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45E8048-69DB-433C-AAFB-3ECB71AE8773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333" i="1" l="1"/>
  <c r="AC4333" i="1"/>
  <c r="X4333" i="1"/>
  <c r="AI4333" i="1" s="1"/>
  <c r="X4291" i="1"/>
  <c r="AC4291" i="1"/>
  <c r="AH4291" i="1"/>
  <c r="AI4291" i="1"/>
  <c r="X4292" i="1"/>
  <c r="AC4292" i="1"/>
  <c r="AH4292" i="1"/>
  <c r="AI4292" i="1"/>
  <c r="X4293" i="1"/>
  <c r="AC4293" i="1"/>
  <c r="AH4293" i="1"/>
  <c r="AI4293" i="1"/>
  <c r="X4294" i="1"/>
  <c r="AC4294" i="1"/>
  <c r="AH4294" i="1"/>
  <c r="AI4294" i="1"/>
  <c r="AH4296" i="1"/>
  <c r="AC4296" i="1"/>
  <c r="X4296" i="1"/>
  <c r="AI4296" i="1" s="1"/>
  <c r="AH4295" i="1"/>
  <c r="AC4295" i="1"/>
  <c r="X4295" i="1"/>
  <c r="AI4295" i="1" s="1"/>
  <c r="AH4337" i="1"/>
  <c r="AC4337" i="1"/>
  <c r="X4337" i="1"/>
  <c r="AI4337" i="1" s="1"/>
  <c r="AH4336" i="1"/>
  <c r="AC4336" i="1"/>
  <c r="X4336" i="1"/>
  <c r="AI4336" i="1" s="1"/>
  <c r="AI4335" i="1"/>
  <c r="AH4335" i="1"/>
  <c r="AC4335" i="1"/>
  <c r="X4335" i="1"/>
  <c r="AH4334" i="1"/>
  <c r="AC4334" i="1"/>
  <c r="X4334" i="1"/>
  <c r="AI4334" i="1" s="1"/>
  <c r="X4308" i="1"/>
  <c r="AC4308" i="1"/>
  <c r="AH4308" i="1"/>
  <c r="AI4308" i="1"/>
  <c r="AI4349" i="1"/>
  <c r="AH4349" i="1"/>
  <c r="AC4349" i="1"/>
  <c r="X4349" i="1"/>
  <c r="O4383" i="1"/>
  <c r="N4383" i="1"/>
  <c r="M4383" i="1"/>
  <c r="L4383" i="1"/>
  <c r="J4383" i="1"/>
  <c r="I4383" i="1"/>
  <c r="H4383" i="1"/>
  <c r="G4383" i="1"/>
  <c r="E4383" i="1"/>
  <c r="D4383" i="1"/>
  <c r="C4383" i="1"/>
  <c r="B4383" i="1"/>
  <c r="P4382" i="1"/>
  <c r="K4382" i="1"/>
  <c r="F4382" i="1"/>
  <c r="Q4382" i="1" s="1"/>
  <c r="P4381" i="1"/>
  <c r="K4381" i="1"/>
  <c r="F4381" i="1"/>
  <c r="Q4381" i="1" s="1"/>
  <c r="P4380" i="1"/>
  <c r="K4380" i="1"/>
  <c r="F4380" i="1"/>
  <c r="Q4380" i="1" s="1"/>
  <c r="P4379" i="1"/>
  <c r="K4379" i="1"/>
  <c r="F4379" i="1"/>
  <c r="Q4379" i="1" s="1"/>
  <c r="P4378" i="1"/>
  <c r="K4378" i="1"/>
  <c r="F4378" i="1"/>
  <c r="Q4378" i="1" s="1"/>
  <c r="P4377" i="1"/>
  <c r="K4377" i="1"/>
  <c r="F4377" i="1"/>
  <c r="Q4377" i="1" s="1"/>
  <c r="P4376" i="1"/>
  <c r="K4376" i="1"/>
  <c r="F4376" i="1"/>
  <c r="Q4376" i="1" s="1"/>
  <c r="P4375" i="1"/>
  <c r="K4375" i="1"/>
  <c r="F4375" i="1"/>
  <c r="Q4375" i="1" s="1"/>
  <c r="P4374" i="1"/>
  <c r="K4374" i="1"/>
  <c r="F4374" i="1"/>
  <c r="Q4374" i="1" s="1"/>
  <c r="P4373" i="1"/>
  <c r="K4373" i="1"/>
  <c r="F4373" i="1"/>
  <c r="Q4373" i="1" s="1"/>
  <c r="P4372" i="1"/>
  <c r="K4372" i="1"/>
  <c r="F4372" i="1"/>
  <c r="Q4372" i="1" s="1"/>
  <c r="P4371" i="1"/>
  <c r="K4371" i="1"/>
  <c r="F4371" i="1"/>
  <c r="Q4371" i="1" s="1"/>
  <c r="P4370" i="1"/>
  <c r="K4370" i="1"/>
  <c r="F4370" i="1"/>
  <c r="Q4370" i="1" s="1"/>
  <c r="P4369" i="1"/>
  <c r="K4369" i="1"/>
  <c r="F4369" i="1"/>
  <c r="Q4369" i="1" s="1"/>
  <c r="P4368" i="1"/>
  <c r="K4368" i="1"/>
  <c r="F4368" i="1"/>
  <c r="Q4368" i="1" s="1"/>
  <c r="P4367" i="1"/>
  <c r="K4367" i="1"/>
  <c r="F4367" i="1"/>
  <c r="Q4367" i="1" s="1"/>
  <c r="P4366" i="1"/>
  <c r="K4366" i="1"/>
  <c r="F4366" i="1"/>
  <c r="Q4366" i="1" s="1"/>
  <c r="P4365" i="1"/>
  <c r="K4365" i="1"/>
  <c r="F4365" i="1"/>
  <c r="Q4365" i="1" s="1"/>
  <c r="P4364" i="1"/>
  <c r="K4364" i="1"/>
  <c r="F4364" i="1"/>
  <c r="Q4364" i="1" s="1"/>
  <c r="P4363" i="1"/>
  <c r="K4363" i="1"/>
  <c r="F4363" i="1"/>
  <c r="Q4363" i="1" s="1"/>
  <c r="P4362" i="1"/>
  <c r="K4362" i="1"/>
  <c r="F4362" i="1"/>
  <c r="Q4362" i="1" s="1"/>
  <c r="P4361" i="1"/>
  <c r="K4361" i="1"/>
  <c r="F4361" i="1"/>
  <c r="Q4361" i="1" s="1"/>
  <c r="P4360" i="1"/>
  <c r="K4360" i="1"/>
  <c r="F4360" i="1"/>
  <c r="Q4360" i="1" s="1"/>
  <c r="P4359" i="1"/>
  <c r="P4383" i="1" s="1"/>
  <c r="K4359" i="1"/>
  <c r="K4383" i="1" s="1"/>
  <c r="F4359" i="1"/>
  <c r="Q4359" i="1" s="1"/>
  <c r="Q4383" i="1" s="1"/>
  <c r="P4357" i="1"/>
  <c r="K4357" i="1"/>
  <c r="F4357" i="1"/>
  <c r="Q4357" i="1" s="1"/>
  <c r="P4356" i="1"/>
  <c r="K4356" i="1"/>
  <c r="F4356" i="1"/>
  <c r="Q4356" i="1" s="1"/>
  <c r="P4355" i="1"/>
  <c r="K4355" i="1"/>
  <c r="F4355" i="1"/>
  <c r="Q4355" i="1" s="1"/>
  <c r="P4354" i="1"/>
  <c r="K4354" i="1"/>
  <c r="F4354" i="1"/>
  <c r="Q4354" i="1" s="1"/>
  <c r="P4353" i="1"/>
  <c r="K4353" i="1"/>
  <c r="F4353" i="1"/>
  <c r="Q4353" i="1" s="1"/>
  <c r="P4352" i="1"/>
  <c r="K4352" i="1"/>
  <c r="F4352" i="1"/>
  <c r="Q4352" i="1" s="1"/>
  <c r="P4351" i="1"/>
  <c r="K4351" i="1"/>
  <c r="F4351" i="1"/>
  <c r="Q4351" i="1" s="1"/>
  <c r="P4350" i="1"/>
  <c r="K4350" i="1"/>
  <c r="F4350" i="1"/>
  <c r="Q4350" i="1" s="1"/>
  <c r="P4349" i="1"/>
  <c r="K4349" i="1"/>
  <c r="F4349" i="1"/>
  <c r="Q4349" i="1" s="1"/>
  <c r="P4348" i="1"/>
  <c r="K4348" i="1"/>
  <c r="F4348" i="1"/>
  <c r="Q4348" i="1" s="1"/>
  <c r="J4347" i="1"/>
  <c r="J4358" i="1" s="1"/>
  <c r="J4384" i="1" s="1"/>
  <c r="I4347" i="1"/>
  <c r="I4358" i="1" s="1"/>
  <c r="I4384" i="1" s="1"/>
  <c r="G4347" i="1"/>
  <c r="G4358" i="1" s="1"/>
  <c r="X4381" i="1"/>
  <c r="AC4381" i="1"/>
  <c r="AH4381" i="1"/>
  <c r="AI4381" i="1"/>
  <c r="X4382" i="1"/>
  <c r="AC4382" i="1"/>
  <c r="AH4382" i="1"/>
  <c r="AI4382" i="1"/>
  <c r="X4309" i="1"/>
  <c r="AC4309" i="1"/>
  <c r="AH4309" i="1"/>
  <c r="AI4309" i="1"/>
  <c r="X4351" i="1"/>
  <c r="AC4351" i="1"/>
  <c r="AH4351" i="1"/>
  <c r="AI4351" i="1"/>
  <c r="AG4383" i="1"/>
  <c r="AF4383" i="1"/>
  <c r="AE4383" i="1"/>
  <c r="AD4383" i="1"/>
  <c r="AB4383" i="1"/>
  <c r="AA4383" i="1"/>
  <c r="Z4383" i="1"/>
  <c r="Y4383" i="1"/>
  <c r="W4383" i="1"/>
  <c r="V4383" i="1"/>
  <c r="U4383" i="1"/>
  <c r="T4383" i="1"/>
  <c r="AH4380" i="1"/>
  <c r="AC4380" i="1"/>
  <c r="X4380" i="1"/>
  <c r="AI4380" i="1" s="1"/>
  <c r="AH4379" i="1"/>
  <c r="AC4379" i="1"/>
  <c r="X4379" i="1"/>
  <c r="AI4379" i="1" s="1"/>
  <c r="AH4378" i="1"/>
  <c r="AC4378" i="1"/>
  <c r="X4378" i="1"/>
  <c r="AI4378" i="1" s="1"/>
  <c r="AH4377" i="1"/>
  <c r="AC4377" i="1"/>
  <c r="X4377" i="1"/>
  <c r="AI4377" i="1" s="1"/>
  <c r="AH4376" i="1"/>
  <c r="AC4376" i="1"/>
  <c r="X4376" i="1"/>
  <c r="AI4376" i="1" s="1"/>
  <c r="AH4375" i="1"/>
  <c r="AC4375" i="1"/>
  <c r="X4375" i="1"/>
  <c r="AI4375" i="1" s="1"/>
  <c r="AH4374" i="1"/>
  <c r="AC4374" i="1"/>
  <c r="X4374" i="1"/>
  <c r="AI4374" i="1" s="1"/>
  <c r="AH4373" i="1"/>
  <c r="AC4373" i="1"/>
  <c r="X4373" i="1"/>
  <c r="AI4373" i="1" s="1"/>
  <c r="AH4372" i="1"/>
  <c r="AC4372" i="1"/>
  <c r="X4372" i="1"/>
  <c r="AI4372" i="1" s="1"/>
  <c r="AH4371" i="1"/>
  <c r="AC4371" i="1"/>
  <c r="X4371" i="1"/>
  <c r="AI4371" i="1" s="1"/>
  <c r="AH4370" i="1"/>
  <c r="AC4370" i="1"/>
  <c r="X4370" i="1"/>
  <c r="AI4370" i="1" s="1"/>
  <c r="AH4369" i="1"/>
  <c r="AC4369" i="1"/>
  <c r="X4369" i="1"/>
  <c r="AI4369" i="1" s="1"/>
  <c r="AH4368" i="1"/>
  <c r="AC4368" i="1"/>
  <c r="X4368" i="1"/>
  <c r="AI4368" i="1" s="1"/>
  <c r="AH4367" i="1"/>
  <c r="AC4367" i="1"/>
  <c r="X4367" i="1"/>
  <c r="AI4367" i="1" s="1"/>
  <c r="AH4366" i="1"/>
  <c r="AC4366" i="1"/>
  <c r="X4366" i="1"/>
  <c r="AI4366" i="1" s="1"/>
  <c r="AH4365" i="1"/>
  <c r="AC4365" i="1"/>
  <c r="X4365" i="1"/>
  <c r="AI4365" i="1" s="1"/>
  <c r="AH4364" i="1"/>
  <c r="AC4364" i="1"/>
  <c r="X4364" i="1"/>
  <c r="AI4364" i="1" s="1"/>
  <c r="AH4363" i="1"/>
  <c r="AC4363" i="1"/>
  <c r="X4363" i="1"/>
  <c r="AI4363" i="1" s="1"/>
  <c r="AH4362" i="1"/>
  <c r="AC4362" i="1"/>
  <c r="X4362" i="1"/>
  <c r="AI4362" i="1" s="1"/>
  <c r="AH4361" i="1"/>
  <c r="AC4361" i="1"/>
  <c r="X4361" i="1"/>
  <c r="AI4361" i="1" s="1"/>
  <c r="AH4360" i="1"/>
  <c r="AC4360" i="1"/>
  <c r="X4360" i="1"/>
  <c r="AI4360" i="1" s="1"/>
  <c r="AH4359" i="1"/>
  <c r="AH4383" i="1" s="1"/>
  <c r="AC4359" i="1"/>
  <c r="X4359" i="1"/>
  <c r="AI4359" i="1" s="1"/>
  <c r="AH4357" i="1"/>
  <c r="AC4357" i="1"/>
  <c r="X4357" i="1"/>
  <c r="AI4357" i="1" s="1"/>
  <c r="AH4356" i="1"/>
  <c r="AC4356" i="1"/>
  <c r="X4356" i="1"/>
  <c r="AI4356" i="1" s="1"/>
  <c r="AH4355" i="1"/>
  <c r="AC4355" i="1"/>
  <c r="X4355" i="1"/>
  <c r="AI4355" i="1" s="1"/>
  <c r="AH4354" i="1"/>
  <c r="AC4354" i="1"/>
  <c r="X4354" i="1"/>
  <c r="AI4354" i="1" s="1"/>
  <c r="AH4353" i="1"/>
  <c r="AC4353" i="1"/>
  <c r="X4353" i="1"/>
  <c r="AI4353" i="1" s="1"/>
  <c r="AH4352" i="1"/>
  <c r="AC4352" i="1"/>
  <c r="X4352" i="1"/>
  <c r="AI4352" i="1" s="1"/>
  <c r="AH4350" i="1"/>
  <c r="AC4350" i="1"/>
  <c r="X4350" i="1"/>
  <c r="AI4350" i="1" s="1"/>
  <c r="AH4348" i="1"/>
  <c r="AC4348" i="1"/>
  <c r="X4348" i="1"/>
  <c r="AI4348" i="1" s="1"/>
  <c r="W4254" i="1"/>
  <c r="AH4265" i="1"/>
  <c r="AC4265" i="1"/>
  <c r="X4265" i="1"/>
  <c r="AI4265" i="1" s="1"/>
  <c r="O4340" i="1"/>
  <c r="N4340" i="1"/>
  <c r="M4340" i="1"/>
  <c r="L4340" i="1"/>
  <c r="J4340" i="1"/>
  <c r="I4340" i="1"/>
  <c r="H4340" i="1"/>
  <c r="G4340" i="1"/>
  <c r="E4340" i="1"/>
  <c r="D4340" i="1"/>
  <c r="C4340" i="1"/>
  <c r="B4340" i="1"/>
  <c r="P4339" i="1"/>
  <c r="K4339" i="1"/>
  <c r="F4339" i="1"/>
  <c r="Q4339" i="1" s="1"/>
  <c r="P4338" i="1"/>
  <c r="K4338" i="1"/>
  <c r="F4338" i="1"/>
  <c r="Q4338" i="1" s="1"/>
  <c r="P4337" i="1"/>
  <c r="K4337" i="1"/>
  <c r="F4337" i="1"/>
  <c r="Q4337" i="1" s="1"/>
  <c r="P4336" i="1"/>
  <c r="K4336" i="1"/>
  <c r="F4336" i="1"/>
  <c r="Q4336" i="1" s="1"/>
  <c r="P4335" i="1"/>
  <c r="K4335" i="1"/>
  <c r="F4335" i="1"/>
  <c r="Q4335" i="1" s="1"/>
  <c r="P4334" i="1"/>
  <c r="K4334" i="1"/>
  <c r="F4334" i="1"/>
  <c r="Q4334" i="1" s="1"/>
  <c r="P4333" i="1"/>
  <c r="K4333" i="1"/>
  <c r="F4333" i="1"/>
  <c r="Q4333" i="1" s="1"/>
  <c r="P4332" i="1"/>
  <c r="K4332" i="1"/>
  <c r="F4332" i="1"/>
  <c r="Q4332" i="1" s="1"/>
  <c r="P4331" i="1"/>
  <c r="K4331" i="1"/>
  <c r="F4331" i="1"/>
  <c r="Q4331" i="1" s="1"/>
  <c r="P4330" i="1"/>
  <c r="K4330" i="1"/>
  <c r="F4330" i="1"/>
  <c r="Q4330" i="1" s="1"/>
  <c r="P4329" i="1"/>
  <c r="K4329" i="1"/>
  <c r="F4329" i="1"/>
  <c r="Q4329" i="1" s="1"/>
  <c r="P4328" i="1"/>
  <c r="K4328" i="1"/>
  <c r="F4328" i="1"/>
  <c r="Q4328" i="1" s="1"/>
  <c r="P4327" i="1"/>
  <c r="K4327" i="1"/>
  <c r="F4327" i="1"/>
  <c r="Q4327" i="1" s="1"/>
  <c r="P4326" i="1"/>
  <c r="K4326" i="1"/>
  <c r="F4326" i="1"/>
  <c r="Q4326" i="1" s="1"/>
  <c r="P4325" i="1"/>
  <c r="K4325" i="1"/>
  <c r="F4325" i="1"/>
  <c r="Q4325" i="1" s="1"/>
  <c r="P4324" i="1"/>
  <c r="K4324" i="1"/>
  <c r="F4324" i="1"/>
  <c r="Q4324" i="1" s="1"/>
  <c r="P4323" i="1"/>
  <c r="K4323" i="1"/>
  <c r="F4323" i="1"/>
  <c r="Q4323" i="1" s="1"/>
  <c r="P4322" i="1"/>
  <c r="K4322" i="1"/>
  <c r="F4322" i="1"/>
  <c r="Q4322" i="1" s="1"/>
  <c r="P4321" i="1"/>
  <c r="K4321" i="1"/>
  <c r="F4321" i="1"/>
  <c r="Q4321" i="1" s="1"/>
  <c r="P4320" i="1"/>
  <c r="K4320" i="1"/>
  <c r="F4320" i="1"/>
  <c r="Q4320" i="1" s="1"/>
  <c r="P4319" i="1"/>
  <c r="K4319" i="1"/>
  <c r="F4319" i="1"/>
  <c r="Q4319" i="1" s="1"/>
  <c r="P4318" i="1"/>
  <c r="K4318" i="1"/>
  <c r="F4318" i="1"/>
  <c r="Q4318" i="1" s="1"/>
  <c r="P4317" i="1"/>
  <c r="K4317" i="1"/>
  <c r="F4317" i="1"/>
  <c r="Q4317" i="1" s="1"/>
  <c r="P4316" i="1"/>
  <c r="P4340" i="1" s="1"/>
  <c r="K4316" i="1"/>
  <c r="K4340" i="1" s="1"/>
  <c r="F4316" i="1"/>
  <c r="Q4316" i="1" s="1"/>
  <c r="Q4340" i="1" s="1"/>
  <c r="P4314" i="1"/>
  <c r="K4314" i="1"/>
  <c r="F4314" i="1"/>
  <c r="Q4314" i="1" s="1"/>
  <c r="P4313" i="1"/>
  <c r="K4313" i="1"/>
  <c r="F4313" i="1"/>
  <c r="Q4313" i="1" s="1"/>
  <c r="P4312" i="1"/>
  <c r="K4312" i="1"/>
  <c r="F4312" i="1"/>
  <c r="Q4312" i="1" s="1"/>
  <c r="P4311" i="1"/>
  <c r="K4311" i="1"/>
  <c r="F4311" i="1"/>
  <c r="Q4311" i="1" s="1"/>
  <c r="P4310" i="1"/>
  <c r="K4310" i="1"/>
  <c r="F4310" i="1"/>
  <c r="Q4310" i="1" s="1"/>
  <c r="P4309" i="1"/>
  <c r="K4309" i="1"/>
  <c r="F4309" i="1"/>
  <c r="Q4309" i="1" s="1"/>
  <c r="P4308" i="1"/>
  <c r="K4308" i="1"/>
  <c r="F4308" i="1"/>
  <c r="Q4308" i="1" s="1"/>
  <c r="P4307" i="1"/>
  <c r="K4307" i="1"/>
  <c r="F4307" i="1"/>
  <c r="Q4307" i="1" s="1"/>
  <c r="P4306" i="1"/>
  <c r="K4306" i="1"/>
  <c r="F4306" i="1"/>
  <c r="Q4306" i="1" s="1"/>
  <c r="P4305" i="1"/>
  <c r="K4305" i="1"/>
  <c r="F4305" i="1"/>
  <c r="Q4305" i="1" s="1"/>
  <c r="T4211" i="1"/>
  <c r="X4248" i="1"/>
  <c r="AC4248" i="1"/>
  <c r="AH4248" i="1"/>
  <c r="AI4248" i="1"/>
  <c r="AH4253" i="1"/>
  <c r="AC4253" i="1"/>
  <c r="X4253" i="1"/>
  <c r="X4266" i="1"/>
  <c r="AC4266" i="1"/>
  <c r="AH4266" i="1"/>
  <c r="X4338" i="1"/>
  <c r="AC4338" i="1"/>
  <c r="AH4338" i="1"/>
  <c r="X4339" i="1"/>
  <c r="AC4339" i="1"/>
  <c r="AH4339" i="1"/>
  <c r="AG4340" i="1"/>
  <c r="AF4340" i="1"/>
  <c r="AE4340" i="1"/>
  <c r="AD4340" i="1"/>
  <c r="AB4340" i="1"/>
  <c r="AA4340" i="1"/>
  <c r="Z4340" i="1"/>
  <c r="Y4340" i="1"/>
  <c r="W4340" i="1"/>
  <c r="V4340" i="1"/>
  <c r="U4340" i="1"/>
  <c r="T4340" i="1"/>
  <c r="AH4332" i="1"/>
  <c r="AC4332" i="1"/>
  <c r="X4332" i="1"/>
  <c r="AI4332" i="1" s="1"/>
  <c r="AH4331" i="1"/>
  <c r="AC4331" i="1"/>
  <c r="X4331" i="1"/>
  <c r="AI4331" i="1" s="1"/>
  <c r="AH4330" i="1"/>
  <c r="AC4330" i="1"/>
  <c r="X4330" i="1"/>
  <c r="AI4330" i="1" s="1"/>
  <c r="AH4329" i="1"/>
  <c r="AC4329" i="1"/>
  <c r="X4329" i="1"/>
  <c r="AI4329" i="1" s="1"/>
  <c r="AH4328" i="1"/>
  <c r="AC4328" i="1"/>
  <c r="X4328" i="1"/>
  <c r="AI4328" i="1" s="1"/>
  <c r="AH4327" i="1"/>
  <c r="AC4327" i="1"/>
  <c r="X4327" i="1"/>
  <c r="AI4327" i="1" s="1"/>
  <c r="AH4326" i="1"/>
  <c r="AC4326" i="1"/>
  <c r="X4326" i="1"/>
  <c r="AI4326" i="1" s="1"/>
  <c r="AH4325" i="1"/>
  <c r="AC4325" i="1"/>
  <c r="X4325" i="1"/>
  <c r="AI4325" i="1" s="1"/>
  <c r="AH4324" i="1"/>
  <c r="AC4324" i="1"/>
  <c r="X4324" i="1"/>
  <c r="AI4324" i="1" s="1"/>
  <c r="AH4323" i="1"/>
  <c r="AC4323" i="1"/>
  <c r="X4323" i="1"/>
  <c r="AI4323" i="1" s="1"/>
  <c r="AH4322" i="1"/>
  <c r="AC4322" i="1"/>
  <c r="X4322" i="1"/>
  <c r="AI4322" i="1" s="1"/>
  <c r="AH4321" i="1"/>
  <c r="AC4321" i="1"/>
  <c r="X4321" i="1"/>
  <c r="AI4321" i="1" s="1"/>
  <c r="AH4320" i="1"/>
  <c r="AC4320" i="1"/>
  <c r="X4320" i="1"/>
  <c r="AI4320" i="1" s="1"/>
  <c r="AH4319" i="1"/>
  <c r="AC4319" i="1"/>
  <c r="X4319" i="1"/>
  <c r="AI4319" i="1" s="1"/>
  <c r="AH4318" i="1"/>
  <c r="AC4318" i="1"/>
  <c r="X4318" i="1"/>
  <c r="AI4318" i="1" s="1"/>
  <c r="AH4317" i="1"/>
  <c r="AC4317" i="1"/>
  <c r="X4317" i="1"/>
  <c r="AI4317" i="1" s="1"/>
  <c r="AH4316" i="1"/>
  <c r="AC4316" i="1"/>
  <c r="X4316" i="1"/>
  <c r="AI4316" i="1" s="1"/>
  <c r="AH4314" i="1"/>
  <c r="AC4314" i="1"/>
  <c r="X4314" i="1"/>
  <c r="AI4314" i="1" s="1"/>
  <c r="AH4313" i="1"/>
  <c r="AC4313" i="1"/>
  <c r="X4313" i="1"/>
  <c r="AI4313" i="1" s="1"/>
  <c r="AH4312" i="1"/>
  <c r="AC4312" i="1"/>
  <c r="X4312" i="1"/>
  <c r="AI4312" i="1" s="1"/>
  <c r="AH4311" i="1"/>
  <c r="AC4311" i="1"/>
  <c r="X4311" i="1"/>
  <c r="AI4311" i="1" s="1"/>
  <c r="AH4310" i="1"/>
  <c r="AC4310" i="1"/>
  <c r="X4310" i="1"/>
  <c r="AI4310" i="1" s="1"/>
  <c r="AH4307" i="1"/>
  <c r="AC4307" i="1"/>
  <c r="X4307" i="1"/>
  <c r="AI4307" i="1" s="1"/>
  <c r="AH4306" i="1"/>
  <c r="AC4306" i="1"/>
  <c r="X4306" i="1"/>
  <c r="AI4306" i="1" s="1"/>
  <c r="AH4305" i="1"/>
  <c r="AC4305" i="1"/>
  <c r="X4305" i="1"/>
  <c r="AI4305" i="1" s="1"/>
  <c r="AH4252" i="1"/>
  <c r="AG4254" i="1"/>
  <c r="Z4254" i="1"/>
  <c r="Y4254" i="1"/>
  <c r="X4252" i="1"/>
  <c r="AH4251" i="1"/>
  <c r="AC4251" i="1"/>
  <c r="X4251" i="1"/>
  <c r="AD4254" i="1"/>
  <c r="AC4250" i="1"/>
  <c r="AA4254" i="1"/>
  <c r="V4254" i="1"/>
  <c r="T4254" i="1"/>
  <c r="AH4249" i="1"/>
  <c r="AC4249" i="1"/>
  <c r="X4249" i="1"/>
  <c r="AE4254" i="1"/>
  <c r="AH4208" i="1"/>
  <c r="X4247" i="1"/>
  <c r="AC4247" i="1"/>
  <c r="AH4247" i="1"/>
  <c r="X4203" i="1"/>
  <c r="AC4203" i="1"/>
  <c r="AH4203" i="1"/>
  <c r="X4204" i="1"/>
  <c r="AC4204" i="1"/>
  <c r="AH4204" i="1"/>
  <c r="AI4204" i="1"/>
  <c r="X4202" i="1"/>
  <c r="AC4202" i="1"/>
  <c r="AH4202" i="1"/>
  <c r="X4178" i="1"/>
  <c r="AC4178" i="1"/>
  <c r="AH4178" i="1"/>
  <c r="AI4178" i="1"/>
  <c r="AH4221" i="1"/>
  <c r="AC4221" i="1"/>
  <c r="X4221" i="1"/>
  <c r="F4152" i="1"/>
  <c r="K4152" i="1"/>
  <c r="P4152" i="1"/>
  <c r="Q4152" i="1"/>
  <c r="F4146" i="1"/>
  <c r="K4146" i="1"/>
  <c r="P4146" i="1"/>
  <c r="Q4146" i="1"/>
  <c r="O4297" i="1"/>
  <c r="N4297" i="1"/>
  <c r="M4297" i="1"/>
  <c r="L4297" i="1"/>
  <c r="J4297" i="1"/>
  <c r="I4297" i="1"/>
  <c r="H4297" i="1"/>
  <c r="G4297" i="1"/>
  <c r="E4297" i="1"/>
  <c r="D4297" i="1"/>
  <c r="C4297" i="1"/>
  <c r="B4297" i="1"/>
  <c r="P4296" i="1"/>
  <c r="K4296" i="1"/>
  <c r="F4296" i="1"/>
  <c r="Q4296" i="1" s="1"/>
  <c r="P4295" i="1"/>
  <c r="K4295" i="1"/>
  <c r="F4295" i="1"/>
  <c r="Q4295" i="1" s="1"/>
  <c r="P4294" i="1"/>
  <c r="K4294" i="1"/>
  <c r="F4294" i="1"/>
  <c r="Q4294" i="1" s="1"/>
  <c r="P4293" i="1"/>
  <c r="K4293" i="1"/>
  <c r="F4293" i="1"/>
  <c r="Q4293" i="1" s="1"/>
  <c r="P4292" i="1"/>
  <c r="K4292" i="1"/>
  <c r="F4292" i="1"/>
  <c r="Q4292" i="1" s="1"/>
  <c r="P4291" i="1"/>
  <c r="K4291" i="1"/>
  <c r="F4291" i="1"/>
  <c r="Q4291" i="1" s="1"/>
  <c r="P4290" i="1"/>
  <c r="K4290" i="1"/>
  <c r="F4290" i="1"/>
  <c r="Q4290" i="1" s="1"/>
  <c r="P4289" i="1"/>
  <c r="K4289" i="1"/>
  <c r="F4289" i="1"/>
  <c r="Q4289" i="1" s="1"/>
  <c r="P4288" i="1"/>
  <c r="K4288" i="1"/>
  <c r="F4288" i="1"/>
  <c r="Q4288" i="1" s="1"/>
  <c r="P4287" i="1"/>
  <c r="K4287" i="1"/>
  <c r="F4287" i="1"/>
  <c r="Q4287" i="1" s="1"/>
  <c r="P4286" i="1"/>
  <c r="K4286" i="1"/>
  <c r="F4286" i="1"/>
  <c r="Q4286" i="1" s="1"/>
  <c r="P4285" i="1"/>
  <c r="K4285" i="1"/>
  <c r="F4285" i="1"/>
  <c r="Q4285" i="1" s="1"/>
  <c r="P4284" i="1"/>
  <c r="K4284" i="1"/>
  <c r="F4284" i="1"/>
  <c r="Q4284" i="1" s="1"/>
  <c r="P4283" i="1"/>
  <c r="K4283" i="1"/>
  <c r="F4283" i="1"/>
  <c r="Q4283" i="1" s="1"/>
  <c r="P4282" i="1"/>
  <c r="K4282" i="1"/>
  <c r="F4282" i="1"/>
  <c r="Q4282" i="1" s="1"/>
  <c r="P4281" i="1"/>
  <c r="K4281" i="1"/>
  <c r="F4281" i="1"/>
  <c r="Q4281" i="1" s="1"/>
  <c r="P4280" i="1"/>
  <c r="K4280" i="1"/>
  <c r="F4280" i="1"/>
  <c r="Q4280" i="1" s="1"/>
  <c r="P4279" i="1"/>
  <c r="K4279" i="1"/>
  <c r="F4279" i="1"/>
  <c r="Q4279" i="1" s="1"/>
  <c r="P4278" i="1"/>
  <c r="K4278" i="1"/>
  <c r="F4278" i="1"/>
  <c r="Q4278" i="1" s="1"/>
  <c r="P4277" i="1"/>
  <c r="K4277" i="1"/>
  <c r="F4277" i="1"/>
  <c r="Q4277" i="1" s="1"/>
  <c r="P4276" i="1"/>
  <c r="K4276" i="1"/>
  <c r="F4276" i="1"/>
  <c r="Q4276" i="1" s="1"/>
  <c r="P4275" i="1"/>
  <c r="K4275" i="1"/>
  <c r="F4275" i="1"/>
  <c r="Q4275" i="1" s="1"/>
  <c r="P4274" i="1"/>
  <c r="K4274" i="1"/>
  <c r="F4274" i="1"/>
  <c r="Q4274" i="1" s="1"/>
  <c r="P4273" i="1"/>
  <c r="P4297" i="1" s="1"/>
  <c r="K4273" i="1"/>
  <c r="K4297" i="1" s="1"/>
  <c r="F4273" i="1"/>
  <c r="P4271" i="1"/>
  <c r="K4271" i="1"/>
  <c r="F4271" i="1"/>
  <c r="Q4271" i="1" s="1"/>
  <c r="P4270" i="1"/>
  <c r="K4270" i="1"/>
  <c r="F4270" i="1"/>
  <c r="Q4270" i="1" s="1"/>
  <c r="P4269" i="1"/>
  <c r="K4269" i="1"/>
  <c r="F4269" i="1"/>
  <c r="Q4269" i="1" s="1"/>
  <c r="P4268" i="1"/>
  <c r="K4268" i="1"/>
  <c r="F4268" i="1"/>
  <c r="Q4268" i="1" s="1"/>
  <c r="P4267" i="1"/>
  <c r="K4267" i="1"/>
  <c r="F4267" i="1"/>
  <c r="Q4267" i="1" s="1"/>
  <c r="P4266" i="1"/>
  <c r="K4266" i="1"/>
  <c r="F4266" i="1"/>
  <c r="P4265" i="1"/>
  <c r="K4265" i="1"/>
  <c r="F4265" i="1"/>
  <c r="Q4265" i="1" s="1"/>
  <c r="P4264" i="1"/>
  <c r="K4264" i="1"/>
  <c r="F4264" i="1"/>
  <c r="P4263" i="1"/>
  <c r="K4263" i="1"/>
  <c r="F4263" i="1"/>
  <c r="Q4263" i="1" s="1"/>
  <c r="P4262" i="1"/>
  <c r="K4262" i="1"/>
  <c r="F4262" i="1"/>
  <c r="Q4262" i="1" s="1"/>
  <c r="X4223" i="1"/>
  <c r="AC4223" i="1"/>
  <c r="AH4223" i="1"/>
  <c r="AI4223" i="1"/>
  <c r="X4224" i="1"/>
  <c r="AC4224" i="1"/>
  <c r="AH4224" i="1"/>
  <c r="AI4224" i="1"/>
  <c r="AG4297" i="1"/>
  <c r="AF4297" i="1"/>
  <c r="AE4297" i="1"/>
  <c r="AD4297" i="1"/>
  <c r="AB4297" i="1"/>
  <c r="AA4297" i="1"/>
  <c r="Z4297" i="1"/>
  <c r="Y4297" i="1"/>
  <c r="W4297" i="1"/>
  <c r="V4297" i="1"/>
  <c r="U4297" i="1"/>
  <c r="T4297" i="1"/>
  <c r="AH4290" i="1"/>
  <c r="AC4290" i="1"/>
  <c r="X4290" i="1"/>
  <c r="AI4290" i="1" s="1"/>
  <c r="AH4289" i="1"/>
  <c r="AC4289" i="1"/>
  <c r="X4289" i="1"/>
  <c r="AH4288" i="1"/>
  <c r="AC4288" i="1"/>
  <c r="X4288" i="1"/>
  <c r="AI4288" i="1" s="1"/>
  <c r="AH4287" i="1"/>
  <c r="AC4287" i="1"/>
  <c r="X4287" i="1"/>
  <c r="AI4287" i="1" s="1"/>
  <c r="AH4286" i="1"/>
  <c r="AC4286" i="1"/>
  <c r="X4286" i="1"/>
  <c r="AH4285" i="1"/>
  <c r="AC4285" i="1"/>
  <c r="X4285" i="1"/>
  <c r="AI4285" i="1" s="1"/>
  <c r="AH4284" i="1"/>
  <c r="AC4284" i="1"/>
  <c r="X4284" i="1"/>
  <c r="AH4283" i="1"/>
  <c r="AC4283" i="1"/>
  <c r="X4283" i="1"/>
  <c r="AH4282" i="1"/>
  <c r="AC4282" i="1"/>
  <c r="X4282" i="1"/>
  <c r="AI4282" i="1" s="1"/>
  <c r="AH4281" i="1"/>
  <c r="AC4281" i="1"/>
  <c r="X4281" i="1"/>
  <c r="AH4280" i="1"/>
  <c r="AC4280" i="1"/>
  <c r="X4280" i="1"/>
  <c r="AI4280" i="1" s="1"/>
  <c r="AH4279" i="1"/>
  <c r="AC4279" i="1"/>
  <c r="X4279" i="1"/>
  <c r="AI4279" i="1" s="1"/>
  <c r="AH4278" i="1"/>
  <c r="AC4278" i="1"/>
  <c r="X4278" i="1"/>
  <c r="AH4277" i="1"/>
  <c r="AC4277" i="1"/>
  <c r="X4277" i="1"/>
  <c r="AI4277" i="1" s="1"/>
  <c r="AH4276" i="1"/>
  <c r="AC4276" i="1"/>
  <c r="X4276" i="1"/>
  <c r="AH4275" i="1"/>
  <c r="AC4275" i="1"/>
  <c r="X4275" i="1"/>
  <c r="AI4275" i="1" s="1"/>
  <c r="AH4274" i="1"/>
  <c r="AC4274" i="1"/>
  <c r="X4274" i="1"/>
  <c r="AI4274" i="1" s="1"/>
  <c r="AH4273" i="1"/>
  <c r="AC4273" i="1"/>
  <c r="X4273" i="1"/>
  <c r="AI4273" i="1" s="1"/>
  <c r="AH4271" i="1"/>
  <c r="AC4271" i="1"/>
  <c r="X4271" i="1"/>
  <c r="AI4271" i="1" s="1"/>
  <c r="AH4270" i="1"/>
  <c r="AC4270" i="1"/>
  <c r="X4270" i="1"/>
  <c r="AI4270" i="1" s="1"/>
  <c r="AH4269" i="1"/>
  <c r="AC4269" i="1"/>
  <c r="X4269" i="1"/>
  <c r="AI4269" i="1" s="1"/>
  <c r="AH4268" i="1"/>
  <c r="AC4268" i="1"/>
  <c r="X4268" i="1"/>
  <c r="AI4268" i="1" s="1"/>
  <c r="AH4267" i="1"/>
  <c r="AC4267" i="1"/>
  <c r="X4267" i="1"/>
  <c r="AI4267" i="1" s="1"/>
  <c r="AH4264" i="1"/>
  <c r="AC4264" i="1"/>
  <c r="X4264" i="1"/>
  <c r="AI4264" i="1" s="1"/>
  <c r="AH4263" i="1"/>
  <c r="AC4263" i="1"/>
  <c r="X4263" i="1"/>
  <c r="AI4263" i="1" s="1"/>
  <c r="AH4262" i="1"/>
  <c r="AC4262" i="1"/>
  <c r="X4262" i="1"/>
  <c r="AI4262" i="1" s="1"/>
  <c r="X4158" i="1"/>
  <c r="AC4158" i="1"/>
  <c r="AH4158" i="1"/>
  <c r="X4159" i="1"/>
  <c r="AC4159" i="1"/>
  <c r="AH4159" i="1"/>
  <c r="AI4159" i="1"/>
  <c r="X4160" i="1"/>
  <c r="AC4160" i="1"/>
  <c r="AH4160" i="1"/>
  <c r="X4161" i="1"/>
  <c r="AC4161" i="1"/>
  <c r="AH4161" i="1"/>
  <c r="AI4161" i="1" s="1"/>
  <c r="X4162" i="1"/>
  <c r="AC4162" i="1"/>
  <c r="AH4162" i="1"/>
  <c r="X4163" i="1"/>
  <c r="AC4163" i="1"/>
  <c r="AH4163" i="1"/>
  <c r="AI4163" i="1"/>
  <c r="AH4164" i="1"/>
  <c r="AC4164" i="1"/>
  <c r="X4164" i="1"/>
  <c r="AH4165" i="1"/>
  <c r="AC4165" i="1"/>
  <c r="X4165" i="1"/>
  <c r="AI4165" i="1" s="1"/>
  <c r="AH4166" i="1"/>
  <c r="AC4166" i="1"/>
  <c r="X4166" i="1"/>
  <c r="AI4166" i="1" s="1"/>
  <c r="AH4167" i="1"/>
  <c r="AC4167" i="1"/>
  <c r="X4167" i="1"/>
  <c r="AC4208" i="1"/>
  <c r="X4208" i="1"/>
  <c r="AH4207" i="1"/>
  <c r="AC4207" i="1"/>
  <c r="X4207" i="1"/>
  <c r="AH4206" i="1"/>
  <c r="AC4206" i="1"/>
  <c r="X4206" i="1"/>
  <c r="AH4205" i="1"/>
  <c r="AC4205" i="1"/>
  <c r="X4205" i="1"/>
  <c r="AF4211" i="1"/>
  <c r="AH4210" i="1"/>
  <c r="AC4210" i="1"/>
  <c r="X4210" i="1"/>
  <c r="AH4209" i="1"/>
  <c r="AC4209" i="1"/>
  <c r="X4209" i="1"/>
  <c r="X4144" i="1"/>
  <c r="AC4144" i="1"/>
  <c r="AH4144" i="1"/>
  <c r="AI4144" i="1"/>
  <c r="AH4187" i="1"/>
  <c r="AC4187" i="1"/>
  <c r="X4187" i="1"/>
  <c r="AI4187" i="1" s="1"/>
  <c r="X4136" i="1"/>
  <c r="AC4136" i="1"/>
  <c r="AH4136" i="1"/>
  <c r="AI4136" i="1"/>
  <c r="X4177" i="1"/>
  <c r="AC4177" i="1"/>
  <c r="AH4177" i="1"/>
  <c r="AH4114" i="1"/>
  <c r="AC4114" i="1"/>
  <c r="X4114" i="1"/>
  <c r="AI4114" i="1" s="1"/>
  <c r="AH4113" i="1"/>
  <c r="AC4113" i="1"/>
  <c r="X4113" i="1"/>
  <c r="AI4113" i="1" s="1"/>
  <c r="AH4112" i="1"/>
  <c r="AC4112" i="1"/>
  <c r="X4112" i="1"/>
  <c r="AI4112" i="1" s="1"/>
  <c r="AH4111" i="1"/>
  <c r="AC4111" i="1"/>
  <c r="X4111" i="1"/>
  <c r="AI4111" i="1" s="1"/>
  <c r="AH4110" i="1"/>
  <c r="AC4110" i="1"/>
  <c r="X4110" i="1"/>
  <c r="AI4110" i="1" s="1"/>
  <c r="AH4109" i="1"/>
  <c r="AC4109" i="1"/>
  <c r="X4109" i="1"/>
  <c r="AI4109" i="1" s="1"/>
  <c r="AH4108" i="1"/>
  <c r="AC4108" i="1"/>
  <c r="X4108" i="1"/>
  <c r="AI4108" i="1" s="1"/>
  <c r="AH4107" i="1"/>
  <c r="AC4107" i="1"/>
  <c r="X4107" i="1"/>
  <c r="AI4107" i="1" s="1"/>
  <c r="AH4106" i="1"/>
  <c r="AC4106" i="1"/>
  <c r="X4106" i="1"/>
  <c r="AI4106" i="1" s="1"/>
  <c r="AH4105" i="1"/>
  <c r="AC4105" i="1"/>
  <c r="X4105" i="1"/>
  <c r="AI4105" i="1" s="1"/>
  <c r="AH4104" i="1"/>
  <c r="AC4104" i="1"/>
  <c r="X4104" i="1"/>
  <c r="AI4104" i="1" s="1"/>
  <c r="AH4103" i="1"/>
  <c r="AC4103" i="1"/>
  <c r="X4103" i="1"/>
  <c r="AI4103" i="1" s="1"/>
  <c r="AH4102" i="1"/>
  <c r="AC4102" i="1"/>
  <c r="X4102" i="1"/>
  <c r="AI4102" i="1" s="1"/>
  <c r="AH4101" i="1"/>
  <c r="AC4101" i="1"/>
  <c r="X4101" i="1"/>
  <c r="AI4101" i="1" s="1"/>
  <c r="AH4075" i="1"/>
  <c r="AC4075" i="1"/>
  <c r="X4075" i="1"/>
  <c r="AI4075" i="1" s="1"/>
  <c r="AH4074" i="1"/>
  <c r="AC4074" i="1"/>
  <c r="X4074" i="1"/>
  <c r="AI4074" i="1" s="1"/>
  <c r="AH4073" i="1"/>
  <c r="AC4073" i="1"/>
  <c r="X4073" i="1"/>
  <c r="AI4073" i="1" s="1"/>
  <c r="AH4072" i="1"/>
  <c r="AC4072" i="1"/>
  <c r="X4072" i="1"/>
  <c r="AI4072" i="1" s="1"/>
  <c r="AH4071" i="1"/>
  <c r="AC4071" i="1"/>
  <c r="X4071" i="1"/>
  <c r="AI4071" i="1" s="1"/>
  <c r="AH4070" i="1"/>
  <c r="AC4070" i="1"/>
  <c r="X4070" i="1"/>
  <c r="AI4070" i="1" s="1"/>
  <c r="AH4069" i="1"/>
  <c r="AC4069" i="1"/>
  <c r="X4069" i="1"/>
  <c r="AI4069" i="1" s="1"/>
  <c r="AH4068" i="1"/>
  <c r="AC4068" i="1"/>
  <c r="X4068" i="1"/>
  <c r="AI4068" i="1" s="1"/>
  <c r="AH4067" i="1"/>
  <c r="AC4067" i="1"/>
  <c r="X4067" i="1"/>
  <c r="AI4067" i="1" s="1"/>
  <c r="AH4066" i="1"/>
  <c r="AC4066" i="1"/>
  <c r="X4066" i="1"/>
  <c r="AI4066" i="1" s="1"/>
  <c r="AH4065" i="1"/>
  <c r="AC4065" i="1"/>
  <c r="X4065" i="1"/>
  <c r="AI4065" i="1" s="1"/>
  <c r="AH4064" i="1"/>
  <c r="AC4064" i="1"/>
  <c r="X4064" i="1"/>
  <c r="AI4064" i="1" s="1"/>
  <c r="AH4063" i="1"/>
  <c r="AC4063" i="1"/>
  <c r="X4063" i="1"/>
  <c r="AI4063" i="1" s="1"/>
  <c r="AH4062" i="1"/>
  <c r="AC4062" i="1"/>
  <c r="X4062" i="1"/>
  <c r="AI4062" i="1" s="1"/>
  <c r="AH4061" i="1"/>
  <c r="AC4061" i="1"/>
  <c r="X4061" i="1"/>
  <c r="AI4061" i="1" s="1"/>
  <c r="AH4060" i="1"/>
  <c r="AC4060" i="1"/>
  <c r="X4060" i="1"/>
  <c r="AI4060" i="1" s="1"/>
  <c r="AH4059" i="1"/>
  <c r="AC4059" i="1"/>
  <c r="X4059" i="1"/>
  <c r="AI4059" i="1" s="1"/>
  <c r="AH4058" i="1"/>
  <c r="AC4058" i="1"/>
  <c r="X4058" i="1"/>
  <c r="AI4058" i="1" s="1"/>
  <c r="X4033" i="1"/>
  <c r="AC4033" i="1"/>
  <c r="AH4033" i="1"/>
  <c r="AI4033" i="1"/>
  <c r="X4034" i="1"/>
  <c r="AC4034" i="1"/>
  <c r="AH4034" i="1"/>
  <c r="AI4034" i="1"/>
  <c r="X4035" i="1"/>
  <c r="AC4035" i="1"/>
  <c r="AH4035" i="1"/>
  <c r="AI4035" i="1"/>
  <c r="AH4032" i="1"/>
  <c r="AC4032" i="1"/>
  <c r="X4032" i="1"/>
  <c r="AI4032" i="1" s="1"/>
  <c r="AH4031" i="1"/>
  <c r="AC4031" i="1"/>
  <c r="X4031" i="1"/>
  <c r="AI4031" i="1" s="1"/>
  <c r="AH4030" i="1"/>
  <c r="AC4030" i="1"/>
  <c r="X4030" i="1"/>
  <c r="AI4030" i="1" s="1"/>
  <c r="AH4029" i="1"/>
  <c r="AC4029" i="1"/>
  <c r="X4029" i="1"/>
  <c r="AI4029" i="1" s="1"/>
  <c r="AH4028" i="1"/>
  <c r="AC4028" i="1"/>
  <c r="X4028" i="1"/>
  <c r="AI4028" i="1" s="1"/>
  <c r="AH4027" i="1"/>
  <c r="AC4027" i="1"/>
  <c r="X4027" i="1"/>
  <c r="AI4027" i="1" s="1"/>
  <c r="AH4026" i="1"/>
  <c r="AC4026" i="1"/>
  <c r="X4026" i="1"/>
  <c r="AI4026" i="1" s="1"/>
  <c r="AH4025" i="1"/>
  <c r="AC4025" i="1"/>
  <c r="X4025" i="1"/>
  <c r="AI4025" i="1" s="1"/>
  <c r="AH4024" i="1"/>
  <c r="AC4024" i="1"/>
  <c r="X4024" i="1"/>
  <c r="AI4024" i="1" s="1"/>
  <c r="AH4023" i="1"/>
  <c r="AC4023" i="1"/>
  <c r="X4023" i="1"/>
  <c r="AI4023" i="1" s="1"/>
  <c r="AH4022" i="1"/>
  <c r="AC4022" i="1"/>
  <c r="X4022" i="1"/>
  <c r="AI4022" i="1" s="1"/>
  <c r="AH4021" i="1"/>
  <c r="AC4021" i="1"/>
  <c r="X4021" i="1"/>
  <c r="AI4021" i="1" s="1"/>
  <c r="AH4020" i="1"/>
  <c r="AC4020" i="1"/>
  <c r="X4020" i="1"/>
  <c r="AI4020" i="1" s="1"/>
  <c r="AH4019" i="1"/>
  <c r="AC4019" i="1"/>
  <c r="X4019" i="1"/>
  <c r="AI4019" i="1" s="1"/>
  <c r="AH4018" i="1"/>
  <c r="AC4018" i="1"/>
  <c r="X4018" i="1"/>
  <c r="AI4018" i="1" s="1"/>
  <c r="AH4017" i="1"/>
  <c r="AC4017" i="1"/>
  <c r="X4017" i="1"/>
  <c r="AI4017" i="1" s="1"/>
  <c r="AH4016" i="1"/>
  <c r="AC4016" i="1"/>
  <c r="X4016" i="1"/>
  <c r="AI4016" i="1" s="1"/>
  <c r="AH4015" i="1"/>
  <c r="AC4015" i="1"/>
  <c r="X4015" i="1"/>
  <c r="AI4015" i="1" s="1"/>
  <c r="AI3990" i="1"/>
  <c r="AH3990" i="1"/>
  <c r="AC3990" i="1"/>
  <c r="X3990" i="1"/>
  <c r="AI3989" i="1"/>
  <c r="AH3989" i="1"/>
  <c r="AC3989" i="1"/>
  <c r="X3989" i="1"/>
  <c r="AI3988" i="1"/>
  <c r="AH3988" i="1"/>
  <c r="AC3988" i="1"/>
  <c r="X3988" i="1"/>
  <c r="X4117" i="1"/>
  <c r="AC4117" i="1"/>
  <c r="AH4117" i="1"/>
  <c r="AH4116" i="1"/>
  <c r="AC4116" i="1"/>
  <c r="X4116" i="1"/>
  <c r="AH4115" i="1"/>
  <c r="AC4115" i="1"/>
  <c r="X4115" i="1"/>
  <c r="AI4115" i="1" s="1"/>
  <c r="X4157" i="1"/>
  <c r="AC4157" i="1"/>
  <c r="AH4157" i="1"/>
  <c r="X4180" i="1"/>
  <c r="AC4180" i="1"/>
  <c r="AH4180" i="1"/>
  <c r="AI4180" i="1"/>
  <c r="AF4254" i="1"/>
  <c r="AB4254" i="1"/>
  <c r="U4254" i="1"/>
  <c r="O4254" i="1"/>
  <c r="N4254" i="1"/>
  <c r="M4254" i="1"/>
  <c r="L4254" i="1"/>
  <c r="J4254" i="1"/>
  <c r="I4254" i="1"/>
  <c r="H4254" i="1"/>
  <c r="G4254" i="1"/>
  <c r="E4254" i="1"/>
  <c r="D4254" i="1"/>
  <c r="C4254" i="1"/>
  <c r="B4254" i="1"/>
  <c r="P4253" i="1"/>
  <c r="K4253" i="1"/>
  <c r="F4253" i="1"/>
  <c r="Q4253" i="1" s="1"/>
  <c r="P4252" i="1"/>
  <c r="K4252" i="1"/>
  <c r="F4252" i="1"/>
  <c r="Q4252" i="1" s="1"/>
  <c r="P4251" i="1"/>
  <c r="K4251" i="1"/>
  <c r="F4251" i="1"/>
  <c r="Q4251" i="1" s="1"/>
  <c r="P4250" i="1"/>
  <c r="K4250" i="1"/>
  <c r="F4250" i="1"/>
  <c r="Q4250" i="1" s="1"/>
  <c r="P4249" i="1"/>
  <c r="K4249" i="1"/>
  <c r="F4249" i="1"/>
  <c r="Q4249" i="1" s="1"/>
  <c r="P4248" i="1"/>
  <c r="K4248" i="1"/>
  <c r="F4248" i="1"/>
  <c r="Q4248" i="1" s="1"/>
  <c r="P4247" i="1"/>
  <c r="K4247" i="1"/>
  <c r="F4247" i="1"/>
  <c r="Q4247" i="1" s="1"/>
  <c r="AH4246" i="1"/>
  <c r="AC4246" i="1"/>
  <c r="X4246" i="1"/>
  <c r="P4246" i="1"/>
  <c r="K4246" i="1"/>
  <c r="F4246" i="1"/>
  <c r="Q4246" i="1" s="1"/>
  <c r="AH4245" i="1"/>
  <c r="AC4245" i="1"/>
  <c r="X4245" i="1"/>
  <c r="P4245" i="1"/>
  <c r="K4245" i="1"/>
  <c r="F4245" i="1"/>
  <c r="Q4245" i="1" s="1"/>
  <c r="AH4244" i="1"/>
  <c r="AC4244" i="1"/>
  <c r="X4244" i="1"/>
  <c r="P4244" i="1"/>
  <c r="K4244" i="1"/>
  <c r="F4244" i="1"/>
  <c r="Q4244" i="1" s="1"/>
  <c r="AH4243" i="1"/>
  <c r="AC4243" i="1"/>
  <c r="X4243" i="1"/>
  <c r="P4243" i="1"/>
  <c r="K4243" i="1"/>
  <c r="F4243" i="1"/>
  <c r="Q4243" i="1" s="1"/>
  <c r="AH4242" i="1"/>
  <c r="AC4242" i="1"/>
  <c r="X4242" i="1"/>
  <c r="AI4242" i="1" s="1"/>
  <c r="P4242" i="1"/>
  <c r="K4242" i="1"/>
  <c r="F4242" i="1"/>
  <c r="Q4242" i="1" s="1"/>
  <c r="AH4241" i="1"/>
  <c r="AC4241" i="1"/>
  <c r="X4241" i="1"/>
  <c r="AI4241" i="1" s="1"/>
  <c r="P4241" i="1"/>
  <c r="K4241" i="1"/>
  <c r="F4241" i="1"/>
  <c r="Q4241" i="1" s="1"/>
  <c r="AH4240" i="1"/>
  <c r="AC4240" i="1"/>
  <c r="X4240" i="1"/>
  <c r="P4240" i="1"/>
  <c r="K4240" i="1"/>
  <c r="F4240" i="1"/>
  <c r="Q4240" i="1" s="1"/>
  <c r="AH4239" i="1"/>
  <c r="AC4239" i="1"/>
  <c r="X4239" i="1"/>
  <c r="P4239" i="1"/>
  <c r="K4239" i="1"/>
  <c r="F4239" i="1"/>
  <c r="Q4239" i="1" s="1"/>
  <c r="AH4238" i="1"/>
  <c r="AC4238" i="1"/>
  <c r="X4238" i="1"/>
  <c r="P4238" i="1"/>
  <c r="K4238" i="1"/>
  <c r="F4238" i="1"/>
  <c r="Q4238" i="1" s="1"/>
  <c r="AH4237" i="1"/>
  <c r="AC4237" i="1"/>
  <c r="X4237" i="1"/>
  <c r="AI4237" i="1" s="1"/>
  <c r="P4237" i="1"/>
  <c r="K4237" i="1"/>
  <c r="F4237" i="1"/>
  <c r="Q4237" i="1" s="1"/>
  <c r="AH4236" i="1"/>
  <c r="AC4236" i="1"/>
  <c r="X4236" i="1"/>
  <c r="AI4236" i="1" s="1"/>
  <c r="P4236" i="1"/>
  <c r="K4236" i="1"/>
  <c r="F4236" i="1"/>
  <c r="Q4236" i="1" s="1"/>
  <c r="AH4235" i="1"/>
  <c r="AC4235" i="1"/>
  <c r="X4235" i="1"/>
  <c r="AI4235" i="1" s="1"/>
  <c r="P4235" i="1"/>
  <c r="K4235" i="1"/>
  <c r="F4235" i="1"/>
  <c r="Q4235" i="1" s="1"/>
  <c r="AH4234" i="1"/>
  <c r="AC4234" i="1"/>
  <c r="X4234" i="1"/>
  <c r="AI4234" i="1" s="1"/>
  <c r="P4234" i="1"/>
  <c r="K4234" i="1"/>
  <c r="F4234" i="1"/>
  <c r="Q4234" i="1" s="1"/>
  <c r="AH4233" i="1"/>
  <c r="AC4233" i="1"/>
  <c r="X4233" i="1"/>
  <c r="P4233" i="1"/>
  <c r="K4233" i="1"/>
  <c r="F4233" i="1"/>
  <c r="Q4233" i="1" s="1"/>
  <c r="AH4232" i="1"/>
  <c r="AC4232" i="1"/>
  <c r="X4232" i="1"/>
  <c r="P4232" i="1"/>
  <c r="K4232" i="1"/>
  <c r="F4232" i="1"/>
  <c r="Q4232" i="1" s="1"/>
  <c r="AH4231" i="1"/>
  <c r="AC4231" i="1"/>
  <c r="X4231" i="1"/>
  <c r="P4231" i="1"/>
  <c r="K4231" i="1"/>
  <c r="F4231" i="1"/>
  <c r="Q4231" i="1" s="1"/>
  <c r="AH4230" i="1"/>
  <c r="AC4230" i="1"/>
  <c r="X4230" i="1"/>
  <c r="P4230" i="1"/>
  <c r="P4254" i="1" s="1"/>
  <c r="K4230" i="1"/>
  <c r="K4254" i="1" s="1"/>
  <c r="F4230" i="1"/>
  <c r="F4254" i="1" s="1"/>
  <c r="AH4228" i="1"/>
  <c r="AC4228" i="1"/>
  <c r="X4228" i="1"/>
  <c r="AI4228" i="1" s="1"/>
  <c r="P4228" i="1"/>
  <c r="K4228" i="1"/>
  <c r="F4228" i="1"/>
  <c r="Q4228" i="1" s="1"/>
  <c r="AH4227" i="1"/>
  <c r="AC4227" i="1"/>
  <c r="X4227" i="1"/>
  <c r="AI4227" i="1" s="1"/>
  <c r="P4227" i="1"/>
  <c r="K4227" i="1"/>
  <c r="F4227" i="1"/>
  <c r="Q4227" i="1" s="1"/>
  <c r="AH4226" i="1"/>
  <c r="AC4226" i="1"/>
  <c r="X4226" i="1"/>
  <c r="AI4226" i="1" s="1"/>
  <c r="P4226" i="1"/>
  <c r="K4226" i="1"/>
  <c r="F4226" i="1"/>
  <c r="Q4226" i="1" s="1"/>
  <c r="AH4225" i="1"/>
  <c r="AC4225" i="1"/>
  <c r="X4225" i="1"/>
  <c r="AI4225" i="1" s="1"/>
  <c r="P4225" i="1"/>
  <c r="K4225" i="1"/>
  <c r="F4225" i="1"/>
  <c r="Q4225" i="1" s="1"/>
  <c r="P4224" i="1"/>
  <c r="K4224" i="1"/>
  <c r="F4224" i="1"/>
  <c r="Q4224" i="1" s="1"/>
  <c r="P4223" i="1"/>
  <c r="K4223" i="1"/>
  <c r="F4223" i="1"/>
  <c r="Q4223" i="1" s="1"/>
  <c r="AH4222" i="1"/>
  <c r="AC4222" i="1"/>
  <c r="X4222" i="1"/>
  <c r="AI4222" i="1" s="1"/>
  <c r="P4222" i="1"/>
  <c r="K4222" i="1"/>
  <c r="F4222" i="1"/>
  <c r="Q4222" i="1" s="1"/>
  <c r="P4221" i="1"/>
  <c r="K4221" i="1"/>
  <c r="F4221" i="1"/>
  <c r="Q4221" i="1" s="1"/>
  <c r="AH4220" i="1"/>
  <c r="AC4220" i="1"/>
  <c r="X4220" i="1"/>
  <c r="AI4220" i="1" s="1"/>
  <c r="P4220" i="1"/>
  <c r="K4220" i="1"/>
  <c r="F4220" i="1"/>
  <c r="Q4220" i="1" s="1"/>
  <c r="AH4219" i="1"/>
  <c r="AC4219" i="1"/>
  <c r="X4219" i="1"/>
  <c r="AI4219" i="1" s="1"/>
  <c r="P4219" i="1"/>
  <c r="K4219" i="1"/>
  <c r="F4219" i="1"/>
  <c r="P4102" i="1"/>
  <c r="K4102" i="1"/>
  <c r="F4102" i="1"/>
  <c r="Q4102" i="1" s="1"/>
  <c r="AH4121" i="1"/>
  <c r="AC4121" i="1"/>
  <c r="X4121" i="1"/>
  <c r="AH4120" i="1"/>
  <c r="AC4120" i="1"/>
  <c r="X4120" i="1"/>
  <c r="AH4119" i="1"/>
  <c r="AC4119" i="1"/>
  <c r="X4119" i="1"/>
  <c r="AI3698" i="1"/>
  <c r="AH3698" i="1"/>
  <c r="AG3698" i="1"/>
  <c r="AF3698" i="1"/>
  <c r="AE3698" i="1"/>
  <c r="AD3698" i="1"/>
  <c r="AC3698" i="1"/>
  <c r="AB3698" i="1"/>
  <c r="AA3698" i="1"/>
  <c r="Z3698" i="1"/>
  <c r="Y3698" i="1"/>
  <c r="X3698" i="1"/>
  <c r="W3698" i="1"/>
  <c r="V3698" i="1"/>
  <c r="U3698" i="1"/>
  <c r="T3698" i="1"/>
  <c r="O4211" i="1"/>
  <c r="N4211" i="1"/>
  <c r="M4211" i="1"/>
  <c r="L4211" i="1"/>
  <c r="J4211" i="1"/>
  <c r="I4211" i="1"/>
  <c r="H4211" i="1"/>
  <c r="G4211" i="1"/>
  <c r="E4211" i="1"/>
  <c r="D4211" i="1"/>
  <c r="C4211" i="1"/>
  <c r="B4211" i="1"/>
  <c r="P4210" i="1"/>
  <c r="K4210" i="1"/>
  <c r="F4210" i="1"/>
  <c r="Q4210" i="1" s="1"/>
  <c r="P4209" i="1"/>
  <c r="K4209" i="1"/>
  <c r="F4209" i="1"/>
  <c r="Q4209" i="1" s="1"/>
  <c r="P4208" i="1"/>
  <c r="K4208" i="1"/>
  <c r="F4208" i="1"/>
  <c r="Q4208" i="1" s="1"/>
  <c r="P4207" i="1"/>
  <c r="K4207" i="1"/>
  <c r="F4207" i="1"/>
  <c r="Q4207" i="1" s="1"/>
  <c r="P4206" i="1"/>
  <c r="K4206" i="1"/>
  <c r="F4206" i="1"/>
  <c r="Q4206" i="1" s="1"/>
  <c r="P4205" i="1"/>
  <c r="K4205" i="1"/>
  <c r="F4205" i="1"/>
  <c r="Q4205" i="1" s="1"/>
  <c r="P4204" i="1"/>
  <c r="K4204" i="1"/>
  <c r="F4204" i="1"/>
  <c r="Q4204" i="1" s="1"/>
  <c r="P4203" i="1"/>
  <c r="K4203" i="1"/>
  <c r="F4203" i="1"/>
  <c r="Q4203" i="1" s="1"/>
  <c r="P4202" i="1"/>
  <c r="K4202" i="1"/>
  <c r="F4202" i="1"/>
  <c r="Q4202" i="1" s="1"/>
  <c r="P4201" i="1"/>
  <c r="K4201" i="1"/>
  <c r="F4201" i="1"/>
  <c r="Q4201" i="1" s="1"/>
  <c r="P4200" i="1"/>
  <c r="K4200" i="1"/>
  <c r="F4200" i="1"/>
  <c r="Q4200" i="1" s="1"/>
  <c r="P4199" i="1"/>
  <c r="K4199" i="1"/>
  <c r="F4199" i="1"/>
  <c r="Q4199" i="1" s="1"/>
  <c r="P4198" i="1"/>
  <c r="K4198" i="1"/>
  <c r="F4198" i="1"/>
  <c r="Q4198" i="1" s="1"/>
  <c r="P4197" i="1"/>
  <c r="K4197" i="1"/>
  <c r="F4197" i="1"/>
  <c r="Q4197" i="1" s="1"/>
  <c r="P4196" i="1"/>
  <c r="K4196" i="1"/>
  <c r="F4196" i="1"/>
  <c r="Q4196" i="1" s="1"/>
  <c r="P4195" i="1"/>
  <c r="K4195" i="1"/>
  <c r="F4195" i="1"/>
  <c r="Q4195" i="1" s="1"/>
  <c r="P4194" i="1"/>
  <c r="K4194" i="1"/>
  <c r="F4194" i="1"/>
  <c r="Q4194" i="1" s="1"/>
  <c r="P4193" i="1"/>
  <c r="K4193" i="1"/>
  <c r="F4193" i="1"/>
  <c r="Q4193" i="1" s="1"/>
  <c r="P4192" i="1"/>
  <c r="K4192" i="1"/>
  <c r="F4192" i="1"/>
  <c r="Q4192" i="1" s="1"/>
  <c r="P4191" i="1"/>
  <c r="K4191" i="1"/>
  <c r="F4191" i="1"/>
  <c r="Q4191" i="1" s="1"/>
  <c r="P4190" i="1"/>
  <c r="K4190" i="1"/>
  <c r="F4190" i="1"/>
  <c r="Q4190" i="1" s="1"/>
  <c r="P4189" i="1"/>
  <c r="K4189" i="1"/>
  <c r="F4189" i="1"/>
  <c r="Q4189" i="1" s="1"/>
  <c r="P4188" i="1"/>
  <c r="K4188" i="1"/>
  <c r="F4188" i="1"/>
  <c r="Q4188" i="1" s="1"/>
  <c r="P4187" i="1"/>
  <c r="P4211" i="1" s="1"/>
  <c r="K4187" i="1"/>
  <c r="K4211" i="1" s="1"/>
  <c r="F4187" i="1"/>
  <c r="Q4187" i="1" s="1"/>
  <c r="Q4211" i="1" s="1"/>
  <c r="P4185" i="1"/>
  <c r="K4185" i="1"/>
  <c r="F4185" i="1"/>
  <c r="Q4185" i="1" s="1"/>
  <c r="P4184" i="1"/>
  <c r="K4184" i="1"/>
  <c r="F4184" i="1"/>
  <c r="Q4184" i="1" s="1"/>
  <c r="P4183" i="1"/>
  <c r="K4183" i="1"/>
  <c r="F4183" i="1"/>
  <c r="Q4183" i="1" s="1"/>
  <c r="P4182" i="1"/>
  <c r="K4182" i="1"/>
  <c r="F4182" i="1"/>
  <c r="Q4182" i="1" s="1"/>
  <c r="P4181" i="1"/>
  <c r="K4181" i="1"/>
  <c r="F4181" i="1"/>
  <c r="Q4181" i="1" s="1"/>
  <c r="P4180" i="1"/>
  <c r="K4180" i="1"/>
  <c r="F4180" i="1"/>
  <c r="Q4180" i="1" s="1"/>
  <c r="P4179" i="1"/>
  <c r="K4179" i="1"/>
  <c r="F4179" i="1"/>
  <c r="Q4179" i="1" s="1"/>
  <c r="P4178" i="1"/>
  <c r="K4178" i="1"/>
  <c r="F4178" i="1"/>
  <c r="Q4178" i="1" s="1"/>
  <c r="P4177" i="1"/>
  <c r="K4177" i="1"/>
  <c r="F4177" i="1"/>
  <c r="Q4177" i="1" s="1"/>
  <c r="P4176" i="1"/>
  <c r="K4176" i="1"/>
  <c r="F4176" i="1"/>
  <c r="Q4176" i="1" s="1"/>
  <c r="X4137" i="1"/>
  <c r="AC4137" i="1"/>
  <c r="AH4137" i="1"/>
  <c r="AI4137" i="1"/>
  <c r="X4179" i="1"/>
  <c r="AC4179" i="1"/>
  <c r="AH4179" i="1"/>
  <c r="AI4179" i="1"/>
  <c r="AG4211" i="1"/>
  <c r="AD4211" i="1"/>
  <c r="AB4211" i="1"/>
  <c r="AA4211" i="1"/>
  <c r="Y4211" i="1"/>
  <c r="W4211" i="1"/>
  <c r="V4211" i="1"/>
  <c r="U4211" i="1"/>
  <c r="AH4201" i="1"/>
  <c r="AC4201" i="1"/>
  <c r="X4201" i="1"/>
  <c r="AH4200" i="1"/>
  <c r="AC4200" i="1"/>
  <c r="X4200" i="1"/>
  <c r="AI4200" i="1" s="1"/>
  <c r="AH4199" i="1"/>
  <c r="AC4199" i="1"/>
  <c r="X4199" i="1"/>
  <c r="AH4198" i="1"/>
  <c r="AC4198" i="1"/>
  <c r="X4198" i="1"/>
  <c r="AI4198" i="1" s="1"/>
  <c r="AH4197" i="1"/>
  <c r="AC4197" i="1"/>
  <c r="X4197" i="1"/>
  <c r="AH4196" i="1"/>
  <c r="AC4196" i="1"/>
  <c r="X4196" i="1"/>
  <c r="AH4195" i="1"/>
  <c r="AC4195" i="1"/>
  <c r="X4195" i="1"/>
  <c r="AI4195" i="1" s="1"/>
  <c r="AH4194" i="1"/>
  <c r="AC4194" i="1"/>
  <c r="X4194" i="1"/>
  <c r="AI4194" i="1" s="1"/>
  <c r="AH4193" i="1"/>
  <c r="AC4193" i="1"/>
  <c r="X4193" i="1"/>
  <c r="AH4192" i="1"/>
  <c r="AC4192" i="1"/>
  <c r="X4192" i="1"/>
  <c r="AI4192" i="1" s="1"/>
  <c r="AH4191" i="1"/>
  <c r="AC4191" i="1"/>
  <c r="X4191" i="1"/>
  <c r="AH4190" i="1"/>
  <c r="AC4190" i="1"/>
  <c r="X4190" i="1"/>
  <c r="AI4190" i="1" s="1"/>
  <c r="AH4189" i="1"/>
  <c r="AC4189" i="1"/>
  <c r="X4189" i="1"/>
  <c r="AH4188" i="1"/>
  <c r="AC4188" i="1"/>
  <c r="X4188" i="1"/>
  <c r="AI4188" i="1" s="1"/>
  <c r="AH4185" i="1"/>
  <c r="AC4185" i="1"/>
  <c r="X4185" i="1"/>
  <c r="AI4185" i="1" s="1"/>
  <c r="AH4184" i="1"/>
  <c r="AC4184" i="1"/>
  <c r="X4184" i="1"/>
  <c r="AI4184" i="1" s="1"/>
  <c r="AH4183" i="1"/>
  <c r="AC4183" i="1"/>
  <c r="X4183" i="1"/>
  <c r="AI4183" i="1" s="1"/>
  <c r="AH4182" i="1"/>
  <c r="AC4182" i="1"/>
  <c r="X4182" i="1"/>
  <c r="AI4182" i="1" s="1"/>
  <c r="AH4181" i="1"/>
  <c r="AC4181" i="1"/>
  <c r="X4181" i="1"/>
  <c r="AI4181" i="1" s="1"/>
  <c r="AH4176" i="1"/>
  <c r="AC4176" i="1"/>
  <c r="X4176" i="1"/>
  <c r="AI4176" i="1" s="1"/>
  <c r="AI4127" i="1"/>
  <c r="AH4127" i="1"/>
  <c r="AC4127" i="1"/>
  <c r="X4127" i="1"/>
  <c r="P4065" i="1"/>
  <c r="K4065" i="1"/>
  <c r="F4065" i="1"/>
  <c r="Q4065" i="1" s="1"/>
  <c r="AH4122" i="1"/>
  <c r="AC4122" i="1"/>
  <c r="X4122" i="1"/>
  <c r="AH4171" i="1"/>
  <c r="AC4171" i="1"/>
  <c r="X4171" i="1"/>
  <c r="AH3998" i="1"/>
  <c r="AC3998" i="1"/>
  <c r="X3998" i="1"/>
  <c r="AI3998" i="1" s="1"/>
  <c r="O4168" i="1"/>
  <c r="N4168" i="1"/>
  <c r="M4168" i="1"/>
  <c r="L4168" i="1"/>
  <c r="J4168" i="1"/>
  <c r="I4168" i="1"/>
  <c r="H4168" i="1"/>
  <c r="G4168" i="1"/>
  <c r="E4168" i="1"/>
  <c r="D4168" i="1"/>
  <c r="C4168" i="1"/>
  <c r="B4168" i="1"/>
  <c r="P4167" i="1"/>
  <c r="K4167" i="1"/>
  <c r="F4167" i="1"/>
  <c r="Q4167" i="1" s="1"/>
  <c r="P4166" i="1"/>
  <c r="K4166" i="1"/>
  <c r="F4166" i="1"/>
  <c r="Q4166" i="1" s="1"/>
  <c r="P4165" i="1"/>
  <c r="K4165" i="1"/>
  <c r="F4165" i="1"/>
  <c r="Q4165" i="1" s="1"/>
  <c r="P4164" i="1"/>
  <c r="K4164" i="1"/>
  <c r="F4164" i="1"/>
  <c r="Q4164" i="1" s="1"/>
  <c r="P4163" i="1"/>
  <c r="K4163" i="1"/>
  <c r="F4163" i="1"/>
  <c r="Q4163" i="1" s="1"/>
  <c r="P4162" i="1"/>
  <c r="K4162" i="1"/>
  <c r="F4162" i="1"/>
  <c r="Q4162" i="1" s="1"/>
  <c r="P4161" i="1"/>
  <c r="K4161" i="1"/>
  <c r="F4161" i="1"/>
  <c r="Q4161" i="1" s="1"/>
  <c r="P4160" i="1"/>
  <c r="K4160" i="1"/>
  <c r="F4160" i="1"/>
  <c r="Q4160" i="1" s="1"/>
  <c r="P4159" i="1"/>
  <c r="K4159" i="1"/>
  <c r="F4159" i="1"/>
  <c r="Q4159" i="1" s="1"/>
  <c r="P4158" i="1"/>
  <c r="K4158" i="1"/>
  <c r="F4158" i="1"/>
  <c r="P4157" i="1"/>
  <c r="K4157" i="1"/>
  <c r="F4157" i="1"/>
  <c r="Q4157" i="1" s="1"/>
  <c r="P4156" i="1"/>
  <c r="K4156" i="1"/>
  <c r="F4156" i="1"/>
  <c r="P4155" i="1"/>
  <c r="K4155" i="1"/>
  <c r="F4155" i="1"/>
  <c r="P4154" i="1"/>
  <c r="K4154" i="1"/>
  <c r="F4154" i="1"/>
  <c r="Q4154" i="1" s="1"/>
  <c r="P4153" i="1"/>
  <c r="K4153" i="1"/>
  <c r="F4153" i="1"/>
  <c r="P4151" i="1"/>
  <c r="K4151" i="1"/>
  <c r="F4151" i="1"/>
  <c r="P4150" i="1"/>
  <c r="K4150" i="1"/>
  <c r="F4150" i="1"/>
  <c r="Q4150" i="1" s="1"/>
  <c r="P4149" i="1"/>
  <c r="K4149" i="1"/>
  <c r="F4149" i="1"/>
  <c r="P4148" i="1"/>
  <c r="K4148" i="1"/>
  <c r="F4148" i="1"/>
  <c r="Q4148" i="1" s="1"/>
  <c r="P4147" i="1"/>
  <c r="K4147" i="1"/>
  <c r="F4147" i="1"/>
  <c r="P4145" i="1"/>
  <c r="K4145" i="1"/>
  <c r="F4145" i="1"/>
  <c r="P4144" i="1"/>
  <c r="K4144" i="1"/>
  <c r="F4144" i="1"/>
  <c r="P4142" i="1"/>
  <c r="K4142" i="1"/>
  <c r="F4142" i="1"/>
  <c r="Q4142" i="1" s="1"/>
  <c r="P4141" i="1"/>
  <c r="K4141" i="1"/>
  <c r="F4141" i="1"/>
  <c r="P4140" i="1"/>
  <c r="K4140" i="1"/>
  <c r="F4140" i="1"/>
  <c r="Q4140" i="1" s="1"/>
  <c r="P4139" i="1"/>
  <c r="K4139" i="1"/>
  <c r="F4139" i="1"/>
  <c r="P4138" i="1"/>
  <c r="K4138" i="1"/>
  <c r="F4138" i="1"/>
  <c r="P4137" i="1"/>
  <c r="K4137" i="1"/>
  <c r="F4137" i="1"/>
  <c r="Q4137" i="1" s="1"/>
  <c r="P4136" i="1"/>
  <c r="K4136" i="1"/>
  <c r="F4136" i="1"/>
  <c r="Q4136" i="1" s="1"/>
  <c r="P4135" i="1"/>
  <c r="K4135" i="1"/>
  <c r="F4135" i="1"/>
  <c r="Q4135" i="1" s="1"/>
  <c r="P4134" i="1"/>
  <c r="K4134" i="1"/>
  <c r="F4134" i="1"/>
  <c r="P4133" i="1"/>
  <c r="K4133" i="1"/>
  <c r="F4133" i="1"/>
  <c r="Q4133" i="1" s="1"/>
  <c r="AG4168" i="1"/>
  <c r="AF4168" i="1"/>
  <c r="AE4168" i="1"/>
  <c r="AD4168" i="1"/>
  <c r="AB4168" i="1"/>
  <c r="AA4168" i="1"/>
  <c r="Z4168" i="1"/>
  <c r="Y4168" i="1"/>
  <c r="W4168" i="1"/>
  <c r="V4168" i="1"/>
  <c r="U4168" i="1"/>
  <c r="T4168" i="1"/>
  <c r="AH4156" i="1"/>
  <c r="AC4156" i="1"/>
  <c r="X4156" i="1"/>
  <c r="AH4155" i="1"/>
  <c r="AC4155" i="1"/>
  <c r="X4155" i="1"/>
  <c r="AH4154" i="1"/>
  <c r="AC4154" i="1"/>
  <c r="X4154" i="1"/>
  <c r="AI4154" i="1" s="1"/>
  <c r="AH4153" i="1"/>
  <c r="AC4153" i="1"/>
  <c r="X4153" i="1"/>
  <c r="AH4152" i="1"/>
  <c r="AC4152" i="1"/>
  <c r="X4152" i="1"/>
  <c r="AH4151" i="1"/>
  <c r="AC4151" i="1"/>
  <c r="X4151" i="1"/>
  <c r="AH4150" i="1"/>
  <c r="AC4150" i="1"/>
  <c r="X4150" i="1"/>
  <c r="AI4150" i="1" s="1"/>
  <c r="AH4149" i="1"/>
  <c r="AC4149" i="1"/>
  <c r="X4149" i="1"/>
  <c r="AH4148" i="1"/>
  <c r="AC4148" i="1"/>
  <c r="X4148" i="1"/>
  <c r="AH4147" i="1"/>
  <c r="AC4147" i="1"/>
  <c r="X4147" i="1"/>
  <c r="AI4147" i="1" s="1"/>
  <c r="AH4146" i="1"/>
  <c r="AC4146" i="1"/>
  <c r="X4146" i="1"/>
  <c r="AH4145" i="1"/>
  <c r="AC4145" i="1"/>
  <c r="X4145" i="1"/>
  <c r="AH4142" i="1"/>
  <c r="AC4142" i="1"/>
  <c r="X4142" i="1"/>
  <c r="AI4142" i="1" s="1"/>
  <c r="AH4141" i="1"/>
  <c r="AC4141" i="1"/>
  <c r="X4141" i="1"/>
  <c r="AI4141" i="1" s="1"/>
  <c r="AH4140" i="1"/>
  <c r="AC4140" i="1"/>
  <c r="X4140" i="1"/>
  <c r="AH4139" i="1"/>
  <c r="AC4139" i="1"/>
  <c r="X4139" i="1"/>
  <c r="AH4138" i="1"/>
  <c r="AC4138" i="1"/>
  <c r="X4138" i="1"/>
  <c r="AI4138" i="1" s="1"/>
  <c r="AH4135" i="1"/>
  <c r="AC4135" i="1"/>
  <c r="X4135" i="1"/>
  <c r="AH4134" i="1"/>
  <c r="AC4134" i="1"/>
  <c r="X4134" i="1"/>
  <c r="AI4134" i="1" s="1"/>
  <c r="AH4133" i="1"/>
  <c r="AC4133" i="1"/>
  <c r="X4133" i="1"/>
  <c r="AG4039" i="1"/>
  <c r="AG4041" i="1" s="1"/>
  <c r="AA4039" i="1"/>
  <c r="AA4041" i="1" s="1"/>
  <c r="Z4039" i="1"/>
  <c r="Z4041" i="1" s="1"/>
  <c r="V4039" i="1"/>
  <c r="V4041" i="1" s="1"/>
  <c r="AE4039" i="1"/>
  <c r="AE4041" i="1" s="1"/>
  <c r="T4039" i="1"/>
  <c r="T4041" i="1" s="1"/>
  <c r="AH4076" i="1"/>
  <c r="AC4076" i="1"/>
  <c r="X4076" i="1"/>
  <c r="AI4076" i="1" s="1"/>
  <c r="AH4077" i="1"/>
  <c r="AC4077" i="1"/>
  <c r="X4077" i="1"/>
  <c r="AH4079" i="1"/>
  <c r="AC4079" i="1"/>
  <c r="X4079" i="1"/>
  <c r="AH4078" i="1"/>
  <c r="AC4078" i="1"/>
  <c r="X4078" i="1"/>
  <c r="AI4078" i="1" s="1"/>
  <c r="X3965" i="1"/>
  <c r="AC3965" i="1"/>
  <c r="AH3965" i="1"/>
  <c r="AI3965" i="1"/>
  <c r="AH4006" i="1"/>
  <c r="AC4006" i="1"/>
  <c r="X4006" i="1"/>
  <c r="AI4006" i="1" s="1"/>
  <c r="O4125" i="1"/>
  <c r="N4125" i="1"/>
  <c r="M4125" i="1"/>
  <c r="L4125" i="1"/>
  <c r="J4125" i="1"/>
  <c r="I4125" i="1"/>
  <c r="H4125" i="1"/>
  <c r="G4125" i="1"/>
  <c r="E4125" i="1"/>
  <c r="D4125" i="1"/>
  <c r="C4125" i="1"/>
  <c r="B4125" i="1"/>
  <c r="P4124" i="1"/>
  <c r="K4124" i="1"/>
  <c r="F4124" i="1"/>
  <c r="Q4124" i="1" s="1"/>
  <c r="P4123" i="1"/>
  <c r="K4123" i="1"/>
  <c r="F4123" i="1"/>
  <c r="Q4123" i="1" s="1"/>
  <c r="P4122" i="1"/>
  <c r="K4122" i="1"/>
  <c r="F4122" i="1"/>
  <c r="Q4122" i="1" s="1"/>
  <c r="P4121" i="1"/>
  <c r="K4121" i="1"/>
  <c r="F4121" i="1"/>
  <c r="Q4121" i="1" s="1"/>
  <c r="P4120" i="1"/>
  <c r="K4120" i="1"/>
  <c r="F4120" i="1"/>
  <c r="Q4120" i="1" s="1"/>
  <c r="P4119" i="1"/>
  <c r="K4119" i="1"/>
  <c r="F4119" i="1"/>
  <c r="Q4119" i="1" s="1"/>
  <c r="P4118" i="1"/>
  <c r="K4118" i="1"/>
  <c r="F4118" i="1"/>
  <c r="Q4118" i="1" s="1"/>
  <c r="P4117" i="1"/>
  <c r="K4117" i="1"/>
  <c r="F4117" i="1"/>
  <c r="Q4117" i="1" s="1"/>
  <c r="P4116" i="1"/>
  <c r="K4116" i="1"/>
  <c r="F4116" i="1"/>
  <c r="Q4116" i="1" s="1"/>
  <c r="P4115" i="1"/>
  <c r="K4115" i="1"/>
  <c r="F4115" i="1"/>
  <c r="Q4115" i="1" s="1"/>
  <c r="P4114" i="1"/>
  <c r="K4114" i="1"/>
  <c r="F4114" i="1"/>
  <c r="Q4114" i="1" s="1"/>
  <c r="P4113" i="1"/>
  <c r="K4113" i="1"/>
  <c r="F4113" i="1"/>
  <c r="Q4113" i="1" s="1"/>
  <c r="P4112" i="1"/>
  <c r="K4112" i="1"/>
  <c r="F4112" i="1"/>
  <c r="Q4112" i="1" s="1"/>
  <c r="P4111" i="1"/>
  <c r="K4111" i="1"/>
  <c r="F4111" i="1"/>
  <c r="Q4111" i="1" s="1"/>
  <c r="P4110" i="1"/>
  <c r="K4110" i="1"/>
  <c r="F4110" i="1"/>
  <c r="Q4110" i="1" s="1"/>
  <c r="P4109" i="1"/>
  <c r="K4109" i="1"/>
  <c r="F4109" i="1"/>
  <c r="Q4109" i="1" s="1"/>
  <c r="P4108" i="1"/>
  <c r="K4108" i="1"/>
  <c r="F4108" i="1"/>
  <c r="Q4108" i="1" s="1"/>
  <c r="P4107" i="1"/>
  <c r="K4107" i="1"/>
  <c r="F4107" i="1"/>
  <c r="Q4107" i="1" s="1"/>
  <c r="P4106" i="1"/>
  <c r="K4106" i="1"/>
  <c r="F4106" i="1"/>
  <c r="Q4106" i="1" s="1"/>
  <c r="P4105" i="1"/>
  <c r="K4105" i="1"/>
  <c r="F4105" i="1"/>
  <c r="Q4105" i="1" s="1"/>
  <c r="P4104" i="1"/>
  <c r="K4104" i="1"/>
  <c r="F4104" i="1"/>
  <c r="P4103" i="1"/>
  <c r="K4103" i="1"/>
  <c r="F4103" i="1"/>
  <c r="Q4103" i="1" s="1"/>
  <c r="P4101" i="1"/>
  <c r="P4125" i="1" s="1"/>
  <c r="K4101" i="1"/>
  <c r="K4125" i="1" s="1"/>
  <c r="F4101" i="1"/>
  <c r="P4099" i="1"/>
  <c r="K4099" i="1"/>
  <c r="F4099" i="1"/>
  <c r="Q4099" i="1" s="1"/>
  <c r="P4098" i="1"/>
  <c r="K4098" i="1"/>
  <c r="F4098" i="1"/>
  <c r="Q4098" i="1" s="1"/>
  <c r="P4097" i="1"/>
  <c r="K4097" i="1"/>
  <c r="F4097" i="1"/>
  <c r="Q4097" i="1" s="1"/>
  <c r="P4096" i="1"/>
  <c r="K4096" i="1"/>
  <c r="F4096" i="1"/>
  <c r="P4095" i="1"/>
  <c r="K4095" i="1"/>
  <c r="F4095" i="1"/>
  <c r="Q4095" i="1" s="1"/>
  <c r="P4094" i="1"/>
  <c r="K4094" i="1"/>
  <c r="F4094" i="1"/>
  <c r="Q4094" i="1" s="1"/>
  <c r="P4093" i="1"/>
  <c r="K4093" i="1"/>
  <c r="F4093" i="1"/>
  <c r="P4092" i="1"/>
  <c r="K4092" i="1"/>
  <c r="F4092" i="1"/>
  <c r="P4091" i="1"/>
  <c r="K4091" i="1"/>
  <c r="F4091" i="1"/>
  <c r="Q4091" i="1" s="1"/>
  <c r="P4090" i="1"/>
  <c r="K4090" i="1"/>
  <c r="F4090" i="1"/>
  <c r="X3991" i="1"/>
  <c r="AC3991" i="1"/>
  <c r="AH3991" i="1"/>
  <c r="AI3991" i="1"/>
  <c r="X3992" i="1"/>
  <c r="AC3992" i="1"/>
  <c r="AH3992" i="1"/>
  <c r="AI3992" i="1"/>
  <c r="X3993" i="1"/>
  <c r="AC3993" i="1"/>
  <c r="AH3993" i="1"/>
  <c r="AI3993" i="1"/>
  <c r="X3994" i="1"/>
  <c r="AC3994" i="1"/>
  <c r="AH3994" i="1"/>
  <c r="AI3994" i="1"/>
  <c r="X3995" i="1"/>
  <c r="AC3995" i="1"/>
  <c r="AH3995" i="1"/>
  <c r="AI3995" i="1"/>
  <c r="AH4036" i="1"/>
  <c r="AC4036" i="1"/>
  <c r="X4036" i="1"/>
  <c r="AF4039" i="1"/>
  <c r="AF4041" i="1" s="1"/>
  <c r="AB4039" i="1"/>
  <c r="AB4041" i="1" s="1"/>
  <c r="X4038" i="1"/>
  <c r="AH4037" i="1"/>
  <c r="AC4037" i="1"/>
  <c r="X4037" i="1"/>
  <c r="AI4037" i="1" s="1"/>
  <c r="AH4081" i="1"/>
  <c r="AC4081" i="1"/>
  <c r="X4081" i="1"/>
  <c r="AH4080" i="1"/>
  <c r="AC4080" i="1"/>
  <c r="X4080" i="1"/>
  <c r="AI4080" i="1" s="1"/>
  <c r="AG4125" i="1"/>
  <c r="AF4125" i="1"/>
  <c r="AE4125" i="1"/>
  <c r="AD4125" i="1"/>
  <c r="AB4125" i="1"/>
  <c r="AA4125" i="1"/>
  <c r="Z4125" i="1"/>
  <c r="Y4125" i="1"/>
  <c r="W4125" i="1"/>
  <c r="V4125" i="1"/>
  <c r="U4125" i="1"/>
  <c r="T4125" i="1"/>
  <c r="AH4124" i="1"/>
  <c r="AC4124" i="1"/>
  <c r="X4124" i="1"/>
  <c r="AH4123" i="1"/>
  <c r="AC4123" i="1"/>
  <c r="X4123" i="1"/>
  <c r="AH4118" i="1"/>
  <c r="AC4118" i="1"/>
  <c r="X4118" i="1"/>
  <c r="AH4099" i="1"/>
  <c r="AC4099" i="1"/>
  <c r="X4099" i="1"/>
  <c r="AI4099" i="1" s="1"/>
  <c r="AH4098" i="1"/>
  <c r="AC4098" i="1"/>
  <c r="X4098" i="1"/>
  <c r="AI4098" i="1" s="1"/>
  <c r="AH4097" i="1"/>
  <c r="AC4097" i="1"/>
  <c r="X4097" i="1"/>
  <c r="AI4097" i="1" s="1"/>
  <c r="AH4096" i="1"/>
  <c r="AC4096" i="1"/>
  <c r="X4096" i="1"/>
  <c r="AI4096" i="1" s="1"/>
  <c r="AH4095" i="1"/>
  <c r="AC4095" i="1"/>
  <c r="X4095" i="1"/>
  <c r="AI4095" i="1" s="1"/>
  <c r="AH4094" i="1"/>
  <c r="AC4094" i="1"/>
  <c r="X4094" i="1"/>
  <c r="AI4094" i="1" s="1"/>
  <c r="AH4093" i="1"/>
  <c r="AC4093" i="1"/>
  <c r="X4093" i="1"/>
  <c r="AI4093" i="1" s="1"/>
  <c r="AH4092" i="1"/>
  <c r="AC4092" i="1"/>
  <c r="X4092" i="1"/>
  <c r="AI4092" i="1" s="1"/>
  <c r="AH4091" i="1"/>
  <c r="AC4091" i="1"/>
  <c r="X4091" i="1"/>
  <c r="AI4091" i="1" s="1"/>
  <c r="AH4090" i="1"/>
  <c r="AC4090" i="1"/>
  <c r="X4090" i="1"/>
  <c r="AI4090" i="1" s="1"/>
  <c r="P3963" i="1"/>
  <c r="K3963" i="1"/>
  <c r="F3963" i="1"/>
  <c r="Q3963" i="1" s="1"/>
  <c r="AA3953" i="1"/>
  <c r="AC3952" i="1"/>
  <c r="Z3953" i="1"/>
  <c r="AH3952" i="1"/>
  <c r="X4007" i="1"/>
  <c r="AC4007" i="1"/>
  <c r="AH4007" i="1"/>
  <c r="AI4007" i="1"/>
  <c r="X3966" i="1"/>
  <c r="AC3966" i="1"/>
  <c r="AH3966" i="1"/>
  <c r="AI3966" i="1"/>
  <c r="AG4082" i="1"/>
  <c r="AF4082" i="1"/>
  <c r="AE4082" i="1"/>
  <c r="AD4082" i="1"/>
  <c r="AB4082" i="1"/>
  <c r="AA4082" i="1"/>
  <c r="Z4082" i="1"/>
  <c r="Y4082" i="1"/>
  <c r="W4082" i="1"/>
  <c r="V4082" i="1"/>
  <c r="U4082" i="1"/>
  <c r="T4082" i="1"/>
  <c r="O4082" i="1"/>
  <c r="N4082" i="1"/>
  <c r="M4082" i="1"/>
  <c r="L4082" i="1"/>
  <c r="J4082" i="1"/>
  <c r="I4082" i="1"/>
  <c r="H4082" i="1"/>
  <c r="G4082" i="1"/>
  <c r="E4082" i="1"/>
  <c r="D4082" i="1"/>
  <c r="C4082" i="1"/>
  <c r="B4082" i="1"/>
  <c r="P4081" i="1"/>
  <c r="K4081" i="1"/>
  <c r="F4081" i="1"/>
  <c r="Q4081" i="1" s="1"/>
  <c r="P4080" i="1"/>
  <c r="K4080" i="1"/>
  <c r="F4080" i="1"/>
  <c r="Q4080" i="1" s="1"/>
  <c r="P4079" i="1"/>
  <c r="K4079" i="1"/>
  <c r="F4079" i="1"/>
  <c r="Q4079" i="1" s="1"/>
  <c r="P4078" i="1"/>
  <c r="K4078" i="1"/>
  <c r="F4078" i="1"/>
  <c r="Q4078" i="1" s="1"/>
  <c r="P4077" i="1"/>
  <c r="K4077" i="1"/>
  <c r="F4077" i="1"/>
  <c r="Q4077" i="1" s="1"/>
  <c r="P4076" i="1"/>
  <c r="K4076" i="1"/>
  <c r="F4076" i="1"/>
  <c r="Q4076" i="1" s="1"/>
  <c r="P4075" i="1"/>
  <c r="K4075" i="1"/>
  <c r="F4075" i="1"/>
  <c r="Q4075" i="1" s="1"/>
  <c r="P4074" i="1"/>
  <c r="K4074" i="1"/>
  <c r="F4074" i="1"/>
  <c r="Q4074" i="1" s="1"/>
  <c r="P4073" i="1"/>
  <c r="K4073" i="1"/>
  <c r="F4073" i="1"/>
  <c r="Q4073" i="1" s="1"/>
  <c r="P4072" i="1"/>
  <c r="K4072" i="1"/>
  <c r="F4072" i="1"/>
  <c r="Q4072" i="1" s="1"/>
  <c r="P4071" i="1"/>
  <c r="K4071" i="1"/>
  <c r="F4071" i="1"/>
  <c r="P4070" i="1"/>
  <c r="K4070" i="1"/>
  <c r="F4070" i="1"/>
  <c r="Q4070" i="1" s="1"/>
  <c r="P4069" i="1"/>
  <c r="K4069" i="1"/>
  <c r="F4069" i="1"/>
  <c r="P4068" i="1"/>
  <c r="K4068" i="1"/>
  <c r="F4068" i="1"/>
  <c r="Q4068" i="1" s="1"/>
  <c r="P4067" i="1"/>
  <c r="K4067" i="1"/>
  <c r="F4067" i="1"/>
  <c r="Q4067" i="1" s="1"/>
  <c r="P4066" i="1"/>
  <c r="K4066" i="1"/>
  <c r="F4066" i="1"/>
  <c r="Q4066" i="1" s="1"/>
  <c r="P4064" i="1"/>
  <c r="K4064" i="1"/>
  <c r="F4064" i="1"/>
  <c r="P4063" i="1"/>
  <c r="K4063" i="1"/>
  <c r="F4063" i="1"/>
  <c r="P4062" i="1"/>
  <c r="K4062" i="1"/>
  <c r="F4062" i="1"/>
  <c r="Q4062" i="1" s="1"/>
  <c r="P4061" i="1"/>
  <c r="K4061" i="1"/>
  <c r="F4061" i="1"/>
  <c r="P4060" i="1"/>
  <c r="K4060" i="1"/>
  <c r="F4060" i="1"/>
  <c r="Q4060" i="1" s="1"/>
  <c r="P4059" i="1"/>
  <c r="K4059" i="1"/>
  <c r="F4059" i="1"/>
  <c r="Q4059" i="1" s="1"/>
  <c r="P4058" i="1"/>
  <c r="K4058" i="1"/>
  <c r="F4058" i="1"/>
  <c r="AH4056" i="1"/>
  <c r="AC4056" i="1"/>
  <c r="X4056" i="1"/>
  <c r="AI4056" i="1" s="1"/>
  <c r="P4056" i="1"/>
  <c r="K4056" i="1"/>
  <c r="F4056" i="1"/>
  <c r="Q4056" i="1" s="1"/>
  <c r="AH4055" i="1"/>
  <c r="AC4055" i="1"/>
  <c r="X4055" i="1"/>
  <c r="AI4055" i="1" s="1"/>
  <c r="P4055" i="1"/>
  <c r="K4055" i="1"/>
  <c r="F4055" i="1"/>
  <c r="Q4055" i="1" s="1"/>
  <c r="AH4054" i="1"/>
  <c r="AC4054" i="1"/>
  <c r="X4054" i="1"/>
  <c r="AI4054" i="1" s="1"/>
  <c r="P4054" i="1"/>
  <c r="K4054" i="1"/>
  <c r="F4054" i="1"/>
  <c r="AH4053" i="1"/>
  <c r="AC4053" i="1"/>
  <c r="X4053" i="1"/>
  <c r="AI4053" i="1" s="1"/>
  <c r="P4053" i="1"/>
  <c r="K4053" i="1"/>
  <c r="F4053" i="1"/>
  <c r="AH4052" i="1"/>
  <c r="AC4052" i="1"/>
  <c r="X4052" i="1"/>
  <c r="AI4052" i="1" s="1"/>
  <c r="P4052" i="1"/>
  <c r="K4052" i="1"/>
  <c r="F4052" i="1"/>
  <c r="AH4051" i="1"/>
  <c r="AC4051" i="1"/>
  <c r="X4051" i="1"/>
  <c r="AI4051" i="1" s="1"/>
  <c r="P4051" i="1"/>
  <c r="K4051" i="1"/>
  <c r="F4051" i="1"/>
  <c r="AH4050" i="1"/>
  <c r="AC4050" i="1"/>
  <c r="X4050" i="1"/>
  <c r="AI4050" i="1" s="1"/>
  <c r="P4050" i="1"/>
  <c r="K4050" i="1"/>
  <c r="F4050" i="1"/>
  <c r="AH4049" i="1"/>
  <c r="AC4049" i="1"/>
  <c r="X4049" i="1"/>
  <c r="AI4049" i="1" s="1"/>
  <c r="P4049" i="1"/>
  <c r="K4049" i="1"/>
  <c r="F4049" i="1"/>
  <c r="AH4048" i="1"/>
  <c r="AC4048" i="1"/>
  <c r="X4048" i="1"/>
  <c r="AI4048" i="1" s="1"/>
  <c r="P4048" i="1"/>
  <c r="K4048" i="1"/>
  <c r="F4048" i="1"/>
  <c r="AH4047" i="1"/>
  <c r="AC4047" i="1"/>
  <c r="X4047" i="1"/>
  <c r="AI4047" i="1" s="1"/>
  <c r="P4047" i="1"/>
  <c r="K4047" i="1"/>
  <c r="F4047" i="1"/>
  <c r="Q4047" i="1" s="1"/>
  <c r="AH3950" i="1"/>
  <c r="AC3950" i="1"/>
  <c r="X3950" i="1"/>
  <c r="AI3950" i="1" s="1"/>
  <c r="AH3949" i="1"/>
  <c r="AC3949" i="1"/>
  <c r="X3949" i="1"/>
  <c r="AI3949" i="1" s="1"/>
  <c r="AH3948" i="1"/>
  <c r="AC3948" i="1"/>
  <c r="X3948" i="1"/>
  <c r="AH3947" i="1"/>
  <c r="AC3947" i="1"/>
  <c r="X3947" i="1"/>
  <c r="AI3947" i="1" s="1"/>
  <c r="AF3953" i="1"/>
  <c r="AC3951" i="1"/>
  <c r="AI3875" i="1"/>
  <c r="AH3875" i="1"/>
  <c r="AC3875" i="1"/>
  <c r="X3875" i="1"/>
  <c r="X3847" i="1"/>
  <c r="AC3847" i="1"/>
  <c r="AH3847" i="1"/>
  <c r="AI3847" i="1"/>
  <c r="X3848" i="1"/>
  <c r="AC3848" i="1"/>
  <c r="AH3848" i="1"/>
  <c r="AI3848" i="1"/>
  <c r="AI3887" i="1"/>
  <c r="AH3887" i="1"/>
  <c r="AC3887" i="1"/>
  <c r="X3887" i="1"/>
  <c r="AI3886" i="1"/>
  <c r="AH3886" i="1"/>
  <c r="AC3886" i="1"/>
  <c r="X3886" i="1"/>
  <c r="X4008" i="1"/>
  <c r="AC4008" i="1"/>
  <c r="AH4008" i="1"/>
  <c r="AI4008" i="1"/>
  <c r="AD4039" i="1"/>
  <c r="AD4041" i="1" s="1"/>
  <c r="Y4039" i="1"/>
  <c r="Y4041" i="1" s="1"/>
  <c r="W4039" i="1"/>
  <c r="W4041" i="1" s="1"/>
  <c r="U4039" i="1"/>
  <c r="U4041" i="1" s="1"/>
  <c r="O4039" i="1"/>
  <c r="N4039" i="1"/>
  <c r="M4039" i="1"/>
  <c r="L4039" i="1"/>
  <c r="J4039" i="1"/>
  <c r="I4039" i="1"/>
  <c r="H4039" i="1"/>
  <c r="G4039" i="1"/>
  <c r="E4039" i="1"/>
  <c r="D4039" i="1"/>
  <c r="C4039" i="1"/>
  <c r="B4039" i="1"/>
  <c r="P4038" i="1"/>
  <c r="K4038" i="1"/>
  <c r="F4038" i="1"/>
  <c r="Q4038" i="1" s="1"/>
  <c r="P4037" i="1"/>
  <c r="K4037" i="1"/>
  <c r="F4037" i="1"/>
  <c r="Q4037" i="1" s="1"/>
  <c r="P4036" i="1"/>
  <c r="K4036" i="1"/>
  <c r="F4036" i="1"/>
  <c r="Q4036" i="1" s="1"/>
  <c r="P4035" i="1"/>
  <c r="K4035" i="1"/>
  <c r="F4035" i="1"/>
  <c r="Q4035" i="1" s="1"/>
  <c r="P4034" i="1"/>
  <c r="K4034" i="1"/>
  <c r="F4034" i="1"/>
  <c r="Q4034" i="1" s="1"/>
  <c r="P4033" i="1"/>
  <c r="K4033" i="1"/>
  <c r="F4033" i="1"/>
  <c r="Q4033" i="1" s="1"/>
  <c r="P4032" i="1"/>
  <c r="K4032" i="1"/>
  <c r="F4032" i="1"/>
  <c r="Q4032" i="1" s="1"/>
  <c r="P4031" i="1"/>
  <c r="K4031" i="1"/>
  <c r="F4031" i="1"/>
  <c r="Q4031" i="1" s="1"/>
  <c r="P4030" i="1"/>
  <c r="K4030" i="1"/>
  <c r="F4030" i="1"/>
  <c r="Q4030" i="1" s="1"/>
  <c r="P4029" i="1"/>
  <c r="K4029" i="1"/>
  <c r="F4029" i="1"/>
  <c r="Q4029" i="1" s="1"/>
  <c r="P4028" i="1"/>
  <c r="K4028" i="1"/>
  <c r="F4028" i="1"/>
  <c r="Q4028" i="1" s="1"/>
  <c r="P4027" i="1"/>
  <c r="K4027" i="1"/>
  <c r="F4027" i="1"/>
  <c r="P4026" i="1"/>
  <c r="K4026" i="1"/>
  <c r="F4026" i="1"/>
  <c r="Q4026" i="1" s="1"/>
  <c r="P4025" i="1"/>
  <c r="K4025" i="1"/>
  <c r="F4025" i="1"/>
  <c r="P4024" i="1"/>
  <c r="K4024" i="1"/>
  <c r="F4024" i="1"/>
  <c r="Q4024" i="1" s="1"/>
  <c r="P4023" i="1"/>
  <c r="K4023" i="1"/>
  <c r="F4023" i="1"/>
  <c r="Q4023" i="1" s="1"/>
  <c r="P4022" i="1"/>
  <c r="K4022" i="1"/>
  <c r="F4022" i="1"/>
  <c r="Q4022" i="1" s="1"/>
  <c r="P4021" i="1"/>
  <c r="K4021" i="1"/>
  <c r="F4021" i="1"/>
  <c r="P4020" i="1"/>
  <c r="K4020" i="1"/>
  <c r="F4020" i="1"/>
  <c r="Q4020" i="1" s="1"/>
  <c r="P4019" i="1"/>
  <c r="K4019" i="1"/>
  <c r="F4019" i="1"/>
  <c r="P4018" i="1"/>
  <c r="K4018" i="1"/>
  <c r="F4018" i="1"/>
  <c r="Q4018" i="1" s="1"/>
  <c r="P4017" i="1"/>
  <c r="K4017" i="1"/>
  <c r="F4017" i="1"/>
  <c r="Q4017" i="1" s="1"/>
  <c r="P4016" i="1"/>
  <c r="K4016" i="1"/>
  <c r="F4016" i="1"/>
  <c r="P4015" i="1"/>
  <c r="P4039" i="1" s="1"/>
  <c r="K4015" i="1"/>
  <c r="K4039" i="1" s="1"/>
  <c r="F4015" i="1"/>
  <c r="F4039" i="1" s="1"/>
  <c r="AH4013" i="1"/>
  <c r="AC4013" i="1"/>
  <c r="X4013" i="1"/>
  <c r="AI4013" i="1" s="1"/>
  <c r="P4013" i="1"/>
  <c r="K4013" i="1"/>
  <c r="F4013" i="1"/>
  <c r="Q4013" i="1" s="1"/>
  <c r="AH4012" i="1"/>
  <c r="AC4012" i="1"/>
  <c r="X4012" i="1"/>
  <c r="AI4012" i="1" s="1"/>
  <c r="P4012" i="1"/>
  <c r="K4012" i="1"/>
  <c r="F4012" i="1"/>
  <c r="Q4012" i="1" s="1"/>
  <c r="AH4011" i="1"/>
  <c r="AC4011" i="1"/>
  <c r="X4011" i="1"/>
  <c r="AI4011" i="1" s="1"/>
  <c r="P4011" i="1"/>
  <c r="K4011" i="1"/>
  <c r="F4011" i="1"/>
  <c r="Q4011" i="1" s="1"/>
  <c r="AH4010" i="1"/>
  <c r="AC4010" i="1"/>
  <c r="X4010" i="1"/>
  <c r="AI4010" i="1" s="1"/>
  <c r="P4010" i="1"/>
  <c r="K4010" i="1"/>
  <c r="F4010" i="1"/>
  <c r="Q4010" i="1" s="1"/>
  <c r="AH4009" i="1"/>
  <c r="AC4009" i="1"/>
  <c r="X4009" i="1"/>
  <c r="AI4009" i="1" s="1"/>
  <c r="P4009" i="1"/>
  <c r="K4009" i="1"/>
  <c r="F4009" i="1"/>
  <c r="Q4009" i="1" s="1"/>
  <c r="P4008" i="1"/>
  <c r="K4008" i="1"/>
  <c r="F4008" i="1"/>
  <c r="P4007" i="1"/>
  <c r="K4007" i="1"/>
  <c r="F4007" i="1"/>
  <c r="Q4007" i="1" s="1"/>
  <c r="P4006" i="1"/>
  <c r="K4006" i="1"/>
  <c r="F4006" i="1"/>
  <c r="Q4006" i="1" s="1"/>
  <c r="AH4005" i="1"/>
  <c r="AC4005" i="1"/>
  <c r="X4005" i="1"/>
  <c r="AI4005" i="1" s="1"/>
  <c r="P4005" i="1"/>
  <c r="K4005" i="1"/>
  <c r="F4005" i="1"/>
  <c r="AH4004" i="1"/>
  <c r="AC4004" i="1"/>
  <c r="X4004" i="1"/>
  <c r="AI4004" i="1" s="1"/>
  <c r="P4004" i="1"/>
  <c r="K4004" i="1"/>
  <c r="F4004" i="1"/>
  <c r="AH3820" i="1"/>
  <c r="AC3820" i="1"/>
  <c r="AI3820" i="1" s="1"/>
  <c r="X3820" i="1"/>
  <c r="AH3904" i="1"/>
  <c r="AC3904" i="1"/>
  <c r="X3904" i="1"/>
  <c r="AI3904" i="1" s="1"/>
  <c r="AE3867" i="1"/>
  <c r="AC3866" i="1"/>
  <c r="H3789" i="1"/>
  <c r="D3789" i="1"/>
  <c r="L3789" i="1"/>
  <c r="O3996" i="1"/>
  <c r="N3996" i="1"/>
  <c r="M3996" i="1"/>
  <c r="L3996" i="1"/>
  <c r="J3996" i="1"/>
  <c r="I3996" i="1"/>
  <c r="H3996" i="1"/>
  <c r="G3996" i="1"/>
  <c r="E3996" i="1"/>
  <c r="D3996" i="1"/>
  <c r="C3996" i="1"/>
  <c r="B3996" i="1"/>
  <c r="P3995" i="1"/>
  <c r="K3995" i="1"/>
  <c r="F3995" i="1"/>
  <c r="Q3995" i="1" s="1"/>
  <c r="P3994" i="1"/>
  <c r="K3994" i="1"/>
  <c r="F3994" i="1"/>
  <c r="Q3994" i="1" s="1"/>
  <c r="P3993" i="1"/>
  <c r="K3993" i="1"/>
  <c r="F3993" i="1"/>
  <c r="Q3993" i="1" s="1"/>
  <c r="P3992" i="1"/>
  <c r="K3992" i="1"/>
  <c r="F3992" i="1"/>
  <c r="Q3992" i="1" s="1"/>
  <c r="P3991" i="1"/>
  <c r="K3991" i="1"/>
  <c r="F3991" i="1"/>
  <c r="Q3991" i="1" s="1"/>
  <c r="P3990" i="1"/>
  <c r="K3990" i="1"/>
  <c r="F3990" i="1"/>
  <c r="Q3990" i="1" s="1"/>
  <c r="P3989" i="1"/>
  <c r="K3989" i="1"/>
  <c r="F3989" i="1"/>
  <c r="Q3989" i="1" s="1"/>
  <c r="P3988" i="1"/>
  <c r="K3988" i="1"/>
  <c r="F3988" i="1"/>
  <c r="Q3988" i="1" s="1"/>
  <c r="P3987" i="1"/>
  <c r="K3987" i="1"/>
  <c r="F3987" i="1"/>
  <c r="Q3987" i="1" s="1"/>
  <c r="P3986" i="1"/>
  <c r="K3986" i="1"/>
  <c r="F3986" i="1"/>
  <c r="Q3986" i="1" s="1"/>
  <c r="P3985" i="1"/>
  <c r="K3985" i="1"/>
  <c r="F3985" i="1"/>
  <c r="Q3985" i="1" s="1"/>
  <c r="P3984" i="1"/>
  <c r="K3984" i="1"/>
  <c r="F3984" i="1"/>
  <c r="Q3984" i="1" s="1"/>
  <c r="P3983" i="1"/>
  <c r="K3983" i="1"/>
  <c r="F3983" i="1"/>
  <c r="Q3983" i="1" s="1"/>
  <c r="P3982" i="1"/>
  <c r="K3982" i="1"/>
  <c r="F3982" i="1"/>
  <c r="Q3982" i="1" s="1"/>
  <c r="P3981" i="1"/>
  <c r="K3981" i="1"/>
  <c r="F3981" i="1"/>
  <c r="Q3981" i="1" s="1"/>
  <c r="P3980" i="1"/>
  <c r="K3980" i="1"/>
  <c r="F3980" i="1"/>
  <c r="Q3980" i="1" s="1"/>
  <c r="P3979" i="1"/>
  <c r="K3979" i="1"/>
  <c r="F3979" i="1"/>
  <c r="P3978" i="1"/>
  <c r="K3978" i="1"/>
  <c r="F3978" i="1"/>
  <c r="Q3978" i="1" s="1"/>
  <c r="P3977" i="1"/>
  <c r="K3977" i="1"/>
  <c r="F3977" i="1"/>
  <c r="Q3977" i="1" s="1"/>
  <c r="P3976" i="1"/>
  <c r="K3976" i="1"/>
  <c r="F3976" i="1"/>
  <c r="Q3976" i="1" s="1"/>
  <c r="P3975" i="1"/>
  <c r="K3975" i="1"/>
  <c r="F3975" i="1"/>
  <c r="Q3975" i="1" s="1"/>
  <c r="P3974" i="1"/>
  <c r="K3974" i="1"/>
  <c r="F3974" i="1"/>
  <c r="P3973" i="1"/>
  <c r="K3973" i="1"/>
  <c r="F3973" i="1"/>
  <c r="Q3973" i="1" s="1"/>
  <c r="P3972" i="1"/>
  <c r="K3972" i="1"/>
  <c r="F3972" i="1"/>
  <c r="P3970" i="1"/>
  <c r="K3970" i="1"/>
  <c r="F3970" i="1"/>
  <c r="Q3970" i="1" s="1"/>
  <c r="P3969" i="1"/>
  <c r="K3969" i="1"/>
  <c r="F3969" i="1"/>
  <c r="Q3969" i="1" s="1"/>
  <c r="P3968" i="1"/>
  <c r="K3968" i="1"/>
  <c r="F3968" i="1"/>
  <c r="Q3968" i="1" s="1"/>
  <c r="P3967" i="1"/>
  <c r="K3967" i="1"/>
  <c r="F3967" i="1"/>
  <c r="Q3967" i="1" s="1"/>
  <c r="P3966" i="1"/>
  <c r="K3966" i="1"/>
  <c r="F3966" i="1"/>
  <c r="P3965" i="1"/>
  <c r="K3965" i="1"/>
  <c r="F3965" i="1"/>
  <c r="Q3965" i="1" s="1"/>
  <c r="P3964" i="1"/>
  <c r="K3964" i="1"/>
  <c r="F3964" i="1"/>
  <c r="Q3964" i="1" s="1"/>
  <c r="P3962" i="1"/>
  <c r="K3962" i="1"/>
  <c r="F3962" i="1"/>
  <c r="Q3962" i="1" s="1"/>
  <c r="P3961" i="1"/>
  <c r="K3961" i="1"/>
  <c r="F3961" i="1"/>
  <c r="X3922" i="1"/>
  <c r="AC3922" i="1"/>
  <c r="AH3922" i="1"/>
  <c r="AI3922" i="1"/>
  <c r="X3923" i="1"/>
  <c r="AC3923" i="1"/>
  <c r="AH3923" i="1"/>
  <c r="AI3923" i="1"/>
  <c r="AG3996" i="1"/>
  <c r="AF3996" i="1"/>
  <c r="AE3996" i="1"/>
  <c r="AD3996" i="1"/>
  <c r="AB3996" i="1"/>
  <c r="AA3996" i="1"/>
  <c r="Z3996" i="1"/>
  <c r="Y3996" i="1"/>
  <c r="W3996" i="1"/>
  <c r="V3996" i="1"/>
  <c r="U3996" i="1"/>
  <c r="T3996" i="1"/>
  <c r="AH3987" i="1"/>
  <c r="AC3987" i="1"/>
  <c r="X3987" i="1"/>
  <c r="AH3986" i="1"/>
  <c r="AC3986" i="1"/>
  <c r="X3986" i="1"/>
  <c r="AI3986" i="1" s="1"/>
  <c r="AH3985" i="1"/>
  <c r="AC3985" i="1"/>
  <c r="X3985" i="1"/>
  <c r="AI3985" i="1" s="1"/>
  <c r="AH3984" i="1"/>
  <c r="AC3984" i="1"/>
  <c r="X3984" i="1"/>
  <c r="AI3984" i="1" s="1"/>
  <c r="AH3983" i="1"/>
  <c r="AC3983" i="1"/>
  <c r="X3983" i="1"/>
  <c r="AI3983" i="1" s="1"/>
  <c r="AH3982" i="1"/>
  <c r="AC3982" i="1"/>
  <c r="X3982" i="1"/>
  <c r="AI3982" i="1" s="1"/>
  <c r="AH3981" i="1"/>
  <c r="AC3981" i="1"/>
  <c r="X3981" i="1"/>
  <c r="AH3980" i="1"/>
  <c r="AC3980" i="1"/>
  <c r="X3980" i="1"/>
  <c r="AI3980" i="1" s="1"/>
  <c r="AH3979" i="1"/>
  <c r="AC3979" i="1"/>
  <c r="X3979" i="1"/>
  <c r="AH3978" i="1"/>
  <c r="AC3978" i="1"/>
  <c r="X3978" i="1"/>
  <c r="AI3978" i="1" s="1"/>
  <c r="AH3977" i="1"/>
  <c r="AC3977" i="1"/>
  <c r="X3977" i="1"/>
  <c r="AH3976" i="1"/>
  <c r="AC3976" i="1"/>
  <c r="X3976" i="1"/>
  <c r="AI3976" i="1" s="1"/>
  <c r="AH3975" i="1"/>
  <c r="AC3975" i="1"/>
  <c r="X3975" i="1"/>
  <c r="AH3974" i="1"/>
  <c r="AC3974" i="1"/>
  <c r="X3974" i="1"/>
  <c r="AI3974" i="1" s="1"/>
  <c r="AH3973" i="1"/>
  <c r="AC3973" i="1"/>
  <c r="X3973" i="1"/>
  <c r="AH3972" i="1"/>
  <c r="AC3972" i="1"/>
  <c r="X3972" i="1"/>
  <c r="AI3972" i="1" s="1"/>
  <c r="AH3970" i="1"/>
  <c r="AC3970" i="1"/>
  <c r="X3970" i="1"/>
  <c r="AI3970" i="1" s="1"/>
  <c r="AH3969" i="1"/>
  <c r="AC3969" i="1"/>
  <c r="X3969" i="1"/>
  <c r="AI3969" i="1" s="1"/>
  <c r="AH3968" i="1"/>
  <c r="AC3968" i="1"/>
  <c r="X3968" i="1"/>
  <c r="AI3968" i="1" s="1"/>
  <c r="AH3967" i="1"/>
  <c r="AC3967" i="1"/>
  <c r="X3967" i="1"/>
  <c r="AI3967" i="1" s="1"/>
  <c r="AH3964" i="1"/>
  <c r="AC3964" i="1"/>
  <c r="X3964" i="1"/>
  <c r="AH3963" i="1"/>
  <c r="AC3963" i="1"/>
  <c r="X3963" i="1"/>
  <c r="AI3963" i="1" s="1"/>
  <c r="AH3962" i="1"/>
  <c r="AC3962" i="1"/>
  <c r="X3962" i="1"/>
  <c r="AI3962" i="1" s="1"/>
  <c r="AH3961" i="1"/>
  <c r="AC3961" i="1"/>
  <c r="X3961" i="1"/>
  <c r="AI3961" i="1" s="1"/>
  <c r="X3860" i="1"/>
  <c r="AC3860" i="1"/>
  <c r="AH3860" i="1"/>
  <c r="AI3860" i="1"/>
  <c r="X3861" i="1"/>
  <c r="AC3861" i="1"/>
  <c r="AH3861" i="1"/>
  <c r="AI3861" i="1"/>
  <c r="X3862" i="1"/>
  <c r="AC3862" i="1"/>
  <c r="AH3862" i="1"/>
  <c r="AI3862" i="1"/>
  <c r="X3863" i="1"/>
  <c r="AC3863" i="1"/>
  <c r="AH3863" i="1"/>
  <c r="AI3863" i="1"/>
  <c r="AH3866" i="1"/>
  <c r="X3866" i="1"/>
  <c r="AH3865" i="1"/>
  <c r="AC3865" i="1"/>
  <c r="X3865" i="1"/>
  <c r="AH3864" i="1"/>
  <c r="AC3864" i="1"/>
  <c r="X3864" i="1"/>
  <c r="X3900" i="1"/>
  <c r="AC3900" i="1"/>
  <c r="AH3900" i="1"/>
  <c r="AH3905" i="1"/>
  <c r="AC3905" i="1"/>
  <c r="X3905" i="1"/>
  <c r="X3901" i="1"/>
  <c r="AC3901" i="1"/>
  <c r="AH3901" i="1"/>
  <c r="AH3907" i="1"/>
  <c r="AC3907" i="1"/>
  <c r="X3907" i="1"/>
  <c r="AI3907" i="1" s="1"/>
  <c r="AH3906" i="1"/>
  <c r="AC3906" i="1"/>
  <c r="X3906" i="1"/>
  <c r="AI3906" i="1" s="1"/>
  <c r="AH3909" i="1"/>
  <c r="AC3909" i="1"/>
  <c r="X3909" i="1"/>
  <c r="AH3908" i="1"/>
  <c r="AC3908" i="1"/>
  <c r="X3908" i="1"/>
  <c r="X3952" i="1"/>
  <c r="AH3800" i="1"/>
  <c r="AC3800" i="1"/>
  <c r="X3800" i="1"/>
  <c r="AI3800" i="1" s="1"/>
  <c r="X3821" i="1"/>
  <c r="AC3821" i="1"/>
  <c r="AH3821" i="1"/>
  <c r="AI3821" i="1"/>
  <c r="AH3823" i="1"/>
  <c r="AC3823" i="1"/>
  <c r="X3823" i="1"/>
  <c r="AI3823" i="1" s="1"/>
  <c r="AH3822" i="1"/>
  <c r="AC3822" i="1"/>
  <c r="X3822" i="1"/>
  <c r="X3791" i="1"/>
  <c r="AC3791" i="1"/>
  <c r="AH3791" i="1"/>
  <c r="AI3791" i="1"/>
  <c r="X3792" i="1"/>
  <c r="AC3792" i="1"/>
  <c r="AH3792" i="1"/>
  <c r="AI3792" i="1"/>
  <c r="AH3834" i="1"/>
  <c r="AC3834" i="1"/>
  <c r="X3834" i="1"/>
  <c r="AI3834" i="1" s="1"/>
  <c r="AH3746" i="1"/>
  <c r="AC3746" i="1"/>
  <c r="X3746" i="1"/>
  <c r="AI3746" i="1" s="1"/>
  <c r="AH3770" i="1"/>
  <c r="AC3770" i="1"/>
  <c r="AI3770" i="1" s="1"/>
  <c r="X3770" i="1"/>
  <c r="P3761" i="1"/>
  <c r="K3761" i="1"/>
  <c r="F3761" i="1"/>
  <c r="Q3761" i="1" s="1"/>
  <c r="X3778" i="1"/>
  <c r="AI3778" i="1" s="1"/>
  <c r="AC3778" i="1"/>
  <c r="AH3778" i="1"/>
  <c r="X3779" i="1"/>
  <c r="AC3779" i="1"/>
  <c r="AH3779" i="1"/>
  <c r="X3780" i="1"/>
  <c r="AC3780" i="1"/>
  <c r="AH3780" i="1"/>
  <c r="AH3763" i="1"/>
  <c r="AC3763" i="1"/>
  <c r="X3763" i="1"/>
  <c r="AI3763" i="1" s="1"/>
  <c r="H3758" i="1"/>
  <c r="AH3761" i="1"/>
  <c r="AC3761" i="1"/>
  <c r="X3761" i="1"/>
  <c r="AI3761" i="1" s="1"/>
  <c r="O3953" i="1"/>
  <c r="N3953" i="1"/>
  <c r="M3953" i="1"/>
  <c r="L3953" i="1"/>
  <c r="J3953" i="1"/>
  <c r="I3953" i="1"/>
  <c r="H3953" i="1"/>
  <c r="G3953" i="1"/>
  <c r="E3953" i="1"/>
  <c r="D3953" i="1"/>
  <c r="C3953" i="1"/>
  <c r="B3953" i="1"/>
  <c r="P3952" i="1"/>
  <c r="K3952" i="1"/>
  <c r="F3952" i="1"/>
  <c r="Q3952" i="1" s="1"/>
  <c r="P3951" i="1"/>
  <c r="K3951" i="1"/>
  <c r="F3951" i="1"/>
  <c r="Q3951" i="1" s="1"/>
  <c r="P3950" i="1"/>
  <c r="K3950" i="1"/>
  <c r="F3950" i="1"/>
  <c r="Q3950" i="1" s="1"/>
  <c r="P3949" i="1"/>
  <c r="K3949" i="1"/>
  <c r="F3949" i="1"/>
  <c r="Q3949" i="1" s="1"/>
  <c r="P3948" i="1"/>
  <c r="K3948" i="1"/>
  <c r="F3948" i="1"/>
  <c r="Q3948" i="1" s="1"/>
  <c r="P3947" i="1"/>
  <c r="K3947" i="1"/>
  <c r="F3947" i="1"/>
  <c r="Q3947" i="1" s="1"/>
  <c r="P3946" i="1"/>
  <c r="K3946" i="1"/>
  <c r="F3946" i="1"/>
  <c r="Q3946" i="1" s="1"/>
  <c r="P3945" i="1"/>
  <c r="K3945" i="1"/>
  <c r="F3945" i="1"/>
  <c r="Q3945" i="1" s="1"/>
  <c r="P3944" i="1"/>
  <c r="K3944" i="1"/>
  <c r="F3944" i="1"/>
  <c r="Q3944" i="1" s="1"/>
  <c r="P3943" i="1"/>
  <c r="K3943" i="1"/>
  <c r="F3943" i="1"/>
  <c r="Q3943" i="1" s="1"/>
  <c r="P3942" i="1"/>
  <c r="K3942" i="1"/>
  <c r="F3942" i="1"/>
  <c r="Q3942" i="1" s="1"/>
  <c r="P3941" i="1"/>
  <c r="K3941" i="1"/>
  <c r="F3941" i="1"/>
  <c r="Q3941" i="1" s="1"/>
  <c r="P3940" i="1"/>
  <c r="K3940" i="1"/>
  <c r="F3940" i="1"/>
  <c r="Q3940" i="1" s="1"/>
  <c r="P3939" i="1"/>
  <c r="K3939" i="1"/>
  <c r="F3939" i="1"/>
  <c r="Q3939" i="1" s="1"/>
  <c r="P3938" i="1"/>
  <c r="K3938" i="1"/>
  <c r="F3938" i="1"/>
  <c r="Q3938" i="1" s="1"/>
  <c r="P3937" i="1"/>
  <c r="K3937" i="1"/>
  <c r="F3937" i="1"/>
  <c r="Q3937" i="1" s="1"/>
  <c r="P3936" i="1"/>
  <c r="K3936" i="1"/>
  <c r="F3936" i="1"/>
  <c r="Q3936" i="1" s="1"/>
  <c r="P3935" i="1"/>
  <c r="K3935" i="1"/>
  <c r="F3935" i="1"/>
  <c r="Q3935" i="1" s="1"/>
  <c r="P3934" i="1"/>
  <c r="K3934" i="1"/>
  <c r="F3934" i="1"/>
  <c r="Q3934" i="1" s="1"/>
  <c r="P3933" i="1"/>
  <c r="K3933" i="1"/>
  <c r="F3933" i="1"/>
  <c r="P3932" i="1"/>
  <c r="K3932" i="1"/>
  <c r="F3932" i="1"/>
  <c r="Q3932" i="1" s="1"/>
  <c r="P3931" i="1"/>
  <c r="K3931" i="1"/>
  <c r="F3931" i="1"/>
  <c r="P3930" i="1"/>
  <c r="K3930" i="1"/>
  <c r="F3930" i="1"/>
  <c r="P3929" i="1"/>
  <c r="K3929" i="1"/>
  <c r="F3929" i="1"/>
  <c r="P3927" i="1"/>
  <c r="K3927" i="1"/>
  <c r="F3927" i="1"/>
  <c r="Q3927" i="1" s="1"/>
  <c r="P3926" i="1"/>
  <c r="K3926" i="1"/>
  <c r="F3926" i="1"/>
  <c r="Q3926" i="1" s="1"/>
  <c r="P3925" i="1"/>
  <c r="K3925" i="1"/>
  <c r="F3925" i="1"/>
  <c r="Q3925" i="1" s="1"/>
  <c r="P3924" i="1"/>
  <c r="K3924" i="1"/>
  <c r="F3924" i="1"/>
  <c r="Q3924" i="1" s="1"/>
  <c r="P3923" i="1"/>
  <c r="K3923" i="1"/>
  <c r="F3923" i="1"/>
  <c r="Q3923" i="1" s="1"/>
  <c r="P3922" i="1"/>
  <c r="K3922" i="1"/>
  <c r="F3922" i="1"/>
  <c r="P3921" i="1"/>
  <c r="K3921" i="1"/>
  <c r="F3921" i="1"/>
  <c r="Q3921" i="1" s="1"/>
  <c r="P3920" i="1"/>
  <c r="K3920" i="1"/>
  <c r="F3920" i="1"/>
  <c r="P3919" i="1"/>
  <c r="K3919" i="1"/>
  <c r="F3919" i="1"/>
  <c r="Q3919" i="1" s="1"/>
  <c r="P3918" i="1"/>
  <c r="K3918" i="1"/>
  <c r="F3918" i="1"/>
  <c r="Q3918" i="1" s="1"/>
  <c r="AH3819" i="1"/>
  <c r="AC3819" i="1"/>
  <c r="X3819" i="1"/>
  <c r="AH3818" i="1"/>
  <c r="AC3818" i="1"/>
  <c r="X3818" i="1"/>
  <c r="AI3818" i="1" s="1"/>
  <c r="AG3910" i="1"/>
  <c r="AF3910" i="1"/>
  <c r="AE3910" i="1"/>
  <c r="AD3910" i="1"/>
  <c r="AB3910" i="1"/>
  <c r="AA3910" i="1"/>
  <c r="Z3910" i="1"/>
  <c r="Y3910" i="1"/>
  <c r="W3910" i="1"/>
  <c r="V3910" i="1"/>
  <c r="U3910" i="1"/>
  <c r="T3910" i="1"/>
  <c r="AH3903" i="1"/>
  <c r="AC3903" i="1"/>
  <c r="X3903" i="1"/>
  <c r="AI3903" i="1" s="1"/>
  <c r="AH3902" i="1"/>
  <c r="AC3902" i="1"/>
  <c r="X3902" i="1"/>
  <c r="AH3899" i="1"/>
  <c r="AC3899" i="1"/>
  <c r="X3899" i="1"/>
  <c r="AH3898" i="1"/>
  <c r="AC3898" i="1"/>
  <c r="X3898" i="1"/>
  <c r="AI3898" i="1" s="1"/>
  <c r="AH3897" i="1"/>
  <c r="AC3897" i="1"/>
  <c r="X3897" i="1"/>
  <c r="AI3897" i="1" s="1"/>
  <c r="AH3896" i="1"/>
  <c r="AC3896" i="1"/>
  <c r="X3896" i="1"/>
  <c r="AH3895" i="1"/>
  <c r="AC3895" i="1"/>
  <c r="X3895" i="1"/>
  <c r="AH3894" i="1"/>
  <c r="AC3894" i="1"/>
  <c r="X3894" i="1"/>
  <c r="AI3894" i="1" s="1"/>
  <c r="AH3893" i="1"/>
  <c r="AC3893" i="1"/>
  <c r="X3893" i="1"/>
  <c r="AH3892" i="1"/>
  <c r="AC3892" i="1"/>
  <c r="X3892" i="1"/>
  <c r="AI3892" i="1" s="1"/>
  <c r="AH3891" i="1"/>
  <c r="AC3891" i="1"/>
  <c r="X3891" i="1"/>
  <c r="AI3891" i="1" s="1"/>
  <c r="AH3890" i="1"/>
  <c r="AC3890" i="1"/>
  <c r="X3890" i="1"/>
  <c r="AI3890" i="1" s="1"/>
  <c r="AH3889" i="1"/>
  <c r="AC3889" i="1"/>
  <c r="X3889" i="1"/>
  <c r="AH3888" i="1"/>
  <c r="AC3888" i="1"/>
  <c r="X3888" i="1"/>
  <c r="AI3888" i="1" s="1"/>
  <c r="AH3884" i="1"/>
  <c r="AC3884" i="1"/>
  <c r="X3884" i="1"/>
  <c r="AI3884" i="1" s="1"/>
  <c r="AH3883" i="1"/>
  <c r="AC3883" i="1"/>
  <c r="X3883" i="1"/>
  <c r="AI3883" i="1" s="1"/>
  <c r="AH3882" i="1"/>
  <c r="AC3882" i="1"/>
  <c r="X3882" i="1"/>
  <c r="AI3882" i="1" s="1"/>
  <c r="AH3881" i="1"/>
  <c r="AC3881" i="1"/>
  <c r="X3881" i="1"/>
  <c r="AI3881" i="1" s="1"/>
  <c r="AH3880" i="1"/>
  <c r="AC3880" i="1"/>
  <c r="X3880" i="1"/>
  <c r="AI3880" i="1" s="1"/>
  <c r="AH3879" i="1"/>
  <c r="AC3879" i="1"/>
  <c r="X3879" i="1"/>
  <c r="AI3879" i="1" s="1"/>
  <c r="AH3878" i="1"/>
  <c r="AC3878" i="1"/>
  <c r="X3878" i="1"/>
  <c r="AI3878" i="1" s="1"/>
  <c r="AH3877" i="1"/>
  <c r="AC3877" i="1"/>
  <c r="X3877" i="1"/>
  <c r="AI3877" i="1" s="1"/>
  <c r="AH3876" i="1"/>
  <c r="AC3876" i="1"/>
  <c r="X3876" i="1"/>
  <c r="AI3876" i="1" s="1"/>
  <c r="AG3953" i="1"/>
  <c r="AD3953" i="1"/>
  <c r="AB3953" i="1"/>
  <c r="W3953" i="1"/>
  <c r="V3953" i="1"/>
  <c r="U3953" i="1"/>
  <c r="T3953" i="1"/>
  <c r="AH3951" i="1"/>
  <c r="X3951" i="1"/>
  <c r="AH3946" i="1"/>
  <c r="AC3946" i="1"/>
  <c r="X3946" i="1"/>
  <c r="AI3946" i="1" s="1"/>
  <c r="AH3945" i="1"/>
  <c r="AC3945" i="1"/>
  <c r="X3945" i="1"/>
  <c r="AH3944" i="1"/>
  <c r="AC3944" i="1"/>
  <c r="X3944" i="1"/>
  <c r="AI3944" i="1" s="1"/>
  <c r="AH3943" i="1"/>
  <c r="AC3943" i="1"/>
  <c r="X3943" i="1"/>
  <c r="AH3942" i="1"/>
  <c r="AC3942" i="1"/>
  <c r="X3942" i="1"/>
  <c r="AI3942" i="1" s="1"/>
  <c r="AH3941" i="1"/>
  <c r="AC3941" i="1"/>
  <c r="X3941" i="1"/>
  <c r="AH3940" i="1"/>
  <c r="AC3940" i="1"/>
  <c r="X3940" i="1"/>
  <c r="AI3940" i="1" s="1"/>
  <c r="AH3939" i="1"/>
  <c r="AC3939" i="1"/>
  <c r="X3939" i="1"/>
  <c r="AH3938" i="1"/>
  <c r="AC3938" i="1"/>
  <c r="X3938" i="1"/>
  <c r="AI3938" i="1" s="1"/>
  <c r="AH3937" i="1"/>
  <c r="AC3937" i="1"/>
  <c r="X3937" i="1"/>
  <c r="AI3937" i="1" s="1"/>
  <c r="AH3936" i="1"/>
  <c r="AC3936" i="1"/>
  <c r="X3936" i="1"/>
  <c r="AH3935" i="1"/>
  <c r="AC3935" i="1"/>
  <c r="X3935" i="1"/>
  <c r="AH3934" i="1"/>
  <c r="AC3934" i="1"/>
  <c r="X3934" i="1"/>
  <c r="AH3933" i="1"/>
  <c r="AC3933" i="1"/>
  <c r="X3933" i="1"/>
  <c r="AH3932" i="1"/>
  <c r="AC3932" i="1"/>
  <c r="X3932" i="1"/>
  <c r="AH3931" i="1"/>
  <c r="AC3931" i="1"/>
  <c r="X3931" i="1"/>
  <c r="AI3931" i="1" s="1"/>
  <c r="AH3930" i="1"/>
  <c r="AC3930" i="1"/>
  <c r="X3930" i="1"/>
  <c r="AH3929" i="1"/>
  <c r="AC3929" i="1"/>
  <c r="X3929" i="1"/>
  <c r="AI3929" i="1" s="1"/>
  <c r="AH3927" i="1"/>
  <c r="AC3927" i="1"/>
  <c r="X3927" i="1"/>
  <c r="AI3927" i="1" s="1"/>
  <c r="AH3926" i="1"/>
  <c r="AC3926" i="1"/>
  <c r="X3926" i="1"/>
  <c r="AI3926" i="1" s="1"/>
  <c r="AH3925" i="1"/>
  <c r="AC3925" i="1"/>
  <c r="X3925" i="1"/>
  <c r="AI3925" i="1" s="1"/>
  <c r="AH3924" i="1"/>
  <c r="AC3924" i="1"/>
  <c r="X3924" i="1"/>
  <c r="AI3924" i="1" s="1"/>
  <c r="AH3921" i="1"/>
  <c r="AC3921" i="1"/>
  <c r="X3921" i="1"/>
  <c r="AI3921" i="1" s="1"/>
  <c r="AH3920" i="1"/>
  <c r="AC3920" i="1"/>
  <c r="X3920" i="1"/>
  <c r="AI3920" i="1" s="1"/>
  <c r="AH3919" i="1"/>
  <c r="AC3919" i="1"/>
  <c r="X3919" i="1"/>
  <c r="AI3919" i="1" s="1"/>
  <c r="AH3918" i="1"/>
  <c r="AC3918" i="1"/>
  <c r="X3918" i="1"/>
  <c r="AI3918" i="1" s="1"/>
  <c r="AH3777" i="1"/>
  <c r="AC3777" i="1"/>
  <c r="X3777" i="1"/>
  <c r="AH3732" i="1"/>
  <c r="AC3732" i="1"/>
  <c r="X3732" i="1"/>
  <c r="AI3732" i="1" s="1"/>
  <c r="O3910" i="1"/>
  <c r="N3910" i="1"/>
  <c r="M3910" i="1"/>
  <c r="L3910" i="1"/>
  <c r="J3910" i="1"/>
  <c r="I3910" i="1"/>
  <c r="H3910" i="1"/>
  <c r="G3910" i="1"/>
  <c r="E3910" i="1"/>
  <c r="D3910" i="1"/>
  <c r="C3910" i="1"/>
  <c r="B3910" i="1"/>
  <c r="P3909" i="1"/>
  <c r="K3909" i="1"/>
  <c r="F3909" i="1"/>
  <c r="Q3909" i="1" s="1"/>
  <c r="P3908" i="1"/>
  <c r="K3908" i="1"/>
  <c r="F3908" i="1"/>
  <c r="Q3908" i="1" s="1"/>
  <c r="P3907" i="1"/>
  <c r="K3907" i="1"/>
  <c r="F3907" i="1"/>
  <c r="Q3907" i="1" s="1"/>
  <c r="P3906" i="1"/>
  <c r="K3906" i="1"/>
  <c r="F3906" i="1"/>
  <c r="Q3906" i="1" s="1"/>
  <c r="P3905" i="1"/>
  <c r="K3905" i="1"/>
  <c r="F3905" i="1"/>
  <c r="Q3905" i="1" s="1"/>
  <c r="P3904" i="1"/>
  <c r="K3904" i="1"/>
  <c r="F3904" i="1"/>
  <c r="Q3904" i="1" s="1"/>
  <c r="P3903" i="1"/>
  <c r="K3903" i="1"/>
  <c r="F3903" i="1"/>
  <c r="Q3903" i="1" s="1"/>
  <c r="P3902" i="1"/>
  <c r="K3902" i="1"/>
  <c r="F3902" i="1"/>
  <c r="Q3902" i="1" s="1"/>
  <c r="P3901" i="1"/>
  <c r="K3901" i="1"/>
  <c r="F3901" i="1"/>
  <c r="Q3901" i="1" s="1"/>
  <c r="P3900" i="1"/>
  <c r="K3900" i="1"/>
  <c r="F3900" i="1"/>
  <c r="Q3900" i="1" s="1"/>
  <c r="P3899" i="1"/>
  <c r="K3899" i="1"/>
  <c r="F3899" i="1"/>
  <c r="Q3899" i="1" s="1"/>
  <c r="P3898" i="1"/>
  <c r="K3898" i="1"/>
  <c r="F3898" i="1"/>
  <c r="Q3898" i="1" s="1"/>
  <c r="P3897" i="1"/>
  <c r="K3897" i="1"/>
  <c r="F3897" i="1"/>
  <c r="Q3897" i="1" s="1"/>
  <c r="P3896" i="1"/>
  <c r="K3896" i="1"/>
  <c r="F3896" i="1"/>
  <c r="Q3896" i="1" s="1"/>
  <c r="P3895" i="1"/>
  <c r="K3895" i="1"/>
  <c r="F3895" i="1"/>
  <c r="Q3895" i="1" s="1"/>
  <c r="P3894" i="1"/>
  <c r="K3894" i="1"/>
  <c r="F3894" i="1"/>
  <c r="Q3894" i="1" s="1"/>
  <c r="P3893" i="1"/>
  <c r="K3893" i="1"/>
  <c r="F3893" i="1"/>
  <c r="Q3893" i="1" s="1"/>
  <c r="P3892" i="1"/>
  <c r="K3892" i="1"/>
  <c r="F3892" i="1"/>
  <c r="Q3892" i="1" s="1"/>
  <c r="P3891" i="1"/>
  <c r="K3891" i="1"/>
  <c r="F3891" i="1"/>
  <c r="Q3891" i="1" s="1"/>
  <c r="P3890" i="1"/>
  <c r="K3890" i="1"/>
  <c r="F3890" i="1"/>
  <c r="Q3890" i="1" s="1"/>
  <c r="P3889" i="1"/>
  <c r="K3889" i="1"/>
  <c r="F3889" i="1"/>
  <c r="Q3889" i="1" s="1"/>
  <c r="P3888" i="1"/>
  <c r="K3888" i="1"/>
  <c r="F3888" i="1"/>
  <c r="Q3888" i="1" s="1"/>
  <c r="P3887" i="1"/>
  <c r="K3887" i="1"/>
  <c r="F3887" i="1"/>
  <c r="P3886" i="1"/>
  <c r="K3886" i="1"/>
  <c r="K3910" i="1" s="1"/>
  <c r="F3886" i="1"/>
  <c r="Q3886" i="1" s="1"/>
  <c r="P3884" i="1"/>
  <c r="K3884" i="1"/>
  <c r="F3884" i="1"/>
  <c r="Q3884" i="1" s="1"/>
  <c r="P3883" i="1"/>
  <c r="K3883" i="1"/>
  <c r="F3883" i="1"/>
  <c r="Q3883" i="1" s="1"/>
  <c r="P3882" i="1"/>
  <c r="K3882" i="1"/>
  <c r="F3882" i="1"/>
  <c r="Q3882" i="1" s="1"/>
  <c r="P3881" i="1"/>
  <c r="K3881" i="1"/>
  <c r="F3881" i="1"/>
  <c r="Q3881" i="1" s="1"/>
  <c r="P3880" i="1"/>
  <c r="K3880" i="1"/>
  <c r="F3880" i="1"/>
  <c r="Q3880" i="1" s="1"/>
  <c r="P3879" i="1"/>
  <c r="K3879" i="1"/>
  <c r="F3879" i="1"/>
  <c r="Q3879" i="1" s="1"/>
  <c r="P3878" i="1"/>
  <c r="K3878" i="1"/>
  <c r="F3878" i="1"/>
  <c r="P3877" i="1"/>
  <c r="K3877" i="1"/>
  <c r="F3877" i="1"/>
  <c r="P3876" i="1"/>
  <c r="K3876" i="1"/>
  <c r="F3876" i="1"/>
  <c r="P3875" i="1"/>
  <c r="K3875" i="1"/>
  <c r="F3875" i="1"/>
  <c r="O3867" i="1"/>
  <c r="N3867" i="1"/>
  <c r="M3867" i="1"/>
  <c r="L3867" i="1"/>
  <c r="J3867" i="1"/>
  <c r="I3867" i="1"/>
  <c r="H3867" i="1"/>
  <c r="G3867" i="1"/>
  <c r="E3867" i="1"/>
  <c r="D3867" i="1"/>
  <c r="C3867" i="1"/>
  <c r="B3867" i="1"/>
  <c r="P3866" i="1"/>
  <c r="K3866" i="1"/>
  <c r="F3866" i="1"/>
  <c r="Q3866" i="1" s="1"/>
  <c r="P3865" i="1"/>
  <c r="K3865" i="1"/>
  <c r="F3865" i="1"/>
  <c r="Q3865" i="1" s="1"/>
  <c r="P3864" i="1"/>
  <c r="K3864" i="1"/>
  <c r="F3864" i="1"/>
  <c r="Q3864" i="1" s="1"/>
  <c r="P3863" i="1"/>
  <c r="K3863" i="1"/>
  <c r="F3863" i="1"/>
  <c r="Q3863" i="1" s="1"/>
  <c r="P3862" i="1"/>
  <c r="K3862" i="1"/>
  <c r="F3862" i="1"/>
  <c r="Q3862" i="1" s="1"/>
  <c r="P3861" i="1"/>
  <c r="K3861" i="1"/>
  <c r="F3861" i="1"/>
  <c r="Q3861" i="1" s="1"/>
  <c r="P3860" i="1"/>
  <c r="K3860" i="1"/>
  <c r="F3860" i="1"/>
  <c r="Q3860" i="1" s="1"/>
  <c r="P3859" i="1"/>
  <c r="K3859" i="1"/>
  <c r="F3859" i="1"/>
  <c r="Q3859" i="1" s="1"/>
  <c r="P3858" i="1"/>
  <c r="K3858" i="1"/>
  <c r="F3858" i="1"/>
  <c r="Q3858" i="1" s="1"/>
  <c r="P3857" i="1"/>
  <c r="K3857" i="1"/>
  <c r="F3857" i="1"/>
  <c r="Q3857" i="1" s="1"/>
  <c r="P3856" i="1"/>
  <c r="K3856" i="1"/>
  <c r="F3856" i="1"/>
  <c r="Q3856" i="1" s="1"/>
  <c r="P3855" i="1"/>
  <c r="K3855" i="1"/>
  <c r="F3855" i="1"/>
  <c r="Q3855" i="1" s="1"/>
  <c r="P3854" i="1"/>
  <c r="K3854" i="1"/>
  <c r="F3854" i="1"/>
  <c r="Q3854" i="1" s="1"/>
  <c r="P3853" i="1"/>
  <c r="K3853" i="1"/>
  <c r="F3853" i="1"/>
  <c r="Q3853" i="1" s="1"/>
  <c r="P3852" i="1"/>
  <c r="K3852" i="1"/>
  <c r="F3852" i="1"/>
  <c r="Q3852" i="1" s="1"/>
  <c r="P3851" i="1"/>
  <c r="K3851" i="1"/>
  <c r="F3851" i="1"/>
  <c r="Q3851" i="1" s="1"/>
  <c r="P3850" i="1"/>
  <c r="K3850" i="1"/>
  <c r="F3850" i="1"/>
  <c r="Q3850" i="1" s="1"/>
  <c r="P3849" i="1"/>
  <c r="K3849" i="1"/>
  <c r="F3849" i="1"/>
  <c r="P3848" i="1"/>
  <c r="K3848" i="1"/>
  <c r="F3848" i="1"/>
  <c r="P3847" i="1"/>
  <c r="K3847" i="1"/>
  <c r="F3847" i="1"/>
  <c r="P3846" i="1"/>
  <c r="K3846" i="1"/>
  <c r="F3846" i="1"/>
  <c r="Q3846" i="1" s="1"/>
  <c r="P3845" i="1"/>
  <c r="K3845" i="1"/>
  <c r="F3845" i="1"/>
  <c r="Q3845" i="1" s="1"/>
  <c r="P3844" i="1"/>
  <c r="K3844" i="1"/>
  <c r="F3844" i="1"/>
  <c r="P3843" i="1"/>
  <c r="P3867" i="1" s="1"/>
  <c r="K3843" i="1"/>
  <c r="F3843" i="1"/>
  <c r="Q3843" i="1" s="1"/>
  <c r="P3841" i="1"/>
  <c r="K3841" i="1"/>
  <c r="F3841" i="1"/>
  <c r="Q3841" i="1" s="1"/>
  <c r="P3840" i="1"/>
  <c r="K3840" i="1"/>
  <c r="F3840" i="1"/>
  <c r="Q3840" i="1" s="1"/>
  <c r="P3839" i="1"/>
  <c r="K3839" i="1"/>
  <c r="F3839" i="1"/>
  <c r="Q3839" i="1" s="1"/>
  <c r="P3838" i="1"/>
  <c r="K3838" i="1"/>
  <c r="F3838" i="1"/>
  <c r="Q3838" i="1" s="1"/>
  <c r="P3837" i="1"/>
  <c r="K3837" i="1"/>
  <c r="F3837" i="1"/>
  <c r="Q3837" i="1" s="1"/>
  <c r="P3836" i="1"/>
  <c r="K3836" i="1"/>
  <c r="F3836" i="1"/>
  <c r="Q3836" i="1" s="1"/>
  <c r="P3835" i="1"/>
  <c r="K3835" i="1"/>
  <c r="F3835" i="1"/>
  <c r="Q3835" i="1" s="1"/>
  <c r="P3834" i="1"/>
  <c r="K3834" i="1"/>
  <c r="F3834" i="1"/>
  <c r="Q3834" i="1" s="1"/>
  <c r="P3833" i="1"/>
  <c r="K3833" i="1"/>
  <c r="F3833" i="1"/>
  <c r="Q3833" i="1" s="1"/>
  <c r="P3832" i="1"/>
  <c r="K3832" i="1"/>
  <c r="F3832" i="1"/>
  <c r="X3836" i="1"/>
  <c r="AC3836" i="1"/>
  <c r="AH3836" i="1"/>
  <c r="AI3836" i="1"/>
  <c r="X3793" i="1"/>
  <c r="AC3793" i="1"/>
  <c r="AH3793" i="1"/>
  <c r="AI3793" i="1"/>
  <c r="X3794" i="1"/>
  <c r="AC3794" i="1"/>
  <c r="AH3794" i="1"/>
  <c r="AI3794" i="1"/>
  <c r="X3832" i="1"/>
  <c r="AC3832" i="1"/>
  <c r="AH3832" i="1"/>
  <c r="AI3832" i="1"/>
  <c r="X3833" i="1"/>
  <c r="AC3833" i="1"/>
  <c r="AH3833" i="1"/>
  <c r="AI3833" i="1"/>
  <c r="X3835" i="1"/>
  <c r="AC3835" i="1"/>
  <c r="AH3835" i="1"/>
  <c r="AI3835" i="1"/>
  <c r="X3837" i="1"/>
  <c r="AC3837" i="1"/>
  <c r="AH3837" i="1"/>
  <c r="AI3837" i="1"/>
  <c r="X3838" i="1"/>
  <c r="AC3838" i="1"/>
  <c r="AH3838" i="1"/>
  <c r="AI3838" i="1"/>
  <c r="X3839" i="1"/>
  <c r="AC3839" i="1"/>
  <c r="AH3839" i="1"/>
  <c r="AI3839" i="1"/>
  <c r="X3840" i="1"/>
  <c r="AC3840" i="1"/>
  <c r="AH3840" i="1"/>
  <c r="AI3840" i="1"/>
  <c r="X3841" i="1"/>
  <c r="AC3841" i="1"/>
  <c r="AH3841" i="1"/>
  <c r="AI3841" i="1"/>
  <c r="X3843" i="1"/>
  <c r="AC3843" i="1"/>
  <c r="AH3843" i="1"/>
  <c r="X3844" i="1"/>
  <c r="AC3844" i="1"/>
  <c r="AH3844" i="1"/>
  <c r="AI3844" i="1"/>
  <c r="X3845" i="1"/>
  <c r="AC3845" i="1"/>
  <c r="AH3845" i="1"/>
  <c r="AI3845" i="1" s="1"/>
  <c r="X3846" i="1"/>
  <c r="AC3846" i="1"/>
  <c r="AH3846" i="1"/>
  <c r="AI3846" i="1"/>
  <c r="X3849" i="1"/>
  <c r="AC3849" i="1"/>
  <c r="AH3849" i="1"/>
  <c r="AI3849" i="1"/>
  <c r="X3850" i="1"/>
  <c r="AC3850" i="1"/>
  <c r="AH3850" i="1"/>
  <c r="AI3850" i="1"/>
  <c r="X3851" i="1"/>
  <c r="AC3851" i="1"/>
  <c r="AH3851" i="1"/>
  <c r="AI3851" i="1"/>
  <c r="X3852" i="1"/>
  <c r="AC3852" i="1"/>
  <c r="AH3852" i="1"/>
  <c r="AI3852" i="1"/>
  <c r="X3853" i="1"/>
  <c r="AC3853" i="1"/>
  <c r="AH3853" i="1"/>
  <c r="AI3853" i="1"/>
  <c r="X3854" i="1"/>
  <c r="AC3854" i="1"/>
  <c r="AH3854" i="1"/>
  <c r="AI3854" i="1"/>
  <c r="X3855" i="1"/>
  <c r="AC3855" i="1"/>
  <c r="AH3855" i="1"/>
  <c r="AI3855" i="1"/>
  <c r="X3856" i="1"/>
  <c r="AC3856" i="1"/>
  <c r="AH3856" i="1"/>
  <c r="AI3856" i="1"/>
  <c r="X3857" i="1"/>
  <c r="AC3857" i="1"/>
  <c r="AH3857" i="1"/>
  <c r="AI3857" i="1"/>
  <c r="X3858" i="1"/>
  <c r="AC3858" i="1"/>
  <c r="AH3858" i="1"/>
  <c r="AI3858" i="1"/>
  <c r="X3859" i="1"/>
  <c r="AC3859" i="1"/>
  <c r="AH3859" i="1"/>
  <c r="AI3859" i="1"/>
  <c r="T3867" i="1"/>
  <c r="U3867" i="1"/>
  <c r="V3867" i="1"/>
  <c r="W3867" i="1"/>
  <c r="Y3867" i="1"/>
  <c r="Z3867" i="1"/>
  <c r="AA3867" i="1"/>
  <c r="AB3867" i="1"/>
  <c r="AD3867" i="1"/>
  <c r="AF3867" i="1"/>
  <c r="AG3867" i="1"/>
  <c r="AH3689" i="1"/>
  <c r="AC3689" i="1"/>
  <c r="AI3689" i="1" s="1"/>
  <c r="X3689" i="1"/>
  <c r="AC3525" i="1"/>
  <c r="AE3526" i="1"/>
  <c r="AF3526" i="1"/>
  <c r="AG3526" i="1"/>
  <c r="AH3526" i="1"/>
  <c r="AD3526" i="1"/>
  <c r="Z3526" i="1"/>
  <c r="AA3526" i="1"/>
  <c r="AB3526" i="1"/>
  <c r="AC3526" i="1"/>
  <c r="Y3526" i="1"/>
  <c r="U3526" i="1"/>
  <c r="V3526" i="1"/>
  <c r="W3526" i="1"/>
  <c r="X3526" i="1"/>
  <c r="T3526" i="1"/>
  <c r="U3525" i="1"/>
  <c r="V3525" i="1"/>
  <c r="W3525" i="1"/>
  <c r="X3525" i="1"/>
  <c r="Y3525" i="1"/>
  <c r="Z3525" i="1"/>
  <c r="AA3525" i="1"/>
  <c r="AB3525" i="1"/>
  <c r="AD3525" i="1"/>
  <c r="AE3525" i="1"/>
  <c r="AF3525" i="1"/>
  <c r="AG3525" i="1"/>
  <c r="AH3525" i="1"/>
  <c r="AI3525" i="1"/>
  <c r="T3525" i="1"/>
  <c r="AH3686" i="1"/>
  <c r="AC3686" i="1"/>
  <c r="X3686" i="1"/>
  <c r="AI3686" i="1" s="1"/>
  <c r="AH3675" i="1"/>
  <c r="AC3675" i="1"/>
  <c r="AI3675" i="1" s="1"/>
  <c r="X3675" i="1"/>
  <c r="AC3692" i="1"/>
  <c r="Y3695" i="1"/>
  <c r="AH3694" i="1"/>
  <c r="H3625" i="1"/>
  <c r="AH3618" i="1"/>
  <c r="AC3618" i="1"/>
  <c r="AI3618" i="1" s="1"/>
  <c r="X3618" i="1"/>
  <c r="AC3672" i="1"/>
  <c r="X3662" i="1"/>
  <c r="AC3662" i="1"/>
  <c r="AH3662" i="1"/>
  <c r="AI3662" i="1"/>
  <c r="X3663" i="1"/>
  <c r="AC3663" i="1"/>
  <c r="AH3663" i="1"/>
  <c r="AI3663" i="1"/>
  <c r="AH3706" i="1"/>
  <c r="AC3706" i="1"/>
  <c r="X3706" i="1"/>
  <c r="AH3705" i="1"/>
  <c r="AC3705" i="1"/>
  <c r="X3705" i="1"/>
  <c r="X3691" i="1"/>
  <c r="AC3691" i="1"/>
  <c r="AH3691" i="1"/>
  <c r="X3692" i="1"/>
  <c r="AF3695" i="1"/>
  <c r="AH3692" i="1"/>
  <c r="X3693" i="1"/>
  <c r="AC3693" i="1"/>
  <c r="AH3693" i="1"/>
  <c r="X3694" i="1"/>
  <c r="AC3694" i="1"/>
  <c r="Z3695" i="1"/>
  <c r="V3695" i="1"/>
  <c r="U3695" i="1"/>
  <c r="X3687" i="1"/>
  <c r="AC3687" i="1"/>
  <c r="AH3687" i="1"/>
  <c r="X3688" i="1"/>
  <c r="AC3688" i="1"/>
  <c r="AH3688" i="1"/>
  <c r="AI3688" i="1" s="1"/>
  <c r="X3690" i="1"/>
  <c r="AC3690" i="1"/>
  <c r="AH3690" i="1"/>
  <c r="AI3690" i="1"/>
  <c r="AH3735" i="1"/>
  <c r="AC3735" i="1"/>
  <c r="X3735" i="1"/>
  <c r="AH3734" i="1"/>
  <c r="AC3734" i="1"/>
  <c r="X3734" i="1"/>
  <c r="AH3737" i="1"/>
  <c r="AC3737" i="1"/>
  <c r="X3737" i="1"/>
  <c r="AH3736" i="1"/>
  <c r="AC3736" i="1"/>
  <c r="X3736" i="1"/>
  <c r="AI3736" i="1" s="1"/>
  <c r="O3824" i="1"/>
  <c r="N3824" i="1"/>
  <c r="M3824" i="1"/>
  <c r="L3824" i="1"/>
  <c r="J3824" i="1"/>
  <c r="I3824" i="1"/>
  <c r="H3824" i="1"/>
  <c r="G3824" i="1"/>
  <c r="E3824" i="1"/>
  <c r="D3824" i="1"/>
  <c r="C3824" i="1"/>
  <c r="B3824" i="1"/>
  <c r="P3823" i="1"/>
  <c r="K3823" i="1"/>
  <c r="F3823" i="1"/>
  <c r="Q3823" i="1" s="1"/>
  <c r="P3822" i="1"/>
  <c r="K3822" i="1"/>
  <c r="F3822" i="1"/>
  <c r="Q3822" i="1" s="1"/>
  <c r="P3821" i="1"/>
  <c r="K3821" i="1"/>
  <c r="F3821" i="1"/>
  <c r="Q3821" i="1" s="1"/>
  <c r="P3820" i="1"/>
  <c r="K3820" i="1"/>
  <c r="F3820" i="1"/>
  <c r="Q3820" i="1" s="1"/>
  <c r="P3819" i="1"/>
  <c r="K3819" i="1"/>
  <c r="F3819" i="1"/>
  <c r="Q3819" i="1" s="1"/>
  <c r="P3818" i="1"/>
  <c r="K3818" i="1"/>
  <c r="F3818" i="1"/>
  <c r="Q3818" i="1" s="1"/>
  <c r="P3817" i="1"/>
  <c r="K3817" i="1"/>
  <c r="F3817" i="1"/>
  <c r="Q3817" i="1" s="1"/>
  <c r="P3816" i="1"/>
  <c r="K3816" i="1"/>
  <c r="F3816" i="1"/>
  <c r="Q3816" i="1" s="1"/>
  <c r="P3815" i="1"/>
  <c r="K3815" i="1"/>
  <c r="F3815" i="1"/>
  <c r="Q3815" i="1" s="1"/>
  <c r="P3814" i="1"/>
  <c r="K3814" i="1"/>
  <c r="F3814" i="1"/>
  <c r="Q3814" i="1" s="1"/>
  <c r="P3813" i="1"/>
  <c r="K3813" i="1"/>
  <c r="F3813" i="1"/>
  <c r="Q3813" i="1" s="1"/>
  <c r="P3812" i="1"/>
  <c r="K3812" i="1"/>
  <c r="F3812" i="1"/>
  <c r="Q3812" i="1" s="1"/>
  <c r="P3811" i="1"/>
  <c r="K3811" i="1"/>
  <c r="F3811" i="1"/>
  <c r="Q3811" i="1" s="1"/>
  <c r="P3810" i="1"/>
  <c r="K3810" i="1"/>
  <c r="F3810" i="1"/>
  <c r="Q3810" i="1" s="1"/>
  <c r="P3809" i="1"/>
  <c r="K3809" i="1"/>
  <c r="F3809" i="1"/>
  <c r="Q3809" i="1" s="1"/>
  <c r="P3808" i="1"/>
  <c r="K3808" i="1"/>
  <c r="F3808" i="1"/>
  <c r="Q3808" i="1" s="1"/>
  <c r="P3807" i="1"/>
  <c r="K3807" i="1"/>
  <c r="F3807" i="1"/>
  <c r="Q3807" i="1" s="1"/>
  <c r="P3806" i="1"/>
  <c r="K3806" i="1"/>
  <c r="F3806" i="1"/>
  <c r="P3805" i="1"/>
  <c r="K3805" i="1"/>
  <c r="F3805" i="1"/>
  <c r="P3804" i="1"/>
  <c r="K3804" i="1"/>
  <c r="F3804" i="1"/>
  <c r="Q3804" i="1" s="1"/>
  <c r="P3803" i="1"/>
  <c r="K3803" i="1"/>
  <c r="F3803" i="1"/>
  <c r="P3802" i="1"/>
  <c r="K3802" i="1"/>
  <c r="F3802" i="1"/>
  <c r="P3801" i="1"/>
  <c r="K3801" i="1"/>
  <c r="F3801" i="1"/>
  <c r="P3800" i="1"/>
  <c r="P3824" i="1" s="1"/>
  <c r="K3800" i="1"/>
  <c r="F3800" i="1"/>
  <c r="Q3800" i="1" s="1"/>
  <c r="P3798" i="1"/>
  <c r="K3798" i="1"/>
  <c r="F3798" i="1"/>
  <c r="Q3798" i="1" s="1"/>
  <c r="P3797" i="1"/>
  <c r="K3797" i="1"/>
  <c r="F3797" i="1"/>
  <c r="Q3797" i="1" s="1"/>
  <c r="P3796" i="1"/>
  <c r="K3796" i="1"/>
  <c r="F3796" i="1"/>
  <c r="Q3796" i="1" s="1"/>
  <c r="P3795" i="1"/>
  <c r="K3795" i="1"/>
  <c r="F3795" i="1"/>
  <c r="Q3795" i="1" s="1"/>
  <c r="P3794" i="1"/>
  <c r="K3794" i="1"/>
  <c r="F3794" i="1"/>
  <c r="Q3794" i="1" s="1"/>
  <c r="P3793" i="1"/>
  <c r="K3793" i="1"/>
  <c r="F3793" i="1"/>
  <c r="Q3793" i="1" s="1"/>
  <c r="P3792" i="1"/>
  <c r="K3792" i="1"/>
  <c r="F3792" i="1"/>
  <c r="Q3792" i="1" s="1"/>
  <c r="P3791" i="1"/>
  <c r="K3791" i="1"/>
  <c r="F3791" i="1"/>
  <c r="P3790" i="1"/>
  <c r="K3790" i="1"/>
  <c r="F3790" i="1"/>
  <c r="P3789" i="1"/>
  <c r="K3789" i="1"/>
  <c r="F3789" i="1"/>
  <c r="O3781" i="1"/>
  <c r="N3781" i="1"/>
  <c r="M3781" i="1"/>
  <c r="L3781" i="1"/>
  <c r="J3781" i="1"/>
  <c r="I3781" i="1"/>
  <c r="H3781" i="1"/>
  <c r="G3781" i="1"/>
  <c r="E3781" i="1"/>
  <c r="D3781" i="1"/>
  <c r="C3781" i="1"/>
  <c r="B3781" i="1"/>
  <c r="P3780" i="1"/>
  <c r="K3780" i="1"/>
  <c r="F3780" i="1"/>
  <c r="Q3780" i="1" s="1"/>
  <c r="P3779" i="1"/>
  <c r="K3779" i="1"/>
  <c r="F3779" i="1"/>
  <c r="Q3779" i="1" s="1"/>
  <c r="P3778" i="1"/>
  <c r="K3778" i="1"/>
  <c r="F3778" i="1"/>
  <c r="Q3778" i="1" s="1"/>
  <c r="P3777" i="1"/>
  <c r="K3777" i="1"/>
  <c r="F3777" i="1"/>
  <c r="Q3777" i="1" s="1"/>
  <c r="P3776" i="1"/>
  <c r="K3776" i="1"/>
  <c r="F3776" i="1"/>
  <c r="Q3776" i="1" s="1"/>
  <c r="P3775" i="1"/>
  <c r="K3775" i="1"/>
  <c r="F3775" i="1"/>
  <c r="Q3775" i="1" s="1"/>
  <c r="P3774" i="1"/>
  <c r="K3774" i="1"/>
  <c r="F3774" i="1"/>
  <c r="Q3774" i="1" s="1"/>
  <c r="P3773" i="1"/>
  <c r="K3773" i="1"/>
  <c r="F3773" i="1"/>
  <c r="Q3773" i="1" s="1"/>
  <c r="P3772" i="1"/>
  <c r="K3772" i="1"/>
  <c r="F3772" i="1"/>
  <c r="Q3772" i="1" s="1"/>
  <c r="P3771" i="1"/>
  <c r="K3771" i="1"/>
  <c r="F3771" i="1"/>
  <c r="Q3771" i="1" s="1"/>
  <c r="P3770" i="1"/>
  <c r="K3770" i="1"/>
  <c r="F3770" i="1"/>
  <c r="Q3770" i="1" s="1"/>
  <c r="P3769" i="1"/>
  <c r="K3769" i="1"/>
  <c r="F3769" i="1"/>
  <c r="Q3769" i="1" s="1"/>
  <c r="P3768" i="1"/>
  <c r="K3768" i="1"/>
  <c r="F3768" i="1"/>
  <c r="Q3768" i="1" s="1"/>
  <c r="P3767" i="1"/>
  <c r="K3767" i="1"/>
  <c r="F3767" i="1"/>
  <c r="Q3767" i="1" s="1"/>
  <c r="P3766" i="1"/>
  <c r="K3766" i="1"/>
  <c r="F3766" i="1"/>
  <c r="Q3766" i="1" s="1"/>
  <c r="P3765" i="1"/>
  <c r="K3765" i="1"/>
  <c r="F3765" i="1"/>
  <c r="P3764" i="1"/>
  <c r="K3764" i="1"/>
  <c r="F3764" i="1"/>
  <c r="Q3764" i="1" s="1"/>
  <c r="P3763" i="1"/>
  <c r="K3763" i="1"/>
  <c r="F3763" i="1"/>
  <c r="P3762" i="1"/>
  <c r="K3762" i="1"/>
  <c r="F3762" i="1"/>
  <c r="Q3762" i="1" s="1"/>
  <c r="P3760" i="1"/>
  <c r="K3760" i="1"/>
  <c r="F3760" i="1"/>
  <c r="P3759" i="1"/>
  <c r="K3759" i="1"/>
  <c r="F3759" i="1"/>
  <c r="P3758" i="1"/>
  <c r="K3758" i="1"/>
  <c r="F3758" i="1"/>
  <c r="P3757" i="1"/>
  <c r="K3757" i="1"/>
  <c r="F3757" i="1"/>
  <c r="P3755" i="1"/>
  <c r="K3755" i="1"/>
  <c r="F3755" i="1"/>
  <c r="P3754" i="1"/>
  <c r="K3754" i="1"/>
  <c r="F3754" i="1"/>
  <c r="P3753" i="1"/>
  <c r="K3753" i="1"/>
  <c r="F3753" i="1"/>
  <c r="P3752" i="1"/>
  <c r="K3752" i="1"/>
  <c r="F3752" i="1"/>
  <c r="Q3752" i="1" s="1"/>
  <c r="P3751" i="1"/>
  <c r="K3751" i="1"/>
  <c r="F3751" i="1"/>
  <c r="P3750" i="1"/>
  <c r="K3750" i="1"/>
  <c r="F3750" i="1"/>
  <c r="P3749" i="1"/>
  <c r="K3749" i="1"/>
  <c r="F3749" i="1"/>
  <c r="P3748" i="1"/>
  <c r="K3748" i="1"/>
  <c r="F3748" i="1"/>
  <c r="P3747" i="1"/>
  <c r="K3747" i="1"/>
  <c r="F3747" i="1"/>
  <c r="P3746" i="1"/>
  <c r="K3746" i="1"/>
  <c r="F3746" i="1"/>
  <c r="X3748" i="1"/>
  <c r="AC3748" i="1"/>
  <c r="AH3748" i="1"/>
  <c r="AI3748" i="1"/>
  <c r="X3749" i="1"/>
  <c r="AC3749" i="1"/>
  <c r="AH3749" i="1"/>
  <c r="AI3749" i="1"/>
  <c r="X3750" i="1"/>
  <c r="AC3750" i="1"/>
  <c r="AH3750" i="1"/>
  <c r="AI3750" i="1"/>
  <c r="X3751" i="1"/>
  <c r="AC3751" i="1"/>
  <c r="AH3751" i="1"/>
  <c r="AI3751" i="1"/>
  <c r="X3752" i="1"/>
  <c r="AC3752" i="1"/>
  <c r="AH3752" i="1"/>
  <c r="AI3752" i="1"/>
  <c r="AG3824" i="1"/>
  <c r="AF3824" i="1"/>
  <c r="AE3824" i="1"/>
  <c r="AD3824" i="1"/>
  <c r="AB3824" i="1"/>
  <c r="AA3824" i="1"/>
  <c r="Z3824" i="1"/>
  <c r="Y3824" i="1"/>
  <c r="W3824" i="1"/>
  <c r="V3824" i="1"/>
  <c r="U3824" i="1"/>
  <c r="T3824" i="1"/>
  <c r="AH3817" i="1"/>
  <c r="AC3817" i="1"/>
  <c r="X3817" i="1"/>
  <c r="AH3816" i="1"/>
  <c r="AC3816" i="1"/>
  <c r="X3816" i="1"/>
  <c r="AI3816" i="1" s="1"/>
  <c r="AH3815" i="1"/>
  <c r="AC3815" i="1"/>
  <c r="X3815" i="1"/>
  <c r="AH3814" i="1"/>
  <c r="AC3814" i="1"/>
  <c r="X3814" i="1"/>
  <c r="AI3814" i="1" s="1"/>
  <c r="AH3813" i="1"/>
  <c r="AC3813" i="1"/>
  <c r="X3813" i="1"/>
  <c r="AH3812" i="1"/>
  <c r="AC3812" i="1"/>
  <c r="X3812" i="1"/>
  <c r="AH3811" i="1"/>
  <c r="AC3811" i="1"/>
  <c r="X3811" i="1"/>
  <c r="AI3811" i="1" s="1"/>
  <c r="AH3810" i="1"/>
  <c r="AC3810" i="1"/>
  <c r="X3810" i="1"/>
  <c r="AH3809" i="1"/>
  <c r="AC3809" i="1"/>
  <c r="X3809" i="1"/>
  <c r="AH3808" i="1"/>
  <c r="AC3808" i="1"/>
  <c r="X3808" i="1"/>
  <c r="AI3808" i="1" s="1"/>
  <c r="AH3807" i="1"/>
  <c r="AC3807" i="1"/>
  <c r="X3807" i="1"/>
  <c r="AH3806" i="1"/>
  <c r="AC3806" i="1"/>
  <c r="X3806" i="1"/>
  <c r="AH3805" i="1"/>
  <c r="AC3805" i="1"/>
  <c r="X3805" i="1"/>
  <c r="AI3805" i="1" s="1"/>
  <c r="AH3804" i="1"/>
  <c r="AC3804" i="1"/>
  <c r="X3804" i="1"/>
  <c r="AH3803" i="1"/>
  <c r="AC3803" i="1"/>
  <c r="X3803" i="1"/>
  <c r="AI3803" i="1" s="1"/>
  <c r="AH3802" i="1"/>
  <c r="AC3802" i="1"/>
  <c r="X3802" i="1"/>
  <c r="AH3801" i="1"/>
  <c r="AC3801" i="1"/>
  <c r="X3801" i="1"/>
  <c r="AI3801" i="1" s="1"/>
  <c r="AH3798" i="1"/>
  <c r="AC3798" i="1"/>
  <c r="X3798" i="1"/>
  <c r="AI3798" i="1" s="1"/>
  <c r="AH3797" i="1"/>
  <c r="AC3797" i="1"/>
  <c r="X3797" i="1"/>
  <c r="AI3797" i="1" s="1"/>
  <c r="AH3796" i="1"/>
  <c r="AC3796" i="1"/>
  <c r="X3796" i="1"/>
  <c r="AI3796" i="1" s="1"/>
  <c r="AH3795" i="1"/>
  <c r="AC3795" i="1"/>
  <c r="X3795" i="1"/>
  <c r="AI3795" i="1" s="1"/>
  <c r="AH3790" i="1"/>
  <c r="AC3790" i="1"/>
  <c r="X3790" i="1"/>
  <c r="AI3790" i="1" s="1"/>
  <c r="AH3789" i="1"/>
  <c r="AC3789" i="1"/>
  <c r="X3789" i="1"/>
  <c r="AI3789" i="1" s="1"/>
  <c r="X3707" i="1"/>
  <c r="AC3707" i="1"/>
  <c r="AH3707" i="1"/>
  <c r="AI3707" i="1"/>
  <c r="X3708" i="1"/>
  <c r="AC3708" i="1"/>
  <c r="AH3708" i="1"/>
  <c r="AI3708" i="1"/>
  <c r="AG3781" i="1"/>
  <c r="AF3781" i="1"/>
  <c r="AE3781" i="1"/>
  <c r="AD3781" i="1"/>
  <c r="AB3781" i="1"/>
  <c r="AA3781" i="1"/>
  <c r="Z3781" i="1"/>
  <c r="Y3781" i="1"/>
  <c r="W3781" i="1"/>
  <c r="V3781" i="1"/>
  <c r="U3781" i="1"/>
  <c r="T3781" i="1"/>
  <c r="AH3776" i="1"/>
  <c r="AC3776" i="1"/>
  <c r="X3776" i="1"/>
  <c r="AH3775" i="1"/>
  <c r="AC3775" i="1"/>
  <c r="X3775" i="1"/>
  <c r="AI3775" i="1" s="1"/>
  <c r="AH3774" i="1"/>
  <c r="AC3774" i="1"/>
  <c r="X3774" i="1"/>
  <c r="AI3774" i="1" s="1"/>
  <c r="AH3773" i="1"/>
  <c r="AC3773" i="1"/>
  <c r="X3773" i="1"/>
  <c r="AI3773" i="1" s="1"/>
  <c r="AH3772" i="1"/>
  <c r="AC3772" i="1"/>
  <c r="X3772" i="1"/>
  <c r="AH3771" i="1"/>
  <c r="AC3771" i="1"/>
  <c r="X3771" i="1"/>
  <c r="AH3769" i="1"/>
  <c r="AC3769" i="1"/>
  <c r="X3769" i="1"/>
  <c r="AI3769" i="1" s="1"/>
  <c r="AH3768" i="1"/>
  <c r="AC3768" i="1"/>
  <c r="X3768" i="1"/>
  <c r="AI3768" i="1" s="1"/>
  <c r="AH3767" i="1"/>
  <c r="AC3767" i="1"/>
  <c r="X3767" i="1"/>
  <c r="AH3766" i="1"/>
  <c r="AC3766" i="1"/>
  <c r="X3766" i="1"/>
  <c r="AI3766" i="1" s="1"/>
  <c r="AH3765" i="1"/>
  <c r="AC3765" i="1"/>
  <c r="X3765" i="1"/>
  <c r="AH3764" i="1"/>
  <c r="AC3764" i="1"/>
  <c r="X3764" i="1"/>
  <c r="AI3764" i="1" s="1"/>
  <c r="AH3762" i="1"/>
  <c r="AC3762" i="1"/>
  <c r="X3762" i="1"/>
  <c r="AH3760" i="1"/>
  <c r="AC3760" i="1"/>
  <c r="X3760" i="1"/>
  <c r="AI3760" i="1" s="1"/>
  <c r="AH3759" i="1"/>
  <c r="AC3759" i="1"/>
  <c r="X3759" i="1"/>
  <c r="AH3758" i="1"/>
  <c r="AC3758" i="1"/>
  <c r="X3758" i="1"/>
  <c r="AI3758" i="1" s="1"/>
  <c r="AH3757" i="1"/>
  <c r="AC3757" i="1"/>
  <c r="X3757" i="1"/>
  <c r="AH3755" i="1"/>
  <c r="AC3755" i="1"/>
  <c r="X3755" i="1"/>
  <c r="AI3755" i="1" s="1"/>
  <c r="AH3754" i="1"/>
  <c r="AC3754" i="1"/>
  <c r="X3754" i="1"/>
  <c r="AI3754" i="1" s="1"/>
  <c r="AH3753" i="1"/>
  <c r="AC3753" i="1"/>
  <c r="X3753" i="1"/>
  <c r="AI3753" i="1" s="1"/>
  <c r="AH3747" i="1"/>
  <c r="AC3747" i="1"/>
  <c r="X3747" i="1"/>
  <c r="AI3747" i="1" s="1"/>
  <c r="AH3651" i="1"/>
  <c r="AC3651" i="1"/>
  <c r="AH3617" i="1"/>
  <c r="AC3617" i="1"/>
  <c r="X3617" i="1"/>
  <c r="AI3617" i="1" s="1"/>
  <c r="AH3635" i="1"/>
  <c r="AC3635" i="1"/>
  <c r="X3635" i="1"/>
  <c r="AI3635" i="1" s="1"/>
  <c r="AE3741" i="1"/>
  <c r="AF3741" i="1"/>
  <c r="AG3741" i="1"/>
  <c r="AH3741" i="1"/>
  <c r="AD3741" i="1"/>
  <c r="Z3741" i="1"/>
  <c r="AA3741" i="1"/>
  <c r="AB3741" i="1"/>
  <c r="AC3741" i="1"/>
  <c r="Y3741" i="1"/>
  <c r="U3741" i="1"/>
  <c r="V3741" i="1"/>
  <c r="W3741" i="1"/>
  <c r="X3741" i="1"/>
  <c r="T3741" i="1"/>
  <c r="U3740" i="1"/>
  <c r="V3740" i="1"/>
  <c r="W3740" i="1"/>
  <c r="X3740" i="1"/>
  <c r="Y3740" i="1"/>
  <c r="Z3740" i="1"/>
  <c r="AA3740" i="1"/>
  <c r="AB3740" i="1"/>
  <c r="AC3740" i="1"/>
  <c r="AD3740" i="1"/>
  <c r="AE3740" i="1"/>
  <c r="AF3740" i="1"/>
  <c r="AG3740" i="1"/>
  <c r="AH3740" i="1"/>
  <c r="AI3740" i="1"/>
  <c r="T3740" i="1"/>
  <c r="X3704" i="1"/>
  <c r="AC3704" i="1"/>
  <c r="AH3704" i="1"/>
  <c r="AI3704" i="1"/>
  <c r="AH3650" i="1"/>
  <c r="AC3650" i="1"/>
  <c r="X3650" i="1"/>
  <c r="AH3649" i="1"/>
  <c r="AC3649" i="1"/>
  <c r="X3649" i="1"/>
  <c r="AH3648" i="1"/>
  <c r="AC3648" i="1"/>
  <c r="X3648" i="1"/>
  <c r="AI3648" i="1" s="1"/>
  <c r="AH3647" i="1"/>
  <c r="AC3647" i="1"/>
  <c r="X3647" i="1"/>
  <c r="AI3647" i="1" s="1"/>
  <c r="AH3646" i="1"/>
  <c r="AC3646" i="1"/>
  <c r="X3646" i="1"/>
  <c r="AH3631" i="1"/>
  <c r="AC3631" i="1"/>
  <c r="X3631" i="1"/>
  <c r="AI3631" i="1" s="1"/>
  <c r="AH3577" i="1"/>
  <c r="AC3577" i="1"/>
  <c r="Z3577" i="1"/>
  <c r="X3577" i="1"/>
  <c r="H3593" i="1"/>
  <c r="H3609" i="1" s="1"/>
  <c r="P3582" i="1"/>
  <c r="K3582" i="1"/>
  <c r="F3582" i="1"/>
  <c r="Q3582" i="1" s="1"/>
  <c r="AH3597" i="1"/>
  <c r="AC3597" i="1"/>
  <c r="X3597" i="1"/>
  <c r="AI3597" i="1" s="1"/>
  <c r="O3738" i="1"/>
  <c r="N3738" i="1"/>
  <c r="M3738" i="1"/>
  <c r="L3738" i="1"/>
  <c r="J3738" i="1"/>
  <c r="I3738" i="1"/>
  <c r="H3738" i="1"/>
  <c r="G3738" i="1"/>
  <c r="E3738" i="1"/>
  <c r="D3738" i="1"/>
  <c r="C3738" i="1"/>
  <c r="B3738" i="1"/>
  <c r="P3737" i="1"/>
  <c r="K3737" i="1"/>
  <c r="F3737" i="1"/>
  <c r="Q3737" i="1" s="1"/>
  <c r="P3736" i="1"/>
  <c r="K3736" i="1"/>
  <c r="F3736" i="1"/>
  <c r="Q3736" i="1" s="1"/>
  <c r="P3735" i="1"/>
  <c r="K3735" i="1"/>
  <c r="F3735" i="1"/>
  <c r="Q3735" i="1" s="1"/>
  <c r="P3734" i="1"/>
  <c r="K3734" i="1"/>
  <c r="F3734" i="1"/>
  <c r="Q3734" i="1" s="1"/>
  <c r="P3733" i="1"/>
  <c r="K3733" i="1"/>
  <c r="F3733" i="1"/>
  <c r="Q3733" i="1" s="1"/>
  <c r="P3732" i="1"/>
  <c r="K3732" i="1"/>
  <c r="F3732" i="1"/>
  <c r="Q3732" i="1" s="1"/>
  <c r="P3731" i="1"/>
  <c r="K3731" i="1"/>
  <c r="F3731" i="1"/>
  <c r="Q3731" i="1" s="1"/>
  <c r="P3730" i="1"/>
  <c r="K3730" i="1"/>
  <c r="F3730" i="1"/>
  <c r="Q3730" i="1" s="1"/>
  <c r="P3729" i="1"/>
  <c r="K3729" i="1"/>
  <c r="F3729" i="1"/>
  <c r="Q3729" i="1" s="1"/>
  <c r="P3728" i="1"/>
  <c r="K3728" i="1"/>
  <c r="F3728" i="1"/>
  <c r="Q3728" i="1" s="1"/>
  <c r="P3727" i="1"/>
  <c r="K3727" i="1"/>
  <c r="F3727" i="1"/>
  <c r="Q3727" i="1" s="1"/>
  <c r="P3726" i="1"/>
  <c r="K3726" i="1"/>
  <c r="F3726" i="1"/>
  <c r="Q3726" i="1" s="1"/>
  <c r="P3725" i="1"/>
  <c r="K3725" i="1"/>
  <c r="F3725" i="1"/>
  <c r="Q3725" i="1" s="1"/>
  <c r="P3724" i="1"/>
  <c r="K3724" i="1"/>
  <c r="F3724" i="1"/>
  <c r="Q3724" i="1" s="1"/>
  <c r="P3723" i="1"/>
  <c r="K3723" i="1"/>
  <c r="F3723" i="1"/>
  <c r="Q3723" i="1" s="1"/>
  <c r="P3722" i="1"/>
  <c r="K3722" i="1"/>
  <c r="F3722" i="1"/>
  <c r="Q3722" i="1" s="1"/>
  <c r="P3721" i="1"/>
  <c r="K3721" i="1"/>
  <c r="F3721" i="1"/>
  <c r="P3720" i="1"/>
  <c r="K3720" i="1"/>
  <c r="F3720" i="1"/>
  <c r="Q3720" i="1" s="1"/>
  <c r="P3719" i="1"/>
  <c r="K3719" i="1"/>
  <c r="F3719" i="1"/>
  <c r="P3718" i="1"/>
  <c r="K3718" i="1"/>
  <c r="F3718" i="1"/>
  <c r="Q3718" i="1" s="1"/>
  <c r="P3717" i="1"/>
  <c r="K3717" i="1"/>
  <c r="F3717" i="1"/>
  <c r="P3716" i="1"/>
  <c r="K3716" i="1"/>
  <c r="F3716" i="1"/>
  <c r="Q3716" i="1" s="1"/>
  <c r="P3715" i="1"/>
  <c r="K3715" i="1"/>
  <c r="F3715" i="1"/>
  <c r="Q3715" i="1" s="1"/>
  <c r="P3714" i="1"/>
  <c r="K3714" i="1"/>
  <c r="F3714" i="1"/>
  <c r="P3712" i="1"/>
  <c r="K3712" i="1"/>
  <c r="F3712" i="1"/>
  <c r="Q3712" i="1" s="1"/>
  <c r="P3711" i="1"/>
  <c r="K3711" i="1"/>
  <c r="F3711" i="1"/>
  <c r="Q3711" i="1" s="1"/>
  <c r="P3710" i="1"/>
  <c r="K3710" i="1"/>
  <c r="F3710" i="1"/>
  <c r="Q3710" i="1" s="1"/>
  <c r="P3709" i="1"/>
  <c r="K3709" i="1"/>
  <c r="F3709" i="1"/>
  <c r="Q3709" i="1" s="1"/>
  <c r="P3708" i="1"/>
  <c r="K3708" i="1"/>
  <c r="F3708" i="1"/>
  <c r="Q3708" i="1" s="1"/>
  <c r="P3707" i="1"/>
  <c r="K3707" i="1"/>
  <c r="F3707" i="1"/>
  <c r="Q3707" i="1" s="1"/>
  <c r="P3706" i="1"/>
  <c r="K3706" i="1"/>
  <c r="F3706" i="1"/>
  <c r="Q3706" i="1" s="1"/>
  <c r="P3705" i="1"/>
  <c r="K3705" i="1"/>
  <c r="F3705" i="1"/>
  <c r="Q3705" i="1" s="1"/>
  <c r="P3704" i="1"/>
  <c r="K3704" i="1"/>
  <c r="F3704" i="1"/>
  <c r="Q3704" i="1" s="1"/>
  <c r="P3703" i="1"/>
  <c r="K3703" i="1"/>
  <c r="F3703" i="1"/>
  <c r="X3733" i="1"/>
  <c r="AC3733" i="1"/>
  <c r="AH3733" i="1"/>
  <c r="X3661" i="1"/>
  <c r="AC3661" i="1"/>
  <c r="AH3661" i="1"/>
  <c r="AI3661" i="1"/>
  <c r="AG3738" i="1"/>
  <c r="AF3738" i="1"/>
  <c r="AE3738" i="1"/>
  <c r="AD3738" i="1"/>
  <c r="AB3738" i="1"/>
  <c r="AA3738" i="1"/>
  <c r="Z3738" i="1"/>
  <c r="Y3738" i="1"/>
  <c r="W3738" i="1"/>
  <c r="V3738" i="1"/>
  <c r="U3738" i="1"/>
  <c r="T3738" i="1"/>
  <c r="AH3731" i="1"/>
  <c r="AC3731" i="1"/>
  <c r="X3731" i="1"/>
  <c r="AI3731" i="1" s="1"/>
  <c r="AH3730" i="1"/>
  <c r="AC3730" i="1"/>
  <c r="X3730" i="1"/>
  <c r="AH3729" i="1"/>
  <c r="AC3729" i="1"/>
  <c r="X3729" i="1"/>
  <c r="AI3729" i="1" s="1"/>
  <c r="AH3728" i="1"/>
  <c r="AC3728" i="1"/>
  <c r="X3728" i="1"/>
  <c r="AH3727" i="1"/>
  <c r="AC3727" i="1"/>
  <c r="X3727" i="1"/>
  <c r="AI3727" i="1" s="1"/>
  <c r="AH3726" i="1"/>
  <c r="AC3726" i="1"/>
  <c r="X3726" i="1"/>
  <c r="AH3725" i="1"/>
  <c r="AC3725" i="1"/>
  <c r="X3725" i="1"/>
  <c r="AI3725" i="1" s="1"/>
  <c r="AH3724" i="1"/>
  <c r="AC3724" i="1"/>
  <c r="X3724" i="1"/>
  <c r="AH3723" i="1"/>
  <c r="AC3723" i="1"/>
  <c r="X3723" i="1"/>
  <c r="AH3722" i="1"/>
  <c r="AC3722" i="1"/>
  <c r="X3722" i="1"/>
  <c r="AH3721" i="1"/>
  <c r="AC3721" i="1"/>
  <c r="X3721" i="1"/>
  <c r="AH3720" i="1"/>
  <c r="AC3720" i="1"/>
  <c r="X3720" i="1"/>
  <c r="AI3720" i="1" s="1"/>
  <c r="AH3719" i="1"/>
  <c r="AC3719" i="1"/>
  <c r="X3719" i="1"/>
  <c r="AH3718" i="1"/>
  <c r="AC3718" i="1"/>
  <c r="X3718" i="1"/>
  <c r="AI3718" i="1" s="1"/>
  <c r="AH3717" i="1"/>
  <c r="AC3717" i="1"/>
  <c r="X3717" i="1"/>
  <c r="AH3716" i="1"/>
  <c r="AC3716" i="1"/>
  <c r="X3716" i="1"/>
  <c r="AI3716" i="1" s="1"/>
  <c r="AH3715" i="1"/>
  <c r="AC3715" i="1"/>
  <c r="X3715" i="1"/>
  <c r="AH3714" i="1"/>
  <c r="AC3714" i="1"/>
  <c r="X3714" i="1"/>
  <c r="AI3714" i="1" s="1"/>
  <c r="AH3712" i="1"/>
  <c r="AC3712" i="1"/>
  <c r="X3712" i="1"/>
  <c r="AI3712" i="1" s="1"/>
  <c r="AH3711" i="1"/>
  <c r="AC3711" i="1"/>
  <c r="X3711" i="1"/>
  <c r="AI3711" i="1" s="1"/>
  <c r="AH3710" i="1"/>
  <c r="AC3710" i="1"/>
  <c r="X3710" i="1"/>
  <c r="AI3710" i="1" s="1"/>
  <c r="AH3709" i="1"/>
  <c r="AC3709" i="1"/>
  <c r="X3709" i="1"/>
  <c r="AI3709" i="1" s="1"/>
  <c r="AH3703" i="1"/>
  <c r="AC3703" i="1"/>
  <c r="X3703" i="1"/>
  <c r="AI3703" i="1" s="1"/>
  <c r="X3596" i="1"/>
  <c r="AC3596" i="1"/>
  <c r="AH3596" i="1"/>
  <c r="AH3576" i="1"/>
  <c r="AC3576" i="1"/>
  <c r="X3576" i="1"/>
  <c r="AI3576" i="1" s="1"/>
  <c r="AH3592" i="1"/>
  <c r="AC3592" i="1"/>
  <c r="X3592" i="1"/>
  <c r="AI3592" i="1" s="1"/>
  <c r="AI3697" i="1"/>
  <c r="AH3697" i="1"/>
  <c r="AC3697" i="1"/>
  <c r="X3697" i="1"/>
  <c r="Z3652" i="1"/>
  <c r="V3566" i="1"/>
  <c r="AA3566" i="1"/>
  <c r="AB3566" i="1"/>
  <c r="AH3565" i="1"/>
  <c r="AH3531" i="1"/>
  <c r="AC3531" i="1"/>
  <c r="AI3531" i="1" s="1"/>
  <c r="X3531" i="1"/>
  <c r="AH3575" i="1"/>
  <c r="AC3575" i="1"/>
  <c r="X3575" i="1"/>
  <c r="AI3575" i="1" s="1"/>
  <c r="AH3551" i="1"/>
  <c r="AC3551" i="1"/>
  <c r="X3551" i="1"/>
  <c r="AI3551" i="1" s="1"/>
  <c r="X3550" i="1"/>
  <c r="AC3550" i="1"/>
  <c r="AH3550" i="1"/>
  <c r="X3514" i="1"/>
  <c r="AC3514" i="1"/>
  <c r="AH3514" i="1"/>
  <c r="AI3514" i="1"/>
  <c r="AH3543" i="1"/>
  <c r="AC3543" i="1"/>
  <c r="X3543" i="1"/>
  <c r="AI3543" i="1" s="1"/>
  <c r="X3619" i="1"/>
  <c r="AC3619" i="1"/>
  <c r="AH3619" i="1"/>
  <c r="X3620" i="1"/>
  <c r="AC3620" i="1"/>
  <c r="AH3620" i="1"/>
  <c r="X3664" i="1"/>
  <c r="AC3664" i="1"/>
  <c r="AH3664" i="1"/>
  <c r="AI3664" i="1"/>
  <c r="AG3695" i="1"/>
  <c r="AE3695" i="1"/>
  <c r="AD3695" i="1"/>
  <c r="AB3695" i="1"/>
  <c r="W3695" i="1"/>
  <c r="T3695" i="1"/>
  <c r="O3695" i="1"/>
  <c r="N3695" i="1"/>
  <c r="M3695" i="1"/>
  <c r="L3695" i="1"/>
  <c r="J3695" i="1"/>
  <c r="I3695" i="1"/>
  <c r="H3695" i="1"/>
  <c r="G3695" i="1"/>
  <c r="E3695" i="1"/>
  <c r="D3695" i="1"/>
  <c r="C3695" i="1"/>
  <c r="B3695" i="1"/>
  <c r="P3694" i="1"/>
  <c r="K3694" i="1"/>
  <c r="F3694" i="1"/>
  <c r="Q3694" i="1" s="1"/>
  <c r="P3693" i="1"/>
  <c r="K3693" i="1"/>
  <c r="F3693" i="1"/>
  <c r="Q3693" i="1" s="1"/>
  <c r="P3692" i="1"/>
  <c r="K3692" i="1"/>
  <c r="F3692" i="1"/>
  <c r="Q3692" i="1" s="1"/>
  <c r="P3691" i="1"/>
  <c r="K3691" i="1"/>
  <c r="F3691" i="1"/>
  <c r="Q3691" i="1" s="1"/>
  <c r="P3690" i="1"/>
  <c r="K3690" i="1"/>
  <c r="F3690" i="1"/>
  <c r="Q3690" i="1" s="1"/>
  <c r="P3689" i="1"/>
  <c r="K3689" i="1"/>
  <c r="F3689" i="1"/>
  <c r="Q3689" i="1" s="1"/>
  <c r="P3688" i="1"/>
  <c r="K3688" i="1"/>
  <c r="F3688" i="1"/>
  <c r="Q3688" i="1" s="1"/>
  <c r="P3687" i="1"/>
  <c r="K3687" i="1"/>
  <c r="F3687" i="1"/>
  <c r="Q3687" i="1" s="1"/>
  <c r="P3686" i="1"/>
  <c r="K3686" i="1"/>
  <c r="F3686" i="1"/>
  <c r="Q3686" i="1" s="1"/>
  <c r="AH3685" i="1"/>
  <c r="AC3685" i="1"/>
  <c r="X3685" i="1"/>
  <c r="P3685" i="1"/>
  <c r="K3685" i="1"/>
  <c r="F3685" i="1"/>
  <c r="Q3685" i="1" s="1"/>
  <c r="AH3684" i="1"/>
  <c r="AC3684" i="1"/>
  <c r="X3684" i="1"/>
  <c r="AI3684" i="1" s="1"/>
  <c r="P3684" i="1"/>
  <c r="K3684" i="1"/>
  <c r="F3684" i="1"/>
  <c r="Q3684" i="1" s="1"/>
  <c r="AH3683" i="1"/>
  <c r="AC3683" i="1"/>
  <c r="X3683" i="1"/>
  <c r="P3683" i="1"/>
  <c r="K3683" i="1"/>
  <c r="F3683" i="1"/>
  <c r="Q3683" i="1" s="1"/>
  <c r="AH3682" i="1"/>
  <c r="AC3682" i="1"/>
  <c r="X3682" i="1"/>
  <c r="AI3682" i="1" s="1"/>
  <c r="P3682" i="1"/>
  <c r="K3682" i="1"/>
  <c r="F3682" i="1"/>
  <c r="Q3682" i="1" s="1"/>
  <c r="AH3681" i="1"/>
  <c r="AC3681" i="1"/>
  <c r="X3681" i="1"/>
  <c r="AI3681" i="1" s="1"/>
  <c r="P3681" i="1"/>
  <c r="K3681" i="1"/>
  <c r="F3681" i="1"/>
  <c r="Q3681" i="1" s="1"/>
  <c r="AH3680" i="1"/>
  <c r="AC3680" i="1"/>
  <c r="X3680" i="1"/>
  <c r="AI3680" i="1" s="1"/>
  <c r="P3680" i="1"/>
  <c r="K3680" i="1"/>
  <c r="F3680" i="1"/>
  <c r="Q3680" i="1" s="1"/>
  <c r="AH3679" i="1"/>
  <c r="AC3679" i="1"/>
  <c r="X3679" i="1"/>
  <c r="AI3679" i="1" s="1"/>
  <c r="P3679" i="1"/>
  <c r="K3679" i="1"/>
  <c r="F3679" i="1"/>
  <c r="Q3679" i="1" s="1"/>
  <c r="AH3678" i="1"/>
  <c r="AC3678" i="1"/>
  <c r="X3678" i="1"/>
  <c r="AI3678" i="1" s="1"/>
  <c r="P3678" i="1"/>
  <c r="K3678" i="1"/>
  <c r="F3678" i="1"/>
  <c r="Q3678" i="1" s="1"/>
  <c r="AH3677" i="1"/>
  <c r="AC3677" i="1"/>
  <c r="X3677" i="1"/>
  <c r="AI3677" i="1" s="1"/>
  <c r="P3677" i="1"/>
  <c r="K3677" i="1"/>
  <c r="F3677" i="1"/>
  <c r="Q3677" i="1" s="1"/>
  <c r="AH3676" i="1"/>
  <c r="AC3676" i="1"/>
  <c r="X3676" i="1"/>
  <c r="P3676" i="1"/>
  <c r="K3676" i="1"/>
  <c r="F3676" i="1"/>
  <c r="Q3676" i="1" s="1"/>
  <c r="P3675" i="1"/>
  <c r="K3675" i="1"/>
  <c r="F3675" i="1"/>
  <c r="Q3675" i="1" s="1"/>
  <c r="AH3674" i="1"/>
  <c r="AC3674" i="1"/>
  <c r="X3674" i="1"/>
  <c r="P3674" i="1"/>
  <c r="K3674" i="1"/>
  <c r="F3674" i="1"/>
  <c r="Q3674" i="1" s="1"/>
  <c r="AH3673" i="1"/>
  <c r="AC3673" i="1"/>
  <c r="X3673" i="1"/>
  <c r="P3673" i="1"/>
  <c r="K3673" i="1"/>
  <c r="F3673" i="1"/>
  <c r="Q3673" i="1" s="1"/>
  <c r="AH3672" i="1"/>
  <c r="X3672" i="1"/>
  <c r="P3672" i="1"/>
  <c r="K3672" i="1"/>
  <c r="F3672" i="1"/>
  <c r="Q3672" i="1" s="1"/>
  <c r="AH3671" i="1"/>
  <c r="AC3671" i="1"/>
  <c r="X3671" i="1"/>
  <c r="P3671" i="1"/>
  <c r="P3695" i="1" s="1"/>
  <c r="K3671" i="1"/>
  <c r="K3695" i="1" s="1"/>
  <c r="F3671" i="1"/>
  <c r="AH3669" i="1"/>
  <c r="AC3669" i="1"/>
  <c r="X3669" i="1"/>
  <c r="P3669" i="1"/>
  <c r="K3669" i="1"/>
  <c r="F3669" i="1"/>
  <c r="AH3668" i="1"/>
  <c r="AC3668" i="1"/>
  <c r="AI3668" i="1" s="1"/>
  <c r="X3668" i="1"/>
  <c r="P3668" i="1"/>
  <c r="K3668" i="1"/>
  <c r="Q3668" i="1" s="1"/>
  <c r="F3668" i="1"/>
  <c r="AH3667" i="1"/>
  <c r="AC3667" i="1"/>
  <c r="AI3667" i="1" s="1"/>
  <c r="X3667" i="1"/>
  <c r="P3667" i="1"/>
  <c r="K3667" i="1"/>
  <c r="Q3667" i="1" s="1"/>
  <c r="F3667" i="1"/>
  <c r="AH3666" i="1"/>
  <c r="AC3666" i="1"/>
  <c r="AI3666" i="1" s="1"/>
  <c r="X3666" i="1"/>
  <c r="P3666" i="1"/>
  <c r="K3666" i="1"/>
  <c r="Q3666" i="1" s="1"/>
  <c r="F3666" i="1"/>
  <c r="AH3665" i="1"/>
  <c r="AC3665" i="1"/>
  <c r="AI3665" i="1" s="1"/>
  <c r="X3665" i="1"/>
  <c r="P3665" i="1"/>
  <c r="K3665" i="1"/>
  <c r="Q3665" i="1" s="1"/>
  <c r="F3665" i="1"/>
  <c r="P3664" i="1"/>
  <c r="K3664" i="1"/>
  <c r="Q3664" i="1" s="1"/>
  <c r="F3664" i="1"/>
  <c r="P3663" i="1"/>
  <c r="K3663" i="1"/>
  <c r="Q3663" i="1" s="1"/>
  <c r="F3663" i="1"/>
  <c r="P3662" i="1"/>
  <c r="K3662" i="1"/>
  <c r="Q3662" i="1" s="1"/>
  <c r="F3662" i="1"/>
  <c r="P3661" i="1"/>
  <c r="K3661" i="1"/>
  <c r="F3661" i="1"/>
  <c r="AH3660" i="1"/>
  <c r="AC3660" i="1"/>
  <c r="AI3660" i="1" s="1"/>
  <c r="X3660" i="1"/>
  <c r="P3660" i="1"/>
  <c r="K3660" i="1"/>
  <c r="F3660" i="1"/>
  <c r="O3652" i="1"/>
  <c r="N3652" i="1"/>
  <c r="M3652" i="1"/>
  <c r="L3652" i="1"/>
  <c r="J3652" i="1"/>
  <c r="I3652" i="1"/>
  <c r="H3652" i="1"/>
  <c r="G3652" i="1"/>
  <c r="E3652" i="1"/>
  <c r="D3652" i="1"/>
  <c r="C3652" i="1"/>
  <c r="B3652" i="1"/>
  <c r="P3651" i="1"/>
  <c r="K3651" i="1"/>
  <c r="F3651" i="1"/>
  <c r="Q3651" i="1" s="1"/>
  <c r="P3650" i="1"/>
  <c r="K3650" i="1"/>
  <c r="F3650" i="1"/>
  <c r="Q3650" i="1" s="1"/>
  <c r="P3649" i="1"/>
  <c r="K3649" i="1"/>
  <c r="F3649" i="1"/>
  <c r="Q3649" i="1" s="1"/>
  <c r="P3648" i="1"/>
  <c r="K3648" i="1"/>
  <c r="F3648" i="1"/>
  <c r="Q3648" i="1" s="1"/>
  <c r="P3647" i="1"/>
  <c r="K3647" i="1"/>
  <c r="F3647" i="1"/>
  <c r="Q3647" i="1" s="1"/>
  <c r="P3646" i="1"/>
  <c r="K3646" i="1"/>
  <c r="F3646" i="1"/>
  <c r="Q3646" i="1" s="1"/>
  <c r="P3645" i="1"/>
  <c r="K3645" i="1"/>
  <c r="F3645" i="1"/>
  <c r="Q3645" i="1" s="1"/>
  <c r="P3644" i="1"/>
  <c r="K3644" i="1"/>
  <c r="F3644" i="1"/>
  <c r="Q3644" i="1" s="1"/>
  <c r="P3643" i="1"/>
  <c r="K3643" i="1"/>
  <c r="F3643" i="1"/>
  <c r="Q3643" i="1" s="1"/>
  <c r="P3642" i="1"/>
  <c r="K3642" i="1"/>
  <c r="F3642" i="1"/>
  <c r="Q3642" i="1" s="1"/>
  <c r="P3641" i="1"/>
  <c r="K3641" i="1"/>
  <c r="F3641" i="1"/>
  <c r="Q3641" i="1" s="1"/>
  <c r="P3640" i="1"/>
  <c r="K3640" i="1"/>
  <c r="F3640" i="1"/>
  <c r="Q3640" i="1" s="1"/>
  <c r="P3639" i="1"/>
  <c r="K3639" i="1"/>
  <c r="F3639" i="1"/>
  <c r="P3638" i="1"/>
  <c r="K3638" i="1"/>
  <c r="F3638" i="1"/>
  <c r="Q3638" i="1" s="1"/>
  <c r="P3637" i="1"/>
  <c r="K3637" i="1"/>
  <c r="F3637" i="1"/>
  <c r="Q3637" i="1" s="1"/>
  <c r="P3636" i="1"/>
  <c r="K3636" i="1"/>
  <c r="F3636" i="1"/>
  <c r="Q3636" i="1" s="1"/>
  <c r="P3635" i="1"/>
  <c r="K3635" i="1"/>
  <c r="F3635" i="1"/>
  <c r="Q3635" i="1" s="1"/>
  <c r="P3634" i="1"/>
  <c r="K3634" i="1"/>
  <c r="F3634" i="1"/>
  <c r="Q3634" i="1" s="1"/>
  <c r="P3633" i="1"/>
  <c r="K3633" i="1"/>
  <c r="F3633" i="1"/>
  <c r="Q3633" i="1" s="1"/>
  <c r="P3632" i="1"/>
  <c r="K3632" i="1"/>
  <c r="F3632" i="1"/>
  <c r="Q3632" i="1" s="1"/>
  <c r="P3631" i="1"/>
  <c r="K3631" i="1"/>
  <c r="F3631" i="1"/>
  <c r="Q3631" i="1" s="1"/>
  <c r="P3630" i="1"/>
  <c r="K3630" i="1"/>
  <c r="F3630" i="1"/>
  <c r="P3629" i="1"/>
  <c r="K3629" i="1"/>
  <c r="F3629" i="1"/>
  <c r="P3628" i="1"/>
  <c r="K3628" i="1"/>
  <c r="F3628" i="1"/>
  <c r="Q3628" i="1" s="1"/>
  <c r="P3626" i="1"/>
  <c r="K3626" i="1"/>
  <c r="F3626" i="1"/>
  <c r="P3625" i="1"/>
  <c r="K3625" i="1"/>
  <c r="F3625" i="1"/>
  <c r="P3624" i="1"/>
  <c r="K3624" i="1"/>
  <c r="F3624" i="1"/>
  <c r="P3623" i="1"/>
  <c r="K3623" i="1"/>
  <c r="F3623" i="1"/>
  <c r="P3622" i="1"/>
  <c r="K3622" i="1"/>
  <c r="F3622" i="1"/>
  <c r="Q3622" i="1" s="1"/>
  <c r="P3621" i="1"/>
  <c r="K3621" i="1"/>
  <c r="F3621" i="1"/>
  <c r="Q3621" i="1" s="1"/>
  <c r="P3620" i="1"/>
  <c r="K3620" i="1"/>
  <c r="F3620" i="1"/>
  <c r="P3619" i="1"/>
  <c r="K3619" i="1"/>
  <c r="F3619" i="1"/>
  <c r="Q3619" i="1" s="1"/>
  <c r="P3618" i="1"/>
  <c r="K3618" i="1"/>
  <c r="F3618" i="1"/>
  <c r="P3617" i="1"/>
  <c r="K3617" i="1"/>
  <c r="F3617" i="1"/>
  <c r="Q3617" i="1" s="1"/>
  <c r="X3604" i="1"/>
  <c r="AC3604" i="1"/>
  <c r="AH3604" i="1"/>
  <c r="AI3604" i="1"/>
  <c r="X3605" i="1"/>
  <c r="AC3605" i="1"/>
  <c r="AH3605" i="1"/>
  <c r="X3606" i="1"/>
  <c r="AC3606" i="1"/>
  <c r="AH3606" i="1"/>
  <c r="X3607" i="1"/>
  <c r="AC3607" i="1"/>
  <c r="AH3607" i="1"/>
  <c r="X3608" i="1"/>
  <c r="AC3608" i="1"/>
  <c r="AH3608" i="1"/>
  <c r="AI3608" i="1"/>
  <c r="AG3652" i="1"/>
  <c r="AF3652" i="1"/>
  <c r="AE3652" i="1"/>
  <c r="AD3652" i="1"/>
  <c r="AB3652" i="1"/>
  <c r="AA3652" i="1"/>
  <c r="Y3652" i="1"/>
  <c r="W3652" i="1"/>
  <c r="V3652" i="1"/>
  <c r="U3652" i="1"/>
  <c r="T3652" i="1"/>
  <c r="X3651" i="1"/>
  <c r="AH3645" i="1"/>
  <c r="AI3645" i="1" s="1"/>
  <c r="AC3645" i="1"/>
  <c r="X3645" i="1"/>
  <c r="AH3644" i="1"/>
  <c r="AC3644" i="1"/>
  <c r="X3644" i="1"/>
  <c r="AH3643" i="1"/>
  <c r="AC3643" i="1"/>
  <c r="X3643" i="1"/>
  <c r="AH3642" i="1"/>
  <c r="AC3642" i="1"/>
  <c r="X3642" i="1"/>
  <c r="AH3641" i="1"/>
  <c r="AC3641" i="1"/>
  <c r="X3641" i="1"/>
  <c r="AH3640" i="1"/>
  <c r="AC3640" i="1"/>
  <c r="X3640" i="1"/>
  <c r="AH3639" i="1"/>
  <c r="AC3639" i="1"/>
  <c r="X3639" i="1"/>
  <c r="AH3638" i="1"/>
  <c r="AC3638" i="1"/>
  <c r="X3638" i="1"/>
  <c r="AH3637" i="1"/>
  <c r="AC3637" i="1"/>
  <c r="X3637" i="1"/>
  <c r="AH3636" i="1"/>
  <c r="AC3636" i="1"/>
  <c r="X3636" i="1"/>
  <c r="AH3634" i="1"/>
  <c r="AC3634" i="1"/>
  <c r="X3634" i="1"/>
  <c r="AH3633" i="1"/>
  <c r="AC3633" i="1"/>
  <c r="X3633" i="1"/>
  <c r="AH3632" i="1"/>
  <c r="AC3632" i="1"/>
  <c r="X3632" i="1"/>
  <c r="AH3630" i="1"/>
  <c r="AC3630" i="1"/>
  <c r="X3630" i="1"/>
  <c r="AH3629" i="1"/>
  <c r="AC3629" i="1"/>
  <c r="X3629" i="1"/>
  <c r="AH3628" i="1"/>
  <c r="AC3628" i="1"/>
  <c r="X3628" i="1"/>
  <c r="AH3626" i="1"/>
  <c r="AI3626" i="1" s="1"/>
  <c r="AC3626" i="1"/>
  <c r="X3626" i="1"/>
  <c r="AI3625" i="1"/>
  <c r="AH3625" i="1"/>
  <c r="AC3625" i="1"/>
  <c r="X3625" i="1"/>
  <c r="AI3624" i="1"/>
  <c r="AH3624" i="1"/>
  <c r="AC3624" i="1"/>
  <c r="X3624" i="1"/>
  <c r="AI3623" i="1"/>
  <c r="AH3623" i="1"/>
  <c r="AC3623" i="1"/>
  <c r="X3623" i="1"/>
  <c r="AH3622" i="1"/>
  <c r="AC3622" i="1"/>
  <c r="X3622" i="1"/>
  <c r="AH3621" i="1"/>
  <c r="AC3621" i="1"/>
  <c r="X3621" i="1"/>
  <c r="X3556" i="1"/>
  <c r="AC3556" i="1"/>
  <c r="AH3556" i="1"/>
  <c r="AI3556" i="1"/>
  <c r="X3557" i="1"/>
  <c r="AC3557" i="1"/>
  <c r="AH3557" i="1"/>
  <c r="X3558" i="1"/>
  <c r="AC3558" i="1"/>
  <c r="AH3558" i="1"/>
  <c r="X3559" i="1"/>
  <c r="AC3559" i="1"/>
  <c r="AH3559" i="1"/>
  <c r="AI3559" i="1"/>
  <c r="AH3561" i="1"/>
  <c r="AC3561" i="1"/>
  <c r="X3561" i="1"/>
  <c r="AH3560" i="1"/>
  <c r="AC3560" i="1"/>
  <c r="X3560" i="1"/>
  <c r="AF3566" i="1"/>
  <c r="AE3566" i="1"/>
  <c r="AD3566" i="1"/>
  <c r="Z3566" i="1"/>
  <c r="X3565" i="1"/>
  <c r="Q3506" i="1"/>
  <c r="Q3507" i="1"/>
  <c r="Q3509" i="1"/>
  <c r="Q3510" i="1"/>
  <c r="F3507" i="1"/>
  <c r="K3507" i="1"/>
  <c r="P3507" i="1"/>
  <c r="AH3512" i="1"/>
  <c r="AC3512" i="1"/>
  <c r="X3512" i="1"/>
  <c r="AI3512" i="1" s="1"/>
  <c r="AH3511" i="1"/>
  <c r="AC3511" i="1"/>
  <c r="X3511" i="1"/>
  <c r="AI3511" i="1" s="1"/>
  <c r="Q3503" i="1"/>
  <c r="F3447" i="1"/>
  <c r="K3447" i="1"/>
  <c r="P3447" i="1"/>
  <c r="Q3447" i="1"/>
  <c r="P3446" i="1"/>
  <c r="K3446" i="1"/>
  <c r="F3446" i="1"/>
  <c r="Q3446" i="1" s="1"/>
  <c r="P3409" i="1"/>
  <c r="K3409" i="1"/>
  <c r="F3409" i="1"/>
  <c r="Q3409" i="1" s="1"/>
  <c r="P3368" i="1"/>
  <c r="K3368" i="1"/>
  <c r="F3368" i="1"/>
  <c r="Q3368" i="1" s="1"/>
  <c r="F3503" i="1"/>
  <c r="K3503" i="1"/>
  <c r="P3503" i="1"/>
  <c r="AH3508" i="1"/>
  <c r="AC3508" i="1"/>
  <c r="X3508" i="1"/>
  <c r="AI3508" i="1" s="1"/>
  <c r="AH3474" i="1"/>
  <c r="AC3474" i="1"/>
  <c r="X3474" i="1"/>
  <c r="AI3474" i="1" s="1"/>
  <c r="AH3506" i="1"/>
  <c r="AC3506" i="1"/>
  <c r="X3506" i="1"/>
  <c r="AI3506" i="1" s="1"/>
  <c r="AH3533" i="1"/>
  <c r="AC3533" i="1"/>
  <c r="X3533" i="1"/>
  <c r="X3519" i="1"/>
  <c r="AC3519" i="1"/>
  <c r="AH3519" i="1"/>
  <c r="AI3519" i="1"/>
  <c r="AH3476" i="1"/>
  <c r="AC3476" i="1"/>
  <c r="X3476" i="1"/>
  <c r="AI3476" i="1" s="1"/>
  <c r="X3477" i="1"/>
  <c r="AC3477" i="1"/>
  <c r="AH3477" i="1"/>
  <c r="AI3477" i="1"/>
  <c r="X3478" i="1"/>
  <c r="AC3478" i="1"/>
  <c r="AH3478" i="1"/>
  <c r="AI3478" i="1"/>
  <c r="X3479" i="1"/>
  <c r="AC3479" i="1"/>
  <c r="AH3479" i="1"/>
  <c r="AI3479" i="1"/>
  <c r="AH3522" i="1"/>
  <c r="AC3522" i="1"/>
  <c r="X3522" i="1"/>
  <c r="AI3522" i="1" s="1"/>
  <c r="AH3521" i="1"/>
  <c r="AC3521" i="1"/>
  <c r="X3521" i="1"/>
  <c r="AI3521" i="1" s="1"/>
  <c r="AH3475" i="1"/>
  <c r="AC3475" i="1"/>
  <c r="X3475" i="1"/>
  <c r="AI3475" i="1" s="1"/>
  <c r="X3516" i="1"/>
  <c r="AC3516" i="1"/>
  <c r="AH3516" i="1"/>
  <c r="AI3516" i="1"/>
  <c r="X3517" i="1"/>
  <c r="AC3517" i="1"/>
  <c r="AH3517" i="1"/>
  <c r="X3518" i="1"/>
  <c r="AC3518" i="1"/>
  <c r="AH3518" i="1"/>
  <c r="AI3518" i="1"/>
  <c r="X3520" i="1"/>
  <c r="AC3520" i="1"/>
  <c r="AH3520" i="1"/>
  <c r="AI3520" i="1"/>
  <c r="AH3564" i="1"/>
  <c r="AC3564" i="1"/>
  <c r="X3564" i="1"/>
  <c r="AH3563" i="1"/>
  <c r="AC3563" i="1"/>
  <c r="X3563" i="1"/>
  <c r="AI3563" i="1" s="1"/>
  <c r="AH3562" i="1"/>
  <c r="AC3562" i="1"/>
  <c r="X3562" i="1"/>
  <c r="X3532" i="1"/>
  <c r="AC3532" i="1"/>
  <c r="AH3532" i="1"/>
  <c r="AI3532" i="1"/>
  <c r="X3534" i="1"/>
  <c r="AC3534" i="1"/>
  <c r="AH3534" i="1"/>
  <c r="AI3534" i="1"/>
  <c r="AG3609" i="1"/>
  <c r="AF3609" i="1"/>
  <c r="AE3609" i="1"/>
  <c r="AD3609" i="1"/>
  <c r="AB3609" i="1"/>
  <c r="AA3609" i="1"/>
  <c r="Z3609" i="1"/>
  <c r="Y3609" i="1"/>
  <c r="W3609" i="1"/>
  <c r="V3609" i="1"/>
  <c r="U3609" i="1"/>
  <c r="T3609" i="1"/>
  <c r="O3609" i="1"/>
  <c r="N3609" i="1"/>
  <c r="M3609" i="1"/>
  <c r="L3609" i="1"/>
  <c r="J3609" i="1"/>
  <c r="I3609" i="1"/>
  <c r="G3609" i="1"/>
  <c r="E3609" i="1"/>
  <c r="D3609" i="1"/>
  <c r="C3609" i="1"/>
  <c r="B3609" i="1"/>
  <c r="P3608" i="1"/>
  <c r="K3608" i="1"/>
  <c r="F3608" i="1"/>
  <c r="Q3608" i="1" s="1"/>
  <c r="P3607" i="1"/>
  <c r="K3607" i="1"/>
  <c r="F3607" i="1"/>
  <c r="Q3607" i="1" s="1"/>
  <c r="P3606" i="1"/>
  <c r="K3606" i="1"/>
  <c r="F3606" i="1"/>
  <c r="Q3606" i="1" s="1"/>
  <c r="P3605" i="1"/>
  <c r="K3605" i="1"/>
  <c r="F3605" i="1"/>
  <c r="Q3605" i="1" s="1"/>
  <c r="P3604" i="1"/>
  <c r="K3604" i="1"/>
  <c r="F3604" i="1"/>
  <c r="Q3604" i="1" s="1"/>
  <c r="AH3603" i="1"/>
  <c r="AC3603" i="1"/>
  <c r="X3603" i="1"/>
  <c r="P3603" i="1"/>
  <c r="K3603" i="1"/>
  <c r="F3603" i="1"/>
  <c r="Q3603" i="1" s="1"/>
  <c r="AH3602" i="1"/>
  <c r="AC3602" i="1"/>
  <c r="X3602" i="1"/>
  <c r="P3602" i="1"/>
  <c r="K3602" i="1"/>
  <c r="F3602" i="1"/>
  <c r="Q3602" i="1" s="1"/>
  <c r="AH3601" i="1"/>
  <c r="AC3601" i="1"/>
  <c r="X3601" i="1"/>
  <c r="P3601" i="1"/>
  <c r="K3601" i="1"/>
  <c r="F3601" i="1"/>
  <c r="Q3601" i="1" s="1"/>
  <c r="AH3600" i="1"/>
  <c r="AC3600" i="1"/>
  <c r="X3600" i="1"/>
  <c r="P3600" i="1"/>
  <c r="K3600" i="1"/>
  <c r="F3600" i="1"/>
  <c r="Q3600" i="1" s="1"/>
  <c r="AH3599" i="1"/>
  <c r="AC3599" i="1"/>
  <c r="X3599" i="1"/>
  <c r="P3599" i="1"/>
  <c r="K3599" i="1"/>
  <c r="F3599" i="1"/>
  <c r="Q3599" i="1" s="1"/>
  <c r="AH3598" i="1"/>
  <c r="AC3598" i="1"/>
  <c r="X3598" i="1"/>
  <c r="AI3598" i="1" s="1"/>
  <c r="P3598" i="1"/>
  <c r="K3598" i="1"/>
  <c r="F3598" i="1"/>
  <c r="Q3598" i="1" s="1"/>
  <c r="P3597" i="1"/>
  <c r="K3597" i="1"/>
  <c r="F3597" i="1"/>
  <c r="Q3597" i="1" s="1"/>
  <c r="P3596" i="1"/>
  <c r="K3596" i="1"/>
  <c r="F3596" i="1"/>
  <c r="Q3596" i="1" s="1"/>
  <c r="AH3595" i="1"/>
  <c r="AC3595" i="1"/>
  <c r="X3595" i="1"/>
  <c r="P3595" i="1"/>
  <c r="K3595" i="1"/>
  <c r="F3595" i="1"/>
  <c r="Q3595" i="1" s="1"/>
  <c r="AH3594" i="1"/>
  <c r="AC3594" i="1"/>
  <c r="X3594" i="1"/>
  <c r="P3594" i="1"/>
  <c r="K3594" i="1"/>
  <c r="F3594" i="1"/>
  <c r="Q3594" i="1" s="1"/>
  <c r="AH3593" i="1"/>
  <c r="AC3593" i="1"/>
  <c r="X3593" i="1"/>
  <c r="P3593" i="1"/>
  <c r="F3593" i="1"/>
  <c r="P3592" i="1"/>
  <c r="K3592" i="1"/>
  <c r="F3592" i="1"/>
  <c r="AH3591" i="1"/>
  <c r="AC3591" i="1"/>
  <c r="X3591" i="1"/>
  <c r="P3591" i="1"/>
  <c r="K3591" i="1"/>
  <c r="F3591" i="1"/>
  <c r="AH3590" i="1"/>
  <c r="AC3590" i="1"/>
  <c r="X3590" i="1"/>
  <c r="AI3590" i="1" s="1"/>
  <c r="P3590" i="1"/>
  <c r="K3590" i="1"/>
  <c r="F3590" i="1"/>
  <c r="AH3589" i="1"/>
  <c r="AC3589" i="1"/>
  <c r="X3589" i="1"/>
  <c r="P3589" i="1"/>
  <c r="K3589" i="1"/>
  <c r="F3589" i="1"/>
  <c r="Q3589" i="1" s="1"/>
  <c r="AH3588" i="1"/>
  <c r="AC3588" i="1"/>
  <c r="X3588" i="1"/>
  <c r="AI3588" i="1" s="1"/>
  <c r="P3588" i="1"/>
  <c r="K3588" i="1"/>
  <c r="F3588" i="1"/>
  <c r="Q3588" i="1" s="1"/>
  <c r="AH3587" i="1"/>
  <c r="AC3587" i="1"/>
  <c r="X3587" i="1"/>
  <c r="P3587" i="1"/>
  <c r="K3587" i="1"/>
  <c r="F3587" i="1"/>
  <c r="AH3586" i="1"/>
  <c r="AC3586" i="1"/>
  <c r="X3586" i="1"/>
  <c r="AI3586" i="1" s="1"/>
  <c r="P3586" i="1"/>
  <c r="K3586" i="1"/>
  <c r="F3586" i="1"/>
  <c r="Q3586" i="1" s="1"/>
  <c r="AH3585" i="1"/>
  <c r="AC3585" i="1"/>
  <c r="X3585" i="1"/>
  <c r="P3585" i="1"/>
  <c r="P3609" i="1" s="1"/>
  <c r="K3585" i="1"/>
  <c r="F3585" i="1"/>
  <c r="AH3583" i="1"/>
  <c r="AC3583" i="1"/>
  <c r="X3583" i="1"/>
  <c r="P3583" i="1"/>
  <c r="K3583" i="1"/>
  <c r="F3583" i="1"/>
  <c r="AH3582" i="1"/>
  <c r="AC3582" i="1"/>
  <c r="X3582" i="1"/>
  <c r="AI3582" i="1" s="1"/>
  <c r="AH3581" i="1"/>
  <c r="AC3581" i="1"/>
  <c r="X3581" i="1"/>
  <c r="P3581" i="1"/>
  <c r="K3581" i="1"/>
  <c r="F3581" i="1"/>
  <c r="Q3581" i="1" s="1"/>
  <c r="AH3580" i="1"/>
  <c r="AC3580" i="1"/>
  <c r="X3580" i="1"/>
  <c r="AI3580" i="1" s="1"/>
  <c r="P3580" i="1"/>
  <c r="K3580" i="1"/>
  <c r="F3580" i="1"/>
  <c r="AH3579" i="1"/>
  <c r="AC3579" i="1"/>
  <c r="X3579" i="1"/>
  <c r="P3579" i="1"/>
  <c r="K3579" i="1"/>
  <c r="F3579" i="1"/>
  <c r="AH3578" i="1"/>
  <c r="AC3578" i="1"/>
  <c r="X3578" i="1"/>
  <c r="AI3578" i="1" s="1"/>
  <c r="P3578" i="1"/>
  <c r="K3578" i="1"/>
  <c r="F3578" i="1"/>
  <c r="P3577" i="1"/>
  <c r="K3577" i="1"/>
  <c r="F3577" i="1"/>
  <c r="Q3577" i="1" s="1"/>
  <c r="P3576" i="1"/>
  <c r="K3576" i="1"/>
  <c r="F3576" i="1"/>
  <c r="P3575" i="1"/>
  <c r="K3575" i="1"/>
  <c r="F3575" i="1"/>
  <c r="AH3574" i="1"/>
  <c r="AC3574" i="1"/>
  <c r="X3574" i="1"/>
  <c r="AI3574" i="1" s="1"/>
  <c r="Q3574" i="1"/>
  <c r="P3574" i="1"/>
  <c r="K3574" i="1"/>
  <c r="F3574" i="1"/>
  <c r="AH3424" i="1"/>
  <c r="AC3424" i="1"/>
  <c r="X3424" i="1"/>
  <c r="AI3424" i="1" s="1"/>
  <c r="AH3425" i="1"/>
  <c r="AC3425" i="1"/>
  <c r="X3425" i="1"/>
  <c r="AH3423" i="1"/>
  <c r="AC3423" i="1"/>
  <c r="X3423" i="1"/>
  <c r="AI3423" i="1" s="1"/>
  <c r="P3418" i="1"/>
  <c r="K3418" i="1"/>
  <c r="F3418" i="1"/>
  <c r="Q3418" i="1" s="1"/>
  <c r="AH3415" i="1"/>
  <c r="AC3415" i="1"/>
  <c r="X3415" i="1"/>
  <c r="AI3415" i="1" s="1"/>
  <c r="X3390" i="1"/>
  <c r="AC3390" i="1"/>
  <c r="AH3390" i="1"/>
  <c r="AI3390" i="1"/>
  <c r="X3391" i="1"/>
  <c r="AC3391" i="1"/>
  <c r="AH3391" i="1"/>
  <c r="AI3391" i="1"/>
  <c r="X3392" i="1"/>
  <c r="AC3392" i="1"/>
  <c r="AH3392" i="1"/>
  <c r="AI3392" i="1"/>
  <c r="X3393" i="1"/>
  <c r="AC3393" i="1"/>
  <c r="AH3393" i="1"/>
  <c r="AI3393" i="1"/>
  <c r="AE3437" i="1"/>
  <c r="Z3437" i="1"/>
  <c r="U3437" i="1"/>
  <c r="AH3359" i="1"/>
  <c r="AC3359" i="1"/>
  <c r="X3359" i="1"/>
  <c r="AI3359" i="1" s="1"/>
  <c r="AE3394" i="1"/>
  <c r="X3405" i="1"/>
  <c r="AC3405" i="1"/>
  <c r="AH3405" i="1"/>
  <c r="AI3405" i="1"/>
  <c r="X3406" i="1"/>
  <c r="AC3406" i="1"/>
  <c r="AH3406" i="1"/>
  <c r="AI3406" i="1"/>
  <c r="X3407" i="1"/>
  <c r="AC3407" i="1"/>
  <c r="AH3407" i="1"/>
  <c r="AI3407" i="1"/>
  <c r="AH3447" i="1"/>
  <c r="AC3447" i="1"/>
  <c r="X3447" i="1"/>
  <c r="AI3447" i="1" s="1"/>
  <c r="X3431" i="1"/>
  <c r="AC3431" i="1"/>
  <c r="AH3431" i="1"/>
  <c r="AI3431" i="1"/>
  <c r="X3432" i="1"/>
  <c r="AC3432" i="1"/>
  <c r="AH3432" i="1"/>
  <c r="AI3432" i="1"/>
  <c r="X3433" i="1"/>
  <c r="AC3433" i="1"/>
  <c r="AH3433" i="1"/>
  <c r="AI3433" i="1"/>
  <c r="AH3436" i="1"/>
  <c r="AC3436" i="1"/>
  <c r="X3436" i="1"/>
  <c r="AI3436" i="1" s="1"/>
  <c r="AH3435" i="1"/>
  <c r="AC3435" i="1"/>
  <c r="X3435" i="1"/>
  <c r="X3489" i="1"/>
  <c r="AC3489" i="1"/>
  <c r="AH3489" i="1"/>
  <c r="AI3489" i="1"/>
  <c r="X3490" i="1"/>
  <c r="AC3490" i="1"/>
  <c r="AH3490" i="1"/>
  <c r="AI3490" i="1"/>
  <c r="X3491" i="1"/>
  <c r="AC3491" i="1"/>
  <c r="AH3491" i="1"/>
  <c r="AI3491" i="1"/>
  <c r="Y3566" i="1"/>
  <c r="W3566" i="1"/>
  <c r="U3566" i="1"/>
  <c r="T3566" i="1"/>
  <c r="O3566" i="1"/>
  <c r="N3566" i="1"/>
  <c r="M3566" i="1"/>
  <c r="L3566" i="1"/>
  <c r="J3566" i="1"/>
  <c r="I3566" i="1"/>
  <c r="H3566" i="1"/>
  <c r="G3566" i="1"/>
  <c r="E3566" i="1"/>
  <c r="D3566" i="1"/>
  <c r="C3566" i="1"/>
  <c r="B3566" i="1"/>
  <c r="P3565" i="1"/>
  <c r="K3565" i="1"/>
  <c r="F3565" i="1"/>
  <c r="Q3565" i="1" s="1"/>
  <c r="P3564" i="1"/>
  <c r="K3564" i="1"/>
  <c r="F3564" i="1"/>
  <c r="Q3564" i="1" s="1"/>
  <c r="P3563" i="1"/>
  <c r="K3563" i="1"/>
  <c r="F3563" i="1"/>
  <c r="Q3563" i="1" s="1"/>
  <c r="P3562" i="1"/>
  <c r="K3562" i="1"/>
  <c r="F3562" i="1"/>
  <c r="Q3562" i="1" s="1"/>
  <c r="P3561" i="1"/>
  <c r="K3561" i="1"/>
  <c r="F3561" i="1"/>
  <c r="Q3561" i="1" s="1"/>
  <c r="P3560" i="1"/>
  <c r="K3560" i="1"/>
  <c r="F3560" i="1"/>
  <c r="Q3560" i="1" s="1"/>
  <c r="P3559" i="1"/>
  <c r="K3559" i="1"/>
  <c r="F3559" i="1"/>
  <c r="Q3559" i="1" s="1"/>
  <c r="P3558" i="1"/>
  <c r="K3558" i="1"/>
  <c r="F3558" i="1"/>
  <c r="Q3558" i="1" s="1"/>
  <c r="P3557" i="1"/>
  <c r="K3557" i="1"/>
  <c r="F3557" i="1"/>
  <c r="Q3557" i="1" s="1"/>
  <c r="P3556" i="1"/>
  <c r="K3556" i="1"/>
  <c r="F3556" i="1"/>
  <c r="Q3556" i="1" s="1"/>
  <c r="AH3555" i="1"/>
  <c r="AC3555" i="1"/>
  <c r="X3555" i="1"/>
  <c r="AI3555" i="1" s="1"/>
  <c r="P3555" i="1"/>
  <c r="K3555" i="1"/>
  <c r="F3555" i="1"/>
  <c r="Q3555" i="1" s="1"/>
  <c r="AH3554" i="1"/>
  <c r="AC3554" i="1"/>
  <c r="X3554" i="1"/>
  <c r="P3554" i="1"/>
  <c r="K3554" i="1"/>
  <c r="F3554" i="1"/>
  <c r="Q3554" i="1" s="1"/>
  <c r="AH3553" i="1"/>
  <c r="AC3553" i="1"/>
  <c r="X3553" i="1"/>
  <c r="AI3553" i="1" s="1"/>
  <c r="P3553" i="1"/>
  <c r="K3553" i="1"/>
  <c r="F3553" i="1"/>
  <c r="Q3553" i="1" s="1"/>
  <c r="AH3552" i="1"/>
  <c r="AC3552" i="1"/>
  <c r="X3552" i="1"/>
  <c r="P3552" i="1"/>
  <c r="K3552" i="1"/>
  <c r="F3552" i="1"/>
  <c r="Q3552" i="1" s="1"/>
  <c r="P3551" i="1"/>
  <c r="K3551" i="1"/>
  <c r="F3551" i="1"/>
  <c r="Q3551" i="1" s="1"/>
  <c r="P3550" i="1"/>
  <c r="K3550" i="1"/>
  <c r="F3550" i="1"/>
  <c r="Q3550" i="1" s="1"/>
  <c r="AH3549" i="1"/>
  <c r="AC3549" i="1"/>
  <c r="X3549" i="1"/>
  <c r="AI3549" i="1" s="1"/>
  <c r="P3549" i="1"/>
  <c r="K3549" i="1"/>
  <c r="F3549" i="1"/>
  <c r="Q3549" i="1" s="1"/>
  <c r="AH3548" i="1"/>
  <c r="AC3548" i="1"/>
  <c r="X3548" i="1"/>
  <c r="AI3548" i="1" s="1"/>
  <c r="P3548" i="1"/>
  <c r="K3548" i="1"/>
  <c r="F3548" i="1"/>
  <c r="AH3547" i="1"/>
  <c r="AC3547" i="1"/>
  <c r="X3547" i="1"/>
  <c r="AI3547" i="1" s="1"/>
  <c r="P3547" i="1"/>
  <c r="K3547" i="1"/>
  <c r="F3547" i="1"/>
  <c r="Q3547" i="1" s="1"/>
  <c r="AH3546" i="1"/>
  <c r="AC3546" i="1"/>
  <c r="X3546" i="1"/>
  <c r="P3546" i="1"/>
  <c r="K3546" i="1"/>
  <c r="F3546" i="1"/>
  <c r="AH3545" i="1"/>
  <c r="AC3545" i="1"/>
  <c r="X3545" i="1"/>
  <c r="AI3545" i="1" s="1"/>
  <c r="P3545" i="1"/>
  <c r="K3545" i="1"/>
  <c r="F3545" i="1"/>
  <c r="AH3544" i="1"/>
  <c r="AC3544" i="1"/>
  <c r="X3544" i="1"/>
  <c r="P3544" i="1"/>
  <c r="K3544" i="1"/>
  <c r="F3544" i="1"/>
  <c r="P3543" i="1"/>
  <c r="K3543" i="1"/>
  <c r="F3543" i="1"/>
  <c r="Q3543" i="1" s="1"/>
  <c r="AH3542" i="1"/>
  <c r="AC3542" i="1"/>
  <c r="X3542" i="1"/>
  <c r="P3542" i="1"/>
  <c r="K3542" i="1"/>
  <c r="F3542" i="1"/>
  <c r="AH3540" i="1"/>
  <c r="AC3540" i="1"/>
  <c r="X3540" i="1"/>
  <c r="AI3540" i="1" s="1"/>
  <c r="P3540" i="1"/>
  <c r="K3540" i="1"/>
  <c r="F3540" i="1"/>
  <c r="AH3539" i="1"/>
  <c r="AC3539" i="1"/>
  <c r="X3539" i="1"/>
  <c r="P3539" i="1"/>
  <c r="K3539" i="1"/>
  <c r="F3539" i="1"/>
  <c r="AH3538" i="1"/>
  <c r="AC3538" i="1"/>
  <c r="X3538" i="1"/>
  <c r="AI3538" i="1" s="1"/>
  <c r="P3538" i="1"/>
  <c r="K3538" i="1"/>
  <c r="F3538" i="1"/>
  <c r="AH3537" i="1"/>
  <c r="AC3537" i="1"/>
  <c r="X3537" i="1"/>
  <c r="P3537" i="1"/>
  <c r="K3537" i="1"/>
  <c r="F3537" i="1"/>
  <c r="AH3536" i="1"/>
  <c r="AC3536" i="1"/>
  <c r="X3536" i="1"/>
  <c r="AI3536" i="1" s="1"/>
  <c r="P3536" i="1"/>
  <c r="K3536" i="1"/>
  <c r="F3536" i="1"/>
  <c r="AH3535" i="1"/>
  <c r="AC3535" i="1"/>
  <c r="X3535" i="1"/>
  <c r="P3535" i="1"/>
  <c r="K3535" i="1"/>
  <c r="F3535" i="1"/>
  <c r="P3534" i="1"/>
  <c r="K3534" i="1"/>
  <c r="F3534" i="1"/>
  <c r="P3533" i="1"/>
  <c r="K3533" i="1"/>
  <c r="F3533" i="1"/>
  <c r="P3532" i="1"/>
  <c r="K3532" i="1"/>
  <c r="F3532" i="1"/>
  <c r="P3531" i="1"/>
  <c r="K3531" i="1"/>
  <c r="F3531" i="1"/>
  <c r="X3446" i="1"/>
  <c r="AC3446" i="1"/>
  <c r="AH3446" i="1"/>
  <c r="AI3446" i="1"/>
  <c r="X3448" i="1"/>
  <c r="AC3448" i="1"/>
  <c r="AH3448" i="1"/>
  <c r="AI3448" i="1"/>
  <c r="X3449" i="1"/>
  <c r="AC3449" i="1"/>
  <c r="AH3449" i="1"/>
  <c r="AI3449" i="1"/>
  <c r="F3402" i="1"/>
  <c r="K3402" i="1"/>
  <c r="P3402" i="1"/>
  <c r="P3366" i="1"/>
  <c r="K3366" i="1"/>
  <c r="F3366" i="1"/>
  <c r="Q3366" i="1" s="1"/>
  <c r="AH3383" i="1"/>
  <c r="AC3383" i="1"/>
  <c r="AI3383" i="1" s="1"/>
  <c r="X3383" i="1"/>
  <c r="AH3382" i="1"/>
  <c r="AC3382" i="1"/>
  <c r="X3382" i="1"/>
  <c r="AI3382" i="1" s="1"/>
  <c r="O3523" i="1"/>
  <c r="N3523" i="1"/>
  <c r="M3523" i="1"/>
  <c r="L3523" i="1"/>
  <c r="J3523" i="1"/>
  <c r="I3523" i="1"/>
  <c r="H3523" i="1"/>
  <c r="G3523" i="1"/>
  <c r="E3523" i="1"/>
  <c r="D3523" i="1"/>
  <c r="C3523" i="1"/>
  <c r="B3523" i="1"/>
  <c r="P3522" i="1"/>
  <c r="K3522" i="1"/>
  <c r="F3522" i="1"/>
  <c r="Q3522" i="1" s="1"/>
  <c r="P3521" i="1"/>
  <c r="K3521" i="1"/>
  <c r="F3521" i="1"/>
  <c r="Q3521" i="1" s="1"/>
  <c r="P3520" i="1"/>
  <c r="K3520" i="1"/>
  <c r="F3520" i="1"/>
  <c r="Q3520" i="1" s="1"/>
  <c r="P3519" i="1"/>
  <c r="K3519" i="1"/>
  <c r="F3519" i="1"/>
  <c r="Q3519" i="1" s="1"/>
  <c r="P3518" i="1"/>
  <c r="K3518" i="1"/>
  <c r="F3518" i="1"/>
  <c r="Q3518" i="1" s="1"/>
  <c r="P3517" i="1"/>
  <c r="K3517" i="1"/>
  <c r="F3517" i="1"/>
  <c r="Q3517" i="1" s="1"/>
  <c r="P3516" i="1"/>
  <c r="K3516" i="1"/>
  <c r="F3516" i="1"/>
  <c r="Q3516" i="1" s="1"/>
  <c r="P3515" i="1"/>
  <c r="K3515" i="1"/>
  <c r="F3515" i="1"/>
  <c r="Q3515" i="1" s="1"/>
  <c r="P3514" i="1"/>
  <c r="K3514" i="1"/>
  <c r="F3514" i="1"/>
  <c r="Q3514" i="1" s="1"/>
  <c r="P3513" i="1"/>
  <c r="K3513" i="1"/>
  <c r="F3513" i="1"/>
  <c r="Q3513" i="1" s="1"/>
  <c r="P3512" i="1"/>
  <c r="K3512" i="1"/>
  <c r="F3512" i="1"/>
  <c r="Q3512" i="1" s="1"/>
  <c r="P3511" i="1"/>
  <c r="K3511" i="1"/>
  <c r="F3511" i="1"/>
  <c r="Q3511" i="1" s="1"/>
  <c r="P3510" i="1"/>
  <c r="K3510" i="1"/>
  <c r="F3510" i="1"/>
  <c r="P3509" i="1"/>
  <c r="K3509" i="1"/>
  <c r="F3509" i="1"/>
  <c r="P3508" i="1"/>
  <c r="K3508" i="1"/>
  <c r="F3508" i="1"/>
  <c r="P3506" i="1"/>
  <c r="K3506" i="1"/>
  <c r="F3506" i="1"/>
  <c r="P3505" i="1"/>
  <c r="K3505" i="1"/>
  <c r="F3505" i="1"/>
  <c r="Q3505" i="1" s="1"/>
  <c r="P3504" i="1"/>
  <c r="K3504" i="1"/>
  <c r="F3504" i="1"/>
  <c r="P3502" i="1"/>
  <c r="K3502" i="1"/>
  <c r="F3502" i="1"/>
  <c r="Q3502" i="1" s="1"/>
  <c r="P3501" i="1"/>
  <c r="K3501" i="1"/>
  <c r="F3501" i="1"/>
  <c r="P3500" i="1"/>
  <c r="K3500" i="1"/>
  <c r="F3500" i="1"/>
  <c r="Q3500" i="1" s="1"/>
  <c r="P3499" i="1"/>
  <c r="K3499" i="1"/>
  <c r="F3499" i="1"/>
  <c r="Q3499" i="1" s="1"/>
  <c r="P3497" i="1"/>
  <c r="K3497" i="1"/>
  <c r="F3497" i="1"/>
  <c r="Q3497" i="1" s="1"/>
  <c r="P3496" i="1"/>
  <c r="K3496" i="1"/>
  <c r="F3496" i="1"/>
  <c r="Q3496" i="1" s="1"/>
  <c r="P3495" i="1"/>
  <c r="K3495" i="1"/>
  <c r="F3495" i="1"/>
  <c r="Q3495" i="1" s="1"/>
  <c r="P3494" i="1"/>
  <c r="K3494" i="1"/>
  <c r="F3494" i="1"/>
  <c r="Q3494" i="1" s="1"/>
  <c r="P3493" i="1"/>
  <c r="K3493" i="1"/>
  <c r="F3493" i="1"/>
  <c r="Q3493" i="1" s="1"/>
  <c r="P3492" i="1"/>
  <c r="K3492" i="1"/>
  <c r="F3492" i="1"/>
  <c r="P3491" i="1"/>
  <c r="K3491" i="1"/>
  <c r="F3491" i="1"/>
  <c r="P3490" i="1"/>
  <c r="K3490" i="1"/>
  <c r="F3490" i="1"/>
  <c r="P3489" i="1"/>
  <c r="K3489" i="1"/>
  <c r="F3489" i="1"/>
  <c r="Q3489" i="1" s="1"/>
  <c r="P3488" i="1"/>
  <c r="K3488" i="1"/>
  <c r="F3488" i="1"/>
  <c r="X3492" i="1"/>
  <c r="AC3492" i="1"/>
  <c r="AH3492" i="1"/>
  <c r="AI3492" i="1"/>
  <c r="AG3523" i="1"/>
  <c r="AF3523" i="1"/>
  <c r="AE3523" i="1"/>
  <c r="AD3523" i="1"/>
  <c r="AB3523" i="1"/>
  <c r="AA3523" i="1"/>
  <c r="Z3523" i="1"/>
  <c r="Y3523" i="1"/>
  <c r="W3523" i="1"/>
  <c r="V3523" i="1"/>
  <c r="U3523" i="1"/>
  <c r="T3523" i="1"/>
  <c r="AH3515" i="1"/>
  <c r="AC3515" i="1"/>
  <c r="X3515" i="1"/>
  <c r="AI3515" i="1" s="1"/>
  <c r="AH3513" i="1"/>
  <c r="AC3513" i="1"/>
  <c r="X3513" i="1"/>
  <c r="AI3513" i="1" s="1"/>
  <c r="AH3510" i="1"/>
  <c r="AC3510" i="1"/>
  <c r="X3510" i="1"/>
  <c r="AH3509" i="1"/>
  <c r="AC3509" i="1"/>
  <c r="X3509" i="1"/>
  <c r="AI3509" i="1" s="1"/>
  <c r="AH3507" i="1"/>
  <c r="AC3507" i="1"/>
  <c r="X3507" i="1"/>
  <c r="AI3507" i="1" s="1"/>
  <c r="AH3505" i="1"/>
  <c r="AC3505" i="1"/>
  <c r="X3505" i="1"/>
  <c r="AI3505" i="1" s="1"/>
  <c r="AH3504" i="1"/>
  <c r="AC3504" i="1"/>
  <c r="X3504" i="1"/>
  <c r="AI3504" i="1" s="1"/>
  <c r="AH3503" i="1"/>
  <c r="AC3503" i="1"/>
  <c r="X3503" i="1"/>
  <c r="AI3503" i="1" s="1"/>
  <c r="AH3502" i="1"/>
  <c r="AC3502" i="1"/>
  <c r="X3502" i="1"/>
  <c r="AI3502" i="1" s="1"/>
  <c r="AH3501" i="1"/>
  <c r="AC3501" i="1"/>
  <c r="X3501" i="1"/>
  <c r="AH3500" i="1"/>
  <c r="AC3500" i="1"/>
  <c r="X3500" i="1"/>
  <c r="AI3500" i="1" s="1"/>
  <c r="AH3499" i="1"/>
  <c r="AC3499" i="1"/>
  <c r="X3499" i="1"/>
  <c r="AH3497" i="1"/>
  <c r="AC3497" i="1"/>
  <c r="X3497" i="1"/>
  <c r="AI3497" i="1" s="1"/>
  <c r="AH3496" i="1"/>
  <c r="AC3496" i="1"/>
  <c r="X3496" i="1"/>
  <c r="AI3496" i="1" s="1"/>
  <c r="AH3495" i="1"/>
  <c r="AC3495" i="1"/>
  <c r="X3495" i="1"/>
  <c r="AI3495" i="1" s="1"/>
  <c r="AH3494" i="1"/>
  <c r="AC3494" i="1"/>
  <c r="X3494" i="1"/>
  <c r="AI3494" i="1" s="1"/>
  <c r="AH3493" i="1"/>
  <c r="AC3493" i="1"/>
  <c r="X3493" i="1"/>
  <c r="AI3493" i="1" s="1"/>
  <c r="AH3488" i="1"/>
  <c r="AC3488" i="1"/>
  <c r="X3488" i="1"/>
  <c r="AI3488" i="1" s="1"/>
  <c r="O3480" i="1"/>
  <c r="N3480" i="1"/>
  <c r="M3480" i="1"/>
  <c r="L3480" i="1"/>
  <c r="J3480" i="1"/>
  <c r="I3480" i="1"/>
  <c r="H3480" i="1"/>
  <c r="G3480" i="1"/>
  <c r="E3480" i="1"/>
  <c r="D3480" i="1"/>
  <c r="C3480" i="1"/>
  <c r="B3480" i="1"/>
  <c r="P3479" i="1"/>
  <c r="K3479" i="1"/>
  <c r="F3479" i="1"/>
  <c r="P3478" i="1"/>
  <c r="K3478" i="1"/>
  <c r="F3478" i="1"/>
  <c r="P3477" i="1"/>
  <c r="K3477" i="1"/>
  <c r="F3477" i="1"/>
  <c r="Q3477" i="1" s="1"/>
  <c r="P3476" i="1"/>
  <c r="K3476" i="1"/>
  <c r="F3476" i="1"/>
  <c r="P3475" i="1"/>
  <c r="K3475" i="1"/>
  <c r="F3475" i="1"/>
  <c r="P3474" i="1"/>
  <c r="K3474" i="1"/>
  <c r="F3474" i="1"/>
  <c r="P3473" i="1"/>
  <c r="K3473" i="1"/>
  <c r="F3473" i="1"/>
  <c r="Q3473" i="1" s="1"/>
  <c r="P3472" i="1"/>
  <c r="K3472" i="1"/>
  <c r="F3472" i="1"/>
  <c r="P3471" i="1"/>
  <c r="K3471" i="1"/>
  <c r="F3471" i="1"/>
  <c r="P3470" i="1"/>
  <c r="K3470" i="1"/>
  <c r="F3470" i="1"/>
  <c r="P3469" i="1"/>
  <c r="K3469" i="1"/>
  <c r="F3469" i="1"/>
  <c r="Q3469" i="1" s="1"/>
  <c r="P3468" i="1"/>
  <c r="K3468" i="1"/>
  <c r="F3468" i="1"/>
  <c r="P3467" i="1"/>
  <c r="K3467" i="1"/>
  <c r="F3467" i="1"/>
  <c r="P3466" i="1"/>
  <c r="K3466" i="1"/>
  <c r="F3466" i="1"/>
  <c r="P3465" i="1"/>
  <c r="K3465" i="1"/>
  <c r="F3465" i="1"/>
  <c r="Q3465" i="1" s="1"/>
  <c r="P3464" i="1"/>
  <c r="K3464" i="1"/>
  <c r="F3464" i="1"/>
  <c r="P3463" i="1"/>
  <c r="K3463" i="1"/>
  <c r="F3463" i="1"/>
  <c r="P3462" i="1"/>
  <c r="K3462" i="1"/>
  <c r="F3462" i="1"/>
  <c r="P3461" i="1"/>
  <c r="K3461" i="1"/>
  <c r="F3461" i="1"/>
  <c r="Q3461" i="1" s="1"/>
  <c r="P3460" i="1"/>
  <c r="K3460" i="1"/>
  <c r="F3460" i="1"/>
  <c r="P3459" i="1"/>
  <c r="K3459" i="1"/>
  <c r="F3459" i="1"/>
  <c r="P3458" i="1"/>
  <c r="K3458" i="1"/>
  <c r="F3458" i="1"/>
  <c r="P3457" i="1"/>
  <c r="K3457" i="1"/>
  <c r="F3457" i="1"/>
  <c r="Q3457" i="1" s="1"/>
  <c r="P3456" i="1"/>
  <c r="K3456" i="1"/>
  <c r="F3456" i="1"/>
  <c r="P3454" i="1"/>
  <c r="K3454" i="1"/>
  <c r="F3454" i="1"/>
  <c r="P3453" i="1"/>
  <c r="K3453" i="1"/>
  <c r="F3453" i="1"/>
  <c r="P3452" i="1"/>
  <c r="K3452" i="1"/>
  <c r="F3452" i="1"/>
  <c r="Q3452" i="1" s="1"/>
  <c r="P3451" i="1"/>
  <c r="K3451" i="1"/>
  <c r="F3451" i="1"/>
  <c r="P3450" i="1"/>
  <c r="K3450" i="1"/>
  <c r="F3450" i="1"/>
  <c r="P3449" i="1"/>
  <c r="K3449" i="1"/>
  <c r="F3449" i="1"/>
  <c r="P3448" i="1"/>
  <c r="K3448" i="1"/>
  <c r="F3448" i="1"/>
  <c r="Q3448" i="1" s="1"/>
  <c r="P3445" i="1"/>
  <c r="K3445" i="1"/>
  <c r="F3445" i="1"/>
  <c r="AG3480" i="1"/>
  <c r="AF3480" i="1"/>
  <c r="AE3480" i="1"/>
  <c r="AD3480" i="1"/>
  <c r="AB3480" i="1"/>
  <c r="AA3480" i="1"/>
  <c r="Z3480" i="1"/>
  <c r="Y3480" i="1"/>
  <c r="W3480" i="1"/>
  <c r="V3480" i="1"/>
  <c r="U3480" i="1"/>
  <c r="T3480" i="1"/>
  <c r="AH3473" i="1"/>
  <c r="AC3473" i="1"/>
  <c r="X3473" i="1"/>
  <c r="AH3472" i="1"/>
  <c r="AC3472" i="1"/>
  <c r="X3472" i="1"/>
  <c r="AH3471" i="1"/>
  <c r="AC3471" i="1"/>
  <c r="X3471" i="1"/>
  <c r="AH3470" i="1"/>
  <c r="AC3470" i="1"/>
  <c r="X3470" i="1"/>
  <c r="AI3470" i="1" s="1"/>
  <c r="AH3469" i="1"/>
  <c r="AC3469" i="1"/>
  <c r="X3469" i="1"/>
  <c r="AH3468" i="1"/>
  <c r="AC3468" i="1"/>
  <c r="X3468" i="1"/>
  <c r="AH3467" i="1"/>
  <c r="AC3467" i="1"/>
  <c r="X3467" i="1"/>
  <c r="AH3466" i="1"/>
  <c r="AC3466" i="1"/>
  <c r="X3466" i="1"/>
  <c r="AI3466" i="1" s="1"/>
  <c r="AH3465" i="1"/>
  <c r="AC3465" i="1"/>
  <c r="X3465" i="1"/>
  <c r="AH3464" i="1"/>
  <c r="AC3464" i="1"/>
  <c r="X3464" i="1"/>
  <c r="AH3463" i="1"/>
  <c r="AC3463" i="1"/>
  <c r="X3463" i="1"/>
  <c r="AH3462" i="1"/>
  <c r="AC3462" i="1"/>
  <c r="X3462" i="1"/>
  <c r="AI3462" i="1" s="1"/>
  <c r="AH3461" i="1"/>
  <c r="AC3461" i="1"/>
  <c r="X3461" i="1"/>
  <c r="AH3460" i="1"/>
  <c r="AC3460" i="1"/>
  <c r="X3460" i="1"/>
  <c r="AH3459" i="1"/>
  <c r="AC3459" i="1"/>
  <c r="X3459" i="1"/>
  <c r="AI3459" i="1" s="1"/>
  <c r="AH3458" i="1"/>
  <c r="AC3458" i="1"/>
  <c r="X3458" i="1"/>
  <c r="AI3458" i="1" s="1"/>
  <c r="AH3457" i="1"/>
  <c r="AC3457" i="1"/>
  <c r="X3457" i="1"/>
  <c r="AH3456" i="1"/>
  <c r="AC3456" i="1"/>
  <c r="X3456" i="1"/>
  <c r="AH3454" i="1"/>
  <c r="AC3454" i="1"/>
  <c r="X3454" i="1"/>
  <c r="AI3454" i="1" s="1"/>
  <c r="AH3453" i="1"/>
  <c r="AC3453" i="1"/>
  <c r="X3453" i="1"/>
  <c r="AI3453" i="1" s="1"/>
  <c r="AH3452" i="1"/>
  <c r="AC3452" i="1"/>
  <c r="X3452" i="1"/>
  <c r="AH3451" i="1"/>
  <c r="AC3451" i="1"/>
  <c r="X3451" i="1"/>
  <c r="AH3450" i="1"/>
  <c r="AC3450" i="1"/>
  <c r="X3450" i="1"/>
  <c r="AI3450" i="1" s="1"/>
  <c r="AH3445" i="1"/>
  <c r="AC3445" i="1"/>
  <c r="X3445" i="1"/>
  <c r="AH3381" i="1"/>
  <c r="AC3381" i="1"/>
  <c r="X3381" i="1"/>
  <c r="AI3381" i="1" s="1"/>
  <c r="AH3380" i="1"/>
  <c r="AC3380" i="1"/>
  <c r="X3380" i="1"/>
  <c r="AI3380" i="1" s="1"/>
  <c r="X3388" i="1"/>
  <c r="AC3388" i="1"/>
  <c r="AI3388" i="1" s="1"/>
  <c r="AH3388" i="1"/>
  <c r="X3389" i="1"/>
  <c r="AC3389" i="1"/>
  <c r="AI3389" i="1" s="1"/>
  <c r="AH3389" i="1"/>
  <c r="N3359" i="1"/>
  <c r="P3359" i="1" s="1"/>
  <c r="X3342" i="1"/>
  <c r="AC3342" i="1"/>
  <c r="AH3342" i="1"/>
  <c r="X3343" i="1"/>
  <c r="AI3343" i="1" s="1"/>
  <c r="AC3343" i="1"/>
  <c r="AH3343" i="1"/>
  <c r="X3344" i="1"/>
  <c r="AI3344" i="1" s="1"/>
  <c r="AC3344" i="1"/>
  <c r="AH3344" i="1"/>
  <c r="X3345" i="1"/>
  <c r="AC3345" i="1"/>
  <c r="AH3345" i="1"/>
  <c r="AH3373" i="1"/>
  <c r="AC3373" i="1"/>
  <c r="X3373" i="1"/>
  <c r="AH3372" i="1"/>
  <c r="AC3372" i="1"/>
  <c r="X3372" i="1"/>
  <c r="AH3371" i="1"/>
  <c r="AC3371" i="1"/>
  <c r="X3371" i="1"/>
  <c r="AI3370" i="1"/>
  <c r="AH3370" i="1"/>
  <c r="AC3370" i="1"/>
  <c r="X3370" i="1"/>
  <c r="F3325" i="1"/>
  <c r="Q3325" i="1" s="1"/>
  <c r="K3325" i="1"/>
  <c r="P3325" i="1"/>
  <c r="P3321" i="1"/>
  <c r="K3321" i="1"/>
  <c r="F3321" i="1"/>
  <c r="AH3439" i="1"/>
  <c r="AC3439" i="1"/>
  <c r="X3439" i="1"/>
  <c r="AI3439" i="1" s="1"/>
  <c r="AH3336" i="1"/>
  <c r="AC3336" i="1"/>
  <c r="X3336" i="1"/>
  <c r="AF3317" i="1"/>
  <c r="AE3317" i="1"/>
  <c r="AH3317" i="1" s="1"/>
  <c r="AA3317" i="1"/>
  <c r="Z3317" i="1"/>
  <c r="V3317" i="1"/>
  <c r="U3317" i="1"/>
  <c r="X3317" i="1" s="1"/>
  <c r="N3331" i="1"/>
  <c r="M3331" i="1"/>
  <c r="I3331" i="1"/>
  <c r="H3331" i="1"/>
  <c r="D3331" i="1"/>
  <c r="C3331" i="1"/>
  <c r="O3437" i="1"/>
  <c r="N3437" i="1"/>
  <c r="M3437" i="1"/>
  <c r="L3437" i="1"/>
  <c r="J3437" i="1"/>
  <c r="I3437" i="1"/>
  <c r="H3437" i="1"/>
  <c r="G3437" i="1"/>
  <c r="E3437" i="1"/>
  <c r="D3437" i="1"/>
  <c r="C3437" i="1"/>
  <c r="B3437" i="1"/>
  <c r="P3436" i="1"/>
  <c r="K3436" i="1"/>
  <c r="F3436" i="1"/>
  <c r="Q3436" i="1" s="1"/>
  <c r="P3435" i="1"/>
  <c r="K3435" i="1"/>
  <c r="F3435" i="1"/>
  <c r="Q3435" i="1" s="1"/>
  <c r="P3434" i="1"/>
  <c r="K3434" i="1"/>
  <c r="F3434" i="1"/>
  <c r="P3433" i="1"/>
  <c r="K3433" i="1"/>
  <c r="F3433" i="1"/>
  <c r="P3432" i="1"/>
  <c r="K3432" i="1"/>
  <c r="F3432" i="1"/>
  <c r="Q3432" i="1" s="1"/>
  <c r="P3431" i="1"/>
  <c r="K3431" i="1"/>
  <c r="F3431" i="1"/>
  <c r="Q3431" i="1" s="1"/>
  <c r="P3430" i="1"/>
  <c r="K3430" i="1"/>
  <c r="F3430" i="1"/>
  <c r="P3429" i="1"/>
  <c r="K3429" i="1"/>
  <c r="F3429" i="1"/>
  <c r="P3428" i="1"/>
  <c r="K3428" i="1"/>
  <c r="F3428" i="1"/>
  <c r="Q3428" i="1" s="1"/>
  <c r="P3427" i="1"/>
  <c r="K3427" i="1"/>
  <c r="F3427" i="1"/>
  <c r="Q3427" i="1" s="1"/>
  <c r="P3426" i="1"/>
  <c r="K3426" i="1"/>
  <c r="F3426" i="1"/>
  <c r="P3425" i="1"/>
  <c r="K3425" i="1"/>
  <c r="F3425" i="1"/>
  <c r="P3424" i="1"/>
  <c r="K3424" i="1"/>
  <c r="F3424" i="1"/>
  <c r="P3423" i="1"/>
  <c r="K3423" i="1"/>
  <c r="F3423" i="1"/>
  <c r="Q3423" i="1" s="1"/>
  <c r="P3422" i="1"/>
  <c r="K3422" i="1"/>
  <c r="F3422" i="1"/>
  <c r="P3421" i="1"/>
  <c r="K3421" i="1"/>
  <c r="F3421" i="1"/>
  <c r="P3420" i="1"/>
  <c r="K3420" i="1"/>
  <c r="F3420" i="1"/>
  <c r="P3419" i="1"/>
  <c r="K3419" i="1"/>
  <c r="F3419" i="1"/>
  <c r="Q3419" i="1" s="1"/>
  <c r="P3417" i="1"/>
  <c r="K3417" i="1"/>
  <c r="F3417" i="1"/>
  <c r="P3416" i="1"/>
  <c r="K3416" i="1"/>
  <c r="F3416" i="1"/>
  <c r="P3415" i="1"/>
  <c r="K3415" i="1"/>
  <c r="F3415" i="1"/>
  <c r="Q3415" i="1" s="1"/>
  <c r="P3414" i="1"/>
  <c r="K3414" i="1"/>
  <c r="F3414" i="1"/>
  <c r="P3413" i="1"/>
  <c r="K3413" i="1"/>
  <c r="F3413" i="1"/>
  <c r="P3411" i="1"/>
  <c r="K3411" i="1"/>
  <c r="F3411" i="1"/>
  <c r="Q3411" i="1" s="1"/>
  <c r="P3410" i="1"/>
  <c r="K3410" i="1"/>
  <c r="F3410" i="1"/>
  <c r="Q3410" i="1" s="1"/>
  <c r="P3408" i="1"/>
  <c r="K3408" i="1"/>
  <c r="F3408" i="1"/>
  <c r="P3407" i="1"/>
  <c r="K3407" i="1"/>
  <c r="F3407" i="1"/>
  <c r="Q3407" i="1" s="1"/>
  <c r="P3406" i="1"/>
  <c r="K3406" i="1"/>
  <c r="F3406" i="1"/>
  <c r="P3405" i="1"/>
  <c r="K3405" i="1"/>
  <c r="F3405" i="1"/>
  <c r="P3404" i="1"/>
  <c r="K3404" i="1"/>
  <c r="F3404" i="1"/>
  <c r="P3403" i="1"/>
  <c r="K3403" i="1"/>
  <c r="F3403" i="1"/>
  <c r="X3362" i="1"/>
  <c r="AI3362" i="1" s="1"/>
  <c r="AC3362" i="1"/>
  <c r="AH3362" i="1"/>
  <c r="AG3437" i="1"/>
  <c r="AF3437" i="1"/>
  <c r="AD3437" i="1"/>
  <c r="AB3437" i="1"/>
  <c r="AA3437" i="1"/>
  <c r="Y3437" i="1"/>
  <c r="W3437" i="1"/>
  <c r="V3437" i="1"/>
  <c r="T3437" i="1"/>
  <c r="AH3430" i="1"/>
  <c r="AC3430" i="1"/>
  <c r="X3430" i="1"/>
  <c r="AH3429" i="1"/>
  <c r="AC3429" i="1"/>
  <c r="X3429" i="1"/>
  <c r="AH3428" i="1"/>
  <c r="AC3428" i="1"/>
  <c r="X3428" i="1"/>
  <c r="AH3427" i="1"/>
  <c r="AC3427" i="1"/>
  <c r="X3427" i="1"/>
  <c r="AI3427" i="1" s="1"/>
  <c r="AH3426" i="1"/>
  <c r="AC3426" i="1"/>
  <c r="X3426" i="1"/>
  <c r="AH3422" i="1"/>
  <c r="AC3422" i="1"/>
  <c r="X3422" i="1"/>
  <c r="AH3421" i="1"/>
  <c r="AC3421" i="1"/>
  <c r="X3421" i="1"/>
  <c r="AH3420" i="1"/>
  <c r="AC3420" i="1"/>
  <c r="X3420" i="1"/>
  <c r="AH3419" i="1"/>
  <c r="AC3419" i="1"/>
  <c r="X3419" i="1"/>
  <c r="AI3419" i="1" s="1"/>
  <c r="AH3418" i="1"/>
  <c r="AC3418" i="1"/>
  <c r="X3418" i="1"/>
  <c r="AH3417" i="1"/>
  <c r="AC3417" i="1"/>
  <c r="X3417" i="1"/>
  <c r="AH3416" i="1"/>
  <c r="AC3416" i="1"/>
  <c r="X3416" i="1"/>
  <c r="AH3414" i="1"/>
  <c r="AC3414" i="1"/>
  <c r="X3414" i="1"/>
  <c r="AH3413" i="1"/>
  <c r="AC3413" i="1"/>
  <c r="X3413" i="1"/>
  <c r="AH3411" i="1"/>
  <c r="AC3411" i="1"/>
  <c r="X3411" i="1"/>
  <c r="AI3411" i="1" s="1"/>
  <c r="AH3410" i="1"/>
  <c r="AC3410" i="1"/>
  <c r="X3410" i="1"/>
  <c r="AI3410" i="1" s="1"/>
  <c r="AH3409" i="1"/>
  <c r="AC3409" i="1"/>
  <c r="X3409" i="1"/>
  <c r="AH3408" i="1"/>
  <c r="AC3408" i="1"/>
  <c r="X3408" i="1"/>
  <c r="AH3404" i="1"/>
  <c r="AC3404" i="1"/>
  <c r="X3404" i="1"/>
  <c r="AH3403" i="1"/>
  <c r="AC3403" i="1"/>
  <c r="X3403" i="1"/>
  <c r="AI3403" i="1" s="1"/>
  <c r="AH3402" i="1"/>
  <c r="AC3402" i="1"/>
  <c r="X3402" i="1"/>
  <c r="AI3402" i="1" s="1"/>
  <c r="AH3316" i="1"/>
  <c r="AI3316" i="1" s="1"/>
  <c r="AC3316" i="1"/>
  <c r="X3316" i="1"/>
  <c r="O3394" i="1"/>
  <c r="N3394" i="1"/>
  <c r="M3394" i="1"/>
  <c r="L3394" i="1"/>
  <c r="J3394" i="1"/>
  <c r="I3394" i="1"/>
  <c r="H3394" i="1"/>
  <c r="G3394" i="1"/>
  <c r="E3394" i="1"/>
  <c r="D3394" i="1"/>
  <c r="C3394" i="1"/>
  <c r="B3394" i="1"/>
  <c r="P3393" i="1"/>
  <c r="K3393" i="1"/>
  <c r="F3393" i="1"/>
  <c r="P3392" i="1"/>
  <c r="K3392" i="1"/>
  <c r="F3392" i="1"/>
  <c r="Q3392" i="1" s="1"/>
  <c r="P3391" i="1"/>
  <c r="K3391" i="1"/>
  <c r="F3391" i="1"/>
  <c r="Q3391" i="1" s="1"/>
  <c r="P3390" i="1"/>
  <c r="K3390" i="1"/>
  <c r="F3390" i="1"/>
  <c r="P3389" i="1"/>
  <c r="K3389" i="1"/>
  <c r="F3389" i="1"/>
  <c r="P3388" i="1"/>
  <c r="K3388" i="1"/>
  <c r="F3388" i="1"/>
  <c r="Q3388" i="1" s="1"/>
  <c r="P3387" i="1"/>
  <c r="K3387" i="1"/>
  <c r="F3387" i="1"/>
  <c r="P3386" i="1"/>
  <c r="K3386" i="1"/>
  <c r="F3386" i="1"/>
  <c r="P3385" i="1"/>
  <c r="K3385" i="1"/>
  <c r="F3385" i="1"/>
  <c r="P3384" i="1"/>
  <c r="K3384" i="1"/>
  <c r="F3384" i="1"/>
  <c r="P3383" i="1"/>
  <c r="K3383" i="1"/>
  <c r="F3383" i="1"/>
  <c r="P3382" i="1"/>
  <c r="K3382" i="1"/>
  <c r="F3382" i="1"/>
  <c r="P3381" i="1"/>
  <c r="K3381" i="1"/>
  <c r="F3381" i="1"/>
  <c r="P3380" i="1"/>
  <c r="K3380" i="1"/>
  <c r="F3380" i="1"/>
  <c r="P3379" i="1"/>
  <c r="K3379" i="1"/>
  <c r="F3379" i="1"/>
  <c r="P3378" i="1"/>
  <c r="K3378" i="1"/>
  <c r="F3378" i="1"/>
  <c r="P3377" i="1"/>
  <c r="K3377" i="1"/>
  <c r="F3377" i="1"/>
  <c r="P3376" i="1"/>
  <c r="K3376" i="1"/>
  <c r="F3376" i="1"/>
  <c r="Q3376" i="1" s="1"/>
  <c r="P3375" i="1"/>
  <c r="K3375" i="1"/>
  <c r="F3375" i="1"/>
  <c r="P3374" i="1"/>
  <c r="K3374" i="1"/>
  <c r="F3374" i="1"/>
  <c r="P3373" i="1"/>
  <c r="K3373" i="1"/>
  <c r="F3373" i="1"/>
  <c r="P3372" i="1"/>
  <c r="K3372" i="1"/>
  <c r="F3372" i="1"/>
  <c r="Q3372" i="1" s="1"/>
  <c r="P3371" i="1"/>
  <c r="K3371" i="1"/>
  <c r="F3371" i="1"/>
  <c r="Q3371" i="1" s="1"/>
  <c r="P3370" i="1"/>
  <c r="K3370" i="1"/>
  <c r="F3370" i="1"/>
  <c r="P3367" i="1"/>
  <c r="K3367" i="1"/>
  <c r="F3367" i="1"/>
  <c r="P3365" i="1"/>
  <c r="K3365" i="1"/>
  <c r="F3365" i="1"/>
  <c r="P3364" i="1"/>
  <c r="K3364" i="1"/>
  <c r="F3364" i="1"/>
  <c r="P3363" i="1"/>
  <c r="K3363" i="1"/>
  <c r="F3363" i="1"/>
  <c r="P3362" i="1"/>
  <c r="K3362" i="1"/>
  <c r="F3362" i="1"/>
  <c r="Q3362" i="1" s="1"/>
  <c r="P3361" i="1"/>
  <c r="K3361" i="1"/>
  <c r="F3361" i="1"/>
  <c r="P3360" i="1"/>
  <c r="K3360" i="1"/>
  <c r="F3360" i="1"/>
  <c r="K3359" i="1"/>
  <c r="F3359" i="1"/>
  <c r="X3303" i="1"/>
  <c r="AI3303" i="1" s="1"/>
  <c r="AC3303" i="1"/>
  <c r="AH3303" i="1"/>
  <c r="X3304" i="1"/>
  <c r="AI3304" i="1" s="1"/>
  <c r="AC3304" i="1"/>
  <c r="AH3304" i="1"/>
  <c r="X3305" i="1"/>
  <c r="AI3305" i="1" s="1"/>
  <c r="AC3305" i="1"/>
  <c r="AH3305" i="1"/>
  <c r="X3306" i="1"/>
  <c r="AI3306" i="1" s="1"/>
  <c r="AC3306" i="1"/>
  <c r="AH3306" i="1"/>
  <c r="X3307" i="1"/>
  <c r="AI3307" i="1" s="1"/>
  <c r="AC3307" i="1"/>
  <c r="AH3307" i="1"/>
  <c r="AH3350" i="1"/>
  <c r="AC3350" i="1"/>
  <c r="X3350" i="1"/>
  <c r="AH3349" i="1"/>
  <c r="AC3349" i="1"/>
  <c r="X3349" i="1"/>
  <c r="X3319" i="1"/>
  <c r="AC3319" i="1"/>
  <c r="AH3319" i="1"/>
  <c r="AI3319" i="1" s="1"/>
  <c r="AG3394" i="1"/>
  <c r="AF3394" i="1"/>
  <c r="AD3394" i="1"/>
  <c r="AB3394" i="1"/>
  <c r="AA3394" i="1"/>
  <c r="Z3394" i="1"/>
  <c r="Y3394" i="1"/>
  <c r="W3394" i="1"/>
  <c r="V3394" i="1"/>
  <c r="U3394" i="1"/>
  <c r="T3394" i="1"/>
  <c r="AH3387" i="1"/>
  <c r="AC3387" i="1"/>
  <c r="X3387" i="1"/>
  <c r="AH3386" i="1"/>
  <c r="AC3386" i="1"/>
  <c r="X3386" i="1"/>
  <c r="AH3385" i="1"/>
  <c r="AC3385" i="1"/>
  <c r="X3385" i="1"/>
  <c r="AH3384" i="1"/>
  <c r="AC3384" i="1"/>
  <c r="X3384" i="1"/>
  <c r="AH3379" i="1"/>
  <c r="AC3379" i="1"/>
  <c r="X3379" i="1"/>
  <c r="AH3378" i="1"/>
  <c r="AC3378" i="1"/>
  <c r="X3378" i="1"/>
  <c r="AH3377" i="1"/>
  <c r="AC3377" i="1"/>
  <c r="X3377" i="1"/>
  <c r="AH3376" i="1"/>
  <c r="AC3376" i="1"/>
  <c r="X3376" i="1"/>
  <c r="AH3375" i="1"/>
  <c r="AC3375" i="1"/>
  <c r="X3375" i="1"/>
  <c r="AI3375" i="1" s="1"/>
  <c r="AH3374" i="1"/>
  <c r="AC3374" i="1"/>
  <c r="X3374" i="1"/>
  <c r="AH3368" i="1"/>
  <c r="AC3368" i="1"/>
  <c r="X3368" i="1"/>
  <c r="AH3367" i="1"/>
  <c r="AC3367" i="1"/>
  <c r="X3367" i="1"/>
  <c r="AH3366" i="1"/>
  <c r="AC3366" i="1"/>
  <c r="X3366" i="1"/>
  <c r="AI3366" i="1" s="1"/>
  <c r="AH3365" i="1"/>
  <c r="AC3365" i="1"/>
  <c r="X3365" i="1"/>
  <c r="AH3364" i="1"/>
  <c r="AC3364" i="1"/>
  <c r="X3364" i="1"/>
  <c r="AH3363" i="1"/>
  <c r="AC3363" i="1"/>
  <c r="X3363" i="1"/>
  <c r="AH3361" i="1"/>
  <c r="AC3361" i="1"/>
  <c r="X3361" i="1"/>
  <c r="AI3361" i="1" s="1"/>
  <c r="AH3360" i="1"/>
  <c r="AC3360" i="1"/>
  <c r="X3360" i="1"/>
  <c r="AH3273" i="1"/>
  <c r="AC3273" i="1"/>
  <c r="X3273" i="1"/>
  <c r="F3241" i="1"/>
  <c r="K3241" i="1"/>
  <c r="P3241" i="1"/>
  <c r="AH3249" i="1"/>
  <c r="AC3249" i="1"/>
  <c r="X3249" i="1"/>
  <c r="AH3187" i="1"/>
  <c r="AC3187" i="1"/>
  <c r="X3187" i="1"/>
  <c r="X3213" i="1"/>
  <c r="AC3213" i="1"/>
  <c r="AH3213" i="1"/>
  <c r="X3146" i="1"/>
  <c r="AC3146" i="1"/>
  <c r="AH3146" i="1"/>
  <c r="AI3146" i="1" s="1"/>
  <c r="AF3178" i="1"/>
  <c r="AE3178" i="1"/>
  <c r="AD3178" i="1"/>
  <c r="AA3178" i="1"/>
  <c r="Z3178" i="1"/>
  <c r="Y3178" i="1"/>
  <c r="V3178" i="1"/>
  <c r="X3178" i="1" s="1"/>
  <c r="U3178" i="1"/>
  <c r="T3178" i="1"/>
  <c r="X3217" i="1"/>
  <c r="AC3217" i="1"/>
  <c r="AH3217" i="1"/>
  <c r="AH3262" i="1"/>
  <c r="AC3262" i="1"/>
  <c r="X3262" i="1"/>
  <c r="X3198" i="1"/>
  <c r="AC3198" i="1"/>
  <c r="AH3198" i="1"/>
  <c r="AI3198" i="1"/>
  <c r="X3199" i="1"/>
  <c r="AC3199" i="1"/>
  <c r="AH3199" i="1"/>
  <c r="X3200" i="1"/>
  <c r="AC3200" i="1"/>
  <c r="AH3200" i="1"/>
  <c r="AH3172" i="1"/>
  <c r="AC3172" i="1"/>
  <c r="X3172" i="1"/>
  <c r="X3276" i="1"/>
  <c r="AC3276" i="1"/>
  <c r="AH3276" i="1"/>
  <c r="AG3351" i="1"/>
  <c r="AF3351" i="1"/>
  <c r="AE3351" i="1"/>
  <c r="AD3351" i="1"/>
  <c r="AB3351" i="1"/>
  <c r="AA3351" i="1"/>
  <c r="Z3351" i="1"/>
  <c r="Y3351" i="1"/>
  <c r="W3351" i="1"/>
  <c r="V3351" i="1"/>
  <c r="U3351" i="1"/>
  <c r="T3351" i="1"/>
  <c r="O3351" i="1"/>
  <c r="M3351" i="1"/>
  <c r="L3351" i="1"/>
  <c r="J3351" i="1"/>
  <c r="I3351" i="1"/>
  <c r="H3351" i="1"/>
  <c r="G3351" i="1"/>
  <c r="E3351" i="1"/>
  <c r="C3351" i="1"/>
  <c r="B3351" i="1"/>
  <c r="P3350" i="1"/>
  <c r="K3350" i="1"/>
  <c r="F3350" i="1"/>
  <c r="Q3350" i="1" s="1"/>
  <c r="P3349" i="1"/>
  <c r="K3349" i="1"/>
  <c r="F3349" i="1"/>
  <c r="AH3348" i="1"/>
  <c r="AC3348" i="1"/>
  <c r="X3348" i="1"/>
  <c r="P3348" i="1"/>
  <c r="K3348" i="1"/>
  <c r="F3348" i="1"/>
  <c r="Q3348" i="1" s="1"/>
  <c r="AH3347" i="1"/>
  <c r="AC3347" i="1"/>
  <c r="X3347" i="1"/>
  <c r="AI3347" i="1" s="1"/>
  <c r="P3347" i="1"/>
  <c r="K3347" i="1"/>
  <c r="F3347" i="1"/>
  <c r="AH3346" i="1"/>
  <c r="AC3346" i="1"/>
  <c r="X3346" i="1"/>
  <c r="P3346" i="1"/>
  <c r="K3346" i="1"/>
  <c r="F3346" i="1"/>
  <c r="Q3346" i="1" s="1"/>
  <c r="P3345" i="1"/>
  <c r="K3345" i="1"/>
  <c r="F3345" i="1"/>
  <c r="Q3345" i="1" s="1"/>
  <c r="P3344" i="1"/>
  <c r="K3344" i="1"/>
  <c r="F3344" i="1"/>
  <c r="P3343" i="1"/>
  <c r="K3343" i="1"/>
  <c r="F3343" i="1"/>
  <c r="P3342" i="1"/>
  <c r="K3342" i="1"/>
  <c r="F3342" i="1"/>
  <c r="Q3342" i="1" s="1"/>
  <c r="AH3341" i="1"/>
  <c r="AC3341" i="1"/>
  <c r="X3341" i="1"/>
  <c r="P3341" i="1"/>
  <c r="K3341" i="1"/>
  <c r="F3341" i="1"/>
  <c r="AH3340" i="1"/>
  <c r="AC3340" i="1"/>
  <c r="X3340" i="1"/>
  <c r="P3340" i="1"/>
  <c r="K3340" i="1"/>
  <c r="F3340" i="1"/>
  <c r="Q3340" i="1" s="1"/>
  <c r="AH3339" i="1"/>
  <c r="AC3339" i="1"/>
  <c r="X3339" i="1"/>
  <c r="P3339" i="1"/>
  <c r="K3339" i="1"/>
  <c r="F3339" i="1"/>
  <c r="AH3338" i="1"/>
  <c r="AC3338" i="1"/>
  <c r="X3338" i="1"/>
  <c r="P3338" i="1"/>
  <c r="K3338" i="1"/>
  <c r="F3338" i="1"/>
  <c r="Q3338" i="1" s="1"/>
  <c r="AH3337" i="1"/>
  <c r="AC3337" i="1"/>
  <c r="X3337" i="1"/>
  <c r="P3337" i="1"/>
  <c r="K3337" i="1"/>
  <c r="F3337" i="1"/>
  <c r="P3336" i="1"/>
  <c r="K3336" i="1"/>
  <c r="F3336" i="1"/>
  <c r="AH3335" i="1"/>
  <c r="AC3335" i="1"/>
  <c r="X3335" i="1"/>
  <c r="AI3335" i="1" s="1"/>
  <c r="P3335" i="1"/>
  <c r="K3335" i="1"/>
  <c r="F3335" i="1"/>
  <c r="AH3334" i="1"/>
  <c r="AC3334" i="1"/>
  <c r="X3334" i="1"/>
  <c r="P3334" i="1"/>
  <c r="K3334" i="1"/>
  <c r="F3334" i="1"/>
  <c r="AH3333" i="1"/>
  <c r="AC3333" i="1"/>
  <c r="X3333" i="1"/>
  <c r="AI3333" i="1" s="1"/>
  <c r="P3333" i="1"/>
  <c r="K3333" i="1"/>
  <c r="F3333" i="1"/>
  <c r="AH3332" i="1"/>
  <c r="AC3332" i="1"/>
  <c r="X3332" i="1"/>
  <c r="P3332" i="1"/>
  <c r="K3332" i="1"/>
  <c r="F3332" i="1"/>
  <c r="AH3331" i="1"/>
  <c r="AC3331" i="1"/>
  <c r="X3331" i="1"/>
  <c r="AI3331" i="1" s="1"/>
  <c r="K3331" i="1"/>
  <c r="AH3330" i="1"/>
  <c r="AC3330" i="1"/>
  <c r="X3330" i="1"/>
  <c r="P3330" i="1"/>
  <c r="K3330" i="1"/>
  <c r="F3330" i="1"/>
  <c r="AH3329" i="1"/>
  <c r="AC3329" i="1"/>
  <c r="X3329" i="1"/>
  <c r="P3329" i="1"/>
  <c r="K3329" i="1"/>
  <c r="F3329" i="1"/>
  <c r="AH3328" i="1"/>
  <c r="AC3328" i="1"/>
  <c r="X3328" i="1"/>
  <c r="P3328" i="1"/>
  <c r="K3328" i="1"/>
  <c r="F3328" i="1"/>
  <c r="AH3327" i="1"/>
  <c r="AC3327" i="1"/>
  <c r="X3327" i="1"/>
  <c r="AI3327" i="1" s="1"/>
  <c r="P3327" i="1"/>
  <c r="K3327" i="1"/>
  <c r="F3327" i="1"/>
  <c r="AH3325" i="1"/>
  <c r="AC3325" i="1"/>
  <c r="X3325" i="1"/>
  <c r="AH3324" i="1"/>
  <c r="AC3324" i="1"/>
  <c r="X3324" i="1"/>
  <c r="P3324" i="1"/>
  <c r="K3324" i="1"/>
  <c r="F3324" i="1"/>
  <c r="Q3324" i="1" s="1"/>
  <c r="AH3323" i="1"/>
  <c r="AC3323" i="1"/>
  <c r="X3323" i="1"/>
  <c r="AI3323" i="1" s="1"/>
  <c r="P3323" i="1"/>
  <c r="K3323" i="1"/>
  <c r="F3323" i="1"/>
  <c r="AH3322" i="1"/>
  <c r="AC3322" i="1"/>
  <c r="X3322" i="1"/>
  <c r="P3322" i="1"/>
  <c r="K3322" i="1"/>
  <c r="F3322" i="1"/>
  <c r="AH3321" i="1"/>
  <c r="AC3321" i="1"/>
  <c r="X3321" i="1"/>
  <c r="AI3321" i="1" s="1"/>
  <c r="AH3320" i="1"/>
  <c r="AC3320" i="1"/>
  <c r="X3320" i="1"/>
  <c r="P3320" i="1"/>
  <c r="K3320" i="1"/>
  <c r="F3320" i="1"/>
  <c r="P3319" i="1"/>
  <c r="K3319" i="1"/>
  <c r="F3319" i="1"/>
  <c r="AH3318" i="1"/>
  <c r="AC3318" i="1"/>
  <c r="X3318" i="1"/>
  <c r="AI3318" i="1" s="1"/>
  <c r="P3318" i="1"/>
  <c r="K3318" i="1"/>
  <c r="F3318" i="1"/>
  <c r="P3317" i="1"/>
  <c r="K3317" i="1"/>
  <c r="F3317" i="1"/>
  <c r="P3316" i="1"/>
  <c r="K3316" i="1"/>
  <c r="F3316" i="1"/>
  <c r="X3188" i="1"/>
  <c r="AC3188" i="1"/>
  <c r="AH3188" i="1"/>
  <c r="AI3188" i="1" s="1"/>
  <c r="AH3156" i="1"/>
  <c r="AC3156" i="1"/>
  <c r="X3156" i="1"/>
  <c r="AH3155" i="1"/>
  <c r="AC3155" i="1"/>
  <c r="X3155" i="1"/>
  <c r="AH3132" i="1"/>
  <c r="AC3132" i="1"/>
  <c r="X3132" i="1"/>
  <c r="AI3132" i="1" s="1"/>
  <c r="X3216" i="1"/>
  <c r="AC3216" i="1"/>
  <c r="AH3216" i="1"/>
  <c r="AH3218" i="1"/>
  <c r="AC3218" i="1"/>
  <c r="X3218" i="1"/>
  <c r="AH3174" i="1"/>
  <c r="AC3174" i="1"/>
  <c r="X3174" i="1"/>
  <c r="AH3175" i="1"/>
  <c r="AC3175" i="1"/>
  <c r="X3175" i="1"/>
  <c r="X3215" i="1"/>
  <c r="AC3215" i="1"/>
  <c r="AH3215" i="1"/>
  <c r="AH3176" i="1"/>
  <c r="AC3176" i="1"/>
  <c r="X3176" i="1"/>
  <c r="X3157" i="1"/>
  <c r="AC3157" i="1"/>
  <c r="AH3157" i="1"/>
  <c r="AH3131" i="1"/>
  <c r="AC3131" i="1"/>
  <c r="X3131" i="1"/>
  <c r="AH3130" i="1"/>
  <c r="AC3130" i="1"/>
  <c r="X3130" i="1"/>
  <c r="AI3130" i="1" s="1"/>
  <c r="AH3129" i="1"/>
  <c r="AC3129" i="1"/>
  <c r="X3129" i="1"/>
  <c r="AI3129" i="1" s="1"/>
  <c r="X3133" i="1"/>
  <c r="AI3133" i="1" s="1"/>
  <c r="AC3133" i="1"/>
  <c r="AH3133" i="1"/>
  <c r="X3134" i="1"/>
  <c r="AI3134" i="1" s="1"/>
  <c r="AC3134" i="1"/>
  <c r="AH3134" i="1"/>
  <c r="AH3177" i="1"/>
  <c r="AC3177" i="1"/>
  <c r="X3177" i="1"/>
  <c r="AC3178" i="1"/>
  <c r="Z3136" i="1"/>
  <c r="AH3263" i="1"/>
  <c r="AC3263" i="1"/>
  <c r="X3263" i="1"/>
  <c r="J3063" i="1"/>
  <c r="AH3060" i="1"/>
  <c r="AC3060" i="1"/>
  <c r="X3060" i="1"/>
  <c r="AH3264" i="1"/>
  <c r="AC3264" i="1"/>
  <c r="X3264" i="1"/>
  <c r="AI3264" i="1" s="1"/>
  <c r="X3233" i="1"/>
  <c r="AI3233" i="1" s="1"/>
  <c r="AC3233" i="1"/>
  <c r="AH3233" i="1"/>
  <c r="AG3308" i="1"/>
  <c r="AF3308" i="1"/>
  <c r="AE3308" i="1"/>
  <c r="AD3308" i="1"/>
  <c r="AB3308" i="1"/>
  <c r="AA3308" i="1"/>
  <c r="Z3308" i="1"/>
  <c r="Y3308" i="1"/>
  <c r="W3308" i="1"/>
  <c r="V3308" i="1"/>
  <c r="U3308" i="1"/>
  <c r="T3308" i="1"/>
  <c r="O3308" i="1"/>
  <c r="N3308" i="1"/>
  <c r="M3308" i="1"/>
  <c r="L3308" i="1"/>
  <c r="J3308" i="1"/>
  <c r="I3308" i="1"/>
  <c r="H3308" i="1"/>
  <c r="G3308" i="1"/>
  <c r="E3308" i="1"/>
  <c r="D3308" i="1"/>
  <c r="C3308" i="1"/>
  <c r="B3308" i="1"/>
  <c r="P3307" i="1"/>
  <c r="K3307" i="1"/>
  <c r="F3307" i="1"/>
  <c r="P3306" i="1"/>
  <c r="K3306" i="1"/>
  <c r="F3306" i="1"/>
  <c r="Q3306" i="1" s="1"/>
  <c r="P3305" i="1"/>
  <c r="K3305" i="1"/>
  <c r="F3305" i="1"/>
  <c r="Q3305" i="1" s="1"/>
  <c r="P3304" i="1"/>
  <c r="K3304" i="1"/>
  <c r="F3304" i="1"/>
  <c r="P3303" i="1"/>
  <c r="K3303" i="1"/>
  <c r="F3303" i="1"/>
  <c r="AH3302" i="1"/>
  <c r="AC3302" i="1"/>
  <c r="X3302" i="1"/>
  <c r="P3302" i="1"/>
  <c r="K3302" i="1"/>
  <c r="F3302" i="1"/>
  <c r="Q3302" i="1" s="1"/>
  <c r="AH3301" i="1"/>
  <c r="AC3301" i="1"/>
  <c r="X3301" i="1"/>
  <c r="P3301" i="1"/>
  <c r="K3301" i="1"/>
  <c r="F3301" i="1"/>
  <c r="AH3300" i="1"/>
  <c r="AC3300" i="1"/>
  <c r="X3300" i="1"/>
  <c r="AI3300" i="1" s="1"/>
  <c r="P3300" i="1"/>
  <c r="K3300" i="1"/>
  <c r="F3300" i="1"/>
  <c r="AH3299" i="1"/>
  <c r="AC3299" i="1"/>
  <c r="X3299" i="1"/>
  <c r="P3299" i="1"/>
  <c r="K3299" i="1"/>
  <c r="F3299" i="1"/>
  <c r="Q3299" i="1" s="1"/>
  <c r="AH3298" i="1"/>
  <c r="AC3298" i="1"/>
  <c r="X3298" i="1"/>
  <c r="P3298" i="1"/>
  <c r="K3298" i="1"/>
  <c r="F3298" i="1"/>
  <c r="Q3298" i="1" s="1"/>
  <c r="AH3297" i="1"/>
  <c r="AC3297" i="1"/>
  <c r="X3297" i="1"/>
  <c r="P3297" i="1"/>
  <c r="K3297" i="1"/>
  <c r="F3297" i="1"/>
  <c r="AH3296" i="1"/>
  <c r="AC3296" i="1"/>
  <c r="X3296" i="1"/>
  <c r="P3296" i="1"/>
  <c r="K3296" i="1"/>
  <c r="F3296" i="1"/>
  <c r="AH3295" i="1"/>
  <c r="AC3295" i="1"/>
  <c r="X3295" i="1"/>
  <c r="P3295" i="1"/>
  <c r="K3295" i="1"/>
  <c r="F3295" i="1"/>
  <c r="AH3294" i="1"/>
  <c r="AC3294" i="1"/>
  <c r="X3294" i="1"/>
  <c r="P3294" i="1"/>
  <c r="K3294" i="1"/>
  <c r="F3294" i="1"/>
  <c r="AH3293" i="1"/>
  <c r="AC3293" i="1"/>
  <c r="X3293" i="1"/>
  <c r="P3293" i="1"/>
  <c r="K3293" i="1"/>
  <c r="F3293" i="1"/>
  <c r="AH3292" i="1"/>
  <c r="AC3292" i="1"/>
  <c r="X3292" i="1"/>
  <c r="P3292" i="1"/>
  <c r="K3292" i="1"/>
  <c r="F3292" i="1"/>
  <c r="AH3291" i="1"/>
  <c r="AC3291" i="1"/>
  <c r="X3291" i="1"/>
  <c r="P3291" i="1"/>
  <c r="K3291" i="1"/>
  <c r="F3291" i="1"/>
  <c r="AH3290" i="1"/>
  <c r="AC3290" i="1"/>
  <c r="X3290" i="1"/>
  <c r="P3290" i="1"/>
  <c r="K3290" i="1"/>
  <c r="F3290" i="1"/>
  <c r="AH3289" i="1"/>
  <c r="AC3289" i="1"/>
  <c r="X3289" i="1"/>
  <c r="AI3289" i="1" s="1"/>
  <c r="P3289" i="1"/>
  <c r="K3289" i="1"/>
  <c r="F3289" i="1"/>
  <c r="AH3288" i="1"/>
  <c r="AC3288" i="1"/>
  <c r="X3288" i="1"/>
  <c r="P3288" i="1"/>
  <c r="K3288" i="1"/>
  <c r="F3288" i="1"/>
  <c r="AH3287" i="1"/>
  <c r="AC3287" i="1"/>
  <c r="X3287" i="1"/>
  <c r="P3287" i="1"/>
  <c r="K3287" i="1"/>
  <c r="F3287" i="1"/>
  <c r="AH3286" i="1"/>
  <c r="AC3286" i="1"/>
  <c r="X3286" i="1"/>
  <c r="P3286" i="1"/>
  <c r="K3286" i="1"/>
  <c r="F3286" i="1"/>
  <c r="AH3285" i="1"/>
  <c r="AC3285" i="1"/>
  <c r="X3285" i="1"/>
  <c r="P3285" i="1"/>
  <c r="K3285" i="1"/>
  <c r="F3285" i="1"/>
  <c r="AH3284" i="1"/>
  <c r="AC3284" i="1"/>
  <c r="X3284" i="1"/>
  <c r="P3284" i="1"/>
  <c r="P3308" i="1" s="1"/>
  <c r="K3284" i="1"/>
  <c r="K3308" i="1" s="1"/>
  <c r="F3284" i="1"/>
  <c r="AH3282" i="1"/>
  <c r="AC3282" i="1"/>
  <c r="X3282" i="1"/>
  <c r="AI3282" i="1" s="1"/>
  <c r="P3282" i="1"/>
  <c r="K3282" i="1"/>
  <c r="F3282" i="1"/>
  <c r="Q3282" i="1" s="1"/>
  <c r="AH3281" i="1"/>
  <c r="AC3281" i="1"/>
  <c r="X3281" i="1"/>
  <c r="P3281" i="1"/>
  <c r="K3281" i="1"/>
  <c r="F3281" i="1"/>
  <c r="AH3280" i="1"/>
  <c r="AC3280" i="1"/>
  <c r="X3280" i="1"/>
  <c r="AI3280" i="1" s="1"/>
  <c r="P3280" i="1"/>
  <c r="K3280" i="1"/>
  <c r="F3280" i="1"/>
  <c r="Q3280" i="1" s="1"/>
  <c r="AH3279" i="1"/>
  <c r="AC3279" i="1"/>
  <c r="X3279" i="1"/>
  <c r="P3279" i="1"/>
  <c r="K3279" i="1"/>
  <c r="F3279" i="1"/>
  <c r="AH3278" i="1"/>
  <c r="AC3278" i="1"/>
  <c r="X3278" i="1"/>
  <c r="AI3278" i="1" s="1"/>
  <c r="P3278" i="1"/>
  <c r="K3278" i="1"/>
  <c r="F3278" i="1"/>
  <c r="Q3278" i="1" s="1"/>
  <c r="AH3277" i="1"/>
  <c r="AC3277" i="1"/>
  <c r="X3277" i="1"/>
  <c r="P3277" i="1"/>
  <c r="K3277" i="1"/>
  <c r="F3277" i="1"/>
  <c r="P3276" i="1"/>
  <c r="K3276" i="1"/>
  <c r="F3276" i="1"/>
  <c r="AH3275" i="1"/>
  <c r="AC3275" i="1"/>
  <c r="X3275" i="1"/>
  <c r="AI3275" i="1" s="1"/>
  <c r="P3275" i="1"/>
  <c r="K3275" i="1"/>
  <c r="F3275" i="1"/>
  <c r="AH3274" i="1"/>
  <c r="AC3274" i="1"/>
  <c r="X3274" i="1"/>
  <c r="P3274" i="1"/>
  <c r="K3274" i="1"/>
  <c r="F3274" i="1"/>
  <c r="P3273" i="1"/>
  <c r="K3273" i="1"/>
  <c r="F3273" i="1"/>
  <c r="AD3222" i="1"/>
  <c r="AH3220" i="1"/>
  <c r="AC3220" i="1"/>
  <c r="X3220" i="1"/>
  <c r="AI3219" i="1"/>
  <c r="AH3219" i="1"/>
  <c r="AC3219" i="1"/>
  <c r="X3219" i="1"/>
  <c r="AH3090" i="1"/>
  <c r="AC3090" i="1"/>
  <c r="X3090" i="1"/>
  <c r="AH3089" i="1"/>
  <c r="AC3089" i="1"/>
  <c r="X3089" i="1"/>
  <c r="P3065" i="1"/>
  <c r="K3065" i="1"/>
  <c r="F3065" i="1"/>
  <c r="Q3065" i="1" s="1"/>
  <c r="P3064" i="1"/>
  <c r="K3064" i="1"/>
  <c r="F3064" i="1"/>
  <c r="Q3064" i="1" s="1"/>
  <c r="AH3059" i="1"/>
  <c r="AC3059" i="1"/>
  <c r="X3059" i="1"/>
  <c r="AH3058" i="1"/>
  <c r="AC3058" i="1"/>
  <c r="X3058" i="1"/>
  <c r="O3265" i="1"/>
  <c r="N3265" i="1"/>
  <c r="M3265" i="1"/>
  <c r="L3265" i="1"/>
  <c r="J3265" i="1"/>
  <c r="I3265" i="1"/>
  <c r="H3265" i="1"/>
  <c r="G3265" i="1"/>
  <c r="E3265" i="1"/>
  <c r="D3265" i="1"/>
  <c r="C3265" i="1"/>
  <c r="B3265" i="1"/>
  <c r="P3264" i="1"/>
  <c r="K3264" i="1"/>
  <c r="F3264" i="1"/>
  <c r="Q3264" i="1" s="1"/>
  <c r="P3263" i="1"/>
  <c r="K3263" i="1"/>
  <c r="F3263" i="1"/>
  <c r="Q3263" i="1" s="1"/>
  <c r="P3262" i="1"/>
  <c r="K3262" i="1"/>
  <c r="F3262" i="1"/>
  <c r="P3261" i="1"/>
  <c r="K3261" i="1"/>
  <c r="F3261" i="1"/>
  <c r="P3260" i="1"/>
  <c r="K3260" i="1"/>
  <c r="F3260" i="1"/>
  <c r="Q3260" i="1" s="1"/>
  <c r="P3259" i="1"/>
  <c r="K3259" i="1"/>
  <c r="F3259" i="1"/>
  <c r="Q3259" i="1" s="1"/>
  <c r="P3258" i="1"/>
  <c r="K3258" i="1"/>
  <c r="F3258" i="1"/>
  <c r="P3257" i="1"/>
  <c r="K3257" i="1"/>
  <c r="F3257" i="1"/>
  <c r="P3256" i="1"/>
  <c r="K3256" i="1"/>
  <c r="F3256" i="1"/>
  <c r="Q3256" i="1" s="1"/>
  <c r="P3255" i="1"/>
  <c r="K3255" i="1"/>
  <c r="F3255" i="1"/>
  <c r="Q3255" i="1" s="1"/>
  <c r="P3254" i="1"/>
  <c r="K3254" i="1"/>
  <c r="F3254" i="1"/>
  <c r="P3253" i="1"/>
  <c r="K3253" i="1"/>
  <c r="F3253" i="1"/>
  <c r="P3252" i="1"/>
  <c r="K3252" i="1"/>
  <c r="F3252" i="1"/>
  <c r="Q3252" i="1" s="1"/>
  <c r="P3251" i="1"/>
  <c r="K3251" i="1"/>
  <c r="F3251" i="1"/>
  <c r="Q3251" i="1" s="1"/>
  <c r="P3250" i="1"/>
  <c r="K3250" i="1"/>
  <c r="F3250" i="1"/>
  <c r="P3249" i="1"/>
  <c r="K3249" i="1"/>
  <c r="F3249" i="1"/>
  <c r="P3248" i="1"/>
  <c r="K3248" i="1"/>
  <c r="F3248" i="1"/>
  <c r="Q3248" i="1" s="1"/>
  <c r="P3247" i="1"/>
  <c r="K3247" i="1"/>
  <c r="F3247" i="1"/>
  <c r="Q3247" i="1" s="1"/>
  <c r="P3246" i="1"/>
  <c r="K3246" i="1"/>
  <c r="F3246" i="1"/>
  <c r="P3245" i="1"/>
  <c r="K3245" i="1"/>
  <c r="F3245" i="1"/>
  <c r="P3244" i="1"/>
  <c r="K3244" i="1"/>
  <c r="F3244" i="1"/>
  <c r="Q3244" i="1" s="1"/>
  <c r="P3243" i="1"/>
  <c r="K3243" i="1"/>
  <c r="F3243" i="1"/>
  <c r="Q3243" i="1" s="1"/>
  <c r="P3242" i="1"/>
  <c r="P3265" i="1" s="1"/>
  <c r="K3242" i="1"/>
  <c r="F3242" i="1"/>
  <c r="P3239" i="1"/>
  <c r="K3239" i="1"/>
  <c r="F3239" i="1"/>
  <c r="P3238" i="1"/>
  <c r="K3238" i="1"/>
  <c r="F3238" i="1"/>
  <c r="Q3238" i="1" s="1"/>
  <c r="P3237" i="1"/>
  <c r="K3237" i="1"/>
  <c r="F3237" i="1"/>
  <c r="Q3237" i="1" s="1"/>
  <c r="P3236" i="1"/>
  <c r="K3236" i="1"/>
  <c r="F3236" i="1"/>
  <c r="P3235" i="1"/>
  <c r="K3235" i="1"/>
  <c r="F3235" i="1"/>
  <c r="P3234" i="1"/>
  <c r="K3234" i="1"/>
  <c r="F3234" i="1"/>
  <c r="Q3234" i="1" s="1"/>
  <c r="P3233" i="1"/>
  <c r="K3233" i="1"/>
  <c r="F3233" i="1"/>
  <c r="Q3233" i="1" s="1"/>
  <c r="P3232" i="1"/>
  <c r="K3232" i="1"/>
  <c r="F3232" i="1"/>
  <c r="P3231" i="1"/>
  <c r="K3231" i="1"/>
  <c r="F3231" i="1"/>
  <c r="P3230" i="1"/>
  <c r="K3230" i="1"/>
  <c r="F3230" i="1"/>
  <c r="AH3135" i="1"/>
  <c r="AC3135" i="1"/>
  <c r="X3135" i="1"/>
  <c r="AI3135" i="1" s="1"/>
  <c r="X3145" i="1"/>
  <c r="AI3145" i="1" s="1"/>
  <c r="AC3145" i="1"/>
  <c r="AH3145" i="1"/>
  <c r="X3147" i="1"/>
  <c r="AI3147" i="1" s="1"/>
  <c r="AC3147" i="1"/>
  <c r="AH3147" i="1"/>
  <c r="X3148" i="1"/>
  <c r="AI3148" i="1" s="1"/>
  <c r="AC3148" i="1"/>
  <c r="AH3148" i="1"/>
  <c r="X3149" i="1"/>
  <c r="AI3149" i="1" s="1"/>
  <c r="AC3149" i="1"/>
  <c r="AH3149" i="1"/>
  <c r="X3150" i="1"/>
  <c r="AI3150" i="1" s="1"/>
  <c r="AC3150" i="1"/>
  <c r="AH3150" i="1"/>
  <c r="X3189" i="1"/>
  <c r="AI3189" i="1" s="1"/>
  <c r="AC3189" i="1"/>
  <c r="AH3189" i="1"/>
  <c r="X3190" i="1"/>
  <c r="AI3190" i="1" s="1"/>
  <c r="AC3190" i="1"/>
  <c r="AH3190" i="1"/>
  <c r="X3191" i="1"/>
  <c r="AI3191" i="1" s="1"/>
  <c r="AC3191" i="1"/>
  <c r="AH3191" i="1"/>
  <c r="X3192" i="1"/>
  <c r="AI3192" i="1" s="1"/>
  <c r="AC3192" i="1"/>
  <c r="AH3192" i="1"/>
  <c r="X3193" i="1"/>
  <c r="AI3193" i="1" s="1"/>
  <c r="AC3193" i="1"/>
  <c r="AH3193" i="1"/>
  <c r="X3194" i="1"/>
  <c r="AI3194" i="1" s="1"/>
  <c r="AC3194" i="1"/>
  <c r="AH3194" i="1"/>
  <c r="X3195" i="1"/>
  <c r="AI3195" i="1" s="1"/>
  <c r="AC3195" i="1"/>
  <c r="AH3195" i="1"/>
  <c r="X3196" i="1"/>
  <c r="AI3196" i="1" s="1"/>
  <c r="AC3196" i="1"/>
  <c r="AH3196" i="1"/>
  <c r="X3201" i="1"/>
  <c r="AI3201" i="1" s="1"/>
  <c r="AC3201" i="1"/>
  <c r="AH3201" i="1"/>
  <c r="X3202" i="1"/>
  <c r="AC3202" i="1"/>
  <c r="AH3202" i="1"/>
  <c r="X3203" i="1"/>
  <c r="AC3203" i="1"/>
  <c r="AH3203" i="1"/>
  <c r="X3204" i="1"/>
  <c r="AC3204" i="1"/>
  <c r="AI3204" i="1" s="1"/>
  <c r="AH3204" i="1"/>
  <c r="X3205" i="1"/>
  <c r="AC3205" i="1"/>
  <c r="AH3205" i="1"/>
  <c r="AI3205" i="1" s="1"/>
  <c r="X3206" i="1"/>
  <c r="AC3206" i="1"/>
  <c r="AH3206" i="1"/>
  <c r="X3207" i="1"/>
  <c r="AC3207" i="1"/>
  <c r="AH3207" i="1"/>
  <c r="X3208" i="1"/>
  <c r="AC3208" i="1"/>
  <c r="AH3208" i="1"/>
  <c r="X3209" i="1"/>
  <c r="AC3209" i="1"/>
  <c r="AI3209" i="1" s="1"/>
  <c r="AH3209" i="1"/>
  <c r="X3210" i="1"/>
  <c r="AC3210" i="1"/>
  <c r="AI3210" i="1" s="1"/>
  <c r="AH3210" i="1"/>
  <c r="X3211" i="1"/>
  <c r="AC3211" i="1"/>
  <c r="AH3211" i="1"/>
  <c r="AI3211" i="1" s="1"/>
  <c r="X3212" i="1"/>
  <c r="AC3212" i="1"/>
  <c r="AH3212" i="1"/>
  <c r="X3214" i="1"/>
  <c r="AC3214" i="1"/>
  <c r="AH3214" i="1"/>
  <c r="X3221" i="1"/>
  <c r="AH3221" i="1"/>
  <c r="T3222" i="1"/>
  <c r="U3222" i="1"/>
  <c r="V3222" i="1"/>
  <c r="W3222" i="1"/>
  <c r="Y3222" i="1"/>
  <c r="Z3222" i="1"/>
  <c r="AA3222" i="1"/>
  <c r="AB3222" i="1"/>
  <c r="AE3222" i="1"/>
  <c r="AF3222" i="1"/>
  <c r="AG3222" i="1"/>
  <c r="X3230" i="1"/>
  <c r="AI3230" i="1" s="1"/>
  <c r="AC3230" i="1"/>
  <c r="AH3230" i="1"/>
  <c r="X3231" i="1"/>
  <c r="AC3231" i="1"/>
  <c r="AH3231" i="1"/>
  <c r="X3232" i="1"/>
  <c r="AC3232" i="1"/>
  <c r="AH3232" i="1"/>
  <c r="X3234" i="1"/>
  <c r="AC3234" i="1"/>
  <c r="AH3234" i="1"/>
  <c r="X3235" i="1"/>
  <c r="AI3235" i="1" s="1"/>
  <c r="AC3235" i="1"/>
  <c r="AH3235" i="1"/>
  <c r="X3236" i="1"/>
  <c r="AC3236" i="1"/>
  <c r="AH3236" i="1"/>
  <c r="X3237" i="1"/>
  <c r="AC3237" i="1"/>
  <c r="AH3237" i="1"/>
  <c r="X3238" i="1"/>
  <c r="AC3238" i="1"/>
  <c r="AH3238" i="1"/>
  <c r="X3239" i="1"/>
  <c r="AI3239" i="1" s="1"/>
  <c r="AC3239" i="1"/>
  <c r="AH3239" i="1"/>
  <c r="X3241" i="1"/>
  <c r="AC3241" i="1"/>
  <c r="AH3241" i="1"/>
  <c r="X3242" i="1"/>
  <c r="AC3242" i="1"/>
  <c r="AH3242" i="1"/>
  <c r="X3243" i="1"/>
  <c r="AC3243" i="1"/>
  <c r="AH3243" i="1"/>
  <c r="X3244" i="1"/>
  <c r="AC3244" i="1"/>
  <c r="AH3244" i="1"/>
  <c r="X3245" i="1"/>
  <c r="AC3245" i="1"/>
  <c r="AH3245" i="1"/>
  <c r="X3246" i="1"/>
  <c r="AC3246" i="1"/>
  <c r="AH3246" i="1"/>
  <c r="X3247" i="1"/>
  <c r="AC3247" i="1"/>
  <c r="AH3247" i="1"/>
  <c r="X3248" i="1"/>
  <c r="AC3248" i="1"/>
  <c r="AH3248" i="1"/>
  <c r="X3250" i="1"/>
  <c r="AC3250" i="1"/>
  <c r="AH3250" i="1"/>
  <c r="X3251" i="1"/>
  <c r="AC3251" i="1"/>
  <c r="AH3251" i="1"/>
  <c r="X3252" i="1"/>
  <c r="AC3252" i="1"/>
  <c r="AH3252" i="1"/>
  <c r="X3253" i="1"/>
  <c r="AC3253" i="1"/>
  <c r="AH3253" i="1"/>
  <c r="X3254" i="1"/>
  <c r="AC3254" i="1"/>
  <c r="AH3254" i="1"/>
  <c r="X3255" i="1"/>
  <c r="AC3255" i="1"/>
  <c r="AH3255" i="1"/>
  <c r="X3256" i="1"/>
  <c r="AC3256" i="1"/>
  <c r="AH3256" i="1"/>
  <c r="X3257" i="1"/>
  <c r="AC3257" i="1"/>
  <c r="AH3257" i="1"/>
  <c r="X3258" i="1"/>
  <c r="AC3258" i="1"/>
  <c r="AH3258" i="1"/>
  <c r="X3259" i="1"/>
  <c r="AC3259" i="1"/>
  <c r="AH3259" i="1"/>
  <c r="X3260" i="1"/>
  <c r="AC3260" i="1"/>
  <c r="AH3260" i="1"/>
  <c r="X3261" i="1"/>
  <c r="AI3261" i="1" s="1"/>
  <c r="AC3261" i="1"/>
  <c r="AH3261" i="1"/>
  <c r="T3265" i="1"/>
  <c r="U3265" i="1"/>
  <c r="V3265" i="1"/>
  <c r="W3265" i="1"/>
  <c r="Y3265" i="1"/>
  <c r="Z3265" i="1"/>
  <c r="AA3265" i="1"/>
  <c r="AB3265" i="1"/>
  <c r="AD3265" i="1"/>
  <c r="AE3265" i="1"/>
  <c r="AF3265" i="1"/>
  <c r="AG3265" i="1"/>
  <c r="AH3072" i="1"/>
  <c r="AC3072" i="1"/>
  <c r="X3072" i="1"/>
  <c r="O3222" i="1"/>
  <c r="N3222" i="1"/>
  <c r="M3222" i="1"/>
  <c r="L3222" i="1"/>
  <c r="J3222" i="1"/>
  <c r="I3222" i="1"/>
  <c r="H3222" i="1"/>
  <c r="G3222" i="1"/>
  <c r="E3222" i="1"/>
  <c r="D3222" i="1"/>
  <c r="C3222" i="1"/>
  <c r="B3222" i="1"/>
  <c r="P3221" i="1"/>
  <c r="K3221" i="1"/>
  <c r="F3221" i="1"/>
  <c r="Q3221" i="1" s="1"/>
  <c r="P3220" i="1"/>
  <c r="K3220" i="1"/>
  <c r="F3220" i="1"/>
  <c r="Q3220" i="1" s="1"/>
  <c r="P3219" i="1"/>
  <c r="K3219" i="1"/>
  <c r="F3219" i="1"/>
  <c r="P3218" i="1"/>
  <c r="K3218" i="1"/>
  <c r="F3218" i="1"/>
  <c r="P3217" i="1"/>
  <c r="K3217" i="1"/>
  <c r="F3217" i="1"/>
  <c r="Q3217" i="1" s="1"/>
  <c r="P3216" i="1"/>
  <c r="K3216" i="1"/>
  <c r="F3216" i="1"/>
  <c r="Q3216" i="1" s="1"/>
  <c r="P3215" i="1"/>
  <c r="K3215" i="1"/>
  <c r="F3215" i="1"/>
  <c r="P3214" i="1"/>
  <c r="K3214" i="1"/>
  <c r="F3214" i="1"/>
  <c r="P3213" i="1"/>
  <c r="K3213" i="1"/>
  <c r="F3213" i="1"/>
  <c r="Q3213" i="1" s="1"/>
  <c r="P3212" i="1"/>
  <c r="K3212" i="1"/>
  <c r="F3212" i="1"/>
  <c r="Q3212" i="1" s="1"/>
  <c r="P3211" i="1"/>
  <c r="K3211" i="1"/>
  <c r="F3211" i="1"/>
  <c r="P3210" i="1"/>
  <c r="K3210" i="1"/>
  <c r="F3210" i="1"/>
  <c r="P3209" i="1"/>
  <c r="K3209" i="1"/>
  <c r="F3209" i="1"/>
  <c r="Q3209" i="1" s="1"/>
  <c r="P3208" i="1"/>
  <c r="K3208" i="1"/>
  <c r="F3208" i="1"/>
  <c r="Q3208" i="1" s="1"/>
  <c r="P3207" i="1"/>
  <c r="K3207" i="1"/>
  <c r="F3207" i="1"/>
  <c r="P3206" i="1"/>
  <c r="K3206" i="1"/>
  <c r="F3206" i="1"/>
  <c r="P3205" i="1"/>
  <c r="K3205" i="1"/>
  <c r="F3205" i="1"/>
  <c r="Q3205" i="1" s="1"/>
  <c r="P3204" i="1"/>
  <c r="K3204" i="1"/>
  <c r="F3204" i="1"/>
  <c r="Q3204" i="1" s="1"/>
  <c r="P3203" i="1"/>
  <c r="K3203" i="1"/>
  <c r="F3203" i="1"/>
  <c r="P3202" i="1"/>
  <c r="K3202" i="1"/>
  <c r="F3202" i="1"/>
  <c r="P3201" i="1"/>
  <c r="K3201" i="1"/>
  <c r="F3201" i="1"/>
  <c r="P3200" i="1"/>
  <c r="K3200" i="1"/>
  <c r="F3200" i="1"/>
  <c r="Q3200" i="1" s="1"/>
  <c r="P3199" i="1"/>
  <c r="K3199" i="1"/>
  <c r="F3199" i="1"/>
  <c r="P3198" i="1"/>
  <c r="K3198" i="1"/>
  <c r="F3198" i="1"/>
  <c r="P3196" i="1"/>
  <c r="K3196" i="1"/>
  <c r="F3196" i="1"/>
  <c r="Q3196" i="1" s="1"/>
  <c r="P3195" i="1"/>
  <c r="K3195" i="1"/>
  <c r="F3195" i="1"/>
  <c r="Q3195" i="1" s="1"/>
  <c r="P3194" i="1"/>
  <c r="K3194" i="1"/>
  <c r="F3194" i="1"/>
  <c r="P3193" i="1"/>
  <c r="K3193" i="1"/>
  <c r="F3193" i="1"/>
  <c r="P3192" i="1"/>
  <c r="K3192" i="1"/>
  <c r="F3192" i="1"/>
  <c r="Q3192" i="1" s="1"/>
  <c r="P3191" i="1"/>
  <c r="K3191" i="1"/>
  <c r="F3191" i="1"/>
  <c r="Q3191" i="1" s="1"/>
  <c r="P3190" i="1"/>
  <c r="K3190" i="1"/>
  <c r="F3190" i="1"/>
  <c r="P3189" i="1"/>
  <c r="K3189" i="1"/>
  <c r="F3189" i="1"/>
  <c r="P3188" i="1"/>
  <c r="K3188" i="1"/>
  <c r="F3188" i="1"/>
  <c r="P3187" i="1"/>
  <c r="K3187" i="1"/>
  <c r="F3187" i="1"/>
  <c r="O3179" i="1"/>
  <c r="N3179" i="1"/>
  <c r="M3179" i="1"/>
  <c r="L3179" i="1"/>
  <c r="J3179" i="1"/>
  <c r="I3179" i="1"/>
  <c r="H3179" i="1"/>
  <c r="G3179" i="1"/>
  <c r="E3179" i="1"/>
  <c r="D3179" i="1"/>
  <c r="C3179" i="1"/>
  <c r="B3179" i="1"/>
  <c r="P3178" i="1"/>
  <c r="K3178" i="1"/>
  <c r="F3178" i="1"/>
  <c r="P3177" i="1"/>
  <c r="K3177" i="1"/>
  <c r="F3177" i="1"/>
  <c r="P3176" i="1"/>
  <c r="K3176" i="1"/>
  <c r="F3176" i="1"/>
  <c r="Q3176" i="1" s="1"/>
  <c r="P3175" i="1"/>
  <c r="K3175" i="1"/>
  <c r="F3175" i="1"/>
  <c r="Q3175" i="1" s="1"/>
  <c r="P3174" i="1"/>
  <c r="K3174" i="1"/>
  <c r="F3174" i="1"/>
  <c r="P3173" i="1"/>
  <c r="K3173" i="1"/>
  <c r="F3173" i="1"/>
  <c r="P3172" i="1"/>
  <c r="K3172" i="1"/>
  <c r="F3172" i="1"/>
  <c r="Q3172" i="1" s="1"/>
  <c r="P3171" i="1"/>
  <c r="K3171" i="1"/>
  <c r="F3171" i="1"/>
  <c r="Q3171" i="1" s="1"/>
  <c r="P3170" i="1"/>
  <c r="K3170" i="1"/>
  <c r="F3170" i="1"/>
  <c r="P3169" i="1"/>
  <c r="K3169" i="1"/>
  <c r="F3169" i="1"/>
  <c r="P3168" i="1"/>
  <c r="K3168" i="1"/>
  <c r="F3168" i="1"/>
  <c r="Q3168" i="1" s="1"/>
  <c r="P3167" i="1"/>
  <c r="K3167" i="1"/>
  <c r="F3167" i="1"/>
  <c r="Q3167" i="1" s="1"/>
  <c r="P3166" i="1"/>
  <c r="K3166" i="1"/>
  <c r="F3166" i="1"/>
  <c r="P3165" i="1"/>
  <c r="K3165" i="1"/>
  <c r="F3165" i="1"/>
  <c r="P3164" i="1"/>
  <c r="K3164" i="1"/>
  <c r="F3164" i="1"/>
  <c r="Q3164" i="1" s="1"/>
  <c r="P3163" i="1"/>
  <c r="K3163" i="1"/>
  <c r="F3163" i="1"/>
  <c r="Q3163" i="1" s="1"/>
  <c r="P3162" i="1"/>
  <c r="K3162" i="1"/>
  <c r="F3162" i="1"/>
  <c r="P3161" i="1"/>
  <c r="K3161" i="1"/>
  <c r="F3161" i="1"/>
  <c r="P3160" i="1"/>
  <c r="K3160" i="1"/>
  <c r="F3160" i="1"/>
  <c r="Q3160" i="1" s="1"/>
  <c r="P3159" i="1"/>
  <c r="K3159" i="1"/>
  <c r="F3159" i="1"/>
  <c r="Q3159" i="1" s="1"/>
  <c r="P3158" i="1"/>
  <c r="K3158" i="1"/>
  <c r="F3158" i="1"/>
  <c r="P3157" i="1"/>
  <c r="K3157" i="1"/>
  <c r="F3157" i="1"/>
  <c r="P3156" i="1"/>
  <c r="K3156" i="1"/>
  <c r="F3156" i="1"/>
  <c r="Q3156" i="1" s="1"/>
  <c r="P3155" i="1"/>
  <c r="K3155" i="1"/>
  <c r="F3155" i="1"/>
  <c r="P3153" i="1"/>
  <c r="K3153" i="1"/>
  <c r="F3153" i="1"/>
  <c r="P3152" i="1"/>
  <c r="K3152" i="1"/>
  <c r="F3152" i="1"/>
  <c r="P3151" i="1"/>
  <c r="K3151" i="1"/>
  <c r="F3151" i="1"/>
  <c r="Q3151" i="1" s="1"/>
  <c r="P3150" i="1"/>
  <c r="K3150" i="1"/>
  <c r="F3150" i="1"/>
  <c r="Q3150" i="1" s="1"/>
  <c r="P3149" i="1"/>
  <c r="K3149" i="1"/>
  <c r="F3149" i="1"/>
  <c r="P3148" i="1"/>
  <c r="K3148" i="1"/>
  <c r="F3148" i="1"/>
  <c r="P3147" i="1"/>
  <c r="K3147" i="1"/>
  <c r="F3147" i="1"/>
  <c r="Q3147" i="1" s="1"/>
  <c r="P3146" i="1"/>
  <c r="K3146" i="1"/>
  <c r="F3146" i="1"/>
  <c r="Q3146" i="1" s="1"/>
  <c r="P3145" i="1"/>
  <c r="K3145" i="1"/>
  <c r="F3145" i="1"/>
  <c r="P3144" i="1"/>
  <c r="K3144" i="1"/>
  <c r="F3144" i="1"/>
  <c r="X3038" i="1"/>
  <c r="AC3038" i="1"/>
  <c r="AH3038" i="1"/>
  <c r="AI3038" i="1"/>
  <c r="AH3069" i="1"/>
  <c r="AC3069" i="1"/>
  <c r="X3069" i="1"/>
  <c r="AI3069" i="1" s="1"/>
  <c r="AG3179" i="1"/>
  <c r="AF3179" i="1"/>
  <c r="AD3179" i="1"/>
  <c r="AB3179" i="1"/>
  <c r="AA3179" i="1"/>
  <c r="Z3179" i="1"/>
  <c r="Y3179" i="1"/>
  <c r="W3179" i="1"/>
  <c r="V3179" i="1"/>
  <c r="U3179" i="1"/>
  <c r="T3179" i="1"/>
  <c r="AH3173" i="1"/>
  <c r="AI3173" i="1" s="1"/>
  <c r="AC3173" i="1"/>
  <c r="X3173" i="1"/>
  <c r="AH3171" i="1"/>
  <c r="AC3171" i="1"/>
  <c r="X3171" i="1"/>
  <c r="AH3170" i="1"/>
  <c r="AC3170" i="1"/>
  <c r="X3170" i="1"/>
  <c r="AH3169" i="1"/>
  <c r="AC3169" i="1"/>
  <c r="X3169" i="1"/>
  <c r="AH3168" i="1"/>
  <c r="AC3168" i="1"/>
  <c r="X3168" i="1"/>
  <c r="AH3167" i="1"/>
  <c r="AC3167" i="1"/>
  <c r="X3167" i="1"/>
  <c r="AH3166" i="1"/>
  <c r="AC3166" i="1"/>
  <c r="X3166" i="1"/>
  <c r="AH3165" i="1"/>
  <c r="AC3165" i="1"/>
  <c r="X3165" i="1"/>
  <c r="AH3164" i="1"/>
  <c r="AC3164" i="1"/>
  <c r="X3164" i="1"/>
  <c r="AH3163" i="1"/>
  <c r="AC3163" i="1"/>
  <c r="X3163" i="1"/>
  <c r="AH3162" i="1"/>
  <c r="AC3162" i="1"/>
  <c r="X3162" i="1"/>
  <c r="AH3161" i="1"/>
  <c r="AC3161" i="1"/>
  <c r="X3161" i="1"/>
  <c r="AH3160" i="1"/>
  <c r="AC3160" i="1"/>
  <c r="X3160" i="1"/>
  <c r="AH3159" i="1"/>
  <c r="AC3159" i="1"/>
  <c r="X3159" i="1"/>
  <c r="AH3158" i="1"/>
  <c r="AC3158" i="1"/>
  <c r="X3158" i="1"/>
  <c r="AH3153" i="1"/>
  <c r="AC3153" i="1"/>
  <c r="X3153" i="1"/>
  <c r="AI3153" i="1" s="1"/>
  <c r="AH3152" i="1"/>
  <c r="AC3152" i="1"/>
  <c r="X3152" i="1"/>
  <c r="AI3152" i="1" s="1"/>
  <c r="AH3151" i="1"/>
  <c r="AC3151" i="1"/>
  <c r="X3151" i="1"/>
  <c r="AI3151" i="1" s="1"/>
  <c r="AH3144" i="1"/>
  <c r="AC3144" i="1"/>
  <c r="X3144" i="1"/>
  <c r="AI3144" i="1" s="1"/>
  <c r="AH2999" i="1"/>
  <c r="AC2999" i="1"/>
  <c r="X2999" i="1"/>
  <c r="F2987" i="1"/>
  <c r="K2987" i="1"/>
  <c r="P2987" i="1"/>
  <c r="F2988" i="1"/>
  <c r="K2988" i="1"/>
  <c r="P2988" i="1"/>
  <c r="F2989" i="1"/>
  <c r="K2989" i="1"/>
  <c r="P2989" i="1"/>
  <c r="F2990" i="1"/>
  <c r="K2990" i="1"/>
  <c r="P2990" i="1"/>
  <c r="F2991" i="1"/>
  <c r="K2991" i="1"/>
  <c r="P2991" i="1"/>
  <c r="F2992" i="1"/>
  <c r="K2992" i="1"/>
  <c r="P2992" i="1"/>
  <c r="AH2997" i="1"/>
  <c r="AC2997" i="1"/>
  <c r="X2997" i="1"/>
  <c r="AH2995" i="1"/>
  <c r="AC2995" i="1"/>
  <c r="X2995" i="1"/>
  <c r="X3091" i="1"/>
  <c r="AC3091" i="1"/>
  <c r="AH3091" i="1"/>
  <c r="X3092" i="1"/>
  <c r="AC3092" i="1"/>
  <c r="AH3092" i="1"/>
  <c r="AG3136" i="1"/>
  <c r="AF3136" i="1"/>
  <c r="AE3136" i="1"/>
  <c r="AD3136" i="1"/>
  <c r="AB3136" i="1"/>
  <c r="AA3136" i="1"/>
  <c r="Y3136" i="1"/>
  <c r="W3136" i="1"/>
  <c r="V3136" i="1"/>
  <c r="U3136" i="1"/>
  <c r="T3136" i="1"/>
  <c r="AH3128" i="1"/>
  <c r="AC3128" i="1"/>
  <c r="X3128" i="1"/>
  <c r="AH3127" i="1"/>
  <c r="AC3127" i="1"/>
  <c r="X3127" i="1"/>
  <c r="AH3126" i="1"/>
  <c r="AC3126" i="1"/>
  <c r="X3126" i="1"/>
  <c r="AH3125" i="1"/>
  <c r="AC3125" i="1"/>
  <c r="X3125" i="1"/>
  <c r="AH3124" i="1"/>
  <c r="AC3124" i="1"/>
  <c r="X3124" i="1"/>
  <c r="AH3123" i="1"/>
  <c r="AC3123" i="1"/>
  <c r="X3123" i="1"/>
  <c r="AH3122" i="1"/>
  <c r="AC3122" i="1"/>
  <c r="X3122" i="1"/>
  <c r="AH3121" i="1"/>
  <c r="AC3121" i="1"/>
  <c r="X3121" i="1"/>
  <c r="AH3120" i="1"/>
  <c r="AC3120" i="1"/>
  <c r="X3120" i="1"/>
  <c r="AH3119" i="1"/>
  <c r="AC3119" i="1"/>
  <c r="X3119" i="1"/>
  <c r="AH3118" i="1"/>
  <c r="AC3118" i="1"/>
  <c r="X3118" i="1"/>
  <c r="AH3117" i="1"/>
  <c r="AC3117" i="1"/>
  <c r="X3117" i="1"/>
  <c r="AH3116" i="1"/>
  <c r="AC3116" i="1"/>
  <c r="X3116" i="1"/>
  <c r="AH3115" i="1"/>
  <c r="AC3115" i="1"/>
  <c r="X3115" i="1"/>
  <c r="AH3114" i="1"/>
  <c r="AC3114" i="1"/>
  <c r="X3114" i="1"/>
  <c r="AH3113" i="1"/>
  <c r="AC3113" i="1"/>
  <c r="X3113" i="1"/>
  <c r="AH3112" i="1"/>
  <c r="AC3112" i="1"/>
  <c r="X3112" i="1"/>
  <c r="AH3110" i="1"/>
  <c r="AC3110" i="1"/>
  <c r="X3110" i="1"/>
  <c r="AH3109" i="1"/>
  <c r="AC3109" i="1"/>
  <c r="X3109" i="1"/>
  <c r="AH3108" i="1"/>
  <c r="AC3108" i="1"/>
  <c r="X3108" i="1"/>
  <c r="AH3107" i="1"/>
  <c r="AC3107" i="1"/>
  <c r="X3107" i="1"/>
  <c r="AH3106" i="1"/>
  <c r="AC3106" i="1"/>
  <c r="X3106" i="1"/>
  <c r="AH3105" i="1"/>
  <c r="AC3105" i="1"/>
  <c r="X3105" i="1"/>
  <c r="AH3104" i="1"/>
  <c r="AC3104" i="1"/>
  <c r="X3104" i="1"/>
  <c r="AH3103" i="1"/>
  <c r="AC3103" i="1"/>
  <c r="X3103" i="1"/>
  <c r="AH3102" i="1"/>
  <c r="AC3102" i="1"/>
  <c r="X3102" i="1"/>
  <c r="AH3101" i="1"/>
  <c r="AC3101" i="1"/>
  <c r="X3101" i="1"/>
  <c r="O3136" i="1"/>
  <c r="N3136" i="1"/>
  <c r="M3136" i="1"/>
  <c r="L3136" i="1"/>
  <c r="J3136" i="1"/>
  <c r="I3136" i="1"/>
  <c r="H3136" i="1"/>
  <c r="G3136" i="1"/>
  <c r="E3136" i="1"/>
  <c r="D3136" i="1"/>
  <c r="C3136" i="1"/>
  <c r="B3136" i="1"/>
  <c r="P3135" i="1"/>
  <c r="K3135" i="1"/>
  <c r="F3135" i="1"/>
  <c r="P3134" i="1"/>
  <c r="K3134" i="1"/>
  <c r="F3134" i="1"/>
  <c r="P3133" i="1"/>
  <c r="K3133" i="1"/>
  <c r="F3133" i="1"/>
  <c r="P3132" i="1"/>
  <c r="K3132" i="1"/>
  <c r="F3132" i="1"/>
  <c r="P3131" i="1"/>
  <c r="K3131" i="1"/>
  <c r="F3131" i="1"/>
  <c r="P3130" i="1"/>
  <c r="K3130" i="1"/>
  <c r="F3130" i="1"/>
  <c r="P3129" i="1"/>
  <c r="K3129" i="1"/>
  <c r="F3129" i="1"/>
  <c r="P3128" i="1"/>
  <c r="K3128" i="1"/>
  <c r="F3128" i="1"/>
  <c r="P3127" i="1"/>
  <c r="K3127" i="1"/>
  <c r="F3127" i="1"/>
  <c r="P3126" i="1"/>
  <c r="K3126" i="1"/>
  <c r="F3126" i="1"/>
  <c r="P3125" i="1"/>
  <c r="K3125" i="1"/>
  <c r="F3125" i="1"/>
  <c r="P3124" i="1"/>
  <c r="K3124" i="1"/>
  <c r="F3124" i="1"/>
  <c r="P3123" i="1"/>
  <c r="K3123" i="1"/>
  <c r="F3123" i="1"/>
  <c r="P3122" i="1"/>
  <c r="K3122" i="1"/>
  <c r="F3122" i="1"/>
  <c r="P3121" i="1"/>
  <c r="K3121" i="1"/>
  <c r="F3121" i="1"/>
  <c r="P3120" i="1"/>
  <c r="K3120" i="1"/>
  <c r="F3120" i="1"/>
  <c r="P3119" i="1"/>
  <c r="K3119" i="1"/>
  <c r="F3119" i="1"/>
  <c r="P3118" i="1"/>
  <c r="K3118" i="1"/>
  <c r="F3118" i="1"/>
  <c r="P3117" i="1"/>
  <c r="K3117" i="1"/>
  <c r="F3117" i="1"/>
  <c r="P3116" i="1"/>
  <c r="K3116" i="1"/>
  <c r="F3116" i="1"/>
  <c r="P3115" i="1"/>
  <c r="K3115" i="1"/>
  <c r="F3115" i="1"/>
  <c r="P3114" i="1"/>
  <c r="K3114" i="1"/>
  <c r="F3114" i="1"/>
  <c r="P3113" i="1"/>
  <c r="K3113" i="1"/>
  <c r="F3113" i="1"/>
  <c r="P3112" i="1"/>
  <c r="K3112" i="1"/>
  <c r="F3112" i="1"/>
  <c r="P3110" i="1"/>
  <c r="K3110" i="1"/>
  <c r="F3110" i="1"/>
  <c r="P3109" i="1"/>
  <c r="K3109" i="1"/>
  <c r="F3109" i="1"/>
  <c r="P3108" i="1"/>
  <c r="K3108" i="1"/>
  <c r="F3108" i="1"/>
  <c r="P3107" i="1"/>
  <c r="K3107" i="1"/>
  <c r="F3107" i="1"/>
  <c r="P3106" i="1"/>
  <c r="K3106" i="1"/>
  <c r="F3106" i="1"/>
  <c r="P3105" i="1"/>
  <c r="K3105" i="1"/>
  <c r="F3105" i="1"/>
  <c r="P3104" i="1"/>
  <c r="K3104" i="1"/>
  <c r="F3104" i="1"/>
  <c r="P3103" i="1"/>
  <c r="K3103" i="1"/>
  <c r="F3103" i="1"/>
  <c r="P3102" i="1"/>
  <c r="K3102" i="1"/>
  <c r="F3102" i="1"/>
  <c r="P3101" i="1"/>
  <c r="K3101" i="1"/>
  <c r="F3101" i="1"/>
  <c r="O3093" i="1"/>
  <c r="N3093" i="1"/>
  <c r="M3093" i="1"/>
  <c r="L3093" i="1"/>
  <c r="J3093" i="1"/>
  <c r="I3093" i="1"/>
  <c r="H3093" i="1"/>
  <c r="G3093" i="1"/>
  <c r="E3093" i="1"/>
  <c r="D3093" i="1"/>
  <c r="C3093" i="1"/>
  <c r="B3093" i="1"/>
  <c r="P3092" i="1"/>
  <c r="K3092" i="1"/>
  <c r="F3092" i="1"/>
  <c r="P3091" i="1"/>
  <c r="K3091" i="1"/>
  <c r="F3091" i="1"/>
  <c r="P3090" i="1"/>
  <c r="K3090" i="1"/>
  <c r="F3090" i="1"/>
  <c r="P3089" i="1"/>
  <c r="K3089" i="1"/>
  <c r="F3089" i="1"/>
  <c r="P3088" i="1"/>
  <c r="K3088" i="1"/>
  <c r="F3088" i="1"/>
  <c r="P3087" i="1"/>
  <c r="K3087" i="1"/>
  <c r="F3087" i="1"/>
  <c r="P3086" i="1"/>
  <c r="K3086" i="1"/>
  <c r="F3086" i="1"/>
  <c r="P3085" i="1"/>
  <c r="K3085" i="1"/>
  <c r="F3085" i="1"/>
  <c r="P3084" i="1"/>
  <c r="K3084" i="1"/>
  <c r="F3084" i="1"/>
  <c r="P3083" i="1"/>
  <c r="K3083" i="1"/>
  <c r="F3083" i="1"/>
  <c r="P3082" i="1"/>
  <c r="K3082" i="1"/>
  <c r="F3082" i="1"/>
  <c r="P3081" i="1"/>
  <c r="K3081" i="1"/>
  <c r="F3081" i="1"/>
  <c r="P3080" i="1"/>
  <c r="K3080" i="1"/>
  <c r="F3080" i="1"/>
  <c r="P3079" i="1"/>
  <c r="K3079" i="1"/>
  <c r="F3079" i="1"/>
  <c r="P3078" i="1"/>
  <c r="K3078" i="1"/>
  <c r="F3078" i="1"/>
  <c r="P3077" i="1"/>
  <c r="K3077" i="1"/>
  <c r="F3077" i="1"/>
  <c r="P3076" i="1"/>
  <c r="K3076" i="1"/>
  <c r="F3076" i="1"/>
  <c r="P3075" i="1"/>
  <c r="K3075" i="1"/>
  <c r="F3075" i="1"/>
  <c r="P3074" i="1"/>
  <c r="K3074" i="1"/>
  <c r="F3074" i="1"/>
  <c r="P3073" i="1"/>
  <c r="K3073" i="1"/>
  <c r="F3073" i="1"/>
  <c r="P3072" i="1"/>
  <c r="K3072" i="1"/>
  <c r="F3072" i="1"/>
  <c r="P3071" i="1"/>
  <c r="K3071" i="1"/>
  <c r="F3071" i="1"/>
  <c r="P3070" i="1"/>
  <c r="K3070" i="1"/>
  <c r="F3070" i="1"/>
  <c r="P3069" i="1"/>
  <c r="K3069" i="1"/>
  <c r="F3069" i="1"/>
  <c r="P3067" i="1"/>
  <c r="K3067" i="1"/>
  <c r="F3067" i="1"/>
  <c r="P3066" i="1"/>
  <c r="K3066" i="1"/>
  <c r="F3066" i="1"/>
  <c r="P3063" i="1"/>
  <c r="K3063" i="1"/>
  <c r="F3063" i="1"/>
  <c r="P3062" i="1"/>
  <c r="K3062" i="1"/>
  <c r="F3062" i="1"/>
  <c r="P3061" i="1"/>
  <c r="K3061" i="1"/>
  <c r="F3061" i="1"/>
  <c r="P3060" i="1"/>
  <c r="K3060" i="1"/>
  <c r="F3060" i="1"/>
  <c r="P3059" i="1"/>
  <c r="K3059" i="1"/>
  <c r="F3059" i="1"/>
  <c r="P3058" i="1"/>
  <c r="K3058" i="1"/>
  <c r="F3058" i="1"/>
  <c r="X3004" i="1"/>
  <c r="AC3004" i="1"/>
  <c r="AH3004" i="1"/>
  <c r="X3005" i="1"/>
  <c r="AC3005" i="1"/>
  <c r="AH3005" i="1"/>
  <c r="AH3006" i="1"/>
  <c r="AC3006" i="1"/>
  <c r="X3006" i="1"/>
  <c r="AH3048" i="1"/>
  <c r="AC3048" i="1"/>
  <c r="X3048" i="1"/>
  <c r="X3047" i="1"/>
  <c r="AC3047" i="1"/>
  <c r="AH3047" i="1"/>
  <c r="AG3093" i="1"/>
  <c r="AF3093" i="1"/>
  <c r="AE3093" i="1"/>
  <c r="AD3093" i="1"/>
  <c r="AB3093" i="1"/>
  <c r="AA3093" i="1"/>
  <c r="Z3093" i="1"/>
  <c r="Y3093" i="1"/>
  <c r="W3093" i="1"/>
  <c r="V3093" i="1"/>
  <c r="U3093" i="1"/>
  <c r="T3093" i="1"/>
  <c r="AH3088" i="1"/>
  <c r="AC3088" i="1"/>
  <c r="X3088" i="1"/>
  <c r="AH3087" i="1"/>
  <c r="AC3087" i="1"/>
  <c r="X3087" i="1"/>
  <c r="AH3086" i="1"/>
  <c r="AC3086" i="1"/>
  <c r="X3086" i="1"/>
  <c r="AH3085" i="1"/>
  <c r="AC3085" i="1"/>
  <c r="X3085" i="1"/>
  <c r="AH3084" i="1"/>
  <c r="AC3084" i="1"/>
  <c r="X3084" i="1"/>
  <c r="AH3083" i="1"/>
  <c r="AC3083" i="1"/>
  <c r="X3083" i="1"/>
  <c r="AH3082" i="1"/>
  <c r="AC3082" i="1"/>
  <c r="X3082" i="1"/>
  <c r="AH3081" i="1"/>
  <c r="AC3081" i="1"/>
  <c r="X3081" i="1"/>
  <c r="AH3080" i="1"/>
  <c r="AC3080" i="1"/>
  <c r="X3080" i="1"/>
  <c r="AH3079" i="1"/>
  <c r="AC3079" i="1"/>
  <c r="X3079" i="1"/>
  <c r="AH3078" i="1"/>
  <c r="AC3078" i="1"/>
  <c r="X3078" i="1"/>
  <c r="AH3077" i="1"/>
  <c r="AC3077" i="1"/>
  <c r="X3077" i="1"/>
  <c r="AH3076" i="1"/>
  <c r="AC3076" i="1"/>
  <c r="X3076" i="1"/>
  <c r="AH3075" i="1"/>
  <c r="AC3075" i="1"/>
  <c r="X3075" i="1"/>
  <c r="AH3074" i="1"/>
  <c r="AC3074" i="1"/>
  <c r="X3074" i="1"/>
  <c r="AH3073" i="1"/>
  <c r="AC3073" i="1"/>
  <c r="X3073" i="1"/>
  <c r="AH3071" i="1"/>
  <c r="AC3071" i="1"/>
  <c r="X3071" i="1"/>
  <c r="AH3070" i="1"/>
  <c r="AC3070" i="1"/>
  <c r="X3070" i="1"/>
  <c r="AH3067" i="1"/>
  <c r="AC3067" i="1"/>
  <c r="X3067" i="1"/>
  <c r="AH3066" i="1"/>
  <c r="AC3066" i="1"/>
  <c r="X3066" i="1"/>
  <c r="AH3065" i="1"/>
  <c r="AC3065" i="1"/>
  <c r="X3065" i="1"/>
  <c r="AH3064" i="1"/>
  <c r="AC3064" i="1"/>
  <c r="X3064" i="1"/>
  <c r="AH3063" i="1"/>
  <c r="AC3063" i="1"/>
  <c r="X3063" i="1"/>
  <c r="AH3062" i="1"/>
  <c r="AC3062" i="1"/>
  <c r="X3062" i="1"/>
  <c r="AH3061" i="1"/>
  <c r="AC3061" i="1"/>
  <c r="X3061" i="1"/>
  <c r="Q4266" i="1" l="1"/>
  <c r="AI4289" i="1"/>
  <c r="Q4264" i="1"/>
  <c r="AI4286" i="1"/>
  <c r="AI4284" i="1"/>
  <c r="G4384" i="1"/>
  <c r="F4383" i="1"/>
  <c r="AI4383" i="1"/>
  <c r="AC4383" i="1"/>
  <c r="X4383" i="1"/>
  <c r="AI4338" i="1"/>
  <c r="AI4283" i="1"/>
  <c r="AI4281" i="1"/>
  <c r="AI4266" i="1"/>
  <c r="Q4158" i="1"/>
  <c r="AI4278" i="1"/>
  <c r="W4299" i="1"/>
  <c r="AH4340" i="1"/>
  <c r="AC4340" i="1"/>
  <c r="AD4299" i="1"/>
  <c r="T4299" i="1"/>
  <c r="AI4253" i="1"/>
  <c r="AI4276" i="1"/>
  <c r="Q4273" i="1"/>
  <c r="Q4297" i="1" s="1"/>
  <c r="AI4177" i="1"/>
  <c r="AB4299" i="1"/>
  <c r="AI4246" i="1"/>
  <c r="Q4156" i="1"/>
  <c r="AI4245" i="1"/>
  <c r="Q4141" i="1"/>
  <c r="Q4219" i="1"/>
  <c r="AI4244" i="1"/>
  <c r="AI4243" i="1"/>
  <c r="AG4299" i="1"/>
  <c r="AA4299" i="1"/>
  <c r="Z4299" i="1"/>
  <c r="AF4299" i="1"/>
  <c r="AI4247" i="1"/>
  <c r="Y4299" i="1"/>
  <c r="V4299" i="1"/>
  <c r="U4299" i="1"/>
  <c r="Q4155" i="1"/>
  <c r="AI4251" i="1"/>
  <c r="AI4240" i="1"/>
  <c r="AI4239" i="1"/>
  <c r="AI4238" i="1"/>
  <c r="F4340" i="1"/>
  <c r="AI4339" i="1"/>
  <c r="AI4249" i="1"/>
  <c r="AI4221" i="1"/>
  <c r="AI4233" i="1"/>
  <c r="AI4232" i="1"/>
  <c r="AI4231" i="1"/>
  <c r="AI4230" i="1"/>
  <c r="AI4203" i="1"/>
  <c r="AI4209" i="1"/>
  <c r="AI4167" i="1"/>
  <c r="X4340" i="1"/>
  <c r="AI4202" i="1"/>
  <c r="AH4297" i="1"/>
  <c r="AC4297" i="1"/>
  <c r="AC4252" i="1"/>
  <c r="AI4252" i="1" s="1"/>
  <c r="X4250" i="1"/>
  <c r="X4254" i="1" s="1"/>
  <c r="AH4250" i="1"/>
  <c r="AH4254" i="1" s="1"/>
  <c r="AI4201" i="1"/>
  <c r="AI4199" i="1"/>
  <c r="AI4197" i="1"/>
  <c r="Q4139" i="1"/>
  <c r="AI4196" i="1"/>
  <c r="AI4208" i="1"/>
  <c r="AE4211" i="1"/>
  <c r="AE4299" i="1" s="1"/>
  <c r="AI4206" i="1"/>
  <c r="AI4193" i="1"/>
  <c r="Q4153" i="1"/>
  <c r="AI4191" i="1"/>
  <c r="AI4189" i="1"/>
  <c r="AI4205" i="1"/>
  <c r="AI4122" i="1"/>
  <c r="AI4164" i="1"/>
  <c r="AI4162" i="1"/>
  <c r="AI4160" i="1"/>
  <c r="AI4158" i="1"/>
  <c r="AI4157" i="1"/>
  <c r="Q4138" i="1"/>
  <c r="AI4155" i="1"/>
  <c r="Q4151" i="1"/>
  <c r="Q4149" i="1"/>
  <c r="AI4151" i="1"/>
  <c r="Q4147" i="1"/>
  <c r="AI4133" i="1"/>
  <c r="P4168" i="1"/>
  <c r="K4168" i="1"/>
  <c r="Q4145" i="1"/>
  <c r="Q4096" i="1"/>
  <c r="Q4134" i="1"/>
  <c r="Q4144" i="1"/>
  <c r="AI4146" i="1"/>
  <c r="F4297" i="1"/>
  <c r="X4297" i="1"/>
  <c r="AI4210" i="1"/>
  <c r="Z4211" i="1"/>
  <c r="AI4123" i="1"/>
  <c r="Q4104" i="1"/>
  <c r="AI4117" i="1"/>
  <c r="AI4118" i="1"/>
  <c r="AI4116" i="1"/>
  <c r="AI4124" i="1"/>
  <c r="AI4121" i="1"/>
  <c r="Q4093" i="1"/>
  <c r="AC4211" i="1"/>
  <c r="Q4230" i="1"/>
  <c r="Q4254" i="1" s="1"/>
  <c r="Q4092" i="1"/>
  <c r="Q4101" i="1"/>
  <c r="AI4120" i="1"/>
  <c r="AI4119" i="1"/>
  <c r="Q4071" i="1"/>
  <c r="Q4090" i="1"/>
  <c r="AC4168" i="1"/>
  <c r="F4211" i="1"/>
  <c r="AH4211" i="1"/>
  <c r="X4211" i="1"/>
  <c r="AI4140" i="1"/>
  <c r="AI4145" i="1"/>
  <c r="AI4149" i="1"/>
  <c r="AI4153" i="1"/>
  <c r="AI4135" i="1"/>
  <c r="AI4139" i="1"/>
  <c r="AI4148" i="1"/>
  <c r="AI4152" i="1"/>
  <c r="AI4156" i="1"/>
  <c r="AI4077" i="1"/>
  <c r="AH4168" i="1"/>
  <c r="K4082" i="1"/>
  <c r="Q4069" i="1"/>
  <c r="P4082" i="1"/>
  <c r="F4082" i="1"/>
  <c r="Q4054" i="1"/>
  <c r="AI4079" i="1"/>
  <c r="Q4053" i="1"/>
  <c r="Q4052" i="1"/>
  <c r="Q4064" i="1"/>
  <c r="Q4063" i="1"/>
  <c r="Q4051" i="1"/>
  <c r="Q4061" i="1"/>
  <c r="AI4081" i="1"/>
  <c r="Q4050" i="1"/>
  <c r="Q4049" i="1"/>
  <c r="Q4048" i="1"/>
  <c r="Q4027" i="1"/>
  <c r="Q4008" i="1"/>
  <c r="AI4036" i="1"/>
  <c r="Q4025" i="1"/>
  <c r="AC4125" i="1"/>
  <c r="AH4125" i="1"/>
  <c r="F4168" i="1"/>
  <c r="X4168" i="1"/>
  <c r="Q4021" i="1"/>
  <c r="Q4005" i="1"/>
  <c r="Q4019" i="1"/>
  <c r="AH4038" i="1"/>
  <c r="AH4039" i="1" s="1"/>
  <c r="AC4038" i="1"/>
  <c r="Q4004" i="1"/>
  <c r="Q4016" i="1"/>
  <c r="F4125" i="1"/>
  <c r="X4125" i="1"/>
  <c r="Q3966" i="1"/>
  <c r="AI3987" i="1"/>
  <c r="AC4082" i="1"/>
  <c r="Q3979" i="1"/>
  <c r="AI3981" i="1"/>
  <c r="AI3979" i="1"/>
  <c r="Q3961" i="1"/>
  <c r="Q3974" i="1"/>
  <c r="AI3977" i="1"/>
  <c r="Q3922" i="1"/>
  <c r="P3996" i="1"/>
  <c r="K3996" i="1"/>
  <c r="AI3975" i="1"/>
  <c r="Q3972" i="1"/>
  <c r="AI3973" i="1"/>
  <c r="AI3945" i="1"/>
  <c r="Q3933" i="1"/>
  <c r="Q3920" i="1"/>
  <c r="AI3964" i="1"/>
  <c r="AI3943" i="1"/>
  <c r="AI3948" i="1"/>
  <c r="AI3941" i="1"/>
  <c r="AI3939" i="1"/>
  <c r="P3953" i="1"/>
  <c r="Q3931" i="1"/>
  <c r="K3953" i="1"/>
  <c r="Q3930" i="1"/>
  <c r="AI3936" i="1"/>
  <c r="Q3929" i="1"/>
  <c r="Q3953" i="1" s="1"/>
  <c r="AI3935" i="1"/>
  <c r="AI3934" i="1"/>
  <c r="AI3933" i="1"/>
  <c r="AH4082" i="1"/>
  <c r="Q4058" i="1"/>
  <c r="X4082" i="1"/>
  <c r="AI3932" i="1"/>
  <c r="AI3930" i="1"/>
  <c r="Q3878" i="1"/>
  <c r="AI3908" i="1"/>
  <c r="AI3902" i="1"/>
  <c r="AI3901" i="1"/>
  <c r="AI3900" i="1"/>
  <c r="Y3953" i="1"/>
  <c r="AI3899" i="1"/>
  <c r="AI3905" i="1"/>
  <c r="Q3877" i="1"/>
  <c r="AI3896" i="1"/>
  <c r="AI3909" i="1"/>
  <c r="AI3895" i="1"/>
  <c r="AI3893" i="1"/>
  <c r="P3910" i="1"/>
  <c r="Q3887" i="1"/>
  <c r="Q3910" i="1" s="1"/>
  <c r="Q3876" i="1"/>
  <c r="AI3889" i="1"/>
  <c r="Q3875" i="1"/>
  <c r="AE3953" i="1"/>
  <c r="AI3952" i="1"/>
  <c r="Q3849" i="1"/>
  <c r="Q3848" i="1"/>
  <c r="Q4015" i="1"/>
  <c r="X4039" i="1"/>
  <c r="X4041" i="1" s="1"/>
  <c r="Q3847" i="1"/>
  <c r="Q3832" i="1"/>
  <c r="K3867" i="1"/>
  <c r="Q3844" i="1"/>
  <c r="AH3996" i="1"/>
  <c r="AC3996" i="1"/>
  <c r="AI3864" i="1"/>
  <c r="AI3865" i="1"/>
  <c r="AI3843" i="1"/>
  <c r="Q3806" i="1"/>
  <c r="AI3819" i="1"/>
  <c r="AI3817" i="1"/>
  <c r="Q3791" i="1"/>
  <c r="AI3815" i="1"/>
  <c r="AI3813" i="1"/>
  <c r="AI3866" i="1"/>
  <c r="AI3812" i="1"/>
  <c r="AH3953" i="1"/>
  <c r="AC3953" i="1"/>
  <c r="AI3951" i="1"/>
  <c r="AI3810" i="1"/>
  <c r="Q3805" i="1"/>
  <c r="Q3790" i="1"/>
  <c r="Q3803" i="1"/>
  <c r="Q3789" i="1"/>
  <c r="Q3755" i="1"/>
  <c r="Q3802" i="1"/>
  <c r="AI3809" i="1"/>
  <c r="K3824" i="1"/>
  <c r="Q3801" i="1"/>
  <c r="AI3807" i="1"/>
  <c r="F3996" i="1"/>
  <c r="X3996" i="1"/>
  <c r="AC3910" i="1"/>
  <c r="AH3910" i="1"/>
  <c r="AI3822" i="1"/>
  <c r="AI3806" i="1"/>
  <c r="AI3804" i="1"/>
  <c r="AI3802" i="1"/>
  <c r="Q3754" i="1"/>
  <c r="AH3867" i="1"/>
  <c r="AC3867" i="1"/>
  <c r="Q3753" i="1"/>
  <c r="AI3776" i="1"/>
  <c r="AI3780" i="1"/>
  <c r="Q3765" i="1"/>
  <c r="AI3772" i="1"/>
  <c r="AI3779" i="1"/>
  <c r="AI3771" i="1"/>
  <c r="Q3763" i="1"/>
  <c r="Q3751" i="1"/>
  <c r="Q3750" i="1"/>
  <c r="P3781" i="1"/>
  <c r="Q3749" i="1"/>
  <c r="Q3760" i="1"/>
  <c r="AI3767" i="1"/>
  <c r="Q3748" i="1"/>
  <c r="AI3765" i="1"/>
  <c r="Q3759" i="1"/>
  <c r="Q3747" i="1"/>
  <c r="Q3758" i="1"/>
  <c r="K3781" i="1"/>
  <c r="AI3762" i="1"/>
  <c r="Q3746" i="1"/>
  <c r="Q3757" i="1"/>
  <c r="AI3777" i="1"/>
  <c r="F3953" i="1"/>
  <c r="X3867" i="1"/>
  <c r="X3910" i="1"/>
  <c r="X3953" i="1"/>
  <c r="AI3759" i="1"/>
  <c r="Q3721" i="1"/>
  <c r="AI3757" i="1"/>
  <c r="AI3730" i="1"/>
  <c r="Q3719" i="1"/>
  <c r="AI3728" i="1"/>
  <c r="AI3726" i="1"/>
  <c r="K3738" i="1"/>
  <c r="Q3717" i="1"/>
  <c r="AI3724" i="1"/>
  <c r="AI3723" i="1"/>
  <c r="AI3722" i="1"/>
  <c r="F3910" i="1"/>
  <c r="F3867" i="1"/>
  <c r="AI3721" i="1"/>
  <c r="AH3824" i="1"/>
  <c r="AC3824" i="1"/>
  <c r="AI3735" i="1"/>
  <c r="AI3734" i="1"/>
  <c r="Q3703" i="1"/>
  <c r="AI3719" i="1"/>
  <c r="P3738" i="1"/>
  <c r="AI3693" i="1"/>
  <c r="Q3714" i="1"/>
  <c r="AI3717" i="1"/>
  <c r="AI3715" i="1"/>
  <c r="Q3661" i="1"/>
  <c r="AH3781" i="1"/>
  <c r="AI3687" i="1"/>
  <c r="Q3669" i="1"/>
  <c r="Q3660" i="1"/>
  <c r="AI3692" i="1"/>
  <c r="AI3683" i="1"/>
  <c r="AI3737" i="1"/>
  <c r="AI3694" i="1"/>
  <c r="AI3650" i="1"/>
  <c r="Q3626" i="1"/>
  <c r="Q3625" i="1"/>
  <c r="AI3676" i="1"/>
  <c r="Q3671" i="1"/>
  <c r="Q3695" i="1" s="1"/>
  <c r="AI3674" i="1"/>
  <c r="AI3673" i="1"/>
  <c r="AI3577" i="1"/>
  <c r="Q3639" i="1"/>
  <c r="AI3672" i="1"/>
  <c r="AI3705" i="1"/>
  <c r="AI3706" i="1"/>
  <c r="Q3624" i="1"/>
  <c r="Q3623" i="1"/>
  <c r="AC3781" i="1"/>
  <c r="AI3691" i="1"/>
  <c r="AH3738" i="1"/>
  <c r="AI3733" i="1"/>
  <c r="AA3695" i="1"/>
  <c r="F3824" i="1"/>
  <c r="F3781" i="1"/>
  <c r="X3824" i="1"/>
  <c r="AI3649" i="1"/>
  <c r="X3781" i="1"/>
  <c r="AI3641" i="1"/>
  <c r="AI3640" i="1"/>
  <c r="AI3639" i="1"/>
  <c r="AI3638" i="1"/>
  <c r="AI3637" i="1"/>
  <c r="AI3636" i="1"/>
  <c r="P3652" i="1"/>
  <c r="Q3620" i="1"/>
  <c r="AI3634" i="1"/>
  <c r="AI3633" i="1"/>
  <c r="AI3685" i="1"/>
  <c r="AI3646" i="1"/>
  <c r="AI3643" i="1"/>
  <c r="AI3644" i="1"/>
  <c r="AI3642" i="1"/>
  <c r="AI3632" i="1"/>
  <c r="Q3630" i="1"/>
  <c r="Q3618" i="1"/>
  <c r="K3652" i="1"/>
  <c r="Q3629" i="1"/>
  <c r="Q3583" i="1"/>
  <c r="AI3630" i="1"/>
  <c r="K3593" i="1"/>
  <c r="Q3593" i="1" s="1"/>
  <c r="AC3652" i="1"/>
  <c r="AI3629" i="1"/>
  <c r="X3652" i="1"/>
  <c r="AI3628" i="1"/>
  <c r="Q3579" i="1"/>
  <c r="Q3592" i="1"/>
  <c r="AI3602" i="1"/>
  <c r="AI3600" i="1"/>
  <c r="Q3591" i="1"/>
  <c r="AI3671" i="1"/>
  <c r="F3738" i="1"/>
  <c r="AC3738" i="1"/>
  <c r="X3738" i="1"/>
  <c r="AI3607" i="1"/>
  <c r="AI3596" i="1"/>
  <c r="Q3590" i="1"/>
  <c r="AI3594" i="1"/>
  <c r="AI3605" i="1"/>
  <c r="AI3606" i="1"/>
  <c r="AC3609" i="1"/>
  <c r="AH3609" i="1"/>
  <c r="Q3575" i="1"/>
  <c r="AI3621" i="1"/>
  <c r="AI3619" i="1"/>
  <c r="AI3622" i="1"/>
  <c r="AI3620" i="1"/>
  <c r="Q3587" i="1"/>
  <c r="AI3651" i="1"/>
  <c r="AH3695" i="1"/>
  <c r="X3695" i="1"/>
  <c r="Q3585" i="1"/>
  <c r="Q3548" i="1"/>
  <c r="AI3558" i="1"/>
  <c r="Q3546" i="1"/>
  <c r="AI3564" i="1"/>
  <c r="AI3557" i="1"/>
  <c r="P3566" i="1"/>
  <c r="Q3545" i="1"/>
  <c r="K3566" i="1"/>
  <c r="Q3544" i="1"/>
  <c r="Q3492" i="1"/>
  <c r="AI3554" i="1"/>
  <c r="AI3552" i="1"/>
  <c r="AI3550" i="1"/>
  <c r="Q3531" i="1"/>
  <c r="AI3562" i="1"/>
  <c r="AI3561" i="1"/>
  <c r="Q3542" i="1"/>
  <c r="AI3560" i="1"/>
  <c r="AI3546" i="1"/>
  <c r="AI3544" i="1"/>
  <c r="Q3491" i="1"/>
  <c r="AC3695" i="1"/>
  <c r="F3695" i="1"/>
  <c r="AI3669" i="1"/>
  <c r="F3652" i="1"/>
  <c r="AH3652" i="1"/>
  <c r="Q3508" i="1"/>
  <c r="AG3566" i="1"/>
  <c r="AC3565" i="1"/>
  <c r="AI3565" i="1" s="1"/>
  <c r="AI3542" i="1"/>
  <c r="Q3490" i="1"/>
  <c r="K3523" i="1"/>
  <c r="Q3504" i="1"/>
  <c r="Q3488" i="1"/>
  <c r="Q3387" i="1"/>
  <c r="AI3510" i="1"/>
  <c r="Q3501" i="1"/>
  <c r="P3523" i="1"/>
  <c r="AI3533" i="1"/>
  <c r="AI3501" i="1"/>
  <c r="AI3499" i="1"/>
  <c r="AI3517" i="1"/>
  <c r="AI3471" i="1"/>
  <c r="AI3467" i="1"/>
  <c r="AI3463" i="1"/>
  <c r="F3609" i="1"/>
  <c r="Q3576" i="1"/>
  <c r="Q3578" i="1"/>
  <c r="Q3580" i="1"/>
  <c r="X3609" i="1"/>
  <c r="AI3579" i="1"/>
  <c r="AI3581" i="1"/>
  <c r="AI3583" i="1"/>
  <c r="AI3585" i="1"/>
  <c r="AI3587" i="1"/>
  <c r="AI3589" i="1"/>
  <c r="AI3591" i="1"/>
  <c r="AI3593" i="1"/>
  <c r="AI3595" i="1"/>
  <c r="AI3599" i="1"/>
  <c r="AI3601" i="1"/>
  <c r="AI3603" i="1"/>
  <c r="AC3480" i="1"/>
  <c r="Q3424" i="1"/>
  <c r="AI3428" i="1"/>
  <c r="AH3566" i="1"/>
  <c r="Q3406" i="1"/>
  <c r="Q3420" i="1"/>
  <c r="AI3425" i="1"/>
  <c r="AI3420" i="1"/>
  <c r="AI3416" i="1"/>
  <c r="Q3403" i="1"/>
  <c r="Q3416" i="1"/>
  <c r="K3437" i="1"/>
  <c r="Q3402" i="1"/>
  <c r="AI3435" i="1"/>
  <c r="Q3367" i="1"/>
  <c r="X3434" i="1"/>
  <c r="AC3434" i="1"/>
  <c r="AC3437" i="1" s="1"/>
  <c r="AH3434" i="1"/>
  <c r="Q3384" i="1"/>
  <c r="Q3383" i="1"/>
  <c r="AI3385" i="1"/>
  <c r="AH3523" i="1"/>
  <c r="AC3523" i="1"/>
  <c r="Q3532" i="1"/>
  <c r="Q3534" i="1"/>
  <c r="Q3536" i="1"/>
  <c r="Q3538" i="1"/>
  <c r="Q3540" i="1"/>
  <c r="AI3535" i="1"/>
  <c r="AI3537" i="1"/>
  <c r="AI3539" i="1"/>
  <c r="F3566" i="1"/>
  <c r="Q3533" i="1"/>
  <c r="Q3535" i="1"/>
  <c r="Q3537" i="1"/>
  <c r="Q3539" i="1"/>
  <c r="X3566" i="1"/>
  <c r="Q3380" i="1"/>
  <c r="Q3379" i="1"/>
  <c r="F3523" i="1"/>
  <c r="X3523" i="1"/>
  <c r="AI3236" i="1"/>
  <c r="AI3231" i="1"/>
  <c r="Q3285" i="1"/>
  <c r="Q3289" i="1"/>
  <c r="Q3291" i="1"/>
  <c r="Q3293" i="1"/>
  <c r="Q3295" i="1"/>
  <c r="Q3297" i="1"/>
  <c r="Q3145" i="1"/>
  <c r="Q3149" i="1"/>
  <c r="Q3153" i="1"/>
  <c r="Q3158" i="1"/>
  <c r="Q3162" i="1"/>
  <c r="Q3166" i="1"/>
  <c r="Q3170" i="1"/>
  <c r="Q3174" i="1"/>
  <c r="Q3178" i="1"/>
  <c r="Q3190" i="1"/>
  <c r="Q3194" i="1"/>
  <c r="Q3207" i="1"/>
  <c r="Q3211" i="1"/>
  <c r="Q3215" i="1"/>
  <c r="Q3219" i="1"/>
  <c r="AI3237" i="1"/>
  <c r="AI3232" i="1"/>
  <c r="Q3232" i="1"/>
  <c r="Q3236" i="1"/>
  <c r="Q3242" i="1"/>
  <c r="Q3246" i="1"/>
  <c r="Q3250" i="1"/>
  <c r="Q3254" i="1"/>
  <c r="Q3258" i="1"/>
  <c r="Q3262" i="1"/>
  <c r="AI3059" i="1"/>
  <c r="AI3090" i="1"/>
  <c r="AI3277" i="1"/>
  <c r="AI3279" i="1"/>
  <c r="AI3281" i="1"/>
  <c r="D3351" i="1"/>
  <c r="F3331" i="1"/>
  <c r="P3331" i="1"/>
  <c r="N3351" i="1"/>
  <c r="AI3171" i="1"/>
  <c r="Q3144" i="1"/>
  <c r="Q3148" i="1"/>
  <c r="Q3152" i="1"/>
  <c r="P3179" i="1"/>
  <c r="Q3161" i="1"/>
  <c r="Q3165" i="1"/>
  <c r="Q3169" i="1"/>
  <c r="Q3173" i="1"/>
  <c r="Q3177" i="1"/>
  <c r="Q3193" i="1"/>
  <c r="Q3198" i="1"/>
  <c r="Q3210" i="1"/>
  <c r="Q3214" i="1"/>
  <c r="Q3218" i="1"/>
  <c r="AI3072" i="1"/>
  <c r="AI3238" i="1"/>
  <c r="AI3234" i="1"/>
  <c r="Q3235" i="1"/>
  <c r="Q3239" i="1"/>
  <c r="Q3245" i="1"/>
  <c r="Q3249" i="1"/>
  <c r="Q3253" i="1"/>
  <c r="Q3257" i="1"/>
  <c r="Q3261" i="1"/>
  <c r="AI3058" i="1"/>
  <c r="AI3089" i="1"/>
  <c r="AI3274" i="1"/>
  <c r="Q3277" i="1"/>
  <c r="Q3279" i="1"/>
  <c r="Q3281" i="1"/>
  <c r="Q3284" i="1"/>
  <c r="Q3308" i="1" s="1"/>
  <c r="Q3286" i="1"/>
  <c r="Q3288" i="1"/>
  <c r="Q3290" i="1"/>
  <c r="Q3292" i="1"/>
  <c r="Q3294" i="1"/>
  <c r="Q3296" i="1"/>
  <c r="AI3175" i="1"/>
  <c r="Q3300" i="1"/>
  <c r="AI3060" i="1"/>
  <c r="Q3329" i="1"/>
  <c r="AI3217" i="1"/>
  <c r="AH3178" i="1"/>
  <c r="K3265" i="1"/>
  <c r="AI3360" i="1"/>
  <c r="AI3365" i="1"/>
  <c r="AI3378" i="1"/>
  <c r="AI3384" i="1"/>
  <c r="P3437" i="1"/>
  <c r="AI3371" i="1"/>
  <c r="AI3372" i="1"/>
  <c r="AH3480" i="1"/>
  <c r="Q3451" i="1"/>
  <c r="Q3456" i="1"/>
  <c r="Q3460" i="1"/>
  <c r="Q3464" i="1"/>
  <c r="Q3468" i="1"/>
  <c r="Q3472" i="1"/>
  <c r="Q3476" i="1"/>
  <c r="AI3301" i="1"/>
  <c r="Q3304" i="1"/>
  <c r="AI3156" i="1"/>
  <c r="AI3320" i="1"/>
  <c r="Q3323" i="1"/>
  <c r="AI3325" i="1"/>
  <c r="AI3328" i="1"/>
  <c r="AI3332" i="1"/>
  <c r="Q3339" i="1"/>
  <c r="Q3341" i="1"/>
  <c r="Q3344" i="1"/>
  <c r="Q3347" i="1"/>
  <c r="Q3349" i="1"/>
  <c r="AI3276" i="1"/>
  <c r="AI3364" i="1"/>
  <c r="AI3368" i="1"/>
  <c r="AI3377" i="1"/>
  <c r="AI3387" i="1"/>
  <c r="AI3350" i="1"/>
  <c r="Q3365" i="1"/>
  <c r="Q3370" i="1"/>
  <c r="Q3378" i="1"/>
  <c r="Q3382" i="1"/>
  <c r="Q3386" i="1"/>
  <c r="Q3390" i="1"/>
  <c r="AI3409" i="1"/>
  <c r="AI3414" i="1"/>
  <c r="AI3418" i="1"/>
  <c r="AI3422" i="1"/>
  <c r="AI3426" i="1"/>
  <c r="AI3430" i="1"/>
  <c r="Q3405" i="1"/>
  <c r="Q3414" i="1"/>
  <c r="Q3422" i="1"/>
  <c r="Q3426" i="1"/>
  <c r="Q3430" i="1"/>
  <c r="Q3434" i="1"/>
  <c r="AI3342" i="1"/>
  <c r="AI3457" i="1"/>
  <c r="AI3461" i="1"/>
  <c r="AI3465" i="1"/>
  <c r="AI3469" i="1"/>
  <c r="AI3473" i="1"/>
  <c r="Q3450" i="1"/>
  <c r="Q3454" i="1"/>
  <c r="K3480" i="1"/>
  <c r="Q3459" i="1"/>
  <c r="Q3463" i="1"/>
  <c r="Q3467" i="1"/>
  <c r="Q3471" i="1"/>
  <c r="Q3475" i="1"/>
  <c r="Q3479" i="1"/>
  <c r="Q3301" i="1"/>
  <c r="Q3303" i="1"/>
  <c r="Q3307" i="1"/>
  <c r="AI3155" i="1"/>
  <c r="AI3322" i="1"/>
  <c r="AI3324" i="1"/>
  <c r="Q3332" i="1"/>
  <c r="Q3336" i="1"/>
  <c r="AI3338" i="1"/>
  <c r="Q3343" i="1"/>
  <c r="AI3346" i="1"/>
  <c r="AI3348" i="1"/>
  <c r="AI3172" i="1"/>
  <c r="AI3187" i="1"/>
  <c r="AI3273" i="1"/>
  <c r="AI3363" i="1"/>
  <c r="AI3367" i="1"/>
  <c r="AI3386" i="1"/>
  <c r="Q3364" i="1"/>
  <c r="Q3373" i="1"/>
  <c r="Q3377" i="1"/>
  <c r="Q3381" i="1"/>
  <c r="Q3385" i="1"/>
  <c r="Q3389" i="1"/>
  <c r="Q3393" i="1"/>
  <c r="AI3404" i="1"/>
  <c r="AI3408" i="1"/>
  <c r="AI3413" i="1"/>
  <c r="AI3417" i="1"/>
  <c r="AI3421" i="1"/>
  <c r="AI3429" i="1"/>
  <c r="Q3404" i="1"/>
  <c r="Q3408" i="1"/>
  <c r="Q3413" i="1"/>
  <c r="Q3417" i="1"/>
  <c r="Q3421" i="1"/>
  <c r="Q3425" i="1"/>
  <c r="Q3429" i="1"/>
  <c r="Q3433" i="1"/>
  <c r="AC3317" i="1"/>
  <c r="AI3317" i="1" s="1"/>
  <c r="AI3336" i="1"/>
  <c r="AI3345" i="1"/>
  <c r="AI3445" i="1"/>
  <c r="AI3456" i="1"/>
  <c r="AI3460" i="1"/>
  <c r="AI3464" i="1"/>
  <c r="AI3468" i="1"/>
  <c r="AI3472" i="1"/>
  <c r="Q3445" i="1"/>
  <c r="Q3449" i="1"/>
  <c r="Q3453" i="1"/>
  <c r="P3480" i="1"/>
  <c r="Q3458" i="1"/>
  <c r="Q3462" i="1"/>
  <c r="Q3466" i="1"/>
  <c r="Q3470" i="1"/>
  <c r="Q3474" i="1"/>
  <c r="Q3478" i="1"/>
  <c r="AI3452" i="1"/>
  <c r="AI3451" i="1"/>
  <c r="F3480" i="1"/>
  <c r="X3480" i="1"/>
  <c r="Q3363" i="1"/>
  <c r="K3394" i="1"/>
  <c r="Q3375" i="1"/>
  <c r="Q3374" i="1"/>
  <c r="P3394" i="1"/>
  <c r="Q3361" i="1"/>
  <c r="AI3379" i="1"/>
  <c r="Q3360" i="1"/>
  <c r="AI3376" i="1"/>
  <c r="AC3394" i="1"/>
  <c r="AI3374" i="1"/>
  <c r="AH3394" i="1"/>
  <c r="AI3373" i="1"/>
  <c r="Q3359" i="1"/>
  <c r="Q3322" i="1"/>
  <c r="AI3341" i="1"/>
  <c r="AI3340" i="1"/>
  <c r="Q3321" i="1"/>
  <c r="AI3339" i="1"/>
  <c r="AH3437" i="1"/>
  <c r="Q3337" i="1"/>
  <c r="AI3337" i="1"/>
  <c r="Q3320" i="1"/>
  <c r="Q3335" i="1"/>
  <c r="Q3319" i="1"/>
  <c r="Q3334" i="1"/>
  <c r="Q3333" i="1"/>
  <c r="AI3334" i="1"/>
  <c r="P3351" i="1"/>
  <c r="Q3331" i="1"/>
  <c r="F3437" i="1"/>
  <c r="X3437" i="1"/>
  <c r="AI3349" i="1"/>
  <c r="Q3330" i="1"/>
  <c r="AI3330" i="1"/>
  <c r="Q3318" i="1"/>
  <c r="Q3317" i="1"/>
  <c r="Q3316" i="1"/>
  <c r="AI3329" i="1"/>
  <c r="K3351" i="1"/>
  <c r="Q3328" i="1"/>
  <c r="F3351" i="1"/>
  <c r="AC3351" i="1"/>
  <c r="Q3276" i="1"/>
  <c r="AI3302" i="1"/>
  <c r="F3394" i="1"/>
  <c r="X3394" i="1"/>
  <c r="Q3287" i="1"/>
  <c r="AI3299" i="1"/>
  <c r="Q3275" i="1"/>
  <c r="Q3274" i="1"/>
  <c r="AI3298" i="1"/>
  <c r="AI3297" i="1"/>
  <c r="AI3296" i="1"/>
  <c r="AI3295" i="1"/>
  <c r="Q3273" i="1"/>
  <c r="AI3294" i="1"/>
  <c r="AI3293" i="1"/>
  <c r="AI3292" i="1"/>
  <c r="AI3291" i="1"/>
  <c r="AI3290" i="1"/>
  <c r="AI3288" i="1"/>
  <c r="AI3287" i="1"/>
  <c r="AI3286" i="1"/>
  <c r="AI3285" i="1"/>
  <c r="Q3231" i="1"/>
  <c r="AI3284" i="1"/>
  <c r="AI3260" i="1"/>
  <c r="AI3259" i="1"/>
  <c r="AI3258" i="1"/>
  <c r="AI3262" i="1"/>
  <c r="AI3257" i="1"/>
  <c r="AI3256" i="1"/>
  <c r="AI3255" i="1"/>
  <c r="AI3254" i="1"/>
  <c r="Q3241" i="1"/>
  <c r="Q3265" i="1" s="1"/>
  <c r="AI3253" i="1"/>
  <c r="AI3252" i="1"/>
  <c r="AI3251" i="1"/>
  <c r="AI3249" i="1"/>
  <c r="AH3351" i="1"/>
  <c r="AI3250" i="1"/>
  <c r="AI3248" i="1"/>
  <c r="AI3247" i="1"/>
  <c r="Q3230" i="1"/>
  <c r="AC3265" i="1"/>
  <c r="AI3246" i="1"/>
  <c r="AI3245" i="1"/>
  <c r="AI3244" i="1"/>
  <c r="Q3206" i="1"/>
  <c r="AI3243" i="1"/>
  <c r="AI3242" i="1"/>
  <c r="AH3265" i="1"/>
  <c r="AI3241" i="1"/>
  <c r="X3265" i="1"/>
  <c r="AI3216" i="1"/>
  <c r="Q3203" i="1"/>
  <c r="Q3202" i="1"/>
  <c r="Q3189" i="1"/>
  <c r="AI3215" i="1"/>
  <c r="AI3214" i="1"/>
  <c r="AI3213" i="1"/>
  <c r="Q3201" i="1"/>
  <c r="AI3220" i="1"/>
  <c r="AI3212" i="1"/>
  <c r="AI3174" i="1"/>
  <c r="Q3188" i="1"/>
  <c r="AI3208" i="1"/>
  <c r="AI3207" i="1"/>
  <c r="AI3206" i="1"/>
  <c r="AI3218" i="1"/>
  <c r="AI3203" i="1"/>
  <c r="AE3179" i="1"/>
  <c r="AI3202" i="1"/>
  <c r="P3222" i="1"/>
  <c r="Q3199" i="1"/>
  <c r="K3222" i="1"/>
  <c r="AI3200" i="1"/>
  <c r="Q3187" i="1"/>
  <c r="AH3308" i="1"/>
  <c r="AC3308" i="1"/>
  <c r="AI3199" i="1"/>
  <c r="K3179" i="1"/>
  <c r="Q3157" i="1"/>
  <c r="AI3170" i="1"/>
  <c r="AI3169" i="1"/>
  <c r="AI3168" i="1"/>
  <c r="AI3167" i="1"/>
  <c r="AI3166" i="1"/>
  <c r="AI3165" i="1"/>
  <c r="AI3164" i="1"/>
  <c r="AI3176" i="1"/>
  <c r="AI3177" i="1"/>
  <c r="AI3163" i="1"/>
  <c r="AI3162" i="1"/>
  <c r="AI3161" i="1"/>
  <c r="AI3160" i="1"/>
  <c r="Q3327" i="1"/>
  <c r="X3351" i="1"/>
  <c r="Q3155" i="1"/>
  <c r="AI3159" i="1"/>
  <c r="AI3158" i="1"/>
  <c r="AI3157" i="1"/>
  <c r="AI3131" i="1"/>
  <c r="AI3178" i="1"/>
  <c r="AI3263" i="1"/>
  <c r="F3308" i="1"/>
  <c r="X3308" i="1"/>
  <c r="AC3221" i="1"/>
  <c r="AC3222" i="1" s="1"/>
  <c r="AH3222" i="1"/>
  <c r="AI3221" i="1"/>
  <c r="X3222" i="1"/>
  <c r="F3265" i="1"/>
  <c r="F3222" i="1"/>
  <c r="AH3179" i="1"/>
  <c r="AC3179" i="1"/>
  <c r="X3179" i="1"/>
  <c r="F3179" i="1"/>
  <c r="Q2991" i="1"/>
  <c r="Q2992" i="1"/>
  <c r="Q2989" i="1"/>
  <c r="Q3107" i="1"/>
  <c r="Q3109" i="1"/>
  <c r="Q3118" i="1"/>
  <c r="AI2999" i="1"/>
  <c r="Q2990" i="1"/>
  <c r="Q2988" i="1"/>
  <c r="Q2987" i="1"/>
  <c r="Q3059" i="1"/>
  <c r="Q3080" i="1"/>
  <c r="Q3086" i="1"/>
  <c r="AC3049" i="1"/>
  <c r="Q3127" i="1"/>
  <c r="AI3092" i="1"/>
  <c r="AI2997" i="1"/>
  <c r="Q3077" i="1"/>
  <c r="Q3089" i="1"/>
  <c r="Q3103" i="1"/>
  <c r="AI3103" i="1"/>
  <c r="AI3112" i="1"/>
  <c r="AI3114" i="1"/>
  <c r="AI3118" i="1"/>
  <c r="AI3128" i="1"/>
  <c r="Q3106" i="1"/>
  <c r="AI3104" i="1"/>
  <c r="AI3106" i="1"/>
  <c r="AI3119" i="1"/>
  <c r="AI3121" i="1"/>
  <c r="AI3123" i="1"/>
  <c r="AI3127" i="1"/>
  <c r="AI3047" i="1"/>
  <c r="Q3133" i="1"/>
  <c r="AI3004" i="1"/>
  <c r="Q3063" i="1"/>
  <c r="Q3084" i="1"/>
  <c r="K3136" i="1"/>
  <c r="Q3115" i="1"/>
  <c r="Q3119" i="1"/>
  <c r="Q3121" i="1"/>
  <c r="AI3109" i="1"/>
  <c r="Q3058" i="1"/>
  <c r="Q3060" i="1"/>
  <c r="Q3066" i="1"/>
  <c r="Q3069" i="1"/>
  <c r="Q3079" i="1"/>
  <c r="Q3081" i="1"/>
  <c r="Q3087" i="1"/>
  <c r="AI3102" i="1"/>
  <c r="AI3124" i="1"/>
  <c r="AI3061" i="1"/>
  <c r="AI3065" i="1"/>
  <c r="AI3070" i="1"/>
  <c r="AI3074" i="1"/>
  <c r="AI3076" i="1"/>
  <c r="AI3080" i="1"/>
  <c r="AI3082" i="1"/>
  <c r="AI3086" i="1"/>
  <c r="AI3088" i="1"/>
  <c r="AI3048" i="1"/>
  <c r="Q3075" i="1"/>
  <c r="AI2995" i="1"/>
  <c r="AI3067" i="1"/>
  <c r="Q3067" i="1"/>
  <c r="Q3070" i="1"/>
  <c r="Q3072" i="1"/>
  <c r="Q3078" i="1"/>
  <c r="Q3088" i="1"/>
  <c r="Q3090" i="1"/>
  <c r="Q3124" i="1"/>
  <c r="Q3128" i="1"/>
  <c r="Q3130" i="1"/>
  <c r="AI3115" i="1"/>
  <c r="AI3091" i="1"/>
  <c r="Q3061" i="1"/>
  <c r="K3093" i="1"/>
  <c r="Q3073" i="1"/>
  <c r="Q3082" i="1"/>
  <c r="AI3066" i="1"/>
  <c r="AI3075" i="1"/>
  <c r="AI3081" i="1"/>
  <c r="AI3087" i="1"/>
  <c r="AH3049" i="1"/>
  <c r="Q3101" i="1"/>
  <c r="Q3108" i="1"/>
  <c r="Q3110" i="1"/>
  <c r="Q3113" i="1"/>
  <c r="Q3120" i="1"/>
  <c r="Q3122" i="1"/>
  <c r="Q3129" i="1"/>
  <c r="Q3131" i="1"/>
  <c r="AI3107" i="1"/>
  <c r="AI3117" i="1"/>
  <c r="AI3126" i="1"/>
  <c r="AC3093" i="1"/>
  <c r="Q3105" i="1"/>
  <c r="Q3117" i="1"/>
  <c r="AI3078" i="1"/>
  <c r="AI3084" i="1"/>
  <c r="X3049" i="1"/>
  <c r="AI3006" i="1"/>
  <c r="Q3062" i="1"/>
  <c r="Q3074" i="1"/>
  <c r="Q3076" i="1"/>
  <c r="Q3083" i="1"/>
  <c r="Q3085" i="1"/>
  <c r="Q3092" i="1"/>
  <c r="AI3108" i="1"/>
  <c r="AH3136" i="1"/>
  <c r="AI3125" i="1"/>
  <c r="F3136" i="1"/>
  <c r="Q3126" i="1"/>
  <c r="Q3135" i="1"/>
  <c r="AI3063" i="1"/>
  <c r="AI3062" i="1"/>
  <c r="AI3064" i="1"/>
  <c r="AI3073" i="1"/>
  <c r="AI3077" i="1"/>
  <c r="AI3079" i="1"/>
  <c r="AI3083" i="1"/>
  <c r="AI3085" i="1"/>
  <c r="Q3102" i="1"/>
  <c r="Q3104" i="1"/>
  <c r="P3136" i="1"/>
  <c r="Q3114" i="1"/>
  <c r="Q3116" i="1"/>
  <c r="Q3123" i="1"/>
  <c r="Q3125" i="1"/>
  <c r="Q3132" i="1"/>
  <c r="Q3134" i="1"/>
  <c r="AI3101" i="1"/>
  <c r="AI3110" i="1"/>
  <c r="AI3120" i="1"/>
  <c r="AI3005" i="1"/>
  <c r="P3093" i="1"/>
  <c r="Q3091" i="1"/>
  <c r="Q3112" i="1"/>
  <c r="AI3105" i="1"/>
  <c r="AI3113" i="1"/>
  <c r="AI3122" i="1"/>
  <c r="X3136" i="1"/>
  <c r="X3093" i="1"/>
  <c r="AH3093" i="1"/>
  <c r="AI3116" i="1"/>
  <c r="Q3071" i="1"/>
  <c r="F3093" i="1"/>
  <c r="AI3071" i="1"/>
  <c r="AI4340" i="1" l="1"/>
  <c r="AI4297" i="1"/>
  <c r="AH4299" i="1"/>
  <c r="AF4300" i="1" s="1"/>
  <c r="X4299" i="1"/>
  <c r="U4300" i="1" s="1"/>
  <c r="AC4254" i="1"/>
  <c r="AC4299" i="1" s="1"/>
  <c r="AI4250" i="1"/>
  <c r="AI4254" i="1" s="1"/>
  <c r="AI4211" i="1"/>
  <c r="Q4168" i="1"/>
  <c r="Q4125" i="1"/>
  <c r="AH4041" i="1"/>
  <c r="AE4042" i="1" s="1"/>
  <c r="AI4125" i="1"/>
  <c r="AI4168" i="1"/>
  <c r="Q4082" i="1"/>
  <c r="AF4042" i="1"/>
  <c r="U4042" i="1"/>
  <c r="V4042" i="1"/>
  <c r="X4042" i="1"/>
  <c r="W4042" i="1"/>
  <c r="T4042" i="1"/>
  <c r="Q4039" i="1"/>
  <c r="AI4038" i="1"/>
  <c r="AI4039" i="1" s="1"/>
  <c r="AI4041" i="1" s="1"/>
  <c r="AC4039" i="1"/>
  <c r="AC4041" i="1" s="1"/>
  <c r="AI4082" i="1"/>
  <c r="Q3996" i="1"/>
  <c r="AI3910" i="1"/>
  <c r="AI3953" i="1"/>
  <c r="Q3867" i="1"/>
  <c r="AI3996" i="1"/>
  <c r="Q3824" i="1"/>
  <c r="AI3867" i="1"/>
  <c r="Q3781" i="1"/>
  <c r="AI3781" i="1"/>
  <c r="AI3824" i="1"/>
  <c r="Q3738" i="1"/>
  <c r="AI3738" i="1"/>
  <c r="AI3652" i="1"/>
  <c r="Q3652" i="1"/>
  <c r="K3609" i="1"/>
  <c r="Q3609" i="1"/>
  <c r="AI3695" i="1"/>
  <c r="Q3566" i="1"/>
  <c r="AC3566" i="1"/>
  <c r="AI3566" i="1"/>
  <c r="Q3523" i="1"/>
  <c r="AI3523" i="1"/>
  <c r="AI3609" i="1"/>
  <c r="AI3480" i="1"/>
  <c r="AI3434" i="1"/>
  <c r="AI3437" i="1" s="1"/>
  <c r="Q3437" i="1"/>
  <c r="Q3480" i="1"/>
  <c r="Q3394" i="1"/>
  <c r="AI3394" i="1"/>
  <c r="Q3351" i="1"/>
  <c r="AI3351" i="1"/>
  <c r="AI3308" i="1"/>
  <c r="AI3265" i="1"/>
  <c r="Q3222" i="1"/>
  <c r="AI3222" i="1"/>
  <c r="Q3179" i="1"/>
  <c r="AI3179" i="1"/>
  <c r="AC3136" i="1"/>
  <c r="AI3049" i="1"/>
  <c r="Q3093" i="1"/>
  <c r="Q3136" i="1"/>
  <c r="AI3136" i="1"/>
  <c r="AI3093" i="1"/>
  <c r="X2931" i="1"/>
  <c r="AC2931" i="1"/>
  <c r="AH2931" i="1"/>
  <c r="AH2974" i="1"/>
  <c r="AC2974" i="1"/>
  <c r="X2974" i="1"/>
  <c r="AE4300" i="1" l="1"/>
  <c r="AI4299" i="1"/>
  <c r="AC4301" i="1" s="1"/>
  <c r="AD4300" i="1"/>
  <c r="X4300" i="1"/>
  <c r="AG4300" i="1"/>
  <c r="AH4300" i="1"/>
  <c r="T4300" i="1"/>
  <c r="V4300" i="1"/>
  <c r="W4300" i="1"/>
  <c r="Z4300" i="1"/>
  <c r="AB4300" i="1"/>
  <c r="AA4300" i="1"/>
  <c r="AC4300" i="1"/>
  <c r="Y4300" i="1"/>
  <c r="AD4042" i="1"/>
  <c r="AG4042" i="1"/>
  <c r="AH4042" i="1"/>
  <c r="Z4042" i="1"/>
  <c r="AC4042" i="1"/>
  <c r="AA4042" i="1"/>
  <c r="AB4042" i="1"/>
  <c r="Y4042" i="1"/>
  <c r="AC4043" i="1"/>
  <c r="AH4043" i="1"/>
  <c r="X4043" i="1"/>
  <c r="AI2974" i="1"/>
  <c r="AI2931" i="1"/>
  <c r="AH2957" i="1"/>
  <c r="AC2957" i="1"/>
  <c r="X2957" i="1"/>
  <c r="X2958" i="1"/>
  <c r="AC2958" i="1"/>
  <c r="AH2958" i="1"/>
  <c r="X2959" i="1"/>
  <c r="AC2959" i="1"/>
  <c r="AH2959" i="1"/>
  <c r="X2960" i="1"/>
  <c r="AC2960" i="1"/>
  <c r="AH2960" i="1"/>
  <c r="AH2963" i="1"/>
  <c r="AC2963" i="1"/>
  <c r="X2963" i="1"/>
  <c r="AH2962" i="1"/>
  <c r="AC2962" i="1"/>
  <c r="X2962" i="1"/>
  <c r="AH2961" i="1"/>
  <c r="AC2961" i="1"/>
  <c r="X2961" i="1"/>
  <c r="X3026" i="1"/>
  <c r="AC3026" i="1"/>
  <c r="AH3026" i="1"/>
  <c r="X3027" i="1"/>
  <c r="AC3027" i="1"/>
  <c r="AH3027" i="1"/>
  <c r="AG3050" i="1"/>
  <c r="AF3050" i="1"/>
  <c r="AE3050" i="1"/>
  <c r="AD3050" i="1"/>
  <c r="AB3050" i="1"/>
  <c r="AA3050" i="1"/>
  <c r="Z3050" i="1"/>
  <c r="Y3050" i="1"/>
  <c r="W3050" i="1"/>
  <c r="V3050" i="1"/>
  <c r="U3050" i="1"/>
  <c r="T3050" i="1"/>
  <c r="O3050" i="1"/>
  <c r="N3050" i="1"/>
  <c r="M3050" i="1"/>
  <c r="L3050" i="1"/>
  <c r="J3050" i="1"/>
  <c r="I3050" i="1"/>
  <c r="H3050" i="1"/>
  <c r="G3050" i="1"/>
  <c r="E3050" i="1"/>
  <c r="D3050" i="1"/>
  <c r="C3050" i="1"/>
  <c r="B3050" i="1"/>
  <c r="P3049" i="1"/>
  <c r="K3049" i="1"/>
  <c r="F3049" i="1"/>
  <c r="P3048" i="1"/>
  <c r="K3048" i="1"/>
  <c r="F3048" i="1"/>
  <c r="P3047" i="1"/>
  <c r="K3047" i="1"/>
  <c r="F3047" i="1"/>
  <c r="AH3046" i="1"/>
  <c r="AC3046" i="1"/>
  <c r="X3046" i="1"/>
  <c r="P3046" i="1"/>
  <c r="K3046" i="1"/>
  <c r="F3046" i="1"/>
  <c r="AH3045" i="1"/>
  <c r="AC3045" i="1"/>
  <c r="X3045" i="1"/>
  <c r="P3045" i="1"/>
  <c r="K3045" i="1"/>
  <c r="F3045" i="1"/>
  <c r="AH3044" i="1"/>
  <c r="AC3044" i="1"/>
  <c r="X3044" i="1"/>
  <c r="P3044" i="1"/>
  <c r="K3044" i="1"/>
  <c r="F3044" i="1"/>
  <c r="AH3043" i="1"/>
  <c r="AC3043" i="1"/>
  <c r="X3043" i="1"/>
  <c r="P3043" i="1"/>
  <c r="K3043" i="1"/>
  <c r="F3043" i="1"/>
  <c r="AH3042" i="1"/>
  <c r="AC3042" i="1"/>
  <c r="X3042" i="1"/>
  <c r="P3042" i="1"/>
  <c r="K3042" i="1"/>
  <c r="F3042" i="1"/>
  <c r="AH3041" i="1"/>
  <c r="AC3041" i="1"/>
  <c r="X3041" i="1"/>
  <c r="P3041" i="1"/>
  <c r="K3041" i="1"/>
  <c r="F3041" i="1"/>
  <c r="AH3040" i="1"/>
  <c r="AC3040" i="1"/>
  <c r="X3040" i="1"/>
  <c r="P3040" i="1"/>
  <c r="K3040" i="1"/>
  <c r="F3040" i="1"/>
  <c r="AH3039" i="1"/>
  <c r="AC3039" i="1"/>
  <c r="X3039" i="1"/>
  <c r="P3039" i="1"/>
  <c r="K3039" i="1"/>
  <c r="F3039" i="1"/>
  <c r="P3038" i="1"/>
  <c r="K3038" i="1"/>
  <c r="F3038" i="1"/>
  <c r="AH3037" i="1"/>
  <c r="AC3037" i="1"/>
  <c r="X3037" i="1"/>
  <c r="P3037" i="1"/>
  <c r="K3037" i="1"/>
  <c r="F3037" i="1"/>
  <c r="AH3036" i="1"/>
  <c r="AC3036" i="1"/>
  <c r="X3036" i="1"/>
  <c r="P3036" i="1"/>
  <c r="K3036" i="1"/>
  <c r="F3036" i="1"/>
  <c r="AH3035" i="1"/>
  <c r="AC3035" i="1"/>
  <c r="X3035" i="1"/>
  <c r="P3035" i="1"/>
  <c r="K3035" i="1"/>
  <c r="F3035" i="1"/>
  <c r="AH3034" i="1"/>
  <c r="AC3034" i="1"/>
  <c r="X3034" i="1"/>
  <c r="P3034" i="1"/>
  <c r="K3034" i="1"/>
  <c r="F3034" i="1"/>
  <c r="AH3033" i="1"/>
  <c r="AC3033" i="1"/>
  <c r="X3033" i="1"/>
  <c r="P3033" i="1"/>
  <c r="K3033" i="1"/>
  <c r="F3033" i="1"/>
  <c r="AH3032" i="1"/>
  <c r="AC3032" i="1"/>
  <c r="X3032" i="1"/>
  <c r="P3032" i="1"/>
  <c r="K3032" i="1"/>
  <c r="F3032" i="1"/>
  <c r="AH3031" i="1"/>
  <c r="AC3031" i="1"/>
  <c r="X3031" i="1"/>
  <c r="P3031" i="1"/>
  <c r="K3031" i="1"/>
  <c r="F3031" i="1"/>
  <c r="AH3030" i="1"/>
  <c r="AC3030" i="1"/>
  <c r="X3030" i="1"/>
  <c r="P3030" i="1"/>
  <c r="K3030" i="1"/>
  <c r="F3030" i="1"/>
  <c r="AH3029" i="1"/>
  <c r="AC3029" i="1"/>
  <c r="X3029" i="1"/>
  <c r="P3029" i="1"/>
  <c r="K3029" i="1"/>
  <c r="F3029" i="1"/>
  <c r="AH3028" i="1"/>
  <c r="AC3028" i="1"/>
  <c r="X3028" i="1"/>
  <c r="P3028" i="1"/>
  <c r="K3028" i="1"/>
  <c r="F3028" i="1"/>
  <c r="P3027" i="1"/>
  <c r="K3027" i="1"/>
  <c r="F3027" i="1"/>
  <c r="P3026" i="1"/>
  <c r="K3026" i="1"/>
  <c r="F3026" i="1"/>
  <c r="AH3024" i="1"/>
  <c r="AC3024" i="1"/>
  <c r="X3024" i="1"/>
  <c r="P3024" i="1"/>
  <c r="K3024" i="1"/>
  <c r="F3024" i="1"/>
  <c r="AH3023" i="1"/>
  <c r="AC3023" i="1"/>
  <c r="X3023" i="1"/>
  <c r="P3023" i="1"/>
  <c r="K3023" i="1"/>
  <c r="F3023" i="1"/>
  <c r="AH3022" i="1"/>
  <c r="AC3022" i="1"/>
  <c r="X3022" i="1"/>
  <c r="P3022" i="1"/>
  <c r="K3022" i="1"/>
  <c r="F3022" i="1"/>
  <c r="AH3021" i="1"/>
  <c r="AC3021" i="1"/>
  <c r="X3021" i="1"/>
  <c r="P3021" i="1"/>
  <c r="K3021" i="1"/>
  <c r="F3021" i="1"/>
  <c r="AH3020" i="1"/>
  <c r="AC3020" i="1"/>
  <c r="X3020" i="1"/>
  <c r="P3020" i="1"/>
  <c r="K3020" i="1"/>
  <c r="F3020" i="1"/>
  <c r="AH3019" i="1"/>
  <c r="AC3019" i="1"/>
  <c r="X3019" i="1"/>
  <c r="P3019" i="1"/>
  <c r="K3019" i="1"/>
  <c r="F3019" i="1"/>
  <c r="AH3018" i="1"/>
  <c r="AC3018" i="1"/>
  <c r="X3018" i="1"/>
  <c r="P3018" i="1"/>
  <c r="K3018" i="1"/>
  <c r="F3018" i="1"/>
  <c r="AH3017" i="1"/>
  <c r="AC3017" i="1"/>
  <c r="X3017" i="1"/>
  <c r="P3017" i="1"/>
  <c r="K3017" i="1"/>
  <c r="F3017" i="1"/>
  <c r="AH3016" i="1"/>
  <c r="AC3016" i="1"/>
  <c r="X3016" i="1"/>
  <c r="P3016" i="1"/>
  <c r="K3016" i="1"/>
  <c r="F3016" i="1"/>
  <c r="AH3015" i="1"/>
  <c r="AC3015" i="1"/>
  <c r="X3015" i="1"/>
  <c r="P3015" i="1"/>
  <c r="K3015" i="1"/>
  <c r="F3015" i="1"/>
  <c r="X4301" i="1" l="1"/>
  <c r="AH4301" i="1"/>
  <c r="AI3027" i="1"/>
  <c r="AI2957" i="1"/>
  <c r="AI2962" i="1"/>
  <c r="AH3050" i="1"/>
  <c r="AI3026" i="1"/>
  <c r="F3050" i="1"/>
  <c r="P3050" i="1"/>
  <c r="Q3015" i="1"/>
  <c r="Q3016" i="1"/>
  <c r="Q3018" i="1"/>
  <c r="Q3019" i="1"/>
  <c r="Q3021" i="1"/>
  <c r="Q3022" i="1"/>
  <c r="Q3024" i="1"/>
  <c r="Q3027" i="1"/>
  <c r="AI3028" i="1"/>
  <c r="AI3029" i="1"/>
  <c r="AI3030" i="1"/>
  <c r="AI3031" i="1"/>
  <c r="AI3032" i="1"/>
  <c r="AI3033" i="1"/>
  <c r="AI3034" i="1"/>
  <c r="AI3035" i="1"/>
  <c r="AI3036" i="1"/>
  <c r="K3050" i="1"/>
  <c r="AI2961" i="1"/>
  <c r="AI2963" i="1"/>
  <c r="AI3015" i="1"/>
  <c r="AI3016" i="1"/>
  <c r="AI3017" i="1"/>
  <c r="AI3018" i="1"/>
  <c r="AI3019" i="1"/>
  <c r="AI3020" i="1"/>
  <c r="AI3021" i="1"/>
  <c r="AI3022" i="1"/>
  <c r="AI3023" i="1"/>
  <c r="AI3024" i="1"/>
  <c r="X3050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AI2959" i="1"/>
  <c r="AC3050" i="1"/>
  <c r="Q3017" i="1"/>
  <c r="Q3020" i="1"/>
  <c r="Q3023" i="1"/>
  <c r="AI3037" i="1"/>
  <c r="AI3039" i="1"/>
  <c r="AI3040" i="1"/>
  <c r="AI3041" i="1"/>
  <c r="AI3042" i="1"/>
  <c r="AI3043" i="1"/>
  <c r="AI3044" i="1"/>
  <c r="AI3045" i="1"/>
  <c r="AI3046" i="1"/>
  <c r="AI2960" i="1"/>
  <c r="AI2958" i="1"/>
  <c r="Q3026" i="1"/>
  <c r="AH2929" i="1"/>
  <c r="AC2929" i="1"/>
  <c r="X2929" i="1"/>
  <c r="X2932" i="1"/>
  <c r="AC2932" i="1"/>
  <c r="AH2932" i="1"/>
  <c r="P2888" i="1"/>
  <c r="K2888" i="1"/>
  <c r="F2888" i="1"/>
  <c r="X3001" i="1"/>
  <c r="AC3001" i="1"/>
  <c r="AH3001" i="1"/>
  <c r="X3002" i="1"/>
  <c r="AC3002" i="1"/>
  <c r="AH3002" i="1"/>
  <c r="X3003" i="1"/>
  <c r="AC3003" i="1"/>
  <c r="AH3003" i="1"/>
  <c r="X2973" i="1"/>
  <c r="AC2973" i="1"/>
  <c r="AH2973" i="1"/>
  <c r="AG3007" i="1"/>
  <c r="AF3007" i="1"/>
  <c r="AE3007" i="1"/>
  <c r="AD3007" i="1"/>
  <c r="AB3007" i="1"/>
  <c r="AA3007" i="1"/>
  <c r="Z3007" i="1"/>
  <c r="Y3007" i="1"/>
  <c r="W3007" i="1"/>
  <c r="V3007" i="1"/>
  <c r="U3007" i="1"/>
  <c r="T3007" i="1"/>
  <c r="O3007" i="1"/>
  <c r="N3007" i="1"/>
  <c r="M3007" i="1"/>
  <c r="L3007" i="1"/>
  <c r="J3007" i="1"/>
  <c r="I3007" i="1"/>
  <c r="H3007" i="1"/>
  <c r="G3007" i="1"/>
  <c r="E3007" i="1"/>
  <c r="D3007" i="1"/>
  <c r="C3007" i="1"/>
  <c r="B3007" i="1"/>
  <c r="P3006" i="1"/>
  <c r="K3006" i="1"/>
  <c r="F3006" i="1"/>
  <c r="P3005" i="1"/>
  <c r="K3005" i="1"/>
  <c r="F3005" i="1"/>
  <c r="P3004" i="1"/>
  <c r="K3004" i="1"/>
  <c r="F3004" i="1"/>
  <c r="P3003" i="1"/>
  <c r="K3003" i="1"/>
  <c r="F3003" i="1"/>
  <c r="P3002" i="1"/>
  <c r="K3002" i="1"/>
  <c r="F3002" i="1"/>
  <c r="P3001" i="1"/>
  <c r="K3001" i="1"/>
  <c r="F3001" i="1"/>
  <c r="AH3000" i="1"/>
  <c r="AC3000" i="1"/>
  <c r="X3000" i="1"/>
  <c r="P3000" i="1"/>
  <c r="K3000" i="1"/>
  <c r="F3000" i="1"/>
  <c r="P2999" i="1"/>
  <c r="K2999" i="1"/>
  <c r="F2999" i="1"/>
  <c r="AH2998" i="1"/>
  <c r="AC2998" i="1"/>
  <c r="X2998" i="1"/>
  <c r="P2998" i="1"/>
  <c r="K2998" i="1"/>
  <c r="F2998" i="1"/>
  <c r="P2997" i="1"/>
  <c r="K2997" i="1"/>
  <c r="F2997" i="1"/>
  <c r="AH2996" i="1"/>
  <c r="AC2996" i="1"/>
  <c r="X2996" i="1"/>
  <c r="P2996" i="1"/>
  <c r="K2996" i="1"/>
  <c r="F2996" i="1"/>
  <c r="P2995" i="1"/>
  <c r="K2995" i="1"/>
  <c r="F2995" i="1"/>
  <c r="AH2994" i="1"/>
  <c r="AC2994" i="1"/>
  <c r="X2994" i="1"/>
  <c r="P2994" i="1"/>
  <c r="K2994" i="1"/>
  <c r="F2994" i="1"/>
  <c r="AH2993" i="1"/>
  <c r="AC2993" i="1"/>
  <c r="X2993" i="1"/>
  <c r="P2993" i="1"/>
  <c r="K2993" i="1"/>
  <c r="F2993" i="1"/>
  <c r="AH2992" i="1"/>
  <c r="AC2992" i="1"/>
  <c r="X2992" i="1"/>
  <c r="AH2991" i="1"/>
  <c r="AC2991" i="1"/>
  <c r="X2991" i="1"/>
  <c r="AH2990" i="1"/>
  <c r="AC2990" i="1"/>
  <c r="X2990" i="1"/>
  <c r="AH2989" i="1"/>
  <c r="AC2989" i="1"/>
  <c r="X2989" i="1"/>
  <c r="AH2988" i="1"/>
  <c r="AC2988" i="1"/>
  <c r="X2988" i="1"/>
  <c r="AH2987" i="1"/>
  <c r="AC2987" i="1"/>
  <c r="X2987" i="1"/>
  <c r="AH2986" i="1"/>
  <c r="AC2986" i="1"/>
  <c r="X2986" i="1"/>
  <c r="P2986" i="1"/>
  <c r="K2986" i="1"/>
  <c r="F2986" i="1"/>
  <c r="AH2985" i="1"/>
  <c r="AC2985" i="1"/>
  <c r="X2985" i="1"/>
  <c r="P2985" i="1"/>
  <c r="K2985" i="1"/>
  <c r="F2985" i="1"/>
  <c r="AH2984" i="1"/>
  <c r="AC2984" i="1"/>
  <c r="X2984" i="1"/>
  <c r="P2984" i="1"/>
  <c r="K2984" i="1"/>
  <c r="F2984" i="1"/>
  <c r="AH2983" i="1"/>
  <c r="AC2983" i="1"/>
  <c r="X2983" i="1"/>
  <c r="P2983" i="1"/>
  <c r="K2983" i="1"/>
  <c r="F2983" i="1"/>
  <c r="AH2981" i="1"/>
  <c r="AC2981" i="1"/>
  <c r="X2981" i="1"/>
  <c r="P2981" i="1"/>
  <c r="K2981" i="1"/>
  <c r="F2981" i="1"/>
  <c r="AH2980" i="1"/>
  <c r="AC2980" i="1"/>
  <c r="X2980" i="1"/>
  <c r="P2980" i="1"/>
  <c r="K2980" i="1"/>
  <c r="F2980" i="1"/>
  <c r="AH2979" i="1"/>
  <c r="AC2979" i="1"/>
  <c r="X2979" i="1"/>
  <c r="P2979" i="1"/>
  <c r="K2979" i="1"/>
  <c r="F2979" i="1"/>
  <c r="AH2978" i="1"/>
  <c r="AC2978" i="1"/>
  <c r="X2978" i="1"/>
  <c r="P2978" i="1"/>
  <c r="K2978" i="1"/>
  <c r="F2978" i="1"/>
  <c r="AH2977" i="1"/>
  <c r="AC2977" i="1"/>
  <c r="X2977" i="1"/>
  <c r="P2977" i="1"/>
  <c r="K2977" i="1"/>
  <c r="F2977" i="1"/>
  <c r="AH2976" i="1"/>
  <c r="AC2976" i="1"/>
  <c r="X2976" i="1"/>
  <c r="P2976" i="1"/>
  <c r="K2976" i="1"/>
  <c r="F2976" i="1"/>
  <c r="AH2975" i="1"/>
  <c r="AC2975" i="1"/>
  <c r="X2975" i="1"/>
  <c r="P2975" i="1"/>
  <c r="K2975" i="1"/>
  <c r="F2975" i="1"/>
  <c r="P2974" i="1"/>
  <c r="K2974" i="1"/>
  <c r="F2974" i="1"/>
  <c r="P2973" i="1"/>
  <c r="K2973" i="1"/>
  <c r="F2973" i="1"/>
  <c r="AH2972" i="1"/>
  <c r="AC2972" i="1"/>
  <c r="X2972" i="1"/>
  <c r="P2972" i="1"/>
  <c r="K2972" i="1"/>
  <c r="F2972" i="1"/>
  <c r="AI3050" i="1" l="1"/>
  <c r="Q3050" i="1"/>
  <c r="AI2929" i="1"/>
  <c r="Q2888" i="1"/>
  <c r="AI2932" i="1"/>
  <c r="AI2983" i="1"/>
  <c r="AI2984" i="1"/>
  <c r="AI2985" i="1"/>
  <c r="AI2986" i="1"/>
  <c r="AI2987" i="1"/>
  <c r="AI2988" i="1"/>
  <c r="AI2989" i="1"/>
  <c r="AI2990" i="1"/>
  <c r="AI2991" i="1"/>
  <c r="AI2992" i="1"/>
  <c r="Q2984" i="1"/>
  <c r="Q2985" i="1"/>
  <c r="Q2986" i="1"/>
  <c r="Q2993" i="1"/>
  <c r="Q2994" i="1"/>
  <c r="Q2995" i="1"/>
  <c r="Q2996" i="1"/>
  <c r="Q2997" i="1"/>
  <c r="Q2998" i="1"/>
  <c r="Q2999" i="1"/>
  <c r="Q3000" i="1"/>
  <c r="Q3001" i="1"/>
  <c r="Q3003" i="1"/>
  <c r="Q3005" i="1"/>
  <c r="AI3002" i="1"/>
  <c r="F3007" i="1"/>
  <c r="P3007" i="1"/>
  <c r="AI2993" i="1"/>
  <c r="AI2994" i="1"/>
  <c r="AI2996" i="1"/>
  <c r="AI2998" i="1"/>
  <c r="AI3000" i="1"/>
  <c r="Q3002" i="1"/>
  <c r="Q3004" i="1"/>
  <c r="Q3006" i="1"/>
  <c r="K3007" i="1"/>
  <c r="AI2972" i="1"/>
  <c r="Q2974" i="1"/>
  <c r="AI2975" i="1"/>
  <c r="AI2976" i="1"/>
  <c r="AI2977" i="1"/>
  <c r="AI2978" i="1"/>
  <c r="AI2979" i="1"/>
  <c r="AI2980" i="1"/>
  <c r="AI2981" i="1"/>
  <c r="AI2973" i="1"/>
  <c r="Q2972" i="1"/>
  <c r="Q2973" i="1"/>
  <c r="Q2975" i="1"/>
  <c r="Q2976" i="1"/>
  <c r="Q2977" i="1"/>
  <c r="Q2978" i="1"/>
  <c r="Q2979" i="1"/>
  <c r="Q2980" i="1"/>
  <c r="Q2981" i="1"/>
  <c r="AI3003" i="1"/>
  <c r="AI3001" i="1"/>
  <c r="AH3007" i="1"/>
  <c r="AC3007" i="1"/>
  <c r="Q2983" i="1"/>
  <c r="X3007" i="1"/>
  <c r="AH2918" i="1"/>
  <c r="AC2918" i="1"/>
  <c r="X2918" i="1"/>
  <c r="X2875" i="1"/>
  <c r="AC2875" i="1"/>
  <c r="AH2875" i="1"/>
  <c r="X2876" i="1"/>
  <c r="AC2876" i="1"/>
  <c r="AH2876" i="1"/>
  <c r="AH2877" i="1"/>
  <c r="AC2877" i="1"/>
  <c r="X2877" i="1"/>
  <c r="AH2919" i="1"/>
  <c r="AC2919" i="1"/>
  <c r="X2919" i="1"/>
  <c r="Q3007" i="1" l="1"/>
  <c r="AI3007" i="1"/>
  <c r="AI2918" i="1"/>
  <c r="AH2920" i="1"/>
  <c r="AI2919" i="1"/>
  <c r="AI2877" i="1"/>
  <c r="AI2875" i="1"/>
  <c r="X2920" i="1"/>
  <c r="AI2876" i="1"/>
  <c r="AC2920" i="1"/>
  <c r="AH2845" i="1"/>
  <c r="AC2845" i="1"/>
  <c r="X2845" i="1"/>
  <c r="X2888" i="1"/>
  <c r="AC2888" i="1"/>
  <c r="AH2888" i="1"/>
  <c r="AG2964" i="1"/>
  <c r="AF2964" i="1"/>
  <c r="AE2964" i="1"/>
  <c r="AD2964" i="1"/>
  <c r="AB2964" i="1"/>
  <c r="AA2964" i="1"/>
  <c r="Z2964" i="1"/>
  <c r="Y2964" i="1"/>
  <c r="W2964" i="1"/>
  <c r="V2964" i="1"/>
  <c r="U2964" i="1"/>
  <c r="T2964" i="1"/>
  <c r="O2964" i="1"/>
  <c r="N2964" i="1"/>
  <c r="M2964" i="1"/>
  <c r="L2964" i="1"/>
  <c r="J2964" i="1"/>
  <c r="I2964" i="1"/>
  <c r="H2964" i="1"/>
  <c r="G2964" i="1"/>
  <c r="E2964" i="1"/>
  <c r="D2964" i="1"/>
  <c r="C2964" i="1"/>
  <c r="B2964" i="1"/>
  <c r="P2963" i="1"/>
  <c r="K2963" i="1"/>
  <c r="F2963" i="1"/>
  <c r="P2962" i="1"/>
  <c r="K2962" i="1"/>
  <c r="F2962" i="1"/>
  <c r="P2961" i="1"/>
  <c r="K2961" i="1"/>
  <c r="F2961" i="1"/>
  <c r="P2960" i="1"/>
  <c r="K2960" i="1"/>
  <c r="F2960" i="1"/>
  <c r="P2959" i="1"/>
  <c r="K2959" i="1"/>
  <c r="F2959" i="1"/>
  <c r="P2958" i="1"/>
  <c r="K2958" i="1"/>
  <c r="F2958" i="1"/>
  <c r="P2957" i="1"/>
  <c r="K2957" i="1"/>
  <c r="F2957" i="1"/>
  <c r="AH2956" i="1"/>
  <c r="AC2956" i="1"/>
  <c r="X2956" i="1"/>
  <c r="P2956" i="1"/>
  <c r="K2956" i="1"/>
  <c r="F2956" i="1"/>
  <c r="AH2955" i="1"/>
  <c r="AC2955" i="1"/>
  <c r="X2955" i="1"/>
  <c r="P2955" i="1"/>
  <c r="K2955" i="1"/>
  <c r="F2955" i="1"/>
  <c r="AH2954" i="1"/>
  <c r="AC2954" i="1"/>
  <c r="X2954" i="1"/>
  <c r="P2954" i="1"/>
  <c r="K2954" i="1"/>
  <c r="F2954" i="1"/>
  <c r="AH2953" i="1"/>
  <c r="AC2953" i="1"/>
  <c r="X2953" i="1"/>
  <c r="P2953" i="1"/>
  <c r="K2953" i="1"/>
  <c r="F2953" i="1"/>
  <c r="AH2952" i="1"/>
  <c r="AC2952" i="1"/>
  <c r="X2952" i="1"/>
  <c r="P2952" i="1"/>
  <c r="K2952" i="1"/>
  <c r="F2952" i="1"/>
  <c r="AH2951" i="1"/>
  <c r="AC2951" i="1"/>
  <c r="X2951" i="1"/>
  <c r="P2951" i="1"/>
  <c r="K2951" i="1"/>
  <c r="F2951" i="1"/>
  <c r="AH2950" i="1"/>
  <c r="AC2950" i="1"/>
  <c r="X2950" i="1"/>
  <c r="P2950" i="1"/>
  <c r="K2950" i="1"/>
  <c r="F2950" i="1"/>
  <c r="AH2949" i="1"/>
  <c r="AC2949" i="1"/>
  <c r="X2949" i="1"/>
  <c r="P2949" i="1"/>
  <c r="K2949" i="1"/>
  <c r="F2949" i="1"/>
  <c r="AH2948" i="1"/>
  <c r="AC2948" i="1"/>
  <c r="X2948" i="1"/>
  <c r="P2948" i="1"/>
  <c r="K2948" i="1"/>
  <c r="F2948" i="1"/>
  <c r="AH2947" i="1"/>
  <c r="AC2947" i="1"/>
  <c r="X2947" i="1"/>
  <c r="P2947" i="1"/>
  <c r="K2947" i="1"/>
  <c r="F2947" i="1"/>
  <c r="AH2946" i="1"/>
  <c r="AC2946" i="1"/>
  <c r="X2946" i="1"/>
  <c r="P2946" i="1"/>
  <c r="K2946" i="1"/>
  <c r="F2946" i="1"/>
  <c r="AH2945" i="1"/>
  <c r="AC2945" i="1"/>
  <c r="X2945" i="1"/>
  <c r="P2945" i="1"/>
  <c r="K2945" i="1"/>
  <c r="F2945" i="1"/>
  <c r="AH2944" i="1"/>
  <c r="AC2944" i="1"/>
  <c r="X2944" i="1"/>
  <c r="P2944" i="1"/>
  <c r="K2944" i="1"/>
  <c r="F2944" i="1"/>
  <c r="AH2943" i="1"/>
  <c r="AC2943" i="1"/>
  <c r="X2943" i="1"/>
  <c r="P2943" i="1"/>
  <c r="K2943" i="1"/>
  <c r="F2943" i="1"/>
  <c r="AH2942" i="1"/>
  <c r="AC2942" i="1"/>
  <c r="X2942" i="1"/>
  <c r="P2942" i="1"/>
  <c r="K2942" i="1"/>
  <c r="F2942" i="1"/>
  <c r="AH2941" i="1"/>
  <c r="AC2941" i="1"/>
  <c r="X2941" i="1"/>
  <c r="P2941" i="1"/>
  <c r="K2941" i="1"/>
  <c r="F2941" i="1"/>
  <c r="AH2940" i="1"/>
  <c r="AC2940" i="1"/>
  <c r="X2940" i="1"/>
  <c r="P2940" i="1"/>
  <c r="K2940" i="1"/>
  <c r="F2940" i="1"/>
  <c r="AH2938" i="1"/>
  <c r="AC2938" i="1"/>
  <c r="X2938" i="1"/>
  <c r="P2938" i="1"/>
  <c r="K2938" i="1"/>
  <c r="F2938" i="1"/>
  <c r="AH2937" i="1"/>
  <c r="AC2937" i="1"/>
  <c r="X2937" i="1"/>
  <c r="P2937" i="1"/>
  <c r="K2937" i="1"/>
  <c r="F2937" i="1"/>
  <c r="AH2936" i="1"/>
  <c r="AC2936" i="1"/>
  <c r="X2936" i="1"/>
  <c r="P2936" i="1"/>
  <c r="K2936" i="1"/>
  <c r="F2936" i="1"/>
  <c r="AH2935" i="1"/>
  <c r="AC2935" i="1"/>
  <c r="X2935" i="1"/>
  <c r="P2935" i="1"/>
  <c r="K2935" i="1"/>
  <c r="F2935" i="1"/>
  <c r="AH2934" i="1"/>
  <c r="AC2934" i="1"/>
  <c r="X2934" i="1"/>
  <c r="P2934" i="1"/>
  <c r="K2934" i="1"/>
  <c r="F2934" i="1"/>
  <c r="AH2933" i="1"/>
  <c r="AC2933" i="1"/>
  <c r="X2933" i="1"/>
  <c r="P2933" i="1"/>
  <c r="K2933" i="1"/>
  <c r="F2933" i="1"/>
  <c r="P2932" i="1"/>
  <c r="K2932" i="1"/>
  <c r="F2932" i="1"/>
  <c r="P2931" i="1"/>
  <c r="K2931" i="1"/>
  <c r="F2931" i="1"/>
  <c r="AH2930" i="1"/>
  <c r="AC2930" i="1"/>
  <c r="X2930" i="1"/>
  <c r="P2930" i="1"/>
  <c r="K2930" i="1"/>
  <c r="F2930" i="1"/>
  <c r="P2929" i="1"/>
  <c r="K2929" i="1"/>
  <c r="F2929" i="1"/>
  <c r="P2964" i="1" l="1"/>
  <c r="AH2964" i="1"/>
  <c r="AC2964" i="1"/>
  <c r="K2964" i="1"/>
  <c r="AI2920" i="1"/>
  <c r="AI2845" i="1"/>
  <c r="AI2933" i="1"/>
  <c r="AI2934" i="1"/>
  <c r="AI2936" i="1"/>
  <c r="AI2937" i="1"/>
  <c r="AI2938" i="1"/>
  <c r="AI2940" i="1"/>
  <c r="AI2941" i="1"/>
  <c r="AI2942" i="1"/>
  <c r="AI2943" i="1"/>
  <c r="AI2944" i="1"/>
  <c r="AI2945" i="1"/>
  <c r="AI2946" i="1"/>
  <c r="AI2930" i="1"/>
  <c r="AI2935" i="1"/>
  <c r="AI2888" i="1"/>
  <c r="AI2947" i="1"/>
  <c r="AI2948" i="1"/>
  <c r="AI2949" i="1"/>
  <c r="AI2950" i="1"/>
  <c r="AI2951" i="1"/>
  <c r="AI2952" i="1"/>
  <c r="AI2953" i="1"/>
  <c r="AI2954" i="1"/>
  <c r="AI2955" i="1"/>
  <c r="AI2956" i="1"/>
  <c r="Q2929" i="1"/>
  <c r="Q2930" i="1"/>
  <c r="Q2931" i="1"/>
  <c r="Q2932" i="1"/>
  <c r="Q2933" i="1"/>
  <c r="Q2934" i="1"/>
  <c r="Q2935" i="1"/>
  <c r="Q2936" i="1"/>
  <c r="Q2937" i="1"/>
  <c r="Q2938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F2964" i="1"/>
  <c r="X2964" i="1"/>
  <c r="AH2801" i="1"/>
  <c r="AC2801" i="1"/>
  <c r="X2801" i="1"/>
  <c r="AH2800" i="1"/>
  <c r="AC2800" i="1"/>
  <c r="X2800" i="1"/>
  <c r="AI2964" i="1" l="1"/>
  <c r="Q2964" i="1"/>
  <c r="AI2801" i="1"/>
  <c r="AI2800" i="1"/>
  <c r="P2769" i="1" l="1"/>
  <c r="K2769" i="1"/>
  <c r="F2769" i="1"/>
  <c r="AH2758" i="1"/>
  <c r="AC2758" i="1"/>
  <c r="X2758" i="1"/>
  <c r="AI2758" i="1" l="1"/>
  <c r="Q2769" i="1"/>
  <c r="AG2921" i="1"/>
  <c r="AF2921" i="1"/>
  <c r="AE2921" i="1"/>
  <c r="AD2921" i="1"/>
  <c r="AB2921" i="1"/>
  <c r="AA2921" i="1"/>
  <c r="Z2921" i="1"/>
  <c r="Y2921" i="1"/>
  <c r="W2921" i="1"/>
  <c r="V2921" i="1"/>
  <c r="U2921" i="1"/>
  <c r="T2921" i="1"/>
  <c r="O2921" i="1"/>
  <c r="N2921" i="1"/>
  <c r="M2921" i="1"/>
  <c r="L2921" i="1"/>
  <c r="J2921" i="1"/>
  <c r="I2921" i="1"/>
  <c r="H2921" i="1"/>
  <c r="G2921" i="1"/>
  <c r="E2921" i="1"/>
  <c r="D2921" i="1"/>
  <c r="C2921" i="1"/>
  <c r="B2921" i="1"/>
  <c r="P2920" i="1"/>
  <c r="K2920" i="1"/>
  <c r="F2920" i="1"/>
  <c r="P2919" i="1"/>
  <c r="K2919" i="1"/>
  <c r="F2919" i="1"/>
  <c r="P2918" i="1"/>
  <c r="K2918" i="1"/>
  <c r="F2918" i="1"/>
  <c r="AH2917" i="1"/>
  <c r="AC2917" i="1"/>
  <c r="X2917" i="1"/>
  <c r="P2917" i="1"/>
  <c r="K2917" i="1"/>
  <c r="F2917" i="1"/>
  <c r="AH2916" i="1"/>
  <c r="AC2916" i="1"/>
  <c r="X2916" i="1"/>
  <c r="P2916" i="1"/>
  <c r="K2916" i="1"/>
  <c r="F2916" i="1"/>
  <c r="AH2915" i="1"/>
  <c r="AC2915" i="1"/>
  <c r="X2915" i="1"/>
  <c r="P2915" i="1"/>
  <c r="K2915" i="1"/>
  <c r="F2915" i="1"/>
  <c r="AH2914" i="1"/>
  <c r="AC2914" i="1"/>
  <c r="X2914" i="1"/>
  <c r="P2914" i="1"/>
  <c r="K2914" i="1"/>
  <c r="F2914" i="1"/>
  <c r="AH2913" i="1"/>
  <c r="AC2913" i="1"/>
  <c r="X2913" i="1"/>
  <c r="P2913" i="1"/>
  <c r="K2913" i="1"/>
  <c r="F2913" i="1"/>
  <c r="AH2912" i="1"/>
  <c r="AC2912" i="1"/>
  <c r="X2912" i="1"/>
  <c r="P2912" i="1"/>
  <c r="K2912" i="1"/>
  <c r="F2912" i="1"/>
  <c r="AH2911" i="1"/>
  <c r="AC2911" i="1"/>
  <c r="X2911" i="1"/>
  <c r="P2911" i="1"/>
  <c r="K2911" i="1"/>
  <c r="F2911" i="1"/>
  <c r="AH2910" i="1"/>
  <c r="AC2910" i="1"/>
  <c r="X2910" i="1"/>
  <c r="P2910" i="1"/>
  <c r="K2910" i="1"/>
  <c r="F2910" i="1"/>
  <c r="AH2909" i="1"/>
  <c r="AC2909" i="1"/>
  <c r="X2909" i="1"/>
  <c r="P2909" i="1"/>
  <c r="K2909" i="1"/>
  <c r="F2909" i="1"/>
  <c r="AH2908" i="1"/>
  <c r="AC2908" i="1"/>
  <c r="X2908" i="1"/>
  <c r="P2908" i="1"/>
  <c r="K2908" i="1"/>
  <c r="F2908" i="1"/>
  <c r="AH2907" i="1"/>
  <c r="AC2907" i="1"/>
  <c r="X2907" i="1"/>
  <c r="P2907" i="1"/>
  <c r="K2907" i="1"/>
  <c r="F2907" i="1"/>
  <c r="AH2906" i="1"/>
  <c r="AC2906" i="1"/>
  <c r="X2906" i="1"/>
  <c r="P2906" i="1"/>
  <c r="K2906" i="1"/>
  <c r="F2906" i="1"/>
  <c r="AH2905" i="1"/>
  <c r="AC2905" i="1"/>
  <c r="X2905" i="1"/>
  <c r="P2905" i="1"/>
  <c r="K2905" i="1"/>
  <c r="F2905" i="1"/>
  <c r="AH2904" i="1"/>
  <c r="AC2904" i="1"/>
  <c r="X2904" i="1"/>
  <c r="P2904" i="1"/>
  <c r="K2904" i="1"/>
  <c r="F2904" i="1"/>
  <c r="AH2903" i="1"/>
  <c r="AC2903" i="1"/>
  <c r="X2903" i="1"/>
  <c r="P2903" i="1"/>
  <c r="K2903" i="1"/>
  <c r="F2903" i="1"/>
  <c r="AH2902" i="1"/>
  <c r="AC2902" i="1"/>
  <c r="X2902" i="1"/>
  <c r="P2902" i="1"/>
  <c r="K2902" i="1"/>
  <c r="F2902" i="1"/>
  <c r="AH2901" i="1"/>
  <c r="AC2901" i="1"/>
  <c r="X2901" i="1"/>
  <c r="P2901" i="1"/>
  <c r="K2901" i="1"/>
  <c r="F2901" i="1"/>
  <c r="AH2900" i="1"/>
  <c r="AC2900" i="1"/>
  <c r="X2900" i="1"/>
  <c r="P2900" i="1"/>
  <c r="K2900" i="1"/>
  <c r="F2900" i="1"/>
  <c r="AH2899" i="1"/>
  <c r="AC2899" i="1"/>
  <c r="X2899" i="1"/>
  <c r="P2899" i="1"/>
  <c r="K2899" i="1"/>
  <c r="F2899" i="1"/>
  <c r="AH2898" i="1"/>
  <c r="AC2898" i="1"/>
  <c r="X2898" i="1"/>
  <c r="P2898" i="1"/>
  <c r="K2898" i="1"/>
  <c r="F2898" i="1"/>
  <c r="AH2897" i="1"/>
  <c r="AC2897" i="1"/>
  <c r="X2897" i="1"/>
  <c r="P2897" i="1"/>
  <c r="K2897" i="1"/>
  <c r="F2897" i="1"/>
  <c r="AH2895" i="1"/>
  <c r="AC2895" i="1"/>
  <c r="X2895" i="1"/>
  <c r="P2895" i="1"/>
  <c r="K2895" i="1"/>
  <c r="F2895" i="1"/>
  <c r="AH2894" i="1"/>
  <c r="AC2894" i="1"/>
  <c r="X2894" i="1"/>
  <c r="P2894" i="1"/>
  <c r="K2894" i="1"/>
  <c r="F2894" i="1"/>
  <c r="AH2893" i="1"/>
  <c r="AC2893" i="1"/>
  <c r="X2893" i="1"/>
  <c r="P2893" i="1"/>
  <c r="K2893" i="1"/>
  <c r="F2893" i="1"/>
  <c r="AH2892" i="1"/>
  <c r="AC2892" i="1"/>
  <c r="X2892" i="1"/>
  <c r="P2892" i="1"/>
  <c r="K2892" i="1"/>
  <c r="F2892" i="1"/>
  <c r="AH2891" i="1"/>
  <c r="AC2891" i="1"/>
  <c r="X2891" i="1"/>
  <c r="P2891" i="1"/>
  <c r="K2891" i="1"/>
  <c r="F2891" i="1"/>
  <c r="AH2890" i="1"/>
  <c r="AC2890" i="1"/>
  <c r="X2890" i="1"/>
  <c r="P2890" i="1"/>
  <c r="K2890" i="1"/>
  <c r="F2890" i="1"/>
  <c r="AH2889" i="1"/>
  <c r="AC2889" i="1"/>
  <c r="X2889" i="1"/>
  <c r="P2889" i="1"/>
  <c r="K2889" i="1"/>
  <c r="F2889" i="1"/>
  <c r="AH2887" i="1"/>
  <c r="AC2887" i="1"/>
  <c r="X2887" i="1"/>
  <c r="P2887" i="1"/>
  <c r="K2887" i="1"/>
  <c r="F2887" i="1"/>
  <c r="AH2886" i="1"/>
  <c r="AC2886" i="1"/>
  <c r="X2886" i="1"/>
  <c r="P2886" i="1"/>
  <c r="K2886" i="1"/>
  <c r="F2886" i="1"/>
  <c r="L2727" i="1"/>
  <c r="P2727" i="1" s="1"/>
  <c r="G2727" i="1"/>
  <c r="K2727" i="1" s="1"/>
  <c r="B2727" i="1"/>
  <c r="F2727" i="1" s="1"/>
  <c r="AD2718" i="1"/>
  <c r="AH2718" i="1" s="1"/>
  <c r="Y2718" i="1"/>
  <c r="AC2718" i="1" s="1"/>
  <c r="T2718" i="1"/>
  <c r="X2718" i="1" s="1"/>
  <c r="AH2829" i="1"/>
  <c r="AC2829" i="1"/>
  <c r="X2829" i="1"/>
  <c r="AH2830" i="1"/>
  <c r="AC2830" i="1"/>
  <c r="X2830" i="1"/>
  <c r="AH2715" i="1"/>
  <c r="AC2715" i="1"/>
  <c r="X2715" i="1"/>
  <c r="AH2831" i="1"/>
  <c r="AC2831" i="1"/>
  <c r="X2831" i="1"/>
  <c r="AH2832" i="1"/>
  <c r="AC2832" i="1"/>
  <c r="X2832" i="1"/>
  <c r="AC2730" i="1"/>
  <c r="K2921" i="1" l="1"/>
  <c r="Q2886" i="1"/>
  <c r="Q2887" i="1"/>
  <c r="Q2889" i="1"/>
  <c r="Q2890" i="1"/>
  <c r="Q2891" i="1"/>
  <c r="Q2892" i="1"/>
  <c r="Q2893" i="1"/>
  <c r="Q2894" i="1"/>
  <c r="Q2895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P2921" i="1"/>
  <c r="AH2921" i="1"/>
  <c r="AI2886" i="1"/>
  <c r="AI2887" i="1"/>
  <c r="AI2889" i="1"/>
  <c r="AI2890" i="1"/>
  <c r="AI2891" i="1"/>
  <c r="AI2892" i="1"/>
  <c r="AI2893" i="1"/>
  <c r="AI2894" i="1"/>
  <c r="AI2895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Q2920" i="1"/>
  <c r="F2921" i="1"/>
  <c r="AC2921" i="1"/>
  <c r="X2921" i="1"/>
  <c r="Q2727" i="1"/>
  <c r="AI2718" i="1"/>
  <c r="AI2831" i="1"/>
  <c r="AI2829" i="1"/>
  <c r="AI2715" i="1"/>
  <c r="AI2830" i="1"/>
  <c r="AI2832" i="1"/>
  <c r="X2727" i="1"/>
  <c r="AC2727" i="1"/>
  <c r="AH2727" i="1"/>
  <c r="Q2921" i="1" l="1"/>
  <c r="AI2921" i="1"/>
  <c r="AI2727" i="1"/>
  <c r="AH2714" i="1"/>
  <c r="AC2714" i="1"/>
  <c r="X2714" i="1"/>
  <c r="AH2791" i="1"/>
  <c r="AC2791" i="1"/>
  <c r="X2791" i="1"/>
  <c r="AI2791" i="1" l="1"/>
  <c r="AI2714" i="1"/>
  <c r="AH2690" i="1" l="1"/>
  <c r="AC2690" i="1"/>
  <c r="X2690" i="1"/>
  <c r="O2878" i="1"/>
  <c r="N2878" i="1"/>
  <c r="M2878" i="1"/>
  <c r="L2878" i="1"/>
  <c r="J2878" i="1"/>
  <c r="I2878" i="1"/>
  <c r="H2878" i="1"/>
  <c r="G2878" i="1"/>
  <c r="E2878" i="1"/>
  <c r="D2878" i="1"/>
  <c r="C2878" i="1"/>
  <c r="B2878" i="1"/>
  <c r="P2877" i="1"/>
  <c r="K2877" i="1"/>
  <c r="F2877" i="1"/>
  <c r="P2876" i="1"/>
  <c r="K2876" i="1"/>
  <c r="F2876" i="1"/>
  <c r="P2875" i="1"/>
  <c r="K2875" i="1"/>
  <c r="F2875" i="1"/>
  <c r="P2874" i="1"/>
  <c r="K2874" i="1"/>
  <c r="F2874" i="1"/>
  <c r="P2873" i="1"/>
  <c r="K2873" i="1"/>
  <c r="F2873" i="1"/>
  <c r="P2872" i="1"/>
  <c r="K2872" i="1"/>
  <c r="F2872" i="1"/>
  <c r="P2871" i="1"/>
  <c r="K2871" i="1"/>
  <c r="F2871" i="1"/>
  <c r="P2870" i="1"/>
  <c r="K2870" i="1"/>
  <c r="F2870" i="1"/>
  <c r="P2869" i="1"/>
  <c r="K2869" i="1"/>
  <c r="F2869" i="1"/>
  <c r="P2868" i="1"/>
  <c r="K2868" i="1"/>
  <c r="F2868" i="1"/>
  <c r="P2867" i="1"/>
  <c r="K2867" i="1"/>
  <c r="F2867" i="1"/>
  <c r="P2866" i="1"/>
  <c r="K2866" i="1"/>
  <c r="F2866" i="1"/>
  <c r="P2865" i="1"/>
  <c r="K2865" i="1"/>
  <c r="F2865" i="1"/>
  <c r="P2864" i="1"/>
  <c r="K2864" i="1"/>
  <c r="F2864" i="1"/>
  <c r="P2863" i="1"/>
  <c r="K2863" i="1"/>
  <c r="F2863" i="1"/>
  <c r="P2862" i="1"/>
  <c r="K2862" i="1"/>
  <c r="F2862" i="1"/>
  <c r="P2861" i="1"/>
  <c r="K2861" i="1"/>
  <c r="F2861" i="1"/>
  <c r="P2860" i="1"/>
  <c r="K2860" i="1"/>
  <c r="F2860" i="1"/>
  <c r="P2859" i="1"/>
  <c r="K2859" i="1"/>
  <c r="F2859" i="1"/>
  <c r="P2858" i="1"/>
  <c r="K2858" i="1"/>
  <c r="F2858" i="1"/>
  <c r="P2857" i="1"/>
  <c r="K2857" i="1"/>
  <c r="F2857" i="1"/>
  <c r="P2856" i="1"/>
  <c r="K2856" i="1"/>
  <c r="F2856" i="1"/>
  <c r="P2855" i="1"/>
  <c r="K2855" i="1"/>
  <c r="F2855" i="1"/>
  <c r="P2854" i="1"/>
  <c r="K2854" i="1"/>
  <c r="F2854" i="1"/>
  <c r="P2852" i="1"/>
  <c r="K2852" i="1"/>
  <c r="F2852" i="1"/>
  <c r="P2851" i="1"/>
  <c r="K2851" i="1"/>
  <c r="F2851" i="1"/>
  <c r="P2850" i="1"/>
  <c r="K2850" i="1"/>
  <c r="F2850" i="1"/>
  <c r="P2849" i="1"/>
  <c r="K2849" i="1"/>
  <c r="F2849" i="1"/>
  <c r="P2848" i="1"/>
  <c r="K2848" i="1"/>
  <c r="F2848" i="1"/>
  <c r="P2847" i="1"/>
  <c r="K2847" i="1"/>
  <c r="F2847" i="1"/>
  <c r="P2846" i="1"/>
  <c r="K2846" i="1"/>
  <c r="F2846" i="1"/>
  <c r="P2845" i="1"/>
  <c r="K2845" i="1"/>
  <c r="F2845" i="1"/>
  <c r="P2844" i="1"/>
  <c r="K2844" i="1"/>
  <c r="F2844" i="1"/>
  <c r="P2843" i="1"/>
  <c r="K2843" i="1"/>
  <c r="F2843" i="1"/>
  <c r="O2835" i="1"/>
  <c r="N2835" i="1"/>
  <c r="M2835" i="1"/>
  <c r="L2835" i="1"/>
  <c r="J2835" i="1"/>
  <c r="I2835" i="1"/>
  <c r="H2835" i="1"/>
  <c r="G2835" i="1"/>
  <c r="E2835" i="1"/>
  <c r="D2835" i="1"/>
  <c r="C2835" i="1"/>
  <c r="B2835" i="1"/>
  <c r="P2834" i="1"/>
  <c r="K2834" i="1"/>
  <c r="F2834" i="1"/>
  <c r="P2833" i="1"/>
  <c r="K2833" i="1"/>
  <c r="F2833" i="1"/>
  <c r="P2832" i="1"/>
  <c r="K2832" i="1"/>
  <c r="F2832" i="1"/>
  <c r="P2831" i="1"/>
  <c r="K2831" i="1"/>
  <c r="F2831" i="1"/>
  <c r="P2830" i="1"/>
  <c r="K2830" i="1"/>
  <c r="F2830" i="1"/>
  <c r="P2829" i="1"/>
  <c r="K2829" i="1"/>
  <c r="F2829" i="1"/>
  <c r="P2828" i="1"/>
  <c r="K2828" i="1"/>
  <c r="F2828" i="1"/>
  <c r="P2827" i="1"/>
  <c r="K2827" i="1"/>
  <c r="F2827" i="1"/>
  <c r="P2826" i="1"/>
  <c r="K2826" i="1"/>
  <c r="F2826" i="1"/>
  <c r="P2825" i="1"/>
  <c r="K2825" i="1"/>
  <c r="F2825" i="1"/>
  <c r="P2824" i="1"/>
  <c r="K2824" i="1"/>
  <c r="F2824" i="1"/>
  <c r="P2823" i="1"/>
  <c r="K2823" i="1"/>
  <c r="F2823" i="1"/>
  <c r="P2822" i="1"/>
  <c r="K2822" i="1"/>
  <c r="F2822" i="1"/>
  <c r="P2821" i="1"/>
  <c r="K2821" i="1"/>
  <c r="F2821" i="1"/>
  <c r="P2820" i="1"/>
  <c r="K2820" i="1"/>
  <c r="F2820" i="1"/>
  <c r="P2819" i="1"/>
  <c r="K2819" i="1"/>
  <c r="F2819" i="1"/>
  <c r="P2818" i="1"/>
  <c r="K2818" i="1"/>
  <c r="F2818" i="1"/>
  <c r="P2817" i="1"/>
  <c r="K2817" i="1"/>
  <c r="F2817" i="1"/>
  <c r="P2816" i="1"/>
  <c r="K2816" i="1"/>
  <c r="F2816" i="1"/>
  <c r="P2815" i="1"/>
  <c r="K2815" i="1"/>
  <c r="F2815" i="1"/>
  <c r="P2814" i="1"/>
  <c r="K2814" i="1"/>
  <c r="F2814" i="1"/>
  <c r="P2813" i="1"/>
  <c r="K2813" i="1"/>
  <c r="F2813" i="1"/>
  <c r="P2812" i="1"/>
  <c r="K2812" i="1"/>
  <c r="F2812" i="1"/>
  <c r="P2811" i="1"/>
  <c r="K2811" i="1"/>
  <c r="F2811" i="1"/>
  <c r="P2809" i="1"/>
  <c r="K2809" i="1"/>
  <c r="F2809" i="1"/>
  <c r="P2808" i="1"/>
  <c r="K2808" i="1"/>
  <c r="F2808" i="1"/>
  <c r="P2807" i="1"/>
  <c r="K2807" i="1"/>
  <c r="F2807" i="1"/>
  <c r="P2806" i="1"/>
  <c r="K2806" i="1"/>
  <c r="F2806" i="1"/>
  <c r="P2805" i="1"/>
  <c r="K2805" i="1"/>
  <c r="F2805" i="1"/>
  <c r="P2804" i="1"/>
  <c r="K2804" i="1"/>
  <c r="F2804" i="1"/>
  <c r="P2803" i="1"/>
  <c r="K2803" i="1"/>
  <c r="F2803" i="1"/>
  <c r="P2802" i="1"/>
  <c r="K2802" i="1"/>
  <c r="F2802" i="1"/>
  <c r="P2801" i="1"/>
  <c r="K2801" i="1"/>
  <c r="F2801" i="1"/>
  <c r="P2800" i="1"/>
  <c r="K2800" i="1"/>
  <c r="F2800" i="1"/>
  <c r="X2698" i="1"/>
  <c r="AC2698" i="1"/>
  <c r="AH2698" i="1"/>
  <c r="X2699" i="1"/>
  <c r="AC2699" i="1"/>
  <c r="AH2699" i="1"/>
  <c r="AH2748" i="1"/>
  <c r="AC2748" i="1"/>
  <c r="X2748" i="1"/>
  <c r="AH2747" i="1"/>
  <c r="AC2747" i="1"/>
  <c r="X2747" i="1"/>
  <c r="X2759" i="1"/>
  <c r="AC2759" i="1"/>
  <c r="AH2759" i="1"/>
  <c r="X2760" i="1"/>
  <c r="AC2760" i="1"/>
  <c r="AH2760" i="1"/>
  <c r="AG2878" i="1"/>
  <c r="AF2878" i="1"/>
  <c r="AE2878" i="1"/>
  <c r="AD2878" i="1"/>
  <c r="AB2878" i="1"/>
  <c r="AA2878" i="1"/>
  <c r="Z2878" i="1"/>
  <c r="Y2878" i="1"/>
  <c r="W2878" i="1"/>
  <c r="V2878" i="1"/>
  <c r="U2878" i="1"/>
  <c r="T2878" i="1"/>
  <c r="AH2874" i="1"/>
  <c r="AC2874" i="1"/>
  <c r="X2874" i="1"/>
  <c r="AH2873" i="1"/>
  <c r="AC2873" i="1"/>
  <c r="X2873" i="1"/>
  <c r="AH2872" i="1"/>
  <c r="AC2872" i="1"/>
  <c r="X2872" i="1"/>
  <c r="AH2871" i="1"/>
  <c r="AC2871" i="1"/>
  <c r="X2871" i="1"/>
  <c r="AH2870" i="1"/>
  <c r="AC2870" i="1"/>
  <c r="X2870" i="1"/>
  <c r="AH2869" i="1"/>
  <c r="AC2869" i="1"/>
  <c r="X2869" i="1"/>
  <c r="AH2868" i="1"/>
  <c r="AC2868" i="1"/>
  <c r="X2868" i="1"/>
  <c r="AH2867" i="1"/>
  <c r="AC2867" i="1"/>
  <c r="X2867" i="1"/>
  <c r="AH2866" i="1"/>
  <c r="AC2866" i="1"/>
  <c r="X2866" i="1"/>
  <c r="AH2865" i="1"/>
  <c r="AC2865" i="1"/>
  <c r="X2865" i="1"/>
  <c r="AH2864" i="1"/>
  <c r="AC2864" i="1"/>
  <c r="X2864" i="1"/>
  <c r="AH2863" i="1"/>
  <c r="AC2863" i="1"/>
  <c r="X2863" i="1"/>
  <c r="AH2862" i="1"/>
  <c r="AC2862" i="1"/>
  <c r="X2862" i="1"/>
  <c r="AH2861" i="1"/>
  <c r="AC2861" i="1"/>
  <c r="X2861" i="1"/>
  <c r="AH2860" i="1"/>
  <c r="AC2860" i="1"/>
  <c r="X2860" i="1"/>
  <c r="AH2859" i="1"/>
  <c r="AC2859" i="1"/>
  <c r="X2859" i="1"/>
  <c r="AH2858" i="1"/>
  <c r="AC2858" i="1"/>
  <c r="X2858" i="1"/>
  <c r="AH2857" i="1"/>
  <c r="AC2857" i="1"/>
  <c r="X2857" i="1"/>
  <c r="AH2856" i="1"/>
  <c r="AC2856" i="1"/>
  <c r="X2856" i="1"/>
  <c r="AH2855" i="1"/>
  <c r="AC2855" i="1"/>
  <c r="X2855" i="1"/>
  <c r="AH2854" i="1"/>
  <c r="AC2854" i="1"/>
  <c r="X2854" i="1"/>
  <c r="AH2852" i="1"/>
  <c r="AC2852" i="1"/>
  <c r="X2852" i="1"/>
  <c r="AH2851" i="1"/>
  <c r="AC2851" i="1"/>
  <c r="X2851" i="1"/>
  <c r="AH2850" i="1"/>
  <c r="AC2850" i="1"/>
  <c r="X2850" i="1"/>
  <c r="AH2849" i="1"/>
  <c r="AC2849" i="1"/>
  <c r="X2849" i="1"/>
  <c r="AH2848" i="1"/>
  <c r="AC2848" i="1"/>
  <c r="X2848" i="1"/>
  <c r="AH2847" i="1"/>
  <c r="AC2847" i="1"/>
  <c r="X2847" i="1"/>
  <c r="AH2846" i="1"/>
  <c r="AC2846" i="1"/>
  <c r="X2846" i="1"/>
  <c r="AH2844" i="1"/>
  <c r="AC2844" i="1"/>
  <c r="X2844" i="1"/>
  <c r="AH2843" i="1"/>
  <c r="AC2843" i="1"/>
  <c r="X2843" i="1"/>
  <c r="AG2835" i="1"/>
  <c r="AF2835" i="1"/>
  <c r="AE2835" i="1"/>
  <c r="AD2835" i="1"/>
  <c r="AB2835" i="1"/>
  <c r="AA2835" i="1"/>
  <c r="Z2835" i="1"/>
  <c r="Y2835" i="1"/>
  <c r="W2835" i="1"/>
  <c r="V2835" i="1"/>
  <c r="U2835" i="1"/>
  <c r="T2835" i="1"/>
  <c r="AH2834" i="1"/>
  <c r="AC2834" i="1"/>
  <c r="X2834" i="1"/>
  <c r="AH2833" i="1"/>
  <c r="AC2833" i="1"/>
  <c r="X2833" i="1"/>
  <c r="AH2828" i="1"/>
  <c r="AC2828" i="1"/>
  <c r="X2828" i="1"/>
  <c r="AH2827" i="1"/>
  <c r="AC2827" i="1"/>
  <c r="X2827" i="1"/>
  <c r="AH2826" i="1"/>
  <c r="AC2826" i="1"/>
  <c r="X2826" i="1"/>
  <c r="AH2825" i="1"/>
  <c r="AC2825" i="1"/>
  <c r="X2825" i="1"/>
  <c r="AH2824" i="1"/>
  <c r="AC2824" i="1"/>
  <c r="X2824" i="1"/>
  <c r="AH2823" i="1"/>
  <c r="AC2823" i="1"/>
  <c r="X2823" i="1"/>
  <c r="AH2822" i="1"/>
  <c r="AC2822" i="1"/>
  <c r="X2822" i="1"/>
  <c r="AH2821" i="1"/>
  <c r="AC2821" i="1"/>
  <c r="X2821" i="1"/>
  <c r="AH2820" i="1"/>
  <c r="AC2820" i="1"/>
  <c r="X2820" i="1"/>
  <c r="AH2819" i="1"/>
  <c r="AC2819" i="1"/>
  <c r="X2819" i="1"/>
  <c r="AH2818" i="1"/>
  <c r="AC2818" i="1"/>
  <c r="X2818" i="1"/>
  <c r="AH2817" i="1"/>
  <c r="AC2817" i="1"/>
  <c r="X2817" i="1"/>
  <c r="AH2816" i="1"/>
  <c r="AC2816" i="1"/>
  <c r="X2816" i="1"/>
  <c r="AH2815" i="1"/>
  <c r="AC2815" i="1"/>
  <c r="X2815" i="1"/>
  <c r="AH2814" i="1"/>
  <c r="AC2814" i="1"/>
  <c r="X2814" i="1"/>
  <c r="AH2813" i="1"/>
  <c r="AC2813" i="1"/>
  <c r="X2813" i="1"/>
  <c r="AH2812" i="1"/>
  <c r="AC2812" i="1"/>
  <c r="X2812" i="1"/>
  <c r="AH2811" i="1"/>
  <c r="AC2811" i="1"/>
  <c r="X2811" i="1"/>
  <c r="AH2809" i="1"/>
  <c r="AC2809" i="1"/>
  <c r="X2809" i="1"/>
  <c r="AH2808" i="1"/>
  <c r="AC2808" i="1"/>
  <c r="X2808" i="1"/>
  <c r="AH2807" i="1"/>
  <c r="AC2807" i="1"/>
  <c r="X2807" i="1"/>
  <c r="AH2806" i="1"/>
  <c r="AC2806" i="1"/>
  <c r="X2806" i="1"/>
  <c r="AH2805" i="1"/>
  <c r="AC2805" i="1"/>
  <c r="X2805" i="1"/>
  <c r="AH2804" i="1"/>
  <c r="AC2804" i="1"/>
  <c r="X2804" i="1"/>
  <c r="AH2803" i="1"/>
  <c r="AC2803" i="1"/>
  <c r="X2803" i="1"/>
  <c r="AH2802" i="1"/>
  <c r="AC2802" i="1"/>
  <c r="X2802" i="1"/>
  <c r="AI2873" i="1" l="1"/>
  <c r="AI2759" i="1"/>
  <c r="Q2855" i="1"/>
  <c r="P2835" i="1"/>
  <c r="AI2804" i="1"/>
  <c r="AI2872" i="1"/>
  <c r="AI2869" i="1"/>
  <c r="AI2863" i="1"/>
  <c r="AI2851" i="1"/>
  <c r="AI2854" i="1"/>
  <c r="AI2864" i="1"/>
  <c r="AH2835" i="1"/>
  <c r="AI2866" i="1"/>
  <c r="AI2813" i="1"/>
  <c r="AI2805" i="1"/>
  <c r="AI2807" i="1"/>
  <c r="AI2814" i="1"/>
  <c r="AI2816" i="1"/>
  <c r="AI2826" i="1"/>
  <c r="AI2828" i="1"/>
  <c r="AI2834" i="1"/>
  <c r="AI2803" i="1"/>
  <c r="AI2698" i="1"/>
  <c r="Q2809" i="1"/>
  <c r="Q2818" i="1"/>
  <c r="Q2824" i="1"/>
  <c r="Q2830" i="1"/>
  <c r="Q2844" i="1"/>
  <c r="Q2850" i="1"/>
  <c r="AI2802" i="1"/>
  <c r="AI2822" i="1"/>
  <c r="AI2850" i="1"/>
  <c r="AI2852" i="1"/>
  <c r="AI2824" i="1"/>
  <c r="AI2860" i="1"/>
  <c r="Q2803" i="1"/>
  <c r="Q2812" i="1"/>
  <c r="AI2817" i="1"/>
  <c r="AI2819" i="1"/>
  <c r="AI2823" i="1"/>
  <c r="AI2825" i="1"/>
  <c r="AI2848" i="1"/>
  <c r="AI2855" i="1"/>
  <c r="AI2857" i="1"/>
  <c r="AI2747" i="1"/>
  <c r="Q2802" i="1"/>
  <c r="Q2804" i="1"/>
  <c r="Q2808" i="1"/>
  <c r="AI2815" i="1"/>
  <c r="AI2833" i="1"/>
  <c r="AI2843" i="1"/>
  <c r="AI2849" i="1"/>
  <c r="AI2690" i="1"/>
  <c r="AI2809" i="1"/>
  <c r="AI2806" i="1"/>
  <c r="AI2808" i="1"/>
  <c r="AI2811" i="1"/>
  <c r="AI2818" i="1"/>
  <c r="AI2820" i="1"/>
  <c r="AI2827" i="1"/>
  <c r="AI2844" i="1"/>
  <c r="AI2846" i="1"/>
  <c r="AI2748" i="1"/>
  <c r="Q2811" i="1"/>
  <c r="Q2813" i="1"/>
  <c r="Q2817" i="1"/>
  <c r="Q2819" i="1"/>
  <c r="Q2823" i="1"/>
  <c r="Q2825" i="1"/>
  <c r="Q2829" i="1"/>
  <c r="Q2831" i="1"/>
  <c r="Q2843" i="1"/>
  <c r="Q2845" i="1"/>
  <c r="Q2849" i="1"/>
  <c r="Q2851" i="1"/>
  <c r="F2878" i="1"/>
  <c r="Q2858" i="1"/>
  <c r="Q2860" i="1"/>
  <c r="Q2864" i="1"/>
  <c r="Q2866" i="1"/>
  <c r="Q2870" i="1"/>
  <c r="Q2872" i="1"/>
  <c r="Q2876" i="1"/>
  <c r="AC2835" i="1"/>
  <c r="AH2878" i="1"/>
  <c r="AI2856" i="1"/>
  <c r="AI2858" i="1"/>
  <c r="AI2865" i="1"/>
  <c r="AI2867" i="1"/>
  <c r="AI2874" i="1"/>
  <c r="Q2801" i="1"/>
  <c r="Q2805" i="1"/>
  <c r="Q2807" i="1"/>
  <c r="K2835" i="1"/>
  <c r="Q2815" i="1"/>
  <c r="Q2821" i="1"/>
  <c r="Q2827" i="1"/>
  <c r="Q2833" i="1"/>
  <c r="Q2847" i="1"/>
  <c r="Q2856" i="1"/>
  <c r="Q2862" i="1"/>
  <c r="Q2868" i="1"/>
  <c r="Q2874" i="1"/>
  <c r="AI2862" i="1"/>
  <c r="AI2871" i="1"/>
  <c r="AI2760" i="1"/>
  <c r="Q2814" i="1"/>
  <c r="Q2816" i="1"/>
  <c r="Q2820" i="1"/>
  <c r="Q2822" i="1"/>
  <c r="Q2826" i="1"/>
  <c r="Q2828" i="1"/>
  <c r="Q2832" i="1"/>
  <c r="Q2834" i="1"/>
  <c r="Q2846" i="1"/>
  <c r="Q2848" i="1"/>
  <c r="Q2852" i="1"/>
  <c r="Q2857" i="1"/>
  <c r="Q2861" i="1"/>
  <c r="Q2863" i="1"/>
  <c r="Q2867" i="1"/>
  <c r="Q2869" i="1"/>
  <c r="Q2873" i="1"/>
  <c r="Q2875" i="1"/>
  <c r="P2878" i="1"/>
  <c r="AI2821" i="1"/>
  <c r="AI2847" i="1"/>
  <c r="K2878" i="1"/>
  <c r="Q2859" i="1"/>
  <c r="Q2865" i="1"/>
  <c r="Q2871" i="1"/>
  <c r="Q2877" i="1"/>
  <c r="AI2812" i="1"/>
  <c r="AI2859" i="1"/>
  <c r="AI2861" i="1"/>
  <c r="AI2868" i="1"/>
  <c r="AI2870" i="1"/>
  <c r="AI2699" i="1"/>
  <c r="Q2800" i="1"/>
  <c r="Q2806" i="1"/>
  <c r="F2835" i="1"/>
  <c r="Q2854" i="1"/>
  <c r="X2878" i="1"/>
  <c r="X2835" i="1"/>
  <c r="AC2878" i="1"/>
  <c r="AI2835" i="1" l="1"/>
  <c r="Q2835" i="1"/>
  <c r="AI2878" i="1"/>
  <c r="Q2878" i="1"/>
  <c r="P2671" i="1"/>
  <c r="K2671" i="1"/>
  <c r="F2671" i="1"/>
  <c r="Q2671" i="1" l="1"/>
  <c r="O2792" i="1" l="1"/>
  <c r="N2792" i="1"/>
  <c r="M2792" i="1"/>
  <c r="L2792" i="1"/>
  <c r="J2792" i="1"/>
  <c r="I2792" i="1"/>
  <c r="H2792" i="1"/>
  <c r="G2792" i="1"/>
  <c r="E2792" i="1"/>
  <c r="D2792" i="1"/>
  <c r="C2792" i="1"/>
  <c r="B2792" i="1"/>
  <c r="P2791" i="1"/>
  <c r="K2791" i="1"/>
  <c r="F2791" i="1"/>
  <c r="P2790" i="1"/>
  <c r="K2790" i="1"/>
  <c r="F2790" i="1"/>
  <c r="P2789" i="1"/>
  <c r="K2789" i="1"/>
  <c r="F2789" i="1"/>
  <c r="P2788" i="1"/>
  <c r="K2788" i="1"/>
  <c r="F2788" i="1"/>
  <c r="P2787" i="1"/>
  <c r="K2787" i="1"/>
  <c r="F2787" i="1"/>
  <c r="P2786" i="1"/>
  <c r="K2786" i="1"/>
  <c r="F2786" i="1"/>
  <c r="P2785" i="1"/>
  <c r="K2785" i="1"/>
  <c r="F2785" i="1"/>
  <c r="P2784" i="1"/>
  <c r="K2784" i="1"/>
  <c r="F2784" i="1"/>
  <c r="P2783" i="1"/>
  <c r="K2783" i="1"/>
  <c r="F2783" i="1"/>
  <c r="P2782" i="1"/>
  <c r="K2782" i="1"/>
  <c r="F2782" i="1"/>
  <c r="P2781" i="1"/>
  <c r="K2781" i="1"/>
  <c r="F2781" i="1"/>
  <c r="P2780" i="1"/>
  <c r="K2780" i="1"/>
  <c r="F2780" i="1"/>
  <c r="P2779" i="1"/>
  <c r="K2779" i="1"/>
  <c r="F2779" i="1"/>
  <c r="P2778" i="1"/>
  <c r="K2778" i="1"/>
  <c r="F2778" i="1"/>
  <c r="P2777" i="1"/>
  <c r="K2777" i="1"/>
  <c r="F2777" i="1"/>
  <c r="P2776" i="1"/>
  <c r="K2776" i="1"/>
  <c r="F2776" i="1"/>
  <c r="P2775" i="1"/>
  <c r="K2775" i="1"/>
  <c r="F2775" i="1"/>
  <c r="P2774" i="1"/>
  <c r="K2774" i="1"/>
  <c r="F2774" i="1"/>
  <c r="P2773" i="1"/>
  <c r="K2773" i="1"/>
  <c r="F2773" i="1"/>
  <c r="P2772" i="1"/>
  <c r="K2772" i="1"/>
  <c r="F2772" i="1"/>
  <c r="P2771" i="1"/>
  <c r="K2771" i="1"/>
  <c r="F2771" i="1"/>
  <c r="P2770" i="1"/>
  <c r="K2770" i="1"/>
  <c r="F2770" i="1"/>
  <c r="P2768" i="1"/>
  <c r="K2768" i="1"/>
  <c r="F2768" i="1"/>
  <c r="P2766" i="1"/>
  <c r="K2766" i="1"/>
  <c r="F2766" i="1"/>
  <c r="P2765" i="1"/>
  <c r="K2765" i="1"/>
  <c r="F2765" i="1"/>
  <c r="P2764" i="1"/>
  <c r="K2764" i="1"/>
  <c r="F2764" i="1"/>
  <c r="P2763" i="1"/>
  <c r="K2763" i="1"/>
  <c r="F2763" i="1"/>
  <c r="P2762" i="1"/>
  <c r="K2762" i="1"/>
  <c r="F2762" i="1"/>
  <c r="P2761" i="1"/>
  <c r="K2761" i="1"/>
  <c r="F2761" i="1"/>
  <c r="P2760" i="1"/>
  <c r="K2760" i="1"/>
  <c r="F2760" i="1"/>
  <c r="P2759" i="1"/>
  <c r="K2759" i="1"/>
  <c r="F2759" i="1"/>
  <c r="P2758" i="1"/>
  <c r="K2758" i="1"/>
  <c r="F2758" i="1"/>
  <c r="P2757" i="1"/>
  <c r="K2757" i="1"/>
  <c r="F2757" i="1"/>
  <c r="X2716" i="1"/>
  <c r="AC2716" i="1"/>
  <c r="AH2716" i="1"/>
  <c r="X2790" i="1"/>
  <c r="AC2790" i="1"/>
  <c r="AH2790" i="1"/>
  <c r="AG2792" i="1"/>
  <c r="AF2792" i="1"/>
  <c r="AE2792" i="1"/>
  <c r="AD2792" i="1"/>
  <c r="AB2792" i="1"/>
  <c r="AA2792" i="1"/>
  <c r="Z2792" i="1"/>
  <c r="Y2792" i="1"/>
  <c r="W2792" i="1"/>
  <c r="V2792" i="1"/>
  <c r="U2792" i="1"/>
  <c r="T2792" i="1"/>
  <c r="AH2789" i="1"/>
  <c r="AC2789" i="1"/>
  <c r="X2789" i="1"/>
  <c r="AH2788" i="1"/>
  <c r="AC2788" i="1"/>
  <c r="X2788" i="1"/>
  <c r="AH2787" i="1"/>
  <c r="AC2787" i="1"/>
  <c r="X2787" i="1"/>
  <c r="AH2786" i="1"/>
  <c r="AC2786" i="1"/>
  <c r="X2786" i="1"/>
  <c r="AH2785" i="1"/>
  <c r="AC2785" i="1"/>
  <c r="X2785" i="1"/>
  <c r="AH2784" i="1"/>
  <c r="AC2784" i="1"/>
  <c r="X2784" i="1"/>
  <c r="AH2783" i="1"/>
  <c r="AC2783" i="1"/>
  <c r="X2783" i="1"/>
  <c r="AH2782" i="1"/>
  <c r="AC2782" i="1"/>
  <c r="X2782" i="1"/>
  <c r="AH2781" i="1"/>
  <c r="AC2781" i="1"/>
  <c r="X2781" i="1"/>
  <c r="AH2780" i="1"/>
  <c r="AC2780" i="1"/>
  <c r="X2780" i="1"/>
  <c r="AH2779" i="1"/>
  <c r="AC2779" i="1"/>
  <c r="X2779" i="1"/>
  <c r="AH2778" i="1"/>
  <c r="AC2778" i="1"/>
  <c r="X2778" i="1"/>
  <c r="AH2777" i="1"/>
  <c r="AC2777" i="1"/>
  <c r="X2777" i="1"/>
  <c r="AH2776" i="1"/>
  <c r="AC2776" i="1"/>
  <c r="X2776" i="1"/>
  <c r="AH2775" i="1"/>
  <c r="AC2775" i="1"/>
  <c r="X2775" i="1"/>
  <c r="AH2774" i="1"/>
  <c r="AC2774" i="1"/>
  <c r="X2774" i="1"/>
  <c r="AH2773" i="1"/>
  <c r="AC2773" i="1"/>
  <c r="X2773" i="1"/>
  <c r="AH2772" i="1"/>
  <c r="AC2772" i="1"/>
  <c r="X2772" i="1"/>
  <c r="AH2771" i="1"/>
  <c r="AC2771" i="1"/>
  <c r="X2771" i="1"/>
  <c r="AH2770" i="1"/>
  <c r="AC2770" i="1"/>
  <c r="X2770" i="1"/>
  <c r="AH2769" i="1"/>
  <c r="AC2769" i="1"/>
  <c r="X2769" i="1"/>
  <c r="AH2768" i="1"/>
  <c r="AC2768" i="1"/>
  <c r="X2768" i="1"/>
  <c r="AH2766" i="1"/>
  <c r="AC2766" i="1"/>
  <c r="X2766" i="1"/>
  <c r="AH2765" i="1"/>
  <c r="AC2765" i="1"/>
  <c r="X2765" i="1"/>
  <c r="AH2764" i="1"/>
  <c r="AC2764" i="1"/>
  <c r="X2764" i="1"/>
  <c r="AH2763" i="1"/>
  <c r="AC2763" i="1"/>
  <c r="X2763" i="1"/>
  <c r="AH2762" i="1"/>
  <c r="AC2762" i="1"/>
  <c r="X2762" i="1"/>
  <c r="AH2761" i="1"/>
  <c r="AC2761" i="1"/>
  <c r="X2761" i="1"/>
  <c r="AH2757" i="1"/>
  <c r="AC2757" i="1"/>
  <c r="X2757" i="1"/>
  <c r="AI2783" i="1" l="1"/>
  <c r="AI2790" i="1"/>
  <c r="AI2777" i="1"/>
  <c r="AI2774" i="1"/>
  <c r="Q2789" i="1"/>
  <c r="AI2763" i="1"/>
  <c r="AI2765" i="1"/>
  <c r="Q2759" i="1"/>
  <c r="Q2786" i="1"/>
  <c r="Q2780" i="1"/>
  <c r="Q2762" i="1"/>
  <c r="Q2771" i="1"/>
  <c r="AI2771" i="1"/>
  <c r="AI2716" i="1"/>
  <c r="AI2768" i="1"/>
  <c r="AI2789" i="1"/>
  <c r="Q2777" i="1"/>
  <c r="Q2783" i="1"/>
  <c r="AI2761" i="1"/>
  <c r="Q2765" i="1"/>
  <c r="AI2780" i="1"/>
  <c r="AI2786" i="1"/>
  <c r="Q2768" i="1"/>
  <c r="Q2774" i="1"/>
  <c r="AI2762" i="1"/>
  <c r="AI2773" i="1"/>
  <c r="AI2775" i="1"/>
  <c r="AI2782" i="1"/>
  <c r="AI2784" i="1"/>
  <c r="Q2761" i="1"/>
  <c r="Q2763" i="1"/>
  <c r="P2792" i="1"/>
  <c r="Q2770" i="1"/>
  <c r="Q2772" i="1"/>
  <c r="Q2779" i="1"/>
  <c r="Q2781" i="1"/>
  <c r="Q2788" i="1"/>
  <c r="Q2790" i="1"/>
  <c r="AH2792" i="1"/>
  <c r="AI2770" i="1"/>
  <c r="AI2772" i="1"/>
  <c r="AI2779" i="1"/>
  <c r="AI2781" i="1"/>
  <c r="AI2788" i="1"/>
  <c r="Q2758" i="1"/>
  <c r="Q2760" i="1"/>
  <c r="Q2776" i="1"/>
  <c r="Q2778" i="1"/>
  <c r="Q2785" i="1"/>
  <c r="Q2787" i="1"/>
  <c r="AI2757" i="1"/>
  <c r="AI2764" i="1"/>
  <c r="AI2766" i="1"/>
  <c r="K2792" i="1"/>
  <c r="AI2769" i="1"/>
  <c r="AI2776" i="1"/>
  <c r="AI2778" i="1"/>
  <c r="AI2785" i="1"/>
  <c r="AI2787" i="1"/>
  <c r="Q2757" i="1"/>
  <c r="Q2764" i="1"/>
  <c r="Q2766" i="1"/>
  <c r="Q2773" i="1"/>
  <c r="Q2775" i="1"/>
  <c r="Q2782" i="1"/>
  <c r="Q2784" i="1"/>
  <c r="Q2791" i="1"/>
  <c r="F2792" i="1"/>
  <c r="AC2792" i="1"/>
  <c r="X2792" i="1"/>
  <c r="AI2792" i="1" l="1"/>
  <c r="Q2792" i="1"/>
  <c r="O2749" i="1"/>
  <c r="N2749" i="1"/>
  <c r="M2749" i="1"/>
  <c r="L2749" i="1"/>
  <c r="J2749" i="1"/>
  <c r="I2749" i="1"/>
  <c r="H2749" i="1"/>
  <c r="G2749" i="1"/>
  <c r="E2749" i="1"/>
  <c r="D2749" i="1"/>
  <c r="C2749" i="1"/>
  <c r="B2749" i="1"/>
  <c r="P2748" i="1"/>
  <c r="K2748" i="1"/>
  <c r="F2748" i="1"/>
  <c r="P2747" i="1"/>
  <c r="K2747" i="1"/>
  <c r="F2747" i="1"/>
  <c r="P2746" i="1"/>
  <c r="K2746" i="1"/>
  <c r="F2746" i="1"/>
  <c r="P2745" i="1"/>
  <c r="K2745" i="1"/>
  <c r="F2745" i="1"/>
  <c r="P2744" i="1"/>
  <c r="K2744" i="1"/>
  <c r="F2744" i="1"/>
  <c r="P2743" i="1"/>
  <c r="K2743" i="1"/>
  <c r="F2743" i="1"/>
  <c r="P2742" i="1"/>
  <c r="K2742" i="1"/>
  <c r="F2742" i="1"/>
  <c r="P2741" i="1"/>
  <c r="K2741" i="1"/>
  <c r="F2741" i="1"/>
  <c r="P2740" i="1"/>
  <c r="K2740" i="1"/>
  <c r="F2740" i="1"/>
  <c r="P2739" i="1"/>
  <c r="K2739" i="1"/>
  <c r="F2739" i="1"/>
  <c r="P2738" i="1"/>
  <c r="K2738" i="1"/>
  <c r="F2738" i="1"/>
  <c r="P2737" i="1"/>
  <c r="K2737" i="1"/>
  <c r="F2737" i="1"/>
  <c r="P2736" i="1"/>
  <c r="K2736" i="1"/>
  <c r="F2736" i="1"/>
  <c r="P2735" i="1"/>
  <c r="K2735" i="1"/>
  <c r="F2735" i="1"/>
  <c r="P2734" i="1"/>
  <c r="K2734" i="1"/>
  <c r="F2734" i="1"/>
  <c r="P2733" i="1"/>
  <c r="K2733" i="1"/>
  <c r="F2733" i="1"/>
  <c r="P2732" i="1"/>
  <c r="K2732" i="1"/>
  <c r="F2732" i="1"/>
  <c r="P2731" i="1"/>
  <c r="K2731" i="1"/>
  <c r="F2731" i="1"/>
  <c r="P2730" i="1"/>
  <c r="K2730" i="1"/>
  <c r="F2730" i="1"/>
  <c r="P2729" i="1"/>
  <c r="K2729" i="1"/>
  <c r="F2729" i="1"/>
  <c r="P2728" i="1"/>
  <c r="K2728" i="1"/>
  <c r="F2728" i="1"/>
  <c r="P2726" i="1"/>
  <c r="K2726" i="1"/>
  <c r="F2726" i="1"/>
  <c r="P2725" i="1"/>
  <c r="K2725" i="1"/>
  <c r="F2725" i="1"/>
  <c r="P2723" i="1"/>
  <c r="K2723" i="1"/>
  <c r="F2723" i="1"/>
  <c r="P2722" i="1"/>
  <c r="K2722" i="1"/>
  <c r="F2722" i="1"/>
  <c r="P2721" i="1"/>
  <c r="K2721" i="1"/>
  <c r="F2721" i="1"/>
  <c r="P2720" i="1"/>
  <c r="K2720" i="1"/>
  <c r="F2720" i="1"/>
  <c r="P2719" i="1"/>
  <c r="K2719" i="1"/>
  <c r="F2719" i="1"/>
  <c r="P2718" i="1"/>
  <c r="K2718" i="1"/>
  <c r="F2718" i="1"/>
  <c r="P2717" i="1"/>
  <c r="K2717" i="1"/>
  <c r="F2717" i="1"/>
  <c r="P2716" i="1"/>
  <c r="K2716" i="1"/>
  <c r="F2716" i="1"/>
  <c r="P2715" i="1"/>
  <c r="K2715" i="1"/>
  <c r="F2715" i="1"/>
  <c r="P2714" i="1"/>
  <c r="K2714" i="1"/>
  <c r="F2714" i="1"/>
  <c r="Q2720" i="1" l="1"/>
  <c r="Q2722" i="1"/>
  <c r="Q2729" i="1"/>
  <c r="Q2731" i="1"/>
  <c r="Q2737" i="1"/>
  <c r="Q2747" i="1"/>
  <c r="P2749" i="1"/>
  <c r="Q2719" i="1"/>
  <c r="Q2728" i="1"/>
  <c r="Q2738" i="1"/>
  <c r="Q2740" i="1"/>
  <c r="Q2746" i="1"/>
  <c r="Q2739" i="1"/>
  <c r="Q2743" i="1"/>
  <c r="Q2721" i="1"/>
  <c r="Q2730" i="1"/>
  <c r="Q2736" i="1"/>
  <c r="Q2748" i="1"/>
  <c r="Q2718" i="1"/>
  <c r="Q2745" i="1"/>
  <c r="Q2716" i="1"/>
  <c r="Q2734" i="1"/>
  <c r="Q2725" i="1"/>
  <c r="Q2715" i="1"/>
  <c r="Q2717" i="1"/>
  <c r="Q2726" i="1"/>
  <c r="Q2733" i="1"/>
  <c r="Q2735" i="1"/>
  <c r="Q2742" i="1"/>
  <c r="Q2744" i="1"/>
  <c r="Q2714" i="1"/>
  <c r="Q2723" i="1"/>
  <c r="Q2732" i="1"/>
  <c r="Q2741" i="1"/>
  <c r="K2749" i="1"/>
  <c r="F2749" i="1"/>
  <c r="X2616" i="1"/>
  <c r="AC2616" i="1"/>
  <c r="AH2616" i="1"/>
  <c r="X2617" i="1"/>
  <c r="AC2617" i="1"/>
  <c r="AH2617" i="1"/>
  <c r="X2618" i="1"/>
  <c r="AC2618" i="1"/>
  <c r="AH2618" i="1"/>
  <c r="AH2619" i="1"/>
  <c r="AC2619" i="1"/>
  <c r="X2619" i="1"/>
  <c r="AH2662" i="1"/>
  <c r="AC2662" i="1"/>
  <c r="X2662" i="1"/>
  <c r="AH2661" i="1"/>
  <c r="AC2661" i="1"/>
  <c r="X2661" i="1"/>
  <c r="AH2660" i="1"/>
  <c r="AC2660" i="1"/>
  <c r="X2660" i="1"/>
  <c r="X2656" i="1"/>
  <c r="AC2656" i="1"/>
  <c r="AH2656" i="1"/>
  <c r="X2657" i="1"/>
  <c r="AC2657" i="1"/>
  <c r="AH2657" i="1"/>
  <c r="X2658" i="1"/>
  <c r="AC2658" i="1"/>
  <c r="AH2658" i="1"/>
  <c r="X2659" i="1"/>
  <c r="AC2659" i="1"/>
  <c r="AH2659" i="1"/>
  <c r="AH2705" i="1"/>
  <c r="AC2705" i="1"/>
  <c r="X2705" i="1"/>
  <c r="AH2704" i="1"/>
  <c r="AC2704" i="1"/>
  <c r="X2704" i="1"/>
  <c r="AH2703" i="1"/>
  <c r="AC2703" i="1"/>
  <c r="X2703" i="1"/>
  <c r="AH2702" i="1"/>
  <c r="AC2702" i="1"/>
  <c r="X2702" i="1"/>
  <c r="AH2701" i="1"/>
  <c r="AC2701" i="1"/>
  <c r="X2701" i="1"/>
  <c r="AH2700" i="1"/>
  <c r="AC2700" i="1"/>
  <c r="X2700" i="1"/>
  <c r="X2673" i="1"/>
  <c r="AC2673" i="1"/>
  <c r="AH2673" i="1"/>
  <c r="X2674" i="1"/>
  <c r="AC2674" i="1"/>
  <c r="AH2674" i="1"/>
  <c r="AG2749" i="1"/>
  <c r="AF2749" i="1"/>
  <c r="AE2749" i="1"/>
  <c r="AD2749" i="1"/>
  <c r="AB2749" i="1"/>
  <c r="AA2749" i="1"/>
  <c r="Z2749" i="1"/>
  <c r="Y2749" i="1"/>
  <c r="W2749" i="1"/>
  <c r="V2749" i="1"/>
  <c r="U2749" i="1"/>
  <c r="T2749" i="1"/>
  <c r="AH2746" i="1"/>
  <c r="AC2746" i="1"/>
  <c r="X2746" i="1"/>
  <c r="AH2745" i="1"/>
  <c r="AC2745" i="1"/>
  <c r="X2745" i="1"/>
  <c r="AH2744" i="1"/>
  <c r="AC2744" i="1"/>
  <c r="X2744" i="1"/>
  <c r="AH2743" i="1"/>
  <c r="AC2743" i="1"/>
  <c r="X2743" i="1"/>
  <c r="AH2742" i="1"/>
  <c r="AC2742" i="1"/>
  <c r="X2742" i="1"/>
  <c r="AH2741" i="1"/>
  <c r="AC2741" i="1"/>
  <c r="X2741" i="1"/>
  <c r="AH2740" i="1"/>
  <c r="AC2740" i="1"/>
  <c r="X2740" i="1"/>
  <c r="AH2739" i="1"/>
  <c r="AC2739" i="1"/>
  <c r="X2739" i="1"/>
  <c r="AH2738" i="1"/>
  <c r="AC2738" i="1"/>
  <c r="X2738" i="1"/>
  <c r="AH2737" i="1"/>
  <c r="AC2737" i="1"/>
  <c r="X2737" i="1"/>
  <c r="AH2736" i="1"/>
  <c r="AC2736" i="1"/>
  <c r="X2736" i="1"/>
  <c r="AH2735" i="1"/>
  <c r="AC2735" i="1"/>
  <c r="X2735" i="1"/>
  <c r="AH2734" i="1"/>
  <c r="AC2734" i="1"/>
  <c r="X2734" i="1"/>
  <c r="AH2733" i="1"/>
  <c r="AC2733" i="1"/>
  <c r="X2733" i="1"/>
  <c r="AH2732" i="1"/>
  <c r="AC2732" i="1"/>
  <c r="X2732" i="1"/>
  <c r="AH2731" i="1"/>
  <c r="AC2731" i="1"/>
  <c r="X2731" i="1"/>
  <c r="AH2730" i="1"/>
  <c r="X2730" i="1"/>
  <c r="AH2729" i="1"/>
  <c r="AC2729" i="1"/>
  <c r="X2729" i="1"/>
  <c r="AH2728" i="1"/>
  <c r="AC2728" i="1"/>
  <c r="X2728" i="1"/>
  <c r="AH2726" i="1"/>
  <c r="AC2726" i="1"/>
  <c r="X2726" i="1"/>
  <c r="AH2725" i="1"/>
  <c r="AC2725" i="1"/>
  <c r="X2725" i="1"/>
  <c r="AH2723" i="1"/>
  <c r="AC2723" i="1"/>
  <c r="X2723" i="1"/>
  <c r="AH2722" i="1"/>
  <c r="AC2722" i="1"/>
  <c r="X2722" i="1"/>
  <c r="AH2721" i="1"/>
  <c r="AC2721" i="1"/>
  <c r="X2721" i="1"/>
  <c r="AH2720" i="1"/>
  <c r="AC2720" i="1"/>
  <c r="X2720" i="1"/>
  <c r="AH2719" i="1"/>
  <c r="AC2719" i="1"/>
  <c r="X2719" i="1"/>
  <c r="AH2717" i="1"/>
  <c r="AC2717" i="1"/>
  <c r="X2717" i="1"/>
  <c r="AI2619" i="1" l="1"/>
  <c r="AI2673" i="1"/>
  <c r="AI2702" i="1"/>
  <c r="AI2736" i="1"/>
  <c r="AI2740" i="1"/>
  <c r="AI2720" i="1"/>
  <c r="AI2722" i="1"/>
  <c r="AI2725" i="1"/>
  <c r="AI2729" i="1"/>
  <c r="AI2731" i="1"/>
  <c r="AI2741" i="1"/>
  <c r="AI2743" i="1"/>
  <c r="AI2616" i="1"/>
  <c r="AI2659" i="1"/>
  <c r="AI2746" i="1"/>
  <c r="AI2737" i="1"/>
  <c r="AI2719" i="1"/>
  <c r="AI2745" i="1"/>
  <c r="AI2703" i="1"/>
  <c r="AI2705" i="1"/>
  <c r="AI2728" i="1"/>
  <c r="AI2732" i="1"/>
  <c r="AI2734" i="1"/>
  <c r="AI2738" i="1"/>
  <c r="AI2701" i="1"/>
  <c r="AI2656" i="1"/>
  <c r="AI2730" i="1"/>
  <c r="AI2739" i="1"/>
  <c r="AI2657" i="1"/>
  <c r="AI2717" i="1"/>
  <c r="AI2700" i="1"/>
  <c r="AI2617" i="1"/>
  <c r="AI2723" i="1"/>
  <c r="AI2704" i="1"/>
  <c r="AI2658" i="1"/>
  <c r="AH2749" i="1"/>
  <c r="AC2749" i="1"/>
  <c r="AI2721" i="1"/>
  <c r="AI2726" i="1"/>
  <c r="AI2733" i="1"/>
  <c r="AI2735" i="1"/>
  <c r="AI2742" i="1"/>
  <c r="AI2744" i="1"/>
  <c r="AI2674" i="1"/>
  <c r="AI2618" i="1"/>
  <c r="Q2749" i="1"/>
  <c r="AI2661" i="1"/>
  <c r="AI2660" i="1"/>
  <c r="AI2662" i="1"/>
  <c r="X2749" i="1"/>
  <c r="AH2628" i="1"/>
  <c r="AC2628" i="1"/>
  <c r="X2628" i="1"/>
  <c r="AI2749" i="1" l="1"/>
  <c r="AI2628" i="1"/>
  <c r="X2527" i="1" l="1"/>
  <c r="AC2527" i="1"/>
  <c r="AH2527" i="1"/>
  <c r="X2528" i="1"/>
  <c r="AC2528" i="1"/>
  <c r="AH2528" i="1"/>
  <c r="X2529" i="1"/>
  <c r="AC2529" i="1"/>
  <c r="AH2529" i="1"/>
  <c r="X2530" i="1"/>
  <c r="AC2530" i="1"/>
  <c r="AH2530" i="1"/>
  <c r="X2531" i="1"/>
  <c r="AC2531" i="1"/>
  <c r="AH2531" i="1"/>
  <c r="X2532" i="1"/>
  <c r="AC2532" i="1"/>
  <c r="AH2532" i="1"/>
  <c r="AH2574" i="1"/>
  <c r="AC2574" i="1"/>
  <c r="X2574" i="1"/>
  <c r="AH2573" i="1"/>
  <c r="AC2573" i="1"/>
  <c r="X2573" i="1"/>
  <c r="X2575" i="1"/>
  <c r="AC2575" i="1"/>
  <c r="AH2575" i="1"/>
  <c r="X2576" i="1"/>
  <c r="AC2576" i="1"/>
  <c r="AH2576" i="1"/>
  <c r="O2706" i="1"/>
  <c r="N2706" i="1"/>
  <c r="M2706" i="1"/>
  <c r="L2706" i="1"/>
  <c r="J2706" i="1"/>
  <c r="I2706" i="1"/>
  <c r="H2706" i="1"/>
  <c r="G2706" i="1"/>
  <c r="E2706" i="1"/>
  <c r="D2706" i="1"/>
  <c r="C2706" i="1"/>
  <c r="B2706" i="1"/>
  <c r="P2705" i="1"/>
  <c r="K2705" i="1"/>
  <c r="F2705" i="1"/>
  <c r="P2704" i="1"/>
  <c r="K2704" i="1"/>
  <c r="F2704" i="1"/>
  <c r="P2703" i="1"/>
  <c r="K2703" i="1"/>
  <c r="F2703" i="1"/>
  <c r="P2702" i="1"/>
  <c r="K2702" i="1"/>
  <c r="F2702" i="1"/>
  <c r="P2701" i="1"/>
  <c r="K2701" i="1"/>
  <c r="F2701" i="1"/>
  <c r="P2700" i="1"/>
  <c r="K2700" i="1"/>
  <c r="F2700" i="1"/>
  <c r="P2699" i="1"/>
  <c r="K2699" i="1"/>
  <c r="F2699" i="1"/>
  <c r="P2698" i="1"/>
  <c r="K2698" i="1"/>
  <c r="F2698" i="1"/>
  <c r="P2697" i="1"/>
  <c r="K2697" i="1"/>
  <c r="F2697" i="1"/>
  <c r="P2696" i="1"/>
  <c r="K2696" i="1"/>
  <c r="F2696" i="1"/>
  <c r="P2695" i="1"/>
  <c r="K2695" i="1"/>
  <c r="F2695" i="1"/>
  <c r="P2694" i="1"/>
  <c r="K2694" i="1"/>
  <c r="F2694" i="1"/>
  <c r="P2693" i="1"/>
  <c r="K2693" i="1"/>
  <c r="F2693" i="1"/>
  <c r="P2692" i="1"/>
  <c r="K2692" i="1"/>
  <c r="F2692" i="1"/>
  <c r="P2691" i="1"/>
  <c r="K2691" i="1"/>
  <c r="F2691" i="1"/>
  <c r="P2690" i="1"/>
  <c r="K2690" i="1"/>
  <c r="F2690" i="1"/>
  <c r="P2689" i="1"/>
  <c r="K2689" i="1"/>
  <c r="F2689" i="1"/>
  <c r="P2688" i="1"/>
  <c r="K2688" i="1"/>
  <c r="F2688" i="1"/>
  <c r="P2687" i="1"/>
  <c r="K2687" i="1"/>
  <c r="F2687" i="1"/>
  <c r="P2686" i="1"/>
  <c r="K2686" i="1"/>
  <c r="F2686" i="1"/>
  <c r="P2685" i="1"/>
  <c r="K2685" i="1"/>
  <c r="F2685" i="1"/>
  <c r="P2684" i="1"/>
  <c r="K2684" i="1"/>
  <c r="F2684" i="1"/>
  <c r="P2683" i="1"/>
  <c r="K2683" i="1"/>
  <c r="F2683" i="1"/>
  <c r="P2682" i="1"/>
  <c r="K2682" i="1"/>
  <c r="F2682" i="1"/>
  <c r="P2680" i="1"/>
  <c r="K2680" i="1"/>
  <c r="F2680" i="1"/>
  <c r="P2679" i="1"/>
  <c r="K2679" i="1"/>
  <c r="F2679" i="1"/>
  <c r="P2678" i="1"/>
  <c r="K2678" i="1"/>
  <c r="F2678" i="1"/>
  <c r="P2677" i="1"/>
  <c r="K2677" i="1"/>
  <c r="F2677" i="1"/>
  <c r="P2676" i="1"/>
  <c r="K2676" i="1"/>
  <c r="F2676" i="1"/>
  <c r="P2675" i="1"/>
  <c r="K2675" i="1"/>
  <c r="F2675" i="1"/>
  <c r="P2674" i="1"/>
  <c r="K2674" i="1"/>
  <c r="F2674" i="1"/>
  <c r="P2673" i="1"/>
  <c r="K2673" i="1"/>
  <c r="F2673" i="1"/>
  <c r="P2672" i="1"/>
  <c r="K2672" i="1"/>
  <c r="F2672" i="1"/>
  <c r="X2544" i="1"/>
  <c r="AC2544" i="1"/>
  <c r="AH2544" i="1"/>
  <c r="AH2587" i="1"/>
  <c r="AC2587" i="1"/>
  <c r="X2587" i="1"/>
  <c r="X2566" i="1"/>
  <c r="AC2566" i="1"/>
  <c r="AH2566" i="1"/>
  <c r="X2567" i="1"/>
  <c r="AC2567" i="1"/>
  <c r="AH2567" i="1"/>
  <c r="AH2597" i="1"/>
  <c r="AC2597" i="1"/>
  <c r="X2597" i="1"/>
  <c r="AH2596" i="1"/>
  <c r="AC2596" i="1"/>
  <c r="X2596" i="1"/>
  <c r="X2571" i="1"/>
  <c r="AC2571" i="1"/>
  <c r="AH2571" i="1"/>
  <c r="X2572" i="1"/>
  <c r="AC2572" i="1"/>
  <c r="AH2572" i="1"/>
  <c r="X2630" i="1"/>
  <c r="AC2630" i="1"/>
  <c r="AH2630" i="1"/>
  <c r="AG2706" i="1"/>
  <c r="AF2706" i="1"/>
  <c r="AE2706" i="1"/>
  <c r="AD2706" i="1"/>
  <c r="AB2706" i="1"/>
  <c r="AA2706" i="1"/>
  <c r="Z2706" i="1"/>
  <c r="Y2706" i="1"/>
  <c r="W2706" i="1"/>
  <c r="V2706" i="1"/>
  <c r="U2706" i="1"/>
  <c r="T2706" i="1"/>
  <c r="AH2697" i="1"/>
  <c r="AC2697" i="1"/>
  <c r="X2697" i="1"/>
  <c r="AH2696" i="1"/>
  <c r="AC2696" i="1"/>
  <c r="X2696" i="1"/>
  <c r="AH2695" i="1"/>
  <c r="AC2695" i="1"/>
  <c r="X2695" i="1"/>
  <c r="AH2694" i="1"/>
  <c r="AC2694" i="1"/>
  <c r="X2694" i="1"/>
  <c r="AH2693" i="1"/>
  <c r="AC2693" i="1"/>
  <c r="X2693" i="1"/>
  <c r="AH2692" i="1"/>
  <c r="AC2692" i="1"/>
  <c r="X2692" i="1"/>
  <c r="AH2691" i="1"/>
  <c r="AC2691" i="1"/>
  <c r="X2691" i="1"/>
  <c r="AH2689" i="1"/>
  <c r="AC2689" i="1"/>
  <c r="X2689" i="1"/>
  <c r="AH2688" i="1"/>
  <c r="AC2688" i="1"/>
  <c r="X2688" i="1"/>
  <c r="AH2687" i="1"/>
  <c r="AC2687" i="1"/>
  <c r="X2687" i="1"/>
  <c r="AH2686" i="1"/>
  <c r="AC2686" i="1"/>
  <c r="X2686" i="1"/>
  <c r="AH2685" i="1"/>
  <c r="AC2685" i="1"/>
  <c r="X2685" i="1"/>
  <c r="AH2684" i="1"/>
  <c r="AC2684" i="1"/>
  <c r="X2684" i="1"/>
  <c r="AH2683" i="1"/>
  <c r="AC2683" i="1"/>
  <c r="X2683" i="1"/>
  <c r="AH2682" i="1"/>
  <c r="AC2682" i="1"/>
  <c r="X2682" i="1"/>
  <c r="AH2680" i="1"/>
  <c r="AC2680" i="1"/>
  <c r="X2680" i="1"/>
  <c r="AH2679" i="1"/>
  <c r="AC2679" i="1"/>
  <c r="X2679" i="1"/>
  <c r="AH2678" i="1"/>
  <c r="AC2678" i="1"/>
  <c r="X2678" i="1"/>
  <c r="AH2677" i="1"/>
  <c r="AC2677" i="1"/>
  <c r="X2677" i="1"/>
  <c r="AH2676" i="1"/>
  <c r="AC2676" i="1"/>
  <c r="X2676" i="1"/>
  <c r="AH2675" i="1"/>
  <c r="AC2675" i="1"/>
  <c r="X2675" i="1"/>
  <c r="AH2672" i="1"/>
  <c r="AC2672" i="1"/>
  <c r="X2672" i="1"/>
  <c r="AH2671" i="1"/>
  <c r="AC2671" i="1"/>
  <c r="X2671" i="1"/>
  <c r="Q2698" i="1" l="1"/>
  <c r="Q2697" i="1"/>
  <c r="AI2529" i="1"/>
  <c r="Q2676" i="1"/>
  <c r="AI2544" i="1"/>
  <c r="Q2688" i="1"/>
  <c r="Q2694" i="1"/>
  <c r="AI2691" i="1"/>
  <c r="Q2693" i="1"/>
  <c r="AI2527" i="1"/>
  <c r="AI2682" i="1"/>
  <c r="AI2679" i="1"/>
  <c r="AI2688" i="1"/>
  <c r="Q2700" i="1"/>
  <c r="AI2576" i="1"/>
  <c r="AI2676" i="1"/>
  <c r="AI2678" i="1"/>
  <c r="AI2680" i="1"/>
  <c r="AI2696" i="1"/>
  <c r="AI2630" i="1"/>
  <c r="AI2596" i="1"/>
  <c r="Q2689" i="1"/>
  <c r="Q2691" i="1"/>
  <c r="AI2575" i="1"/>
  <c r="AI2683" i="1"/>
  <c r="AI2685" i="1"/>
  <c r="Q2673" i="1"/>
  <c r="Q2703" i="1"/>
  <c r="AI2671" i="1"/>
  <c r="AI2687" i="1"/>
  <c r="AI2697" i="1"/>
  <c r="AI2572" i="1"/>
  <c r="Q2677" i="1"/>
  <c r="Q2679" i="1"/>
  <c r="Q2682" i="1"/>
  <c r="AI2573" i="1"/>
  <c r="AI2532" i="1"/>
  <c r="AI2530" i="1"/>
  <c r="AI2694" i="1"/>
  <c r="Q2672" i="1"/>
  <c r="Q2685" i="1"/>
  <c r="Q2702" i="1"/>
  <c r="AI2566" i="1"/>
  <c r="AI2692" i="1"/>
  <c r="Q2675" i="1"/>
  <c r="Q2687" i="1"/>
  <c r="Q2696" i="1"/>
  <c r="Q2705" i="1"/>
  <c r="AI2528" i="1"/>
  <c r="AI2675" i="1"/>
  <c r="AI2677" i="1"/>
  <c r="AI2689" i="1"/>
  <c r="AI2587" i="1"/>
  <c r="Q2674" i="1"/>
  <c r="P2706" i="1"/>
  <c r="K2706" i="1"/>
  <c r="Q2686" i="1"/>
  <c r="Q2695" i="1"/>
  <c r="Q2704" i="1"/>
  <c r="AI2531" i="1"/>
  <c r="AI2672" i="1"/>
  <c r="AI2567" i="1"/>
  <c r="AH2706" i="1"/>
  <c r="AI2684" i="1"/>
  <c r="AI2686" i="1"/>
  <c r="AI2693" i="1"/>
  <c r="AI2695" i="1"/>
  <c r="AI2571" i="1"/>
  <c r="AI2597" i="1"/>
  <c r="Q2678" i="1"/>
  <c r="Q2680" i="1"/>
  <c r="Q2683" i="1"/>
  <c r="Q2690" i="1"/>
  <c r="Q2692" i="1"/>
  <c r="Q2699" i="1"/>
  <c r="Q2701" i="1"/>
  <c r="AI2574" i="1"/>
  <c r="Q2684" i="1"/>
  <c r="F2706" i="1"/>
  <c r="AC2706" i="1"/>
  <c r="X2706" i="1"/>
  <c r="AI2706" i="1" l="1"/>
  <c r="Q2706" i="1"/>
  <c r="K2533" i="1" l="1"/>
  <c r="F2533" i="1"/>
  <c r="O2542" i="1"/>
  <c r="N2542" i="1"/>
  <c r="C2542" i="1"/>
  <c r="X2526" i="1"/>
  <c r="AC2526" i="1"/>
  <c r="AH2526" i="1"/>
  <c r="AI2526" i="1" l="1"/>
  <c r="AH2556" i="1"/>
  <c r="AC2556" i="1"/>
  <c r="X2556" i="1"/>
  <c r="X2525" i="1"/>
  <c r="AC2525" i="1"/>
  <c r="AH2525" i="1"/>
  <c r="AI2556" i="1" l="1"/>
  <c r="AI2525" i="1"/>
  <c r="AH2499" i="1" l="1"/>
  <c r="AC2499" i="1"/>
  <c r="X2499" i="1"/>
  <c r="O2663" i="1"/>
  <c r="N2663" i="1"/>
  <c r="M2663" i="1"/>
  <c r="L2663" i="1"/>
  <c r="J2663" i="1"/>
  <c r="I2663" i="1"/>
  <c r="H2663" i="1"/>
  <c r="G2663" i="1"/>
  <c r="E2663" i="1"/>
  <c r="D2663" i="1"/>
  <c r="C2663" i="1"/>
  <c r="B2663" i="1"/>
  <c r="P2662" i="1"/>
  <c r="K2662" i="1"/>
  <c r="F2662" i="1"/>
  <c r="P2661" i="1"/>
  <c r="K2661" i="1"/>
  <c r="F2661" i="1"/>
  <c r="P2660" i="1"/>
  <c r="K2660" i="1"/>
  <c r="F2660" i="1"/>
  <c r="P2659" i="1"/>
  <c r="K2659" i="1"/>
  <c r="F2659" i="1"/>
  <c r="P2658" i="1"/>
  <c r="K2658" i="1"/>
  <c r="F2658" i="1"/>
  <c r="P2657" i="1"/>
  <c r="K2657" i="1"/>
  <c r="F2657" i="1"/>
  <c r="P2656" i="1"/>
  <c r="K2656" i="1"/>
  <c r="F2656" i="1"/>
  <c r="P2655" i="1"/>
  <c r="K2655" i="1"/>
  <c r="F2655" i="1"/>
  <c r="P2654" i="1"/>
  <c r="K2654" i="1"/>
  <c r="F2654" i="1"/>
  <c r="P2653" i="1"/>
  <c r="K2653" i="1"/>
  <c r="F2653" i="1"/>
  <c r="P2652" i="1"/>
  <c r="K2652" i="1"/>
  <c r="F2652" i="1"/>
  <c r="P2651" i="1"/>
  <c r="K2651" i="1"/>
  <c r="F2651" i="1"/>
  <c r="P2650" i="1"/>
  <c r="K2650" i="1"/>
  <c r="F2650" i="1"/>
  <c r="P2649" i="1"/>
  <c r="K2649" i="1"/>
  <c r="F2649" i="1"/>
  <c r="P2648" i="1"/>
  <c r="K2648" i="1"/>
  <c r="F2648" i="1"/>
  <c r="P2647" i="1"/>
  <c r="K2647" i="1"/>
  <c r="F2647" i="1"/>
  <c r="P2646" i="1"/>
  <c r="K2646" i="1"/>
  <c r="F2646" i="1"/>
  <c r="P2645" i="1"/>
  <c r="K2645" i="1"/>
  <c r="F2645" i="1"/>
  <c r="P2644" i="1"/>
  <c r="K2644" i="1"/>
  <c r="F2644" i="1"/>
  <c r="P2643" i="1"/>
  <c r="K2643" i="1"/>
  <c r="F2643" i="1"/>
  <c r="P2642" i="1"/>
  <c r="K2642" i="1"/>
  <c r="F2642" i="1"/>
  <c r="P2641" i="1"/>
  <c r="K2641" i="1"/>
  <c r="F2641" i="1"/>
  <c r="P2640" i="1"/>
  <c r="K2640" i="1"/>
  <c r="F2640" i="1"/>
  <c r="P2639" i="1"/>
  <c r="K2639" i="1"/>
  <c r="F2639" i="1"/>
  <c r="P2637" i="1"/>
  <c r="K2637" i="1"/>
  <c r="F2637" i="1"/>
  <c r="P2636" i="1"/>
  <c r="K2636" i="1"/>
  <c r="F2636" i="1"/>
  <c r="P2635" i="1"/>
  <c r="K2635" i="1"/>
  <c r="F2635" i="1"/>
  <c r="P2634" i="1"/>
  <c r="K2634" i="1"/>
  <c r="F2634" i="1"/>
  <c r="P2633" i="1"/>
  <c r="K2633" i="1"/>
  <c r="F2633" i="1"/>
  <c r="P2632" i="1"/>
  <c r="K2632" i="1"/>
  <c r="F2632" i="1"/>
  <c r="P2631" i="1"/>
  <c r="K2631" i="1"/>
  <c r="F2631" i="1"/>
  <c r="P2630" i="1"/>
  <c r="K2630" i="1"/>
  <c r="F2630" i="1"/>
  <c r="P2629" i="1"/>
  <c r="K2629" i="1"/>
  <c r="F2629" i="1"/>
  <c r="P2628" i="1"/>
  <c r="K2628" i="1"/>
  <c r="F2628" i="1"/>
  <c r="AG2663" i="1"/>
  <c r="AF2663" i="1"/>
  <c r="AE2663" i="1"/>
  <c r="AD2663" i="1"/>
  <c r="AB2663" i="1"/>
  <c r="AA2663" i="1"/>
  <c r="Z2663" i="1"/>
  <c r="Y2663" i="1"/>
  <c r="W2663" i="1"/>
  <c r="V2663" i="1"/>
  <c r="U2663" i="1"/>
  <c r="T2663" i="1"/>
  <c r="AH2655" i="1"/>
  <c r="AC2655" i="1"/>
  <c r="X2655" i="1"/>
  <c r="AH2654" i="1"/>
  <c r="AC2654" i="1"/>
  <c r="X2654" i="1"/>
  <c r="AH2653" i="1"/>
  <c r="AC2653" i="1"/>
  <c r="X2653" i="1"/>
  <c r="AH2652" i="1"/>
  <c r="AC2652" i="1"/>
  <c r="X2652" i="1"/>
  <c r="AH2651" i="1"/>
  <c r="AC2651" i="1"/>
  <c r="X2651" i="1"/>
  <c r="AH2650" i="1"/>
  <c r="AC2650" i="1"/>
  <c r="X2650" i="1"/>
  <c r="AH2649" i="1"/>
  <c r="AC2649" i="1"/>
  <c r="X2649" i="1"/>
  <c r="AH2648" i="1"/>
  <c r="AC2648" i="1"/>
  <c r="X2648" i="1"/>
  <c r="AH2647" i="1"/>
  <c r="AC2647" i="1"/>
  <c r="X2647" i="1"/>
  <c r="AH2646" i="1"/>
  <c r="AC2646" i="1"/>
  <c r="X2646" i="1"/>
  <c r="AH2645" i="1"/>
  <c r="AC2645" i="1"/>
  <c r="X2645" i="1"/>
  <c r="AH2644" i="1"/>
  <c r="AC2644" i="1"/>
  <c r="X2644" i="1"/>
  <c r="AH2643" i="1"/>
  <c r="AC2643" i="1"/>
  <c r="X2643" i="1"/>
  <c r="AH2642" i="1"/>
  <c r="AC2642" i="1"/>
  <c r="X2642" i="1"/>
  <c r="AH2641" i="1"/>
  <c r="AC2641" i="1"/>
  <c r="X2641" i="1"/>
  <c r="AH2640" i="1"/>
  <c r="AC2640" i="1"/>
  <c r="X2640" i="1"/>
  <c r="AH2639" i="1"/>
  <c r="AC2639" i="1"/>
  <c r="X2639" i="1"/>
  <c r="AH2637" i="1"/>
  <c r="AC2637" i="1"/>
  <c r="X2637" i="1"/>
  <c r="AH2636" i="1"/>
  <c r="AC2636" i="1"/>
  <c r="X2636" i="1"/>
  <c r="AH2635" i="1"/>
  <c r="AC2635" i="1"/>
  <c r="X2635" i="1"/>
  <c r="AH2634" i="1"/>
  <c r="AC2634" i="1"/>
  <c r="X2634" i="1"/>
  <c r="AH2633" i="1"/>
  <c r="AC2633" i="1"/>
  <c r="X2633" i="1"/>
  <c r="AH2632" i="1"/>
  <c r="AC2632" i="1"/>
  <c r="X2632" i="1"/>
  <c r="AH2631" i="1"/>
  <c r="AC2631" i="1"/>
  <c r="X2631" i="1"/>
  <c r="AH2629" i="1"/>
  <c r="AC2629" i="1"/>
  <c r="X2629" i="1"/>
  <c r="AI2631" i="1" l="1"/>
  <c r="Q2657" i="1"/>
  <c r="Q2661" i="1"/>
  <c r="AI2640" i="1"/>
  <c r="AI2637" i="1"/>
  <c r="Q2655" i="1"/>
  <c r="Q2633" i="1"/>
  <c r="AI2499" i="1"/>
  <c r="AI2633" i="1"/>
  <c r="AI2639" i="1"/>
  <c r="AI2642" i="1"/>
  <c r="Q2645" i="1"/>
  <c r="Q2651" i="1"/>
  <c r="Q2654" i="1"/>
  <c r="Q2660" i="1"/>
  <c r="AI2651" i="1"/>
  <c r="Q2630" i="1"/>
  <c r="AI2652" i="1"/>
  <c r="Q2631" i="1"/>
  <c r="AI2648" i="1"/>
  <c r="AI2654" i="1"/>
  <c r="Q2642" i="1"/>
  <c r="Q2646" i="1"/>
  <c r="Q2648" i="1"/>
  <c r="Q2652" i="1"/>
  <c r="AI2629" i="1"/>
  <c r="AI2645" i="1"/>
  <c r="AI2649" i="1"/>
  <c r="Q2634" i="1"/>
  <c r="Q2636" i="1"/>
  <c r="Q2639" i="1"/>
  <c r="Q2643" i="1"/>
  <c r="AI2643" i="1"/>
  <c r="AI2636" i="1"/>
  <c r="AI2635" i="1"/>
  <c r="AI2647" i="1"/>
  <c r="P2663" i="1"/>
  <c r="Q2641" i="1"/>
  <c r="Q2659" i="1"/>
  <c r="AI2632" i="1"/>
  <c r="AI2634" i="1"/>
  <c r="AI2641" i="1"/>
  <c r="AI2650" i="1"/>
  <c r="Q2632" i="1"/>
  <c r="Q2629" i="1"/>
  <c r="Q2650" i="1"/>
  <c r="AI2644" i="1"/>
  <c r="AI2646" i="1"/>
  <c r="AI2653" i="1"/>
  <c r="AI2655" i="1"/>
  <c r="Q2628" i="1"/>
  <c r="Q2635" i="1"/>
  <c r="Q2637" i="1"/>
  <c r="Q2640" i="1"/>
  <c r="Q2647" i="1"/>
  <c r="Q2649" i="1"/>
  <c r="Q2656" i="1"/>
  <c r="Q2658" i="1"/>
  <c r="Q2644" i="1"/>
  <c r="Q2662" i="1"/>
  <c r="AH2663" i="1"/>
  <c r="Q2653" i="1"/>
  <c r="K2663" i="1"/>
  <c r="F2663" i="1"/>
  <c r="AC2663" i="1"/>
  <c r="X2663" i="1"/>
  <c r="N2463" i="1"/>
  <c r="M2463" i="1"/>
  <c r="AH2459" i="1"/>
  <c r="AC2459" i="1"/>
  <c r="X2459" i="1"/>
  <c r="I2461" i="1"/>
  <c r="AH2480" i="1"/>
  <c r="AC2480" i="1"/>
  <c r="X2480" i="1"/>
  <c r="AI2459" i="1" l="1"/>
  <c r="Q2663" i="1"/>
  <c r="AI2663" i="1"/>
  <c r="AI2480" i="1"/>
  <c r="AH2458" i="1"/>
  <c r="AC2458" i="1"/>
  <c r="X2458" i="1"/>
  <c r="AH2457" i="1"/>
  <c r="AC2457" i="1"/>
  <c r="X2457" i="1"/>
  <c r="AH2456" i="1"/>
  <c r="AC2456" i="1"/>
  <c r="X2456" i="1"/>
  <c r="AH2487" i="1"/>
  <c r="AC2487" i="1"/>
  <c r="X2487" i="1"/>
  <c r="AH2488" i="1"/>
  <c r="AC2488" i="1"/>
  <c r="X2488" i="1"/>
  <c r="O2620" i="1"/>
  <c r="N2620" i="1"/>
  <c r="M2620" i="1"/>
  <c r="L2620" i="1"/>
  <c r="J2620" i="1"/>
  <c r="I2620" i="1"/>
  <c r="H2620" i="1"/>
  <c r="G2620" i="1"/>
  <c r="E2620" i="1"/>
  <c r="D2620" i="1"/>
  <c r="C2620" i="1"/>
  <c r="B2620" i="1"/>
  <c r="P2619" i="1"/>
  <c r="K2619" i="1"/>
  <c r="F2619" i="1"/>
  <c r="P2618" i="1"/>
  <c r="K2618" i="1"/>
  <c r="F2618" i="1"/>
  <c r="P2617" i="1"/>
  <c r="K2617" i="1"/>
  <c r="F2617" i="1"/>
  <c r="P2616" i="1"/>
  <c r="K2616" i="1"/>
  <c r="F2616" i="1"/>
  <c r="P2615" i="1"/>
  <c r="K2615" i="1"/>
  <c r="F2615" i="1"/>
  <c r="P2614" i="1"/>
  <c r="K2614" i="1"/>
  <c r="F2614" i="1"/>
  <c r="P2613" i="1"/>
  <c r="K2613" i="1"/>
  <c r="F2613" i="1"/>
  <c r="P2612" i="1"/>
  <c r="K2612" i="1"/>
  <c r="F2612" i="1"/>
  <c r="P2611" i="1"/>
  <c r="K2611" i="1"/>
  <c r="F2611" i="1"/>
  <c r="P2610" i="1"/>
  <c r="K2610" i="1"/>
  <c r="F2610" i="1"/>
  <c r="P2609" i="1"/>
  <c r="K2609" i="1"/>
  <c r="F2609" i="1"/>
  <c r="P2608" i="1"/>
  <c r="K2608" i="1"/>
  <c r="F2608" i="1"/>
  <c r="P2607" i="1"/>
  <c r="K2607" i="1"/>
  <c r="F2607" i="1"/>
  <c r="P2606" i="1"/>
  <c r="K2606" i="1"/>
  <c r="F2606" i="1"/>
  <c r="P2605" i="1"/>
  <c r="K2605" i="1"/>
  <c r="F2605" i="1"/>
  <c r="P2604" i="1"/>
  <c r="K2604" i="1"/>
  <c r="F2604" i="1"/>
  <c r="P2603" i="1"/>
  <c r="K2603" i="1"/>
  <c r="F2603" i="1"/>
  <c r="P2602" i="1"/>
  <c r="K2602" i="1"/>
  <c r="F2602" i="1"/>
  <c r="P2601" i="1"/>
  <c r="K2601" i="1"/>
  <c r="F2601" i="1"/>
  <c r="P2600" i="1"/>
  <c r="K2600" i="1"/>
  <c r="F2600" i="1"/>
  <c r="P2599" i="1"/>
  <c r="K2599" i="1"/>
  <c r="F2599" i="1"/>
  <c r="P2598" i="1"/>
  <c r="K2598" i="1"/>
  <c r="F2598" i="1"/>
  <c r="P2597" i="1"/>
  <c r="K2597" i="1"/>
  <c r="F2597" i="1"/>
  <c r="P2596" i="1"/>
  <c r="K2596" i="1"/>
  <c r="F2596" i="1"/>
  <c r="P2594" i="1"/>
  <c r="K2594" i="1"/>
  <c r="F2594" i="1"/>
  <c r="P2593" i="1"/>
  <c r="K2593" i="1"/>
  <c r="F2593" i="1"/>
  <c r="P2592" i="1"/>
  <c r="K2592" i="1"/>
  <c r="F2592" i="1"/>
  <c r="P2591" i="1"/>
  <c r="K2591" i="1"/>
  <c r="F2591" i="1"/>
  <c r="P2590" i="1"/>
  <c r="K2590" i="1"/>
  <c r="F2590" i="1"/>
  <c r="P2589" i="1"/>
  <c r="K2589" i="1"/>
  <c r="F2589" i="1"/>
  <c r="P2588" i="1"/>
  <c r="K2588" i="1"/>
  <c r="F2588" i="1"/>
  <c r="P2587" i="1"/>
  <c r="K2587" i="1"/>
  <c r="F2587" i="1"/>
  <c r="P2586" i="1"/>
  <c r="K2586" i="1"/>
  <c r="F2586" i="1"/>
  <c r="P2585" i="1"/>
  <c r="K2585" i="1"/>
  <c r="F2585" i="1"/>
  <c r="O2577" i="1"/>
  <c r="N2577" i="1"/>
  <c r="M2577" i="1"/>
  <c r="L2577" i="1"/>
  <c r="J2577" i="1"/>
  <c r="I2577" i="1"/>
  <c r="H2577" i="1"/>
  <c r="G2577" i="1"/>
  <c r="E2577" i="1"/>
  <c r="D2577" i="1"/>
  <c r="C2577" i="1"/>
  <c r="B2577" i="1"/>
  <c r="P2576" i="1"/>
  <c r="K2576" i="1"/>
  <c r="F2576" i="1"/>
  <c r="P2575" i="1"/>
  <c r="K2575" i="1"/>
  <c r="F2575" i="1"/>
  <c r="P2574" i="1"/>
  <c r="K2574" i="1"/>
  <c r="F2574" i="1"/>
  <c r="P2573" i="1"/>
  <c r="K2573" i="1"/>
  <c r="F2573" i="1"/>
  <c r="P2572" i="1"/>
  <c r="K2572" i="1"/>
  <c r="F2572" i="1"/>
  <c r="P2571" i="1"/>
  <c r="K2571" i="1"/>
  <c r="F2571" i="1"/>
  <c r="P2570" i="1"/>
  <c r="K2570" i="1"/>
  <c r="F2570" i="1"/>
  <c r="P2569" i="1"/>
  <c r="K2569" i="1"/>
  <c r="F2569" i="1"/>
  <c r="P2568" i="1"/>
  <c r="K2568" i="1"/>
  <c r="F2568" i="1"/>
  <c r="P2567" i="1"/>
  <c r="K2567" i="1"/>
  <c r="F2567" i="1"/>
  <c r="P2566" i="1"/>
  <c r="K2566" i="1"/>
  <c r="F2566" i="1"/>
  <c r="P2565" i="1"/>
  <c r="K2565" i="1"/>
  <c r="F2565" i="1"/>
  <c r="P2564" i="1"/>
  <c r="K2564" i="1"/>
  <c r="F2564" i="1"/>
  <c r="P2563" i="1"/>
  <c r="K2563" i="1"/>
  <c r="F2563" i="1"/>
  <c r="P2562" i="1"/>
  <c r="K2562" i="1"/>
  <c r="F2562" i="1"/>
  <c r="P2561" i="1"/>
  <c r="K2561" i="1"/>
  <c r="F2561" i="1"/>
  <c r="P2560" i="1"/>
  <c r="K2560" i="1"/>
  <c r="F2560" i="1"/>
  <c r="P2559" i="1"/>
  <c r="K2559" i="1"/>
  <c r="F2559" i="1"/>
  <c r="P2558" i="1"/>
  <c r="K2558" i="1"/>
  <c r="F2558" i="1"/>
  <c r="P2557" i="1"/>
  <c r="K2557" i="1"/>
  <c r="F2557" i="1"/>
  <c r="P2556" i="1"/>
  <c r="K2556" i="1"/>
  <c r="F2556" i="1"/>
  <c r="P2555" i="1"/>
  <c r="K2555" i="1"/>
  <c r="F2555" i="1"/>
  <c r="P2554" i="1"/>
  <c r="K2554" i="1"/>
  <c r="F2554" i="1"/>
  <c r="P2553" i="1"/>
  <c r="K2553" i="1"/>
  <c r="F2553" i="1"/>
  <c r="P2551" i="1"/>
  <c r="K2551" i="1"/>
  <c r="F2551" i="1"/>
  <c r="P2550" i="1"/>
  <c r="K2550" i="1"/>
  <c r="F2550" i="1"/>
  <c r="P2549" i="1"/>
  <c r="K2549" i="1"/>
  <c r="F2549" i="1"/>
  <c r="P2548" i="1"/>
  <c r="K2548" i="1"/>
  <c r="F2548" i="1"/>
  <c r="P2547" i="1"/>
  <c r="K2547" i="1"/>
  <c r="F2547" i="1"/>
  <c r="P2546" i="1"/>
  <c r="K2546" i="1"/>
  <c r="F2546" i="1"/>
  <c r="P2545" i="1"/>
  <c r="K2545" i="1"/>
  <c r="F2545" i="1"/>
  <c r="P2544" i="1"/>
  <c r="K2544" i="1"/>
  <c r="F2544" i="1"/>
  <c r="P2543" i="1"/>
  <c r="K2543" i="1"/>
  <c r="F2543" i="1"/>
  <c r="P2542" i="1"/>
  <c r="K2542" i="1"/>
  <c r="F2542" i="1"/>
  <c r="O2534" i="1"/>
  <c r="N2534" i="1"/>
  <c r="M2534" i="1"/>
  <c r="L2534" i="1"/>
  <c r="J2534" i="1"/>
  <c r="I2534" i="1"/>
  <c r="H2534" i="1"/>
  <c r="G2534" i="1"/>
  <c r="E2534" i="1"/>
  <c r="D2534" i="1"/>
  <c r="C2534" i="1"/>
  <c r="B2534" i="1"/>
  <c r="P2533" i="1"/>
  <c r="P2532" i="1"/>
  <c r="K2532" i="1"/>
  <c r="F2532" i="1"/>
  <c r="P2531" i="1"/>
  <c r="K2531" i="1"/>
  <c r="F2531" i="1"/>
  <c r="P2530" i="1"/>
  <c r="K2530" i="1"/>
  <c r="F2530" i="1"/>
  <c r="P2529" i="1"/>
  <c r="K2529" i="1"/>
  <c r="F2529" i="1"/>
  <c r="P2528" i="1"/>
  <c r="K2528" i="1"/>
  <c r="F2528" i="1"/>
  <c r="P2527" i="1"/>
  <c r="K2527" i="1"/>
  <c r="F2527" i="1"/>
  <c r="P2526" i="1"/>
  <c r="K2526" i="1"/>
  <c r="F2526" i="1"/>
  <c r="P2525" i="1"/>
  <c r="K2525" i="1"/>
  <c r="F2525" i="1"/>
  <c r="P2524" i="1"/>
  <c r="K2524" i="1"/>
  <c r="F2524" i="1"/>
  <c r="P2523" i="1"/>
  <c r="K2523" i="1"/>
  <c r="F2523" i="1"/>
  <c r="P2522" i="1"/>
  <c r="K2522" i="1"/>
  <c r="F2522" i="1"/>
  <c r="P2521" i="1"/>
  <c r="K2521" i="1"/>
  <c r="F2521" i="1"/>
  <c r="P2520" i="1"/>
  <c r="K2520" i="1"/>
  <c r="F2520" i="1"/>
  <c r="P2519" i="1"/>
  <c r="K2519" i="1"/>
  <c r="F2519" i="1"/>
  <c r="P2518" i="1"/>
  <c r="K2518" i="1"/>
  <c r="F2518" i="1"/>
  <c r="P2517" i="1"/>
  <c r="K2517" i="1"/>
  <c r="F2517" i="1"/>
  <c r="P2516" i="1"/>
  <c r="K2516" i="1"/>
  <c r="F2516" i="1"/>
  <c r="P2515" i="1"/>
  <c r="K2515" i="1"/>
  <c r="F2515" i="1"/>
  <c r="P2514" i="1"/>
  <c r="K2514" i="1"/>
  <c r="F2514" i="1"/>
  <c r="P2513" i="1"/>
  <c r="K2513" i="1"/>
  <c r="F2513" i="1"/>
  <c r="P2512" i="1"/>
  <c r="K2512" i="1"/>
  <c r="F2512" i="1"/>
  <c r="P2511" i="1"/>
  <c r="K2511" i="1"/>
  <c r="F2511" i="1"/>
  <c r="P2510" i="1"/>
  <c r="K2510" i="1"/>
  <c r="F2510" i="1"/>
  <c r="P2508" i="1"/>
  <c r="K2508" i="1"/>
  <c r="F2508" i="1"/>
  <c r="P2507" i="1"/>
  <c r="K2507" i="1"/>
  <c r="F2507" i="1"/>
  <c r="P2506" i="1"/>
  <c r="K2506" i="1"/>
  <c r="F2506" i="1"/>
  <c r="P2505" i="1"/>
  <c r="K2505" i="1"/>
  <c r="F2505" i="1"/>
  <c r="P2504" i="1"/>
  <c r="K2504" i="1"/>
  <c r="F2504" i="1"/>
  <c r="P2503" i="1"/>
  <c r="K2503" i="1"/>
  <c r="F2503" i="1"/>
  <c r="P2502" i="1"/>
  <c r="K2502" i="1"/>
  <c r="F2502" i="1"/>
  <c r="P2501" i="1"/>
  <c r="K2501" i="1"/>
  <c r="F2501" i="1"/>
  <c r="P2500" i="1"/>
  <c r="K2500" i="1"/>
  <c r="F2500" i="1"/>
  <c r="P2499" i="1"/>
  <c r="K2499" i="1"/>
  <c r="F2499" i="1"/>
  <c r="AG2620" i="1"/>
  <c r="AF2620" i="1"/>
  <c r="AE2620" i="1"/>
  <c r="AD2620" i="1"/>
  <c r="AB2620" i="1"/>
  <c r="AA2620" i="1"/>
  <c r="Z2620" i="1"/>
  <c r="Y2620" i="1"/>
  <c r="W2620" i="1"/>
  <c r="V2620" i="1"/>
  <c r="U2620" i="1"/>
  <c r="T2620" i="1"/>
  <c r="AH2615" i="1"/>
  <c r="AC2615" i="1"/>
  <c r="X2615" i="1"/>
  <c r="AH2614" i="1"/>
  <c r="AC2614" i="1"/>
  <c r="X2614" i="1"/>
  <c r="AH2613" i="1"/>
  <c r="AC2613" i="1"/>
  <c r="X2613" i="1"/>
  <c r="AH2612" i="1"/>
  <c r="AC2612" i="1"/>
  <c r="X2612" i="1"/>
  <c r="AH2611" i="1"/>
  <c r="AC2611" i="1"/>
  <c r="X2611" i="1"/>
  <c r="AH2610" i="1"/>
  <c r="AC2610" i="1"/>
  <c r="X2610" i="1"/>
  <c r="AH2609" i="1"/>
  <c r="AC2609" i="1"/>
  <c r="X2609" i="1"/>
  <c r="AH2608" i="1"/>
  <c r="AC2608" i="1"/>
  <c r="X2608" i="1"/>
  <c r="AH2607" i="1"/>
  <c r="AC2607" i="1"/>
  <c r="X2607" i="1"/>
  <c r="AH2606" i="1"/>
  <c r="AC2606" i="1"/>
  <c r="X2606" i="1"/>
  <c r="AH2605" i="1"/>
  <c r="AC2605" i="1"/>
  <c r="X2605" i="1"/>
  <c r="AH2604" i="1"/>
  <c r="AC2604" i="1"/>
  <c r="X2604" i="1"/>
  <c r="AH2603" i="1"/>
  <c r="AC2603" i="1"/>
  <c r="X2603" i="1"/>
  <c r="AH2602" i="1"/>
  <c r="AC2602" i="1"/>
  <c r="X2602" i="1"/>
  <c r="AH2601" i="1"/>
  <c r="AC2601" i="1"/>
  <c r="X2601" i="1"/>
  <c r="AH2600" i="1"/>
  <c r="AC2600" i="1"/>
  <c r="X2600" i="1"/>
  <c r="AH2599" i="1"/>
  <c r="AC2599" i="1"/>
  <c r="X2599" i="1"/>
  <c r="AH2598" i="1"/>
  <c r="AC2598" i="1"/>
  <c r="X2598" i="1"/>
  <c r="AH2594" i="1"/>
  <c r="AC2594" i="1"/>
  <c r="X2594" i="1"/>
  <c r="AH2593" i="1"/>
  <c r="AC2593" i="1"/>
  <c r="X2593" i="1"/>
  <c r="AH2592" i="1"/>
  <c r="AC2592" i="1"/>
  <c r="X2592" i="1"/>
  <c r="AH2591" i="1"/>
  <c r="AC2591" i="1"/>
  <c r="X2591" i="1"/>
  <c r="AH2590" i="1"/>
  <c r="AC2590" i="1"/>
  <c r="X2590" i="1"/>
  <c r="AH2589" i="1"/>
  <c r="AC2589" i="1"/>
  <c r="X2589" i="1"/>
  <c r="AH2588" i="1"/>
  <c r="AC2588" i="1"/>
  <c r="X2588" i="1"/>
  <c r="AH2586" i="1"/>
  <c r="AC2586" i="1"/>
  <c r="X2586" i="1"/>
  <c r="AH2585" i="1"/>
  <c r="AC2585" i="1"/>
  <c r="X2585" i="1"/>
  <c r="AH2533" i="1"/>
  <c r="AC2533" i="1"/>
  <c r="X2533" i="1"/>
  <c r="AG2577" i="1"/>
  <c r="AF2577" i="1"/>
  <c r="AE2577" i="1"/>
  <c r="AD2577" i="1"/>
  <c r="AB2577" i="1"/>
  <c r="AA2577" i="1"/>
  <c r="Z2577" i="1"/>
  <c r="Y2577" i="1"/>
  <c r="W2577" i="1"/>
  <c r="V2577" i="1"/>
  <c r="U2577" i="1"/>
  <c r="T2577" i="1"/>
  <c r="AH2570" i="1"/>
  <c r="AC2570" i="1"/>
  <c r="X2570" i="1"/>
  <c r="AH2569" i="1"/>
  <c r="AC2569" i="1"/>
  <c r="X2569" i="1"/>
  <c r="AH2568" i="1"/>
  <c r="AC2568" i="1"/>
  <c r="X2568" i="1"/>
  <c r="AH2565" i="1"/>
  <c r="AC2565" i="1"/>
  <c r="X2565" i="1"/>
  <c r="AH2564" i="1"/>
  <c r="AC2564" i="1"/>
  <c r="X2564" i="1"/>
  <c r="AH2563" i="1"/>
  <c r="AC2563" i="1"/>
  <c r="X2563" i="1"/>
  <c r="AH2562" i="1"/>
  <c r="AC2562" i="1"/>
  <c r="X2562" i="1"/>
  <c r="AH2561" i="1"/>
  <c r="AC2561" i="1"/>
  <c r="X2561" i="1"/>
  <c r="AH2560" i="1"/>
  <c r="AC2560" i="1"/>
  <c r="X2560" i="1"/>
  <c r="AH2559" i="1"/>
  <c r="AC2559" i="1"/>
  <c r="X2559" i="1"/>
  <c r="AH2558" i="1"/>
  <c r="AC2558" i="1"/>
  <c r="X2558" i="1"/>
  <c r="AH2557" i="1"/>
  <c r="AC2557" i="1"/>
  <c r="X2557" i="1"/>
  <c r="AH2555" i="1"/>
  <c r="AC2555" i="1"/>
  <c r="X2555" i="1"/>
  <c r="AH2554" i="1"/>
  <c r="AC2554" i="1"/>
  <c r="X2554" i="1"/>
  <c r="AH2553" i="1"/>
  <c r="AC2553" i="1"/>
  <c r="X2553" i="1"/>
  <c r="AH2551" i="1"/>
  <c r="AC2551" i="1"/>
  <c r="X2551" i="1"/>
  <c r="AH2550" i="1"/>
  <c r="AC2550" i="1"/>
  <c r="X2550" i="1"/>
  <c r="AH2549" i="1"/>
  <c r="AC2549" i="1"/>
  <c r="X2549" i="1"/>
  <c r="AH2548" i="1"/>
  <c r="AC2548" i="1"/>
  <c r="X2548" i="1"/>
  <c r="AH2547" i="1"/>
  <c r="AC2547" i="1"/>
  <c r="X2547" i="1"/>
  <c r="AH2546" i="1"/>
  <c r="AC2546" i="1"/>
  <c r="X2546" i="1"/>
  <c r="AH2545" i="1"/>
  <c r="AC2545" i="1"/>
  <c r="X2545" i="1"/>
  <c r="AH2543" i="1"/>
  <c r="AC2543" i="1"/>
  <c r="X2543" i="1"/>
  <c r="AH2542" i="1"/>
  <c r="AC2542" i="1"/>
  <c r="X2542" i="1"/>
  <c r="AI2458" i="1" l="1"/>
  <c r="AI2457" i="1"/>
  <c r="AI2456" i="1"/>
  <c r="AI2562" i="1"/>
  <c r="AI2487" i="1"/>
  <c r="AI2565" i="1"/>
  <c r="Q2528" i="1"/>
  <c r="Q2544" i="1"/>
  <c r="Q2569" i="1"/>
  <c r="Q2600" i="1"/>
  <c r="Q2608" i="1"/>
  <c r="Q2618" i="1"/>
  <c r="AI2488" i="1"/>
  <c r="AI2590" i="1"/>
  <c r="Q2504" i="1"/>
  <c r="Q2517" i="1"/>
  <c r="Q2523" i="1"/>
  <c r="Q2525" i="1"/>
  <c r="Q2545" i="1"/>
  <c r="Q2547" i="1"/>
  <c r="Q2516" i="1"/>
  <c r="AI2553" i="1"/>
  <c r="Q2594" i="1"/>
  <c r="Q2599" i="1"/>
  <c r="AI2606" i="1"/>
  <c r="Q2558" i="1"/>
  <c r="Q2576" i="1"/>
  <c r="Q2586" i="1"/>
  <c r="Q2605" i="1"/>
  <c r="Q2607" i="1"/>
  <c r="Q2617" i="1"/>
  <c r="AI2543" i="1"/>
  <c r="AI2554" i="1"/>
  <c r="Q2501" i="1"/>
  <c r="Q2510" i="1"/>
  <c r="AI2603" i="1"/>
  <c r="AI2611" i="1"/>
  <c r="Q2567" i="1"/>
  <c r="Q2587" i="1"/>
  <c r="Q2593" i="1"/>
  <c r="Q2565" i="1"/>
  <c r="Q2574" i="1"/>
  <c r="AI2551" i="1"/>
  <c r="AI2614" i="1"/>
  <c r="Q2550" i="1"/>
  <c r="Q2559" i="1"/>
  <c r="Q2575" i="1"/>
  <c r="Q2606" i="1"/>
  <c r="Q2611" i="1"/>
  <c r="Q2616" i="1"/>
  <c r="AI2533" i="1"/>
  <c r="AI2604" i="1"/>
  <c r="AI2612" i="1"/>
  <c r="Q2548" i="1"/>
  <c r="Q2557" i="1"/>
  <c r="Q2585" i="1"/>
  <c r="Q2590" i="1"/>
  <c r="Q2596" i="1"/>
  <c r="Q2609" i="1"/>
  <c r="Q2614" i="1"/>
  <c r="AI2550" i="1"/>
  <c r="AI2564" i="1"/>
  <c r="Q2556" i="1"/>
  <c r="AI2549" i="1"/>
  <c r="AI2563" i="1"/>
  <c r="AI2568" i="1"/>
  <c r="AI2588" i="1"/>
  <c r="Q2502" i="1"/>
  <c r="Q2507" i="1"/>
  <c r="Q2513" i="1"/>
  <c r="Q2526" i="1"/>
  <c r="Q2568" i="1"/>
  <c r="AI2605" i="1"/>
  <c r="Q2571" i="1"/>
  <c r="Q2588" i="1"/>
  <c r="Q2597" i="1"/>
  <c r="Q2602" i="1"/>
  <c r="Q2615" i="1"/>
  <c r="AI2585" i="1"/>
  <c r="AI2602" i="1"/>
  <c r="AI2608" i="1"/>
  <c r="Q2505" i="1"/>
  <c r="Q2514" i="1"/>
  <c r="Q2519" i="1"/>
  <c r="Q2532" i="1"/>
  <c r="Q2566" i="1"/>
  <c r="AI2610" i="1"/>
  <c r="AI2599" i="1"/>
  <c r="Q2503" i="1"/>
  <c r="Q2515" i="1"/>
  <c r="AI2601" i="1"/>
  <c r="Q2531" i="1"/>
  <c r="Q2533" i="1"/>
  <c r="Q2560" i="1"/>
  <c r="Q2562" i="1"/>
  <c r="AI2615" i="1"/>
  <c r="K2620" i="1"/>
  <c r="AI2545" i="1"/>
  <c r="AI2555" i="1"/>
  <c r="AI2557" i="1"/>
  <c r="AI2559" i="1"/>
  <c r="AI2586" i="1"/>
  <c r="AI2591" i="1"/>
  <c r="AI2593" i="1"/>
  <c r="AI2613" i="1"/>
  <c r="Q2522" i="1"/>
  <c r="Q2524" i="1"/>
  <c r="Q2546" i="1"/>
  <c r="Q2553" i="1"/>
  <c r="P2620" i="1"/>
  <c r="Q2543" i="1"/>
  <c r="P2577" i="1"/>
  <c r="Q2564" i="1"/>
  <c r="Q2573" i="1"/>
  <c r="AI2561" i="1"/>
  <c r="AI2570" i="1"/>
  <c r="Q2500" i="1"/>
  <c r="P2534" i="1"/>
  <c r="Q2592" i="1"/>
  <c r="Q2604" i="1"/>
  <c r="Q2613" i="1"/>
  <c r="AI2542" i="1"/>
  <c r="AI2600" i="1"/>
  <c r="AI2607" i="1"/>
  <c r="Q2563" i="1"/>
  <c r="Q2570" i="1"/>
  <c r="K2577" i="1"/>
  <c r="AI2547" i="1"/>
  <c r="K2534" i="1"/>
  <c r="Q2521" i="1"/>
  <c r="Q2530" i="1"/>
  <c r="AI2548" i="1"/>
  <c r="AI2598" i="1"/>
  <c r="AI2609" i="1"/>
  <c r="Q2542" i="1"/>
  <c r="Q2549" i="1"/>
  <c r="Q2551" i="1"/>
  <c r="Q2554" i="1"/>
  <c r="Q2561" i="1"/>
  <c r="Q2572" i="1"/>
  <c r="AI2558" i="1"/>
  <c r="AI2560" i="1"/>
  <c r="AI2569" i="1"/>
  <c r="AI2592" i="1"/>
  <c r="AI2594" i="1"/>
  <c r="Q2499" i="1"/>
  <c r="Q2506" i="1"/>
  <c r="Q2508" i="1"/>
  <c r="Q2511" i="1"/>
  <c r="Q2518" i="1"/>
  <c r="Q2520" i="1"/>
  <c r="Q2527" i="1"/>
  <c r="Q2529" i="1"/>
  <c r="Q2589" i="1"/>
  <c r="Q2591" i="1"/>
  <c r="Q2601" i="1"/>
  <c r="Q2603" i="1"/>
  <c r="Q2610" i="1"/>
  <c r="Q2612" i="1"/>
  <c r="Q2619" i="1"/>
  <c r="F2620" i="1"/>
  <c r="Q2598" i="1"/>
  <c r="F2577" i="1"/>
  <c r="Q2555" i="1"/>
  <c r="F2534" i="1"/>
  <c r="Q2512" i="1"/>
  <c r="AH2620" i="1"/>
  <c r="AI2589" i="1"/>
  <c r="AC2620" i="1"/>
  <c r="X2620" i="1"/>
  <c r="AI2546" i="1"/>
  <c r="AH2577" i="1"/>
  <c r="AC2577" i="1"/>
  <c r="X2577" i="1"/>
  <c r="X2443" i="1"/>
  <c r="AC2443" i="1"/>
  <c r="AH2443" i="1"/>
  <c r="X2444" i="1"/>
  <c r="AC2444" i="1"/>
  <c r="AH2444" i="1"/>
  <c r="X2445" i="1"/>
  <c r="AC2445" i="1"/>
  <c r="AH2445" i="1"/>
  <c r="X2446" i="1"/>
  <c r="AC2446" i="1"/>
  <c r="AH2446" i="1"/>
  <c r="X2447" i="1"/>
  <c r="AC2447" i="1"/>
  <c r="AH2447" i="1"/>
  <c r="AH2490" i="1"/>
  <c r="AC2490" i="1"/>
  <c r="X2490" i="1"/>
  <c r="AH2489" i="1"/>
  <c r="AC2489" i="1"/>
  <c r="X2489" i="1"/>
  <c r="AG2534" i="1"/>
  <c r="AF2534" i="1"/>
  <c r="AE2534" i="1"/>
  <c r="AD2534" i="1"/>
  <c r="AB2534" i="1"/>
  <c r="AA2534" i="1"/>
  <c r="Z2534" i="1"/>
  <c r="Y2534" i="1"/>
  <c r="W2534" i="1"/>
  <c r="V2534" i="1"/>
  <c r="U2534" i="1"/>
  <c r="T2534" i="1"/>
  <c r="AH2524" i="1"/>
  <c r="AC2524" i="1"/>
  <c r="X2524" i="1"/>
  <c r="AH2523" i="1"/>
  <c r="AC2523" i="1"/>
  <c r="X2523" i="1"/>
  <c r="AH2522" i="1"/>
  <c r="AC2522" i="1"/>
  <c r="X2522" i="1"/>
  <c r="AH2521" i="1"/>
  <c r="AC2521" i="1"/>
  <c r="X2521" i="1"/>
  <c r="AH2520" i="1"/>
  <c r="AC2520" i="1"/>
  <c r="X2520" i="1"/>
  <c r="AH2519" i="1"/>
  <c r="AC2519" i="1"/>
  <c r="X2519" i="1"/>
  <c r="AH2518" i="1"/>
  <c r="AC2518" i="1"/>
  <c r="X2518" i="1"/>
  <c r="AH2517" i="1"/>
  <c r="AC2517" i="1"/>
  <c r="X2517" i="1"/>
  <c r="AH2516" i="1"/>
  <c r="AC2516" i="1"/>
  <c r="X2516" i="1"/>
  <c r="AH2515" i="1"/>
  <c r="AC2515" i="1"/>
  <c r="X2515" i="1"/>
  <c r="AH2514" i="1"/>
  <c r="AC2514" i="1"/>
  <c r="X2514" i="1"/>
  <c r="AH2513" i="1"/>
  <c r="AC2513" i="1"/>
  <c r="X2513" i="1"/>
  <c r="AH2512" i="1"/>
  <c r="AC2512" i="1"/>
  <c r="X2512" i="1"/>
  <c r="AH2511" i="1"/>
  <c r="AC2511" i="1"/>
  <c r="X2511" i="1"/>
  <c r="AH2510" i="1"/>
  <c r="AC2510" i="1"/>
  <c r="X2510" i="1"/>
  <c r="AH2508" i="1"/>
  <c r="AC2508" i="1"/>
  <c r="X2508" i="1"/>
  <c r="AH2507" i="1"/>
  <c r="AC2507" i="1"/>
  <c r="X2507" i="1"/>
  <c r="AH2506" i="1"/>
  <c r="AC2506" i="1"/>
  <c r="X2506" i="1"/>
  <c r="AH2505" i="1"/>
  <c r="AC2505" i="1"/>
  <c r="X2505" i="1"/>
  <c r="AH2504" i="1"/>
  <c r="AC2504" i="1"/>
  <c r="X2504" i="1"/>
  <c r="AH2503" i="1"/>
  <c r="AC2503" i="1"/>
  <c r="X2503" i="1"/>
  <c r="AH2502" i="1"/>
  <c r="AC2502" i="1"/>
  <c r="X2502" i="1"/>
  <c r="AH2501" i="1"/>
  <c r="AC2501" i="1"/>
  <c r="X2501" i="1"/>
  <c r="AH2500" i="1"/>
  <c r="AC2500" i="1"/>
  <c r="X2500" i="1"/>
  <c r="AI2513" i="1" l="1"/>
  <c r="AI2446" i="1"/>
  <c r="AI2501" i="1"/>
  <c r="AI2489" i="1"/>
  <c r="Q2620" i="1"/>
  <c r="AI2510" i="1"/>
  <c r="AI2507" i="1"/>
  <c r="AI2524" i="1"/>
  <c r="AI2443" i="1"/>
  <c r="AI2517" i="1"/>
  <c r="AI2519" i="1"/>
  <c r="AI2502" i="1"/>
  <c r="AI2620" i="1"/>
  <c r="Q2534" i="1"/>
  <c r="Q2577" i="1"/>
  <c r="AI2445" i="1"/>
  <c r="AI2522" i="1"/>
  <c r="AI2504" i="1"/>
  <c r="AI2518" i="1"/>
  <c r="AI2515" i="1"/>
  <c r="AI2516" i="1"/>
  <c r="AI2444" i="1"/>
  <c r="AI2514" i="1"/>
  <c r="AI2521" i="1"/>
  <c r="AI2500" i="1"/>
  <c r="AI2523" i="1"/>
  <c r="AI2506" i="1"/>
  <c r="AI2508" i="1"/>
  <c r="AI2447" i="1"/>
  <c r="AI2520" i="1"/>
  <c r="AI2490" i="1"/>
  <c r="AI2503" i="1"/>
  <c r="AI2505" i="1"/>
  <c r="AC2534" i="1"/>
  <c r="AH2534" i="1"/>
  <c r="X2534" i="1"/>
  <c r="AI2577" i="1"/>
  <c r="AI2512" i="1"/>
  <c r="AI2511" i="1"/>
  <c r="X2462" i="1"/>
  <c r="AC2462" i="1"/>
  <c r="AH2462" i="1"/>
  <c r="AI2534" i="1" l="1"/>
  <c r="AI2462" i="1"/>
  <c r="AH2399" i="1"/>
  <c r="AC2399" i="1"/>
  <c r="X2399" i="1"/>
  <c r="AH2398" i="1"/>
  <c r="AC2398" i="1"/>
  <c r="X2398" i="1"/>
  <c r="AH2397" i="1"/>
  <c r="AC2397" i="1"/>
  <c r="X2397" i="1"/>
  <c r="AH2396" i="1"/>
  <c r="AC2396" i="1"/>
  <c r="X2396" i="1"/>
  <c r="AH2395" i="1"/>
  <c r="AC2395" i="1"/>
  <c r="X2395" i="1"/>
  <c r="AH2394" i="1"/>
  <c r="AC2394" i="1"/>
  <c r="X2394" i="1"/>
  <c r="AH2424" i="1"/>
  <c r="AC2424" i="1"/>
  <c r="X2424" i="1"/>
  <c r="X2425" i="1"/>
  <c r="AC2425" i="1"/>
  <c r="AH2425" i="1"/>
  <c r="X2426" i="1"/>
  <c r="AC2426" i="1"/>
  <c r="AH2426" i="1"/>
  <c r="AH2400" i="1"/>
  <c r="AC2400" i="1"/>
  <c r="X2400" i="1"/>
  <c r="X2401" i="1"/>
  <c r="AC2401" i="1"/>
  <c r="AH2401" i="1"/>
  <c r="X2402" i="1"/>
  <c r="AC2402" i="1"/>
  <c r="AH2402" i="1"/>
  <c r="X2403" i="1"/>
  <c r="AC2403" i="1"/>
  <c r="AH2403" i="1"/>
  <c r="X2404" i="1"/>
  <c r="AC2404" i="1"/>
  <c r="AH2404" i="1"/>
  <c r="AH2442" i="1"/>
  <c r="AC2442" i="1"/>
  <c r="X2442" i="1"/>
  <c r="AH2441" i="1"/>
  <c r="AC2441" i="1"/>
  <c r="X2441" i="1"/>
  <c r="AI2424" i="1" l="1"/>
  <c r="AI2425" i="1"/>
  <c r="AI2399" i="1"/>
  <c r="AI2404" i="1"/>
  <c r="AI2402" i="1"/>
  <c r="AI2398" i="1"/>
  <c r="AI2395" i="1"/>
  <c r="AI2401" i="1"/>
  <c r="AI2397" i="1"/>
  <c r="AI2426" i="1"/>
  <c r="AI2400" i="1"/>
  <c r="AI2403" i="1"/>
  <c r="AI2394" i="1"/>
  <c r="AI2396" i="1"/>
  <c r="AI2441" i="1"/>
  <c r="AI2442" i="1"/>
  <c r="AH2370" i="1" l="1"/>
  <c r="AC2370" i="1"/>
  <c r="X2370" i="1"/>
  <c r="AI2370" i="1" l="1"/>
  <c r="AH2393" i="1" l="1"/>
  <c r="AC2393" i="1"/>
  <c r="X2393" i="1"/>
  <c r="AH2392" i="1"/>
  <c r="AC2392" i="1"/>
  <c r="X2392" i="1"/>
  <c r="P2384" i="1"/>
  <c r="K2384" i="1"/>
  <c r="F2384" i="1"/>
  <c r="Q2384" i="1" l="1"/>
  <c r="AI2393" i="1"/>
  <c r="AI2392" i="1"/>
  <c r="AH2391" i="1"/>
  <c r="AC2391" i="1"/>
  <c r="X2391" i="1"/>
  <c r="AI2391" i="1" l="1"/>
  <c r="AG2491" i="1" l="1"/>
  <c r="AF2491" i="1"/>
  <c r="AE2491" i="1"/>
  <c r="AD2491" i="1"/>
  <c r="AB2491" i="1"/>
  <c r="AA2491" i="1"/>
  <c r="Z2491" i="1"/>
  <c r="Y2491" i="1"/>
  <c r="W2491" i="1"/>
  <c r="V2491" i="1"/>
  <c r="U2491" i="1"/>
  <c r="T2491" i="1"/>
  <c r="O2491" i="1"/>
  <c r="N2491" i="1"/>
  <c r="M2491" i="1"/>
  <c r="L2491" i="1"/>
  <c r="J2491" i="1"/>
  <c r="I2491" i="1"/>
  <c r="H2491" i="1"/>
  <c r="G2491" i="1"/>
  <c r="E2491" i="1"/>
  <c r="D2491" i="1"/>
  <c r="C2491" i="1"/>
  <c r="B2491" i="1"/>
  <c r="P2490" i="1"/>
  <c r="K2490" i="1"/>
  <c r="F2490" i="1"/>
  <c r="P2489" i="1"/>
  <c r="K2489" i="1"/>
  <c r="F2489" i="1"/>
  <c r="P2488" i="1"/>
  <c r="K2488" i="1"/>
  <c r="F2488" i="1"/>
  <c r="P2487" i="1"/>
  <c r="K2487" i="1"/>
  <c r="F2487" i="1"/>
  <c r="AH2486" i="1"/>
  <c r="AC2486" i="1"/>
  <c r="X2486" i="1"/>
  <c r="P2486" i="1"/>
  <c r="K2486" i="1"/>
  <c r="F2486" i="1"/>
  <c r="AH2485" i="1"/>
  <c r="AC2485" i="1"/>
  <c r="X2485" i="1"/>
  <c r="P2485" i="1"/>
  <c r="K2485" i="1"/>
  <c r="F2485" i="1"/>
  <c r="AH2484" i="1"/>
  <c r="AC2484" i="1"/>
  <c r="X2484" i="1"/>
  <c r="P2484" i="1"/>
  <c r="K2484" i="1"/>
  <c r="F2484" i="1"/>
  <c r="AH2483" i="1"/>
  <c r="AC2483" i="1"/>
  <c r="X2483" i="1"/>
  <c r="P2483" i="1"/>
  <c r="K2483" i="1"/>
  <c r="F2483" i="1"/>
  <c r="AH2482" i="1"/>
  <c r="AC2482" i="1"/>
  <c r="X2482" i="1"/>
  <c r="P2482" i="1"/>
  <c r="K2482" i="1"/>
  <c r="F2482" i="1"/>
  <c r="AH2481" i="1"/>
  <c r="AC2481" i="1"/>
  <c r="X2481" i="1"/>
  <c r="P2481" i="1"/>
  <c r="K2481" i="1"/>
  <c r="F2481" i="1"/>
  <c r="P2480" i="1"/>
  <c r="K2480" i="1"/>
  <c r="F2480" i="1"/>
  <c r="AH2479" i="1"/>
  <c r="AC2479" i="1"/>
  <c r="X2479" i="1"/>
  <c r="P2479" i="1"/>
  <c r="K2479" i="1"/>
  <c r="F2479" i="1"/>
  <c r="AH2478" i="1"/>
  <c r="AC2478" i="1"/>
  <c r="X2478" i="1"/>
  <c r="P2478" i="1"/>
  <c r="K2478" i="1"/>
  <c r="F2478" i="1"/>
  <c r="AH2477" i="1"/>
  <c r="AC2477" i="1"/>
  <c r="X2477" i="1"/>
  <c r="P2477" i="1"/>
  <c r="K2477" i="1"/>
  <c r="F2477" i="1"/>
  <c r="AH2476" i="1"/>
  <c r="AC2476" i="1"/>
  <c r="X2476" i="1"/>
  <c r="P2476" i="1"/>
  <c r="K2476" i="1"/>
  <c r="F2476" i="1"/>
  <c r="AH2475" i="1"/>
  <c r="AC2475" i="1"/>
  <c r="X2475" i="1"/>
  <c r="P2475" i="1"/>
  <c r="K2475" i="1"/>
  <c r="F2475" i="1"/>
  <c r="AH2474" i="1"/>
  <c r="AC2474" i="1"/>
  <c r="X2474" i="1"/>
  <c r="P2474" i="1"/>
  <c r="K2474" i="1"/>
  <c r="F2474" i="1"/>
  <c r="AH2473" i="1"/>
  <c r="AC2473" i="1"/>
  <c r="X2473" i="1"/>
  <c r="P2473" i="1"/>
  <c r="K2473" i="1"/>
  <c r="F2473" i="1"/>
  <c r="AH2472" i="1"/>
  <c r="AC2472" i="1"/>
  <c r="X2472" i="1"/>
  <c r="P2472" i="1"/>
  <c r="K2472" i="1"/>
  <c r="F2472" i="1"/>
  <c r="AH2471" i="1"/>
  <c r="AC2471" i="1"/>
  <c r="X2471" i="1"/>
  <c r="P2471" i="1"/>
  <c r="K2471" i="1"/>
  <c r="F2471" i="1"/>
  <c r="AH2470" i="1"/>
  <c r="AC2470" i="1"/>
  <c r="X2470" i="1"/>
  <c r="P2470" i="1"/>
  <c r="K2470" i="1"/>
  <c r="F2470" i="1"/>
  <c r="AH2469" i="1"/>
  <c r="AC2469" i="1"/>
  <c r="X2469" i="1"/>
  <c r="P2469" i="1"/>
  <c r="K2469" i="1"/>
  <c r="F2469" i="1"/>
  <c r="AH2468" i="1"/>
  <c r="AC2468" i="1"/>
  <c r="X2468" i="1"/>
  <c r="P2468" i="1"/>
  <c r="K2468" i="1"/>
  <c r="F2468" i="1"/>
  <c r="AH2467" i="1"/>
  <c r="AC2467" i="1"/>
  <c r="X2467" i="1"/>
  <c r="P2467" i="1"/>
  <c r="K2467" i="1"/>
  <c r="F2467" i="1"/>
  <c r="AH2465" i="1"/>
  <c r="AC2465" i="1"/>
  <c r="X2465" i="1"/>
  <c r="P2465" i="1"/>
  <c r="K2465" i="1"/>
  <c r="F2465" i="1"/>
  <c r="AH2464" i="1"/>
  <c r="AC2464" i="1"/>
  <c r="X2464" i="1"/>
  <c r="P2464" i="1"/>
  <c r="K2464" i="1"/>
  <c r="F2464" i="1"/>
  <c r="AH2463" i="1"/>
  <c r="AC2463" i="1"/>
  <c r="X2463" i="1"/>
  <c r="P2463" i="1"/>
  <c r="K2463" i="1"/>
  <c r="F2463" i="1"/>
  <c r="P2462" i="1"/>
  <c r="K2462" i="1"/>
  <c r="F2462" i="1"/>
  <c r="AH2461" i="1"/>
  <c r="AC2461" i="1"/>
  <c r="X2461" i="1"/>
  <c r="P2461" i="1"/>
  <c r="K2461" i="1"/>
  <c r="F2461" i="1"/>
  <c r="AH2460" i="1"/>
  <c r="AC2460" i="1"/>
  <c r="X2460" i="1"/>
  <c r="P2460" i="1"/>
  <c r="K2460" i="1"/>
  <c r="F2460" i="1"/>
  <c r="P2459" i="1"/>
  <c r="K2459" i="1"/>
  <c r="F2459" i="1"/>
  <c r="P2458" i="1"/>
  <c r="K2458" i="1"/>
  <c r="F2458" i="1"/>
  <c r="P2457" i="1"/>
  <c r="K2457" i="1"/>
  <c r="F2457" i="1"/>
  <c r="P2456" i="1"/>
  <c r="K2456" i="1"/>
  <c r="F2456" i="1"/>
  <c r="AG2448" i="1"/>
  <c r="AF2448" i="1"/>
  <c r="AE2448" i="1"/>
  <c r="AD2448" i="1"/>
  <c r="AB2448" i="1"/>
  <c r="AA2448" i="1"/>
  <c r="Z2448" i="1"/>
  <c r="Y2448" i="1"/>
  <c r="W2448" i="1"/>
  <c r="V2448" i="1"/>
  <c r="U2448" i="1"/>
  <c r="T2448" i="1"/>
  <c r="O2448" i="1"/>
  <c r="N2448" i="1"/>
  <c r="M2448" i="1"/>
  <c r="L2448" i="1"/>
  <c r="J2448" i="1"/>
  <c r="I2448" i="1"/>
  <c r="H2448" i="1"/>
  <c r="G2448" i="1"/>
  <c r="E2448" i="1"/>
  <c r="D2448" i="1"/>
  <c r="C2448" i="1"/>
  <c r="B2448" i="1"/>
  <c r="P2447" i="1"/>
  <c r="K2447" i="1"/>
  <c r="F2447" i="1"/>
  <c r="P2446" i="1"/>
  <c r="K2446" i="1"/>
  <c r="F2446" i="1"/>
  <c r="P2445" i="1"/>
  <c r="K2445" i="1"/>
  <c r="F2445" i="1"/>
  <c r="P2444" i="1"/>
  <c r="K2444" i="1"/>
  <c r="F2444" i="1"/>
  <c r="P2443" i="1"/>
  <c r="K2443" i="1"/>
  <c r="F2443" i="1"/>
  <c r="P2442" i="1"/>
  <c r="K2442" i="1"/>
  <c r="F2442" i="1"/>
  <c r="P2441" i="1"/>
  <c r="K2441" i="1"/>
  <c r="F2441" i="1"/>
  <c r="AH2440" i="1"/>
  <c r="AC2440" i="1"/>
  <c r="X2440" i="1"/>
  <c r="P2440" i="1"/>
  <c r="K2440" i="1"/>
  <c r="F2440" i="1"/>
  <c r="AH2439" i="1"/>
  <c r="AC2439" i="1"/>
  <c r="X2439" i="1"/>
  <c r="P2439" i="1"/>
  <c r="K2439" i="1"/>
  <c r="F2439" i="1"/>
  <c r="AH2438" i="1"/>
  <c r="AC2438" i="1"/>
  <c r="X2438" i="1"/>
  <c r="P2438" i="1"/>
  <c r="K2438" i="1"/>
  <c r="F2438" i="1"/>
  <c r="AH2437" i="1"/>
  <c r="AC2437" i="1"/>
  <c r="X2437" i="1"/>
  <c r="P2437" i="1"/>
  <c r="K2437" i="1"/>
  <c r="F2437" i="1"/>
  <c r="AH2436" i="1"/>
  <c r="AC2436" i="1"/>
  <c r="X2436" i="1"/>
  <c r="P2436" i="1"/>
  <c r="K2436" i="1"/>
  <c r="F2436" i="1"/>
  <c r="AH2435" i="1"/>
  <c r="AC2435" i="1"/>
  <c r="X2435" i="1"/>
  <c r="P2435" i="1"/>
  <c r="K2435" i="1"/>
  <c r="F2435" i="1"/>
  <c r="AH2434" i="1"/>
  <c r="AC2434" i="1"/>
  <c r="X2434" i="1"/>
  <c r="P2434" i="1"/>
  <c r="K2434" i="1"/>
  <c r="F2434" i="1"/>
  <c r="AH2433" i="1"/>
  <c r="AC2433" i="1"/>
  <c r="X2433" i="1"/>
  <c r="P2433" i="1"/>
  <c r="K2433" i="1"/>
  <c r="F2433" i="1"/>
  <c r="AH2432" i="1"/>
  <c r="AC2432" i="1"/>
  <c r="X2432" i="1"/>
  <c r="P2432" i="1"/>
  <c r="K2432" i="1"/>
  <c r="F2432" i="1"/>
  <c r="AH2431" i="1"/>
  <c r="AC2431" i="1"/>
  <c r="X2431" i="1"/>
  <c r="P2431" i="1"/>
  <c r="K2431" i="1"/>
  <c r="F2431" i="1"/>
  <c r="AH2430" i="1"/>
  <c r="AC2430" i="1"/>
  <c r="X2430" i="1"/>
  <c r="P2430" i="1"/>
  <c r="K2430" i="1"/>
  <c r="F2430" i="1"/>
  <c r="AH2429" i="1"/>
  <c r="AC2429" i="1"/>
  <c r="X2429" i="1"/>
  <c r="P2429" i="1"/>
  <c r="K2429" i="1"/>
  <c r="F2429" i="1"/>
  <c r="AH2428" i="1"/>
  <c r="AC2428" i="1"/>
  <c r="X2428" i="1"/>
  <c r="P2428" i="1"/>
  <c r="K2428" i="1"/>
  <c r="F2428" i="1"/>
  <c r="AH2427" i="1"/>
  <c r="AC2427" i="1"/>
  <c r="X2427" i="1"/>
  <c r="P2427" i="1"/>
  <c r="K2427" i="1"/>
  <c r="F2427" i="1"/>
  <c r="P2426" i="1"/>
  <c r="K2426" i="1"/>
  <c r="F2426" i="1"/>
  <c r="P2425" i="1"/>
  <c r="K2425" i="1"/>
  <c r="F2425" i="1"/>
  <c r="P2424" i="1"/>
  <c r="K2424" i="1"/>
  <c r="F2424" i="1"/>
  <c r="AH2422" i="1"/>
  <c r="AC2422" i="1"/>
  <c r="X2422" i="1"/>
  <c r="P2422" i="1"/>
  <c r="K2422" i="1"/>
  <c r="F2422" i="1"/>
  <c r="AH2421" i="1"/>
  <c r="AC2421" i="1"/>
  <c r="X2421" i="1"/>
  <c r="P2421" i="1"/>
  <c r="K2421" i="1"/>
  <c r="F2421" i="1"/>
  <c r="AH2420" i="1"/>
  <c r="AC2420" i="1"/>
  <c r="X2420" i="1"/>
  <c r="P2420" i="1"/>
  <c r="K2420" i="1"/>
  <c r="F2420" i="1"/>
  <c r="AH2419" i="1"/>
  <c r="AC2419" i="1"/>
  <c r="X2419" i="1"/>
  <c r="P2419" i="1"/>
  <c r="K2419" i="1"/>
  <c r="F2419" i="1"/>
  <c r="AH2418" i="1"/>
  <c r="AC2418" i="1"/>
  <c r="X2418" i="1"/>
  <c r="P2418" i="1"/>
  <c r="K2418" i="1"/>
  <c r="F2418" i="1"/>
  <c r="AH2417" i="1"/>
  <c r="AC2417" i="1"/>
  <c r="X2417" i="1"/>
  <c r="P2417" i="1"/>
  <c r="K2417" i="1"/>
  <c r="F2417" i="1"/>
  <c r="AH2416" i="1"/>
  <c r="AC2416" i="1"/>
  <c r="X2416" i="1"/>
  <c r="P2416" i="1"/>
  <c r="K2416" i="1"/>
  <c r="F2416" i="1"/>
  <c r="AH2415" i="1"/>
  <c r="AC2415" i="1"/>
  <c r="X2415" i="1"/>
  <c r="P2415" i="1"/>
  <c r="K2415" i="1"/>
  <c r="F2415" i="1"/>
  <c r="AH2414" i="1"/>
  <c r="AC2414" i="1"/>
  <c r="X2414" i="1"/>
  <c r="P2414" i="1"/>
  <c r="K2414" i="1"/>
  <c r="F2414" i="1"/>
  <c r="AH2413" i="1"/>
  <c r="AC2413" i="1"/>
  <c r="X2413" i="1"/>
  <c r="P2413" i="1"/>
  <c r="K2413" i="1"/>
  <c r="F2413" i="1"/>
  <c r="Q2489" i="1" l="1"/>
  <c r="Q2477" i="1"/>
  <c r="Q2481" i="1"/>
  <c r="F2491" i="1"/>
  <c r="Q2471" i="1"/>
  <c r="Q2475" i="1"/>
  <c r="Q2479" i="1"/>
  <c r="Q2483" i="1"/>
  <c r="Q2487" i="1"/>
  <c r="AI2419" i="1"/>
  <c r="AI2428" i="1"/>
  <c r="AI2432" i="1"/>
  <c r="AI2436" i="1"/>
  <c r="AI2440" i="1"/>
  <c r="AI2465" i="1"/>
  <c r="AI2470" i="1"/>
  <c r="AI2474" i="1"/>
  <c r="AI2478" i="1"/>
  <c r="AI2482" i="1"/>
  <c r="AI2486" i="1"/>
  <c r="AI2415" i="1"/>
  <c r="AI2463" i="1"/>
  <c r="Q2469" i="1"/>
  <c r="Q2473" i="1"/>
  <c r="Q2485" i="1"/>
  <c r="AI2461" i="1"/>
  <c r="AI2413" i="1"/>
  <c r="Q2459" i="1"/>
  <c r="Q2463" i="1"/>
  <c r="Q2413" i="1"/>
  <c r="Q2417" i="1"/>
  <c r="Q2457" i="1"/>
  <c r="Q2461" i="1"/>
  <c r="Q2465" i="1"/>
  <c r="K2491" i="1"/>
  <c r="AI2468" i="1"/>
  <c r="AI2472" i="1"/>
  <c r="AI2476" i="1"/>
  <c r="AI2484" i="1"/>
  <c r="AI2414" i="1"/>
  <c r="AI2418" i="1"/>
  <c r="AI2422" i="1"/>
  <c r="AI2427" i="1"/>
  <c r="AI2431" i="1"/>
  <c r="AI2435" i="1"/>
  <c r="AI2439" i="1"/>
  <c r="P2491" i="1"/>
  <c r="Q2470" i="1"/>
  <c r="Q2474" i="1"/>
  <c r="Q2478" i="1"/>
  <c r="Q2482" i="1"/>
  <c r="Q2486" i="1"/>
  <c r="Q2490" i="1"/>
  <c r="Q2416" i="1"/>
  <c r="Q2420" i="1"/>
  <c r="Q2425" i="1"/>
  <c r="Q2429" i="1"/>
  <c r="Q2433" i="1"/>
  <c r="Q2437" i="1"/>
  <c r="Q2441" i="1"/>
  <c r="Q2445" i="1"/>
  <c r="Q2456" i="1"/>
  <c r="Q2460" i="1"/>
  <c r="Q2464" i="1"/>
  <c r="AI2467" i="1"/>
  <c r="AI2471" i="1"/>
  <c r="AI2475" i="1"/>
  <c r="AI2479" i="1"/>
  <c r="AI2483" i="1"/>
  <c r="AH2491" i="1"/>
  <c r="AI2460" i="1"/>
  <c r="AI2464" i="1"/>
  <c r="Q2468" i="1"/>
  <c r="Q2472" i="1"/>
  <c r="Q2476" i="1"/>
  <c r="Q2480" i="1"/>
  <c r="Q2484" i="1"/>
  <c r="Q2488" i="1"/>
  <c r="Q2414" i="1"/>
  <c r="Q2418" i="1"/>
  <c r="Q2422" i="1"/>
  <c r="P2448" i="1"/>
  <c r="Q2427" i="1"/>
  <c r="Q2431" i="1"/>
  <c r="Q2435" i="1"/>
  <c r="Q2439" i="1"/>
  <c r="Q2443" i="1"/>
  <c r="Q2447" i="1"/>
  <c r="Q2458" i="1"/>
  <c r="Q2462" i="1"/>
  <c r="AI2469" i="1"/>
  <c r="AI2473" i="1"/>
  <c r="AI2477" i="1"/>
  <c r="AI2481" i="1"/>
  <c r="AI2485" i="1"/>
  <c r="AC2491" i="1"/>
  <c r="Q2467" i="1"/>
  <c r="X2491" i="1"/>
  <c r="Q2415" i="1"/>
  <c r="F2448" i="1"/>
  <c r="Q2444" i="1"/>
  <c r="Q2419" i="1"/>
  <c r="Q2428" i="1"/>
  <c r="Q2432" i="1"/>
  <c r="Q2436" i="1"/>
  <c r="Q2440" i="1"/>
  <c r="AI2416" i="1"/>
  <c r="AI2420" i="1"/>
  <c r="K2448" i="1"/>
  <c r="AI2429" i="1"/>
  <c r="AI2433" i="1"/>
  <c r="AI2437" i="1"/>
  <c r="Q2421" i="1"/>
  <c r="Q2426" i="1"/>
  <c r="Q2430" i="1"/>
  <c r="Q2434" i="1"/>
  <c r="Q2438" i="1"/>
  <c r="Q2442" i="1"/>
  <c r="Q2446" i="1"/>
  <c r="AI2417" i="1"/>
  <c r="AI2421" i="1"/>
  <c r="AI2430" i="1"/>
  <c r="AI2434" i="1"/>
  <c r="AI2438" i="1"/>
  <c r="AC2448" i="1"/>
  <c r="AH2448" i="1"/>
  <c r="Q2424" i="1"/>
  <c r="X2448" i="1"/>
  <c r="Q2491" i="1" l="1"/>
  <c r="AI2491" i="1"/>
  <c r="AI2448" i="1"/>
  <c r="Q2448" i="1"/>
  <c r="AH2309" i="1"/>
  <c r="AC2309" i="1"/>
  <c r="X2309" i="1"/>
  <c r="AI2309" i="1" l="1"/>
  <c r="AH2284" i="1" l="1"/>
  <c r="AC2284" i="1"/>
  <c r="X2284" i="1"/>
  <c r="AH2357" i="1"/>
  <c r="AC2357" i="1"/>
  <c r="X2357" i="1"/>
  <c r="AH2358" i="1"/>
  <c r="AC2358" i="1"/>
  <c r="X2358" i="1"/>
  <c r="AI2284" i="1" l="1"/>
  <c r="AI2358" i="1"/>
  <c r="AI2357" i="1"/>
  <c r="X2331" i="1"/>
  <c r="AC2331" i="1"/>
  <c r="AH2331" i="1"/>
  <c r="AI2331" i="1" l="1"/>
  <c r="AH2242" i="1"/>
  <c r="AC2242" i="1"/>
  <c r="X2242" i="1"/>
  <c r="AH2315" i="1"/>
  <c r="AC2315" i="1"/>
  <c r="X2315" i="1"/>
  <c r="AH2274" i="1"/>
  <c r="AC2274" i="1"/>
  <c r="X2274" i="1"/>
  <c r="AH2273" i="1"/>
  <c r="AC2273" i="1"/>
  <c r="X2273" i="1"/>
  <c r="AH2314" i="1"/>
  <c r="AC2314" i="1"/>
  <c r="X2314" i="1"/>
  <c r="AH2313" i="1"/>
  <c r="AC2313" i="1"/>
  <c r="X2313" i="1"/>
  <c r="AI2242" i="1" l="1"/>
  <c r="AI2315" i="1"/>
  <c r="AI2274" i="1"/>
  <c r="AC2316" i="1"/>
  <c r="X2316" i="1"/>
  <c r="AI2313" i="1"/>
  <c r="AI2273" i="1"/>
  <c r="AH2316" i="1"/>
  <c r="AI2314" i="1"/>
  <c r="AH2359" i="1"/>
  <c r="AC2359" i="1"/>
  <c r="X2359" i="1"/>
  <c r="AG2405" i="1"/>
  <c r="AF2405" i="1"/>
  <c r="AE2405" i="1"/>
  <c r="AD2405" i="1"/>
  <c r="AB2405" i="1"/>
  <c r="AA2405" i="1"/>
  <c r="Z2405" i="1"/>
  <c r="Y2405" i="1"/>
  <c r="W2405" i="1"/>
  <c r="V2405" i="1"/>
  <c r="U2405" i="1"/>
  <c r="T2405" i="1"/>
  <c r="O2405" i="1"/>
  <c r="N2405" i="1"/>
  <c r="M2405" i="1"/>
  <c r="L2405" i="1"/>
  <c r="J2405" i="1"/>
  <c r="I2405" i="1"/>
  <c r="H2405" i="1"/>
  <c r="G2405" i="1"/>
  <c r="E2405" i="1"/>
  <c r="D2405" i="1"/>
  <c r="C2405" i="1"/>
  <c r="B2405" i="1"/>
  <c r="P2404" i="1"/>
  <c r="K2404" i="1"/>
  <c r="F2404" i="1"/>
  <c r="P2403" i="1"/>
  <c r="K2403" i="1"/>
  <c r="F2403" i="1"/>
  <c r="P2402" i="1"/>
  <c r="K2402" i="1"/>
  <c r="F2402" i="1"/>
  <c r="P2401" i="1"/>
  <c r="K2401" i="1"/>
  <c r="F2401" i="1"/>
  <c r="P2400" i="1"/>
  <c r="K2400" i="1"/>
  <c r="F2400" i="1"/>
  <c r="P2399" i="1"/>
  <c r="K2399" i="1"/>
  <c r="F2399" i="1"/>
  <c r="P2398" i="1"/>
  <c r="K2398" i="1"/>
  <c r="F2398" i="1"/>
  <c r="P2397" i="1"/>
  <c r="K2397" i="1"/>
  <c r="F2397" i="1"/>
  <c r="P2396" i="1"/>
  <c r="K2396" i="1"/>
  <c r="F2396" i="1"/>
  <c r="P2395" i="1"/>
  <c r="K2395" i="1"/>
  <c r="F2395" i="1"/>
  <c r="P2394" i="1"/>
  <c r="K2394" i="1"/>
  <c r="F2394" i="1"/>
  <c r="P2393" i="1"/>
  <c r="K2393" i="1"/>
  <c r="F2393" i="1"/>
  <c r="P2392" i="1"/>
  <c r="K2392" i="1"/>
  <c r="F2392" i="1"/>
  <c r="P2391" i="1"/>
  <c r="K2391" i="1"/>
  <c r="F2391" i="1"/>
  <c r="AH2390" i="1"/>
  <c r="AC2390" i="1"/>
  <c r="X2390" i="1"/>
  <c r="P2390" i="1"/>
  <c r="K2390" i="1"/>
  <c r="F2390" i="1"/>
  <c r="AH2389" i="1"/>
  <c r="AC2389" i="1"/>
  <c r="X2389" i="1"/>
  <c r="P2389" i="1"/>
  <c r="K2389" i="1"/>
  <c r="F2389" i="1"/>
  <c r="AH2388" i="1"/>
  <c r="AC2388" i="1"/>
  <c r="X2388" i="1"/>
  <c r="P2388" i="1"/>
  <c r="K2388" i="1"/>
  <c r="F2388" i="1"/>
  <c r="AH2387" i="1"/>
  <c r="AC2387" i="1"/>
  <c r="X2387" i="1"/>
  <c r="P2387" i="1"/>
  <c r="K2387" i="1"/>
  <c r="F2387" i="1"/>
  <c r="AH2386" i="1"/>
  <c r="AC2386" i="1"/>
  <c r="X2386" i="1"/>
  <c r="P2386" i="1"/>
  <c r="K2386" i="1"/>
  <c r="F2386" i="1"/>
  <c r="AH2385" i="1"/>
  <c r="AC2385" i="1"/>
  <c r="X2385" i="1"/>
  <c r="P2385" i="1"/>
  <c r="K2385" i="1"/>
  <c r="F2385" i="1"/>
  <c r="AH2384" i="1"/>
  <c r="AC2384" i="1"/>
  <c r="X2384" i="1"/>
  <c r="AH2383" i="1"/>
  <c r="AC2383" i="1"/>
  <c r="X2383" i="1"/>
  <c r="P2383" i="1"/>
  <c r="K2383" i="1"/>
  <c r="F2383" i="1"/>
  <c r="AH2382" i="1"/>
  <c r="AC2382" i="1"/>
  <c r="X2382" i="1"/>
  <c r="P2382" i="1"/>
  <c r="K2382" i="1"/>
  <c r="F2382" i="1"/>
  <c r="AH2381" i="1"/>
  <c r="AC2381" i="1"/>
  <c r="X2381" i="1"/>
  <c r="P2381" i="1"/>
  <c r="K2381" i="1"/>
  <c r="F2381" i="1"/>
  <c r="AH2379" i="1"/>
  <c r="AC2379" i="1"/>
  <c r="X2379" i="1"/>
  <c r="P2379" i="1"/>
  <c r="K2379" i="1"/>
  <c r="F2379" i="1"/>
  <c r="AH2378" i="1"/>
  <c r="AC2378" i="1"/>
  <c r="X2378" i="1"/>
  <c r="P2378" i="1"/>
  <c r="K2378" i="1"/>
  <c r="F2378" i="1"/>
  <c r="AH2377" i="1"/>
  <c r="AC2377" i="1"/>
  <c r="X2377" i="1"/>
  <c r="P2377" i="1"/>
  <c r="K2377" i="1"/>
  <c r="F2377" i="1"/>
  <c r="AH2376" i="1"/>
  <c r="AC2376" i="1"/>
  <c r="X2376" i="1"/>
  <c r="P2376" i="1"/>
  <c r="K2376" i="1"/>
  <c r="F2376" i="1"/>
  <c r="AH2375" i="1"/>
  <c r="AC2375" i="1"/>
  <c r="X2375" i="1"/>
  <c r="P2375" i="1"/>
  <c r="K2375" i="1"/>
  <c r="F2375" i="1"/>
  <c r="AH2374" i="1"/>
  <c r="AC2374" i="1"/>
  <c r="X2374" i="1"/>
  <c r="P2374" i="1"/>
  <c r="K2374" i="1"/>
  <c r="F2374" i="1"/>
  <c r="AH2373" i="1"/>
  <c r="AC2373" i="1"/>
  <c r="X2373" i="1"/>
  <c r="P2373" i="1"/>
  <c r="K2373" i="1"/>
  <c r="F2373" i="1"/>
  <c r="AH2372" i="1"/>
  <c r="AC2372" i="1"/>
  <c r="X2372" i="1"/>
  <c r="P2372" i="1"/>
  <c r="K2372" i="1"/>
  <c r="F2372" i="1"/>
  <c r="AH2371" i="1"/>
  <c r="AC2371" i="1"/>
  <c r="X2371" i="1"/>
  <c r="P2371" i="1"/>
  <c r="K2371" i="1"/>
  <c r="F2371" i="1"/>
  <c r="P2370" i="1"/>
  <c r="K2370" i="1"/>
  <c r="F2370" i="1"/>
  <c r="Y3052" i="1" l="1"/>
  <c r="AG3052" i="1"/>
  <c r="F2405" i="1"/>
  <c r="AI2373" i="1"/>
  <c r="AI2374" i="1"/>
  <c r="AI2376" i="1"/>
  <c r="AI2377" i="1"/>
  <c r="AI2378" i="1"/>
  <c r="AI2381" i="1"/>
  <c r="AI2382" i="1"/>
  <c r="AI2383" i="1"/>
  <c r="AI2385" i="1"/>
  <c r="AI2386" i="1"/>
  <c r="AI2387" i="1"/>
  <c r="AI2389" i="1"/>
  <c r="AI2390" i="1"/>
  <c r="Q2370" i="1"/>
  <c r="Q2371" i="1"/>
  <c r="Q2372" i="1"/>
  <c r="Q2375" i="1"/>
  <c r="Q2376" i="1"/>
  <c r="Q2379" i="1"/>
  <c r="Q2385" i="1"/>
  <c r="Q2388" i="1"/>
  <c r="Q2389" i="1"/>
  <c r="Q2392" i="1"/>
  <c r="Q2393" i="1"/>
  <c r="Q2396" i="1"/>
  <c r="Q2397" i="1"/>
  <c r="Q2400" i="1"/>
  <c r="Q2401" i="1"/>
  <c r="Q2403" i="1"/>
  <c r="Q2404" i="1"/>
  <c r="AI2359" i="1"/>
  <c r="AI2316" i="1"/>
  <c r="P2405" i="1"/>
  <c r="Q2374" i="1"/>
  <c r="Q2378" i="1"/>
  <c r="Q2383" i="1"/>
  <c r="Q2387" i="1"/>
  <c r="Q2391" i="1"/>
  <c r="Q2395" i="1"/>
  <c r="Q2399" i="1"/>
  <c r="K2405" i="1"/>
  <c r="AI2371" i="1"/>
  <c r="AI2375" i="1"/>
  <c r="AI2379" i="1"/>
  <c r="AI2384" i="1"/>
  <c r="AI2388" i="1"/>
  <c r="Q2373" i="1"/>
  <c r="Q2377" i="1"/>
  <c r="Q2382" i="1"/>
  <c r="Q2386" i="1"/>
  <c r="Q2390" i="1"/>
  <c r="Q2394" i="1"/>
  <c r="Q2398" i="1"/>
  <c r="Q2402" i="1"/>
  <c r="AC2405" i="1"/>
  <c r="AH2405" i="1"/>
  <c r="AI2372" i="1"/>
  <c r="Q2381" i="1"/>
  <c r="X2405" i="1"/>
  <c r="AH2198" i="1"/>
  <c r="AC2198" i="1"/>
  <c r="X2198" i="1"/>
  <c r="AH2272" i="1"/>
  <c r="AC2272" i="1"/>
  <c r="X2272" i="1"/>
  <c r="O2362" i="1"/>
  <c r="N2362" i="1"/>
  <c r="M2362" i="1"/>
  <c r="L2362" i="1"/>
  <c r="J2362" i="1"/>
  <c r="I2362" i="1"/>
  <c r="H2362" i="1"/>
  <c r="G2362" i="1"/>
  <c r="E2362" i="1"/>
  <c r="D2362" i="1"/>
  <c r="C2362" i="1"/>
  <c r="B2362" i="1"/>
  <c r="P2361" i="1"/>
  <c r="K2361" i="1"/>
  <c r="F2361" i="1"/>
  <c r="P2360" i="1"/>
  <c r="K2360" i="1"/>
  <c r="F2360" i="1"/>
  <c r="P2359" i="1"/>
  <c r="K2359" i="1"/>
  <c r="F2359" i="1"/>
  <c r="P2358" i="1"/>
  <c r="K2358" i="1"/>
  <c r="F2358" i="1"/>
  <c r="P2357" i="1"/>
  <c r="K2357" i="1"/>
  <c r="F2357" i="1"/>
  <c r="P2356" i="1"/>
  <c r="K2356" i="1"/>
  <c r="F2356" i="1"/>
  <c r="P2355" i="1"/>
  <c r="K2355" i="1"/>
  <c r="F2355" i="1"/>
  <c r="P2354" i="1"/>
  <c r="K2354" i="1"/>
  <c r="F2354" i="1"/>
  <c r="P2353" i="1"/>
  <c r="K2353" i="1"/>
  <c r="F2353" i="1"/>
  <c r="P2352" i="1"/>
  <c r="K2352" i="1"/>
  <c r="F2352" i="1"/>
  <c r="P2351" i="1"/>
  <c r="K2351" i="1"/>
  <c r="F2351" i="1"/>
  <c r="P2350" i="1"/>
  <c r="K2350" i="1"/>
  <c r="F2350" i="1"/>
  <c r="P2349" i="1"/>
  <c r="K2349" i="1"/>
  <c r="F2349" i="1"/>
  <c r="P2348" i="1"/>
  <c r="K2348" i="1"/>
  <c r="F2348" i="1"/>
  <c r="P2347" i="1"/>
  <c r="K2347" i="1"/>
  <c r="F2347" i="1"/>
  <c r="P2346" i="1"/>
  <c r="K2346" i="1"/>
  <c r="F2346" i="1"/>
  <c r="P2345" i="1"/>
  <c r="K2345" i="1"/>
  <c r="F2345" i="1"/>
  <c r="P2344" i="1"/>
  <c r="K2344" i="1"/>
  <c r="F2344" i="1"/>
  <c r="P2343" i="1"/>
  <c r="K2343" i="1"/>
  <c r="F2343" i="1"/>
  <c r="P2342" i="1"/>
  <c r="K2342" i="1"/>
  <c r="F2342" i="1"/>
  <c r="P2341" i="1"/>
  <c r="K2341" i="1"/>
  <c r="F2341" i="1"/>
  <c r="P2340" i="1"/>
  <c r="K2340" i="1"/>
  <c r="F2340" i="1"/>
  <c r="P2339" i="1"/>
  <c r="K2339" i="1"/>
  <c r="F2339" i="1"/>
  <c r="P2338" i="1"/>
  <c r="K2338" i="1"/>
  <c r="F2338" i="1"/>
  <c r="P2336" i="1"/>
  <c r="K2336" i="1"/>
  <c r="F2336" i="1"/>
  <c r="P2335" i="1"/>
  <c r="K2335" i="1"/>
  <c r="F2335" i="1"/>
  <c r="P2334" i="1"/>
  <c r="K2334" i="1"/>
  <c r="F2334" i="1"/>
  <c r="P2333" i="1"/>
  <c r="K2333" i="1"/>
  <c r="F2333" i="1"/>
  <c r="P2332" i="1"/>
  <c r="K2332" i="1"/>
  <c r="F2332" i="1"/>
  <c r="P2331" i="1"/>
  <c r="K2331" i="1"/>
  <c r="F2331" i="1"/>
  <c r="P2330" i="1"/>
  <c r="K2330" i="1"/>
  <c r="F2330" i="1"/>
  <c r="P2329" i="1"/>
  <c r="K2329" i="1"/>
  <c r="F2329" i="1"/>
  <c r="P2328" i="1"/>
  <c r="K2328" i="1"/>
  <c r="F2328" i="1"/>
  <c r="P2327" i="1"/>
  <c r="K2327" i="1"/>
  <c r="F2327" i="1"/>
  <c r="AH2318" i="1"/>
  <c r="AC2318" i="1"/>
  <c r="X2318" i="1"/>
  <c r="AH2317" i="1"/>
  <c r="AC2317" i="1"/>
  <c r="X2317" i="1"/>
  <c r="AG2362" i="1"/>
  <c r="AF2362" i="1"/>
  <c r="AF3052" i="1" s="1"/>
  <c r="AE2362" i="1"/>
  <c r="AE3052" i="1" s="1"/>
  <c r="AD2362" i="1"/>
  <c r="AD3052" i="1" s="1"/>
  <c r="AB2362" i="1"/>
  <c r="AB3052" i="1" s="1"/>
  <c r="AA2362" i="1"/>
  <c r="AA3052" i="1" s="1"/>
  <c r="Z2362" i="1"/>
  <c r="Z3052" i="1" s="1"/>
  <c r="Y2362" i="1"/>
  <c r="W2362" i="1"/>
  <c r="W3052" i="1" s="1"/>
  <c r="V2362" i="1"/>
  <c r="V3052" i="1" s="1"/>
  <c r="U2362" i="1"/>
  <c r="U3052" i="1" s="1"/>
  <c r="T2362" i="1"/>
  <c r="T3052" i="1" s="1"/>
  <c r="AH2361" i="1"/>
  <c r="AC2361" i="1"/>
  <c r="X2361" i="1"/>
  <c r="AH2360" i="1"/>
  <c r="AC2360" i="1"/>
  <c r="X2360" i="1"/>
  <c r="AH2356" i="1"/>
  <c r="AC2356" i="1"/>
  <c r="X2356" i="1"/>
  <c r="AH2355" i="1"/>
  <c r="AC2355" i="1"/>
  <c r="X2355" i="1"/>
  <c r="AH2354" i="1"/>
  <c r="AC2354" i="1"/>
  <c r="X2354" i="1"/>
  <c r="AH2353" i="1"/>
  <c r="AC2353" i="1"/>
  <c r="X2353" i="1"/>
  <c r="AH2352" i="1"/>
  <c r="AC2352" i="1"/>
  <c r="X2352" i="1"/>
  <c r="AH2351" i="1"/>
  <c r="AC2351" i="1"/>
  <c r="X2351" i="1"/>
  <c r="AH2350" i="1"/>
  <c r="AC2350" i="1"/>
  <c r="X2350" i="1"/>
  <c r="AH2349" i="1"/>
  <c r="AC2349" i="1"/>
  <c r="X2349" i="1"/>
  <c r="AH2348" i="1"/>
  <c r="AC2348" i="1"/>
  <c r="X2348" i="1"/>
  <c r="AH2347" i="1"/>
  <c r="AC2347" i="1"/>
  <c r="X2347" i="1"/>
  <c r="AH2346" i="1"/>
  <c r="AC2346" i="1"/>
  <c r="X2346" i="1"/>
  <c r="AH2345" i="1"/>
  <c r="AC2345" i="1"/>
  <c r="X2345" i="1"/>
  <c r="AH2344" i="1"/>
  <c r="AC2344" i="1"/>
  <c r="X2344" i="1"/>
  <c r="AH2343" i="1"/>
  <c r="AC2343" i="1"/>
  <c r="X2343" i="1"/>
  <c r="AH2342" i="1"/>
  <c r="AC2342" i="1"/>
  <c r="X2342" i="1"/>
  <c r="AH2341" i="1"/>
  <c r="AC2341" i="1"/>
  <c r="X2341" i="1"/>
  <c r="AH2340" i="1"/>
  <c r="AC2340" i="1"/>
  <c r="X2340" i="1"/>
  <c r="AH2339" i="1"/>
  <c r="AC2339" i="1"/>
  <c r="X2339" i="1"/>
  <c r="AH2338" i="1"/>
  <c r="AC2338" i="1"/>
  <c r="X2338" i="1"/>
  <c r="AH2336" i="1"/>
  <c r="AC2336" i="1"/>
  <c r="X2336" i="1"/>
  <c r="AH2335" i="1"/>
  <c r="AC2335" i="1"/>
  <c r="X2335" i="1"/>
  <c r="AH2334" i="1"/>
  <c r="AC2334" i="1"/>
  <c r="X2334" i="1"/>
  <c r="AH2333" i="1"/>
  <c r="AC2333" i="1"/>
  <c r="X2333" i="1"/>
  <c r="AH2332" i="1"/>
  <c r="AC2332" i="1"/>
  <c r="X2332" i="1"/>
  <c r="AH2330" i="1"/>
  <c r="AC2330" i="1"/>
  <c r="X2330" i="1"/>
  <c r="AH2329" i="1"/>
  <c r="AC2329" i="1"/>
  <c r="X2329" i="1"/>
  <c r="AH2328" i="1"/>
  <c r="AC2328" i="1"/>
  <c r="X2328" i="1"/>
  <c r="AH2327" i="1"/>
  <c r="AC2327" i="1"/>
  <c r="X2327" i="1"/>
  <c r="AD3396" i="1" l="1"/>
  <c r="U3396" i="1"/>
  <c r="Z3396" i="1"/>
  <c r="AE3396" i="1"/>
  <c r="V3396" i="1"/>
  <c r="AA3396" i="1"/>
  <c r="AF3396" i="1"/>
  <c r="T3396" i="1"/>
  <c r="W3396" i="1"/>
  <c r="AB3396" i="1"/>
  <c r="Y3396" i="1"/>
  <c r="AC3052" i="1"/>
  <c r="AA3053" i="1" s="1"/>
  <c r="AG3396" i="1"/>
  <c r="Q2405" i="1"/>
  <c r="AI2405" i="1"/>
  <c r="Q2339" i="1"/>
  <c r="Q2341" i="1"/>
  <c r="Q2345" i="1"/>
  <c r="Q2347" i="1"/>
  <c r="Q2357" i="1"/>
  <c r="Q2359" i="1"/>
  <c r="AI2198" i="1"/>
  <c r="Q2338" i="1"/>
  <c r="Q2356" i="1"/>
  <c r="AI2356" i="1"/>
  <c r="Q2335" i="1"/>
  <c r="Q2332" i="1"/>
  <c r="AI2341" i="1"/>
  <c r="AI2330" i="1"/>
  <c r="AI2336" i="1"/>
  <c r="AI2332" i="1"/>
  <c r="AI2339" i="1"/>
  <c r="Q2336" i="1"/>
  <c r="AI2327" i="1"/>
  <c r="AI2329" i="1"/>
  <c r="Q2353" i="1"/>
  <c r="AI2342" i="1"/>
  <c r="AI2344" i="1"/>
  <c r="AI2348" i="1"/>
  <c r="AI2350" i="1"/>
  <c r="AI2338" i="1"/>
  <c r="AI2335" i="1"/>
  <c r="Q2327" i="1"/>
  <c r="Q2329" i="1"/>
  <c r="AI2272" i="1"/>
  <c r="AI2328" i="1"/>
  <c r="AI2347" i="1"/>
  <c r="AI2351" i="1"/>
  <c r="AI2353" i="1"/>
  <c r="AI2360" i="1"/>
  <c r="AI2318" i="1"/>
  <c r="Q2344" i="1"/>
  <c r="Q2348" i="1"/>
  <c r="Q2350" i="1"/>
  <c r="Q2354" i="1"/>
  <c r="AI2361" i="1"/>
  <c r="Q2346" i="1"/>
  <c r="Q2355" i="1"/>
  <c r="AI2355" i="1"/>
  <c r="Q2331" i="1"/>
  <c r="Q2333" i="1"/>
  <c r="Q2343" i="1"/>
  <c r="Q2352" i="1"/>
  <c r="Q2361" i="1"/>
  <c r="AH2362" i="1"/>
  <c r="AH3052" i="1" s="1"/>
  <c r="Q2334" i="1"/>
  <c r="AI2334" i="1"/>
  <c r="AI2346" i="1"/>
  <c r="AI2333" i="1"/>
  <c r="AI2340" i="1"/>
  <c r="AI2349" i="1"/>
  <c r="AI2317" i="1"/>
  <c r="AI2343" i="1"/>
  <c r="AI2345" i="1"/>
  <c r="AI2352" i="1"/>
  <c r="AI2354" i="1"/>
  <c r="Q2328" i="1"/>
  <c r="Q2330" i="1"/>
  <c r="P2362" i="1"/>
  <c r="Q2340" i="1"/>
  <c r="Q2342" i="1"/>
  <c r="Q2349" i="1"/>
  <c r="Q2351" i="1"/>
  <c r="Q2358" i="1"/>
  <c r="Q2360" i="1"/>
  <c r="K2362" i="1"/>
  <c r="F2362" i="1"/>
  <c r="AC2362" i="1"/>
  <c r="X2362" i="1"/>
  <c r="X3052" i="1" s="1"/>
  <c r="X3053" i="1" l="1"/>
  <c r="X3396" i="1"/>
  <c r="X3397" i="1" s="1"/>
  <c r="V3053" i="1"/>
  <c r="W3053" i="1"/>
  <c r="U3053" i="1"/>
  <c r="T3053" i="1"/>
  <c r="AH3053" i="1"/>
  <c r="AH3396" i="1"/>
  <c r="AH3397" i="1" s="1"/>
  <c r="AD3053" i="1"/>
  <c r="AF3053" i="1"/>
  <c r="AG3053" i="1"/>
  <c r="AE3053" i="1"/>
  <c r="AB3053" i="1"/>
  <c r="AC3053" i="1"/>
  <c r="AC3396" i="1"/>
  <c r="AC3397" i="1" s="1"/>
  <c r="AI3052" i="1"/>
  <c r="AI3396" i="1" s="1"/>
  <c r="Y3053" i="1"/>
  <c r="Z3053" i="1"/>
  <c r="Q2362" i="1"/>
  <c r="AI2362" i="1"/>
  <c r="V3397" i="1" l="1"/>
  <c r="U3397" i="1"/>
  <c r="W3397" i="1"/>
  <c r="AE3397" i="1"/>
  <c r="AD3397" i="1"/>
  <c r="T3397" i="1"/>
  <c r="AG3397" i="1"/>
  <c r="Z3397" i="1"/>
  <c r="Y3397" i="1"/>
  <c r="AA3397" i="1"/>
  <c r="AF3397" i="1"/>
  <c r="AB3397" i="1"/>
  <c r="AH2270" i="1"/>
  <c r="AC2270" i="1"/>
  <c r="X2270" i="1"/>
  <c r="AI2270" i="1" l="1"/>
  <c r="O2319" i="1"/>
  <c r="N2319" i="1"/>
  <c r="M2319" i="1"/>
  <c r="L2319" i="1"/>
  <c r="J2319" i="1"/>
  <c r="I2319" i="1"/>
  <c r="H2319" i="1"/>
  <c r="G2319" i="1"/>
  <c r="E2319" i="1"/>
  <c r="D2319" i="1"/>
  <c r="C2319" i="1"/>
  <c r="B2319" i="1"/>
  <c r="P2318" i="1"/>
  <c r="K2318" i="1"/>
  <c r="F2318" i="1"/>
  <c r="P2317" i="1"/>
  <c r="K2317" i="1"/>
  <c r="F2317" i="1"/>
  <c r="P2316" i="1"/>
  <c r="K2316" i="1"/>
  <c r="F2316" i="1"/>
  <c r="P2315" i="1"/>
  <c r="K2315" i="1"/>
  <c r="F2315" i="1"/>
  <c r="P2314" i="1"/>
  <c r="K2314" i="1"/>
  <c r="F2314" i="1"/>
  <c r="P2313" i="1"/>
  <c r="K2313" i="1"/>
  <c r="F2313" i="1"/>
  <c r="P2312" i="1"/>
  <c r="K2312" i="1"/>
  <c r="F2312" i="1"/>
  <c r="P2311" i="1"/>
  <c r="K2311" i="1"/>
  <c r="F2311" i="1"/>
  <c r="P2310" i="1"/>
  <c r="K2310" i="1"/>
  <c r="F2310" i="1"/>
  <c r="P2309" i="1"/>
  <c r="K2309" i="1"/>
  <c r="F2309" i="1"/>
  <c r="P2308" i="1"/>
  <c r="K2308" i="1"/>
  <c r="F2308" i="1"/>
  <c r="P2307" i="1"/>
  <c r="K2307" i="1"/>
  <c r="F2307" i="1"/>
  <c r="P2306" i="1"/>
  <c r="K2306" i="1"/>
  <c r="F2306" i="1"/>
  <c r="P2305" i="1"/>
  <c r="K2305" i="1"/>
  <c r="F2305" i="1"/>
  <c r="P2304" i="1"/>
  <c r="K2304" i="1"/>
  <c r="F2304" i="1"/>
  <c r="P2303" i="1"/>
  <c r="K2303" i="1"/>
  <c r="F2303" i="1"/>
  <c r="P2302" i="1"/>
  <c r="K2302" i="1"/>
  <c r="F2302" i="1"/>
  <c r="P2301" i="1"/>
  <c r="K2301" i="1"/>
  <c r="F2301" i="1"/>
  <c r="P2300" i="1"/>
  <c r="K2300" i="1"/>
  <c r="F2300" i="1"/>
  <c r="P2299" i="1"/>
  <c r="K2299" i="1"/>
  <c r="F2299" i="1"/>
  <c r="P2298" i="1"/>
  <c r="K2298" i="1"/>
  <c r="F2298" i="1"/>
  <c r="P2297" i="1"/>
  <c r="K2297" i="1"/>
  <c r="F2297" i="1"/>
  <c r="P2296" i="1"/>
  <c r="K2296" i="1"/>
  <c r="F2296" i="1"/>
  <c r="P2295" i="1"/>
  <c r="K2295" i="1"/>
  <c r="F2295" i="1"/>
  <c r="P2293" i="1"/>
  <c r="K2293" i="1"/>
  <c r="F2293" i="1"/>
  <c r="P2292" i="1"/>
  <c r="K2292" i="1"/>
  <c r="F2292" i="1"/>
  <c r="P2291" i="1"/>
  <c r="K2291" i="1"/>
  <c r="F2291" i="1"/>
  <c r="P2290" i="1"/>
  <c r="K2290" i="1"/>
  <c r="F2290" i="1"/>
  <c r="P2289" i="1"/>
  <c r="K2289" i="1"/>
  <c r="F2289" i="1"/>
  <c r="P2288" i="1"/>
  <c r="K2288" i="1"/>
  <c r="F2288" i="1"/>
  <c r="P2287" i="1"/>
  <c r="K2287" i="1"/>
  <c r="F2287" i="1"/>
  <c r="P2286" i="1"/>
  <c r="K2286" i="1"/>
  <c r="F2286" i="1"/>
  <c r="P2285" i="1"/>
  <c r="K2285" i="1"/>
  <c r="F2285" i="1"/>
  <c r="P2284" i="1"/>
  <c r="K2284" i="1"/>
  <c r="F2284" i="1"/>
  <c r="X2230" i="1"/>
  <c r="AC2230" i="1"/>
  <c r="AH2230" i="1"/>
  <c r="X2231" i="1"/>
  <c r="AC2231" i="1"/>
  <c r="AH2231" i="1"/>
  <c r="X2228" i="1"/>
  <c r="AC2228" i="1"/>
  <c r="AH2228" i="1"/>
  <c r="X2229" i="1"/>
  <c r="AC2229" i="1"/>
  <c r="AH2229" i="1"/>
  <c r="AH2271" i="1"/>
  <c r="AC2271" i="1"/>
  <c r="X2271" i="1"/>
  <c r="AH2275" i="1"/>
  <c r="AC2275" i="1"/>
  <c r="X2275" i="1"/>
  <c r="AG2319" i="1"/>
  <c r="AF2319" i="1"/>
  <c r="AE2319" i="1"/>
  <c r="AD2319" i="1"/>
  <c r="AB2319" i="1"/>
  <c r="AA2319" i="1"/>
  <c r="Z2319" i="1"/>
  <c r="Y2319" i="1"/>
  <c r="W2319" i="1"/>
  <c r="V2319" i="1"/>
  <c r="U2319" i="1"/>
  <c r="T2319" i="1"/>
  <c r="AH2312" i="1"/>
  <c r="AC2312" i="1"/>
  <c r="X2312" i="1"/>
  <c r="AH2311" i="1"/>
  <c r="AC2311" i="1"/>
  <c r="X2311" i="1"/>
  <c r="AH2310" i="1"/>
  <c r="AC2310" i="1"/>
  <c r="X2310" i="1"/>
  <c r="AH2308" i="1"/>
  <c r="AC2308" i="1"/>
  <c r="X2308" i="1"/>
  <c r="AH2307" i="1"/>
  <c r="AC2307" i="1"/>
  <c r="X2307" i="1"/>
  <c r="AH2306" i="1"/>
  <c r="AC2306" i="1"/>
  <c r="X2306" i="1"/>
  <c r="AH2305" i="1"/>
  <c r="AC2305" i="1"/>
  <c r="X2305" i="1"/>
  <c r="AH2304" i="1"/>
  <c r="AC2304" i="1"/>
  <c r="X2304" i="1"/>
  <c r="AH2303" i="1"/>
  <c r="AC2303" i="1"/>
  <c r="X2303" i="1"/>
  <c r="AH2302" i="1"/>
  <c r="AC2302" i="1"/>
  <c r="X2302" i="1"/>
  <c r="AH2301" i="1"/>
  <c r="AC2301" i="1"/>
  <c r="X2301" i="1"/>
  <c r="AH2300" i="1"/>
  <c r="AC2300" i="1"/>
  <c r="X2300" i="1"/>
  <c r="AH2299" i="1"/>
  <c r="AC2299" i="1"/>
  <c r="X2299" i="1"/>
  <c r="AH2298" i="1"/>
  <c r="AC2298" i="1"/>
  <c r="X2298" i="1"/>
  <c r="AH2297" i="1"/>
  <c r="AC2297" i="1"/>
  <c r="X2297" i="1"/>
  <c r="AH2296" i="1"/>
  <c r="AC2296" i="1"/>
  <c r="X2296" i="1"/>
  <c r="AH2295" i="1"/>
  <c r="AC2295" i="1"/>
  <c r="X2295" i="1"/>
  <c r="AH2293" i="1"/>
  <c r="AC2293" i="1"/>
  <c r="X2293" i="1"/>
  <c r="AH2292" i="1"/>
  <c r="AC2292" i="1"/>
  <c r="X2292" i="1"/>
  <c r="AH2291" i="1"/>
  <c r="AC2291" i="1"/>
  <c r="X2291" i="1"/>
  <c r="AH2290" i="1"/>
  <c r="AC2290" i="1"/>
  <c r="X2290" i="1"/>
  <c r="AH2289" i="1"/>
  <c r="AC2289" i="1"/>
  <c r="X2289" i="1"/>
  <c r="AH2288" i="1"/>
  <c r="AC2288" i="1"/>
  <c r="X2288" i="1"/>
  <c r="AH2287" i="1"/>
  <c r="AC2287" i="1"/>
  <c r="X2287" i="1"/>
  <c r="AH2286" i="1"/>
  <c r="AC2286" i="1"/>
  <c r="X2286" i="1"/>
  <c r="AH2285" i="1"/>
  <c r="AC2285" i="1"/>
  <c r="X2285" i="1"/>
  <c r="AI2288" i="1" l="1"/>
  <c r="AI2290" i="1"/>
  <c r="AI2292" i="1"/>
  <c r="AI2297" i="1"/>
  <c r="AI2301" i="1"/>
  <c r="AI2307" i="1"/>
  <c r="AI2275" i="1"/>
  <c r="AH2232" i="1"/>
  <c r="X2232" i="1"/>
  <c r="Q2318" i="1"/>
  <c r="K2319" i="1"/>
  <c r="AI2230" i="1"/>
  <c r="AI2286" i="1"/>
  <c r="AI2303" i="1"/>
  <c r="P2319" i="1"/>
  <c r="Q2298" i="1"/>
  <c r="Q2302" i="1"/>
  <c r="Q2304" i="1"/>
  <c r="Q2308" i="1"/>
  <c r="Q2310" i="1"/>
  <c r="Q2314" i="1"/>
  <c r="AI2302" i="1"/>
  <c r="AI2308" i="1"/>
  <c r="AC2232" i="1"/>
  <c r="Q2284" i="1"/>
  <c r="Q2286" i="1"/>
  <c r="Q2290" i="1"/>
  <c r="Q2292" i="1"/>
  <c r="Q2297" i="1"/>
  <c r="Q2303" i="1"/>
  <c r="Q2309" i="1"/>
  <c r="Q2315" i="1"/>
  <c r="AC2319" i="1"/>
  <c r="F2319" i="1"/>
  <c r="Q2316" i="1"/>
  <c r="Q2285" i="1"/>
  <c r="AH2319" i="1"/>
  <c r="AI2299" i="1"/>
  <c r="AI2305" i="1"/>
  <c r="AI2311" i="1"/>
  <c r="AI2231" i="1"/>
  <c r="Q2291" i="1"/>
  <c r="AI2285" i="1"/>
  <c r="AI2287" i="1"/>
  <c r="AI2289" i="1"/>
  <c r="AI2291" i="1"/>
  <c r="AI2293" i="1"/>
  <c r="AI2296" i="1"/>
  <c r="AI2298" i="1"/>
  <c r="AI2300" i="1"/>
  <c r="AI2304" i="1"/>
  <c r="AI2306" i="1"/>
  <c r="AI2310" i="1"/>
  <c r="AI2312" i="1"/>
  <c r="Q2288" i="1"/>
  <c r="Q2300" i="1"/>
  <c r="Q2306" i="1"/>
  <c r="Q2312" i="1"/>
  <c r="Q2287" i="1"/>
  <c r="Q2289" i="1"/>
  <c r="Q2293" i="1"/>
  <c r="Q2295" i="1"/>
  <c r="Q2299" i="1"/>
  <c r="Q2301" i="1"/>
  <c r="Q2305" i="1"/>
  <c r="Q2307" i="1"/>
  <c r="Q2311" i="1"/>
  <c r="Q2313" i="1"/>
  <c r="Q2317" i="1"/>
  <c r="AI2271" i="1"/>
  <c r="X2319" i="1"/>
  <c r="Q2296" i="1"/>
  <c r="AI2229" i="1"/>
  <c r="AI2228" i="1"/>
  <c r="AI2295" i="1"/>
  <c r="AI2232" i="1" l="1"/>
  <c r="Q2319" i="1"/>
  <c r="AI2319" i="1"/>
  <c r="X2182" i="1"/>
  <c r="AC2182" i="1"/>
  <c r="AH2182" i="1"/>
  <c r="AH2218" i="1"/>
  <c r="AC2218" i="1"/>
  <c r="X2218" i="1"/>
  <c r="AI2218" i="1" l="1"/>
  <c r="AI2182" i="1"/>
  <c r="AH2226" i="1"/>
  <c r="AC2226" i="1"/>
  <c r="X2226" i="1"/>
  <c r="AH2225" i="1"/>
  <c r="AC2225" i="1"/>
  <c r="X2225" i="1"/>
  <c r="AH2227" i="1"/>
  <c r="AC2227" i="1"/>
  <c r="X2227" i="1"/>
  <c r="E2198" i="1"/>
  <c r="AI2227" i="1" l="1"/>
  <c r="AI2226" i="1"/>
  <c r="AI2225" i="1"/>
  <c r="AH2212" i="1" l="1"/>
  <c r="AC2212" i="1"/>
  <c r="X2212" i="1"/>
  <c r="AI2212" i="1" l="1"/>
  <c r="X2183" i="1" l="1"/>
  <c r="AC2183" i="1"/>
  <c r="AH2183" i="1"/>
  <c r="X2184" i="1"/>
  <c r="AC2184" i="1"/>
  <c r="AH2184" i="1"/>
  <c r="X2185" i="1"/>
  <c r="AC2185" i="1"/>
  <c r="AH2185" i="1"/>
  <c r="X2186" i="1"/>
  <c r="AC2186" i="1"/>
  <c r="AH2186" i="1"/>
  <c r="X2187" i="1"/>
  <c r="AC2187" i="1"/>
  <c r="AH2187" i="1"/>
  <c r="AH2188" i="1"/>
  <c r="AC2188" i="1"/>
  <c r="X2188" i="1"/>
  <c r="AH2189" i="1"/>
  <c r="AC2189" i="1"/>
  <c r="X2189" i="1"/>
  <c r="X2200" i="1"/>
  <c r="AC2200" i="1"/>
  <c r="AH2200" i="1"/>
  <c r="X2201" i="1"/>
  <c r="AC2201" i="1"/>
  <c r="AH2201" i="1"/>
  <c r="X2202" i="1"/>
  <c r="AC2202" i="1"/>
  <c r="AH2202" i="1"/>
  <c r="X2203" i="1"/>
  <c r="AC2203" i="1"/>
  <c r="AH2203" i="1"/>
  <c r="AG2276" i="1"/>
  <c r="AF2276" i="1"/>
  <c r="AE2276" i="1"/>
  <c r="AD2276" i="1"/>
  <c r="AB2276" i="1"/>
  <c r="AA2276" i="1"/>
  <c r="Z2276" i="1"/>
  <c r="Y2276" i="1"/>
  <c r="W2276" i="1"/>
  <c r="V2276" i="1"/>
  <c r="U2276" i="1"/>
  <c r="T2276" i="1"/>
  <c r="O2276" i="1"/>
  <c r="N2276" i="1"/>
  <c r="M2276" i="1"/>
  <c r="L2276" i="1"/>
  <c r="J2276" i="1"/>
  <c r="I2276" i="1"/>
  <c r="H2276" i="1"/>
  <c r="G2276" i="1"/>
  <c r="E2276" i="1"/>
  <c r="D2276" i="1"/>
  <c r="C2276" i="1"/>
  <c r="B2276" i="1"/>
  <c r="P2275" i="1"/>
  <c r="K2275" i="1"/>
  <c r="F2275" i="1"/>
  <c r="P2274" i="1"/>
  <c r="K2274" i="1"/>
  <c r="F2274" i="1"/>
  <c r="P2273" i="1"/>
  <c r="K2273" i="1"/>
  <c r="F2273" i="1"/>
  <c r="P2272" i="1"/>
  <c r="K2272" i="1"/>
  <c r="F2272" i="1"/>
  <c r="P2271" i="1"/>
  <c r="K2271" i="1"/>
  <c r="F2271" i="1"/>
  <c r="P2270" i="1"/>
  <c r="K2270" i="1"/>
  <c r="F2270" i="1"/>
  <c r="AH2269" i="1"/>
  <c r="AC2269" i="1"/>
  <c r="X2269" i="1"/>
  <c r="P2269" i="1"/>
  <c r="K2269" i="1"/>
  <c r="F2269" i="1"/>
  <c r="AH2268" i="1"/>
  <c r="AC2268" i="1"/>
  <c r="X2268" i="1"/>
  <c r="P2268" i="1"/>
  <c r="K2268" i="1"/>
  <c r="F2268" i="1"/>
  <c r="AH2267" i="1"/>
  <c r="AC2267" i="1"/>
  <c r="X2267" i="1"/>
  <c r="P2267" i="1"/>
  <c r="K2267" i="1"/>
  <c r="F2267" i="1"/>
  <c r="AH2266" i="1"/>
  <c r="AC2266" i="1"/>
  <c r="X2266" i="1"/>
  <c r="P2266" i="1"/>
  <c r="K2266" i="1"/>
  <c r="F2266" i="1"/>
  <c r="AH2265" i="1"/>
  <c r="AC2265" i="1"/>
  <c r="X2265" i="1"/>
  <c r="P2265" i="1"/>
  <c r="K2265" i="1"/>
  <c r="F2265" i="1"/>
  <c r="AH2264" i="1"/>
  <c r="AC2264" i="1"/>
  <c r="X2264" i="1"/>
  <c r="P2264" i="1"/>
  <c r="K2264" i="1"/>
  <c r="F2264" i="1"/>
  <c r="AH2263" i="1"/>
  <c r="AC2263" i="1"/>
  <c r="X2263" i="1"/>
  <c r="P2263" i="1"/>
  <c r="K2263" i="1"/>
  <c r="F2263" i="1"/>
  <c r="AH2262" i="1"/>
  <c r="AC2262" i="1"/>
  <c r="X2262" i="1"/>
  <c r="P2262" i="1"/>
  <c r="K2262" i="1"/>
  <c r="F2262" i="1"/>
  <c r="AH2261" i="1"/>
  <c r="AC2261" i="1"/>
  <c r="X2261" i="1"/>
  <c r="P2261" i="1"/>
  <c r="K2261" i="1"/>
  <c r="F2261" i="1"/>
  <c r="AH2260" i="1"/>
  <c r="AC2260" i="1"/>
  <c r="X2260" i="1"/>
  <c r="P2260" i="1"/>
  <c r="K2260" i="1"/>
  <c r="F2260" i="1"/>
  <c r="AH2259" i="1"/>
  <c r="AC2259" i="1"/>
  <c r="X2259" i="1"/>
  <c r="P2259" i="1"/>
  <c r="K2259" i="1"/>
  <c r="F2259" i="1"/>
  <c r="AH2258" i="1"/>
  <c r="AC2258" i="1"/>
  <c r="X2258" i="1"/>
  <c r="P2258" i="1"/>
  <c r="K2258" i="1"/>
  <c r="F2258" i="1"/>
  <c r="AH2257" i="1"/>
  <c r="AC2257" i="1"/>
  <c r="X2257" i="1"/>
  <c r="P2257" i="1"/>
  <c r="K2257" i="1"/>
  <c r="F2257" i="1"/>
  <c r="AH2256" i="1"/>
  <c r="AC2256" i="1"/>
  <c r="X2256" i="1"/>
  <c r="P2256" i="1"/>
  <c r="K2256" i="1"/>
  <c r="F2256" i="1"/>
  <c r="AH2255" i="1"/>
  <c r="AC2255" i="1"/>
  <c r="X2255" i="1"/>
  <c r="P2255" i="1"/>
  <c r="K2255" i="1"/>
  <c r="F2255" i="1"/>
  <c r="AH2254" i="1"/>
  <c r="AC2254" i="1"/>
  <c r="X2254" i="1"/>
  <c r="P2254" i="1"/>
  <c r="K2254" i="1"/>
  <c r="F2254" i="1"/>
  <c r="AH2253" i="1"/>
  <c r="AC2253" i="1"/>
  <c r="X2253" i="1"/>
  <c r="P2253" i="1"/>
  <c r="K2253" i="1"/>
  <c r="F2253" i="1"/>
  <c r="AH2252" i="1"/>
  <c r="AC2252" i="1"/>
  <c r="X2252" i="1"/>
  <c r="P2252" i="1"/>
  <c r="K2252" i="1"/>
  <c r="F2252" i="1"/>
  <c r="AH2250" i="1"/>
  <c r="AC2250" i="1"/>
  <c r="X2250" i="1"/>
  <c r="P2250" i="1"/>
  <c r="K2250" i="1"/>
  <c r="F2250" i="1"/>
  <c r="AH2249" i="1"/>
  <c r="AC2249" i="1"/>
  <c r="X2249" i="1"/>
  <c r="P2249" i="1"/>
  <c r="K2249" i="1"/>
  <c r="F2249" i="1"/>
  <c r="AH2248" i="1"/>
  <c r="AC2248" i="1"/>
  <c r="X2248" i="1"/>
  <c r="P2248" i="1"/>
  <c r="K2248" i="1"/>
  <c r="F2248" i="1"/>
  <c r="AH2247" i="1"/>
  <c r="AC2247" i="1"/>
  <c r="X2247" i="1"/>
  <c r="P2247" i="1"/>
  <c r="K2247" i="1"/>
  <c r="F2247" i="1"/>
  <c r="AH2246" i="1"/>
  <c r="AC2246" i="1"/>
  <c r="X2246" i="1"/>
  <c r="P2246" i="1"/>
  <c r="K2246" i="1"/>
  <c r="F2246" i="1"/>
  <c r="AH2245" i="1"/>
  <c r="AC2245" i="1"/>
  <c r="X2245" i="1"/>
  <c r="P2245" i="1"/>
  <c r="K2245" i="1"/>
  <c r="F2245" i="1"/>
  <c r="AH2244" i="1"/>
  <c r="AC2244" i="1"/>
  <c r="X2244" i="1"/>
  <c r="P2244" i="1"/>
  <c r="K2244" i="1"/>
  <c r="F2244" i="1"/>
  <c r="AH2243" i="1"/>
  <c r="AC2243" i="1"/>
  <c r="X2243" i="1"/>
  <c r="P2243" i="1"/>
  <c r="K2243" i="1"/>
  <c r="F2243" i="1"/>
  <c r="P2242" i="1"/>
  <c r="K2242" i="1"/>
  <c r="F2242" i="1"/>
  <c r="AH2241" i="1"/>
  <c r="AC2241" i="1"/>
  <c r="X2241" i="1"/>
  <c r="P2241" i="1"/>
  <c r="K2241" i="1"/>
  <c r="F2241" i="1"/>
  <c r="F2276" i="1" l="1"/>
  <c r="K2276" i="1"/>
  <c r="AI2202" i="1"/>
  <c r="AI2201" i="1"/>
  <c r="AH2276" i="1"/>
  <c r="AC2276" i="1"/>
  <c r="X2276" i="1"/>
  <c r="AI2200" i="1"/>
  <c r="AI2203" i="1"/>
  <c r="AI2189" i="1"/>
  <c r="Q2241" i="1"/>
  <c r="Q2242" i="1"/>
  <c r="Q2243" i="1"/>
  <c r="Q2244" i="1"/>
  <c r="Q2245" i="1"/>
  <c r="Q2246" i="1"/>
  <c r="Q2247" i="1"/>
  <c r="Q2248" i="1"/>
  <c r="Q2249" i="1"/>
  <c r="Q2250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53" i="1"/>
  <c r="AI2186" i="1"/>
  <c r="AI2184" i="1"/>
  <c r="P2276" i="1"/>
  <c r="AI2241" i="1"/>
  <c r="AI2243" i="1"/>
  <c r="AI2244" i="1"/>
  <c r="AI2245" i="1"/>
  <c r="AI2246" i="1"/>
  <c r="AI2247" i="1"/>
  <c r="AI2248" i="1"/>
  <c r="AI2249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187" i="1"/>
  <c r="AI2185" i="1"/>
  <c r="AI2183" i="1"/>
  <c r="AI2188" i="1"/>
  <c r="AI2250" i="1"/>
  <c r="Q2252" i="1"/>
  <c r="AI2252" i="1"/>
  <c r="AI2276" i="1" l="1"/>
  <c r="Q2276" i="1"/>
  <c r="X2171" i="1" l="1"/>
  <c r="AC2171" i="1"/>
  <c r="AH2171" i="1"/>
  <c r="AH2170" i="1"/>
  <c r="AC2170" i="1"/>
  <c r="X2170" i="1"/>
  <c r="AH2169" i="1"/>
  <c r="AC2169" i="1"/>
  <c r="X2169" i="1"/>
  <c r="AH2168" i="1"/>
  <c r="AC2168" i="1"/>
  <c r="X2168" i="1"/>
  <c r="AI2168" i="1" l="1"/>
  <c r="AI2169" i="1"/>
  <c r="AI2171" i="1"/>
  <c r="AI2170" i="1"/>
  <c r="P2113" i="1"/>
  <c r="K2113" i="1"/>
  <c r="F2113" i="1"/>
  <c r="AH2112" i="1"/>
  <c r="AC2112" i="1"/>
  <c r="X2112" i="1"/>
  <c r="X2142" i="1"/>
  <c r="AC2142" i="1"/>
  <c r="AH2142" i="1"/>
  <c r="X2143" i="1"/>
  <c r="AC2143" i="1"/>
  <c r="AH2143" i="1"/>
  <c r="X2144" i="1"/>
  <c r="AC2144" i="1"/>
  <c r="AH2144" i="1"/>
  <c r="X2145" i="1"/>
  <c r="AC2145" i="1"/>
  <c r="AH2145" i="1"/>
  <c r="X2146" i="1"/>
  <c r="AC2146" i="1"/>
  <c r="AH2146" i="1"/>
  <c r="AI2146" i="1" l="1"/>
  <c r="AI2144" i="1"/>
  <c r="Q2113" i="1"/>
  <c r="AI2145" i="1"/>
  <c r="AI2143" i="1"/>
  <c r="AI2142" i="1"/>
  <c r="AI2112" i="1"/>
  <c r="X2157" i="1"/>
  <c r="AC2157" i="1"/>
  <c r="AH2157" i="1"/>
  <c r="X2158" i="1"/>
  <c r="AC2158" i="1"/>
  <c r="AH2158" i="1"/>
  <c r="X2159" i="1"/>
  <c r="AC2159" i="1"/>
  <c r="AH2159" i="1"/>
  <c r="X2160" i="1"/>
  <c r="AC2160" i="1"/>
  <c r="AH2160" i="1"/>
  <c r="AI2157" i="1" l="1"/>
  <c r="AI2158" i="1"/>
  <c r="AI2159" i="1"/>
  <c r="AI2160" i="1"/>
  <c r="E2083" i="1"/>
  <c r="X2140" i="1" l="1"/>
  <c r="AC2140" i="1"/>
  <c r="AH2140" i="1"/>
  <c r="X2141" i="1"/>
  <c r="AC2141" i="1"/>
  <c r="AH2141" i="1"/>
  <c r="AI2140" i="1" l="1"/>
  <c r="AI2141" i="1"/>
  <c r="X2100" i="1"/>
  <c r="AC2100" i="1"/>
  <c r="AH2100" i="1"/>
  <c r="X2101" i="1"/>
  <c r="AC2101" i="1"/>
  <c r="AH2101" i="1"/>
  <c r="X2102" i="1"/>
  <c r="AC2102" i="1"/>
  <c r="AH2102" i="1"/>
  <c r="X2103" i="1"/>
  <c r="AC2103" i="1"/>
  <c r="AH2103" i="1"/>
  <c r="AI2102" i="1" l="1"/>
  <c r="AI2100" i="1"/>
  <c r="AI2101" i="1"/>
  <c r="AI2103" i="1"/>
  <c r="O2233" i="1"/>
  <c r="N2233" i="1"/>
  <c r="M2233" i="1"/>
  <c r="L2233" i="1"/>
  <c r="J2233" i="1"/>
  <c r="I2233" i="1"/>
  <c r="H2233" i="1"/>
  <c r="G2233" i="1"/>
  <c r="E2233" i="1"/>
  <c r="D2233" i="1"/>
  <c r="C2233" i="1"/>
  <c r="B2233" i="1"/>
  <c r="P2232" i="1"/>
  <c r="K2232" i="1"/>
  <c r="F2232" i="1"/>
  <c r="P2231" i="1"/>
  <c r="K2231" i="1"/>
  <c r="F2231" i="1"/>
  <c r="P2230" i="1"/>
  <c r="K2230" i="1"/>
  <c r="F2230" i="1"/>
  <c r="P2229" i="1"/>
  <c r="K2229" i="1"/>
  <c r="F2229" i="1"/>
  <c r="P2228" i="1"/>
  <c r="K2228" i="1"/>
  <c r="F2228" i="1"/>
  <c r="P2227" i="1"/>
  <c r="K2227" i="1"/>
  <c r="F2227" i="1"/>
  <c r="P2226" i="1"/>
  <c r="K2226" i="1"/>
  <c r="F2226" i="1"/>
  <c r="P2225" i="1"/>
  <c r="K2225" i="1"/>
  <c r="F2225" i="1"/>
  <c r="P2224" i="1"/>
  <c r="K2224" i="1"/>
  <c r="F2224" i="1"/>
  <c r="P2223" i="1"/>
  <c r="K2223" i="1"/>
  <c r="F2223" i="1"/>
  <c r="P2222" i="1"/>
  <c r="K2222" i="1"/>
  <c r="F2222" i="1"/>
  <c r="P2221" i="1"/>
  <c r="K2221" i="1"/>
  <c r="F2221" i="1"/>
  <c r="P2220" i="1"/>
  <c r="K2220" i="1"/>
  <c r="F2220" i="1"/>
  <c r="P2219" i="1"/>
  <c r="K2219" i="1"/>
  <c r="F2219" i="1"/>
  <c r="P2218" i="1"/>
  <c r="K2218" i="1"/>
  <c r="F2218" i="1"/>
  <c r="P2217" i="1"/>
  <c r="K2217" i="1"/>
  <c r="F2217" i="1"/>
  <c r="P2216" i="1"/>
  <c r="K2216" i="1"/>
  <c r="F2216" i="1"/>
  <c r="P2215" i="1"/>
  <c r="K2215" i="1"/>
  <c r="F2215" i="1"/>
  <c r="P2214" i="1"/>
  <c r="K2214" i="1"/>
  <c r="F2214" i="1"/>
  <c r="P2213" i="1"/>
  <c r="K2213" i="1"/>
  <c r="F2213" i="1"/>
  <c r="P2212" i="1"/>
  <c r="K2212" i="1"/>
  <c r="F2212" i="1"/>
  <c r="P2211" i="1"/>
  <c r="K2211" i="1"/>
  <c r="F2211" i="1"/>
  <c r="P2210" i="1"/>
  <c r="K2210" i="1"/>
  <c r="F2210" i="1"/>
  <c r="P2209" i="1"/>
  <c r="K2209" i="1"/>
  <c r="F2209" i="1"/>
  <c r="P2207" i="1"/>
  <c r="K2207" i="1"/>
  <c r="F2207" i="1"/>
  <c r="P2206" i="1"/>
  <c r="K2206" i="1"/>
  <c r="F2206" i="1"/>
  <c r="P2205" i="1"/>
  <c r="K2205" i="1"/>
  <c r="F2205" i="1"/>
  <c r="P2204" i="1"/>
  <c r="K2204" i="1"/>
  <c r="F2204" i="1"/>
  <c r="P2203" i="1"/>
  <c r="K2203" i="1"/>
  <c r="F2203" i="1"/>
  <c r="P2202" i="1"/>
  <c r="K2202" i="1"/>
  <c r="F2202" i="1"/>
  <c r="P2201" i="1"/>
  <c r="K2201" i="1"/>
  <c r="F2201" i="1"/>
  <c r="P2200" i="1"/>
  <c r="K2200" i="1"/>
  <c r="F2200" i="1"/>
  <c r="P2199" i="1"/>
  <c r="K2199" i="1"/>
  <c r="F2199" i="1"/>
  <c r="P2198" i="1"/>
  <c r="K2198" i="1"/>
  <c r="F2198" i="1"/>
  <c r="AG2190" i="1"/>
  <c r="AF2190" i="1"/>
  <c r="AE2190" i="1"/>
  <c r="AD2190" i="1"/>
  <c r="AB2190" i="1"/>
  <c r="AA2190" i="1"/>
  <c r="Z2190" i="1"/>
  <c r="Y2190" i="1"/>
  <c r="W2190" i="1"/>
  <c r="V2190" i="1"/>
  <c r="U2190" i="1"/>
  <c r="T2190" i="1"/>
  <c r="AH2181" i="1"/>
  <c r="AC2181" i="1"/>
  <c r="X2181" i="1"/>
  <c r="AH2180" i="1"/>
  <c r="AC2180" i="1"/>
  <c r="X2180" i="1"/>
  <c r="AH2179" i="1"/>
  <c r="AC2179" i="1"/>
  <c r="X2179" i="1"/>
  <c r="AH2178" i="1"/>
  <c r="AC2178" i="1"/>
  <c r="X2178" i="1"/>
  <c r="AH2177" i="1"/>
  <c r="AC2177" i="1"/>
  <c r="X2177" i="1"/>
  <c r="AH2176" i="1"/>
  <c r="AC2176" i="1"/>
  <c r="X2176" i="1"/>
  <c r="AH2175" i="1"/>
  <c r="AC2175" i="1"/>
  <c r="X2175" i="1"/>
  <c r="AH2174" i="1"/>
  <c r="AC2174" i="1"/>
  <c r="X2174" i="1"/>
  <c r="AH2173" i="1"/>
  <c r="AC2173" i="1"/>
  <c r="X2173" i="1"/>
  <c r="AH2172" i="1"/>
  <c r="AC2172" i="1"/>
  <c r="X2172" i="1"/>
  <c r="AH2167" i="1"/>
  <c r="AC2167" i="1"/>
  <c r="X2167" i="1"/>
  <c r="AH2166" i="1"/>
  <c r="AC2166" i="1"/>
  <c r="X2166" i="1"/>
  <c r="AH2164" i="1"/>
  <c r="AC2164" i="1"/>
  <c r="X2164" i="1"/>
  <c r="AH2163" i="1"/>
  <c r="AC2163" i="1"/>
  <c r="X2163" i="1"/>
  <c r="AH2162" i="1"/>
  <c r="AC2162" i="1"/>
  <c r="X2162" i="1"/>
  <c r="AH2161" i="1"/>
  <c r="AC2161" i="1"/>
  <c r="X2161" i="1"/>
  <c r="AH2156" i="1"/>
  <c r="AC2156" i="1"/>
  <c r="X2156" i="1"/>
  <c r="AH2155" i="1"/>
  <c r="AC2155" i="1"/>
  <c r="X2155" i="1"/>
  <c r="AG2233" i="1"/>
  <c r="AF2233" i="1"/>
  <c r="AE2233" i="1"/>
  <c r="AD2233" i="1"/>
  <c r="AB2233" i="1"/>
  <c r="AA2233" i="1"/>
  <c r="Z2233" i="1"/>
  <c r="Y2233" i="1"/>
  <c r="W2233" i="1"/>
  <c r="V2233" i="1"/>
  <c r="U2233" i="1"/>
  <c r="T2233" i="1"/>
  <c r="AH2224" i="1"/>
  <c r="AC2224" i="1"/>
  <c r="X2224" i="1"/>
  <c r="AH2223" i="1"/>
  <c r="AC2223" i="1"/>
  <c r="X2223" i="1"/>
  <c r="AH2222" i="1"/>
  <c r="AC2222" i="1"/>
  <c r="X2222" i="1"/>
  <c r="AH2221" i="1"/>
  <c r="AC2221" i="1"/>
  <c r="X2221" i="1"/>
  <c r="AH2220" i="1"/>
  <c r="AC2220" i="1"/>
  <c r="X2220" i="1"/>
  <c r="AH2219" i="1"/>
  <c r="AC2219" i="1"/>
  <c r="X2219" i="1"/>
  <c r="AH2217" i="1"/>
  <c r="AC2217" i="1"/>
  <c r="X2217" i="1"/>
  <c r="AH2216" i="1"/>
  <c r="AC2216" i="1"/>
  <c r="X2216" i="1"/>
  <c r="AH2215" i="1"/>
  <c r="AC2215" i="1"/>
  <c r="X2215" i="1"/>
  <c r="AH2214" i="1"/>
  <c r="AC2214" i="1"/>
  <c r="X2214" i="1"/>
  <c r="AH2213" i="1"/>
  <c r="AC2213" i="1"/>
  <c r="X2213" i="1"/>
  <c r="AH2211" i="1"/>
  <c r="AC2211" i="1"/>
  <c r="X2211" i="1"/>
  <c r="AH2210" i="1"/>
  <c r="AC2210" i="1"/>
  <c r="X2210" i="1"/>
  <c r="AH2209" i="1"/>
  <c r="AC2209" i="1"/>
  <c r="X2209" i="1"/>
  <c r="AH2207" i="1"/>
  <c r="AC2207" i="1"/>
  <c r="X2207" i="1"/>
  <c r="AH2206" i="1"/>
  <c r="AC2206" i="1"/>
  <c r="X2206" i="1"/>
  <c r="AH2205" i="1"/>
  <c r="AC2205" i="1"/>
  <c r="X2205" i="1"/>
  <c r="AH2204" i="1"/>
  <c r="AC2204" i="1"/>
  <c r="X2204" i="1"/>
  <c r="AH2199" i="1"/>
  <c r="AC2199" i="1"/>
  <c r="X2199" i="1"/>
  <c r="Q2231" i="1" l="1"/>
  <c r="Q2199" i="1"/>
  <c r="Q2214" i="1"/>
  <c r="Q2230" i="1"/>
  <c r="AI2209" i="1"/>
  <c r="Q2229" i="1"/>
  <c r="AI2156" i="1"/>
  <c r="Q2223" i="1"/>
  <c r="Q2211" i="1"/>
  <c r="AI2206" i="1"/>
  <c r="AI2215" i="1"/>
  <c r="AI2161" i="1"/>
  <c r="AI2163" i="1"/>
  <c r="AI2166" i="1"/>
  <c r="AI2176" i="1"/>
  <c r="AI2178" i="1"/>
  <c r="Q2222" i="1"/>
  <c r="Q2224" i="1"/>
  <c r="Q2228" i="1"/>
  <c r="Q2232" i="1"/>
  <c r="AI2210" i="1"/>
  <c r="AI2216" i="1"/>
  <c r="AI2224" i="1"/>
  <c r="AI2167" i="1"/>
  <c r="AI2173" i="1"/>
  <c r="AI2175" i="1"/>
  <c r="AI2174" i="1"/>
  <c r="P2233" i="1"/>
  <c r="Q2227" i="1"/>
  <c r="AI2172" i="1"/>
  <c r="Q2201" i="1"/>
  <c r="Q2203" i="1"/>
  <c r="Q2207" i="1"/>
  <c r="Q2212" i="1"/>
  <c r="AI2214" i="1"/>
  <c r="Q2220" i="1"/>
  <c r="AI2219" i="1"/>
  <c r="AI2221" i="1"/>
  <c r="Q2218" i="1"/>
  <c r="Q2206" i="1"/>
  <c r="AI2205" i="1"/>
  <c r="AI2207" i="1"/>
  <c r="AI2223" i="1"/>
  <c r="AI2181" i="1"/>
  <c r="Q2198" i="1"/>
  <c r="Q2200" i="1"/>
  <c r="Q2213" i="1"/>
  <c r="Q2215" i="1"/>
  <c r="Q2221" i="1"/>
  <c r="Q2209" i="1"/>
  <c r="AI2204" i="1"/>
  <c r="AI2180" i="1"/>
  <c r="Q2205" i="1"/>
  <c r="Q2210" i="1"/>
  <c r="Q2217" i="1"/>
  <c r="Q2219" i="1"/>
  <c r="Q2226" i="1"/>
  <c r="AI2217" i="1"/>
  <c r="AI2199" i="1"/>
  <c r="AI2177" i="1"/>
  <c r="AI2179" i="1"/>
  <c r="Q2202" i="1"/>
  <c r="Q2204" i="1"/>
  <c r="Q2216" i="1"/>
  <c r="Q2225" i="1"/>
  <c r="AH2233" i="1"/>
  <c r="AI2211" i="1"/>
  <c r="AI2213" i="1"/>
  <c r="AI2220" i="1"/>
  <c r="AI2222" i="1"/>
  <c r="AI2155" i="1"/>
  <c r="AI2162" i="1"/>
  <c r="AI2164" i="1"/>
  <c r="K2233" i="1"/>
  <c r="F2233" i="1"/>
  <c r="AH2190" i="1"/>
  <c r="AC2190" i="1"/>
  <c r="X2190" i="1"/>
  <c r="AC2233" i="1"/>
  <c r="X2233" i="1"/>
  <c r="AI2233" i="1" l="1"/>
  <c r="Q2233" i="1"/>
  <c r="AI2190" i="1"/>
  <c r="AH2092" i="1"/>
  <c r="AC2092" i="1"/>
  <c r="X2092" i="1"/>
  <c r="AI2092" i="1" l="1"/>
  <c r="AH2139" i="1"/>
  <c r="AC2139" i="1"/>
  <c r="X2139" i="1"/>
  <c r="AI2139" i="1" l="1"/>
  <c r="F1945" i="1" l="1"/>
  <c r="K1945" i="1"/>
  <c r="P1945" i="1"/>
  <c r="P2070" i="1"/>
  <c r="K2070" i="1"/>
  <c r="F2070" i="1"/>
  <c r="Q2070" i="1" l="1"/>
  <c r="Q1945" i="1"/>
  <c r="X2055" i="1"/>
  <c r="AC2055" i="1"/>
  <c r="AH2055" i="1"/>
  <c r="AH2080" i="1"/>
  <c r="AC2080" i="1"/>
  <c r="X2080" i="1"/>
  <c r="AI2055" i="1" l="1"/>
  <c r="AI2080" i="1"/>
  <c r="F2045" i="1"/>
  <c r="K2045" i="1"/>
  <c r="P2045" i="1"/>
  <c r="AH2052" i="1"/>
  <c r="AC2052" i="1"/>
  <c r="X2052" i="1"/>
  <c r="AI2052" i="1" l="1"/>
  <c r="Q2045" i="1"/>
  <c r="AH2027" i="1"/>
  <c r="AC2027" i="1"/>
  <c r="X2027" i="1"/>
  <c r="AI2027" i="1" l="1"/>
  <c r="AH2095" i="1" l="1"/>
  <c r="AC2095" i="1"/>
  <c r="X2095" i="1"/>
  <c r="AH2026" i="1"/>
  <c r="AC2026" i="1"/>
  <c r="X2026" i="1"/>
  <c r="K2038" i="1"/>
  <c r="F2038" i="1"/>
  <c r="AI2095" i="1" l="1"/>
  <c r="AI2026" i="1"/>
  <c r="AH2096" i="1"/>
  <c r="AC2096" i="1"/>
  <c r="X2096" i="1"/>
  <c r="AD1990" i="1"/>
  <c r="AH1990" i="1" s="1"/>
  <c r="Y1990" i="1"/>
  <c r="AC1990" i="1" s="1"/>
  <c r="T1990" i="1"/>
  <c r="X1990" i="1" s="1"/>
  <c r="L1996" i="1"/>
  <c r="G1996" i="1"/>
  <c r="B1996" i="1"/>
  <c r="AH2097" i="1"/>
  <c r="AC2097" i="1"/>
  <c r="X2097" i="1"/>
  <c r="AH2098" i="1"/>
  <c r="AC2098" i="1"/>
  <c r="X2098" i="1"/>
  <c r="H1985" i="1"/>
  <c r="J1985" i="1"/>
  <c r="AH2058" i="1"/>
  <c r="AC2058" i="1"/>
  <c r="X2058" i="1"/>
  <c r="AH2099" i="1"/>
  <c r="AC2099" i="1"/>
  <c r="X2099" i="1"/>
  <c r="O2190" i="1"/>
  <c r="N2190" i="1"/>
  <c r="M2190" i="1"/>
  <c r="L2190" i="1"/>
  <c r="J2190" i="1"/>
  <c r="I2190" i="1"/>
  <c r="H2190" i="1"/>
  <c r="G2190" i="1"/>
  <c r="E2190" i="1"/>
  <c r="D2190" i="1"/>
  <c r="C2190" i="1"/>
  <c r="B2190" i="1"/>
  <c r="P2189" i="1"/>
  <c r="K2189" i="1"/>
  <c r="F2189" i="1"/>
  <c r="P2188" i="1"/>
  <c r="K2188" i="1"/>
  <c r="F2188" i="1"/>
  <c r="P2187" i="1"/>
  <c r="K2187" i="1"/>
  <c r="F2187" i="1"/>
  <c r="P2186" i="1"/>
  <c r="K2186" i="1"/>
  <c r="F2186" i="1"/>
  <c r="P2185" i="1"/>
  <c r="K2185" i="1"/>
  <c r="F2185" i="1"/>
  <c r="P2184" i="1"/>
  <c r="K2184" i="1"/>
  <c r="F2184" i="1"/>
  <c r="P2183" i="1"/>
  <c r="K2183" i="1"/>
  <c r="F2183" i="1"/>
  <c r="P2182" i="1"/>
  <c r="K2182" i="1"/>
  <c r="F2182" i="1"/>
  <c r="P2181" i="1"/>
  <c r="K2181" i="1"/>
  <c r="F2181" i="1"/>
  <c r="P2180" i="1"/>
  <c r="K2180" i="1"/>
  <c r="F2180" i="1"/>
  <c r="P2179" i="1"/>
  <c r="K2179" i="1"/>
  <c r="F2179" i="1"/>
  <c r="P2178" i="1"/>
  <c r="K2178" i="1"/>
  <c r="F2178" i="1"/>
  <c r="P2177" i="1"/>
  <c r="K2177" i="1"/>
  <c r="F2177" i="1"/>
  <c r="P2176" i="1"/>
  <c r="K2176" i="1"/>
  <c r="F2176" i="1"/>
  <c r="P2175" i="1"/>
  <c r="K2175" i="1"/>
  <c r="F2175" i="1"/>
  <c r="P2174" i="1"/>
  <c r="K2174" i="1"/>
  <c r="F2174" i="1"/>
  <c r="P2173" i="1"/>
  <c r="K2173" i="1"/>
  <c r="F2173" i="1"/>
  <c r="P2172" i="1"/>
  <c r="K2172" i="1"/>
  <c r="F2172" i="1"/>
  <c r="P2171" i="1"/>
  <c r="K2171" i="1"/>
  <c r="F2171" i="1"/>
  <c r="P2170" i="1"/>
  <c r="K2170" i="1"/>
  <c r="F2170" i="1"/>
  <c r="P2169" i="1"/>
  <c r="K2169" i="1"/>
  <c r="F2169" i="1"/>
  <c r="P2168" i="1"/>
  <c r="K2168" i="1"/>
  <c r="F2168" i="1"/>
  <c r="P2167" i="1"/>
  <c r="K2167" i="1"/>
  <c r="F2167" i="1"/>
  <c r="P2166" i="1"/>
  <c r="K2166" i="1"/>
  <c r="F2166" i="1"/>
  <c r="P2164" i="1"/>
  <c r="K2164" i="1"/>
  <c r="F2164" i="1"/>
  <c r="P2163" i="1"/>
  <c r="K2163" i="1"/>
  <c r="F2163" i="1"/>
  <c r="P2162" i="1"/>
  <c r="K2162" i="1"/>
  <c r="F2162" i="1"/>
  <c r="P2161" i="1"/>
  <c r="K2161" i="1"/>
  <c r="F2161" i="1"/>
  <c r="P2160" i="1"/>
  <c r="K2160" i="1"/>
  <c r="F2160" i="1"/>
  <c r="P2159" i="1"/>
  <c r="K2159" i="1"/>
  <c r="F2159" i="1"/>
  <c r="P2158" i="1"/>
  <c r="K2158" i="1"/>
  <c r="F2158" i="1"/>
  <c r="P2157" i="1"/>
  <c r="K2157" i="1"/>
  <c r="F2157" i="1"/>
  <c r="P2156" i="1"/>
  <c r="K2156" i="1"/>
  <c r="F2156" i="1"/>
  <c r="P2155" i="1"/>
  <c r="K2155" i="1"/>
  <c r="F2155" i="1"/>
  <c r="AI2096" i="1" l="1"/>
  <c r="AI1990" i="1"/>
  <c r="AI2097" i="1"/>
  <c r="AI2098" i="1"/>
  <c r="AI2058" i="1"/>
  <c r="Q2173" i="1"/>
  <c r="Q2172" i="1"/>
  <c r="Q2161" i="1"/>
  <c r="Q2174" i="1"/>
  <c r="Q2176" i="1"/>
  <c r="Q2178" i="1"/>
  <c r="Q2180" i="1"/>
  <c r="Q2182" i="1"/>
  <c r="AI2099" i="1"/>
  <c r="Q2160" i="1"/>
  <c r="Q2162" i="1"/>
  <c r="Q2164" i="1"/>
  <c r="Q2167" i="1"/>
  <c r="Q2169" i="1"/>
  <c r="Q2171" i="1"/>
  <c r="Q2170" i="1"/>
  <c r="P2190" i="1"/>
  <c r="Q2158" i="1"/>
  <c r="Q2188" i="1"/>
  <c r="Q2181" i="1"/>
  <c r="Q2155" i="1"/>
  <c r="Q2157" i="1"/>
  <c r="Q2159" i="1"/>
  <c r="Q2179" i="1"/>
  <c r="Q2183" i="1"/>
  <c r="Q2185" i="1"/>
  <c r="Q2187" i="1"/>
  <c r="Q2189" i="1"/>
  <c r="Q2163" i="1"/>
  <c r="F2190" i="1"/>
  <c r="Q2175" i="1"/>
  <c r="Q2184" i="1"/>
  <c r="Q2156" i="1"/>
  <c r="K2190" i="1"/>
  <c r="Q2168" i="1"/>
  <c r="Q2177" i="1"/>
  <c r="Q2186" i="1"/>
  <c r="Q2166" i="1"/>
  <c r="O2147" i="1"/>
  <c r="N2147" i="1"/>
  <c r="M2147" i="1"/>
  <c r="L2147" i="1"/>
  <c r="J2147" i="1"/>
  <c r="I2147" i="1"/>
  <c r="H2147" i="1"/>
  <c r="G2147" i="1"/>
  <c r="E2147" i="1"/>
  <c r="D2147" i="1"/>
  <c r="C2147" i="1"/>
  <c r="B2147" i="1"/>
  <c r="P2146" i="1"/>
  <c r="K2146" i="1"/>
  <c r="F2146" i="1"/>
  <c r="P2145" i="1"/>
  <c r="K2145" i="1"/>
  <c r="F2145" i="1"/>
  <c r="P2144" i="1"/>
  <c r="K2144" i="1"/>
  <c r="F2144" i="1"/>
  <c r="P2143" i="1"/>
  <c r="K2143" i="1"/>
  <c r="F2143" i="1"/>
  <c r="P2142" i="1"/>
  <c r="K2142" i="1"/>
  <c r="F2142" i="1"/>
  <c r="P2141" i="1"/>
  <c r="K2141" i="1"/>
  <c r="F2141" i="1"/>
  <c r="P2140" i="1"/>
  <c r="K2140" i="1"/>
  <c r="F2140" i="1"/>
  <c r="P2139" i="1"/>
  <c r="K2139" i="1"/>
  <c r="F2139" i="1"/>
  <c r="P2138" i="1"/>
  <c r="K2138" i="1"/>
  <c r="F2138" i="1"/>
  <c r="P2137" i="1"/>
  <c r="K2137" i="1"/>
  <c r="F2137" i="1"/>
  <c r="P2136" i="1"/>
  <c r="K2136" i="1"/>
  <c r="F2136" i="1"/>
  <c r="P2135" i="1"/>
  <c r="K2135" i="1"/>
  <c r="F2135" i="1"/>
  <c r="P2134" i="1"/>
  <c r="K2134" i="1"/>
  <c r="F2134" i="1"/>
  <c r="P2133" i="1"/>
  <c r="K2133" i="1"/>
  <c r="F2133" i="1"/>
  <c r="P2132" i="1"/>
  <c r="K2132" i="1"/>
  <c r="F2132" i="1"/>
  <c r="P2131" i="1"/>
  <c r="K2131" i="1"/>
  <c r="F2131" i="1"/>
  <c r="P2130" i="1"/>
  <c r="K2130" i="1"/>
  <c r="F2130" i="1"/>
  <c r="P2129" i="1"/>
  <c r="K2129" i="1"/>
  <c r="F2129" i="1"/>
  <c r="P2128" i="1"/>
  <c r="K2128" i="1"/>
  <c r="F2128" i="1"/>
  <c r="P2127" i="1"/>
  <c r="K2127" i="1"/>
  <c r="F2127" i="1"/>
  <c r="P2126" i="1"/>
  <c r="K2126" i="1"/>
  <c r="F2126" i="1"/>
  <c r="P2125" i="1"/>
  <c r="K2125" i="1"/>
  <c r="F2125" i="1"/>
  <c r="P2124" i="1"/>
  <c r="K2124" i="1"/>
  <c r="F2124" i="1"/>
  <c r="P2123" i="1"/>
  <c r="K2123" i="1"/>
  <c r="F2123" i="1"/>
  <c r="P2121" i="1"/>
  <c r="K2121" i="1"/>
  <c r="F2121" i="1"/>
  <c r="P2120" i="1"/>
  <c r="K2120" i="1"/>
  <c r="F2120" i="1"/>
  <c r="P2119" i="1"/>
  <c r="K2119" i="1"/>
  <c r="F2119" i="1"/>
  <c r="P2118" i="1"/>
  <c r="K2118" i="1"/>
  <c r="F2118" i="1"/>
  <c r="P2117" i="1"/>
  <c r="K2117" i="1"/>
  <c r="F2117" i="1"/>
  <c r="P2116" i="1"/>
  <c r="K2116" i="1"/>
  <c r="F2116" i="1"/>
  <c r="P2115" i="1"/>
  <c r="K2115" i="1"/>
  <c r="F2115" i="1"/>
  <c r="P2114" i="1"/>
  <c r="K2114" i="1"/>
  <c r="F2114" i="1"/>
  <c r="P2112" i="1"/>
  <c r="K2112" i="1"/>
  <c r="F2112" i="1"/>
  <c r="AG2147" i="1"/>
  <c r="AF2147" i="1"/>
  <c r="AE2147" i="1"/>
  <c r="AD2147" i="1"/>
  <c r="AB2147" i="1"/>
  <c r="AA2147" i="1"/>
  <c r="Z2147" i="1"/>
  <c r="Y2147" i="1"/>
  <c r="W2147" i="1"/>
  <c r="V2147" i="1"/>
  <c r="U2147" i="1"/>
  <c r="T2147" i="1"/>
  <c r="AH2138" i="1"/>
  <c r="AC2138" i="1"/>
  <c r="X2138" i="1"/>
  <c r="AH2137" i="1"/>
  <c r="AC2137" i="1"/>
  <c r="X2137" i="1"/>
  <c r="AH2136" i="1"/>
  <c r="AC2136" i="1"/>
  <c r="X2136" i="1"/>
  <c r="AH2135" i="1"/>
  <c r="AC2135" i="1"/>
  <c r="X2135" i="1"/>
  <c r="AH2134" i="1"/>
  <c r="AC2134" i="1"/>
  <c r="X2134" i="1"/>
  <c r="AH2133" i="1"/>
  <c r="AC2133" i="1"/>
  <c r="X2133" i="1"/>
  <c r="AH2132" i="1"/>
  <c r="AC2132" i="1"/>
  <c r="X2132" i="1"/>
  <c r="AH2131" i="1"/>
  <c r="AC2131" i="1"/>
  <c r="X2131" i="1"/>
  <c r="AH2130" i="1"/>
  <c r="AC2130" i="1"/>
  <c r="X2130" i="1"/>
  <c r="AH2129" i="1"/>
  <c r="AC2129" i="1"/>
  <c r="X2129" i="1"/>
  <c r="AH2128" i="1"/>
  <c r="AC2128" i="1"/>
  <c r="X2128" i="1"/>
  <c r="AH2127" i="1"/>
  <c r="AC2127" i="1"/>
  <c r="X2127" i="1"/>
  <c r="AH2126" i="1"/>
  <c r="AC2126" i="1"/>
  <c r="X2126" i="1"/>
  <c r="AH2125" i="1"/>
  <c r="AC2125" i="1"/>
  <c r="X2125" i="1"/>
  <c r="AH2124" i="1"/>
  <c r="AC2124" i="1"/>
  <c r="X2124" i="1"/>
  <c r="AH2123" i="1"/>
  <c r="AC2123" i="1"/>
  <c r="X2123" i="1"/>
  <c r="AH2121" i="1"/>
  <c r="AC2121" i="1"/>
  <c r="X2121" i="1"/>
  <c r="AH2120" i="1"/>
  <c r="AC2120" i="1"/>
  <c r="X2120" i="1"/>
  <c r="AH2119" i="1"/>
  <c r="AC2119" i="1"/>
  <c r="X2119" i="1"/>
  <c r="AH2118" i="1"/>
  <c r="AC2118" i="1"/>
  <c r="X2118" i="1"/>
  <c r="AH2117" i="1"/>
  <c r="AC2117" i="1"/>
  <c r="X2117" i="1"/>
  <c r="AH2116" i="1"/>
  <c r="AC2116" i="1"/>
  <c r="X2116" i="1"/>
  <c r="AH2115" i="1"/>
  <c r="AC2115" i="1"/>
  <c r="X2115" i="1"/>
  <c r="AH2114" i="1"/>
  <c r="AC2114" i="1"/>
  <c r="X2114" i="1"/>
  <c r="AH2113" i="1"/>
  <c r="AC2113" i="1"/>
  <c r="X2113" i="1"/>
  <c r="AH2076" i="1"/>
  <c r="AC2076" i="1"/>
  <c r="X2076" i="1"/>
  <c r="AH2075" i="1"/>
  <c r="AC2075" i="1"/>
  <c r="X2075" i="1"/>
  <c r="AH2074" i="1"/>
  <c r="AC2074" i="1"/>
  <c r="X2074" i="1"/>
  <c r="AH2073" i="1"/>
  <c r="AC2073" i="1"/>
  <c r="X2073" i="1"/>
  <c r="AH2072" i="1"/>
  <c r="AC2072" i="1"/>
  <c r="X2072" i="1"/>
  <c r="AH2071" i="1"/>
  <c r="AC2071" i="1"/>
  <c r="X2071" i="1"/>
  <c r="X2015" i="1"/>
  <c r="AC2015" i="1"/>
  <c r="AH2015" i="1"/>
  <c r="X2016" i="1"/>
  <c r="AC2016" i="1"/>
  <c r="AH2016" i="1"/>
  <c r="X2017" i="1"/>
  <c r="AC2017" i="1"/>
  <c r="AH2017" i="1"/>
  <c r="AH2060" i="1"/>
  <c r="AC2060" i="1"/>
  <c r="X2060" i="1"/>
  <c r="AH2059" i="1"/>
  <c r="AC2059" i="1"/>
  <c r="X2059" i="1"/>
  <c r="AH2057" i="1"/>
  <c r="AC2057" i="1"/>
  <c r="X2057" i="1"/>
  <c r="AI2132" i="1" l="1"/>
  <c r="Q2112" i="1"/>
  <c r="Q2114" i="1"/>
  <c r="Q2127" i="1"/>
  <c r="Q2129" i="1"/>
  <c r="Q2133" i="1"/>
  <c r="Q2135" i="1"/>
  <c r="Q2145" i="1"/>
  <c r="Q2190" i="1"/>
  <c r="P2147" i="1"/>
  <c r="AI2120" i="1"/>
  <c r="AI2133" i="1"/>
  <c r="AI2114" i="1"/>
  <c r="AI2123" i="1"/>
  <c r="AI2135" i="1"/>
  <c r="Q2134" i="1"/>
  <c r="AI2118" i="1"/>
  <c r="AI2119" i="1"/>
  <c r="AI2138" i="1"/>
  <c r="AI2129" i="1"/>
  <c r="Q2146" i="1"/>
  <c r="Q2116" i="1"/>
  <c r="Q2125" i="1"/>
  <c r="Q2143" i="1"/>
  <c r="Q2120" i="1"/>
  <c r="Q2141" i="1"/>
  <c r="AI2057" i="1"/>
  <c r="AI2059" i="1"/>
  <c r="AI2072" i="1"/>
  <c r="AI2076" i="1"/>
  <c r="AI2121" i="1"/>
  <c r="Q2115" i="1"/>
  <c r="Q2117" i="1"/>
  <c r="Q2121" i="1"/>
  <c r="Q2124" i="1"/>
  <c r="Q2126" i="1"/>
  <c r="Q2136" i="1"/>
  <c r="Q2138" i="1"/>
  <c r="Q2142" i="1"/>
  <c r="Q2144" i="1"/>
  <c r="AI2124" i="1"/>
  <c r="AI2126" i="1"/>
  <c r="AI2130" i="1"/>
  <c r="AI2017" i="1"/>
  <c r="AI2015" i="1"/>
  <c r="AI2117" i="1"/>
  <c r="Q2132" i="1"/>
  <c r="Q2123" i="1"/>
  <c r="AI2075" i="1"/>
  <c r="AI2116" i="1"/>
  <c r="Q2119" i="1"/>
  <c r="Q2131" i="1"/>
  <c r="Q2140" i="1"/>
  <c r="AI2016" i="1"/>
  <c r="AI2131" i="1"/>
  <c r="AI2128" i="1"/>
  <c r="AI2137" i="1"/>
  <c r="AI2113" i="1"/>
  <c r="AI2115" i="1"/>
  <c r="Q2118" i="1"/>
  <c r="Q2128" i="1"/>
  <c r="Q2130" i="1"/>
  <c r="Q2137" i="1"/>
  <c r="Q2139" i="1"/>
  <c r="AI2060" i="1"/>
  <c r="AI2125" i="1"/>
  <c r="AI2127" i="1"/>
  <c r="AI2134" i="1"/>
  <c r="AI2136" i="1"/>
  <c r="AI2073" i="1"/>
  <c r="AI2074" i="1"/>
  <c r="AI2071" i="1"/>
  <c r="K2147" i="1"/>
  <c r="F2147" i="1"/>
  <c r="AH2147" i="1"/>
  <c r="AC2147" i="1"/>
  <c r="X2147" i="1"/>
  <c r="O2104" i="1"/>
  <c r="N2104" i="1"/>
  <c r="M2104" i="1"/>
  <c r="L2104" i="1"/>
  <c r="J2104" i="1"/>
  <c r="I2104" i="1"/>
  <c r="H2104" i="1"/>
  <c r="G2104" i="1"/>
  <c r="E2104" i="1"/>
  <c r="D2104" i="1"/>
  <c r="C2104" i="1"/>
  <c r="B2104" i="1"/>
  <c r="P2103" i="1"/>
  <c r="K2103" i="1"/>
  <c r="F2103" i="1"/>
  <c r="P2102" i="1"/>
  <c r="K2102" i="1"/>
  <c r="F2102" i="1"/>
  <c r="P2101" i="1"/>
  <c r="K2101" i="1"/>
  <c r="F2101" i="1"/>
  <c r="P2100" i="1"/>
  <c r="K2100" i="1"/>
  <c r="F2100" i="1"/>
  <c r="P2099" i="1"/>
  <c r="K2099" i="1"/>
  <c r="F2099" i="1"/>
  <c r="P2098" i="1"/>
  <c r="K2098" i="1"/>
  <c r="F2098" i="1"/>
  <c r="P2097" i="1"/>
  <c r="K2097" i="1"/>
  <c r="F2097" i="1"/>
  <c r="P2096" i="1"/>
  <c r="K2096" i="1"/>
  <c r="F2096" i="1"/>
  <c r="P2095" i="1"/>
  <c r="K2095" i="1"/>
  <c r="F2095" i="1"/>
  <c r="P2094" i="1"/>
  <c r="K2094" i="1"/>
  <c r="F2094" i="1"/>
  <c r="P2093" i="1"/>
  <c r="K2093" i="1"/>
  <c r="F2093" i="1"/>
  <c r="P2092" i="1"/>
  <c r="K2092" i="1"/>
  <c r="F2092" i="1"/>
  <c r="P2091" i="1"/>
  <c r="K2091" i="1"/>
  <c r="F2091" i="1"/>
  <c r="P2090" i="1"/>
  <c r="K2090" i="1"/>
  <c r="F2090" i="1"/>
  <c r="P2089" i="1"/>
  <c r="K2089" i="1"/>
  <c r="F2089" i="1"/>
  <c r="P2088" i="1"/>
  <c r="K2088" i="1"/>
  <c r="F2088" i="1"/>
  <c r="P2087" i="1"/>
  <c r="K2087" i="1"/>
  <c r="F2087" i="1"/>
  <c r="P2086" i="1"/>
  <c r="K2086" i="1"/>
  <c r="F2086" i="1"/>
  <c r="P2085" i="1"/>
  <c r="K2085" i="1"/>
  <c r="F2085" i="1"/>
  <c r="P2084" i="1"/>
  <c r="K2084" i="1"/>
  <c r="F2084" i="1"/>
  <c r="P2083" i="1"/>
  <c r="K2083" i="1"/>
  <c r="F2083" i="1"/>
  <c r="P2082" i="1"/>
  <c r="K2082" i="1"/>
  <c r="F2082" i="1"/>
  <c r="P2081" i="1"/>
  <c r="K2081" i="1"/>
  <c r="F2081" i="1"/>
  <c r="P2080" i="1"/>
  <c r="K2080" i="1"/>
  <c r="F2080" i="1"/>
  <c r="P2078" i="1"/>
  <c r="K2078" i="1"/>
  <c r="F2078" i="1"/>
  <c r="P2077" i="1"/>
  <c r="K2077" i="1"/>
  <c r="F2077" i="1"/>
  <c r="P2076" i="1"/>
  <c r="K2076" i="1"/>
  <c r="F2076" i="1"/>
  <c r="P2075" i="1"/>
  <c r="K2075" i="1"/>
  <c r="F2075" i="1"/>
  <c r="P2074" i="1"/>
  <c r="K2074" i="1"/>
  <c r="F2074" i="1"/>
  <c r="P2073" i="1"/>
  <c r="K2073" i="1"/>
  <c r="F2073" i="1"/>
  <c r="P2072" i="1"/>
  <c r="K2072" i="1"/>
  <c r="F2072" i="1"/>
  <c r="P2071" i="1"/>
  <c r="K2071" i="1"/>
  <c r="F2071" i="1"/>
  <c r="P2069" i="1"/>
  <c r="K2069" i="1"/>
  <c r="F2069" i="1"/>
  <c r="Q2147" i="1" l="1"/>
  <c r="Q2080" i="1"/>
  <c r="Q2100" i="1"/>
  <c r="Q2072" i="1"/>
  <c r="Q2095" i="1"/>
  <c r="AI2147" i="1"/>
  <c r="Q2077" i="1"/>
  <c r="Q2082" i="1"/>
  <c r="Q2074" i="1"/>
  <c r="Q2078" i="1"/>
  <c r="Q2083" i="1"/>
  <c r="Q2093" i="1"/>
  <c r="Q2101" i="1"/>
  <c r="Q2069" i="1"/>
  <c r="Q2071" i="1"/>
  <c r="Q2102" i="1"/>
  <c r="Q2092" i="1"/>
  <c r="Q2089" i="1"/>
  <c r="Q2091" i="1"/>
  <c r="Q2098" i="1"/>
  <c r="Q2084" i="1"/>
  <c r="Q2086" i="1"/>
  <c r="P2104" i="1"/>
  <c r="Q2076" i="1"/>
  <c r="F2104" i="1"/>
  <c r="Q2088" i="1"/>
  <c r="Q2090" i="1"/>
  <c r="Q2097" i="1"/>
  <c r="Q2099" i="1"/>
  <c r="Q2073" i="1"/>
  <c r="Q2075" i="1"/>
  <c r="Q2085" i="1"/>
  <c r="Q2087" i="1"/>
  <c r="Q2094" i="1"/>
  <c r="Q2096" i="1"/>
  <c r="Q2103" i="1"/>
  <c r="K2104" i="1"/>
  <c r="Q2081" i="1"/>
  <c r="AH2034" i="1"/>
  <c r="AC2034" i="1"/>
  <c r="X2034" i="1"/>
  <c r="AG2104" i="1"/>
  <c r="AF2104" i="1"/>
  <c r="AE2104" i="1"/>
  <c r="AD2104" i="1"/>
  <c r="AB2104" i="1"/>
  <c r="AA2104" i="1"/>
  <c r="Z2104" i="1"/>
  <c r="Y2104" i="1"/>
  <c r="W2104" i="1"/>
  <c r="V2104" i="1"/>
  <c r="U2104" i="1"/>
  <c r="T2104" i="1"/>
  <c r="AH2094" i="1"/>
  <c r="AC2094" i="1"/>
  <c r="X2094" i="1"/>
  <c r="AH2093" i="1"/>
  <c r="AC2093" i="1"/>
  <c r="X2093" i="1"/>
  <c r="AH2091" i="1"/>
  <c r="AC2091" i="1"/>
  <c r="X2091" i="1"/>
  <c r="AH2090" i="1"/>
  <c r="AC2090" i="1"/>
  <c r="X2090" i="1"/>
  <c r="AH2089" i="1"/>
  <c r="AC2089" i="1"/>
  <c r="X2089" i="1"/>
  <c r="AH2088" i="1"/>
  <c r="AC2088" i="1"/>
  <c r="X2088" i="1"/>
  <c r="AH2087" i="1"/>
  <c r="AC2087" i="1"/>
  <c r="X2087" i="1"/>
  <c r="AH2086" i="1"/>
  <c r="AC2086" i="1"/>
  <c r="X2086" i="1"/>
  <c r="AH2085" i="1"/>
  <c r="AC2085" i="1"/>
  <c r="X2085" i="1"/>
  <c r="AH2084" i="1"/>
  <c r="AC2084" i="1"/>
  <c r="X2084" i="1"/>
  <c r="AH2083" i="1"/>
  <c r="AC2083" i="1"/>
  <c r="X2083" i="1"/>
  <c r="AH2082" i="1"/>
  <c r="AC2082" i="1"/>
  <c r="X2082" i="1"/>
  <c r="AH2081" i="1"/>
  <c r="AC2081" i="1"/>
  <c r="X2081" i="1"/>
  <c r="AH2078" i="1"/>
  <c r="AC2078" i="1"/>
  <c r="X2078" i="1"/>
  <c r="AH2077" i="1"/>
  <c r="AC2077" i="1"/>
  <c r="X2077" i="1"/>
  <c r="AH2070" i="1"/>
  <c r="AC2070" i="1"/>
  <c r="X2070" i="1"/>
  <c r="AH2069" i="1"/>
  <c r="AC2069" i="1"/>
  <c r="X2069" i="1"/>
  <c r="AI2093" i="1" l="1"/>
  <c r="AI2082" i="1"/>
  <c r="AI2070" i="1"/>
  <c r="AI2086" i="1"/>
  <c r="AI2087" i="1"/>
  <c r="AI2088" i="1"/>
  <c r="AI2094" i="1"/>
  <c r="AI2081" i="1"/>
  <c r="AI2083" i="1"/>
  <c r="AI2089" i="1"/>
  <c r="Q2104" i="1"/>
  <c r="AI2069" i="1"/>
  <c r="AI2034" i="1"/>
  <c r="AI2077" i="1"/>
  <c r="AH2104" i="1"/>
  <c r="AI2085" i="1"/>
  <c r="AI2090" i="1"/>
  <c r="AI2078" i="1"/>
  <c r="AI2084" i="1"/>
  <c r="AI2091" i="1"/>
  <c r="X2104" i="1"/>
  <c r="AC2104" i="1"/>
  <c r="AH1941" i="1"/>
  <c r="AC1941" i="1"/>
  <c r="X1941" i="1"/>
  <c r="AH1988" i="1"/>
  <c r="AC1988" i="1"/>
  <c r="X1988" i="1"/>
  <c r="AI2104" i="1" l="1"/>
  <c r="AI1941" i="1"/>
  <c r="AI1988" i="1"/>
  <c r="AH2013" i="1"/>
  <c r="AC2013" i="1"/>
  <c r="X2013" i="1"/>
  <c r="W1074" i="1"/>
  <c r="AB1074" i="1"/>
  <c r="AG1074" i="1"/>
  <c r="AI2013" i="1" l="1"/>
  <c r="O2061" i="1"/>
  <c r="N2061" i="1"/>
  <c r="M2061" i="1"/>
  <c r="L2061" i="1"/>
  <c r="J2061" i="1"/>
  <c r="I2061" i="1"/>
  <c r="H2061" i="1"/>
  <c r="G2061" i="1"/>
  <c r="E2061" i="1"/>
  <c r="D2061" i="1"/>
  <c r="C2061" i="1"/>
  <c r="B2061" i="1"/>
  <c r="P2060" i="1"/>
  <c r="K2060" i="1"/>
  <c r="F2060" i="1"/>
  <c r="P2059" i="1"/>
  <c r="K2059" i="1"/>
  <c r="F2059" i="1"/>
  <c r="P2058" i="1"/>
  <c r="K2058" i="1"/>
  <c r="F2058" i="1"/>
  <c r="P2057" i="1"/>
  <c r="K2057" i="1"/>
  <c r="F2057" i="1"/>
  <c r="P2056" i="1"/>
  <c r="K2056" i="1"/>
  <c r="F2056" i="1"/>
  <c r="P2055" i="1"/>
  <c r="K2055" i="1"/>
  <c r="F2055" i="1"/>
  <c r="P2054" i="1"/>
  <c r="K2054" i="1"/>
  <c r="F2054" i="1"/>
  <c r="P2053" i="1"/>
  <c r="K2053" i="1"/>
  <c r="F2053" i="1"/>
  <c r="P2052" i="1"/>
  <c r="K2052" i="1"/>
  <c r="F2052" i="1"/>
  <c r="P2051" i="1"/>
  <c r="K2051" i="1"/>
  <c r="F2051" i="1"/>
  <c r="P2050" i="1"/>
  <c r="K2050" i="1"/>
  <c r="F2050" i="1"/>
  <c r="P2049" i="1"/>
  <c r="K2049" i="1"/>
  <c r="F2049" i="1"/>
  <c r="P2048" i="1"/>
  <c r="K2048" i="1"/>
  <c r="F2048" i="1"/>
  <c r="P2047" i="1"/>
  <c r="K2047" i="1"/>
  <c r="F2047" i="1"/>
  <c r="P2046" i="1"/>
  <c r="K2046" i="1"/>
  <c r="F2046" i="1"/>
  <c r="P2044" i="1"/>
  <c r="K2044" i="1"/>
  <c r="F2044" i="1"/>
  <c r="P2043" i="1"/>
  <c r="K2043" i="1"/>
  <c r="F2043" i="1"/>
  <c r="P2042" i="1"/>
  <c r="K2042" i="1"/>
  <c r="F2042" i="1"/>
  <c r="P2041" i="1"/>
  <c r="K2041" i="1"/>
  <c r="F2041" i="1"/>
  <c r="P2040" i="1"/>
  <c r="K2040" i="1"/>
  <c r="F2040" i="1"/>
  <c r="P2039" i="1"/>
  <c r="K2039" i="1"/>
  <c r="F2039" i="1"/>
  <c r="P2038" i="1"/>
  <c r="P2037" i="1"/>
  <c r="K2037" i="1"/>
  <c r="F2037" i="1"/>
  <c r="P2035" i="1"/>
  <c r="K2035" i="1"/>
  <c r="F2035" i="1"/>
  <c r="P2034" i="1"/>
  <c r="K2034" i="1"/>
  <c r="F2034" i="1"/>
  <c r="P2033" i="1"/>
  <c r="K2033" i="1"/>
  <c r="F2033" i="1"/>
  <c r="P2032" i="1"/>
  <c r="K2032" i="1"/>
  <c r="F2032" i="1"/>
  <c r="P2031" i="1"/>
  <c r="K2031" i="1"/>
  <c r="F2031" i="1"/>
  <c r="P2030" i="1"/>
  <c r="K2030" i="1"/>
  <c r="F2030" i="1"/>
  <c r="P2029" i="1"/>
  <c r="K2029" i="1"/>
  <c r="F2029" i="1"/>
  <c r="P2028" i="1"/>
  <c r="K2028" i="1"/>
  <c r="F2028" i="1"/>
  <c r="P2027" i="1"/>
  <c r="K2027" i="1"/>
  <c r="F2027" i="1"/>
  <c r="P2026" i="1"/>
  <c r="K2026" i="1"/>
  <c r="F2026" i="1"/>
  <c r="AG2061" i="1"/>
  <c r="AF2061" i="1"/>
  <c r="AE2061" i="1"/>
  <c r="AD2061" i="1"/>
  <c r="AB2061" i="1"/>
  <c r="AA2061" i="1"/>
  <c r="Z2061" i="1"/>
  <c r="Y2061" i="1"/>
  <c r="W2061" i="1"/>
  <c r="V2061" i="1"/>
  <c r="U2061" i="1"/>
  <c r="T2061" i="1"/>
  <c r="AH2056" i="1"/>
  <c r="AC2056" i="1"/>
  <c r="X2056" i="1"/>
  <c r="AH2054" i="1"/>
  <c r="AC2054" i="1"/>
  <c r="X2054" i="1"/>
  <c r="AH2053" i="1"/>
  <c r="AC2053" i="1"/>
  <c r="X2053" i="1"/>
  <c r="AH2051" i="1"/>
  <c r="AC2051" i="1"/>
  <c r="X2051" i="1"/>
  <c r="AH2050" i="1"/>
  <c r="AC2050" i="1"/>
  <c r="X2050" i="1"/>
  <c r="AH2049" i="1"/>
  <c r="AC2049" i="1"/>
  <c r="X2049" i="1"/>
  <c r="AH2048" i="1"/>
  <c r="AC2048" i="1"/>
  <c r="X2048" i="1"/>
  <c r="AH2047" i="1"/>
  <c r="AC2047" i="1"/>
  <c r="X2047" i="1"/>
  <c r="AH2046" i="1"/>
  <c r="AC2046" i="1"/>
  <c r="X2046" i="1"/>
  <c r="AH2045" i="1"/>
  <c r="AC2045" i="1"/>
  <c r="X2045" i="1"/>
  <c r="AH2044" i="1"/>
  <c r="AC2044" i="1"/>
  <c r="X2044" i="1"/>
  <c r="AH2043" i="1"/>
  <c r="AC2043" i="1"/>
  <c r="X2043" i="1"/>
  <c r="AH2042" i="1"/>
  <c r="AC2042" i="1"/>
  <c r="X2042" i="1"/>
  <c r="AH2041" i="1"/>
  <c r="AC2041" i="1"/>
  <c r="X2041" i="1"/>
  <c r="AH2040" i="1"/>
  <c r="AC2040" i="1"/>
  <c r="X2040" i="1"/>
  <c r="AH2039" i="1"/>
  <c r="AC2039" i="1"/>
  <c r="X2039" i="1"/>
  <c r="AH2038" i="1"/>
  <c r="AC2038" i="1"/>
  <c r="X2038" i="1"/>
  <c r="AH2037" i="1"/>
  <c r="AC2037" i="1"/>
  <c r="X2037" i="1"/>
  <c r="AH2035" i="1"/>
  <c r="AC2035" i="1"/>
  <c r="X2035" i="1"/>
  <c r="AH2033" i="1"/>
  <c r="AC2033" i="1"/>
  <c r="X2033" i="1"/>
  <c r="AH2032" i="1"/>
  <c r="AC2032" i="1"/>
  <c r="X2032" i="1"/>
  <c r="AH2031" i="1"/>
  <c r="AC2031" i="1"/>
  <c r="X2031" i="1"/>
  <c r="AH2030" i="1"/>
  <c r="AC2030" i="1"/>
  <c r="X2030" i="1"/>
  <c r="AH2029" i="1"/>
  <c r="AC2029" i="1"/>
  <c r="X2029" i="1"/>
  <c r="AH2028" i="1"/>
  <c r="AC2028" i="1"/>
  <c r="X2028" i="1"/>
  <c r="Q2037" i="1" l="1"/>
  <c r="Q2041" i="1"/>
  <c r="Q2043" i="1"/>
  <c r="Q2049" i="1"/>
  <c r="Q2055" i="1"/>
  <c r="Q2059" i="1"/>
  <c r="Q2031" i="1"/>
  <c r="AI2032" i="1"/>
  <c r="AI2037" i="1"/>
  <c r="AI2041" i="1"/>
  <c r="AI2043" i="1"/>
  <c r="AI2047" i="1"/>
  <c r="AI2049" i="1"/>
  <c r="AI2053" i="1"/>
  <c r="Q2028" i="1"/>
  <c r="Q2058" i="1"/>
  <c r="Q2034" i="1"/>
  <c r="Q2039" i="1"/>
  <c r="Q2051" i="1"/>
  <c r="Q2057" i="1"/>
  <c r="AC2061" i="1"/>
  <c r="Q2040" i="1"/>
  <c r="Q2046" i="1"/>
  <c r="Q2050" i="1"/>
  <c r="Q2052" i="1"/>
  <c r="AI2029" i="1"/>
  <c r="AI2031" i="1"/>
  <c r="AI2035" i="1"/>
  <c r="AI2038" i="1"/>
  <c r="AI2040" i="1"/>
  <c r="AI2044" i="1"/>
  <c r="AI2046" i="1"/>
  <c r="AI2050" i="1"/>
  <c r="AI2056" i="1"/>
  <c r="Q2042" i="1"/>
  <c r="Q2048" i="1"/>
  <c r="Q2054" i="1"/>
  <c r="Q2060" i="1"/>
  <c r="Q2026" i="1"/>
  <c r="Q2033" i="1"/>
  <c r="Q2035" i="1"/>
  <c r="Q2044" i="1"/>
  <c r="Q2053" i="1"/>
  <c r="AI2039" i="1"/>
  <c r="AI2045" i="1"/>
  <c r="AI2051" i="1"/>
  <c r="Q2030" i="1"/>
  <c r="Q2032" i="1"/>
  <c r="P2061" i="1"/>
  <c r="Q2027" i="1"/>
  <c r="Q2029" i="1"/>
  <c r="AI2033" i="1"/>
  <c r="AI2042" i="1"/>
  <c r="AI2048" i="1"/>
  <c r="AI2054" i="1"/>
  <c r="Q2038" i="1"/>
  <c r="Q2047" i="1"/>
  <c r="Q2056" i="1"/>
  <c r="AI2030" i="1"/>
  <c r="K2061" i="1"/>
  <c r="F2061" i="1"/>
  <c r="AH2061" i="1"/>
  <c r="AI2028" i="1"/>
  <c r="X2061" i="1"/>
  <c r="AH2014" i="1"/>
  <c r="AC2014" i="1"/>
  <c r="X2014" i="1"/>
  <c r="X1929" i="1"/>
  <c r="AC1929" i="1"/>
  <c r="AH1929" i="1"/>
  <c r="AH1974" i="1"/>
  <c r="AC1974" i="1"/>
  <c r="X1974" i="1"/>
  <c r="AI2014" i="1" l="1"/>
  <c r="Q2061" i="1"/>
  <c r="AI2061" i="1"/>
  <c r="AI1929" i="1"/>
  <c r="AI1974" i="1"/>
  <c r="X1957" i="1"/>
  <c r="AG2018" i="1" l="1"/>
  <c r="AF2018" i="1"/>
  <c r="AE2018" i="1"/>
  <c r="AD2018" i="1"/>
  <c r="AB2018" i="1"/>
  <c r="AA2018" i="1"/>
  <c r="Z2018" i="1"/>
  <c r="Y2018" i="1"/>
  <c r="W2018" i="1"/>
  <c r="V2018" i="1"/>
  <c r="U2018" i="1"/>
  <c r="T2018" i="1"/>
  <c r="O2018" i="1"/>
  <c r="N2018" i="1"/>
  <c r="M2018" i="1"/>
  <c r="L2018" i="1"/>
  <c r="J2018" i="1"/>
  <c r="I2018" i="1"/>
  <c r="H2018" i="1"/>
  <c r="G2018" i="1"/>
  <c r="E2018" i="1"/>
  <c r="D2018" i="1"/>
  <c r="C2018" i="1"/>
  <c r="B2018" i="1"/>
  <c r="P2017" i="1"/>
  <c r="K2017" i="1"/>
  <c r="F2017" i="1"/>
  <c r="P2016" i="1"/>
  <c r="K2016" i="1"/>
  <c r="F2016" i="1"/>
  <c r="P2015" i="1"/>
  <c r="K2015" i="1"/>
  <c r="F2015" i="1"/>
  <c r="P2014" i="1"/>
  <c r="K2014" i="1"/>
  <c r="F2014" i="1"/>
  <c r="P2013" i="1"/>
  <c r="K2013" i="1"/>
  <c r="F2013" i="1"/>
  <c r="AH2012" i="1"/>
  <c r="AC2012" i="1"/>
  <c r="X2012" i="1"/>
  <c r="P2012" i="1"/>
  <c r="K2012" i="1"/>
  <c r="F2012" i="1"/>
  <c r="AH2011" i="1"/>
  <c r="AC2011" i="1"/>
  <c r="X2011" i="1"/>
  <c r="P2011" i="1"/>
  <c r="K2011" i="1"/>
  <c r="F2011" i="1"/>
  <c r="AH2010" i="1"/>
  <c r="AC2010" i="1"/>
  <c r="X2010" i="1"/>
  <c r="P2010" i="1"/>
  <c r="K2010" i="1"/>
  <c r="F2010" i="1"/>
  <c r="AH2009" i="1"/>
  <c r="AC2009" i="1"/>
  <c r="X2009" i="1"/>
  <c r="P2009" i="1"/>
  <c r="K2009" i="1"/>
  <c r="F2009" i="1"/>
  <c r="AH2008" i="1"/>
  <c r="AC2008" i="1"/>
  <c r="X2008" i="1"/>
  <c r="P2008" i="1"/>
  <c r="K2008" i="1"/>
  <c r="F2008" i="1"/>
  <c r="AH2007" i="1"/>
  <c r="AC2007" i="1"/>
  <c r="X2007" i="1"/>
  <c r="P2007" i="1"/>
  <c r="K2007" i="1"/>
  <c r="F2007" i="1"/>
  <c r="AH2006" i="1"/>
  <c r="AC2006" i="1"/>
  <c r="X2006" i="1"/>
  <c r="P2006" i="1"/>
  <c r="K2006" i="1"/>
  <c r="F2006" i="1"/>
  <c r="AH2005" i="1"/>
  <c r="AC2005" i="1"/>
  <c r="X2005" i="1"/>
  <c r="P2005" i="1"/>
  <c r="K2005" i="1"/>
  <c r="F2005" i="1"/>
  <c r="AH2004" i="1"/>
  <c r="AC2004" i="1"/>
  <c r="X2004" i="1"/>
  <c r="P2004" i="1"/>
  <c r="K2004" i="1"/>
  <c r="F2004" i="1"/>
  <c r="AH2003" i="1"/>
  <c r="AC2003" i="1"/>
  <c r="X2003" i="1"/>
  <c r="P2003" i="1"/>
  <c r="K2003" i="1"/>
  <c r="F2003" i="1"/>
  <c r="AH2002" i="1"/>
  <c r="AC2002" i="1"/>
  <c r="X2002" i="1"/>
  <c r="P2002" i="1"/>
  <c r="K2002" i="1"/>
  <c r="F2002" i="1"/>
  <c r="AH2001" i="1"/>
  <c r="AC2001" i="1"/>
  <c r="X2001" i="1"/>
  <c r="P2001" i="1"/>
  <c r="K2001" i="1"/>
  <c r="F2001" i="1"/>
  <c r="AH2000" i="1"/>
  <c r="AC2000" i="1"/>
  <c r="X2000" i="1"/>
  <c r="P2000" i="1"/>
  <c r="K2000" i="1"/>
  <c r="F2000" i="1"/>
  <c r="AH1999" i="1"/>
  <c r="AC1999" i="1"/>
  <c r="X1999" i="1"/>
  <c r="P1999" i="1"/>
  <c r="K1999" i="1"/>
  <c r="F1999" i="1"/>
  <c r="AH1998" i="1"/>
  <c r="AC1998" i="1"/>
  <c r="X1998" i="1"/>
  <c r="P1998" i="1"/>
  <c r="K1998" i="1"/>
  <c r="F1998" i="1"/>
  <c r="AH1997" i="1"/>
  <c r="AC1997" i="1"/>
  <c r="X1997" i="1"/>
  <c r="P1997" i="1"/>
  <c r="K1997" i="1"/>
  <c r="F1997" i="1"/>
  <c r="AH1996" i="1"/>
  <c r="AC1996" i="1"/>
  <c r="X1996" i="1"/>
  <c r="P1996" i="1"/>
  <c r="K1996" i="1"/>
  <c r="F1996" i="1"/>
  <c r="AH1995" i="1"/>
  <c r="AC1995" i="1"/>
  <c r="X1995" i="1"/>
  <c r="P1995" i="1"/>
  <c r="K1995" i="1"/>
  <c r="F1995" i="1"/>
  <c r="AH1994" i="1"/>
  <c r="AC1994" i="1"/>
  <c r="X1994" i="1"/>
  <c r="P1994" i="1"/>
  <c r="K1994" i="1"/>
  <c r="F1994" i="1"/>
  <c r="AH1992" i="1"/>
  <c r="AC1992" i="1"/>
  <c r="X1992" i="1"/>
  <c r="P1992" i="1"/>
  <c r="K1992" i="1"/>
  <c r="F1992" i="1"/>
  <c r="AH1991" i="1"/>
  <c r="AC1991" i="1"/>
  <c r="X1991" i="1"/>
  <c r="P1991" i="1"/>
  <c r="K1991" i="1"/>
  <c r="F1991" i="1"/>
  <c r="P1990" i="1"/>
  <c r="K1990" i="1"/>
  <c r="F1990" i="1"/>
  <c r="AH1989" i="1"/>
  <c r="AC1989" i="1"/>
  <c r="X1989" i="1"/>
  <c r="P1989" i="1"/>
  <c r="K1989" i="1"/>
  <c r="F1989" i="1"/>
  <c r="P1988" i="1"/>
  <c r="K1988" i="1"/>
  <c r="F1988" i="1"/>
  <c r="AH1987" i="1"/>
  <c r="AC1987" i="1"/>
  <c r="X1987" i="1"/>
  <c r="P1987" i="1"/>
  <c r="K1987" i="1"/>
  <c r="F1987" i="1"/>
  <c r="AH1986" i="1"/>
  <c r="AC1986" i="1"/>
  <c r="X1986" i="1"/>
  <c r="P1986" i="1"/>
  <c r="K1986" i="1"/>
  <c r="F1986" i="1"/>
  <c r="AH1985" i="1"/>
  <c r="AC1985" i="1"/>
  <c r="X1985" i="1"/>
  <c r="P1985" i="1"/>
  <c r="K1985" i="1"/>
  <c r="F1985" i="1"/>
  <c r="AH1984" i="1"/>
  <c r="AC1984" i="1"/>
  <c r="X1984" i="1"/>
  <c r="P1984" i="1"/>
  <c r="K1984" i="1"/>
  <c r="F1984" i="1"/>
  <c r="AH1983" i="1"/>
  <c r="AC1983" i="1"/>
  <c r="X1983" i="1"/>
  <c r="P1983" i="1"/>
  <c r="K1983" i="1"/>
  <c r="F1983" i="1"/>
  <c r="AH2018" i="1" l="1"/>
  <c r="AC2018" i="1"/>
  <c r="P2018" i="1"/>
  <c r="K2018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Q1984" i="1"/>
  <c r="Q1988" i="1"/>
  <c r="Q1983" i="1"/>
  <c r="Q1985" i="1"/>
  <c r="Q1987" i="1"/>
  <c r="Q1990" i="1"/>
  <c r="Q1991" i="1"/>
  <c r="AI1983" i="1"/>
  <c r="AI1984" i="1"/>
  <c r="AI1985" i="1"/>
  <c r="AI1986" i="1"/>
  <c r="AI1987" i="1"/>
  <c r="AI1989" i="1"/>
  <c r="AI1991" i="1"/>
  <c r="Q1986" i="1"/>
  <c r="Q1989" i="1"/>
  <c r="Q1992" i="1"/>
  <c r="AI1992" i="1"/>
  <c r="F2018" i="1"/>
  <c r="X2018" i="1"/>
  <c r="AH1972" i="1"/>
  <c r="AC1972" i="1"/>
  <c r="X1972" i="1"/>
  <c r="AH1971" i="1"/>
  <c r="AC1971" i="1"/>
  <c r="X1971" i="1"/>
  <c r="AH1897" i="1"/>
  <c r="AC1897" i="1"/>
  <c r="X1897" i="1"/>
  <c r="AI2018" i="1" l="1"/>
  <c r="Q2018" i="1"/>
  <c r="AI1972" i="1"/>
  <c r="AI1971" i="1"/>
  <c r="AI1897" i="1"/>
  <c r="AC1930" i="1" l="1"/>
  <c r="X1930" i="1"/>
  <c r="AH1930" i="1"/>
  <c r="AI1930" i="1" l="1"/>
  <c r="P1897" i="1"/>
  <c r="K1897" i="1"/>
  <c r="F1897" i="1"/>
  <c r="P1908" i="1"/>
  <c r="K1908" i="1"/>
  <c r="F1908" i="1"/>
  <c r="Q1908" i="1" l="1"/>
  <c r="Q1897" i="1"/>
  <c r="AH1909" i="1"/>
  <c r="AC1909" i="1"/>
  <c r="X1909" i="1"/>
  <c r="AI1909" i="1" l="1"/>
  <c r="X1884" i="1"/>
  <c r="AC1884" i="1"/>
  <c r="AH1884" i="1"/>
  <c r="X1885" i="1"/>
  <c r="AC1885" i="1"/>
  <c r="AH1885" i="1"/>
  <c r="X1886" i="1"/>
  <c r="AC1886" i="1"/>
  <c r="AH1886" i="1"/>
  <c r="X1887" i="1"/>
  <c r="AC1887" i="1"/>
  <c r="AH1887" i="1"/>
  <c r="AH1942" i="1"/>
  <c r="AC1942" i="1"/>
  <c r="X1942" i="1"/>
  <c r="AI1887" i="1" l="1"/>
  <c r="AI1884" i="1"/>
  <c r="AI1942" i="1"/>
  <c r="AH1888" i="1"/>
  <c r="AI1885" i="1"/>
  <c r="X1888" i="1"/>
  <c r="AI1886" i="1"/>
  <c r="AC1888" i="1"/>
  <c r="AI1888" i="1" l="1"/>
  <c r="X1883" i="1"/>
  <c r="AC1883" i="1"/>
  <c r="AH1883" i="1"/>
  <c r="AH1882" i="1"/>
  <c r="AC1882" i="1"/>
  <c r="X1882" i="1"/>
  <c r="AH1881" i="1"/>
  <c r="AC1881" i="1"/>
  <c r="X1881" i="1"/>
  <c r="AI1883" i="1" l="1"/>
  <c r="AI1882" i="1"/>
  <c r="AI1881" i="1"/>
  <c r="AG1975" i="1"/>
  <c r="AF1975" i="1"/>
  <c r="AE1975" i="1"/>
  <c r="AD1975" i="1"/>
  <c r="AB1975" i="1"/>
  <c r="AA1975" i="1"/>
  <c r="Z1975" i="1"/>
  <c r="Y1975" i="1"/>
  <c r="W1975" i="1"/>
  <c r="V1975" i="1"/>
  <c r="U1975" i="1"/>
  <c r="T1975" i="1"/>
  <c r="O1975" i="1"/>
  <c r="N1975" i="1"/>
  <c r="M1975" i="1"/>
  <c r="L1975" i="1"/>
  <c r="J1975" i="1"/>
  <c r="I1975" i="1"/>
  <c r="H1975" i="1"/>
  <c r="G1975" i="1"/>
  <c r="E1975" i="1"/>
  <c r="D1975" i="1"/>
  <c r="C1975" i="1"/>
  <c r="B1975" i="1"/>
  <c r="P1974" i="1"/>
  <c r="K1974" i="1"/>
  <c r="F1974" i="1"/>
  <c r="AH1973" i="1"/>
  <c r="AC1973" i="1"/>
  <c r="X1973" i="1"/>
  <c r="P1973" i="1"/>
  <c r="K1973" i="1"/>
  <c r="F1973" i="1"/>
  <c r="P1972" i="1"/>
  <c r="K1972" i="1"/>
  <c r="F1972" i="1"/>
  <c r="P1971" i="1"/>
  <c r="K1971" i="1"/>
  <c r="F1971" i="1"/>
  <c r="AH1970" i="1"/>
  <c r="AC1970" i="1"/>
  <c r="X1970" i="1"/>
  <c r="P1970" i="1"/>
  <c r="K1970" i="1"/>
  <c r="F1970" i="1"/>
  <c r="AH1969" i="1"/>
  <c r="AC1969" i="1"/>
  <c r="X1969" i="1"/>
  <c r="P1969" i="1"/>
  <c r="K1969" i="1"/>
  <c r="F1969" i="1"/>
  <c r="AH1968" i="1"/>
  <c r="AC1968" i="1"/>
  <c r="X1968" i="1"/>
  <c r="P1968" i="1"/>
  <c r="K1968" i="1"/>
  <c r="F1968" i="1"/>
  <c r="AH1967" i="1"/>
  <c r="AC1967" i="1"/>
  <c r="X1967" i="1"/>
  <c r="P1967" i="1"/>
  <c r="K1967" i="1"/>
  <c r="F1967" i="1"/>
  <c r="AH1966" i="1"/>
  <c r="AC1966" i="1"/>
  <c r="X1966" i="1"/>
  <c r="P1966" i="1"/>
  <c r="K1966" i="1"/>
  <c r="F1966" i="1"/>
  <c r="AH1965" i="1"/>
  <c r="AC1965" i="1"/>
  <c r="X1965" i="1"/>
  <c r="P1965" i="1"/>
  <c r="K1965" i="1"/>
  <c r="F1965" i="1"/>
  <c r="AH1964" i="1"/>
  <c r="AC1964" i="1"/>
  <c r="X1964" i="1"/>
  <c r="P1964" i="1"/>
  <c r="K1964" i="1"/>
  <c r="F1964" i="1"/>
  <c r="AH1963" i="1"/>
  <c r="AC1963" i="1"/>
  <c r="X1963" i="1"/>
  <c r="P1963" i="1"/>
  <c r="K1963" i="1"/>
  <c r="F1963" i="1"/>
  <c r="AH1962" i="1"/>
  <c r="AC1962" i="1"/>
  <c r="X1962" i="1"/>
  <c r="P1962" i="1"/>
  <c r="K1962" i="1"/>
  <c r="F1962" i="1"/>
  <c r="AH1961" i="1"/>
  <c r="AC1961" i="1"/>
  <c r="X1961" i="1"/>
  <c r="P1961" i="1"/>
  <c r="K1961" i="1"/>
  <c r="F1961" i="1"/>
  <c r="AH1960" i="1"/>
  <c r="AC1960" i="1"/>
  <c r="X1960" i="1"/>
  <c r="P1960" i="1"/>
  <c r="K1960" i="1"/>
  <c r="F1960" i="1"/>
  <c r="AH1959" i="1"/>
  <c r="AC1959" i="1"/>
  <c r="X1959" i="1"/>
  <c r="P1959" i="1"/>
  <c r="K1959" i="1"/>
  <c r="F1959" i="1"/>
  <c r="AH1958" i="1"/>
  <c r="AC1958" i="1"/>
  <c r="X1958" i="1"/>
  <c r="P1958" i="1"/>
  <c r="K1958" i="1"/>
  <c r="F1958" i="1"/>
  <c r="AH1957" i="1"/>
  <c r="AC1957" i="1"/>
  <c r="P1957" i="1"/>
  <c r="K1957" i="1"/>
  <c r="F1957" i="1"/>
  <c r="AH1956" i="1"/>
  <c r="AC1956" i="1"/>
  <c r="X1956" i="1"/>
  <c r="P1956" i="1"/>
  <c r="K1956" i="1"/>
  <c r="F1956" i="1"/>
  <c r="AH1955" i="1"/>
  <c r="AC1955" i="1"/>
  <c r="X1955" i="1"/>
  <c r="P1955" i="1"/>
  <c r="K1955" i="1"/>
  <c r="F1955" i="1"/>
  <c r="AH1954" i="1"/>
  <c r="AC1954" i="1"/>
  <c r="X1954" i="1"/>
  <c r="P1954" i="1"/>
  <c r="K1954" i="1"/>
  <c r="F1954" i="1"/>
  <c r="AH1953" i="1"/>
  <c r="AC1953" i="1"/>
  <c r="X1953" i="1"/>
  <c r="P1953" i="1"/>
  <c r="K1953" i="1"/>
  <c r="F1953" i="1"/>
  <c r="AH1952" i="1"/>
  <c r="AC1952" i="1"/>
  <c r="X1952" i="1"/>
  <c r="P1952" i="1"/>
  <c r="K1952" i="1"/>
  <c r="F1952" i="1"/>
  <c r="AH1951" i="1"/>
  <c r="AC1951" i="1"/>
  <c r="X1951" i="1"/>
  <c r="P1951" i="1"/>
  <c r="K1951" i="1"/>
  <c r="F1951" i="1"/>
  <c r="AH1949" i="1"/>
  <c r="AC1949" i="1"/>
  <c r="X1949" i="1"/>
  <c r="P1949" i="1"/>
  <c r="K1949" i="1"/>
  <c r="F1949" i="1"/>
  <c r="AH1948" i="1"/>
  <c r="AC1948" i="1"/>
  <c r="X1948" i="1"/>
  <c r="P1948" i="1"/>
  <c r="K1948" i="1"/>
  <c r="F1948" i="1"/>
  <c r="AH1947" i="1"/>
  <c r="AC1947" i="1"/>
  <c r="X1947" i="1"/>
  <c r="P1947" i="1"/>
  <c r="K1947" i="1"/>
  <c r="F1947" i="1"/>
  <c r="AH1946" i="1"/>
  <c r="AC1946" i="1"/>
  <c r="X1946" i="1"/>
  <c r="P1946" i="1"/>
  <c r="K1946" i="1"/>
  <c r="F1946" i="1"/>
  <c r="AH1945" i="1"/>
  <c r="AC1945" i="1"/>
  <c r="X1945" i="1"/>
  <c r="AH1944" i="1"/>
  <c r="AC1944" i="1"/>
  <c r="X1944" i="1"/>
  <c r="P1944" i="1"/>
  <c r="K1944" i="1"/>
  <c r="F1944" i="1"/>
  <c r="AH1943" i="1"/>
  <c r="AC1943" i="1"/>
  <c r="X1943" i="1"/>
  <c r="P1943" i="1"/>
  <c r="K1943" i="1"/>
  <c r="F1943" i="1"/>
  <c r="P1942" i="1"/>
  <c r="K1942" i="1"/>
  <c r="F1942" i="1"/>
  <c r="P1941" i="1"/>
  <c r="K1941" i="1"/>
  <c r="F1941" i="1"/>
  <c r="AH1940" i="1"/>
  <c r="AC1940" i="1"/>
  <c r="X1940" i="1"/>
  <c r="P1940" i="1"/>
  <c r="K1940" i="1"/>
  <c r="F1940" i="1"/>
  <c r="Q1941" i="1" l="1"/>
  <c r="Q1944" i="1"/>
  <c r="Q1947" i="1"/>
  <c r="Q1949" i="1"/>
  <c r="Q1951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AC1975" i="1"/>
  <c r="Q1940" i="1"/>
  <c r="Q1942" i="1"/>
  <c r="Q1943" i="1"/>
  <c r="Q1946" i="1"/>
  <c r="Q1948" i="1"/>
  <c r="Q1953" i="1"/>
  <c r="K1975" i="1"/>
  <c r="Q1973" i="1"/>
  <c r="Q1974" i="1"/>
  <c r="Q1952" i="1"/>
  <c r="P1975" i="1"/>
  <c r="F1975" i="1"/>
  <c r="AI1940" i="1"/>
  <c r="AI1943" i="1"/>
  <c r="AI1944" i="1"/>
  <c r="AI1945" i="1"/>
  <c r="AI1946" i="1"/>
  <c r="AI1947" i="1"/>
  <c r="AI1948" i="1"/>
  <c r="AI1949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3" i="1"/>
  <c r="AH1975" i="1"/>
  <c r="X1975" i="1"/>
  <c r="AI1951" i="1"/>
  <c r="Q1975" i="1" l="1"/>
  <c r="AI1975" i="1"/>
  <c r="AH1931" i="1"/>
  <c r="AC1931" i="1"/>
  <c r="X1931" i="1"/>
  <c r="AI1931" i="1" l="1"/>
  <c r="AH1899" i="1"/>
  <c r="AC1899" i="1"/>
  <c r="X1899" i="1"/>
  <c r="AI1899" i="1" l="1"/>
  <c r="AH1824" i="1"/>
  <c r="AC1824" i="1"/>
  <c r="X1824" i="1"/>
  <c r="AI1824" i="1" l="1"/>
  <c r="K1780" i="1"/>
  <c r="F1780" i="1"/>
  <c r="P1823" i="1"/>
  <c r="K1823" i="1"/>
  <c r="F1823" i="1"/>
  <c r="Q1823" i="1" l="1"/>
  <c r="AH1841" i="1"/>
  <c r="AC1841" i="1"/>
  <c r="X1841" i="1"/>
  <c r="AG1726" i="1"/>
  <c r="AC1726" i="1"/>
  <c r="X1726" i="1"/>
  <c r="O1751" i="1"/>
  <c r="P1748" i="1"/>
  <c r="K1748" i="1"/>
  <c r="F1748" i="1"/>
  <c r="O1932" i="1"/>
  <c r="N1932" i="1"/>
  <c r="M1932" i="1"/>
  <c r="L1932" i="1"/>
  <c r="J1932" i="1"/>
  <c r="I1932" i="1"/>
  <c r="H1932" i="1"/>
  <c r="G1932" i="1"/>
  <c r="E1932" i="1"/>
  <c r="D1932" i="1"/>
  <c r="C1932" i="1"/>
  <c r="B1932" i="1"/>
  <c r="P1931" i="1"/>
  <c r="K1931" i="1"/>
  <c r="F1931" i="1"/>
  <c r="P1930" i="1"/>
  <c r="K1930" i="1"/>
  <c r="F1930" i="1"/>
  <c r="P1929" i="1"/>
  <c r="K1929" i="1"/>
  <c r="F1929" i="1"/>
  <c r="P1928" i="1"/>
  <c r="K1928" i="1"/>
  <c r="F1928" i="1"/>
  <c r="P1927" i="1"/>
  <c r="K1927" i="1"/>
  <c r="F1927" i="1"/>
  <c r="P1926" i="1"/>
  <c r="K1926" i="1"/>
  <c r="F1926" i="1"/>
  <c r="P1925" i="1"/>
  <c r="K1925" i="1"/>
  <c r="F1925" i="1"/>
  <c r="P1924" i="1"/>
  <c r="K1924" i="1"/>
  <c r="F1924" i="1"/>
  <c r="P1923" i="1"/>
  <c r="K1923" i="1"/>
  <c r="F1923" i="1"/>
  <c r="P1922" i="1"/>
  <c r="K1922" i="1"/>
  <c r="F1922" i="1"/>
  <c r="P1921" i="1"/>
  <c r="K1921" i="1"/>
  <c r="F1921" i="1"/>
  <c r="P1920" i="1"/>
  <c r="K1920" i="1"/>
  <c r="F1920" i="1"/>
  <c r="P1919" i="1"/>
  <c r="K1919" i="1"/>
  <c r="F1919" i="1"/>
  <c r="P1918" i="1"/>
  <c r="K1918" i="1"/>
  <c r="F1918" i="1"/>
  <c r="P1917" i="1"/>
  <c r="K1917" i="1"/>
  <c r="F1917" i="1"/>
  <c r="P1916" i="1"/>
  <c r="K1916" i="1"/>
  <c r="F1916" i="1"/>
  <c r="P1915" i="1"/>
  <c r="K1915" i="1"/>
  <c r="F1915" i="1"/>
  <c r="P1914" i="1"/>
  <c r="K1914" i="1"/>
  <c r="F1914" i="1"/>
  <c r="P1913" i="1"/>
  <c r="K1913" i="1"/>
  <c r="F1913" i="1"/>
  <c r="P1912" i="1"/>
  <c r="K1912" i="1"/>
  <c r="F1912" i="1"/>
  <c r="P1911" i="1"/>
  <c r="K1911" i="1"/>
  <c r="F1911" i="1"/>
  <c r="P1910" i="1"/>
  <c r="K1910" i="1"/>
  <c r="F1910" i="1"/>
  <c r="P1909" i="1"/>
  <c r="K1909" i="1"/>
  <c r="F1909" i="1"/>
  <c r="P1906" i="1"/>
  <c r="K1906" i="1"/>
  <c r="F1906" i="1"/>
  <c r="P1905" i="1"/>
  <c r="K1905" i="1"/>
  <c r="F1905" i="1"/>
  <c r="P1904" i="1"/>
  <c r="K1904" i="1"/>
  <c r="F1904" i="1"/>
  <c r="P1903" i="1"/>
  <c r="K1903" i="1"/>
  <c r="F1903" i="1"/>
  <c r="P1902" i="1"/>
  <c r="K1902" i="1"/>
  <c r="F1902" i="1"/>
  <c r="P1901" i="1"/>
  <c r="K1901" i="1"/>
  <c r="F1901" i="1"/>
  <c r="P1900" i="1"/>
  <c r="K1900" i="1"/>
  <c r="F1900" i="1"/>
  <c r="P1899" i="1"/>
  <c r="K1899" i="1"/>
  <c r="F1899" i="1"/>
  <c r="P1898" i="1"/>
  <c r="K1898" i="1"/>
  <c r="F1898" i="1"/>
  <c r="O1889" i="1"/>
  <c r="N1889" i="1"/>
  <c r="M1889" i="1"/>
  <c r="L1889" i="1"/>
  <c r="J1889" i="1"/>
  <c r="I1889" i="1"/>
  <c r="H1889" i="1"/>
  <c r="G1889" i="1"/>
  <c r="E1889" i="1"/>
  <c r="D1889" i="1"/>
  <c r="C1889" i="1"/>
  <c r="B1889" i="1"/>
  <c r="P1888" i="1"/>
  <c r="K1888" i="1"/>
  <c r="F1888" i="1"/>
  <c r="P1887" i="1"/>
  <c r="K1887" i="1"/>
  <c r="F1887" i="1"/>
  <c r="P1886" i="1"/>
  <c r="K1886" i="1"/>
  <c r="F1886" i="1"/>
  <c r="P1885" i="1"/>
  <c r="K1885" i="1"/>
  <c r="F1885" i="1"/>
  <c r="P1884" i="1"/>
  <c r="K1884" i="1"/>
  <c r="F1884" i="1"/>
  <c r="P1883" i="1"/>
  <c r="K1883" i="1"/>
  <c r="F1883" i="1"/>
  <c r="P1882" i="1"/>
  <c r="K1882" i="1"/>
  <c r="F1882" i="1"/>
  <c r="P1881" i="1"/>
  <c r="K1881" i="1"/>
  <c r="F1881" i="1"/>
  <c r="P1880" i="1"/>
  <c r="K1880" i="1"/>
  <c r="F1880" i="1"/>
  <c r="P1879" i="1"/>
  <c r="K1879" i="1"/>
  <c r="F1879" i="1"/>
  <c r="P1878" i="1"/>
  <c r="K1878" i="1"/>
  <c r="F1878" i="1"/>
  <c r="P1877" i="1"/>
  <c r="K1877" i="1"/>
  <c r="F1877" i="1"/>
  <c r="P1876" i="1"/>
  <c r="K1876" i="1"/>
  <c r="F1876" i="1"/>
  <c r="P1875" i="1"/>
  <c r="K1875" i="1"/>
  <c r="F1875" i="1"/>
  <c r="P1874" i="1"/>
  <c r="K1874" i="1"/>
  <c r="F1874" i="1"/>
  <c r="P1873" i="1"/>
  <c r="K1873" i="1"/>
  <c r="F1873" i="1"/>
  <c r="P1872" i="1"/>
  <c r="K1872" i="1"/>
  <c r="F1872" i="1"/>
  <c r="P1871" i="1"/>
  <c r="K1871" i="1"/>
  <c r="F1871" i="1"/>
  <c r="P1870" i="1"/>
  <c r="K1870" i="1"/>
  <c r="F1870" i="1"/>
  <c r="P1869" i="1"/>
  <c r="K1869" i="1"/>
  <c r="F1869" i="1"/>
  <c r="P1868" i="1"/>
  <c r="K1868" i="1"/>
  <c r="F1868" i="1"/>
  <c r="P1867" i="1"/>
  <c r="K1867" i="1"/>
  <c r="F1867" i="1"/>
  <c r="P1866" i="1"/>
  <c r="K1866" i="1"/>
  <c r="F1866" i="1"/>
  <c r="P1865" i="1"/>
  <c r="K1865" i="1"/>
  <c r="F1865" i="1"/>
  <c r="P1863" i="1"/>
  <c r="K1863" i="1"/>
  <c r="F1863" i="1"/>
  <c r="P1862" i="1"/>
  <c r="K1862" i="1"/>
  <c r="F1862" i="1"/>
  <c r="P1861" i="1"/>
  <c r="K1861" i="1"/>
  <c r="F1861" i="1"/>
  <c r="P1860" i="1"/>
  <c r="K1860" i="1"/>
  <c r="F1860" i="1"/>
  <c r="P1859" i="1"/>
  <c r="K1859" i="1"/>
  <c r="F1859" i="1"/>
  <c r="P1858" i="1"/>
  <c r="K1858" i="1"/>
  <c r="F1858" i="1"/>
  <c r="P1857" i="1"/>
  <c r="K1857" i="1"/>
  <c r="F1857" i="1"/>
  <c r="P1856" i="1"/>
  <c r="K1856" i="1"/>
  <c r="F1856" i="1"/>
  <c r="P1855" i="1"/>
  <c r="K1855" i="1"/>
  <c r="F1855" i="1"/>
  <c r="P1854" i="1"/>
  <c r="K1854" i="1"/>
  <c r="F1854" i="1"/>
  <c r="AH1845" i="1"/>
  <c r="AC1845" i="1"/>
  <c r="X1845" i="1"/>
  <c r="AH1844" i="1"/>
  <c r="AC1844" i="1"/>
  <c r="X1844" i="1"/>
  <c r="AH1843" i="1"/>
  <c r="AC1843" i="1"/>
  <c r="X1843" i="1"/>
  <c r="AH1842" i="1"/>
  <c r="AC1842" i="1"/>
  <c r="X1842" i="1"/>
  <c r="AG1889" i="1"/>
  <c r="AB1889" i="1"/>
  <c r="AA1889" i="1"/>
  <c r="Z1889" i="1"/>
  <c r="U1889" i="1"/>
  <c r="T1889" i="1"/>
  <c r="AG1932" i="1"/>
  <c r="AF1932" i="1"/>
  <c r="AE1932" i="1"/>
  <c r="AD1932" i="1"/>
  <c r="AB1932" i="1"/>
  <c r="AA1932" i="1"/>
  <c r="Z1932" i="1"/>
  <c r="Y1932" i="1"/>
  <c r="W1932" i="1"/>
  <c r="V1932" i="1"/>
  <c r="U1932" i="1"/>
  <c r="T1932" i="1"/>
  <c r="AH1928" i="1"/>
  <c r="AC1928" i="1"/>
  <c r="X1928" i="1"/>
  <c r="AH1927" i="1"/>
  <c r="AC1927" i="1"/>
  <c r="X1927" i="1"/>
  <c r="AH1926" i="1"/>
  <c r="AC1926" i="1"/>
  <c r="X1926" i="1"/>
  <c r="AH1925" i="1"/>
  <c r="AC1925" i="1"/>
  <c r="X1925" i="1"/>
  <c r="AH1924" i="1"/>
  <c r="AC1924" i="1"/>
  <c r="X1924" i="1"/>
  <c r="AH1923" i="1"/>
  <c r="AC1923" i="1"/>
  <c r="X1923" i="1"/>
  <c r="AH1922" i="1"/>
  <c r="AC1922" i="1"/>
  <c r="X1922" i="1"/>
  <c r="AH1921" i="1"/>
  <c r="AC1921" i="1"/>
  <c r="X1921" i="1"/>
  <c r="AH1920" i="1"/>
  <c r="AC1920" i="1"/>
  <c r="X1920" i="1"/>
  <c r="AH1919" i="1"/>
  <c r="AC1919" i="1"/>
  <c r="X1919" i="1"/>
  <c r="AH1918" i="1"/>
  <c r="AC1918" i="1"/>
  <c r="X1918" i="1"/>
  <c r="AH1917" i="1"/>
  <c r="AC1917" i="1"/>
  <c r="X1917" i="1"/>
  <c r="AH1916" i="1"/>
  <c r="AC1916" i="1"/>
  <c r="X1916" i="1"/>
  <c r="AH1915" i="1"/>
  <c r="AC1915" i="1"/>
  <c r="X1915" i="1"/>
  <c r="AH1914" i="1"/>
  <c r="AC1914" i="1"/>
  <c r="X1914" i="1"/>
  <c r="AH1913" i="1"/>
  <c r="AC1913" i="1"/>
  <c r="X1913" i="1"/>
  <c r="AH1912" i="1"/>
  <c r="AC1912" i="1"/>
  <c r="X1912" i="1"/>
  <c r="AH1911" i="1"/>
  <c r="AC1911" i="1"/>
  <c r="X1911" i="1"/>
  <c r="AH1910" i="1"/>
  <c r="AC1910" i="1"/>
  <c r="X1910" i="1"/>
  <c r="AH1908" i="1"/>
  <c r="AC1908" i="1"/>
  <c r="X1908" i="1"/>
  <c r="AH1906" i="1"/>
  <c r="AC1906" i="1"/>
  <c r="X1906" i="1"/>
  <c r="AH1905" i="1"/>
  <c r="AC1905" i="1"/>
  <c r="X1905" i="1"/>
  <c r="AH1904" i="1"/>
  <c r="AC1904" i="1"/>
  <c r="X1904" i="1"/>
  <c r="AH1903" i="1"/>
  <c r="AC1903" i="1"/>
  <c r="X1903" i="1"/>
  <c r="AH1902" i="1"/>
  <c r="AC1902" i="1"/>
  <c r="X1902" i="1"/>
  <c r="AH1901" i="1"/>
  <c r="AC1901" i="1"/>
  <c r="X1901" i="1"/>
  <c r="AH1900" i="1"/>
  <c r="AC1900" i="1"/>
  <c r="X1900" i="1"/>
  <c r="AH1898" i="1"/>
  <c r="AC1898" i="1"/>
  <c r="X1898" i="1"/>
  <c r="AH1839" i="1"/>
  <c r="AC1839" i="1"/>
  <c r="X1839" i="1"/>
  <c r="AF1889" i="1"/>
  <c r="AE1889" i="1"/>
  <c r="AD1889" i="1"/>
  <c r="Y1889" i="1"/>
  <c r="W1889" i="1"/>
  <c r="V1889" i="1"/>
  <c r="AH1880" i="1"/>
  <c r="AC1880" i="1"/>
  <c r="X1880" i="1"/>
  <c r="AH1879" i="1"/>
  <c r="AC1879" i="1"/>
  <c r="X1879" i="1"/>
  <c r="AH1878" i="1"/>
  <c r="AC1878" i="1"/>
  <c r="X1878" i="1"/>
  <c r="AH1877" i="1"/>
  <c r="AC1877" i="1"/>
  <c r="X1877" i="1"/>
  <c r="AH1876" i="1"/>
  <c r="AC1876" i="1"/>
  <c r="X1876" i="1"/>
  <c r="AH1875" i="1"/>
  <c r="AC1875" i="1"/>
  <c r="X1875" i="1"/>
  <c r="AH1874" i="1"/>
  <c r="AC1874" i="1"/>
  <c r="X1874" i="1"/>
  <c r="AH1873" i="1"/>
  <c r="AC1873" i="1"/>
  <c r="X1873" i="1"/>
  <c r="AH1872" i="1"/>
  <c r="AC1872" i="1"/>
  <c r="X1872" i="1"/>
  <c r="AH1871" i="1"/>
  <c r="AC1871" i="1"/>
  <c r="X1871" i="1"/>
  <c r="AH1870" i="1"/>
  <c r="AC1870" i="1"/>
  <c r="X1870" i="1"/>
  <c r="AH1869" i="1"/>
  <c r="AC1869" i="1"/>
  <c r="X1869" i="1"/>
  <c r="AH1868" i="1"/>
  <c r="AC1868" i="1"/>
  <c r="X1868" i="1"/>
  <c r="AH1867" i="1"/>
  <c r="AC1867" i="1"/>
  <c r="X1867" i="1"/>
  <c r="AH1866" i="1"/>
  <c r="AC1866" i="1"/>
  <c r="X1866" i="1"/>
  <c r="AH1865" i="1"/>
  <c r="AC1865" i="1"/>
  <c r="X1865" i="1"/>
  <c r="AH1863" i="1"/>
  <c r="AC1863" i="1"/>
  <c r="X1863" i="1"/>
  <c r="AH1862" i="1"/>
  <c r="AC1862" i="1"/>
  <c r="X1862" i="1"/>
  <c r="AH1861" i="1"/>
  <c r="AC1861" i="1"/>
  <c r="X1861" i="1"/>
  <c r="AH1860" i="1"/>
  <c r="AC1860" i="1"/>
  <c r="X1860" i="1"/>
  <c r="AH1859" i="1"/>
  <c r="AC1859" i="1"/>
  <c r="X1859" i="1"/>
  <c r="AH1858" i="1"/>
  <c r="AC1858" i="1"/>
  <c r="X1858" i="1"/>
  <c r="AH1857" i="1"/>
  <c r="AC1857" i="1"/>
  <c r="X1857" i="1"/>
  <c r="AH1856" i="1"/>
  <c r="AC1856" i="1"/>
  <c r="X1856" i="1"/>
  <c r="AH1855" i="1"/>
  <c r="AC1855" i="1"/>
  <c r="X1855" i="1"/>
  <c r="AH1854" i="1"/>
  <c r="AC1854" i="1"/>
  <c r="X1854" i="1"/>
  <c r="AI1841" i="1" l="1"/>
  <c r="Q1867" i="1"/>
  <c r="AI1902" i="1"/>
  <c r="Q1876" i="1"/>
  <c r="Q1886" i="1"/>
  <c r="Q1888" i="1"/>
  <c r="Q1902" i="1"/>
  <c r="Q1911" i="1"/>
  <c r="Q1917" i="1"/>
  <c r="Q1923" i="1"/>
  <c r="Q1927" i="1"/>
  <c r="Q1929" i="1"/>
  <c r="Q1870" i="1"/>
  <c r="AI1863" i="1"/>
  <c r="AI1868" i="1"/>
  <c r="Q1885" i="1"/>
  <c r="AI1880" i="1"/>
  <c r="AI1844" i="1"/>
  <c r="Q1858" i="1"/>
  <c r="Q1873" i="1"/>
  <c r="AI1854" i="1"/>
  <c r="AI1862" i="1"/>
  <c r="Q1879" i="1"/>
  <c r="Q1905" i="1"/>
  <c r="Q1914" i="1"/>
  <c r="Q1918" i="1"/>
  <c r="Q1920" i="1"/>
  <c r="Q1926" i="1"/>
  <c r="Q1748" i="1"/>
  <c r="AI1875" i="1"/>
  <c r="AI1900" i="1"/>
  <c r="Q1855" i="1"/>
  <c r="Q1861" i="1"/>
  <c r="AI1871" i="1"/>
  <c r="AI1908" i="1"/>
  <c r="AI1914" i="1"/>
  <c r="AI1920" i="1"/>
  <c r="AI1924" i="1"/>
  <c r="AI1926" i="1"/>
  <c r="Q1877" i="1"/>
  <c r="Q1910" i="1"/>
  <c r="Q1916" i="1"/>
  <c r="Q1928" i="1"/>
  <c r="AI1860" i="1"/>
  <c r="AI1869" i="1"/>
  <c r="AI1877" i="1"/>
  <c r="AI1839" i="1"/>
  <c r="AI1905" i="1"/>
  <c r="AI1916" i="1"/>
  <c r="AI1922" i="1"/>
  <c r="Q1868" i="1"/>
  <c r="F1932" i="1"/>
  <c r="AI1855" i="1"/>
  <c r="AI1861" i="1"/>
  <c r="AI1872" i="1"/>
  <c r="AI1911" i="1"/>
  <c r="AI1915" i="1"/>
  <c r="AI1917" i="1"/>
  <c r="AI1923" i="1"/>
  <c r="Q1862" i="1"/>
  <c r="Q1899" i="1"/>
  <c r="Q1919" i="1"/>
  <c r="Q1925" i="1"/>
  <c r="AI1870" i="1"/>
  <c r="AI1874" i="1"/>
  <c r="AI1878" i="1"/>
  <c r="AI1913" i="1"/>
  <c r="AI1925" i="1"/>
  <c r="AI1845" i="1"/>
  <c r="Q1882" i="1"/>
  <c r="Q1903" i="1"/>
  <c r="AI1865" i="1"/>
  <c r="AI1918" i="1"/>
  <c r="AI1927" i="1"/>
  <c r="P1932" i="1"/>
  <c r="Q1912" i="1"/>
  <c r="Q1921" i="1"/>
  <c r="Q1930" i="1"/>
  <c r="AI1867" i="1"/>
  <c r="AI1901" i="1"/>
  <c r="AI1903" i="1"/>
  <c r="Q1856" i="1"/>
  <c r="P1889" i="1"/>
  <c r="Q1869" i="1"/>
  <c r="Q1871" i="1"/>
  <c r="Q1878" i="1"/>
  <c r="Q1880" i="1"/>
  <c r="Q1887" i="1"/>
  <c r="Q1904" i="1"/>
  <c r="Q1906" i="1"/>
  <c r="AI1843" i="1"/>
  <c r="Q1884" i="1"/>
  <c r="Q1901" i="1"/>
  <c r="K1932" i="1"/>
  <c r="AI1876" i="1"/>
  <c r="AH1932" i="1"/>
  <c r="AI1910" i="1"/>
  <c r="AI1912" i="1"/>
  <c r="AI1919" i="1"/>
  <c r="AI1921" i="1"/>
  <c r="AI1928" i="1"/>
  <c r="Q1913" i="1"/>
  <c r="Q1915" i="1"/>
  <c r="Q1922" i="1"/>
  <c r="Q1924" i="1"/>
  <c r="Q1931" i="1"/>
  <c r="AI1859" i="1"/>
  <c r="AI1879" i="1"/>
  <c r="AI1898" i="1"/>
  <c r="Q1866" i="1"/>
  <c r="Q1875" i="1"/>
  <c r="AI1866" i="1"/>
  <c r="AI1873" i="1"/>
  <c r="AI1904" i="1"/>
  <c r="AI1906" i="1"/>
  <c r="AI1842" i="1"/>
  <c r="Q1857" i="1"/>
  <c r="Q1859" i="1"/>
  <c r="Q1872" i="1"/>
  <c r="Q1874" i="1"/>
  <c r="Q1881" i="1"/>
  <c r="Q1883" i="1"/>
  <c r="Q1898" i="1"/>
  <c r="Q1900" i="1"/>
  <c r="F1889" i="1"/>
  <c r="Q1865" i="1"/>
  <c r="Q1860" i="1"/>
  <c r="K1889" i="1"/>
  <c r="Q1854" i="1"/>
  <c r="Q1863" i="1"/>
  <c r="Q1909" i="1"/>
  <c r="X1889" i="1"/>
  <c r="AC1932" i="1"/>
  <c r="X1932" i="1"/>
  <c r="AH1889" i="1"/>
  <c r="AI1857" i="1"/>
  <c r="AI1856" i="1"/>
  <c r="AI1858" i="1"/>
  <c r="AC1889" i="1"/>
  <c r="AH1838" i="1"/>
  <c r="AC1838" i="1"/>
  <c r="X1838" i="1"/>
  <c r="AH1837" i="1"/>
  <c r="AC1837" i="1"/>
  <c r="X1837" i="1"/>
  <c r="AH1796" i="1"/>
  <c r="AC1796" i="1"/>
  <c r="X1796" i="1"/>
  <c r="AH1840" i="1"/>
  <c r="AC1840" i="1"/>
  <c r="X1840" i="1"/>
  <c r="P1744" i="1"/>
  <c r="K1744" i="1"/>
  <c r="F1744" i="1"/>
  <c r="P1743" i="1"/>
  <c r="K1743" i="1"/>
  <c r="F1743" i="1"/>
  <c r="AI1838" i="1" l="1"/>
  <c r="Q1932" i="1"/>
  <c r="AI1932" i="1"/>
  <c r="AI1889" i="1"/>
  <c r="AI1840" i="1"/>
  <c r="AI1837" i="1"/>
  <c r="Q1889" i="1"/>
  <c r="AI1796" i="1"/>
  <c r="Q1743" i="1"/>
  <c r="Q1744" i="1"/>
  <c r="AH1797" i="1"/>
  <c r="AC1797" i="1"/>
  <c r="X1797" i="1"/>
  <c r="P1691" i="1"/>
  <c r="K1691" i="1"/>
  <c r="F1691" i="1"/>
  <c r="F1734" i="1"/>
  <c r="K1734" i="1"/>
  <c r="X1798" i="1"/>
  <c r="AC1798" i="1"/>
  <c r="AH1798" i="1"/>
  <c r="X1799" i="1"/>
  <c r="AC1799" i="1"/>
  <c r="AH1799" i="1"/>
  <c r="X1800" i="1"/>
  <c r="AC1800" i="1"/>
  <c r="AH1800" i="1"/>
  <c r="AH1759" i="1"/>
  <c r="AC1759" i="1"/>
  <c r="X1759" i="1"/>
  <c r="AH1802" i="1"/>
  <c r="AC1802" i="1"/>
  <c r="X1802" i="1"/>
  <c r="AH1801" i="1"/>
  <c r="AC1801" i="1"/>
  <c r="X1801" i="1"/>
  <c r="AG1846" i="1"/>
  <c r="AF1846" i="1"/>
  <c r="AE1846" i="1"/>
  <c r="AD1846" i="1"/>
  <c r="AB1846" i="1"/>
  <c r="AA1846" i="1"/>
  <c r="Z1846" i="1"/>
  <c r="Y1846" i="1"/>
  <c r="W1846" i="1"/>
  <c r="V1846" i="1"/>
  <c r="U1846" i="1"/>
  <c r="T1846" i="1"/>
  <c r="O1846" i="1"/>
  <c r="N1846" i="1"/>
  <c r="M1846" i="1"/>
  <c r="L1846" i="1"/>
  <c r="J1846" i="1"/>
  <c r="I1846" i="1"/>
  <c r="H1846" i="1"/>
  <c r="G1846" i="1"/>
  <c r="E1846" i="1"/>
  <c r="D1846" i="1"/>
  <c r="C1846" i="1"/>
  <c r="B1846" i="1"/>
  <c r="P1845" i="1"/>
  <c r="K1845" i="1"/>
  <c r="F1845" i="1"/>
  <c r="P1844" i="1"/>
  <c r="K1844" i="1"/>
  <c r="F1844" i="1"/>
  <c r="P1843" i="1"/>
  <c r="K1843" i="1"/>
  <c r="F1843" i="1"/>
  <c r="P1842" i="1"/>
  <c r="K1842" i="1"/>
  <c r="F1842" i="1"/>
  <c r="P1841" i="1"/>
  <c r="K1841" i="1"/>
  <c r="F1841" i="1"/>
  <c r="P1840" i="1"/>
  <c r="K1840" i="1"/>
  <c r="F1840" i="1"/>
  <c r="P1839" i="1"/>
  <c r="K1839" i="1"/>
  <c r="F1839" i="1"/>
  <c r="P1838" i="1"/>
  <c r="K1838" i="1"/>
  <c r="F1838" i="1"/>
  <c r="P1837" i="1"/>
  <c r="K1837" i="1"/>
  <c r="F1837" i="1"/>
  <c r="AH1836" i="1"/>
  <c r="AC1836" i="1"/>
  <c r="X1836" i="1"/>
  <c r="P1836" i="1"/>
  <c r="K1836" i="1"/>
  <c r="F1836" i="1"/>
  <c r="AH1835" i="1"/>
  <c r="AC1835" i="1"/>
  <c r="X1835" i="1"/>
  <c r="P1835" i="1"/>
  <c r="K1835" i="1"/>
  <c r="F1835" i="1"/>
  <c r="AH1834" i="1"/>
  <c r="AC1834" i="1"/>
  <c r="X1834" i="1"/>
  <c r="P1834" i="1"/>
  <c r="K1834" i="1"/>
  <c r="F1834" i="1"/>
  <c r="AH1833" i="1"/>
  <c r="AC1833" i="1"/>
  <c r="X1833" i="1"/>
  <c r="P1833" i="1"/>
  <c r="K1833" i="1"/>
  <c r="F1833" i="1"/>
  <c r="AH1832" i="1"/>
  <c r="AC1832" i="1"/>
  <c r="X1832" i="1"/>
  <c r="P1832" i="1"/>
  <c r="K1832" i="1"/>
  <c r="F1832" i="1"/>
  <c r="AH1831" i="1"/>
  <c r="AC1831" i="1"/>
  <c r="X1831" i="1"/>
  <c r="P1831" i="1"/>
  <c r="K1831" i="1"/>
  <c r="F1831" i="1"/>
  <c r="AH1830" i="1"/>
  <c r="AC1830" i="1"/>
  <c r="X1830" i="1"/>
  <c r="P1830" i="1"/>
  <c r="K1830" i="1"/>
  <c r="F1830" i="1"/>
  <c r="AH1829" i="1"/>
  <c r="AC1829" i="1"/>
  <c r="X1829" i="1"/>
  <c r="P1829" i="1"/>
  <c r="K1829" i="1"/>
  <c r="F1829" i="1"/>
  <c r="AH1828" i="1"/>
  <c r="AC1828" i="1"/>
  <c r="X1828" i="1"/>
  <c r="P1828" i="1"/>
  <c r="K1828" i="1"/>
  <c r="F1828" i="1"/>
  <c r="AH1827" i="1"/>
  <c r="AC1827" i="1"/>
  <c r="X1827" i="1"/>
  <c r="P1827" i="1"/>
  <c r="K1827" i="1"/>
  <c r="F1827" i="1"/>
  <c r="AH1826" i="1"/>
  <c r="AC1826" i="1"/>
  <c r="X1826" i="1"/>
  <c r="P1826" i="1"/>
  <c r="K1826" i="1"/>
  <c r="F1826" i="1"/>
  <c r="AH1825" i="1"/>
  <c r="AC1825" i="1"/>
  <c r="X1825" i="1"/>
  <c r="P1825" i="1"/>
  <c r="K1825" i="1"/>
  <c r="F1825" i="1"/>
  <c r="P1824" i="1"/>
  <c r="K1824" i="1"/>
  <c r="F1824" i="1"/>
  <c r="AH1823" i="1"/>
  <c r="AC1823" i="1"/>
  <c r="X1823" i="1"/>
  <c r="AH1822" i="1"/>
  <c r="AC1822" i="1"/>
  <c r="X1822" i="1"/>
  <c r="P1822" i="1"/>
  <c r="K1822" i="1"/>
  <c r="F1822" i="1"/>
  <c r="AH1820" i="1"/>
  <c r="AC1820" i="1"/>
  <c r="X1820" i="1"/>
  <c r="P1820" i="1"/>
  <c r="K1820" i="1"/>
  <c r="F1820" i="1"/>
  <c r="AH1819" i="1"/>
  <c r="AC1819" i="1"/>
  <c r="X1819" i="1"/>
  <c r="P1819" i="1"/>
  <c r="K1819" i="1"/>
  <c r="F1819" i="1"/>
  <c r="AH1818" i="1"/>
  <c r="AC1818" i="1"/>
  <c r="X1818" i="1"/>
  <c r="P1818" i="1"/>
  <c r="K1818" i="1"/>
  <c r="F1818" i="1"/>
  <c r="AH1817" i="1"/>
  <c r="AC1817" i="1"/>
  <c r="X1817" i="1"/>
  <c r="P1817" i="1"/>
  <c r="K1817" i="1"/>
  <c r="F1817" i="1"/>
  <c r="AH1816" i="1"/>
  <c r="AC1816" i="1"/>
  <c r="X1816" i="1"/>
  <c r="P1816" i="1"/>
  <c r="K1816" i="1"/>
  <c r="F1816" i="1"/>
  <c r="AH1815" i="1"/>
  <c r="AC1815" i="1"/>
  <c r="X1815" i="1"/>
  <c r="P1815" i="1"/>
  <c r="K1815" i="1"/>
  <c r="F1815" i="1"/>
  <c r="AH1814" i="1"/>
  <c r="AC1814" i="1"/>
  <c r="X1814" i="1"/>
  <c r="P1814" i="1"/>
  <c r="K1814" i="1"/>
  <c r="F1814" i="1"/>
  <c r="AH1813" i="1"/>
  <c r="AC1813" i="1"/>
  <c r="X1813" i="1"/>
  <c r="P1813" i="1"/>
  <c r="K1813" i="1"/>
  <c r="F1813" i="1"/>
  <c r="AH1812" i="1"/>
  <c r="AC1812" i="1"/>
  <c r="X1812" i="1"/>
  <c r="P1812" i="1"/>
  <c r="K1812" i="1"/>
  <c r="F1812" i="1"/>
  <c r="AH1811" i="1"/>
  <c r="AC1811" i="1"/>
  <c r="X1811" i="1"/>
  <c r="P1811" i="1"/>
  <c r="K1811" i="1"/>
  <c r="F1811" i="1"/>
  <c r="AH1779" i="1"/>
  <c r="AC1779" i="1"/>
  <c r="X1779" i="1"/>
  <c r="Q1691" i="1" l="1"/>
  <c r="AI1797" i="1"/>
  <c r="AI1812" i="1"/>
  <c r="AI1830" i="1"/>
  <c r="Q1813" i="1"/>
  <c r="Q1814" i="1"/>
  <c r="Q1816" i="1"/>
  <c r="Q1817" i="1"/>
  <c r="Q1831" i="1"/>
  <c r="Q1832" i="1"/>
  <c r="Q1834" i="1"/>
  <c r="Q1835" i="1"/>
  <c r="Q1838" i="1"/>
  <c r="Q1844" i="1"/>
  <c r="AI1798" i="1"/>
  <c r="AI1815" i="1"/>
  <c r="Q1826" i="1"/>
  <c r="Q1842" i="1"/>
  <c r="AI1802" i="1"/>
  <c r="AI1817" i="1"/>
  <c r="AI1818" i="1"/>
  <c r="AI1820" i="1"/>
  <c r="AI1828" i="1"/>
  <c r="Q1833" i="1"/>
  <c r="Q1811" i="1"/>
  <c r="AI1819" i="1"/>
  <c r="AI1826" i="1"/>
  <c r="AI1827" i="1"/>
  <c r="AI1829" i="1"/>
  <c r="Q1840" i="1"/>
  <c r="Q1841" i="1"/>
  <c r="Q1843" i="1"/>
  <c r="AI1799" i="1"/>
  <c r="AH1846" i="1"/>
  <c r="AI1833" i="1"/>
  <c r="Q1815" i="1"/>
  <c r="Q1820" i="1"/>
  <c r="Q1825" i="1"/>
  <c r="AI1835" i="1"/>
  <c r="AI1836" i="1"/>
  <c r="AI1811" i="1"/>
  <c r="Q1824" i="1"/>
  <c r="Q1829" i="1"/>
  <c r="Q1812" i="1"/>
  <c r="Q1839" i="1"/>
  <c r="AI1813" i="1"/>
  <c r="AI1814" i="1"/>
  <c r="Q1818" i="1"/>
  <c r="Q1819" i="1"/>
  <c r="AC1846" i="1"/>
  <c r="AI1823" i="1"/>
  <c r="Q1827" i="1"/>
  <c r="Q1828" i="1"/>
  <c r="AI1831" i="1"/>
  <c r="AI1832" i="1"/>
  <c r="Q1836" i="1"/>
  <c r="Q1837" i="1"/>
  <c r="Q1845" i="1"/>
  <c r="AI1816" i="1"/>
  <c r="K1846" i="1"/>
  <c r="F1846" i="1"/>
  <c r="Q1830" i="1"/>
  <c r="AI1834" i="1"/>
  <c r="P1846" i="1"/>
  <c r="AI1800" i="1"/>
  <c r="AI1825" i="1"/>
  <c r="AI1801" i="1"/>
  <c r="AI1759" i="1"/>
  <c r="AI1779" i="1"/>
  <c r="AI1822" i="1"/>
  <c r="X1846" i="1"/>
  <c r="Q1822" i="1"/>
  <c r="D1685" i="1"/>
  <c r="AI1846" i="1" l="1"/>
  <c r="Q1846" i="1"/>
  <c r="AH1772" i="1"/>
  <c r="AC1772" i="1"/>
  <c r="X1772" i="1"/>
  <c r="AH1771" i="1"/>
  <c r="AC1771" i="1"/>
  <c r="X1771" i="1"/>
  <c r="AH1770" i="1"/>
  <c r="AC1770" i="1"/>
  <c r="X1770" i="1"/>
  <c r="AH1755" i="1"/>
  <c r="AC1755" i="1"/>
  <c r="X1755" i="1"/>
  <c r="AH1754" i="1"/>
  <c r="AC1754" i="1"/>
  <c r="X1754" i="1"/>
  <c r="AI1754" i="1" l="1"/>
  <c r="AI1772" i="1"/>
  <c r="AI1770" i="1"/>
  <c r="AI1755" i="1"/>
  <c r="AI1771" i="1"/>
  <c r="AH1756" i="1"/>
  <c r="AC1756" i="1"/>
  <c r="X1756" i="1"/>
  <c r="AI1756" i="1" l="1"/>
  <c r="AH1697" i="1"/>
  <c r="AC1697" i="1"/>
  <c r="X1697" i="1"/>
  <c r="AI1697" i="1" l="1"/>
  <c r="AH1710" i="1"/>
  <c r="AC1710" i="1"/>
  <c r="X1710" i="1"/>
  <c r="P1682" i="1"/>
  <c r="K1682" i="1"/>
  <c r="F1682" i="1"/>
  <c r="AH1696" i="1"/>
  <c r="AC1696" i="1"/>
  <c r="X1696" i="1"/>
  <c r="Q1682" i="1" l="1"/>
  <c r="AI1696" i="1"/>
  <c r="AI1710" i="1"/>
  <c r="AG1803" i="1"/>
  <c r="AF1803" i="1"/>
  <c r="AE1803" i="1"/>
  <c r="AD1803" i="1"/>
  <c r="AB1803" i="1"/>
  <c r="AA1803" i="1"/>
  <c r="Z1803" i="1"/>
  <c r="Y1803" i="1"/>
  <c r="W1803" i="1"/>
  <c r="V1803" i="1"/>
  <c r="U1803" i="1"/>
  <c r="T1803" i="1"/>
  <c r="O1803" i="1"/>
  <c r="N1803" i="1"/>
  <c r="M1803" i="1"/>
  <c r="L1803" i="1"/>
  <c r="J1803" i="1"/>
  <c r="I1803" i="1"/>
  <c r="H1803" i="1"/>
  <c r="G1803" i="1"/>
  <c r="E1803" i="1"/>
  <c r="D1803" i="1"/>
  <c r="C1803" i="1"/>
  <c r="B1803" i="1"/>
  <c r="P1802" i="1"/>
  <c r="K1802" i="1"/>
  <c r="F1802" i="1"/>
  <c r="P1801" i="1"/>
  <c r="K1801" i="1"/>
  <c r="F1801" i="1"/>
  <c r="P1800" i="1"/>
  <c r="K1800" i="1"/>
  <c r="F1800" i="1"/>
  <c r="P1799" i="1"/>
  <c r="K1799" i="1"/>
  <c r="F1799" i="1"/>
  <c r="P1798" i="1"/>
  <c r="K1798" i="1"/>
  <c r="F1798" i="1"/>
  <c r="P1797" i="1"/>
  <c r="K1797" i="1"/>
  <c r="F1797" i="1"/>
  <c r="P1796" i="1"/>
  <c r="K1796" i="1"/>
  <c r="F1796" i="1"/>
  <c r="AH1795" i="1"/>
  <c r="AC1795" i="1"/>
  <c r="X1795" i="1"/>
  <c r="P1795" i="1"/>
  <c r="K1795" i="1"/>
  <c r="F1795" i="1"/>
  <c r="AH1794" i="1"/>
  <c r="AC1794" i="1"/>
  <c r="X1794" i="1"/>
  <c r="P1794" i="1"/>
  <c r="K1794" i="1"/>
  <c r="F1794" i="1"/>
  <c r="AH1793" i="1"/>
  <c r="AC1793" i="1"/>
  <c r="X1793" i="1"/>
  <c r="P1793" i="1"/>
  <c r="K1793" i="1"/>
  <c r="F1793" i="1"/>
  <c r="AH1792" i="1"/>
  <c r="AC1792" i="1"/>
  <c r="X1792" i="1"/>
  <c r="P1792" i="1"/>
  <c r="K1792" i="1"/>
  <c r="F1792" i="1"/>
  <c r="AH1791" i="1"/>
  <c r="AC1791" i="1"/>
  <c r="X1791" i="1"/>
  <c r="P1791" i="1"/>
  <c r="K1791" i="1"/>
  <c r="F1791" i="1"/>
  <c r="AH1790" i="1"/>
  <c r="AC1790" i="1"/>
  <c r="X1790" i="1"/>
  <c r="P1790" i="1"/>
  <c r="K1790" i="1"/>
  <c r="F1790" i="1"/>
  <c r="AH1789" i="1"/>
  <c r="AC1789" i="1"/>
  <c r="X1789" i="1"/>
  <c r="P1789" i="1"/>
  <c r="K1789" i="1"/>
  <c r="F1789" i="1"/>
  <c r="AH1788" i="1"/>
  <c r="AC1788" i="1"/>
  <c r="X1788" i="1"/>
  <c r="P1788" i="1"/>
  <c r="K1788" i="1"/>
  <c r="F1788" i="1"/>
  <c r="AH1787" i="1"/>
  <c r="AC1787" i="1"/>
  <c r="X1787" i="1"/>
  <c r="P1787" i="1"/>
  <c r="K1787" i="1"/>
  <c r="F1787" i="1"/>
  <c r="AH1786" i="1"/>
  <c r="AC1786" i="1"/>
  <c r="X1786" i="1"/>
  <c r="P1786" i="1"/>
  <c r="K1786" i="1"/>
  <c r="F1786" i="1"/>
  <c r="AH1785" i="1"/>
  <c r="AC1785" i="1"/>
  <c r="X1785" i="1"/>
  <c r="P1785" i="1"/>
  <c r="K1785" i="1"/>
  <c r="F1785" i="1"/>
  <c r="AH1784" i="1"/>
  <c r="AC1784" i="1"/>
  <c r="X1784" i="1"/>
  <c r="P1784" i="1"/>
  <c r="K1784" i="1"/>
  <c r="F1784" i="1"/>
  <c r="AH1783" i="1"/>
  <c r="AC1783" i="1"/>
  <c r="X1783" i="1"/>
  <c r="P1783" i="1"/>
  <c r="K1783" i="1"/>
  <c r="F1783" i="1"/>
  <c r="AH1782" i="1"/>
  <c r="AC1782" i="1"/>
  <c r="X1782" i="1"/>
  <c r="P1782" i="1"/>
  <c r="K1782" i="1"/>
  <c r="F1782" i="1"/>
  <c r="AH1781" i="1"/>
  <c r="AC1781" i="1"/>
  <c r="X1781" i="1"/>
  <c r="P1781" i="1"/>
  <c r="K1781" i="1"/>
  <c r="F1781" i="1"/>
  <c r="AH1780" i="1"/>
  <c r="AC1780" i="1"/>
  <c r="X1780" i="1"/>
  <c r="P1780" i="1"/>
  <c r="P1779" i="1"/>
  <c r="K1779" i="1"/>
  <c r="F1779" i="1"/>
  <c r="AH1777" i="1"/>
  <c r="AC1777" i="1"/>
  <c r="X1777" i="1"/>
  <c r="P1777" i="1"/>
  <c r="K1777" i="1"/>
  <c r="F1777" i="1"/>
  <c r="AH1776" i="1"/>
  <c r="AC1776" i="1"/>
  <c r="X1776" i="1"/>
  <c r="P1776" i="1"/>
  <c r="K1776" i="1"/>
  <c r="F1776" i="1"/>
  <c r="AH1775" i="1"/>
  <c r="AC1775" i="1"/>
  <c r="X1775" i="1"/>
  <c r="P1775" i="1"/>
  <c r="K1775" i="1"/>
  <c r="F1775" i="1"/>
  <c r="AH1774" i="1"/>
  <c r="AC1774" i="1"/>
  <c r="X1774" i="1"/>
  <c r="P1774" i="1"/>
  <c r="K1774" i="1"/>
  <c r="F1774" i="1"/>
  <c r="AH1773" i="1"/>
  <c r="AC1773" i="1"/>
  <c r="X1773" i="1"/>
  <c r="P1773" i="1"/>
  <c r="K1773" i="1"/>
  <c r="F1773" i="1"/>
  <c r="P1772" i="1"/>
  <c r="K1772" i="1"/>
  <c r="F1772" i="1"/>
  <c r="P1771" i="1"/>
  <c r="K1771" i="1"/>
  <c r="F1771" i="1"/>
  <c r="P1770" i="1"/>
  <c r="K1770" i="1"/>
  <c r="F1770" i="1"/>
  <c r="AH1769" i="1"/>
  <c r="AC1769" i="1"/>
  <c r="X1769" i="1"/>
  <c r="P1769" i="1"/>
  <c r="K1769" i="1"/>
  <c r="F1769" i="1"/>
  <c r="AH1768" i="1"/>
  <c r="AC1768" i="1"/>
  <c r="X1768" i="1"/>
  <c r="P1768" i="1"/>
  <c r="K1768" i="1"/>
  <c r="F1768" i="1"/>
  <c r="AH1641" i="1"/>
  <c r="AC1641" i="1"/>
  <c r="X1641" i="1"/>
  <c r="AH1711" i="1"/>
  <c r="AC1711" i="1"/>
  <c r="X1711" i="1"/>
  <c r="AH1757" i="1"/>
  <c r="AC1757" i="1"/>
  <c r="X1757" i="1"/>
  <c r="AH1758" i="1"/>
  <c r="AC1758" i="1"/>
  <c r="X1758" i="1"/>
  <c r="X1672" i="1"/>
  <c r="AC1672" i="1"/>
  <c r="AH1672" i="1"/>
  <c r="X1673" i="1"/>
  <c r="AC1673" i="1"/>
  <c r="AH1673" i="1"/>
  <c r="Q1800" i="1" l="1"/>
  <c r="Q1788" i="1"/>
  <c r="Q1783" i="1"/>
  <c r="Q1795" i="1"/>
  <c r="Q1801" i="1"/>
  <c r="AI1782" i="1"/>
  <c r="AI1794" i="1"/>
  <c r="Q1776" i="1"/>
  <c r="Q1782" i="1"/>
  <c r="AI1783" i="1"/>
  <c r="AI1787" i="1"/>
  <c r="AI1788" i="1"/>
  <c r="AI1768" i="1"/>
  <c r="AI1769" i="1"/>
  <c r="AI1773" i="1"/>
  <c r="AI1774" i="1"/>
  <c r="AI1775" i="1"/>
  <c r="AI1777" i="1"/>
  <c r="AI1780" i="1"/>
  <c r="AI1789" i="1"/>
  <c r="Q1789" i="1"/>
  <c r="Q1794" i="1"/>
  <c r="AI1795" i="1"/>
  <c r="AI1793" i="1"/>
  <c r="X1803" i="1"/>
  <c r="AI1784" i="1"/>
  <c r="AI1785" i="1"/>
  <c r="AI1786" i="1"/>
  <c r="Q1802" i="1"/>
  <c r="AI1641" i="1"/>
  <c r="AI1758" i="1"/>
  <c r="Q1775" i="1"/>
  <c r="AI1776" i="1"/>
  <c r="AI1781" i="1"/>
  <c r="AI1790" i="1"/>
  <c r="AI1791" i="1"/>
  <c r="AI1792" i="1"/>
  <c r="Q1768" i="1"/>
  <c r="Q1777" i="1"/>
  <c r="Q1784" i="1"/>
  <c r="Q1790" i="1"/>
  <c r="Q1796" i="1"/>
  <c r="Q1769" i="1"/>
  <c r="F1803" i="1"/>
  <c r="Q1785" i="1"/>
  <c r="Q1791" i="1"/>
  <c r="Q1797" i="1"/>
  <c r="Q1770" i="1"/>
  <c r="Q1771" i="1"/>
  <c r="Q1772" i="1"/>
  <c r="Q1773" i="1"/>
  <c r="K1803" i="1"/>
  <c r="Q1780" i="1"/>
  <c r="Q1786" i="1"/>
  <c r="Q1792" i="1"/>
  <c r="Q1798" i="1"/>
  <c r="Q1774" i="1"/>
  <c r="P1803" i="1"/>
  <c r="Q1781" i="1"/>
  <c r="Q1787" i="1"/>
  <c r="Q1793" i="1"/>
  <c r="Q1799" i="1"/>
  <c r="AH1803" i="1"/>
  <c r="AC1803" i="1"/>
  <c r="Q1779" i="1"/>
  <c r="AI1673" i="1"/>
  <c r="AI1711" i="1"/>
  <c r="AI1757" i="1"/>
  <c r="AI1672" i="1"/>
  <c r="AH1657" i="1"/>
  <c r="AC1657" i="1"/>
  <c r="X1657" i="1"/>
  <c r="O1760" i="1"/>
  <c r="N1760" i="1"/>
  <c r="M1760" i="1"/>
  <c r="L1760" i="1"/>
  <c r="J1760" i="1"/>
  <c r="I1760" i="1"/>
  <c r="H1760" i="1"/>
  <c r="G1760" i="1"/>
  <c r="E1760" i="1"/>
  <c r="D1760" i="1"/>
  <c r="C1760" i="1"/>
  <c r="B1760" i="1"/>
  <c r="P1759" i="1"/>
  <c r="K1759" i="1"/>
  <c r="F1759" i="1"/>
  <c r="P1758" i="1"/>
  <c r="K1758" i="1"/>
  <c r="F1758" i="1"/>
  <c r="P1757" i="1"/>
  <c r="K1757" i="1"/>
  <c r="F1757" i="1"/>
  <c r="P1756" i="1"/>
  <c r="K1756" i="1"/>
  <c r="F1756" i="1"/>
  <c r="P1755" i="1"/>
  <c r="K1755" i="1"/>
  <c r="F1755" i="1"/>
  <c r="P1754" i="1"/>
  <c r="K1754" i="1"/>
  <c r="F1754" i="1"/>
  <c r="P1753" i="1"/>
  <c r="K1753" i="1"/>
  <c r="F1753" i="1"/>
  <c r="P1752" i="1"/>
  <c r="K1752" i="1"/>
  <c r="F1752" i="1"/>
  <c r="P1751" i="1"/>
  <c r="K1751" i="1"/>
  <c r="F1751" i="1"/>
  <c r="P1750" i="1"/>
  <c r="K1750" i="1"/>
  <c r="F1750" i="1"/>
  <c r="P1749" i="1"/>
  <c r="K1749" i="1"/>
  <c r="F1749" i="1"/>
  <c r="P1747" i="1"/>
  <c r="K1747" i="1"/>
  <c r="F1747" i="1"/>
  <c r="P1746" i="1"/>
  <c r="K1746" i="1"/>
  <c r="F1746" i="1"/>
  <c r="P1745" i="1"/>
  <c r="K1745" i="1"/>
  <c r="F1745" i="1"/>
  <c r="P1742" i="1"/>
  <c r="K1742" i="1"/>
  <c r="F1742" i="1"/>
  <c r="P1741" i="1"/>
  <c r="K1741" i="1"/>
  <c r="F1741" i="1"/>
  <c r="P1740" i="1"/>
  <c r="K1740" i="1"/>
  <c r="F1740" i="1"/>
  <c r="P1739" i="1"/>
  <c r="K1739" i="1"/>
  <c r="F1739" i="1"/>
  <c r="P1738" i="1"/>
  <c r="K1738" i="1"/>
  <c r="F1738" i="1"/>
  <c r="P1737" i="1"/>
  <c r="K1737" i="1"/>
  <c r="F1737" i="1"/>
  <c r="P1736" i="1"/>
  <c r="K1736" i="1"/>
  <c r="F1736" i="1"/>
  <c r="P1734" i="1"/>
  <c r="P1733" i="1"/>
  <c r="K1733" i="1"/>
  <c r="F1733" i="1"/>
  <c r="P1732" i="1"/>
  <c r="K1732" i="1"/>
  <c r="F1732" i="1"/>
  <c r="P1731" i="1"/>
  <c r="K1731" i="1"/>
  <c r="F1731" i="1"/>
  <c r="P1730" i="1"/>
  <c r="K1730" i="1"/>
  <c r="F1730" i="1"/>
  <c r="P1729" i="1"/>
  <c r="K1729" i="1"/>
  <c r="F1729" i="1"/>
  <c r="P1728" i="1"/>
  <c r="K1728" i="1"/>
  <c r="F1728" i="1"/>
  <c r="P1727" i="1"/>
  <c r="K1727" i="1"/>
  <c r="F1727" i="1"/>
  <c r="P1726" i="1"/>
  <c r="K1726" i="1"/>
  <c r="F1726" i="1"/>
  <c r="P1725" i="1"/>
  <c r="K1725" i="1"/>
  <c r="F1725" i="1"/>
  <c r="AG1760" i="1"/>
  <c r="AF1760" i="1"/>
  <c r="AE1760" i="1"/>
  <c r="AD1760" i="1"/>
  <c r="AB1760" i="1"/>
  <c r="AA1760" i="1"/>
  <c r="Z1760" i="1"/>
  <c r="Y1760" i="1"/>
  <c r="W1760" i="1"/>
  <c r="V1760" i="1"/>
  <c r="U1760" i="1"/>
  <c r="T1760" i="1"/>
  <c r="AH1753" i="1"/>
  <c r="AC1753" i="1"/>
  <c r="X1753" i="1"/>
  <c r="AH1752" i="1"/>
  <c r="AC1752" i="1"/>
  <c r="X1752" i="1"/>
  <c r="AH1751" i="1"/>
  <c r="AC1751" i="1"/>
  <c r="X1751" i="1"/>
  <c r="AH1750" i="1"/>
  <c r="AC1750" i="1"/>
  <c r="X1750" i="1"/>
  <c r="AH1749" i="1"/>
  <c r="AC1749" i="1"/>
  <c r="X1749" i="1"/>
  <c r="AH1748" i="1"/>
  <c r="AC1748" i="1"/>
  <c r="X1748" i="1"/>
  <c r="AH1747" i="1"/>
  <c r="AC1747" i="1"/>
  <c r="X1747" i="1"/>
  <c r="AH1746" i="1"/>
  <c r="AC1746" i="1"/>
  <c r="X1746" i="1"/>
  <c r="AH1745" i="1"/>
  <c r="AC1745" i="1"/>
  <c r="X1745" i="1"/>
  <c r="AH1744" i="1"/>
  <c r="AC1744" i="1"/>
  <c r="X1744" i="1"/>
  <c r="AH1743" i="1"/>
  <c r="AC1743" i="1"/>
  <c r="X1743" i="1"/>
  <c r="AH1742" i="1"/>
  <c r="AC1742" i="1"/>
  <c r="X1742" i="1"/>
  <c r="AH1741" i="1"/>
  <c r="AC1741" i="1"/>
  <c r="X1741" i="1"/>
  <c r="AH1740" i="1"/>
  <c r="AC1740" i="1"/>
  <c r="X1740" i="1"/>
  <c r="AH1739" i="1"/>
  <c r="AC1739" i="1"/>
  <c r="X1739" i="1"/>
  <c r="AH1738" i="1"/>
  <c r="AC1738" i="1"/>
  <c r="X1738" i="1"/>
  <c r="AH1737" i="1"/>
  <c r="AC1737" i="1"/>
  <c r="X1737" i="1"/>
  <c r="AH1736" i="1"/>
  <c r="AC1736" i="1"/>
  <c r="X1736" i="1"/>
  <c r="AH1734" i="1"/>
  <c r="AC1734" i="1"/>
  <c r="X1734" i="1"/>
  <c r="AH1733" i="1"/>
  <c r="AC1733" i="1"/>
  <c r="X1733" i="1"/>
  <c r="AH1732" i="1"/>
  <c r="AC1732" i="1"/>
  <c r="X1732" i="1"/>
  <c r="AH1731" i="1"/>
  <c r="AC1731" i="1"/>
  <c r="X1731" i="1"/>
  <c r="AH1730" i="1"/>
  <c r="AC1730" i="1"/>
  <c r="X1730" i="1"/>
  <c r="AH1729" i="1"/>
  <c r="AC1729" i="1"/>
  <c r="X1729" i="1"/>
  <c r="AH1728" i="1"/>
  <c r="AC1728" i="1"/>
  <c r="X1728" i="1"/>
  <c r="AH1727" i="1"/>
  <c r="AC1727" i="1"/>
  <c r="X1727" i="1"/>
  <c r="AH1726" i="1"/>
  <c r="AH1725" i="1"/>
  <c r="AC1725" i="1"/>
  <c r="X1725" i="1"/>
  <c r="AH1671" i="1"/>
  <c r="AC1671" i="1"/>
  <c r="X1671" i="1"/>
  <c r="AH1716" i="1"/>
  <c r="AC1716" i="1"/>
  <c r="X1716" i="1"/>
  <c r="AH1713" i="1"/>
  <c r="AC1713" i="1"/>
  <c r="X1713" i="1"/>
  <c r="AH1712" i="1"/>
  <c r="AC1712" i="1"/>
  <c r="X1712" i="1"/>
  <c r="AH1715" i="1"/>
  <c r="AC1715" i="1"/>
  <c r="X1715" i="1"/>
  <c r="AH1714" i="1"/>
  <c r="AC1714" i="1"/>
  <c r="X1714" i="1"/>
  <c r="AI1803" i="1" l="1"/>
  <c r="Q1803" i="1"/>
  <c r="AI1657" i="1"/>
  <c r="AI1714" i="1"/>
  <c r="Q1739" i="1"/>
  <c r="Q1755" i="1"/>
  <c r="AI1750" i="1"/>
  <c r="AI1734" i="1"/>
  <c r="AI1739" i="1"/>
  <c r="AI1738" i="1"/>
  <c r="AI1749" i="1"/>
  <c r="Q1734" i="1"/>
  <c r="Q1756" i="1"/>
  <c r="AI1730" i="1"/>
  <c r="AI1733" i="1"/>
  <c r="Q1738" i="1"/>
  <c r="Q1759" i="1"/>
  <c r="AI1751" i="1"/>
  <c r="F1760" i="1"/>
  <c r="Q1745" i="1"/>
  <c r="AI1715" i="1"/>
  <c r="AH1760" i="1"/>
  <c r="Q1742" i="1"/>
  <c r="AI1741" i="1"/>
  <c r="AI1747" i="1"/>
  <c r="Q1726" i="1"/>
  <c r="Q1732" i="1"/>
  <c r="Q1747" i="1"/>
  <c r="Q1757" i="1"/>
  <c r="AI1725" i="1"/>
  <c r="AI1727" i="1"/>
  <c r="AI1745" i="1"/>
  <c r="Q1730" i="1"/>
  <c r="Q1751" i="1"/>
  <c r="AI1671" i="1"/>
  <c r="AI1740" i="1"/>
  <c r="AI1742" i="1"/>
  <c r="AI1748" i="1"/>
  <c r="Q1725" i="1"/>
  <c r="Q1727" i="1"/>
  <c r="Q1733" i="1"/>
  <c r="Q1736" i="1"/>
  <c r="Q1746" i="1"/>
  <c r="Q1754" i="1"/>
  <c r="AI1732" i="1"/>
  <c r="AI1743" i="1"/>
  <c r="AI1752" i="1"/>
  <c r="Q1728" i="1"/>
  <c r="P1760" i="1"/>
  <c r="Q1740" i="1"/>
  <c r="Q1749" i="1"/>
  <c r="AI1712" i="1"/>
  <c r="AI1726" i="1"/>
  <c r="AI1728" i="1"/>
  <c r="Q1758" i="1"/>
  <c r="AI1736" i="1"/>
  <c r="K1760" i="1"/>
  <c r="Q1753" i="1"/>
  <c r="AI1713" i="1"/>
  <c r="AI1737" i="1"/>
  <c r="AI1744" i="1"/>
  <c r="AI1746" i="1"/>
  <c r="AI1753" i="1"/>
  <c r="Q1729" i="1"/>
  <c r="Q1731" i="1"/>
  <c r="Q1741" i="1"/>
  <c r="Q1750" i="1"/>
  <c r="Q1752" i="1"/>
  <c r="AI1716" i="1"/>
  <c r="AI1729" i="1"/>
  <c r="AI1731" i="1"/>
  <c r="Q1737" i="1"/>
  <c r="AC1760" i="1"/>
  <c r="X1760" i="1"/>
  <c r="AH1666" i="1"/>
  <c r="AC1666" i="1"/>
  <c r="X1666" i="1"/>
  <c r="AH1667" i="1"/>
  <c r="AC1667" i="1"/>
  <c r="X1667" i="1"/>
  <c r="X1627" i="1"/>
  <c r="AC1627" i="1"/>
  <c r="AH1627" i="1"/>
  <c r="X1628" i="1"/>
  <c r="AC1628" i="1"/>
  <c r="AH1628" i="1"/>
  <c r="X1629" i="1"/>
  <c r="AC1629" i="1"/>
  <c r="AH1629" i="1"/>
  <c r="X1630" i="1"/>
  <c r="AC1630" i="1"/>
  <c r="AH1630" i="1"/>
  <c r="AH1668" i="1"/>
  <c r="AC1668" i="1"/>
  <c r="X1668" i="1"/>
  <c r="X1626" i="1"/>
  <c r="AC1626" i="1"/>
  <c r="AH1626" i="1"/>
  <c r="AH1669" i="1"/>
  <c r="AC1669" i="1"/>
  <c r="X1669" i="1"/>
  <c r="Q1760" i="1" l="1"/>
  <c r="AI1666" i="1"/>
  <c r="AI1760" i="1"/>
  <c r="AI1630" i="1"/>
  <c r="AI1669" i="1"/>
  <c r="AI1627" i="1"/>
  <c r="AI1667" i="1"/>
  <c r="AI1628" i="1"/>
  <c r="AI1626" i="1"/>
  <c r="AI1668" i="1"/>
  <c r="AI1629" i="1"/>
  <c r="AH1670" i="1"/>
  <c r="AC1670" i="1"/>
  <c r="X1670" i="1"/>
  <c r="AH1586" i="1"/>
  <c r="AC1586" i="1"/>
  <c r="X1586" i="1"/>
  <c r="AC1625" i="1"/>
  <c r="AI1670" i="1" l="1"/>
  <c r="AI1586" i="1"/>
  <c r="X1625" i="1"/>
  <c r="AH1625" i="1"/>
  <c r="AH1585" i="1"/>
  <c r="AC1585" i="1"/>
  <c r="X1585" i="1"/>
  <c r="X1587" i="1"/>
  <c r="AC1587" i="1"/>
  <c r="AH1587" i="1"/>
  <c r="AH1611" i="1"/>
  <c r="AC1611" i="1"/>
  <c r="X1611" i="1"/>
  <c r="AH1610" i="1"/>
  <c r="AC1610" i="1"/>
  <c r="X1610" i="1"/>
  <c r="AH1609" i="1"/>
  <c r="AC1609" i="1"/>
  <c r="X1609" i="1"/>
  <c r="AH1608" i="1"/>
  <c r="AC1608" i="1"/>
  <c r="X1608" i="1"/>
  <c r="AH1607" i="1"/>
  <c r="AC1607" i="1"/>
  <c r="X1607" i="1"/>
  <c r="AH1584" i="1"/>
  <c r="AC1584" i="1"/>
  <c r="X1584" i="1"/>
  <c r="AH1583" i="1"/>
  <c r="AC1583" i="1"/>
  <c r="X1583" i="1"/>
  <c r="AI1609" i="1" l="1"/>
  <c r="AI1625" i="1"/>
  <c r="AI1583" i="1"/>
  <c r="AI1611" i="1"/>
  <c r="AI1607" i="1"/>
  <c r="AI1585" i="1"/>
  <c r="AI1584" i="1"/>
  <c r="AI1608" i="1"/>
  <c r="AI1610" i="1"/>
  <c r="AI1587" i="1"/>
  <c r="AZ1630" i="1"/>
  <c r="AU1630" i="1"/>
  <c r="AP1630" i="1"/>
  <c r="AZ1629" i="1"/>
  <c r="AU1629" i="1"/>
  <c r="AP1629" i="1"/>
  <c r="AZ1628" i="1"/>
  <c r="AU1628" i="1"/>
  <c r="AP1628" i="1"/>
  <c r="AZ1627" i="1"/>
  <c r="AU1627" i="1"/>
  <c r="AP1627" i="1"/>
  <c r="AZ1587" i="1"/>
  <c r="AU1587" i="1"/>
  <c r="AP1587" i="1"/>
  <c r="AZ1586" i="1"/>
  <c r="AU1586" i="1"/>
  <c r="AP1586" i="1"/>
  <c r="AZ1585" i="1"/>
  <c r="AU1585" i="1"/>
  <c r="AP1585" i="1"/>
  <c r="AZ1584" i="1"/>
  <c r="AU1584" i="1"/>
  <c r="AP1584" i="1"/>
  <c r="AG1717" i="1"/>
  <c r="AF1717" i="1"/>
  <c r="AE1717" i="1"/>
  <c r="AD1717" i="1"/>
  <c r="AB1717" i="1"/>
  <c r="AA1717" i="1"/>
  <c r="Z1717" i="1"/>
  <c r="Y1717" i="1"/>
  <c r="W1717" i="1"/>
  <c r="V1717" i="1"/>
  <c r="U1717" i="1"/>
  <c r="T1717" i="1"/>
  <c r="O1717" i="1"/>
  <c r="N1717" i="1"/>
  <c r="M1717" i="1"/>
  <c r="L1717" i="1"/>
  <c r="J1717" i="1"/>
  <c r="I1717" i="1"/>
  <c r="H1717" i="1"/>
  <c r="G1717" i="1"/>
  <c r="E1717" i="1"/>
  <c r="D1717" i="1"/>
  <c r="C1717" i="1"/>
  <c r="B1717" i="1"/>
  <c r="P1716" i="1"/>
  <c r="K1716" i="1"/>
  <c r="F1716" i="1"/>
  <c r="P1715" i="1"/>
  <c r="K1715" i="1"/>
  <c r="F1715" i="1"/>
  <c r="P1714" i="1"/>
  <c r="K1714" i="1"/>
  <c r="F1714" i="1"/>
  <c r="P1713" i="1"/>
  <c r="K1713" i="1"/>
  <c r="F1713" i="1"/>
  <c r="P1712" i="1"/>
  <c r="K1712" i="1"/>
  <c r="F1712" i="1"/>
  <c r="P1711" i="1"/>
  <c r="K1711" i="1"/>
  <c r="F1711" i="1"/>
  <c r="P1710" i="1"/>
  <c r="K1710" i="1"/>
  <c r="F1710" i="1"/>
  <c r="AH1709" i="1"/>
  <c r="AC1709" i="1"/>
  <c r="X1709" i="1"/>
  <c r="P1709" i="1"/>
  <c r="K1709" i="1"/>
  <c r="F1709" i="1"/>
  <c r="AH1708" i="1"/>
  <c r="AC1708" i="1"/>
  <c r="X1708" i="1"/>
  <c r="P1708" i="1"/>
  <c r="K1708" i="1"/>
  <c r="F1708" i="1"/>
  <c r="AH1707" i="1"/>
  <c r="AC1707" i="1"/>
  <c r="X1707" i="1"/>
  <c r="P1707" i="1"/>
  <c r="K1707" i="1"/>
  <c r="F1707" i="1"/>
  <c r="AH1706" i="1"/>
  <c r="AC1706" i="1"/>
  <c r="X1706" i="1"/>
  <c r="P1706" i="1"/>
  <c r="K1706" i="1"/>
  <c r="F1706" i="1"/>
  <c r="AH1705" i="1"/>
  <c r="AC1705" i="1"/>
  <c r="X1705" i="1"/>
  <c r="P1705" i="1"/>
  <c r="K1705" i="1"/>
  <c r="F1705" i="1"/>
  <c r="AH1704" i="1"/>
  <c r="AC1704" i="1"/>
  <c r="X1704" i="1"/>
  <c r="P1704" i="1"/>
  <c r="K1704" i="1"/>
  <c r="F1704" i="1"/>
  <c r="AH1703" i="1"/>
  <c r="AC1703" i="1"/>
  <c r="X1703" i="1"/>
  <c r="P1703" i="1"/>
  <c r="K1703" i="1"/>
  <c r="F1703" i="1"/>
  <c r="AH1702" i="1"/>
  <c r="AC1702" i="1"/>
  <c r="X1702" i="1"/>
  <c r="P1702" i="1"/>
  <c r="K1702" i="1"/>
  <c r="F1702" i="1"/>
  <c r="AH1701" i="1"/>
  <c r="AC1701" i="1"/>
  <c r="X1701" i="1"/>
  <c r="P1701" i="1"/>
  <c r="K1701" i="1"/>
  <c r="F1701" i="1"/>
  <c r="AH1700" i="1"/>
  <c r="AC1700" i="1"/>
  <c r="X1700" i="1"/>
  <c r="P1700" i="1"/>
  <c r="K1700" i="1"/>
  <c r="F1700" i="1"/>
  <c r="AH1699" i="1"/>
  <c r="AC1699" i="1"/>
  <c r="X1699" i="1"/>
  <c r="P1699" i="1"/>
  <c r="K1699" i="1"/>
  <c r="F1699" i="1"/>
  <c r="AH1698" i="1"/>
  <c r="AC1698" i="1"/>
  <c r="X1698" i="1"/>
  <c r="P1698" i="1"/>
  <c r="K1698" i="1"/>
  <c r="F1698" i="1"/>
  <c r="P1697" i="1"/>
  <c r="K1697" i="1"/>
  <c r="F1697" i="1"/>
  <c r="P1696" i="1"/>
  <c r="K1696" i="1"/>
  <c r="F1696" i="1"/>
  <c r="AH1695" i="1"/>
  <c r="AC1695" i="1"/>
  <c r="X1695" i="1"/>
  <c r="P1695" i="1"/>
  <c r="K1695" i="1"/>
  <c r="F1695" i="1"/>
  <c r="AH1694" i="1"/>
  <c r="AC1694" i="1"/>
  <c r="X1694" i="1"/>
  <c r="P1694" i="1"/>
  <c r="K1694" i="1"/>
  <c r="F1694" i="1"/>
  <c r="AH1693" i="1"/>
  <c r="AC1693" i="1"/>
  <c r="X1693" i="1"/>
  <c r="P1693" i="1"/>
  <c r="K1693" i="1"/>
  <c r="F1693" i="1"/>
  <c r="AH1691" i="1"/>
  <c r="AC1691" i="1"/>
  <c r="X1691" i="1"/>
  <c r="AH1690" i="1"/>
  <c r="AC1690" i="1"/>
  <c r="X1690" i="1"/>
  <c r="P1690" i="1"/>
  <c r="K1690" i="1"/>
  <c r="F1690" i="1"/>
  <c r="AH1689" i="1"/>
  <c r="AC1689" i="1"/>
  <c r="X1689" i="1"/>
  <c r="P1689" i="1"/>
  <c r="K1689" i="1"/>
  <c r="F1689" i="1"/>
  <c r="AH1688" i="1"/>
  <c r="AC1688" i="1"/>
  <c r="X1688" i="1"/>
  <c r="P1688" i="1"/>
  <c r="K1688" i="1"/>
  <c r="F1688" i="1"/>
  <c r="AH1687" i="1"/>
  <c r="AC1687" i="1"/>
  <c r="X1687" i="1"/>
  <c r="P1687" i="1"/>
  <c r="K1687" i="1"/>
  <c r="F1687" i="1"/>
  <c r="AH1686" i="1"/>
  <c r="AC1686" i="1"/>
  <c r="X1686" i="1"/>
  <c r="P1686" i="1"/>
  <c r="K1686" i="1"/>
  <c r="F1686" i="1"/>
  <c r="AH1685" i="1"/>
  <c r="AC1685" i="1"/>
  <c r="X1685" i="1"/>
  <c r="P1685" i="1"/>
  <c r="K1685" i="1"/>
  <c r="F1685" i="1"/>
  <c r="AH1684" i="1"/>
  <c r="AC1684" i="1"/>
  <c r="X1684" i="1"/>
  <c r="P1684" i="1"/>
  <c r="K1684" i="1"/>
  <c r="F1684" i="1"/>
  <c r="AH1683" i="1"/>
  <c r="AC1683" i="1"/>
  <c r="X1683" i="1"/>
  <c r="P1683" i="1"/>
  <c r="K1683" i="1"/>
  <c r="F1683" i="1"/>
  <c r="AH1682" i="1"/>
  <c r="AC1682" i="1"/>
  <c r="X1682" i="1"/>
  <c r="F1717" i="1" l="1"/>
  <c r="Q1693" i="1"/>
  <c r="Q1705" i="1"/>
  <c r="Q1714" i="1"/>
  <c r="AI1693" i="1"/>
  <c r="AI1694" i="1"/>
  <c r="AI1702" i="1"/>
  <c r="AI1703" i="1"/>
  <c r="AI1705" i="1"/>
  <c r="AI1706" i="1"/>
  <c r="AI1700" i="1"/>
  <c r="AI1709" i="1"/>
  <c r="Q1696" i="1"/>
  <c r="Q1698" i="1"/>
  <c r="Q1699" i="1"/>
  <c r="Q1701" i="1"/>
  <c r="Q1702" i="1"/>
  <c r="Q1707" i="1"/>
  <c r="Q1708" i="1"/>
  <c r="Q1710" i="1"/>
  <c r="Q1711" i="1"/>
  <c r="AI1695" i="1"/>
  <c r="Q1700" i="1"/>
  <c r="AI1704" i="1"/>
  <c r="Q1709" i="1"/>
  <c r="K1717" i="1"/>
  <c r="Q1694" i="1"/>
  <c r="AI1698" i="1"/>
  <c r="Q1703" i="1"/>
  <c r="AI1707" i="1"/>
  <c r="Q1712" i="1"/>
  <c r="P1717" i="1"/>
  <c r="Q1695" i="1"/>
  <c r="AI1699" i="1"/>
  <c r="Q1704" i="1"/>
  <c r="AI1708" i="1"/>
  <c r="Q1713" i="1"/>
  <c r="Q1697" i="1"/>
  <c r="AI1701" i="1"/>
  <c r="Q1706" i="1"/>
  <c r="Q1715" i="1"/>
  <c r="Q1716" i="1"/>
  <c r="AI1682" i="1"/>
  <c r="AI1687" i="1"/>
  <c r="AI1691" i="1"/>
  <c r="BA1629" i="1"/>
  <c r="AI1690" i="1"/>
  <c r="BA1627" i="1"/>
  <c r="X1717" i="1"/>
  <c r="AI1685" i="1"/>
  <c r="AI1689" i="1"/>
  <c r="Q1683" i="1"/>
  <c r="Q1684" i="1"/>
  <c r="Q1685" i="1"/>
  <c r="Q1686" i="1"/>
  <c r="Q1687" i="1"/>
  <c r="Q1688" i="1"/>
  <c r="Q1689" i="1"/>
  <c r="Q1690" i="1"/>
  <c r="AC1717" i="1"/>
  <c r="AI1683" i="1"/>
  <c r="AI1688" i="1"/>
  <c r="AH1717" i="1"/>
  <c r="AI1686" i="1"/>
  <c r="BA1628" i="1"/>
  <c r="BA1630" i="1"/>
  <c r="BA1584" i="1"/>
  <c r="BA1586" i="1"/>
  <c r="BA1585" i="1"/>
  <c r="BA1587" i="1"/>
  <c r="AI1684" i="1"/>
  <c r="F1596" i="1"/>
  <c r="K1596" i="1"/>
  <c r="P1596" i="1"/>
  <c r="F1533" i="1"/>
  <c r="K1533" i="1"/>
  <c r="P1533" i="1"/>
  <c r="Q1596" i="1" l="1"/>
  <c r="Q1717" i="1"/>
  <c r="AI1717" i="1"/>
  <c r="Q1533" i="1"/>
  <c r="AH1540" i="1" l="1"/>
  <c r="AC1540" i="1"/>
  <c r="X1540" i="1"/>
  <c r="O1674" i="1"/>
  <c r="N1674" i="1"/>
  <c r="M1674" i="1"/>
  <c r="L1674" i="1"/>
  <c r="J1674" i="1"/>
  <c r="I1674" i="1"/>
  <c r="H1674" i="1"/>
  <c r="G1674" i="1"/>
  <c r="E1674" i="1"/>
  <c r="D1674" i="1"/>
  <c r="C1674" i="1"/>
  <c r="B1674" i="1"/>
  <c r="P1673" i="1"/>
  <c r="K1673" i="1"/>
  <c r="F1673" i="1"/>
  <c r="P1672" i="1"/>
  <c r="K1672" i="1"/>
  <c r="F1672" i="1"/>
  <c r="P1671" i="1"/>
  <c r="K1671" i="1"/>
  <c r="F1671" i="1"/>
  <c r="P1670" i="1"/>
  <c r="K1670" i="1"/>
  <c r="F1670" i="1"/>
  <c r="P1669" i="1"/>
  <c r="K1669" i="1"/>
  <c r="F1669" i="1"/>
  <c r="P1668" i="1"/>
  <c r="K1668" i="1"/>
  <c r="F1668" i="1"/>
  <c r="P1667" i="1"/>
  <c r="K1667" i="1"/>
  <c r="F1667" i="1"/>
  <c r="P1666" i="1"/>
  <c r="K1666" i="1"/>
  <c r="F1666" i="1"/>
  <c r="P1665" i="1"/>
  <c r="K1665" i="1"/>
  <c r="F1665" i="1"/>
  <c r="P1664" i="1"/>
  <c r="K1664" i="1"/>
  <c r="F1664" i="1"/>
  <c r="P1663" i="1"/>
  <c r="K1663" i="1"/>
  <c r="F1663" i="1"/>
  <c r="P1662" i="1"/>
  <c r="K1662" i="1"/>
  <c r="F1662" i="1"/>
  <c r="P1661" i="1"/>
  <c r="K1661" i="1"/>
  <c r="F1661" i="1"/>
  <c r="P1660" i="1"/>
  <c r="K1660" i="1"/>
  <c r="F1660" i="1"/>
  <c r="P1659" i="1"/>
  <c r="K1659" i="1"/>
  <c r="F1659" i="1"/>
  <c r="P1658" i="1"/>
  <c r="K1658" i="1"/>
  <c r="F1658" i="1"/>
  <c r="P1657" i="1"/>
  <c r="K1657" i="1"/>
  <c r="F1657" i="1"/>
  <c r="P1656" i="1"/>
  <c r="K1656" i="1"/>
  <c r="F1656" i="1"/>
  <c r="P1655" i="1"/>
  <c r="K1655" i="1"/>
  <c r="F1655" i="1"/>
  <c r="P1654" i="1"/>
  <c r="K1654" i="1"/>
  <c r="F1654" i="1"/>
  <c r="P1653" i="1"/>
  <c r="K1653" i="1"/>
  <c r="F1653" i="1"/>
  <c r="P1652" i="1"/>
  <c r="K1652" i="1"/>
  <c r="F1652" i="1"/>
  <c r="P1651" i="1"/>
  <c r="K1651" i="1"/>
  <c r="F1651" i="1"/>
  <c r="P1650" i="1"/>
  <c r="K1650" i="1"/>
  <c r="F1650" i="1"/>
  <c r="P1648" i="1"/>
  <c r="K1648" i="1"/>
  <c r="F1648" i="1"/>
  <c r="P1647" i="1"/>
  <c r="K1647" i="1"/>
  <c r="F1647" i="1"/>
  <c r="P1646" i="1"/>
  <c r="K1646" i="1"/>
  <c r="F1646" i="1"/>
  <c r="P1645" i="1"/>
  <c r="K1645" i="1"/>
  <c r="F1645" i="1"/>
  <c r="P1644" i="1"/>
  <c r="K1644" i="1"/>
  <c r="F1644" i="1"/>
  <c r="P1643" i="1"/>
  <c r="K1643" i="1"/>
  <c r="F1643" i="1"/>
  <c r="P1642" i="1"/>
  <c r="K1642" i="1"/>
  <c r="F1642" i="1"/>
  <c r="P1641" i="1"/>
  <c r="K1641" i="1"/>
  <c r="F1641" i="1"/>
  <c r="P1640" i="1"/>
  <c r="K1640" i="1"/>
  <c r="F1640" i="1"/>
  <c r="P1639" i="1"/>
  <c r="K1639" i="1"/>
  <c r="F1639" i="1"/>
  <c r="AG1674" i="1"/>
  <c r="AF1674" i="1"/>
  <c r="AE1674" i="1"/>
  <c r="AD1674" i="1"/>
  <c r="AB1674" i="1"/>
  <c r="AA1674" i="1"/>
  <c r="Z1674" i="1"/>
  <c r="Y1674" i="1"/>
  <c r="W1674" i="1"/>
  <c r="V1674" i="1"/>
  <c r="U1674" i="1"/>
  <c r="T1674" i="1"/>
  <c r="AH1665" i="1"/>
  <c r="AC1665" i="1"/>
  <c r="X1665" i="1"/>
  <c r="AH1664" i="1"/>
  <c r="AC1664" i="1"/>
  <c r="X1664" i="1"/>
  <c r="AH1663" i="1"/>
  <c r="AC1663" i="1"/>
  <c r="X1663" i="1"/>
  <c r="AH1662" i="1"/>
  <c r="AC1662" i="1"/>
  <c r="X1662" i="1"/>
  <c r="AH1661" i="1"/>
  <c r="AC1661" i="1"/>
  <c r="X1661" i="1"/>
  <c r="AH1660" i="1"/>
  <c r="AC1660" i="1"/>
  <c r="X1660" i="1"/>
  <c r="AH1659" i="1"/>
  <c r="AC1659" i="1"/>
  <c r="X1659" i="1"/>
  <c r="AH1658" i="1"/>
  <c r="AC1658" i="1"/>
  <c r="X1658" i="1"/>
  <c r="AH1656" i="1"/>
  <c r="AC1656" i="1"/>
  <c r="X1656" i="1"/>
  <c r="AH1655" i="1"/>
  <c r="AC1655" i="1"/>
  <c r="X1655" i="1"/>
  <c r="AH1654" i="1"/>
  <c r="AC1654" i="1"/>
  <c r="X1654" i="1"/>
  <c r="AH1653" i="1"/>
  <c r="AC1653" i="1"/>
  <c r="X1653" i="1"/>
  <c r="AH1652" i="1"/>
  <c r="AC1652" i="1"/>
  <c r="X1652" i="1"/>
  <c r="AH1651" i="1"/>
  <c r="AC1651" i="1"/>
  <c r="X1651" i="1"/>
  <c r="AH1650" i="1"/>
  <c r="AC1650" i="1"/>
  <c r="X1650" i="1"/>
  <c r="AH1648" i="1"/>
  <c r="AC1648" i="1"/>
  <c r="X1648" i="1"/>
  <c r="AH1647" i="1"/>
  <c r="AC1647" i="1"/>
  <c r="X1647" i="1"/>
  <c r="AH1646" i="1"/>
  <c r="AC1646" i="1"/>
  <c r="X1646" i="1"/>
  <c r="AH1645" i="1"/>
  <c r="AC1645" i="1"/>
  <c r="X1645" i="1"/>
  <c r="AH1644" i="1"/>
  <c r="AC1644" i="1"/>
  <c r="X1644" i="1"/>
  <c r="AH1643" i="1"/>
  <c r="AC1643" i="1"/>
  <c r="X1643" i="1"/>
  <c r="AH1642" i="1"/>
  <c r="AC1642" i="1"/>
  <c r="X1642" i="1"/>
  <c r="AH1640" i="1"/>
  <c r="AC1640" i="1"/>
  <c r="X1640" i="1"/>
  <c r="AH1639" i="1"/>
  <c r="AC1639" i="1"/>
  <c r="X1639" i="1"/>
  <c r="AH1674" i="1" l="1"/>
  <c r="AI1642" i="1"/>
  <c r="AI1646" i="1"/>
  <c r="AI1651" i="1"/>
  <c r="AI1653" i="1"/>
  <c r="AI1655" i="1"/>
  <c r="AI1659" i="1"/>
  <c r="AI1661" i="1"/>
  <c r="AI1663" i="1"/>
  <c r="AI1665" i="1"/>
  <c r="Q1640" i="1"/>
  <c r="Q1642" i="1"/>
  <c r="Q1644" i="1"/>
  <c r="Q1646" i="1"/>
  <c r="Q1648" i="1"/>
  <c r="Q1651" i="1"/>
  <c r="Q1653" i="1"/>
  <c r="Q1655" i="1"/>
  <c r="Q1657" i="1"/>
  <c r="Q1659" i="1"/>
  <c r="Q1661" i="1"/>
  <c r="Q1663" i="1"/>
  <c r="Q1665" i="1"/>
  <c r="Q1667" i="1"/>
  <c r="Q1669" i="1"/>
  <c r="Q1671" i="1"/>
  <c r="Q1673" i="1"/>
  <c r="AI1640" i="1"/>
  <c r="AI1644" i="1"/>
  <c r="AI1648" i="1"/>
  <c r="AI1639" i="1"/>
  <c r="AI1643" i="1"/>
  <c r="AI1645" i="1"/>
  <c r="AI1647" i="1"/>
  <c r="AI1650" i="1"/>
  <c r="AI1652" i="1"/>
  <c r="AI1654" i="1"/>
  <c r="AI1656" i="1"/>
  <c r="AI1658" i="1"/>
  <c r="AI1660" i="1"/>
  <c r="AI1662" i="1"/>
  <c r="AI1664" i="1"/>
  <c r="Q1639" i="1"/>
  <c r="Q1641" i="1"/>
  <c r="Q1643" i="1"/>
  <c r="Q1645" i="1"/>
  <c r="Q1647" i="1"/>
  <c r="Q1650" i="1"/>
  <c r="Q1652" i="1"/>
  <c r="Q1654" i="1"/>
  <c r="Q1656" i="1"/>
  <c r="Q1658" i="1"/>
  <c r="Q1660" i="1"/>
  <c r="Q1662" i="1"/>
  <c r="Q1664" i="1"/>
  <c r="Q1666" i="1"/>
  <c r="Q1668" i="1"/>
  <c r="Q1670" i="1"/>
  <c r="Q1672" i="1"/>
  <c r="AI1540" i="1"/>
  <c r="K1674" i="1"/>
  <c r="P1674" i="1"/>
  <c r="AC1674" i="1"/>
  <c r="F1674" i="1"/>
  <c r="X1674" i="1"/>
  <c r="Q1674" i="1" l="1"/>
  <c r="AI1674" i="1"/>
  <c r="AH1624" i="1" l="1"/>
  <c r="AC1624" i="1"/>
  <c r="X1624" i="1"/>
  <c r="AH1559" i="1"/>
  <c r="AC1559" i="1"/>
  <c r="X1559" i="1"/>
  <c r="AI1559" i="1" l="1"/>
  <c r="AI1624" i="1"/>
  <c r="AC1511" i="1" l="1"/>
  <c r="X1511" i="1"/>
  <c r="AH1575" i="1" l="1"/>
  <c r="AC1575" i="1"/>
  <c r="X1575" i="1"/>
  <c r="AI1575" i="1" l="1"/>
  <c r="X1568" i="1"/>
  <c r="AC1568" i="1"/>
  <c r="AH1568" i="1"/>
  <c r="X1569" i="1"/>
  <c r="AC1569" i="1"/>
  <c r="AH1569" i="1"/>
  <c r="AI1569" i="1" l="1"/>
  <c r="AI1568" i="1"/>
  <c r="AH1566" i="1" l="1"/>
  <c r="AC1566" i="1"/>
  <c r="X1566" i="1"/>
  <c r="AI1566" i="1" l="1"/>
  <c r="AH1599" i="1"/>
  <c r="AH1582" i="1" l="1"/>
  <c r="AC1582" i="1"/>
  <c r="X1582" i="1"/>
  <c r="AI1582" i="1" l="1"/>
  <c r="AH1536" i="1" l="1"/>
  <c r="AC1536" i="1"/>
  <c r="X1536" i="1"/>
  <c r="AI1536" i="1" l="1"/>
  <c r="AH1534" i="1"/>
  <c r="AC1534" i="1"/>
  <c r="X1534" i="1"/>
  <c r="AI1534" i="1" l="1"/>
  <c r="AH1511" i="1"/>
  <c r="AI1511" i="1" l="1"/>
  <c r="AH1500" i="1" l="1"/>
  <c r="AC1500" i="1"/>
  <c r="X1500" i="1"/>
  <c r="AI1500" i="1" l="1"/>
  <c r="AH1499" i="1"/>
  <c r="AC1499" i="1"/>
  <c r="X1499" i="1"/>
  <c r="AI1499" i="1" l="1"/>
  <c r="AH1523" i="1"/>
  <c r="AC1523" i="1"/>
  <c r="X1523" i="1"/>
  <c r="AH1522" i="1"/>
  <c r="AC1522" i="1"/>
  <c r="X1522" i="1"/>
  <c r="AI1522" i="1" l="1"/>
  <c r="AI1523" i="1"/>
  <c r="AH1468" i="1"/>
  <c r="AC1468" i="1"/>
  <c r="X1468" i="1"/>
  <c r="AG1545" i="1"/>
  <c r="AF1545" i="1"/>
  <c r="AE1545" i="1"/>
  <c r="AD1545" i="1"/>
  <c r="AB1545" i="1"/>
  <c r="AA1545" i="1"/>
  <c r="Z1545" i="1"/>
  <c r="Y1545" i="1"/>
  <c r="V1545" i="1"/>
  <c r="U1545" i="1"/>
  <c r="T1545" i="1"/>
  <c r="AH1543" i="1"/>
  <c r="AC1543" i="1"/>
  <c r="X1543" i="1"/>
  <c r="AC1542" i="1"/>
  <c r="X1542" i="1"/>
  <c r="AH1541" i="1"/>
  <c r="AC1541" i="1"/>
  <c r="X1541" i="1"/>
  <c r="AY1545" i="1"/>
  <c r="AX1545" i="1"/>
  <c r="AW1545" i="1"/>
  <c r="AV1545" i="1"/>
  <c r="AT1545" i="1"/>
  <c r="AS1545" i="1"/>
  <c r="AR1545" i="1"/>
  <c r="AQ1545" i="1"/>
  <c r="AO1545" i="1"/>
  <c r="AN1545" i="1"/>
  <c r="AM1545" i="1"/>
  <c r="AL1545" i="1"/>
  <c r="O1545" i="1"/>
  <c r="N1545" i="1"/>
  <c r="M1545" i="1"/>
  <c r="L1545" i="1"/>
  <c r="J1545" i="1"/>
  <c r="I1545" i="1"/>
  <c r="H1545" i="1"/>
  <c r="G1545" i="1"/>
  <c r="E1545" i="1"/>
  <c r="D1545" i="1"/>
  <c r="C1545" i="1"/>
  <c r="B1545" i="1"/>
  <c r="AZ1544" i="1"/>
  <c r="AU1544" i="1"/>
  <c r="AP1544" i="1"/>
  <c r="P1544" i="1"/>
  <c r="K1544" i="1"/>
  <c r="F1544" i="1"/>
  <c r="AZ1543" i="1"/>
  <c r="AU1543" i="1"/>
  <c r="AP1543" i="1"/>
  <c r="P1543" i="1"/>
  <c r="K1543" i="1"/>
  <c r="F1543" i="1"/>
  <c r="AZ1542" i="1"/>
  <c r="AU1542" i="1"/>
  <c r="AP1542" i="1"/>
  <c r="P1542" i="1"/>
  <c r="K1542" i="1"/>
  <c r="F1542" i="1"/>
  <c r="AZ1541" i="1"/>
  <c r="AU1541" i="1"/>
  <c r="AP1541" i="1"/>
  <c r="P1541" i="1"/>
  <c r="K1541" i="1"/>
  <c r="F1541" i="1"/>
  <c r="AZ1540" i="1"/>
  <c r="AU1540" i="1"/>
  <c r="AP1540" i="1"/>
  <c r="P1540" i="1"/>
  <c r="K1540" i="1"/>
  <c r="F1540" i="1"/>
  <c r="AZ1539" i="1"/>
  <c r="AU1539" i="1"/>
  <c r="AP1539" i="1"/>
  <c r="AH1539" i="1"/>
  <c r="AC1539" i="1"/>
  <c r="X1539" i="1"/>
  <c r="P1539" i="1"/>
  <c r="K1539" i="1"/>
  <c r="F1539" i="1"/>
  <c r="AZ1538" i="1"/>
  <c r="AU1538" i="1"/>
  <c r="AP1538" i="1"/>
  <c r="AH1538" i="1"/>
  <c r="AC1538" i="1"/>
  <c r="X1538" i="1"/>
  <c r="P1538" i="1"/>
  <c r="K1538" i="1"/>
  <c r="F1538" i="1"/>
  <c r="AZ1537" i="1"/>
  <c r="AU1537" i="1"/>
  <c r="AP1537" i="1"/>
  <c r="AH1537" i="1"/>
  <c r="AC1537" i="1"/>
  <c r="X1537" i="1"/>
  <c r="P1537" i="1"/>
  <c r="K1537" i="1"/>
  <c r="F1537" i="1"/>
  <c r="AZ1536" i="1"/>
  <c r="AU1536" i="1"/>
  <c r="AP1536" i="1"/>
  <c r="P1536" i="1"/>
  <c r="K1536" i="1"/>
  <c r="F1536" i="1"/>
  <c r="AZ1535" i="1"/>
  <c r="AU1535" i="1"/>
  <c r="AP1535" i="1"/>
  <c r="AH1535" i="1"/>
  <c r="AC1535" i="1"/>
  <c r="X1535" i="1"/>
  <c r="P1535" i="1"/>
  <c r="K1535" i="1"/>
  <c r="F1535" i="1"/>
  <c r="AZ1534" i="1"/>
  <c r="AU1534" i="1"/>
  <c r="AP1534" i="1"/>
  <c r="P1534" i="1"/>
  <c r="K1534" i="1"/>
  <c r="F1534" i="1"/>
  <c r="AZ1533" i="1"/>
  <c r="AU1533" i="1"/>
  <c r="AP1533" i="1"/>
  <c r="AH1533" i="1"/>
  <c r="AC1533" i="1"/>
  <c r="X1533" i="1"/>
  <c r="AZ1532" i="1"/>
  <c r="AU1532" i="1"/>
  <c r="AP1532" i="1"/>
  <c r="AH1532" i="1"/>
  <c r="AC1532" i="1"/>
  <c r="X1532" i="1"/>
  <c r="P1532" i="1"/>
  <c r="K1532" i="1"/>
  <c r="F1532" i="1"/>
  <c r="AZ1531" i="1"/>
  <c r="AU1531" i="1"/>
  <c r="AP1531" i="1"/>
  <c r="AH1531" i="1"/>
  <c r="AC1531" i="1"/>
  <c r="X1531" i="1"/>
  <c r="P1531" i="1"/>
  <c r="K1531" i="1"/>
  <c r="F1531" i="1"/>
  <c r="AZ1530" i="1"/>
  <c r="AU1530" i="1"/>
  <c r="AP1530" i="1"/>
  <c r="AH1530" i="1"/>
  <c r="AC1530" i="1"/>
  <c r="X1530" i="1"/>
  <c r="P1530" i="1"/>
  <c r="K1530" i="1"/>
  <c r="F1530" i="1"/>
  <c r="AZ1529" i="1"/>
  <c r="AU1529" i="1"/>
  <c r="AP1529" i="1"/>
  <c r="AH1529" i="1"/>
  <c r="AC1529" i="1"/>
  <c r="X1529" i="1"/>
  <c r="P1529" i="1"/>
  <c r="K1529" i="1"/>
  <c r="F1529" i="1"/>
  <c r="AZ1528" i="1"/>
  <c r="AU1528" i="1"/>
  <c r="AP1528" i="1"/>
  <c r="AH1528" i="1"/>
  <c r="AC1528" i="1"/>
  <c r="X1528" i="1"/>
  <c r="P1528" i="1"/>
  <c r="K1528" i="1"/>
  <c r="F1528" i="1"/>
  <c r="AZ1527" i="1"/>
  <c r="AU1527" i="1"/>
  <c r="AP1527" i="1"/>
  <c r="AH1527" i="1"/>
  <c r="AC1527" i="1"/>
  <c r="X1527" i="1"/>
  <c r="P1527" i="1"/>
  <c r="K1527" i="1"/>
  <c r="F1527" i="1"/>
  <c r="AZ1526" i="1"/>
  <c r="AU1526" i="1"/>
  <c r="AP1526" i="1"/>
  <c r="AH1526" i="1"/>
  <c r="AC1526" i="1"/>
  <c r="X1526" i="1"/>
  <c r="P1526" i="1"/>
  <c r="K1526" i="1"/>
  <c r="F1526" i="1"/>
  <c r="AZ1525" i="1"/>
  <c r="AU1525" i="1"/>
  <c r="AP1525" i="1"/>
  <c r="AH1525" i="1"/>
  <c r="AC1525" i="1"/>
  <c r="X1525" i="1"/>
  <c r="P1525" i="1"/>
  <c r="K1525" i="1"/>
  <c r="F1525" i="1"/>
  <c r="AZ1524" i="1"/>
  <c r="AU1524" i="1"/>
  <c r="AP1524" i="1"/>
  <c r="AH1524" i="1"/>
  <c r="AC1524" i="1"/>
  <c r="X1524" i="1"/>
  <c r="P1524" i="1"/>
  <c r="K1524" i="1"/>
  <c r="F1524" i="1"/>
  <c r="AZ1523" i="1"/>
  <c r="AU1523" i="1"/>
  <c r="AP1523" i="1"/>
  <c r="P1523" i="1"/>
  <c r="K1523" i="1"/>
  <c r="F1523" i="1"/>
  <c r="AZ1522" i="1"/>
  <c r="AU1522" i="1"/>
  <c r="AP1522" i="1"/>
  <c r="P1522" i="1"/>
  <c r="K1522" i="1"/>
  <c r="F1522" i="1"/>
  <c r="AZ1521" i="1"/>
  <c r="AU1521" i="1"/>
  <c r="AP1521" i="1"/>
  <c r="AH1521" i="1"/>
  <c r="AC1521" i="1"/>
  <c r="X1521" i="1"/>
  <c r="P1521" i="1"/>
  <c r="K1521" i="1"/>
  <c r="F1521" i="1"/>
  <c r="AZ1519" i="1"/>
  <c r="AU1519" i="1"/>
  <c r="AP1519" i="1"/>
  <c r="AH1519" i="1"/>
  <c r="AC1519" i="1"/>
  <c r="X1519" i="1"/>
  <c r="P1519" i="1"/>
  <c r="K1519" i="1"/>
  <c r="F1519" i="1"/>
  <c r="AZ1518" i="1"/>
  <c r="AU1518" i="1"/>
  <c r="AP1518" i="1"/>
  <c r="AH1518" i="1"/>
  <c r="AC1518" i="1"/>
  <c r="X1518" i="1"/>
  <c r="P1518" i="1"/>
  <c r="K1518" i="1"/>
  <c r="F1518" i="1"/>
  <c r="AZ1517" i="1"/>
  <c r="AU1517" i="1"/>
  <c r="AP1517" i="1"/>
  <c r="AH1517" i="1"/>
  <c r="AC1517" i="1"/>
  <c r="X1517" i="1"/>
  <c r="P1517" i="1"/>
  <c r="K1517" i="1"/>
  <c r="F1517" i="1"/>
  <c r="AZ1516" i="1"/>
  <c r="AU1516" i="1"/>
  <c r="AP1516" i="1"/>
  <c r="AH1516" i="1"/>
  <c r="AC1516" i="1"/>
  <c r="X1516" i="1"/>
  <c r="P1516" i="1"/>
  <c r="K1516" i="1"/>
  <c r="F1516" i="1"/>
  <c r="AZ1515" i="1"/>
  <c r="AU1515" i="1"/>
  <c r="AP1515" i="1"/>
  <c r="AH1515" i="1"/>
  <c r="AC1515" i="1"/>
  <c r="X1515" i="1"/>
  <c r="P1515" i="1"/>
  <c r="K1515" i="1"/>
  <c r="F1515" i="1"/>
  <c r="AZ1514" i="1"/>
  <c r="AU1514" i="1"/>
  <c r="AP1514" i="1"/>
  <c r="AH1514" i="1"/>
  <c r="AC1514" i="1"/>
  <c r="X1514" i="1"/>
  <c r="P1514" i="1"/>
  <c r="K1514" i="1"/>
  <c r="F1514" i="1"/>
  <c r="AZ1513" i="1"/>
  <c r="AU1513" i="1"/>
  <c r="AP1513" i="1"/>
  <c r="AH1513" i="1"/>
  <c r="AC1513" i="1"/>
  <c r="X1513" i="1"/>
  <c r="P1513" i="1"/>
  <c r="K1513" i="1"/>
  <c r="F1513" i="1"/>
  <c r="AZ1512" i="1"/>
  <c r="AU1512" i="1"/>
  <c r="AP1512" i="1"/>
  <c r="AH1512" i="1"/>
  <c r="AC1512" i="1"/>
  <c r="X1512" i="1"/>
  <c r="P1512" i="1"/>
  <c r="K1512" i="1"/>
  <c r="F1512" i="1"/>
  <c r="AZ1511" i="1"/>
  <c r="AU1511" i="1"/>
  <c r="AP1511" i="1"/>
  <c r="P1511" i="1"/>
  <c r="K1511" i="1"/>
  <c r="F1511" i="1"/>
  <c r="AZ1510" i="1"/>
  <c r="AU1510" i="1"/>
  <c r="AP1510" i="1"/>
  <c r="AH1510" i="1"/>
  <c r="AC1510" i="1"/>
  <c r="X1510" i="1"/>
  <c r="P1510" i="1"/>
  <c r="K1510" i="1"/>
  <c r="F1510" i="1"/>
  <c r="AH1564" i="1"/>
  <c r="AC1564" i="1"/>
  <c r="X1564" i="1"/>
  <c r="Q1518" i="1" l="1"/>
  <c r="BA1531" i="1"/>
  <c r="AI1510" i="1"/>
  <c r="Q1511" i="1"/>
  <c r="AI1537" i="1"/>
  <c r="Q1538" i="1"/>
  <c r="Q1540" i="1"/>
  <c r="Q1515" i="1"/>
  <c r="Q1532" i="1"/>
  <c r="Q1534" i="1"/>
  <c r="Q1514" i="1"/>
  <c r="Q1526" i="1"/>
  <c r="Q1510" i="1"/>
  <c r="Q1529" i="1"/>
  <c r="Q1535" i="1"/>
  <c r="Q1541" i="1"/>
  <c r="Q1542" i="1"/>
  <c r="Q1543" i="1"/>
  <c r="Q1544" i="1"/>
  <c r="Q1512" i="1"/>
  <c r="P1545" i="1"/>
  <c r="Q1513" i="1"/>
  <c r="AI1518" i="1"/>
  <c r="Q1519" i="1"/>
  <c r="Q1522" i="1"/>
  <c r="Q1523" i="1"/>
  <c r="Q1524" i="1"/>
  <c r="Q1528" i="1"/>
  <c r="Q1531" i="1"/>
  <c r="Q1537" i="1"/>
  <c r="AI1541" i="1"/>
  <c r="BA1517" i="1"/>
  <c r="AI1529" i="1"/>
  <c r="Q1530" i="1"/>
  <c r="BA1512" i="1"/>
  <c r="AI1515" i="1"/>
  <c r="Q1516" i="1"/>
  <c r="AP1545" i="1"/>
  <c r="Q1525" i="1"/>
  <c r="AI1528" i="1"/>
  <c r="BA1536" i="1"/>
  <c r="BA1540" i="1"/>
  <c r="BA1544" i="1"/>
  <c r="K1545" i="1"/>
  <c r="BA1522" i="1"/>
  <c r="BA1527" i="1"/>
  <c r="AI1532" i="1"/>
  <c r="BA1514" i="1"/>
  <c r="BA1528" i="1"/>
  <c r="BA1533" i="1"/>
  <c r="BA1511" i="1"/>
  <c r="AI1512" i="1"/>
  <c r="BA1525" i="1"/>
  <c r="AI1526" i="1"/>
  <c r="Q1527" i="1"/>
  <c r="BA1530" i="1"/>
  <c r="AI1531" i="1"/>
  <c r="BA1518" i="1"/>
  <c r="AI1519" i="1"/>
  <c r="F1545" i="1"/>
  <c r="BA1524" i="1"/>
  <c r="AI1525" i="1"/>
  <c r="BA1537" i="1"/>
  <c r="AI1538" i="1"/>
  <c r="Q1539" i="1"/>
  <c r="BA1541" i="1"/>
  <c r="BA1542" i="1"/>
  <c r="BA1515" i="1"/>
  <c r="AI1516" i="1"/>
  <c r="Q1517" i="1"/>
  <c r="BA1534" i="1"/>
  <c r="AI1535" i="1"/>
  <c r="Q1536" i="1"/>
  <c r="BA1539" i="1"/>
  <c r="BA1543" i="1"/>
  <c r="AI1543" i="1"/>
  <c r="AH1544" i="1"/>
  <c r="AI1468" i="1"/>
  <c r="W1545" i="1"/>
  <c r="AC1544" i="1"/>
  <c r="AC1545" i="1" s="1"/>
  <c r="X1544" i="1"/>
  <c r="X1545" i="1" s="1"/>
  <c r="AH1542" i="1"/>
  <c r="AI1564" i="1"/>
  <c r="AI1513" i="1"/>
  <c r="Q1521" i="1"/>
  <c r="AZ1545" i="1"/>
  <c r="AU1545" i="1"/>
  <c r="BA1521" i="1"/>
  <c r="BA1510" i="1"/>
  <c r="BA1513" i="1"/>
  <c r="AI1514" i="1"/>
  <c r="BA1516" i="1"/>
  <c r="AI1517" i="1"/>
  <c r="BA1519" i="1"/>
  <c r="AI1521" i="1"/>
  <c r="BA1523" i="1"/>
  <c r="AI1524" i="1"/>
  <c r="BA1526" i="1"/>
  <c r="AI1527" i="1"/>
  <c r="BA1529" i="1"/>
  <c r="AI1530" i="1"/>
  <c r="BA1532" i="1"/>
  <c r="AI1533" i="1"/>
  <c r="BA1535" i="1"/>
  <c r="BA1538" i="1"/>
  <c r="AI1539" i="1"/>
  <c r="N1480" i="1"/>
  <c r="I1480" i="1"/>
  <c r="D1480" i="1"/>
  <c r="AH1545" i="1" l="1"/>
  <c r="Q1545" i="1"/>
  <c r="AI1542" i="1"/>
  <c r="AI1544" i="1"/>
  <c r="BA1545" i="1"/>
  <c r="AI1545" i="1" l="1"/>
  <c r="N1471" i="1"/>
  <c r="P1478" i="1" l="1"/>
  <c r="K1478" i="1"/>
  <c r="F1478" i="1"/>
  <c r="Q1478" i="1" l="1"/>
  <c r="AH1480" i="1"/>
  <c r="AC1480" i="1"/>
  <c r="X1480" i="1"/>
  <c r="AI1480" i="1" l="1"/>
  <c r="AH1425" i="1"/>
  <c r="AC1425" i="1"/>
  <c r="X1425" i="1"/>
  <c r="AH1424" i="1"/>
  <c r="AC1424" i="1"/>
  <c r="X1424" i="1"/>
  <c r="AH1440" i="1"/>
  <c r="AC1440" i="1"/>
  <c r="X1440" i="1"/>
  <c r="AI1425" i="1" l="1"/>
  <c r="AI1424" i="1"/>
  <c r="AI1440" i="1"/>
  <c r="AH1454" i="1"/>
  <c r="AC1454" i="1"/>
  <c r="X1454" i="1"/>
  <c r="AC1599" i="1"/>
  <c r="X1599" i="1"/>
  <c r="AH1558" i="1"/>
  <c r="AC1558" i="1"/>
  <c r="X1558" i="1"/>
  <c r="AI1454" i="1" l="1"/>
  <c r="AI1599" i="1"/>
  <c r="AI1558" i="1"/>
  <c r="AH1501" i="1"/>
  <c r="AC1501" i="1"/>
  <c r="X1501" i="1"/>
  <c r="AH1458" i="1"/>
  <c r="AC1458" i="1"/>
  <c r="X1458" i="1"/>
  <c r="AH1457" i="1"/>
  <c r="AC1457" i="1"/>
  <c r="X1457" i="1"/>
  <c r="AI1458" i="1" l="1"/>
  <c r="AI1457" i="1"/>
  <c r="AI1501" i="1"/>
  <c r="AZ1458" i="1"/>
  <c r="AU1458" i="1"/>
  <c r="AP1458" i="1"/>
  <c r="AZ1457" i="1"/>
  <c r="AU1457" i="1"/>
  <c r="AP1457" i="1"/>
  <c r="AZ1501" i="1"/>
  <c r="AU1501" i="1"/>
  <c r="AP1501" i="1"/>
  <c r="AZ1500" i="1"/>
  <c r="AU1500" i="1"/>
  <c r="AP1500" i="1"/>
  <c r="AZ1499" i="1"/>
  <c r="AU1499" i="1"/>
  <c r="AP1499" i="1"/>
  <c r="BA1499" i="1" l="1"/>
  <c r="BA1501" i="1"/>
  <c r="BA1457" i="1"/>
  <c r="BA1500" i="1"/>
  <c r="BA1458" i="1"/>
  <c r="AY1631" i="1"/>
  <c r="AX1631" i="1"/>
  <c r="AW1631" i="1"/>
  <c r="AV1631" i="1"/>
  <c r="AT1631" i="1"/>
  <c r="AS1631" i="1"/>
  <c r="AR1631" i="1"/>
  <c r="AQ1631" i="1"/>
  <c r="AO1631" i="1"/>
  <c r="AN1631" i="1"/>
  <c r="AM1631" i="1"/>
  <c r="AL1631" i="1"/>
  <c r="AZ1626" i="1"/>
  <c r="AU1626" i="1"/>
  <c r="AP1626" i="1"/>
  <c r="AZ1625" i="1"/>
  <c r="AU1625" i="1"/>
  <c r="AP1625" i="1"/>
  <c r="AZ1624" i="1"/>
  <c r="AU1624" i="1"/>
  <c r="AP1624" i="1"/>
  <c r="AZ1623" i="1"/>
  <c r="AU1623" i="1"/>
  <c r="AP1623" i="1"/>
  <c r="AZ1622" i="1"/>
  <c r="AU1622" i="1"/>
  <c r="AP1622" i="1"/>
  <c r="AZ1621" i="1"/>
  <c r="AU1621" i="1"/>
  <c r="AP1621" i="1"/>
  <c r="AZ1620" i="1"/>
  <c r="AU1620" i="1"/>
  <c r="AP1620" i="1"/>
  <c r="AZ1619" i="1"/>
  <c r="AU1619" i="1"/>
  <c r="AP1619" i="1"/>
  <c r="AZ1618" i="1"/>
  <c r="AU1618" i="1"/>
  <c r="AP1618" i="1"/>
  <c r="AZ1617" i="1"/>
  <c r="AU1617" i="1"/>
  <c r="AP1617" i="1"/>
  <c r="AZ1616" i="1"/>
  <c r="AU1616" i="1"/>
  <c r="AP1616" i="1"/>
  <c r="AZ1615" i="1"/>
  <c r="AU1615" i="1"/>
  <c r="AP1615" i="1"/>
  <c r="AZ1614" i="1"/>
  <c r="AU1614" i="1"/>
  <c r="AP1614" i="1"/>
  <c r="AZ1613" i="1"/>
  <c r="AU1613" i="1"/>
  <c r="AP1613" i="1"/>
  <c r="AZ1612" i="1"/>
  <c r="AU1612" i="1"/>
  <c r="AP1612" i="1"/>
  <c r="AZ1611" i="1"/>
  <c r="AU1611" i="1"/>
  <c r="AP1611" i="1"/>
  <c r="AZ1610" i="1"/>
  <c r="AU1610" i="1"/>
  <c r="AP1610" i="1"/>
  <c r="AZ1609" i="1"/>
  <c r="AU1609" i="1"/>
  <c r="AP1609" i="1"/>
  <c r="AZ1608" i="1"/>
  <c r="AU1608" i="1"/>
  <c r="AP1608" i="1"/>
  <c r="AZ1607" i="1"/>
  <c r="AU1607" i="1"/>
  <c r="AP1607" i="1"/>
  <c r="AZ1605" i="1"/>
  <c r="AU1605" i="1"/>
  <c r="AP1605" i="1"/>
  <c r="AZ1604" i="1"/>
  <c r="AU1604" i="1"/>
  <c r="AP1604" i="1"/>
  <c r="AZ1603" i="1"/>
  <c r="AU1603" i="1"/>
  <c r="AP1603" i="1"/>
  <c r="AZ1602" i="1"/>
  <c r="AU1602" i="1"/>
  <c r="AP1602" i="1"/>
  <c r="AZ1601" i="1"/>
  <c r="AU1601" i="1"/>
  <c r="AP1601" i="1"/>
  <c r="AZ1600" i="1"/>
  <c r="AU1600" i="1"/>
  <c r="AP1600" i="1"/>
  <c r="AZ1599" i="1"/>
  <c r="AU1599" i="1"/>
  <c r="AP1599" i="1"/>
  <c r="AZ1598" i="1"/>
  <c r="AU1598" i="1"/>
  <c r="AP1598" i="1"/>
  <c r="AZ1597" i="1"/>
  <c r="AU1597" i="1"/>
  <c r="AP1597" i="1"/>
  <c r="AZ1596" i="1"/>
  <c r="AU1596" i="1"/>
  <c r="AP1596" i="1"/>
  <c r="AY1588" i="1"/>
  <c r="AX1588" i="1"/>
  <c r="AW1588" i="1"/>
  <c r="AV1588" i="1"/>
  <c r="AT1588" i="1"/>
  <c r="AS1588" i="1"/>
  <c r="AR1588" i="1"/>
  <c r="AQ1588" i="1"/>
  <c r="AO1588" i="1"/>
  <c r="AN1588" i="1"/>
  <c r="AM1588" i="1"/>
  <c r="AL1588" i="1"/>
  <c r="AZ1583" i="1"/>
  <c r="AU1583" i="1"/>
  <c r="AP1583" i="1"/>
  <c r="AZ1582" i="1"/>
  <c r="AU1582" i="1"/>
  <c r="AP1582" i="1"/>
  <c r="AZ1581" i="1"/>
  <c r="AU1581" i="1"/>
  <c r="AP1581" i="1"/>
  <c r="AZ1580" i="1"/>
  <c r="AU1580" i="1"/>
  <c r="AP1580" i="1"/>
  <c r="AZ1579" i="1"/>
  <c r="AU1579" i="1"/>
  <c r="AP1579" i="1"/>
  <c r="AZ1578" i="1"/>
  <c r="AU1578" i="1"/>
  <c r="AP1578" i="1"/>
  <c r="AZ1577" i="1"/>
  <c r="AU1577" i="1"/>
  <c r="AP1577" i="1"/>
  <c r="AZ1576" i="1"/>
  <c r="AU1576" i="1"/>
  <c r="AP1576" i="1"/>
  <c r="AZ1575" i="1"/>
  <c r="AU1575" i="1"/>
  <c r="AP1575" i="1"/>
  <c r="AZ1574" i="1"/>
  <c r="AU1574" i="1"/>
  <c r="AP1574" i="1"/>
  <c r="AZ1573" i="1"/>
  <c r="AU1573" i="1"/>
  <c r="AP1573" i="1"/>
  <c r="AZ1572" i="1"/>
  <c r="AU1572" i="1"/>
  <c r="AP1572" i="1"/>
  <c r="AZ1571" i="1"/>
  <c r="AU1571" i="1"/>
  <c r="AP1571" i="1"/>
  <c r="AZ1570" i="1"/>
  <c r="AU1570" i="1"/>
  <c r="AP1570" i="1"/>
  <c r="AZ1569" i="1"/>
  <c r="AU1569" i="1"/>
  <c r="AP1569" i="1"/>
  <c r="AZ1568" i="1"/>
  <c r="AU1568" i="1"/>
  <c r="AP1568" i="1"/>
  <c r="AZ1567" i="1"/>
  <c r="AU1567" i="1"/>
  <c r="AP1567" i="1"/>
  <c r="AZ1566" i="1"/>
  <c r="AU1566" i="1"/>
  <c r="AP1566" i="1"/>
  <c r="AZ1565" i="1"/>
  <c r="AU1565" i="1"/>
  <c r="AP1565" i="1"/>
  <c r="AZ1564" i="1"/>
  <c r="AU1564" i="1"/>
  <c r="AP1564" i="1"/>
  <c r="AZ1562" i="1"/>
  <c r="AU1562" i="1"/>
  <c r="AP1562" i="1"/>
  <c r="AZ1561" i="1"/>
  <c r="AU1561" i="1"/>
  <c r="AP1561" i="1"/>
  <c r="AZ1560" i="1"/>
  <c r="AU1560" i="1"/>
  <c r="AP1560" i="1"/>
  <c r="AZ1559" i="1"/>
  <c r="AU1559" i="1"/>
  <c r="AP1559" i="1"/>
  <c r="AZ1558" i="1"/>
  <c r="AU1558" i="1"/>
  <c r="AP1558" i="1"/>
  <c r="AZ1557" i="1"/>
  <c r="AU1557" i="1"/>
  <c r="AP1557" i="1"/>
  <c r="AZ1556" i="1"/>
  <c r="AU1556" i="1"/>
  <c r="AP1556" i="1"/>
  <c r="AZ1555" i="1"/>
  <c r="AU1555" i="1"/>
  <c r="AP1555" i="1"/>
  <c r="AZ1554" i="1"/>
  <c r="AU1554" i="1"/>
  <c r="AP1554" i="1"/>
  <c r="AZ1553" i="1"/>
  <c r="AU1553" i="1"/>
  <c r="AP1553" i="1"/>
  <c r="O1631" i="1"/>
  <c r="N1631" i="1"/>
  <c r="M1631" i="1"/>
  <c r="L1631" i="1"/>
  <c r="J1631" i="1"/>
  <c r="I1631" i="1"/>
  <c r="H1631" i="1"/>
  <c r="G1631" i="1"/>
  <c r="E1631" i="1"/>
  <c r="D1631" i="1"/>
  <c r="C1631" i="1"/>
  <c r="B1631" i="1"/>
  <c r="P1630" i="1"/>
  <c r="K1630" i="1"/>
  <c r="F1630" i="1"/>
  <c r="P1629" i="1"/>
  <c r="K1629" i="1"/>
  <c r="F1629" i="1"/>
  <c r="P1628" i="1"/>
  <c r="K1628" i="1"/>
  <c r="F1628" i="1"/>
  <c r="P1627" i="1"/>
  <c r="K1627" i="1"/>
  <c r="F1627" i="1"/>
  <c r="P1626" i="1"/>
  <c r="K1626" i="1"/>
  <c r="F1626" i="1"/>
  <c r="P1625" i="1"/>
  <c r="K1625" i="1"/>
  <c r="F1625" i="1"/>
  <c r="P1624" i="1"/>
  <c r="K1624" i="1"/>
  <c r="F1624" i="1"/>
  <c r="P1623" i="1"/>
  <c r="K1623" i="1"/>
  <c r="F1623" i="1"/>
  <c r="P1622" i="1"/>
  <c r="K1622" i="1"/>
  <c r="F1622" i="1"/>
  <c r="P1621" i="1"/>
  <c r="K1621" i="1"/>
  <c r="F1621" i="1"/>
  <c r="P1620" i="1"/>
  <c r="K1620" i="1"/>
  <c r="F1620" i="1"/>
  <c r="P1619" i="1"/>
  <c r="K1619" i="1"/>
  <c r="F1619" i="1"/>
  <c r="P1618" i="1"/>
  <c r="K1618" i="1"/>
  <c r="F1618" i="1"/>
  <c r="P1617" i="1"/>
  <c r="K1617" i="1"/>
  <c r="F1617" i="1"/>
  <c r="P1616" i="1"/>
  <c r="K1616" i="1"/>
  <c r="F1616" i="1"/>
  <c r="P1615" i="1"/>
  <c r="K1615" i="1"/>
  <c r="F1615" i="1"/>
  <c r="P1614" i="1"/>
  <c r="K1614" i="1"/>
  <c r="F1614" i="1"/>
  <c r="P1613" i="1"/>
  <c r="K1613" i="1"/>
  <c r="F1613" i="1"/>
  <c r="P1612" i="1"/>
  <c r="K1612" i="1"/>
  <c r="F1612" i="1"/>
  <c r="P1611" i="1"/>
  <c r="K1611" i="1"/>
  <c r="F1611" i="1"/>
  <c r="P1610" i="1"/>
  <c r="K1610" i="1"/>
  <c r="F1610" i="1"/>
  <c r="P1609" i="1"/>
  <c r="K1609" i="1"/>
  <c r="F1609" i="1"/>
  <c r="P1608" i="1"/>
  <c r="K1608" i="1"/>
  <c r="F1608" i="1"/>
  <c r="P1607" i="1"/>
  <c r="K1607" i="1"/>
  <c r="F1607" i="1"/>
  <c r="P1605" i="1"/>
  <c r="K1605" i="1"/>
  <c r="F1605" i="1"/>
  <c r="P1604" i="1"/>
  <c r="K1604" i="1"/>
  <c r="F1604" i="1"/>
  <c r="P1603" i="1"/>
  <c r="K1603" i="1"/>
  <c r="F1603" i="1"/>
  <c r="P1602" i="1"/>
  <c r="K1602" i="1"/>
  <c r="F1602" i="1"/>
  <c r="P1601" i="1"/>
  <c r="K1601" i="1"/>
  <c r="F1601" i="1"/>
  <c r="P1600" i="1"/>
  <c r="K1600" i="1"/>
  <c r="F1600" i="1"/>
  <c r="P1599" i="1"/>
  <c r="K1599" i="1"/>
  <c r="F1599" i="1"/>
  <c r="P1598" i="1"/>
  <c r="K1598" i="1"/>
  <c r="F1598" i="1"/>
  <c r="P1597" i="1"/>
  <c r="K1597" i="1"/>
  <c r="F1597" i="1"/>
  <c r="O1588" i="1"/>
  <c r="N1588" i="1"/>
  <c r="M1588" i="1"/>
  <c r="L1588" i="1"/>
  <c r="J1588" i="1"/>
  <c r="I1588" i="1"/>
  <c r="H1588" i="1"/>
  <c r="G1588" i="1"/>
  <c r="E1588" i="1"/>
  <c r="D1588" i="1"/>
  <c r="C1588" i="1"/>
  <c r="B1588" i="1"/>
  <c r="P1587" i="1"/>
  <c r="K1587" i="1"/>
  <c r="F1587" i="1"/>
  <c r="P1586" i="1"/>
  <c r="K1586" i="1"/>
  <c r="F1586" i="1"/>
  <c r="P1585" i="1"/>
  <c r="K1585" i="1"/>
  <c r="F1585" i="1"/>
  <c r="P1584" i="1"/>
  <c r="K1584" i="1"/>
  <c r="F1584" i="1"/>
  <c r="P1583" i="1"/>
  <c r="K1583" i="1"/>
  <c r="F1583" i="1"/>
  <c r="P1582" i="1"/>
  <c r="K1582" i="1"/>
  <c r="F1582" i="1"/>
  <c r="P1581" i="1"/>
  <c r="K1581" i="1"/>
  <c r="F1581" i="1"/>
  <c r="P1580" i="1"/>
  <c r="K1580" i="1"/>
  <c r="F1580" i="1"/>
  <c r="P1579" i="1"/>
  <c r="K1579" i="1"/>
  <c r="F1579" i="1"/>
  <c r="P1578" i="1"/>
  <c r="K1578" i="1"/>
  <c r="F1578" i="1"/>
  <c r="P1577" i="1"/>
  <c r="K1577" i="1"/>
  <c r="F1577" i="1"/>
  <c r="P1576" i="1"/>
  <c r="K1576" i="1"/>
  <c r="F1576" i="1"/>
  <c r="P1575" i="1"/>
  <c r="K1575" i="1"/>
  <c r="F1575" i="1"/>
  <c r="P1574" i="1"/>
  <c r="K1574" i="1"/>
  <c r="F1574" i="1"/>
  <c r="P1573" i="1"/>
  <c r="K1573" i="1"/>
  <c r="F1573" i="1"/>
  <c r="P1572" i="1"/>
  <c r="K1572" i="1"/>
  <c r="F1572" i="1"/>
  <c r="P1571" i="1"/>
  <c r="K1571" i="1"/>
  <c r="F1571" i="1"/>
  <c r="P1570" i="1"/>
  <c r="K1570" i="1"/>
  <c r="F1570" i="1"/>
  <c r="P1569" i="1"/>
  <c r="K1569" i="1"/>
  <c r="F1569" i="1"/>
  <c r="P1568" i="1"/>
  <c r="K1568" i="1"/>
  <c r="F1568" i="1"/>
  <c r="P1567" i="1"/>
  <c r="K1567" i="1"/>
  <c r="F1567" i="1"/>
  <c r="P1566" i="1"/>
  <c r="K1566" i="1"/>
  <c r="F1566" i="1"/>
  <c r="P1565" i="1"/>
  <c r="K1565" i="1"/>
  <c r="F1565" i="1"/>
  <c r="P1564" i="1"/>
  <c r="K1564" i="1"/>
  <c r="F1564" i="1"/>
  <c r="P1562" i="1"/>
  <c r="K1562" i="1"/>
  <c r="F1562" i="1"/>
  <c r="P1561" i="1"/>
  <c r="K1561" i="1"/>
  <c r="F1561" i="1"/>
  <c r="P1560" i="1"/>
  <c r="K1560" i="1"/>
  <c r="F1560" i="1"/>
  <c r="P1559" i="1"/>
  <c r="K1559" i="1"/>
  <c r="F1559" i="1"/>
  <c r="P1558" i="1"/>
  <c r="K1558" i="1"/>
  <c r="F1558" i="1"/>
  <c r="P1557" i="1"/>
  <c r="K1557" i="1"/>
  <c r="F1557" i="1"/>
  <c r="P1556" i="1"/>
  <c r="K1556" i="1"/>
  <c r="F1556" i="1"/>
  <c r="P1555" i="1"/>
  <c r="K1555" i="1"/>
  <c r="F1555" i="1"/>
  <c r="P1554" i="1"/>
  <c r="K1554" i="1"/>
  <c r="F1554" i="1"/>
  <c r="P1553" i="1"/>
  <c r="K1553" i="1"/>
  <c r="F1553" i="1"/>
  <c r="AG1631" i="1"/>
  <c r="AF1631" i="1"/>
  <c r="AE1631" i="1"/>
  <c r="AD1631" i="1"/>
  <c r="AB1631" i="1"/>
  <c r="AA1631" i="1"/>
  <c r="Z1631" i="1"/>
  <c r="Y1631" i="1"/>
  <c r="W1631" i="1"/>
  <c r="V1631" i="1"/>
  <c r="U1631" i="1"/>
  <c r="T1631" i="1"/>
  <c r="AH1623" i="1"/>
  <c r="AC1623" i="1"/>
  <c r="X1623" i="1"/>
  <c r="AH1622" i="1"/>
  <c r="AC1622" i="1"/>
  <c r="X1622" i="1"/>
  <c r="AH1621" i="1"/>
  <c r="AC1621" i="1"/>
  <c r="X1621" i="1"/>
  <c r="AH1620" i="1"/>
  <c r="AC1620" i="1"/>
  <c r="X1620" i="1"/>
  <c r="AH1619" i="1"/>
  <c r="AC1619" i="1"/>
  <c r="X1619" i="1"/>
  <c r="AH1618" i="1"/>
  <c r="AC1618" i="1"/>
  <c r="X1618" i="1"/>
  <c r="AH1617" i="1"/>
  <c r="AC1617" i="1"/>
  <c r="X1617" i="1"/>
  <c r="AH1616" i="1"/>
  <c r="AC1616" i="1"/>
  <c r="X1616" i="1"/>
  <c r="AH1615" i="1"/>
  <c r="AC1615" i="1"/>
  <c r="X1615" i="1"/>
  <c r="AH1614" i="1"/>
  <c r="AC1614" i="1"/>
  <c r="X1614" i="1"/>
  <c r="AH1613" i="1"/>
  <c r="AC1613" i="1"/>
  <c r="X1613" i="1"/>
  <c r="AH1612" i="1"/>
  <c r="AC1612" i="1"/>
  <c r="X1612" i="1"/>
  <c r="AH1605" i="1"/>
  <c r="AC1605" i="1"/>
  <c r="X1605" i="1"/>
  <c r="AH1604" i="1"/>
  <c r="AC1604" i="1"/>
  <c r="X1604" i="1"/>
  <c r="AH1603" i="1"/>
  <c r="AC1603" i="1"/>
  <c r="X1603" i="1"/>
  <c r="AH1602" i="1"/>
  <c r="AC1602" i="1"/>
  <c r="X1602" i="1"/>
  <c r="AH1601" i="1"/>
  <c r="AC1601" i="1"/>
  <c r="X1601" i="1"/>
  <c r="AH1600" i="1"/>
  <c r="AC1600" i="1"/>
  <c r="X1600" i="1"/>
  <c r="AH1598" i="1"/>
  <c r="AC1598" i="1"/>
  <c r="X1598" i="1"/>
  <c r="AH1597" i="1"/>
  <c r="AC1597" i="1"/>
  <c r="X1597" i="1"/>
  <c r="AH1596" i="1"/>
  <c r="AC1596" i="1"/>
  <c r="X1596" i="1"/>
  <c r="AI1600" i="1" l="1"/>
  <c r="AI1617" i="1"/>
  <c r="BA1555" i="1"/>
  <c r="BA1561" i="1"/>
  <c r="BA1570" i="1"/>
  <c r="P1588" i="1"/>
  <c r="AI1598" i="1"/>
  <c r="AI1601" i="1"/>
  <c r="AI1616" i="1"/>
  <c r="AI1618" i="1"/>
  <c r="BA1554" i="1"/>
  <c r="BA1556" i="1"/>
  <c r="BA1562" i="1"/>
  <c r="BA1571" i="1"/>
  <c r="X1631" i="1"/>
  <c r="AI1619" i="1"/>
  <c r="BA1557" i="1"/>
  <c r="BA1566" i="1"/>
  <c r="AI1596" i="1"/>
  <c r="AI1605" i="1"/>
  <c r="AI1614" i="1"/>
  <c r="AI1622" i="1"/>
  <c r="BA1560" i="1"/>
  <c r="BA1569" i="1"/>
  <c r="AU1588" i="1"/>
  <c r="BA1572" i="1"/>
  <c r="AI1612" i="1"/>
  <c r="AI1620" i="1"/>
  <c r="BA1558" i="1"/>
  <c r="BA1567" i="1"/>
  <c r="AI1603" i="1"/>
  <c r="AI1597" i="1"/>
  <c r="AI1615" i="1"/>
  <c r="AI1623" i="1"/>
  <c r="BA1553" i="1"/>
  <c r="BA1565" i="1"/>
  <c r="AH1631" i="1"/>
  <c r="AI1604" i="1"/>
  <c r="AI1613" i="1"/>
  <c r="AI1621" i="1"/>
  <c r="K1588" i="1"/>
  <c r="BA1559" i="1"/>
  <c r="BA1568" i="1"/>
  <c r="P1631" i="1"/>
  <c r="K1631" i="1"/>
  <c r="AZ1631" i="1"/>
  <c r="Q1553" i="1"/>
  <c r="Q1555" i="1"/>
  <c r="Q1557" i="1"/>
  <c r="Q1559" i="1"/>
  <c r="Q1561" i="1"/>
  <c r="Q1564" i="1"/>
  <c r="Q1566" i="1"/>
  <c r="Q1568" i="1"/>
  <c r="Q1570" i="1"/>
  <c r="Q1572" i="1"/>
  <c r="Q1574" i="1"/>
  <c r="Q1576" i="1"/>
  <c r="Q1578" i="1"/>
  <c r="Q1580" i="1"/>
  <c r="Q1582" i="1"/>
  <c r="Q1584" i="1"/>
  <c r="Q1586" i="1"/>
  <c r="Q1598" i="1"/>
  <c r="Q1600" i="1"/>
  <c r="Q1602" i="1"/>
  <c r="Q1604" i="1"/>
  <c r="Q1607" i="1"/>
  <c r="Q1609" i="1"/>
  <c r="Q1611" i="1"/>
  <c r="Q1613" i="1"/>
  <c r="Q1615" i="1"/>
  <c r="Q1617" i="1"/>
  <c r="Q1619" i="1"/>
  <c r="Q1621" i="1"/>
  <c r="Q1623" i="1"/>
  <c r="Q1625" i="1"/>
  <c r="Q1627" i="1"/>
  <c r="Q1629" i="1"/>
  <c r="BA1574" i="1"/>
  <c r="BA1576" i="1"/>
  <c r="BA1578" i="1"/>
  <c r="BA1580" i="1"/>
  <c r="BA1582" i="1"/>
  <c r="BA1596" i="1"/>
  <c r="BA1598" i="1"/>
  <c r="BA1600" i="1"/>
  <c r="BA1602" i="1"/>
  <c r="BA1604" i="1"/>
  <c r="BA1607" i="1"/>
  <c r="BA1609" i="1"/>
  <c r="BA1611" i="1"/>
  <c r="BA1613" i="1"/>
  <c r="BA1615" i="1"/>
  <c r="BA1617" i="1"/>
  <c r="BA1619" i="1"/>
  <c r="BA1621" i="1"/>
  <c r="BA1623" i="1"/>
  <c r="BA1625" i="1"/>
  <c r="AU1631" i="1"/>
  <c r="Q1554" i="1"/>
  <c r="Q1556" i="1"/>
  <c r="Q1558" i="1"/>
  <c r="Q1560" i="1"/>
  <c r="Q1562" i="1"/>
  <c r="Q1565" i="1"/>
  <c r="Q1567" i="1"/>
  <c r="Q1569" i="1"/>
  <c r="Q1571" i="1"/>
  <c r="Q1573" i="1"/>
  <c r="Q1575" i="1"/>
  <c r="Q1577" i="1"/>
  <c r="Q1579" i="1"/>
  <c r="Q1581" i="1"/>
  <c r="Q1583" i="1"/>
  <c r="Q1585" i="1"/>
  <c r="Q1587" i="1"/>
  <c r="Q1597" i="1"/>
  <c r="Q1599" i="1"/>
  <c r="Q1601" i="1"/>
  <c r="Q1603" i="1"/>
  <c r="Q1605" i="1"/>
  <c r="Q1608" i="1"/>
  <c r="Q1610" i="1"/>
  <c r="Q1612" i="1"/>
  <c r="Q1614" i="1"/>
  <c r="Q1616" i="1"/>
  <c r="Q1618" i="1"/>
  <c r="Q1620" i="1"/>
  <c r="Q1622" i="1"/>
  <c r="Q1624" i="1"/>
  <c r="Q1626" i="1"/>
  <c r="Q1628" i="1"/>
  <c r="Q1630" i="1"/>
  <c r="BA1575" i="1"/>
  <c r="BA1577" i="1"/>
  <c r="BA1579" i="1"/>
  <c r="BA1581" i="1"/>
  <c r="BA1583" i="1"/>
  <c r="BA1597" i="1"/>
  <c r="BA1599" i="1"/>
  <c r="BA1601" i="1"/>
  <c r="BA1603" i="1"/>
  <c r="BA1605" i="1"/>
  <c r="BA1608" i="1"/>
  <c r="BA1610" i="1"/>
  <c r="BA1612" i="1"/>
  <c r="BA1614" i="1"/>
  <c r="BA1616" i="1"/>
  <c r="BA1618" i="1"/>
  <c r="BA1620" i="1"/>
  <c r="BA1622" i="1"/>
  <c r="BA1624" i="1"/>
  <c r="BA1626" i="1"/>
  <c r="AC1631" i="1"/>
  <c r="BA1564" i="1"/>
  <c r="AP1588" i="1"/>
  <c r="AZ1588" i="1"/>
  <c r="BA1573" i="1"/>
  <c r="AP1631" i="1"/>
  <c r="F1631" i="1"/>
  <c r="F1588" i="1"/>
  <c r="AI1602" i="1"/>
  <c r="AG1588" i="1"/>
  <c r="AF1588" i="1"/>
  <c r="AE1588" i="1"/>
  <c r="AD1588" i="1"/>
  <c r="AB1588" i="1"/>
  <c r="AA1588" i="1"/>
  <c r="Z1588" i="1"/>
  <c r="Y1588" i="1"/>
  <c r="W1588" i="1"/>
  <c r="V1588" i="1"/>
  <c r="U1588" i="1"/>
  <c r="T1588" i="1"/>
  <c r="AH1581" i="1"/>
  <c r="AC1581" i="1"/>
  <c r="X1581" i="1"/>
  <c r="AH1580" i="1"/>
  <c r="AC1580" i="1"/>
  <c r="X1580" i="1"/>
  <c r="AH1579" i="1"/>
  <c r="AC1579" i="1"/>
  <c r="X1579" i="1"/>
  <c r="AH1578" i="1"/>
  <c r="AC1578" i="1"/>
  <c r="X1578" i="1"/>
  <c r="AH1577" i="1"/>
  <c r="AC1577" i="1"/>
  <c r="X1577" i="1"/>
  <c r="AH1576" i="1"/>
  <c r="AC1576" i="1"/>
  <c r="X1576" i="1"/>
  <c r="AH1574" i="1"/>
  <c r="AC1574" i="1"/>
  <c r="X1574" i="1"/>
  <c r="AH1573" i="1"/>
  <c r="AC1573" i="1"/>
  <c r="X1573" i="1"/>
  <c r="AH1572" i="1"/>
  <c r="AC1572" i="1"/>
  <c r="X1572" i="1"/>
  <c r="AH1571" i="1"/>
  <c r="AC1571" i="1"/>
  <c r="X1571" i="1"/>
  <c r="AH1570" i="1"/>
  <c r="AC1570" i="1"/>
  <c r="X1570" i="1"/>
  <c r="AH1567" i="1"/>
  <c r="AC1567" i="1"/>
  <c r="X1567" i="1"/>
  <c r="AH1565" i="1"/>
  <c r="AC1565" i="1"/>
  <c r="X1565" i="1"/>
  <c r="AH1562" i="1"/>
  <c r="AC1562" i="1"/>
  <c r="X1562" i="1"/>
  <c r="AH1561" i="1"/>
  <c r="AC1561" i="1"/>
  <c r="X1561" i="1"/>
  <c r="AH1560" i="1"/>
  <c r="AC1560" i="1"/>
  <c r="X1560" i="1"/>
  <c r="AH1557" i="1"/>
  <c r="AC1557" i="1"/>
  <c r="X1557" i="1"/>
  <c r="AH1556" i="1"/>
  <c r="AC1556" i="1"/>
  <c r="X1556" i="1"/>
  <c r="AH1555" i="1"/>
  <c r="AC1555" i="1"/>
  <c r="X1555" i="1"/>
  <c r="AH1554" i="1"/>
  <c r="AC1554" i="1"/>
  <c r="X1554" i="1"/>
  <c r="AH1553" i="1"/>
  <c r="AC1553" i="1"/>
  <c r="X1553" i="1"/>
  <c r="AH1455" i="1"/>
  <c r="AC1455" i="1"/>
  <c r="X1455" i="1"/>
  <c r="AC1588" i="1" l="1"/>
  <c r="BA1631" i="1"/>
  <c r="AI1555" i="1"/>
  <c r="AI1572" i="1"/>
  <c r="AI1578" i="1"/>
  <c r="BA1588" i="1"/>
  <c r="Q1631" i="1"/>
  <c r="AI1553" i="1"/>
  <c r="AI1574" i="1"/>
  <c r="AI1580" i="1"/>
  <c r="AI1554" i="1"/>
  <c r="AI1560" i="1"/>
  <c r="AI1562" i="1"/>
  <c r="AI1565" i="1"/>
  <c r="AI1567" i="1"/>
  <c r="AI1571" i="1"/>
  <c r="AI1573" i="1"/>
  <c r="AI1577" i="1"/>
  <c r="AI1579" i="1"/>
  <c r="AI1581" i="1"/>
  <c r="AI1557" i="1"/>
  <c r="AI1561" i="1"/>
  <c r="AI1570" i="1"/>
  <c r="AI1576" i="1"/>
  <c r="Q1588" i="1"/>
  <c r="AI1631" i="1"/>
  <c r="AI1556" i="1"/>
  <c r="AI1455" i="1"/>
  <c r="X1588" i="1"/>
  <c r="AH1588" i="1"/>
  <c r="AH1382" i="1"/>
  <c r="AC1382" i="1"/>
  <c r="X1382" i="1"/>
  <c r="X1453" i="1"/>
  <c r="AC1453" i="1"/>
  <c r="AH1453" i="1"/>
  <c r="AI1588" i="1" l="1"/>
  <c r="AI1382" i="1"/>
  <c r="AI1453" i="1"/>
  <c r="AY1502" i="1" l="1"/>
  <c r="AX1502" i="1"/>
  <c r="AW1502" i="1"/>
  <c r="AV1502" i="1"/>
  <c r="AT1502" i="1"/>
  <c r="AS1502" i="1"/>
  <c r="AR1502" i="1"/>
  <c r="AQ1502" i="1"/>
  <c r="AO1502" i="1"/>
  <c r="AN1502" i="1"/>
  <c r="AM1502" i="1"/>
  <c r="AL1502" i="1"/>
  <c r="AZ1498" i="1"/>
  <c r="AU1498" i="1"/>
  <c r="AP1498" i="1"/>
  <c r="AZ1497" i="1"/>
  <c r="AU1497" i="1"/>
  <c r="AP1497" i="1"/>
  <c r="AZ1496" i="1"/>
  <c r="AU1496" i="1"/>
  <c r="AP1496" i="1"/>
  <c r="AZ1495" i="1"/>
  <c r="AU1495" i="1"/>
  <c r="AP1495" i="1"/>
  <c r="AZ1494" i="1"/>
  <c r="AU1494" i="1"/>
  <c r="AP1494" i="1"/>
  <c r="AZ1493" i="1"/>
  <c r="AU1493" i="1"/>
  <c r="AP1493" i="1"/>
  <c r="AZ1492" i="1"/>
  <c r="AU1492" i="1"/>
  <c r="AP1492" i="1"/>
  <c r="AZ1491" i="1"/>
  <c r="AU1491" i="1"/>
  <c r="AP1491" i="1"/>
  <c r="AZ1490" i="1"/>
  <c r="AU1490" i="1"/>
  <c r="AP1490" i="1"/>
  <c r="AZ1489" i="1"/>
  <c r="AU1489" i="1"/>
  <c r="AP1489" i="1"/>
  <c r="AZ1488" i="1"/>
  <c r="AU1488" i="1"/>
  <c r="AP1488" i="1"/>
  <c r="AZ1487" i="1"/>
  <c r="AU1487" i="1"/>
  <c r="AP1487" i="1"/>
  <c r="AZ1486" i="1"/>
  <c r="AU1486" i="1"/>
  <c r="AP1486" i="1"/>
  <c r="AZ1485" i="1"/>
  <c r="AU1485" i="1"/>
  <c r="AP1485" i="1"/>
  <c r="AZ1484" i="1"/>
  <c r="AU1484" i="1"/>
  <c r="AP1484" i="1"/>
  <c r="AZ1483" i="1"/>
  <c r="AU1483" i="1"/>
  <c r="AP1483" i="1"/>
  <c r="AZ1482" i="1"/>
  <c r="AU1482" i="1"/>
  <c r="AP1482" i="1"/>
  <c r="AZ1481" i="1"/>
  <c r="AU1481" i="1"/>
  <c r="AP1481" i="1"/>
  <c r="AZ1480" i="1"/>
  <c r="AU1480" i="1"/>
  <c r="AP1480" i="1"/>
  <c r="AZ1479" i="1"/>
  <c r="AU1479" i="1"/>
  <c r="AP1479" i="1"/>
  <c r="AZ1478" i="1"/>
  <c r="AU1478" i="1"/>
  <c r="AP1478" i="1"/>
  <c r="AZ1476" i="1"/>
  <c r="AU1476" i="1"/>
  <c r="AP1476" i="1"/>
  <c r="AZ1475" i="1"/>
  <c r="AU1475" i="1"/>
  <c r="AP1475" i="1"/>
  <c r="AZ1474" i="1"/>
  <c r="AU1474" i="1"/>
  <c r="AP1474" i="1"/>
  <c r="AZ1473" i="1"/>
  <c r="AU1473" i="1"/>
  <c r="AP1473" i="1"/>
  <c r="AZ1472" i="1"/>
  <c r="AU1472" i="1"/>
  <c r="AP1472" i="1"/>
  <c r="AZ1471" i="1"/>
  <c r="AU1471" i="1"/>
  <c r="AP1471" i="1"/>
  <c r="AZ1470" i="1"/>
  <c r="AU1470" i="1"/>
  <c r="AP1470" i="1"/>
  <c r="AZ1469" i="1"/>
  <c r="AU1469" i="1"/>
  <c r="AP1469" i="1"/>
  <c r="AZ1468" i="1"/>
  <c r="AU1468" i="1"/>
  <c r="AP1468" i="1"/>
  <c r="AZ1467" i="1"/>
  <c r="AU1467" i="1"/>
  <c r="AP1467" i="1"/>
  <c r="O1502" i="1"/>
  <c r="N1502" i="1"/>
  <c r="M1502" i="1"/>
  <c r="L1502" i="1"/>
  <c r="J1502" i="1"/>
  <c r="I1502" i="1"/>
  <c r="H1502" i="1"/>
  <c r="G1502" i="1"/>
  <c r="E1502" i="1"/>
  <c r="D1502" i="1"/>
  <c r="C1502" i="1"/>
  <c r="B1502" i="1"/>
  <c r="P1501" i="1"/>
  <c r="K1501" i="1"/>
  <c r="F1501" i="1"/>
  <c r="P1500" i="1"/>
  <c r="K1500" i="1"/>
  <c r="F1500" i="1"/>
  <c r="P1499" i="1"/>
  <c r="K1499" i="1"/>
  <c r="F1499" i="1"/>
  <c r="P1498" i="1"/>
  <c r="K1498" i="1"/>
  <c r="F1498" i="1"/>
  <c r="P1497" i="1"/>
  <c r="K1497" i="1"/>
  <c r="F1497" i="1"/>
  <c r="P1496" i="1"/>
  <c r="K1496" i="1"/>
  <c r="F1496" i="1"/>
  <c r="P1495" i="1"/>
  <c r="K1495" i="1"/>
  <c r="F1495" i="1"/>
  <c r="P1494" i="1"/>
  <c r="K1494" i="1"/>
  <c r="F1494" i="1"/>
  <c r="P1493" i="1"/>
  <c r="K1493" i="1"/>
  <c r="F1493" i="1"/>
  <c r="P1492" i="1"/>
  <c r="K1492" i="1"/>
  <c r="F1492" i="1"/>
  <c r="P1491" i="1"/>
  <c r="K1491" i="1"/>
  <c r="F1491" i="1"/>
  <c r="P1490" i="1"/>
  <c r="K1490" i="1"/>
  <c r="F1490" i="1"/>
  <c r="P1489" i="1"/>
  <c r="K1489" i="1"/>
  <c r="F1489" i="1"/>
  <c r="P1488" i="1"/>
  <c r="K1488" i="1"/>
  <c r="F1488" i="1"/>
  <c r="P1487" i="1"/>
  <c r="K1487" i="1"/>
  <c r="F1487" i="1"/>
  <c r="P1486" i="1"/>
  <c r="K1486" i="1"/>
  <c r="F1486" i="1"/>
  <c r="P1485" i="1"/>
  <c r="K1485" i="1"/>
  <c r="F1485" i="1"/>
  <c r="P1484" i="1"/>
  <c r="K1484" i="1"/>
  <c r="F1484" i="1"/>
  <c r="P1483" i="1"/>
  <c r="K1483" i="1"/>
  <c r="F1483" i="1"/>
  <c r="P1482" i="1"/>
  <c r="K1482" i="1"/>
  <c r="F1482" i="1"/>
  <c r="P1481" i="1"/>
  <c r="K1481" i="1"/>
  <c r="F1481" i="1"/>
  <c r="P1480" i="1"/>
  <c r="K1480" i="1"/>
  <c r="F1480" i="1"/>
  <c r="P1479" i="1"/>
  <c r="K1479" i="1"/>
  <c r="F1479" i="1"/>
  <c r="P1476" i="1"/>
  <c r="K1476" i="1"/>
  <c r="F1476" i="1"/>
  <c r="P1475" i="1"/>
  <c r="K1475" i="1"/>
  <c r="F1475" i="1"/>
  <c r="P1474" i="1"/>
  <c r="K1474" i="1"/>
  <c r="F1474" i="1"/>
  <c r="P1473" i="1"/>
  <c r="K1473" i="1"/>
  <c r="F1473" i="1"/>
  <c r="P1472" i="1"/>
  <c r="K1472" i="1"/>
  <c r="F1472" i="1"/>
  <c r="P1471" i="1"/>
  <c r="K1471" i="1"/>
  <c r="F1471" i="1"/>
  <c r="P1470" i="1"/>
  <c r="K1470" i="1"/>
  <c r="F1470" i="1"/>
  <c r="P1469" i="1"/>
  <c r="K1469" i="1"/>
  <c r="F1469" i="1"/>
  <c r="P1468" i="1"/>
  <c r="K1468" i="1"/>
  <c r="F1468" i="1"/>
  <c r="P1467" i="1"/>
  <c r="K1467" i="1"/>
  <c r="F1467" i="1"/>
  <c r="X1456" i="1"/>
  <c r="AC1456" i="1"/>
  <c r="AH1456" i="1"/>
  <c r="AG1502" i="1"/>
  <c r="AF1502" i="1"/>
  <c r="AE1502" i="1"/>
  <c r="AD1502" i="1"/>
  <c r="AB1502" i="1"/>
  <c r="AA1502" i="1"/>
  <c r="Z1502" i="1"/>
  <c r="Y1502" i="1"/>
  <c r="W1502" i="1"/>
  <c r="V1502" i="1"/>
  <c r="U1502" i="1"/>
  <c r="T1502" i="1"/>
  <c r="AH1498" i="1"/>
  <c r="AC1498" i="1"/>
  <c r="X1498" i="1"/>
  <c r="AH1497" i="1"/>
  <c r="AC1497" i="1"/>
  <c r="X1497" i="1"/>
  <c r="AH1496" i="1"/>
  <c r="AC1496" i="1"/>
  <c r="X1496" i="1"/>
  <c r="AH1495" i="1"/>
  <c r="AC1495" i="1"/>
  <c r="X1495" i="1"/>
  <c r="AH1494" i="1"/>
  <c r="AC1494" i="1"/>
  <c r="X1494" i="1"/>
  <c r="AH1493" i="1"/>
  <c r="AC1493" i="1"/>
  <c r="X1493" i="1"/>
  <c r="AH1492" i="1"/>
  <c r="AC1492" i="1"/>
  <c r="X1492" i="1"/>
  <c r="AH1491" i="1"/>
  <c r="AC1491" i="1"/>
  <c r="X1491" i="1"/>
  <c r="AH1490" i="1"/>
  <c r="AC1490" i="1"/>
  <c r="X1490" i="1"/>
  <c r="AH1489" i="1"/>
  <c r="AC1489" i="1"/>
  <c r="X1489" i="1"/>
  <c r="AH1488" i="1"/>
  <c r="AC1488" i="1"/>
  <c r="X1488" i="1"/>
  <c r="AH1487" i="1"/>
  <c r="AC1487" i="1"/>
  <c r="X1487" i="1"/>
  <c r="AH1486" i="1"/>
  <c r="AC1486" i="1"/>
  <c r="X1486" i="1"/>
  <c r="AH1485" i="1"/>
  <c r="AC1485" i="1"/>
  <c r="X1485" i="1"/>
  <c r="AH1484" i="1"/>
  <c r="AC1484" i="1"/>
  <c r="X1484" i="1"/>
  <c r="AH1483" i="1"/>
  <c r="AC1483" i="1"/>
  <c r="X1483" i="1"/>
  <c r="AH1482" i="1"/>
  <c r="AC1482" i="1"/>
  <c r="X1482" i="1"/>
  <c r="AH1481" i="1"/>
  <c r="AC1481" i="1"/>
  <c r="X1481" i="1"/>
  <c r="AH1479" i="1"/>
  <c r="AC1479" i="1"/>
  <c r="X1479" i="1"/>
  <c r="AH1478" i="1"/>
  <c r="AC1478" i="1"/>
  <c r="X1478" i="1"/>
  <c r="AH1476" i="1"/>
  <c r="AC1476" i="1"/>
  <c r="X1476" i="1"/>
  <c r="AH1475" i="1"/>
  <c r="AC1475" i="1"/>
  <c r="X1475" i="1"/>
  <c r="AH1474" i="1"/>
  <c r="AC1474" i="1"/>
  <c r="X1474" i="1"/>
  <c r="AH1473" i="1"/>
  <c r="AC1473" i="1"/>
  <c r="X1473" i="1"/>
  <c r="AH1472" i="1"/>
  <c r="AC1472" i="1"/>
  <c r="X1472" i="1"/>
  <c r="AH1471" i="1"/>
  <c r="AC1471" i="1"/>
  <c r="X1471" i="1"/>
  <c r="AH1470" i="1"/>
  <c r="AC1470" i="1"/>
  <c r="X1470" i="1"/>
  <c r="AH1469" i="1"/>
  <c r="AC1469" i="1"/>
  <c r="X1469" i="1"/>
  <c r="X1412" i="1"/>
  <c r="AC1412" i="1"/>
  <c r="AH1412" i="1"/>
  <c r="X1413" i="1"/>
  <c r="AC1413" i="1"/>
  <c r="AH1413" i="1"/>
  <c r="AC1415" i="1"/>
  <c r="BA1468" i="1" l="1"/>
  <c r="BA1476" i="1"/>
  <c r="BA1485" i="1"/>
  <c r="BA1493" i="1"/>
  <c r="AI1412" i="1"/>
  <c r="BA1471" i="1"/>
  <c r="BA1473" i="1"/>
  <c r="BA1480" i="1"/>
  <c r="BA1482" i="1"/>
  <c r="BA1488" i="1"/>
  <c r="BA1490" i="1"/>
  <c r="BA1496" i="1"/>
  <c r="BA1498" i="1"/>
  <c r="AH1415" i="1"/>
  <c r="AI1470" i="1"/>
  <c r="AI1479" i="1"/>
  <c r="AI1487" i="1"/>
  <c r="AI1495" i="1"/>
  <c r="Q1472" i="1"/>
  <c r="Q1481" i="1"/>
  <c r="Q1489" i="1"/>
  <c r="Q1497" i="1"/>
  <c r="AI1413" i="1"/>
  <c r="AI1469" i="1"/>
  <c r="AI1486" i="1"/>
  <c r="AI1494" i="1"/>
  <c r="Q1471" i="1"/>
  <c r="Q1480" i="1"/>
  <c r="Q1488" i="1"/>
  <c r="Q1496" i="1"/>
  <c r="AI1456" i="1"/>
  <c r="P1502" i="1"/>
  <c r="AI1482" i="1"/>
  <c r="Q1467" i="1"/>
  <c r="Q1475" i="1"/>
  <c r="Q1500" i="1"/>
  <c r="AI1485" i="1"/>
  <c r="Q1470" i="1"/>
  <c r="Q1479" i="1"/>
  <c r="Q1487" i="1"/>
  <c r="Q1495" i="1"/>
  <c r="AI1471" i="1"/>
  <c r="AI1488" i="1"/>
  <c r="Q1473" i="1"/>
  <c r="Q1482" i="1"/>
  <c r="Q1490" i="1"/>
  <c r="Q1498" i="1"/>
  <c r="BA1474" i="1"/>
  <c r="BA1483" i="1"/>
  <c r="BA1491" i="1"/>
  <c r="AI1474" i="1"/>
  <c r="X1502" i="1"/>
  <c r="AI1483" i="1"/>
  <c r="AI1491" i="1"/>
  <c r="Q1468" i="1"/>
  <c r="Q1476" i="1"/>
  <c r="Q1485" i="1"/>
  <c r="Q1493" i="1"/>
  <c r="Q1501" i="1"/>
  <c r="BA1469" i="1"/>
  <c r="BA1478" i="1"/>
  <c r="BA1486" i="1"/>
  <c r="BA1494" i="1"/>
  <c r="AI1490" i="1"/>
  <c r="Q1492" i="1"/>
  <c r="AI1476" i="1"/>
  <c r="AI1493" i="1"/>
  <c r="X1415" i="1"/>
  <c r="AC1502" i="1"/>
  <c r="BA1472" i="1"/>
  <c r="AU1502" i="1"/>
  <c r="BA1481" i="1"/>
  <c r="BA1489" i="1"/>
  <c r="BA1497" i="1"/>
  <c r="AI1472" i="1"/>
  <c r="AH1502" i="1"/>
  <c r="AI1481" i="1"/>
  <c r="AI1489" i="1"/>
  <c r="Q1474" i="1"/>
  <c r="F1502" i="1"/>
  <c r="Q1483" i="1"/>
  <c r="Q1491" i="1"/>
  <c r="Q1499" i="1"/>
  <c r="BA1467" i="1"/>
  <c r="BA1475" i="1"/>
  <c r="AZ1502" i="1"/>
  <c r="BA1484" i="1"/>
  <c r="BA1492" i="1"/>
  <c r="AI1473" i="1"/>
  <c r="Q1484" i="1"/>
  <c r="AI1475" i="1"/>
  <c r="AI1484" i="1"/>
  <c r="AI1492" i="1"/>
  <c r="Q1469" i="1"/>
  <c r="K1502" i="1"/>
  <c r="Q1486" i="1"/>
  <c r="Q1494" i="1"/>
  <c r="BA1470" i="1"/>
  <c r="BA1479" i="1"/>
  <c r="BA1487" i="1"/>
  <c r="BA1495" i="1"/>
  <c r="AP1502" i="1"/>
  <c r="AI1497" i="1"/>
  <c r="AI1496" i="1"/>
  <c r="AI1498" i="1"/>
  <c r="AI1478" i="1"/>
  <c r="AF1381" i="1"/>
  <c r="AE1381" i="1"/>
  <c r="AD1381" i="1"/>
  <c r="AA1381" i="1"/>
  <c r="Z1381" i="1"/>
  <c r="Y1381" i="1"/>
  <c r="V1381" i="1"/>
  <c r="T1381" i="1"/>
  <c r="N1393" i="1"/>
  <c r="M1393" i="1"/>
  <c r="L1393" i="1"/>
  <c r="I1393" i="1"/>
  <c r="H1393" i="1"/>
  <c r="G1393" i="1"/>
  <c r="D1393" i="1"/>
  <c r="B1393" i="1"/>
  <c r="AH1397" i="1"/>
  <c r="AC1397" i="1"/>
  <c r="X1397" i="1"/>
  <c r="AH1408" i="1"/>
  <c r="X1371" i="1"/>
  <c r="AC1371" i="1"/>
  <c r="AH1371" i="1"/>
  <c r="X1372" i="1"/>
  <c r="AC1372" i="1"/>
  <c r="AH1372" i="1"/>
  <c r="AC1408" i="1"/>
  <c r="AI1415" i="1" l="1"/>
  <c r="BA1502" i="1"/>
  <c r="AI1371" i="1"/>
  <c r="Q1502" i="1"/>
  <c r="AI1502" i="1"/>
  <c r="X1381" i="1"/>
  <c r="AI1397" i="1"/>
  <c r="AC1381" i="1"/>
  <c r="AH1381" i="1"/>
  <c r="X1408" i="1"/>
  <c r="AI1408" i="1" s="1"/>
  <c r="AI1372" i="1"/>
  <c r="AH1409" i="1"/>
  <c r="AC1409" i="1"/>
  <c r="X1409" i="1"/>
  <c r="X1410" i="1"/>
  <c r="AC1410" i="1"/>
  <c r="AH1410" i="1"/>
  <c r="X1411" i="1"/>
  <c r="AC1411" i="1"/>
  <c r="AH1411" i="1"/>
  <c r="AH1370" i="1"/>
  <c r="AC1370" i="1"/>
  <c r="X1370" i="1"/>
  <c r="AI1381" i="1" l="1"/>
  <c r="AI1411" i="1"/>
  <c r="AI1409" i="1"/>
  <c r="AI1370" i="1"/>
  <c r="AI1410" i="1"/>
  <c r="AH1339" i="1"/>
  <c r="AC1339" i="1"/>
  <c r="X1339" i="1"/>
  <c r="AH1369" i="1"/>
  <c r="AC1369" i="1"/>
  <c r="X1369" i="1"/>
  <c r="AH1368" i="1"/>
  <c r="AC1368" i="1"/>
  <c r="X1368" i="1"/>
  <c r="AH1414" i="1"/>
  <c r="AC1414" i="1"/>
  <c r="X1414" i="1"/>
  <c r="AY1459" i="1"/>
  <c r="AX1459" i="1"/>
  <c r="AW1459" i="1"/>
  <c r="AV1459" i="1"/>
  <c r="AT1459" i="1"/>
  <c r="AS1459" i="1"/>
  <c r="AR1459" i="1"/>
  <c r="AQ1459" i="1"/>
  <c r="AO1459" i="1"/>
  <c r="AN1459" i="1"/>
  <c r="AM1459" i="1"/>
  <c r="AL1459" i="1"/>
  <c r="AG1459" i="1"/>
  <c r="AF1459" i="1"/>
  <c r="AE1459" i="1"/>
  <c r="AD1459" i="1"/>
  <c r="AB1459" i="1"/>
  <c r="AA1459" i="1"/>
  <c r="Z1459" i="1"/>
  <c r="Y1459" i="1"/>
  <c r="W1459" i="1"/>
  <c r="V1459" i="1"/>
  <c r="U1459" i="1"/>
  <c r="T1459" i="1"/>
  <c r="O1459" i="1"/>
  <c r="N1459" i="1"/>
  <c r="M1459" i="1"/>
  <c r="L1459" i="1"/>
  <c r="J1459" i="1"/>
  <c r="I1459" i="1"/>
  <c r="H1459" i="1"/>
  <c r="G1459" i="1"/>
  <c r="E1459" i="1"/>
  <c r="D1459" i="1"/>
  <c r="C1459" i="1"/>
  <c r="B1459" i="1"/>
  <c r="P1458" i="1"/>
  <c r="K1458" i="1"/>
  <c r="F1458" i="1"/>
  <c r="P1457" i="1"/>
  <c r="K1457" i="1"/>
  <c r="F1457" i="1"/>
  <c r="AZ1456" i="1"/>
  <c r="AU1456" i="1"/>
  <c r="AP1456" i="1"/>
  <c r="P1456" i="1"/>
  <c r="K1456" i="1"/>
  <c r="F1456" i="1"/>
  <c r="AZ1455" i="1"/>
  <c r="AU1455" i="1"/>
  <c r="AP1455" i="1"/>
  <c r="P1455" i="1"/>
  <c r="K1455" i="1"/>
  <c r="F1455" i="1"/>
  <c r="AZ1454" i="1"/>
  <c r="AU1454" i="1"/>
  <c r="AP1454" i="1"/>
  <c r="P1454" i="1"/>
  <c r="K1454" i="1"/>
  <c r="F1454" i="1"/>
  <c r="AZ1453" i="1"/>
  <c r="AU1453" i="1"/>
  <c r="AP1453" i="1"/>
  <c r="P1453" i="1"/>
  <c r="K1453" i="1"/>
  <c r="F1453" i="1"/>
  <c r="AZ1452" i="1"/>
  <c r="AU1452" i="1"/>
  <c r="AP1452" i="1"/>
  <c r="AH1452" i="1"/>
  <c r="AC1452" i="1"/>
  <c r="X1452" i="1"/>
  <c r="P1452" i="1"/>
  <c r="K1452" i="1"/>
  <c r="F1452" i="1"/>
  <c r="AZ1451" i="1"/>
  <c r="AU1451" i="1"/>
  <c r="AP1451" i="1"/>
  <c r="AH1451" i="1"/>
  <c r="AC1451" i="1"/>
  <c r="X1451" i="1"/>
  <c r="P1451" i="1"/>
  <c r="K1451" i="1"/>
  <c r="F1451" i="1"/>
  <c r="AZ1450" i="1"/>
  <c r="AU1450" i="1"/>
  <c r="AP1450" i="1"/>
  <c r="AH1450" i="1"/>
  <c r="AC1450" i="1"/>
  <c r="X1450" i="1"/>
  <c r="P1450" i="1"/>
  <c r="K1450" i="1"/>
  <c r="F1450" i="1"/>
  <c r="AZ1449" i="1"/>
  <c r="AU1449" i="1"/>
  <c r="AP1449" i="1"/>
  <c r="AH1449" i="1"/>
  <c r="AC1449" i="1"/>
  <c r="X1449" i="1"/>
  <c r="P1449" i="1"/>
  <c r="K1449" i="1"/>
  <c r="F1449" i="1"/>
  <c r="AZ1448" i="1"/>
  <c r="AU1448" i="1"/>
  <c r="AP1448" i="1"/>
  <c r="AH1448" i="1"/>
  <c r="AC1448" i="1"/>
  <c r="X1448" i="1"/>
  <c r="P1448" i="1"/>
  <c r="K1448" i="1"/>
  <c r="F1448" i="1"/>
  <c r="AZ1447" i="1"/>
  <c r="AU1447" i="1"/>
  <c r="AP1447" i="1"/>
  <c r="AH1447" i="1"/>
  <c r="AC1447" i="1"/>
  <c r="X1447" i="1"/>
  <c r="P1447" i="1"/>
  <c r="K1447" i="1"/>
  <c r="F1447" i="1"/>
  <c r="AZ1446" i="1"/>
  <c r="AU1446" i="1"/>
  <c r="AP1446" i="1"/>
  <c r="AH1446" i="1"/>
  <c r="AC1446" i="1"/>
  <c r="X1446" i="1"/>
  <c r="P1446" i="1"/>
  <c r="K1446" i="1"/>
  <c r="F1446" i="1"/>
  <c r="AZ1445" i="1"/>
  <c r="AU1445" i="1"/>
  <c r="AP1445" i="1"/>
  <c r="AH1445" i="1"/>
  <c r="AC1445" i="1"/>
  <c r="X1445" i="1"/>
  <c r="P1445" i="1"/>
  <c r="K1445" i="1"/>
  <c r="F1445" i="1"/>
  <c r="AZ1444" i="1"/>
  <c r="AU1444" i="1"/>
  <c r="AP1444" i="1"/>
  <c r="AH1444" i="1"/>
  <c r="AC1444" i="1"/>
  <c r="X1444" i="1"/>
  <c r="P1444" i="1"/>
  <c r="K1444" i="1"/>
  <c r="F1444" i="1"/>
  <c r="AZ1443" i="1"/>
  <c r="AU1443" i="1"/>
  <c r="AP1443" i="1"/>
  <c r="AH1443" i="1"/>
  <c r="AC1443" i="1"/>
  <c r="X1443" i="1"/>
  <c r="P1443" i="1"/>
  <c r="K1443" i="1"/>
  <c r="F1443" i="1"/>
  <c r="AZ1442" i="1"/>
  <c r="AU1442" i="1"/>
  <c r="AP1442" i="1"/>
  <c r="AH1442" i="1"/>
  <c r="AC1442" i="1"/>
  <c r="X1442" i="1"/>
  <c r="P1442" i="1"/>
  <c r="K1442" i="1"/>
  <c r="F1442" i="1"/>
  <c r="AZ1441" i="1"/>
  <c r="AU1441" i="1"/>
  <c r="AP1441" i="1"/>
  <c r="AH1441" i="1"/>
  <c r="AC1441" i="1"/>
  <c r="X1441" i="1"/>
  <c r="P1441" i="1"/>
  <c r="K1441" i="1"/>
  <c r="F1441" i="1"/>
  <c r="AZ1440" i="1"/>
  <c r="AU1440" i="1"/>
  <c r="AP1440" i="1"/>
  <c r="P1440" i="1"/>
  <c r="K1440" i="1"/>
  <c r="F1440" i="1"/>
  <c r="AZ1439" i="1"/>
  <c r="AU1439" i="1"/>
  <c r="AP1439" i="1"/>
  <c r="AH1439" i="1"/>
  <c r="AC1439" i="1"/>
  <c r="X1439" i="1"/>
  <c r="P1439" i="1"/>
  <c r="K1439" i="1"/>
  <c r="F1439" i="1"/>
  <c r="AZ1438" i="1"/>
  <c r="AU1438" i="1"/>
  <c r="AP1438" i="1"/>
  <c r="AH1438" i="1"/>
  <c r="AC1438" i="1"/>
  <c r="X1438" i="1"/>
  <c r="P1438" i="1"/>
  <c r="K1438" i="1"/>
  <c r="F1438" i="1"/>
  <c r="AZ1437" i="1"/>
  <c r="AU1437" i="1"/>
  <c r="AP1437" i="1"/>
  <c r="AH1437" i="1"/>
  <c r="AC1437" i="1"/>
  <c r="X1437" i="1"/>
  <c r="P1437" i="1"/>
  <c r="K1437" i="1"/>
  <c r="F1437" i="1"/>
  <c r="AZ1436" i="1"/>
  <c r="AU1436" i="1"/>
  <c r="AP1436" i="1"/>
  <c r="AH1436" i="1"/>
  <c r="AC1436" i="1"/>
  <c r="X1436" i="1"/>
  <c r="P1436" i="1"/>
  <c r="K1436" i="1"/>
  <c r="F1436" i="1"/>
  <c r="AZ1435" i="1"/>
  <c r="AU1435" i="1"/>
  <c r="AP1435" i="1"/>
  <c r="AH1435" i="1"/>
  <c r="AC1435" i="1"/>
  <c r="X1435" i="1"/>
  <c r="P1435" i="1"/>
  <c r="K1435" i="1"/>
  <c r="F1435" i="1"/>
  <c r="AZ1433" i="1"/>
  <c r="AU1433" i="1"/>
  <c r="AP1433" i="1"/>
  <c r="AH1433" i="1"/>
  <c r="AC1433" i="1"/>
  <c r="X1433" i="1"/>
  <c r="P1433" i="1"/>
  <c r="K1433" i="1"/>
  <c r="F1433" i="1"/>
  <c r="AZ1432" i="1"/>
  <c r="AU1432" i="1"/>
  <c r="AP1432" i="1"/>
  <c r="AH1432" i="1"/>
  <c r="AC1432" i="1"/>
  <c r="X1432" i="1"/>
  <c r="P1432" i="1"/>
  <c r="K1432" i="1"/>
  <c r="F1432" i="1"/>
  <c r="AZ1431" i="1"/>
  <c r="AU1431" i="1"/>
  <c r="AP1431" i="1"/>
  <c r="AH1431" i="1"/>
  <c r="AC1431" i="1"/>
  <c r="X1431" i="1"/>
  <c r="P1431" i="1"/>
  <c r="K1431" i="1"/>
  <c r="F1431" i="1"/>
  <c r="AZ1430" i="1"/>
  <c r="AU1430" i="1"/>
  <c r="AP1430" i="1"/>
  <c r="AH1430" i="1"/>
  <c r="AC1430" i="1"/>
  <c r="X1430" i="1"/>
  <c r="P1430" i="1"/>
  <c r="K1430" i="1"/>
  <c r="F1430" i="1"/>
  <c r="AZ1429" i="1"/>
  <c r="AU1429" i="1"/>
  <c r="AP1429" i="1"/>
  <c r="AH1429" i="1"/>
  <c r="AC1429" i="1"/>
  <c r="X1429" i="1"/>
  <c r="P1429" i="1"/>
  <c r="K1429" i="1"/>
  <c r="F1429" i="1"/>
  <c r="AZ1428" i="1"/>
  <c r="AU1428" i="1"/>
  <c r="AP1428" i="1"/>
  <c r="AH1428" i="1"/>
  <c r="AC1428" i="1"/>
  <c r="X1428" i="1"/>
  <c r="P1428" i="1"/>
  <c r="K1428" i="1"/>
  <c r="F1428" i="1"/>
  <c r="AZ1427" i="1"/>
  <c r="AU1427" i="1"/>
  <c r="AP1427" i="1"/>
  <c r="AH1427" i="1"/>
  <c r="AC1427" i="1"/>
  <c r="X1427" i="1"/>
  <c r="P1427" i="1"/>
  <c r="K1427" i="1"/>
  <c r="F1427" i="1"/>
  <c r="AZ1426" i="1"/>
  <c r="AU1426" i="1"/>
  <c r="AP1426" i="1"/>
  <c r="AH1426" i="1"/>
  <c r="AC1426" i="1"/>
  <c r="X1426" i="1"/>
  <c r="P1426" i="1"/>
  <c r="K1426" i="1"/>
  <c r="F1426" i="1"/>
  <c r="AZ1425" i="1"/>
  <c r="AU1425" i="1"/>
  <c r="AP1425" i="1"/>
  <c r="P1425" i="1"/>
  <c r="K1425" i="1"/>
  <c r="F1425" i="1"/>
  <c r="AZ1424" i="1"/>
  <c r="AU1424" i="1"/>
  <c r="AP1424" i="1"/>
  <c r="P1424" i="1"/>
  <c r="K1424" i="1"/>
  <c r="F1424" i="1"/>
  <c r="AI1450" i="1" l="1"/>
  <c r="Q1451" i="1"/>
  <c r="AI1339" i="1"/>
  <c r="AU1459" i="1"/>
  <c r="K1459" i="1"/>
  <c r="AI1441" i="1"/>
  <c r="Q1442" i="1"/>
  <c r="BA1442" i="1"/>
  <c r="AI1443" i="1"/>
  <c r="Q1444" i="1"/>
  <c r="BA1444" i="1"/>
  <c r="AI1445" i="1"/>
  <c r="Q1446" i="1"/>
  <c r="BA1446" i="1"/>
  <c r="AI1447" i="1"/>
  <c r="Q1448" i="1"/>
  <c r="BA1448" i="1"/>
  <c r="AI1449" i="1"/>
  <c r="Q1450" i="1"/>
  <c r="BA1450" i="1"/>
  <c r="AI1451" i="1"/>
  <c r="Q1452" i="1"/>
  <c r="BA1452" i="1"/>
  <c r="Q1454" i="1"/>
  <c r="BA1454" i="1"/>
  <c r="Q1456" i="1"/>
  <c r="BA1456" i="1"/>
  <c r="Q1458" i="1"/>
  <c r="AI1414" i="1"/>
  <c r="Q1424" i="1"/>
  <c r="BA1426" i="1"/>
  <c r="Q1428" i="1"/>
  <c r="Q1430" i="1"/>
  <c r="AI1431" i="1"/>
  <c r="AI1433" i="1"/>
  <c r="Q1437" i="1"/>
  <c r="Q1426" i="1"/>
  <c r="AI1429" i="1"/>
  <c r="Q1432" i="1"/>
  <c r="BA1437" i="1"/>
  <c r="Q1439" i="1"/>
  <c r="BA1424" i="1"/>
  <c r="AI1427" i="1"/>
  <c r="BA1430" i="1"/>
  <c r="BA1432" i="1"/>
  <c r="AI1436" i="1"/>
  <c r="BA1439" i="1"/>
  <c r="BA1428" i="1"/>
  <c r="AI1438" i="1"/>
  <c r="Q1425" i="1"/>
  <c r="BA1425" i="1"/>
  <c r="AI1426" i="1"/>
  <c r="Q1427" i="1"/>
  <c r="BA1427" i="1"/>
  <c r="AI1428" i="1"/>
  <c r="Q1429" i="1"/>
  <c r="BA1429" i="1"/>
  <c r="AI1430" i="1"/>
  <c r="Q1431" i="1"/>
  <c r="BA1431" i="1"/>
  <c r="AI1432" i="1"/>
  <c r="Q1433" i="1"/>
  <c r="BA1433" i="1"/>
  <c r="AC1459" i="1"/>
  <c r="Q1436" i="1"/>
  <c r="BA1436" i="1"/>
  <c r="AI1437" i="1"/>
  <c r="Q1438" i="1"/>
  <c r="BA1438" i="1"/>
  <c r="AI1439" i="1"/>
  <c r="Q1440" i="1"/>
  <c r="Q1441" i="1"/>
  <c r="BA1441" i="1"/>
  <c r="AI1442" i="1"/>
  <c r="Q1443" i="1"/>
  <c r="BA1443" i="1"/>
  <c r="AI1444" i="1"/>
  <c r="Q1445" i="1"/>
  <c r="BA1445" i="1"/>
  <c r="AI1446" i="1"/>
  <c r="Q1447" i="1"/>
  <c r="BA1447" i="1"/>
  <c r="AI1448" i="1"/>
  <c r="Q1449" i="1"/>
  <c r="BA1449" i="1"/>
  <c r="BA1451" i="1"/>
  <c r="AI1452" i="1"/>
  <c r="Q1453" i="1"/>
  <c r="BA1453" i="1"/>
  <c r="Q1455" i="1"/>
  <c r="BA1455" i="1"/>
  <c r="Q1457" i="1"/>
  <c r="AI1368" i="1"/>
  <c r="AI1369" i="1"/>
  <c r="Q1435" i="1"/>
  <c r="AI1435" i="1"/>
  <c r="BA1435" i="1"/>
  <c r="F1459" i="1"/>
  <c r="P1459" i="1"/>
  <c r="X1459" i="1"/>
  <c r="AH1459" i="1"/>
  <c r="AP1459" i="1"/>
  <c r="AZ1459" i="1"/>
  <c r="BA1440" i="1"/>
  <c r="AH1365" i="1"/>
  <c r="AC1365" i="1"/>
  <c r="X1365" i="1"/>
  <c r="AY1416" i="1"/>
  <c r="AX1416" i="1"/>
  <c r="AW1416" i="1"/>
  <c r="AV1416" i="1"/>
  <c r="AT1416" i="1"/>
  <c r="AS1416" i="1"/>
  <c r="AR1416" i="1"/>
  <c r="AQ1416" i="1"/>
  <c r="AO1416" i="1"/>
  <c r="AN1416" i="1"/>
  <c r="AM1416" i="1"/>
  <c r="AL1416" i="1"/>
  <c r="AG1416" i="1"/>
  <c r="AF1416" i="1"/>
  <c r="AE1416" i="1"/>
  <c r="AD1416" i="1"/>
  <c r="AB1416" i="1"/>
  <c r="AA1416" i="1"/>
  <c r="Z1416" i="1"/>
  <c r="Y1416" i="1"/>
  <c r="W1416" i="1"/>
  <c r="V1416" i="1"/>
  <c r="U1416" i="1"/>
  <c r="T1416" i="1"/>
  <c r="O1416" i="1"/>
  <c r="N1416" i="1"/>
  <c r="M1416" i="1"/>
  <c r="L1416" i="1"/>
  <c r="J1416" i="1"/>
  <c r="I1416" i="1"/>
  <c r="H1416" i="1"/>
  <c r="G1416" i="1"/>
  <c r="E1416" i="1"/>
  <c r="D1416" i="1"/>
  <c r="C1416" i="1"/>
  <c r="B1416" i="1"/>
  <c r="AZ1415" i="1"/>
  <c r="AU1415" i="1"/>
  <c r="AP1415" i="1"/>
  <c r="P1415" i="1"/>
  <c r="K1415" i="1"/>
  <c r="F1415" i="1"/>
  <c r="AZ1414" i="1"/>
  <c r="AU1414" i="1"/>
  <c r="AP1414" i="1"/>
  <c r="P1414" i="1"/>
  <c r="K1414" i="1"/>
  <c r="F1414" i="1"/>
  <c r="AZ1413" i="1"/>
  <c r="AU1413" i="1"/>
  <c r="AP1413" i="1"/>
  <c r="P1413" i="1"/>
  <c r="K1413" i="1"/>
  <c r="F1413" i="1"/>
  <c r="AZ1412" i="1"/>
  <c r="AU1412" i="1"/>
  <c r="AP1412" i="1"/>
  <c r="P1412" i="1"/>
  <c r="K1412" i="1"/>
  <c r="F1412" i="1"/>
  <c r="AZ1411" i="1"/>
  <c r="AU1411" i="1"/>
  <c r="AP1411" i="1"/>
  <c r="P1411" i="1"/>
  <c r="K1411" i="1"/>
  <c r="F1411" i="1"/>
  <c r="AZ1410" i="1"/>
  <c r="AU1410" i="1"/>
  <c r="AP1410" i="1"/>
  <c r="P1410" i="1"/>
  <c r="K1410" i="1"/>
  <c r="F1410" i="1"/>
  <c r="AZ1409" i="1"/>
  <c r="AU1409" i="1"/>
  <c r="AP1409" i="1"/>
  <c r="P1409" i="1"/>
  <c r="K1409" i="1"/>
  <c r="F1409" i="1"/>
  <c r="AZ1408" i="1"/>
  <c r="AU1408" i="1"/>
  <c r="AP1408" i="1"/>
  <c r="P1408" i="1"/>
  <c r="K1408" i="1"/>
  <c r="F1408" i="1"/>
  <c r="AZ1407" i="1"/>
  <c r="AU1407" i="1"/>
  <c r="AP1407" i="1"/>
  <c r="AH1407" i="1"/>
  <c r="AC1407" i="1"/>
  <c r="X1407" i="1"/>
  <c r="P1407" i="1"/>
  <c r="K1407" i="1"/>
  <c r="F1407" i="1"/>
  <c r="AZ1406" i="1"/>
  <c r="AU1406" i="1"/>
  <c r="AP1406" i="1"/>
  <c r="AH1406" i="1"/>
  <c r="AC1406" i="1"/>
  <c r="X1406" i="1"/>
  <c r="P1406" i="1"/>
  <c r="K1406" i="1"/>
  <c r="F1406" i="1"/>
  <c r="AZ1405" i="1"/>
  <c r="AU1405" i="1"/>
  <c r="AP1405" i="1"/>
  <c r="AH1405" i="1"/>
  <c r="AC1405" i="1"/>
  <c r="X1405" i="1"/>
  <c r="P1405" i="1"/>
  <c r="K1405" i="1"/>
  <c r="F1405" i="1"/>
  <c r="AZ1404" i="1"/>
  <c r="AU1404" i="1"/>
  <c r="AP1404" i="1"/>
  <c r="AH1404" i="1"/>
  <c r="AC1404" i="1"/>
  <c r="X1404" i="1"/>
  <c r="P1404" i="1"/>
  <c r="K1404" i="1"/>
  <c r="F1404" i="1"/>
  <c r="AZ1403" i="1"/>
  <c r="AU1403" i="1"/>
  <c r="AP1403" i="1"/>
  <c r="AH1403" i="1"/>
  <c r="AC1403" i="1"/>
  <c r="X1403" i="1"/>
  <c r="P1403" i="1"/>
  <c r="K1403" i="1"/>
  <c r="F1403" i="1"/>
  <c r="AZ1402" i="1"/>
  <c r="AU1402" i="1"/>
  <c r="AP1402" i="1"/>
  <c r="AH1402" i="1"/>
  <c r="AC1402" i="1"/>
  <c r="X1402" i="1"/>
  <c r="P1402" i="1"/>
  <c r="K1402" i="1"/>
  <c r="F1402" i="1"/>
  <c r="AZ1401" i="1"/>
  <c r="AU1401" i="1"/>
  <c r="AP1401" i="1"/>
  <c r="AH1401" i="1"/>
  <c r="AC1401" i="1"/>
  <c r="X1401" i="1"/>
  <c r="P1401" i="1"/>
  <c r="K1401" i="1"/>
  <c r="F1401" i="1"/>
  <c r="AZ1400" i="1"/>
  <c r="AU1400" i="1"/>
  <c r="AP1400" i="1"/>
  <c r="AH1400" i="1"/>
  <c r="AC1400" i="1"/>
  <c r="X1400" i="1"/>
  <c r="P1400" i="1"/>
  <c r="K1400" i="1"/>
  <c r="F1400" i="1"/>
  <c r="AZ1399" i="1"/>
  <c r="AU1399" i="1"/>
  <c r="AP1399" i="1"/>
  <c r="AH1399" i="1"/>
  <c r="AC1399" i="1"/>
  <c r="X1399" i="1"/>
  <c r="P1399" i="1"/>
  <c r="K1399" i="1"/>
  <c r="F1399" i="1"/>
  <c r="AZ1398" i="1"/>
  <c r="AU1398" i="1"/>
  <c r="AP1398" i="1"/>
  <c r="AH1398" i="1"/>
  <c r="AC1398" i="1"/>
  <c r="X1398" i="1"/>
  <c r="P1398" i="1"/>
  <c r="K1398" i="1"/>
  <c r="F1398" i="1"/>
  <c r="AZ1397" i="1"/>
  <c r="AU1397" i="1"/>
  <c r="AP1397" i="1"/>
  <c r="P1397" i="1"/>
  <c r="K1397" i="1"/>
  <c r="F1397" i="1"/>
  <c r="AZ1396" i="1"/>
  <c r="AU1396" i="1"/>
  <c r="AP1396" i="1"/>
  <c r="AH1396" i="1"/>
  <c r="AC1396" i="1"/>
  <c r="X1396" i="1"/>
  <c r="P1396" i="1"/>
  <c r="K1396" i="1"/>
  <c r="F1396" i="1"/>
  <c r="AZ1395" i="1"/>
  <c r="AU1395" i="1"/>
  <c r="AP1395" i="1"/>
  <c r="AH1395" i="1"/>
  <c r="AC1395" i="1"/>
  <c r="X1395" i="1"/>
  <c r="P1395" i="1"/>
  <c r="K1395" i="1"/>
  <c r="F1395" i="1"/>
  <c r="AZ1394" i="1"/>
  <c r="AU1394" i="1"/>
  <c r="AP1394" i="1"/>
  <c r="AH1394" i="1"/>
  <c r="AC1394" i="1"/>
  <c r="X1394" i="1"/>
  <c r="P1394" i="1"/>
  <c r="K1394" i="1"/>
  <c r="F1394" i="1"/>
  <c r="AZ1393" i="1"/>
  <c r="AU1393" i="1"/>
  <c r="AP1393" i="1"/>
  <c r="AH1393" i="1"/>
  <c r="AC1393" i="1"/>
  <c r="X1393" i="1"/>
  <c r="P1393" i="1"/>
  <c r="K1393" i="1"/>
  <c r="F1393" i="1"/>
  <c r="AZ1392" i="1"/>
  <c r="AU1392" i="1"/>
  <c r="AP1392" i="1"/>
  <c r="AH1392" i="1"/>
  <c r="AC1392" i="1"/>
  <c r="X1392" i="1"/>
  <c r="P1392" i="1"/>
  <c r="K1392" i="1"/>
  <c r="F1392" i="1"/>
  <c r="AZ1390" i="1"/>
  <c r="AU1390" i="1"/>
  <c r="AP1390" i="1"/>
  <c r="AH1390" i="1"/>
  <c r="AC1390" i="1"/>
  <c r="X1390" i="1"/>
  <c r="P1390" i="1"/>
  <c r="K1390" i="1"/>
  <c r="F1390" i="1"/>
  <c r="AZ1389" i="1"/>
  <c r="AU1389" i="1"/>
  <c r="AP1389" i="1"/>
  <c r="AH1389" i="1"/>
  <c r="AC1389" i="1"/>
  <c r="X1389" i="1"/>
  <c r="P1389" i="1"/>
  <c r="K1389" i="1"/>
  <c r="F1389" i="1"/>
  <c r="AZ1388" i="1"/>
  <c r="AU1388" i="1"/>
  <c r="AP1388" i="1"/>
  <c r="AH1388" i="1"/>
  <c r="AC1388" i="1"/>
  <c r="X1388" i="1"/>
  <c r="P1388" i="1"/>
  <c r="K1388" i="1"/>
  <c r="F1388" i="1"/>
  <c r="AZ1387" i="1"/>
  <c r="AU1387" i="1"/>
  <c r="AP1387" i="1"/>
  <c r="AH1387" i="1"/>
  <c r="AC1387" i="1"/>
  <c r="X1387" i="1"/>
  <c r="P1387" i="1"/>
  <c r="K1387" i="1"/>
  <c r="F1387" i="1"/>
  <c r="AZ1386" i="1"/>
  <c r="AU1386" i="1"/>
  <c r="AP1386" i="1"/>
  <c r="AH1386" i="1"/>
  <c r="AC1386" i="1"/>
  <c r="X1386" i="1"/>
  <c r="P1386" i="1"/>
  <c r="K1386" i="1"/>
  <c r="F1386" i="1"/>
  <c r="AZ1385" i="1"/>
  <c r="AU1385" i="1"/>
  <c r="AP1385" i="1"/>
  <c r="AH1385" i="1"/>
  <c r="AC1385" i="1"/>
  <c r="X1385" i="1"/>
  <c r="P1385" i="1"/>
  <c r="K1385" i="1"/>
  <c r="F1385" i="1"/>
  <c r="AZ1384" i="1"/>
  <c r="AU1384" i="1"/>
  <c r="AP1384" i="1"/>
  <c r="AH1384" i="1"/>
  <c r="AC1384" i="1"/>
  <c r="X1384" i="1"/>
  <c r="P1384" i="1"/>
  <c r="K1384" i="1"/>
  <c r="F1384" i="1"/>
  <c r="AZ1383" i="1"/>
  <c r="AU1383" i="1"/>
  <c r="AP1383" i="1"/>
  <c r="AH1383" i="1"/>
  <c r="AC1383" i="1"/>
  <c r="X1383" i="1"/>
  <c r="P1383" i="1"/>
  <c r="K1383" i="1"/>
  <c r="F1383" i="1"/>
  <c r="AZ1382" i="1"/>
  <c r="AU1382" i="1"/>
  <c r="AP1382" i="1"/>
  <c r="P1382" i="1"/>
  <c r="K1382" i="1"/>
  <c r="F1382" i="1"/>
  <c r="AZ1381" i="1"/>
  <c r="AU1381" i="1"/>
  <c r="AP1381" i="1"/>
  <c r="P1381" i="1"/>
  <c r="K1381" i="1"/>
  <c r="F1381" i="1"/>
  <c r="AH1338" i="1"/>
  <c r="AC1338" i="1"/>
  <c r="X1338" i="1"/>
  <c r="X1296" i="1"/>
  <c r="AC1296" i="1"/>
  <c r="AH1296" i="1"/>
  <c r="AH1366" i="1"/>
  <c r="AC1366" i="1"/>
  <c r="X1366" i="1"/>
  <c r="AH1367" i="1"/>
  <c r="AC1367" i="1"/>
  <c r="X1367" i="1"/>
  <c r="X1282" i="1"/>
  <c r="AC1282" i="1"/>
  <c r="AH1282" i="1"/>
  <c r="X1283" i="1"/>
  <c r="AC1283" i="1"/>
  <c r="AH1283" i="1"/>
  <c r="X1284" i="1"/>
  <c r="AC1284" i="1"/>
  <c r="AH1284" i="1"/>
  <c r="X1285" i="1"/>
  <c r="AC1285" i="1"/>
  <c r="AH1285" i="1"/>
  <c r="X1286" i="1"/>
  <c r="AC1286" i="1"/>
  <c r="AH1286" i="1"/>
  <c r="AH1328" i="1"/>
  <c r="AC1328" i="1"/>
  <c r="X1328" i="1"/>
  <c r="AI1459" i="1" l="1"/>
  <c r="Q1381" i="1"/>
  <c r="BA1381" i="1"/>
  <c r="Q1383" i="1"/>
  <c r="BA1383" i="1"/>
  <c r="AI1384" i="1"/>
  <c r="BA1385" i="1"/>
  <c r="AI1386" i="1"/>
  <c r="Q1387" i="1"/>
  <c r="Q1389" i="1"/>
  <c r="BA1389" i="1"/>
  <c r="BA1394" i="1"/>
  <c r="AI1395" i="1"/>
  <c r="Q1396" i="1"/>
  <c r="Q1398" i="1"/>
  <c r="BA1398" i="1"/>
  <c r="Q1400" i="1"/>
  <c r="BA1400" i="1"/>
  <c r="BA1402" i="1"/>
  <c r="AI1403" i="1"/>
  <c r="Q1404" i="1"/>
  <c r="Q1406" i="1"/>
  <c r="BA1406" i="1"/>
  <c r="BA1408" i="1"/>
  <c r="Q1412" i="1"/>
  <c r="Q1414" i="1"/>
  <c r="Q1415" i="1"/>
  <c r="Q1459" i="1"/>
  <c r="BA1384" i="1"/>
  <c r="AI1387" i="1"/>
  <c r="Q1390" i="1"/>
  <c r="BA1393" i="1"/>
  <c r="AI1396" i="1"/>
  <c r="Q1399" i="1"/>
  <c r="BA1401" i="1"/>
  <c r="AI1404" i="1"/>
  <c r="Q1407" i="1"/>
  <c r="BA1409" i="1"/>
  <c r="BA1414" i="1"/>
  <c r="AI1365" i="1"/>
  <c r="BA1459" i="1"/>
  <c r="BA1382" i="1"/>
  <c r="AI1385" i="1"/>
  <c r="Q1388" i="1"/>
  <c r="BA1390" i="1"/>
  <c r="Q1397" i="1"/>
  <c r="BA1399" i="1"/>
  <c r="Q1405" i="1"/>
  <c r="BA1407" i="1"/>
  <c r="Q1413" i="1"/>
  <c r="BA1415" i="1"/>
  <c r="AI1388" i="1"/>
  <c r="F1416" i="1"/>
  <c r="AZ1416" i="1"/>
  <c r="Q1408" i="1"/>
  <c r="BA1410" i="1"/>
  <c r="Q1384" i="1"/>
  <c r="BA1386" i="1"/>
  <c r="AI1389" i="1"/>
  <c r="BA1395" i="1"/>
  <c r="Q1401" i="1"/>
  <c r="BA1403" i="1"/>
  <c r="Q1409" i="1"/>
  <c r="BA1411" i="1"/>
  <c r="AI1296" i="1"/>
  <c r="AU1416" i="1"/>
  <c r="Q1385" i="1"/>
  <c r="BA1387" i="1"/>
  <c r="AI1390" i="1"/>
  <c r="P1416" i="1"/>
  <c r="Q1394" i="1"/>
  <c r="BA1396" i="1"/>
  <c r="Q1402" i="1"/>
  <c r="BA1404" i="1"/>
  <c r="Q1410" i="1"/>
  <c r="BA1412" i="1"/>
  <c r="AP1416" i="1"/>
  <c r="AI1383" i="1"/>
  <c r="Q1386" i="1"/>
  <c r="BA1388" i="1"/>
  <c r="Q1395" i="1"/>
  <c r="BA1397" i="1"/>
  <c r="Q1403" i="1"/>
  <c r="BA1405" i="1"/>
  <c r="Q1411" i="1"/>
  <c r="BA1413" i="1"/>
  <c r="AI1393" i="1"/>
  <c r="AI1401" i="1"/>
  <c r="AH1416" i="1"/>
  <c r="AI1392" i="1"/>
  <c r="AC1416" i="1"/>
  <c r="AI1394" i="1"/>
  <c r="AI1402" i="1"/>
  <c r="AI1405" i="1"/>
  <c r="AI1398" i="1"/>
  <c r="AI1406" i="1"/>
  <c r="AI1399" i="1"/>
  <c r="AI1407" i="1"/>
  <c r="AI1400" i="1"/>
  <c r="K1416" i="1"/>
  <c r="Q1393" i="1"/>
  <c r="Q1382" i="1"/>
  <c r="Q1392" i="1"/>
  <c r="BA1392" i="1"/>
  <c r="X1416" i="1"/>
  <c r="AI1338" i="1"/>
  <c r="AI1366" i="1"/>
  <c r="AI1367" i="1"/>
  <c r="AI1286" i="1"/>
  <c r="AI1284" i="1"/>
  <c r="AI1328" i="1"/>
  <c r="AI1282" i="1"/>
  <c r="AI1285" i="1"/>
  <c r="AI1283" i="1"/>
  <c r="AH1329" i="1"/>
  <c r="AC1329" i="1"/>
  <c r="X1329" i="1"/>
  <c r="AY1373" i="1"/>
  <c r="AX1373" i="1"/>
  <c r="AW1373" i="1"/>
  <c r="AV1373" i="1"/>
  <c r="AT1373" i="1"/>
  <c r="AS1373" i="1"/>
  <c r="AR1373" i="1"/>
  <c r="AQ1373" i="1"/>
  <c r="AO1373" i="1"/>
  <c r="AN1373" i="1"/>
  <c r="AM1373" i="1"/>
  <c r="AL1373" i="1"/>
  <c r="AG1373" i="1"/>
  <c r="AF1373" i="1"/>
  <c r="AE1373" i="1"/>
  <c r="AD1373" i="1"/>
  <c r="AB1373" i="1"/>
  <c r="AA1373" i="1"/>
  <c r="Z1373" i="1"/>
  <c r="Y1373" i="1"/>
  <c r="W1373" i="1"/>
  <c r="V1373" i="1"/>
  <c r="U1373" i="1"/>
  <c r="T1373" i="1"/>
  <c r="O1373" i="1"/>
  <c r="N1373" i="1"/>
  <c r="M1373" i="1"/>
  <c r="L1373" i="1"/>
  <c r="J1373" i="1"/>
  <c r="I1373" i="1"/>
  <c r="H1373" i="1"/>
  <c r="G1373" i="1"/>
  <c r="E1373" i="1"/>
  <c r="D1373" i="1"/>
  <c r="C1373" i="1"/>
  <c r="B1373" i="1"/>
  <c r="AZ1372" i="1"/>
  <c r="AU1372" i="1"/>
  <c r="AP1372" i="1"/>
  <c r="P1372" i="1"/>
  <c r="K1372" i="1"/>
  <c r="F1372" i="1"/>
  <c r="AZ1371" i="1"/>
  <c r="AU1371" i="1"/>
  <c r="AP1371" i="1"/>
  <c r="P1371" i="1"/>
  <c r="K1371" i="1"/>
  <c r="F1371" i="1"/>
  <c r="AZ1370" i="1"/>
  <c r="AU1370" i="1"/>
  <c r="AP1370" i="1"/>
  <c r="P1370" i="1"/>
  <c r="K1370" i="1"/>
  <c r="F1370" i="1"/>
  <c r="AZ1369" i="1"/>
  <c r="AU1369" i="1"/>
  <c r="AP1369" i="1"/>
  <c r="P1369" i="1"/>
  <c r="K1369" i="1"/>
  <c r="F1369" i="1"/>
  <c r="AZ1368" i="1"/>
  <c r="AU1368" i="1"/>
  <c r="AP1368" i="1"/>
  <c r="P1368" i="1"/>
  <c r="K1368" i="1"/>
  <c r="F1368" i="1"/>
  <c r="AZ1367" i="1"/>
  <c r="AU1367" i="1"/>
  <c r="AP1367" i="1"/>
  <c r="P1367" i="1"/>
  <c r="K1367" i="1"/>
  <c r="F1367" i="1"/>
  <c r="AZ1366" i="1"/>
  <c r="AU1366" i="1"/>
  <c r="AP1366" i="1"/>
  <c r="P1366" i="1"/>
  <c r="K1366" i="1"/>
  <c r="F1366" i="1"/>
  <c r="AZ1365" i="1"/>
  <c r="AU1365" i="1"/>
  <c r="AP1365" i="1"/>
  <c r="P1365" i="1"/>
  <c r="K1365" i="1"/>
  <c r="F1365" i="1"/>
  <c r="AZ1364" i="1"/>
  <c r="AU1364" i="1"/>
  <c r="AP1364" i="1"/>
  <c r="AH1364" i="1"/>
  <c r="AC1364" i="1"/>
  <c r="X1364" i="1"/>
  <c r="P1364" i="1"/>
  <c r="K1364" i="1"/>
  <c r="F1364" i="1"/>
  <c r="AZ1363" i="1"/>
  <c r="AU1363" i="1"/>
  <c r="AP1363" i="1"/>
  <c r="AH1363" i="1"/>
  <c r="AC1363" i="1"/>
  <c r="X1363" i="1"/>
  <c r="P1363" i="1"/>
  <c r="K1363" i="1"/>
  <c r="F1363" i="1"/>
  <c r="AZ1362" i="1"/>
  <c r="AU1362" i="1"/>
  <c r="AP1362" i="1"/>
  <c r="AH1362" i="1"/>
  <c r="AC1362" i="1"/>
  <c r="X1362" i="1"/>
  <c r="P1362" i="1"/>
  <c r="K1362" i="1"/>
  <c r="F1362" i="1"/>
  <c r="AZ1361" i="1"/>
  <c r="AU1361" i="1"/>
  <c r="AP1361" i="1"/>
  <c r="AH1361" i="1"/>
  <c r="AC1361" i="1"/>
  <c r="X1361" i="1"/>
  <c r="P1361" i="1"/>
  <c r="K1361" i="1"/>
  <c r="F1361" i="1"/>
  <c r="AZ1360" i="1"/>
  <c r="AU1360" i="1"/>
  <c r="AP1360" i="1"/>
  <c r="AH1360" i="1"/>
  <c r="AC1360" i="1"/>
  <c r="X1360" i="1"/>
  <c r="P1360" i="1"/>
  <c r="K1360" i="1"/>
  <c r="F1360" i="1"/>
  <c r="AZ1359" i="1"/>
  <c r="AU1359" i="1"/>
  <c r="AP1359" i="1"/>
  <c r="AH1359" i="1"/>
  <c r="AC1359" i="1"/>
  <c r="X1359" i="1"/>
  <c r="P1359" i="1"/>
  <c r="K1359" i="1"/>
  <c r="F1359" i="1"/>
  <c r="AZ1358" i="1"/>
  <c r="AU1358" i="1"/>
  <c r="AP1358" i="1"/>
  <c r="AH1358" i="1"/>
  <c r="AC1358" i="1"/>
  <c r="X1358" i="1"/>
  <c r="P1358" i="1"/>
  <c r="K1358" i="1"/>
  <c r="F1358" i="1"/>
  <c r="AZ1357" i="1"/>
  <c r="AU1357" i="1"/>
  <c r="AP1357" i="1"/>
  <c r="AH1357" i="1"/>
  <c r="AC1357" i="1"/>
  <c r="X1357" i="1"/>
  <c r="P1357" i="1"/>
  <c r="K1357" i="1"/>
  <c r="F1357" i="1"/>
  <c r="AZ1356" i="1"/>
  <c r="AU1356" i="1"/>
  <c r="AP1356" i="1"/>
  <c r="AH1356" i="1"/>
  <c r="AC1356" i="1"/>
  <c r="X1356" i="1"/>
  <c r="P1356" i="1"/>
  <c r="K1356" i="1"/>
  <c r="F1356" i="1"/>
  <c r="AZ1355" i="1"/>
  <c r="AU1355" i="1"/>
  <c r="AP1355" i="1"/>
  <c r="AH1355" i="1"/>
  <c r="AC1355" i="1"/>
  <c r="X1355" i="1"/>
  <c r="P1355" i="1"/>
  <c r="K1355" i="1"/>
  <c r="F1355" i="1"/>
  <c r="AZ1354" i="1"/>
  <c r="AU1354" i="1"/>
  <c r="AP1354" i="1"/>
  <c r="AH1354" i="1"/>
  <c r="AC1354" i="1"/>
  <c r="X1354" i="1"/>
  <c r="P1354" i="1"/>
  <c r="K1354" i="1"/>
  <c r="F1354" i="1"/>
  <c r="AZ1353" i="1"/>
  <c r="AU1353" i="1"/>
  <c r="AP1353" i="1"/>
  <c r="AH1353" i="1"/>
  <c r="AC1353" i="1"/>
  <c r="X1353" i="1"/>
  <c r="P1353" i="1"/>
  <c r="K1353" i="1"/>
  <c r="F1353" i="1"/>
  <c r="AZ1352" i="1"/>
  <c r="AU1352" i="1"/>
  <c r="AP1352" i="1"/>
  <c r="AH1352" i="1"/>
  <c r="AC1352" i="1"/>
  <c r="X1352" i="1"/>
  <c r="P1352" i="1"/>
  <c r="K1352" i="1"/>
  <c r="F1352" i="1"/>
  <c r="AZ1351" i="1"/>
  <c r="AU1351" i="1"/>
  <c r="AP1351" i="1"/>
  <c r="AH1351" i="1"/>
  <c r="AC1351" i="1"/>
  <c r="X1351" i="1"/>
  <c r="P1351" i="1"/>
  <c r="K1351" i="1"/>
  <c r="F1351" i="1"/>
  <c r="AZ1350" i="1"/>
  <c r="AU1350" i="1"/>
  <c r="AP1350" i="1"/>
  <c r="AH1350" i="1"/>
  <c r="AC1350" i="1"/>
  <c r="X1350" i="1"/>
  <c r="P1350" i="1"/>
  <c r="K1350" i="1"/>
  <c r="F1350" i="1"/>
  <c r="AZ1349" i="1"/>
  <c r="AU1349" i="1"/>
  <c r="AP1349" i="1"/>
  <c r="AH1349" i="1"/>
  <c r="AC1349" i="1"/>
  <c r="X1349" i="1"/>
  <c r="P1349" i="1"/>
  <c r="K1349" i="1"/>
  <c r="F1349" i="1"/>
  <c r="AZ1347" i="1"/>
  <c r="AU1347" i="1"/>
  <c r="AP1347" i="1"/>
  <c r="AH1347" i="1"/>
  <c r="AC1347" i="1"/>
  <c r="X1347" i="1"/>
  <c r="P1347" i="1"/>
  <c r="K1347" i="1"/>
  <c r="F1347" i="1"/>
  <c r="AZ1346" i="1"/>
  <c r="AU1346" i="1"/>
  <c r="AP1346" i="1"/>
  <c r="AH1346" i="1"/>
  <c r="AC1346" i="1"/>
  <c r="X1346" i="1"/>
  <c r="P1346" i="1"/>
  <c r="K1346" i="1"/>
  <c r="F1346" i="1"/>
  <c r="AZ1345" i="1"/>
  <c r="AU1345" i="1"/>
  <c r="AP1345" i="1"/>
  <c r="AH1345" i="1"/>
  <c r="AC1345" i="1"/>
  <c r="X1345" i="1"/>
  <c r="P1345" i="1"/>
  <c r="K1345" i="1"/>
  <c r="F1345" i="1"/>
  <c r="AZ1344" i="1"/>
  <c r="AU1344" i="1"/>
  <c r="AP1344" i="1"/>
  <c r="AH1344" i="1"/>
  <c r="AC1344" i="1"/>
  <c r="X1344" i="1"/>
  <c r="P1344" i="1"/>
  <c r="K1344" i="1"/>
  <c r="F1344" i="1"/>
  <c r="AZ1343" i="1"/>
  <c r="AU1343" i="1"/>
  <c r="AP1343" i="1"/>
  <c r="AH1343" i="1"/>
  <c r="AC1343" i="1"/>
  <c r="X1343" i="1"/>
  <c r="P1343" i="1"/>
  <c r="K1343" i="1"/>
  <c r="F1343" i="1"/>
  <c r="AZ1342" i="1"/>
  <c r="AU1342" i="1"/>
  <c r="AP1342" i="1"/>
  <c r="AH1342" i="1"/>
  <c r="AC1342" i="1"/>
  <c r="X1342" i="1"/>
  <c r="P1342" i="1"/>
  <c r="K1342" i="1"/>
  <c r="F1342" i="1"/>
  <c r="AZ1341" i="1"/>
  <c r="AU1341" i="1"/>
  <c r="AP1341" i="1"/>
  <c r="AH1341" i="1"/>
  <c r="AC1341" i="1"/>
  <c r="X1341" i="1"/>
  <c r="P1341" i="1"/>
  <c r="K1341" i="1"/>
  <c r="F1341" i="1"/>
  <c r="AZ1340" i="1"/>
  <c r="AU1340" i="1"/>
  <c r="AP1340" i="1"/>
  <c r="AH1340" i="1"/>
  <c r="AC1340" i="1"/>
  <c r="X1340" i="1"/>
  <c r="P1340" i="1"/>
  <c r="K1340" i="1"/>
  <c r="F1340" i="1"/>
  <c r="AZ1339" i="1"/>
  <c r="AU1339" i="1"/>
  <c r="AP1339" i="1"/>
  <c r="P1339" i="1"/>
  <c r="K1339" i="1"/>
  <c r="F1339" i="1"/>
  <c r="AZ1338" i="1"/>
  <c r="AU1338" i="1"/>
  <c r="AP1338" i="1"/>
  <c r="P1338" i="1"/>
  <c r="K1338" i="1"/>
  <c r="F1338" i="1"/>
  <c r="BA1416" i="1" l="1"/>
  <c r="Q1416" i="1"/>
  <c r="AI1416" i="1"/>
  <c r="AI1329" i="1"/>
  <c r="AH1373" i="1"/>
  <c r="AP1373" i="1"/>
  <c r="F1373" i="1"/>
  <c r="K1373" i="1"/>
  <c r="AU1373" i="1"/>
  <c r="AI1350" i="1"/>
  <c r="Q1351" i="1"/>
  <c r="BA1351" i="1"/>
  <c r="AI1352" i="1"/>
  <c r="Q1353" i="1"/>
  <c r="BA1353" i="1"/>
  <c r="AI1354" i="1"/>
  <c r="Q1355" i="1"/>
  <c r="BA1355" i="1"/>
  <c r="AI1356" i="1"/>
  <c r="Q1357" i="1"/>
  <c r="BA1357" i="1"/>
  <c r="AI1358" i="1"/>
  <c r="Q1359" i="1"/>
  <c r="BA1359" i="1"/>
  <c r="AI1360" i="1"/>
  <c r="Q1361" i="1"/>
  <c r="BA1361" i="1"/>
  <c r="AI1362" i="1"/>
  <c r="Q1363" i="1"/>
  <c r="BA1363" i="1"/>
  <c r="AI1364" i="1"/>
  <c r="BA1365" i="1"/>
  <c r="Q1365" i="1"/>
  <c r="BA1338" i="1"/>
  <c r="Q1340" i="1"/>
  <c r="BA1340" i="1"/>
  <c r="AI1341" i="1"/>
  <c r="Q1342" i="1"/>
  <c r="BA1342" i="1"/>
  <c r="AI1343" i="1"/>
  <c r="Q1344" i="1"/>
  <c r="BA1344" i="1"/>
  <c r="AI1345" i="1"/>
  <c r="Q1346" i="1"/>
  <c r="BA1346" i="1"/>
  <c r="AI1347" i="1"/>
  <c r="Q1367" i="1"/>
  <c r="BA1367" i="1"/>
  <c r="BA1368" i="1"/>
  <c r="BA1369" i="1"/>
  <c r="Q1371" i="1"/>
  <c r="BA1371" i="1"/>
  <c r="P1373" i="1"/>
  <c r="AZ1373" i="1"/>
  <c r="Q1339" i="1"/>
  <c r="BA1339" i="1"/>
  <c r="AI1340" i="1"/>
  <c r="Q1341" i="1"/>
  <c r="BA1341" i="1"/>
  <c r="AI1342" i="1"/>
  <c r="Q1343" i="1"/>
  <c r="BA1343" i="1"/>
  <c r="AI1344" i="1"/>
  <c r="Q1345" i="1"/>
  <c r="BA1345" i="1"/>
  <c r="AI1346" i="1"/>
  <c r="Q1347" i="1"/>
  <c r="BA1347" i="1"/>
  <c r="X1373" i="1"/>
  <c r="BA1372" i="1"/>
  <c r="Q1350" i="1"/>
  <c r="BA1350" i="1"/>
  <c r="Q1352" i="1"/>
  <c r="BA1352" i="1"/>
  <c r="Q1354" i="1"/>
  <c r="BA1354" i="1"/>
  <c r="Q1356" i="1"/>
  <c r="BA1356" i="1"/>
  <c r="Q1358" i="1"/>
  <c r="BA1358" i="1"/>
  <c r="AI1359" i="1"/>
  <c r="Q1360" i="1"/>
  <c r="BA1360" i="1"/>
  <c r="AI1361" i="1"/>
  <c r="Q1362" i="1"/>
  <c r="BA1362" i="1"/>
  <c r="AI1363" i="1"/>
  <c r="Q1364" i="1"/>
  <c r="BA1364" i="1"/>
  <c r="Q1366" i="1"/>
  <c r="BA1366" i="1"/>
  <c r="Q1368" i="1"/>
  <c r="Q1369" i="1"/>
  <c r="Q1370" i="1"/>
  <c r="BA1370" i="1"/>
  <c r="Q1372" i="1"/>
  <c r="AC1373" i="1"/>
  <c r="AI1351" i="1"/>
  <c r="AI1353" i="1"/>
  <c r="AI1355" i="1"/>
  <c r="AI1357" i="1"/>
  <c r="Q1338" i="1"/>
  <c r="Q1349" i="1"/>
  <c r="AI1349" i="1"/>
  <c r="BA1349" i="1"/>
  <c r="BA1373" i="1" l="1"/>
  <c r="Q1373" i="1"/>
  <c r="AI1373" i="1"/>
  <c r="AH1252" i="1"/>
  <c r="AC1252" i="1"/>
  <c r="X1252" i="1"/>
  <c r="AI1252" i="1" l="1"/>
  <c r="AH1327" i="1" l="1"/>
  <c r="AC1327" i="1"/>
  <c r="X1327" i="1"/>
  <c r="AI1327" i="1" l="1"/>
  <c r="AH1326" i="1" l="1"/>
  <c r="AC1326" i="1"/>
  <c r="X1326" i="1"/>
  <c r="AI1326" i="1" l="1"/>
  <c r="AH1280" i="1"/>
  <c r="AC1280" i="1"/>
  <c r="X1280" i="1"/>
  <c r="AI1280" i="1" l="1"/>
  <c r="X1240" i="1"/>
  <c r="AC1240" i="1"/>
  <c r="AH1240" i="1"/>
  <c r="X1241" i="1"/>
  <c r="AC1241" i="1"/>
  <c r="AH1241" i="1"/>
  <c r="AH1281" i="1"/>
  <c r="AC1281" i="1"/>
  <c r="X1281" i="1"/>
  <c r="AI1240" i="1" l="1"/>
  <c r="AI1241" i="1"/>
  <c r="AI1281" i="1"/>
  <c r="AY1330" i="1"/>
  <c r="AX1330" i="1"/>
  <c r="AW1330" i="1"/>
  <c r="AV1330" i="1"/>
  <c r="AT1330" i="1"/>
  <c r="AS1330" i="1"/>
  <c r="AR1330" i="1"/>
  <c r="AQ1330" i="1"/>
  <c r="AO1330" i="1"/>
  <c r="AN1330" i="1"/>
  <c r="AM1330" i="1"/>
  <c r="AL1330" i="1"/>
  <c r="AZ1329" i="1"/>
  <c r="AU1329" i="1"/>
  <c r="AP1329" i="1"/>
  <c r="AZ1328" i="1"/>
  <c r="AU1328" i="1"/>
  <c r="AP1328" i="1"/>
  <c r="AZ1327" i="1"/>
  <c r="AU1327" i="1"/>
  <c r="AP1327" i="1"/>
  <c r="AZ1326" i="1"/>
  <c r="AU1326" i="1"/>
  <c r="AP1326" i="1"/>
  <c r="AZ1325" i="1"/>
  <c r="AU1325" i="1"/>
  <c r="AP1325" i="1"/>
  <c r="AZ1324" i="1"/>
  <c r="AU1324" i="1"/>
  <c r="AP1324" i="1"/>
  <c r="AZ1323" i="1"/>
  <c r="AU1323" i="1"/>
  <c r="AP1323" i="1"/>
  <c r="AZ1322" i="1"/>
  <c r="AU1322" i="1"/>
  <c r="AP1322" i="1"/>
  <c r="AZ1321" i="1"/>
  <c r="AU1321" i="1"/>
  <c r="AP1321" i="1"/>
  <c r="AZ1320" i="1"/>
  <c r="AU1320" i="1"/>
  <c r="AP1320" i="1"/>
  <c r="AZ1319" i="1"/>
  <c r="AU1319" i="1"/>
  <c r="AP1319" i="1"/>
  <c r="AZ1318" i="1"/>
  <c r="AU1318" i="1"/>
  <c r="AP1318" i="1"/>
  <c r="AZ1317" i="1"/>
  <c r="AU1317" i="1"/>
  <c r="AP1317" i="1"/>
  <c r="AZ1316" i="1"/>
  <c r="AU1316" i="1"/>
  <c r="AP1316" i="1"/>
  <c r="AZ1315" i="1"/>
  <c r="AU1315" i="1"/>
  <c r="AP1315" i="1"/>
  <c r="AZ1314" i="1"/>
  <c r="AU1314" i="1"/>
  <c r="AP1314" i="1"/>
  <c r="AZ1313" i="1"/>
  <c r="AU1313" i="1"/>
  <c r="AP1313" i="1"/>
  <c r="AZ1312" i="1"/>
  <c r="AU1312" i="1"/>
  <c r="AP1312" i="1"/>
  <c r="AZ1311" i="1"/>
  <c r="AU1311" i="1"/>
  <c r="AP1311" i="1"/>
  <c r="AZ1310" i="1"/>
  <c r="AU1310" i="1"/>
  <c r="AP1310" i="1"/>
  <c r="AZ1309" i="1"/>
  <c r="AU1309" i="1"/>
  <c r="AP1309" i="1"/>
  <c r="AZ1308" i="1"/>
  <c r="AU1308" i="1"/>
  <c r="AP1308" i="1"/>
  <c r="AZ1307" i="1"/>
  <c r="AU1307" i="1"/>
  <c r="AP1307" i="1"/>
  <c r="AZ1306" i="1"/>
  <c r="AU1306" i="1"/>
  <c r="AP1306" i="1"/>
  <c r="AZ1304" i="1"/>
  <c r="AU1304" i="1"/>
  <c r="AP1304" i="1"/>
  <c r="AZ1303" i="1"/>
  <c r="AU1303" i="1"/>
  <c r="AP1303" i="1"/>
  <c r="AZ1302" i="1"/>
  <c r="AU1302" i="1"/>
  <c r="AP1302" i="1"/>
  <c r="AZ1301" i="1"/>
  <c r="AU1301" i="1"/>
  <c r="AP1301" i="1"/>
  <c r="AZ1300" i="1"/>
  <c r="AU1300" i="1"/>
  <c r="AP1300" i="1"/>
  <c r="AZ1299" i="1"/>
  <c r="AU1299" i="1"/>
  <c r="AP1299" i="1"/>
  <c r="AZ1298" i="1"/>
  <c r="AU1298" i="1"/>
  <c r="AP1298" i="1"/>
  <c r="AZ1297" i="1"/>
  <c r="AU1297" i="1"/>
  <c r="AP1297" i="1"/>
  <c r="AZ1296" i="1"/>
  <c r="AU1296" i="1"/>
  <c r="AP1296" i="1"/>
  <c r="AZ1295" i="1"/>
  <c r="AU1295" i="1"/>
  <c r="AP1295" i="1"/>
  <c r="O1330" i="1"/>
  <c r="N1330" i="1"/>
  <c r="M1330" i="1"/>
  <c r="L1330" i="1"/>
  <c r="J1330" i="1"/>
  <c r="I1330" i="1"/>
  <c r="H1330" i="1"/>
  <c r="G1330" i="1"/>
  <c r="E1330" i="1"/>
  <c r="D1330" i="1"/>
  <c r="C1330" i="1"/>
  <c r="B1330" i="1"/>
  <c r="P1329" i="1"/>
  <c r="K1329" i="1"/>
  <c r="F1329" i="1"/>
  <c r="P1328" i="1"/>
  <c r="K1328" i="1"/>
  <c r="F1328" i="1"/>
  <c r="P1327" i="1"/>
  <c r="K1327" i="1"/>
  <c r="F1327" i="1"/>
  <c r="P1326" i="1"/>
  <c r="K1326" i="1"/>
  <c r="F1326" i="1"/>
  <c r="P1325" i="1"/>
  <c r="K1325" i="1"/>
  <c r="F1325" i="1"/>
  <c r="P1324" i="1"/>
  <c r="K1324" i="1"/>
  <c r="F1324" i="1"/>
  <c r="P1323" i="1"/>
  <c r="K1323" i="1"/>
  <c r="F1323" i="1"/>
  <c r="P1322" i="1"/>
  <c r="K1322" i="1"/>
  <c r="F1322" i="1"/>
  <c r="P1321" i="1"/>
  <c r="K1321" i="1"/>
  <c r="F1321" i="1"/>
  <c r="P1320" i="1"/>
  <c r="K1320" i="1"/>
  <c r="F1320" i="1"/>
  <c r="P1319" i="1"/>
  <c r="K1319" i="1"/>
  <c r="F1319" i="1"/>
  <c r="P1318" i="1"/>
  <c r="K1318" i="1"/>
  <c r="F1318" i="1"/>
  <c r="P1317" i="1"/>
  <c r="K1317" i="1"/>
  <c r="F1317" i="1"/>
  <c r="P1316" i="1"/>
  <c r="K1316" i="1"/>
  <c r="F1316" i="1"/>
  <c r="P1315" i="1"/>
  <c r="K1315" i="1"/>
  <c r="F1315" i="1"/>
  <c r="P1314" i="1"/>
  <c r="K1314" i="1"/>
  <c r="F1314" i="1"/>
  <c r="P1313" i="1"/>
  <c r="K1313" i="1"/>
  <c r="F1313" i="1"/>
  <c r="P1312" i="1"/>
  <c r="K1312" i="1"/>
  <c r="F1312" i="1"/>
  <c r="P1311" i="1"/>
  <c r="K1311" i="1"/>
  <c r="F1311" i="1"/>
  <c r="P1310" i="1"/>
  <c r="K1310" i="1"/>
  <c r="F1310" i="1"/>
  <c r="P1309" i="1"/>
  <c r="K1309" i="1"/>
  <c r="F1309" i="1"/>
  <c r="P1308" i="1"/>
  <c r="K1308" i="1"/>
  <c r="F1308" i="1"/>
  <c r="P1307" i="1"/>
  <c r="K1307" i="1"/>
  <c r="F1307" i="1"/>
  <c r="P1306" i="1"/>
  <c r="K1306" i="1"/>
  <c r="F1306" i="1"/>
  <c r="P1304" i="1"/>
  <c r="K1304" i="1"/>
  <c r="F1304" i="1"/>
  <c r="P1303" i="1"/>
  <c r="K1303" i="1"/>
  <c r="F1303" i="1"/>
  <c r="P1302" i="1"/>
  <c r="K1302" i="1"/>
  <c r="F1302" i="1"/>
  <c r="P1301" i="1"/>
  <c r="K1301" i="1"/>
  <c r="F1301" i="1"/>
  <c r="P1300" i="1"/>
  <c r="K1300" i="1"/>
  <c r="F1300" i="1"/>
  <c r="P1299" i="1"/>
  <c r="K1299" i="1"/>
  <c r="F1299" i="1"/>
  <c r="P1298" i="1"/>
  <c r="K1298" i="1"/>
  <c r="F1298" i="1"/>
  <c r="P1297" i="1"/>
  <c r="K1297" i="1"/>
  <c r="F1297" i="1"/>
  <c r="P1296" i="1"/>
  <c r="K1296" i="1"/>
  <c r="F1296" i="1"/>
  <c r="P1295" i="1"/>
  <c r="K1295" i="1"/>
  <c r="F1295" i="1"/>
  <c r="AG1330" i="1"/>
  <c r="AF1330" i="1"/>
  <c r="AE1330" i="1"/>
  <c r="AD1330" i="1"/>
  <c r="AB1330" i="1"/>
  <c r="AA1330" i="1"/>
  <c r="Z1330" i="1"/>
  <c r="Y1330" i="1"/>
  <c r="W1330" i="1"/>
  <c r="V1330" i="1"/>
  <c r="U1330" i="1"/>
  <c r="T1330" i="1"/>
  <c r="AH1325" i="1"/>
  <c r="AC1325" i="1"/>
  <c r="X1325" i="1"/>
  <c r="AH1324" i="1"/>
  <c r="AC1324" i="1"/>
  <c r="X1324" i="1"/>
  <c r="AH1323" i="1"/>
  <c r="AC1323" i="1"/>
  <c r="X1323" i="1"/>
  <c r="AH1322" i="1"/>
  <c r="AC1322" i="1"/>
  <c r="X1322" i="1"/>
  <c r="AH1321" i="1"/>
  <c r="AC1321" i="1"/>
  <c r="X1321" i="1"/>
  <c r="AH1320" i="1"/>
  <c r="AC1320" i="1"/>
  <c r="X1320" i="1"/>
  <c r="AH1319" i="1"/>
  <c r="AC1319" i="1"/>
  <c r="X1319" i="1"/>
  <c r="AH1318" i="1"/>
  <c r="AC1318" i="1"/>
  <c r="X1318" i="1"/>
  <c r="AH1317" i="1"/>
  <c r="AC1317" i="1"/>
  <c r="X1317" i="1"/>
  <c r="AH1316" i="1"/>
  <c r="AC1316" i="1"/>
  <c r="X1316" i="1"/>
  <c r="AH1315" i="1"/>
  <c r="AC1315" i="1"/>
  <c r="X1315" i="1"/>
  <c r="AH1314" i="1"/>
  <c r="AC1314" i="1"/>
  <c r="X1314" i="1"/>
  <c r="AH1313" i="1"/>
  <c r="AC1313" i="1"/>
  <c r="X1313" i="1"/>
  <c r="AH1312" i="1"/>
  <c r="AC1312" i="1"/>
  <c r="X1312" i="1"/>
  <c r="AH1311" i="1"/>
  <c r="AC1311" i="1"/>
  <c r="X1311" i="1"/>
  <c r="AH1310" i="1"/>
  <c r="AC1310" i="1"/>
  <c r="X1310" i="1"/>
  <c r="AH1309" i="1"/>
  <c r="AC1309" i="1"/>
  <c r="X1309" i="1"/>
  <c r="AH1308" i="1"/>
  <c r="AC1308" i="1"/>
  <c r="X1308" i="1"/>
  <c r="AH1307" i="1"/>
  <c r="AC1307" i="1"/>
  <c r="X1307" i="1"/>
  <c r="AH1306" i="1"/>
  <c r="AC1306" i="1"/>
  <c r="X1306" i="1"/>
  <c r="AH1304" i="1"/>
  <c r="AC1304" i="1"/>
  <c r="X1304" i="1"/>
  <c r="AH1303" i="1"/>
  <c r="AC1303" i="1"/>
  <c r="X1303" i="1"/>
  <c r="AH1302" i="1"/>
  <c r="AC1302" i="1"/>
  <c r="X1302" i="1"/>
  <c r="AH1301" i="1"/>
  <c r="AC1301" i="1"/>
  <c r="X1301" i="1"/>
  <c r="AH1300" i="1"/>
  <c r="AC1300" i="1"/>
  <c r="X1300" i="1"/>
  <c r="AH1299" i="1"/>
  <c r="AC1299" i="1"/>
  <c r="X1299" i="1"/>
  <c r="AH1298" i="1"/>
  <c r="AC1298" i="1"/>
  <c r="X1298" i="1"/>
  <c r="AH1297" i="1"/>
  <c r="AC1297" i="1"/>
  <c r="X1297" i="1"/>
  <c r="AH1295" i="1"/>
  <c r="AC1295" i="1"/>
  <c r="X1295" i="1"/>
  <c r="AI1295" i="1" l="1"/>
  <c r="AI1303" i="1"/>
  <c r="AI1312" i="1"/>
  <c r="AI1320" i="1"/>
  <c r="BA1295" i="1"/>
  <c r="BA1303" i="1"/>
  <c r="BA1312" i="1"/>
  <c r="BA1296" i="1"/>
  <c r="BA1304" i="1"/>
  <c r="BA1321" i="1"/>
  <c r="BA1313" i="1"/>
  <c r="P1330" i="1"/>
  <c r="BA1302" i="1"/>
  <c r="AP1330" i="1"/>
  <c r="BA1311" i="1"/>
  <c r="BA1319" i="1"/>
  <c r="BA1327" i="1"/>
  <c r="BA1320" i="1"/>
  <c r="BA1323" i="1"/>
  <c r="BA1298" i="1"/>
  <c r="BA1307" i="1"/>
  <c r="BA1315" i="1"/>
  <c r="AI1301" i="1"/>
  <c r="AI1310" i="1"/>
  <c r="AI1318" i="1"/>
  <c r="BA1301" i="1"/>
  <c r="BA1310" i="1"/>
  <c r="BA1318" i="1"/>
  <c r="BA1326" i="1"/>
  <c r="BA1329" i="1"/>
  <c r="AI1299" i="1"/>
  <c r="AI1308" i="1"/>
  <c r="AI1316" i="1"/>
  <c r="AI1324" i="1"/>
  <c r="K1330" i="1"/>
  <c r="BA1299" i="1"/>
  <c r="BA1308" i="1"/>
  <c r="BA1316" i="1"/>
  <c r="BA1324" i="1"/>
  <c r="BA1322" i="1"/>
  <c r="AI1297" i="1"/>
  <c r="AI1306" i="1"/>
  <c r="AI1314" i="1"/>
  <c r="AI1322" i="1"/>
  <c r="BA1297" i="1"/>
  <c r="AU1330" i="1"/>
  <c r="BA1314" i="1"/>
  <c r="BA1300" i="1"/>
  <c r="AZ1330" i="1"/>
  <c r="BA1309" i="1"/>
  <c r="BA1317" i="1"/>
  <c r="BA1325" i="1"/>
  <c r="BA1328" i="1"/>
  <c r="AI1298" i="1"/>
  <c r="AI1300" i="1"/>
  <c r="AI1302" i="1"/>
  <c r="AI1304" i="1"/>
  <c r="AI1307" i="1"/>
  <c r="AI1309" i="1"/>
  <c r="AI1311" i="1"/>
  <c r="AI1313" i="1"/>
  <c r="AI1315" i="1"/>
  <c r="AI1317" i="1"/>
  <c r="AI1321" i="1"/>
  <c r="AI1323" i="1"/>
  <c r="Q1295" i="1"/>
  <c r="Q1297" i="1"/>
  <c r="Q1299" i="1"/>
  <c r="Q1301" i="1"/>
  <c r="Q1303" i="1"/>
  <c r="Q1306" i="1"/>
  <c r="Q1308" i="1"/>
  <c r="Q1310" i="1"/>
  <c r="Q1312" i="1"/>
  <c r="Q1314" i="1"/>
  <c r="Q1316" i="1"/>
  <c r="Q1318" i="1"/>
  <c r="Q1320" i="1"/>
  <c r="Q1322" i="1"/>
  <c r="Q1324" i="1"/>
  <c r="Q1326" i="1"/>
  <c r="Q1328" i="1"/>
  <c r="Q1296" i="1"/>
  <c r="Q1298" i="1"/>
  <c r="Q1300" i="1"/>
  <c r="Q1302" i="1"/>
  <c r="Q1304" i="1"/>
  <c r="Q1307" i="1"/>
  <c r="Q1309" i="1"/>
  <c r="Q1311" i="1"/>
  <c r="Q1313" i="1"/>
  <c r="Q1315" i="1"/>
  <c r="Q1317" i="1"/>
  <c r="Q1319" i="1"/>
  <c r="Q1321" i="1"/>
  <c r="Q1323" i="1"/>
  <c r="Q1325" i="1"/>
  <c r="Q1327" i="1"/>
  <c r="Q1329" i="1"/>
  <c r="AH1330" i="1"/>
  <c r="AI1319" i="1"/>
  <c r="BA1306" i="1"/>
  <c r="F1330" i="1"/>
  <c r="AI1325" i="1"/>
  <c r="AC1330" i="1"/>
  <c r="X1330" i="1"/>
  <c r="AH1209" i="1"/>
  <c r="AC1209" i="1"/>
  <c r="X1209" i="1"/>
  <c r="BA1330" i="1" l="1"/>
  <c r="AI1330" i="1"/>
  <c r="Q1330" i="1"/>
  <c r="AI1209" i="1"/>
  <c r="P1210" i="1" l="1"/>
  <c r="K1210" i="1"/>
  <c r="F1210" i="1"/>
  <c r="AH1227" i="1"/>
  <c r="AC1227" i="1"/>
  <c r="X1227" i="1"/>
  <c r="AH1226" i="1"/>
  <c r="AC1226" i="1"/>
  <c r="X1226" i="1"/>
  <c r="AI1226" i="1" l="1"/>
  <c r="Q1210" i="1"/>
  <c r="AI1227" i="1"/>
  <c r="X1198" i="1" l="1"/>
  <c r="AC1198" i="1"/>
  <c r="AH1198" i="1"/>
  <c r="X1199" i="1"/>
  <c r="AC1199" i="1"/>
  <c r="AH1199" i="1"/>
  <c r="X1200" i="1"/>
  <c r="AC1200" i="1"/>
  <c r="AH1200" i="1"/>
  <c r="AI1199" i="1" l="1"/>
  <c r="X1243" i="1"/>
  <c r="X1239" i="1"/>
  <c r="AI1200" i="1"/>
  <c r="AI1198" i="1"/>
  <c r="AC1239" i="1"/>
  <c r="AH1243" i="1"/>
  <c r="AH1239" i="1"/>
  <c r="AC1243" i="1"/>
  <c r="AI1239" i="1" l="1"/>
  <c r="AI1243" i="1"/>
  <c r="X1235" i="1"/>
  <c r="AC1235" i="1"/>
  <c r="AH1235" i="1"/>
  <c r="X1236" i="1"/>
  <c r="AC1236" i="1"/>
  <c r="AH1236" i="1"/>
  <c r="AI1235" i="1" l="1"/>
  <c r="AI1236" i="1"/>
  <c r="AH1169" i="1"/>
  <c r="AC1169" i="1"/>
  <c r="X1169" i="1"/>
  <c r="AI1169" i="1" l="1"/>
  <c r="AY1287" i="1" l="1"/>
  <c r="AX1287" i="1"/>
  <c r="AW1287" i="1"/>
  <c r="AV1287" i="1"/>
  <c r="AT1287" i="1"/>
  <c r="AS1287" i="1"/>
  <c r="AR1287" i="1"/>
  <c r="AQ1287" i="1"/>
  <c r="AO1287" i="1"/>
  <c r="AN1287" i="1"/>
  <c r="AM1287" i="1"/>
  <c r="AL1287" i="1"/>
  <c r="AG1287" i="1"/>
  <c r="AF1287" i="1"/>
  <c r="AE1287" i="1"/>
  <c r="AD1287" i="1"/>
  <c r="AB1287" i="1"/>
  <c r="AA1287" i="1"/>
  <c r="Z1287" i="1"/>
  <c r="Y1287" i="1"/>
  <c r="W1287" i="1"/>
  <c r="V1287" i="1"/>
  <c r="U1287" i="1"/>
  <c r="T1287" i="1"/>
  <c r="O1287" i="1"/>
  <c r="N1287" i="1"/>
  <c r="M1287" i="1"/>
  <c r="L1287" i="1"/>
  <c r="J1287" i="1"/>
  <c r="I1287" i="1"/>
  <c r="H1287" i="1"/>
  <c r="G1287" i="1"/>
  <c r="E1287" i="1"/>
  <c r="D1287" i="1"/>
  <c r="C1287" i="1"/>
  <c r="B1287" i="1"/>
  <c r="AZ1286" i="1"/>
  <c r="AU1286" i="1"/>
  <c r="AP1286" i="1"/>
  <c r="P1286" i="1"/>
  <c r="K1286" i="1"/>
  <c r="F1286" i="1"/>
  <c r="AZ1285" i="1"/>
  <c r="AU1285" i="1"/>
  <c r="AP1285" i="1"/>
  <c r="P1285" i="1"/>
  <c r="K1285" i="1"/>
  <c r="F1285" i="1"/>
  <c r="AZ1284" i="1"/>
  <c r="AU1284" i="1"/>
  <c r="AP1284" i="1"/>
  <c r="P1284" i="1"/>
  <c r="K1284" i="1"/>
  <c r="F1284" i="1"/>
  <c r="AZ1283" i="1"/>
  <c r="AU1283" i="1"/>
  <c r="AP1283" i="1"/>
  <c r="P1283" i="1"/>
  <c r="K1283" i="1"/>
  <c r="F1283" i="1"/>
  <c r="AZ1282" i="1"/>
  <c r="AU1282" i="1"/>
  <c r="AP1282" i="1"/>
  <c r="P1282" i="1"/>
  <c r="K1282" i="1"/>
  <c r="F1282" i="1"/>
  <c r="AZ1281" i="1"/>
  <c r="AU1281" i="1"/>
  <c r="AP1281" i="1"/>
  <c r="P1281" i="1"/>
  <c r="K1281" i="1"/>
  <c r="F1281" i="1"/>
  <c r="AZ1280" i="1"/>
  <c r="AU1280" i="1"/>
  <c r="AP1280" i="1"/>
  <c r="P1280" i="1"/>
  <c r="K1280" i="1"/>
  <c r="F1280" i="1"/>
  <c r="AZ1279" i="1"/>
  <c r="AU1279" i="1"/>
  <c r="AP1279" i="1"/>
  <c r="AH1279" i="1"/>
  <c r="AC1279" i="1"/>
  <c r="X1279" i="1"/>
  <c r="P1279" i="1"/>
  <c r="K1279" i="1"/>
  <c r="F1279" i="1"/>
  <c r="AZ1278" i="1"/>
  <c r="AU1278" i="1"/>
  <c r="AP1278" i="1"/>
  <c r="AH1278" i="1"/>
  <c r="AC1278" i="1"/>
  <c r="X1278" i="1"/>
  <c r="P1278" i="1"/>
  <c r="K1278" i="1"/>
  <c r="F1278" i="1"/>
  <c r="AZ1277" i="1"/>
  <c r="AU1277" i="1"/>
  <c r="AP1277" i="1"/>
  <c r="AH1277" i="1"/>
  <c r="AC1277" i="1"/>
  <c r="X1277" i="1"/>
  <c r="P1277" i="1"/>
  <c r="K1277" i="1"/>
  <c r="F1277" i="1"/>
  <c r="AZ1276" i="1"/>
  <c r="AU1276" i="1"/>
  <c r="AP1276" i="1"/>
  <c r="AH1276" i="1"/>
  <c r="AC1276" i="1"/>
  <c r="X1276" i="1"/>
  <c r="P1276" i="1"/>
  <c r="K1276" i="1"/>
  <c r="F1276" i="1"/>
  <c r="AZ1275" i="1"/>
  <c r="AU1275" i="1"/>
  <c r="AP1275" i="1"/>
  <c r="AH1275" i="1"/>
  <c r="AC1275" i="1"/>
  <c r="X1275" i="1"/>
  <c r="P1275" i="1"/>
  <c r="K1275" i="1"/>
  <c r="F1275" i="1"/>
  <c r="AZ1274" i="1"/>
  <c r="AU1274" i="1"/>
  <c r="AP1274" i="1"/>
  <c r="AH1274" i="1"/>
  <c r="AC1274" i="1"/>
  <c r="X1274" i="1"/>
  <c r="P1274" i="1"/>
  <c r="K1274" i="1"/>
  <c r="F1274" i="1"/>
  <c r="AZ1273" i="1"/>
  <c r="AU1273" i="1"/>
  <c r="AP1273" i="1"/>
  <c r="AH1273" i="1"/>
  <c r="AC1273" i="1"/>
  <c r="X1273" i="1"/>
  <c r="P1273" i="1"/>
  <c r="K1273" i="1"/>
  <c r="F1273" i="1"/>
  <c r="AZ1272" i="1"/>
  <c r="AU1272" i="1"/>
  <c r="AP1272" i="1"/>
  <c r="AH1272" i="1"/>
  <c r="AC1272" i="1"/>
  <c r="X1272" i="1"/>
  <c r="P1272" i="1"/>
  <c r="K1272" i="1"/>
  <c r="F1272" i="1"/>
  <c r="AZ1271" i="1"/>
  <c r="AU1271" i="1"/>
  <c r="AP1271" i="1"/>
  <c r="AH1271" i="1"/>
  <c r="AC1271" i="1"/>
  <c r="X1271" i="1"/>
  <c r="P1271" i="1"/>
  <c r="K1271" i="1"/>
  <c r="F1271" i="1"/>
  <c r="AZ1270" i="1"/>
  <c r="AU1270" i="1"/>
  <c r="AP1270" i="1"/>
  <c r="AH1270" i="1"/>
  <c r="AC1270" i="1"/>
  <c r="X1270" i="1"/>
  <c r="P1270" i="1"/>
  <c r="K1270" i="1"/>
  <c r="F1270" i="1"/>
  <c r="AZ1269" i="1"/>
  <c r="AU1269" i="1"/>
  <c r="AP1269" i="1"/>
  <c r="AH1269" i="1"/>
  <c r="AC1269" i="1"/>
  <c r="X1269" i="1"/>
  <c r="P1269" i="1"/>
  <c r="K1269" i="1"/>
  <c r="F1269" i="1"/>
  <c r="AZ1268" i="1"/>
  <c r="AU1268" i="1"/>
  <c r="AP1268" i="1"/>
  <c r="AH1268" i="1"/>
  <c r="AC1268" i="1"/>
  <c r="X1268" i="1"/>
  <c r="P1268" i="1"/>
  <c r="K1268" i="1"/>
  <c r="F1268" i="1"/>
  <c r="AZ1267" i="1"/>
  <c r="AU1267" i="1"/>
  <c r="AP1267" i="1"/>
  <c r="AH1267" i="1"/>
  <c r="AC1267" i="1"/>
  <c r="X1267" i="1"/>
  <c r="P1267" i="1"/>
  <c r="K1267" i="1"/>
  <c r="F1267" i="1"/>
  <c r="AZ1266" i="1"/>
  <c r="AU1266" i="1"/>
  <c r="AP1266" i="1"/>
  <c r="AH1266" i="1"/>
  <c r="AC1266" i="1"/>
  <c r="X1266" i="1"/>
  <c r="P1266" i="1"/>
  <c r="K1266" i="1"/>
  <c r="F1266" i="1"/>
  <c r="AZ1265" i="1"/>
  <c r="AU1265" i="1"/>
  <c r="AP1265" i="1"/>
  <c r="AH1265" i="1"/>
  <c r="AC1265" i="1"/>
  <c r="X1265" i="1"/>
  <c r="P1265" i="1"/>
  <c r="K1265" i="1"/>
  <c r="F1265" i="1"/>
  <c r="AZ1264" i="1"/>
  <c r="AU1264" i="1"/>
  <c r="AP1264" i="1"/>
  <c r="AH1264" i="1"/>
  <c r="AC1264" i="1"/>
  <c r="X1264" i="1"/>
  <c r="P1264" i="1"/>
  <c r="K1264" i="1"/>
  <c r="F1264" i="1"/>
  <c r="AZ1263" i="1"/>
  <c r="AU1263" i="1"/>
  <c r="AP1263" i="1"/>
  <c r="AH1263" i="1"/>
  <c r="AC1263" i="1"/>
  <c r="X1263" i="1"/>
  <c r="P1263" i="1"/>
  <c r="K1263" i="1"/>
  <c r="F1263" i="1"/>
  <c r="AZ1261" i="1"/>
  <c r="AU1261" i="1"/>
  <c r="AP1261" i="1"/>
  <c r="AH1261" i="1"/>
  <c r="AC1261" i="1"/>
  <c r="X1261" i="1"/>
  <c r="P1261" i="1"/>
  <c r="K1261" i="1"/>
  <c r="F1261" i="1"/>
  <c r="AZ1260" i="1"/>
  <c r="AU1260" i="1"/>
  <c r="AP1260" i="1"/>
  <c r="AH1260" i="1"/>
  <c r="AC1260" i="1"/>
  <c r="X1260" i="1"/>
  <c r="P1260" i="1"/>
  <c r="K1260" i="1"/>
  <c r="F1260" i="1"/>
  <c r="AZ1259" i="1"/>
  <c r="AU1259" i="1"/>
  <c r="AP1259" i="1"/>
  <c r="AH1259" i="1"/>
  <c r="AC1259" i="1"/>
  <c r="X1259" i="1"/>
  <c r="P1259" i="1"/>
  <c r="K1259" i="1"/>
  <c r="F1259" i="1"/>
  <c r="AZ1258" i="1"/>
  <c r="AU1258" i="1"/>
  <c r="AP1258" i="1"/>
  <c r="AH1258" i="1"/>
  <c r="AC1258" i="1"/>
  <c r="X1258" i="1"/>
  <c r="P1258" i="1"/>
  <c r="K1258" i="1"/>
  <c r="F1258" i="1"/>
  <c r="AZ1257" i="1"/>
  <c r="AU1257" i="1"/>
  <c r="AP1257" i="1"/>
  <c r="AH1257" i="1"/>
  <c r="AC1257" i="1"/>
  <c r="X1257" i="1"/>
  <c r="P1257" i="1"/>
  <c r="K1257" i="1"/>
  <c r="F1257" i="1"/>
  <c r="AZ1256" i="1"/>
  <c r="AU1256" i="1"/>
  <c r="AP1256" i="1"/>
  <c r="AH1256" i="1"/>
  <c r="AC1256" i="1"/>
  <c r="X1256" i="1"/>
  <c r="P1256" i="1"/>
  <c r="K1256" i="1"/>
  <c r="F1256" i="1"/>
  <c r="AZ1255" i="1"/>
  <c r="AU1255" i="1"/>
  <c r="AP1255" i="1"/>
  <c r="AH1255" i="1"/>
  <c r="AC1255" i="1"/>
  <c r="X1255" i="1"/>
  <c r="P1255" i="1"/>
  <c r="K1255" i="1"/>
  <c r="F1255" i="1"/>
  <c r="AZ1254" i="1"/>
  <c r="AU1254" i="1"/>
  <c r="AP1254" i="1"/>
  <c r="AH1254" i="1"/>
  <c r="AC1254" i="1"/>
  <c r="X1254" i="1"/>
  <c r="P1254" i="1"/>
  <c r="K1254" i="1"/>
  <c r="F1254" i="1"/>
  <c r="AZ1253" i="1"/>
  <c r="AU1253" i="1"/>
  <c r="AP1253" i="1"/>
  <c r="AH1253" i="1"/>
  <c r="AC1253" i="1"/>
  <c r="X1253" i="1"/>
  <c r="P1253" i="1"/>
  <c r="K1253" i="1"/>
  <c r="F1253" i="1"/>
  <c r="AZ1252" i="1"/>
  <c r="AU1252" i="1"/>
  <c r="AP1252" i="1"/>
  <c r="P1252" i="1"/>
  <c r="K1252" i="1"/>
  <c r="F1252" i="1"/>
  <c r="Q1283" i="1" l="1"/>
  <c r="Q1285" i="1"/>
  <c r="BA1281" i="1"/>
  <c r="BA1269" i="1"/>
  <c r="AI1270" i="1"/>
  <c r="Q1271" i="1"/>
  <c r="AI1272" i="1"/>
  <c r="Q1273" i="1"/>
  <c r="BA1273" i="1"/>
  <c r="Q1275" i="1"/>
  <c r="BA1275" i="1"/>
  <c r="AI1276" i="1"/>
  <c r="BA1277" i="1"/>
  <c r="AI1278" i="1"/>
  <c r="Q1281" i="1"/>
  <c r="Q1279" i="1"/>
  <c r="Q1269" i="1"/>
  <c r="BA1271" i="1"/>
  <c r="AI1274" i="1"/>
  <c r="Q1277" i="1"/>
  <c r="BA1279" i="1"/>
  <c r="BA1283" i="1"/>
  <c r="BA1285" i="1"/>
  <c r="K1287" i="1"/>
  <c r="AU1287" i="1"/>
  <c r="AI1269" i="1"/>
  <c r="Q1270" i="1"/>
  <c r="BA1270" i="1"/>
  <c r="AI1271" i="1"/>
  <c r="Q1272" i="1"/>
  <c r="BA1272" i="1"/>
  <c r="AI1273" i="1"/>
  <c r="Q1274" i="1"/>
  <c r="BA1274" i="1"/>
  <c r="AI1275" i="1"/>
  <c r="Q1276" i="1"/>
  <c r="BA1276" i="1"/>
  <c r="AI1277" i="1"/>
  <c r="Q1278" i="1"/>
  <c r="BA1278" i="1"/>
  <c r="AI1279" i="1"/>
  <c r="Q1280" i="1"/>
  <c r="BA1280" i="1"/>
  <c r="Q1282" i="1"/>
  <c r="BA1282" i="1"/>
  <c r="Q1284" i="1"/>
  <c r="BA1284" i="1"/>
  <c r="Q1286" i="1"/>
  <c r="BA1286" i="1"/>
  <c r="Q1252" i="1"/>
  <c r="BA1252" i="1"/>
  <c r="AI1253" i="1"/>
  <c r="Q1254" i="1"/>
  <c r="BA1254" i="1"/>
  <c r="AI1255" i="1"/>
  <c r="Q1256" i="1"/>
  <c r="BA1256" i="1"/>
  <c r="AI1257" i="1"/>
  <c r="Q1258" i="1"/>
  <c r="BA1258" i="1"/>
  <c r="AI1259" i="1"/>
  <c r="Q1260" i="1"/>
  <c r="BA1260" i="1"/>
  <c r="AI1261" i="1"/>
  <c r="AI1264" i="1"/>
  <c r="Q1265" i="1"/>
  <c r="BA1265" i="1"/>
  <c r="AI1266" i="1"/>
  <c r="Q1267" i="1"/>
  <c r="BA1267" i="1"/>
  <c r="AI1268" i="1"/>
  <c r="Q1253" i="1"/>
  <c r="BA1253" i="1"/>
  <c r="AI1254" i="1"/>
  <c r="Q1255" i="1"/>
  <c r="BA1255" i="1"/>
  <c r="AI1256" i="1"/>
  <c r="Q1257" i="1"/>
  <c r="BA1257" i="1"/>
  <c r="AI1258" i="1"/>
  <c r="Q1259" i="1"/>
  <c r="BA1259" i="1"/>
  <c r="AI1260" i="1"/>
  <c r="Q1261" i="1"/>
  <c r="BA1261" i="1"/>
  <c r="AC1287" i="1"/>
  <c r="Q1264" i="1"/>
  <c r="BA1264" i="1"/>
  <c r="AI1265" i="1"/>
  <c r="Q1266" i="1"/>
  <c r="BA1266" i="1"/>
  <c r="AI1267" i="1"/>
  <c r="Q1268" i="1"/>
  <c r="Q1263" i="1"/>
  <c r="AI1263" i="1"/>
  <c r="BA1263" i="1"/>
  <c r="F1287" i="1"/>
  <c r="P1287" i="1"/>
  <c r="X1287" i="1"/>
  <c r="AH1287" i="1"/>
  <c r="AP1287" i="1"/>
  <c r="AZ1287" i="1"/>
  <c r="BA1268" i="1"/>
  <c r="Q1287" i="1" l="1"/>
  <c r="AI1287" i="1"/>
  <c r="BA1287" i="1"/>
  <c r="AH1238" i="1" l="1"/>
  <c r="AC1238" i="1"/>
  <c r="X1238" i="1"/>
  <c r="AI1238" i="1" l="1"/>
  <c r="X1196" i="1"/>
  <c r="AC1196" i="1"/>
  <c r="AH1196" i="1"/>
  <c r="X1197" i="1"/>
  <c r="AC1197" i="1"/>
  <c r="AH1197" i="1"/>
  <c r="AI1196" i="1" l="1"/>
  <c r="AI1197" i="1"/>
  <c r="AY1244" i="1"/>
  <c r="AX1244" i="1"/>
  <c r="AW1244" i="1"/>
  <c r="AV1244" i="1"/>
  <c r="AT1244" i="1"/>
  <c r="AS1244" i="1"/>
  <c r="AR1244" i="1"/>
  <c r="AQ1244" i="1"/>
  <c r="AO1244" i="1"/>
  <c r="AN1244" i="1"/>
  <c r="AM1244" i="1"/>
  <c r="AL1244" i="1"/>
  <c r="AZ1243" i="1"/>
  <c r="AU1243" i="1"/>
  <c r="AP1243" i="1"/>
  <c r="AZ1242" i="1"/>
  <c r="AU1242" i="1"/>
  <c r="AP1242" i="1"/>
  <c r="AZ1241" i="1"/>
  <c r="AU1241" i="1"/>
  <c r="AP1241" i="1"/>
  <c r="AZ1240" i="1"/>
  <c r="AU1240" i="1"/>
  <c r="AP1240" i="1"/>
  <c r="AZ1239" i="1"/>
  <c r="AU1239" i="1"/>
  <c r="AP1239" i="1"/>
  <c r="AZ1238" i="1"/>
  <c r="AU1238" i="1"/>
  <c r="AP1238" i="1"/>
  <c r="AZ1237" i="1"/>
  <c r="AU1237" i="1"/>
  <c r="AP1237" i="1"/>
  <c r="AZ1236" i="1"/>
  <c r="AU1236" i="1"/>
  <c r="AP1236" i="1"/>
  <c r="AZ1235" i="1"/>
  <c r="AU1235" i="1"/>
  <c r="AP1235" i="1"/>
  <c r="AZ1234" i="1"/>
  <c r="AU1234" i="1"/>
  <c r="AP1234" i="1"/>
  <c r="AZ1233" i="1"/>
  <c r="AU1233" i="1"/>
  <c r="AP1233" i="1"/>
  <c r="AZ1232" i="1"/>
  <c r="AU1232" i="1"/>
  <c r="AP1232" i="1"/>
  <c r="AZ1231" i="1"/>
  <c r="AU1231" i="1"/>
  <c r="AP1231" i="1"/>
  <c r="AZ1230" i="1"/>
  <c r="AU1230" i="1"/>
  <c r="AP1230" i="1"/>
  <c r="AZ1229" i="1"/>
  <c r="AU1229" i="1"/>
  <c r="AP1229" i="1"/>
  <c r="AZ1228" i="1"/>
  <c r="AU1228" i="1"/>
  <c r="AP1228" i="1"/>
  <c r="AZ1227" i="1"/>
  <c r="AU1227" i="1"/>
  <c r="AP1227" i="1"/>
  <c r="AZ1226" i="1"/>
  <c r="AU1226" i="1"/>
  <c r="AP1226" i="1"/>
  <c r="AZ1225" i="1"/>
  <c r="AU1225" i="1"/>
  <c r="AP1225" i="1"/>
  <c r="AZ1224" i="1"/>
  <c r="AU1224" i="1"/>
  <c r="AP1224" i="1"/>
  <c r="AZ1223" i="1"/>
  <c r="AU1223" i="1"/>
  <c r="AP1223" i="1"/>
  <c r="AZ1222" i="1"/>
  <c r="AU1222" i="1"/>
  <c r="AP1222" i="1"/>
  <c r="AZ1221" i="1"/>
  <c r="AU1221" i="1"/>
  <c r="AP1221" i="1"/>
  <c r="AZ1220" i="1"/>
  <c r="AU1220" i="1"/>
  <c r="AP1220" i="1"/>
  <c r="AZ1218" i="1"/>
  <c r="AU1218" i="1"/>
  <c r="AP1218" i="1"/>
  <c r="AZ1217" i="1"/>
  <c r="AU1217" i="1"/>
  <c r="AP1217" i="1"/>
  <c r="AZ1216" i="1"/>
  <c r="AU1216" i="1"/>
  <c r="AP1216" i="1"/>
  <c r="AZ1215" i="1"/>
  <c r="AU1215" i="1"/>
  <c r="AP1215" i="1"/>
  <c r="AZ1214" i="1"/>
  <c r="AU1214" i="1"/>
  <c r="AP1214" i="1"/>
  <c r="AZ1213" i="1"/>
  <c r="AU1213" i="1"/>
  <c r="AP1213" i="1"/>
  <c r="AZ1212" i="1"/>
  <c r="AU1212" i="1"/>
  <c r="AP1212" i="1"/>
  <c r="AZ1211" i="1"/>
  <c r="AU1211" i="1"/>
  <c r="AP1211" i="1"/>
  <c r="AZ1210" i="1"/>
  <c r="AU1210" i="1"/>
  <c r="AP1210" i="1"/>
  <c r="AZ1209" i="1"/>
  <c r="AU1209" i="1"/>
  <c r="AP1209" i="1"/>
  <c r="O1244" i="1"/>
  <c r="N1244" i="1"/>
  <c r="M1244" i="1"/>
  <c r="L1244" i="1"/>
  <c r="J1244" i="1"/>
  <c r="I1244" i="1"/>
  <c r="H1244" i="1"/>
  <c r="G1244" i="1"/>
  <c r="E1244" i="1"/>
  <c r="D1244" i="1"/>
  <c r="C1244" i="1"/>
  <c r="B1244" i="1"/>
  <c r="P1243" i="1"/>
  <c r="K1243" i="1"/>
  <c r="F1243" i="1"/>
  <c r="P1242" i="1"/>
  <c r="K1242" i="1"/>
  <c r="F1242" i="1"/>
  <c r="P1241" i="1"/>
  <c r="K1241" i="1"/>
  <c r="F1241" i="1"/>
  <c r="P1240" i="1"/>
  <c r="K1240" i="1"/>
  <c r="F1240" i="1"/>
  <c r="P1239" i="1"/>
  <c r="K1239" i="1"/>
  <c r="F1239" i="1"/>
  <c r="P1238" i="1"/>
  <c r="K1238" i="1"/>
  <c r="F1238" i="1"/>
  <c r="P1237" i="1"/>
  <c r="K1237" i="1"/>
  <c r="F1237" i="1"/>
  <c r="P1236" i="1"/>
  <c r="K1236" i="1"/>
  <c r="F1236" i="1"/>
  <c r="P1235" i="1"/>
  <c r="K1235" i="1"/>
  <c r="F1235" i="1"/>
  <c r="P1234" i="1"/>
  <c r="K1234" i="1"/>
  <c r="F1234" i="1"/>
  <c r="P1233" i="1"/>
  <c r="K1233" i="1"/>
  <c r="F1233" i="1"/>
  <c r="P1232" i="1"/>
  <c r="K1232" i="1"/>
  <c r="F1232" i="1"/>
  <c r="P1231" i="1"/>
  <c r="K1231" i="1"/>
  <c r="F1231" i="1"/>
  <c r="P1230" i="1"/>
  <c r="K1230" i="1"/>
  <c r="F1230" i="1"/>
  <c r="P1229" i="1"/>
  <c r="K1229" i="1"/>
  <c r="F1229" i="1"/>
  <c r="P1228" i="1"/>
  <c r="K1228" i="1"/>
  <c r="F1228" i="1"/>
  <c r="P1227" i="1"/>
  <c r="K1227" i="1"/>
  <c r="F1227" i="1"/>
  <c r="P1226" i="1"/>
  <c r="K1226" i="1"/>
  <c r="F1226" i="1"/>
  <c r="P1225" i="1"/>
  <c r="K1225" i="1"/>
  <c r="F1225" i="1"/>
  <c r="P1224" i="1"/>
  <c r="K1224" i="1"/>
  <c r="F1224" i="1"/>
  <c r="P1223" i="1"/>
  <c r="K1223" i="1"/>
  <c r="F1223" i="1"/>
  <c r="P1222" i="1"/>
  <c r="K1222" i="1"/>
  <c r="F1222" i="1"/>
  <c r="P1221" i="1"/>
  <c r="K1221" i="1"/>
  <c r="F1221" i="1"/>
  <c r="P1220" i="1"/>
  <c r="K1220" i="1"/>
  <c r="F1220" i="1"/>
  <c r="P1218" i="1"/>
  <c r="K1218" i="1"/>
  <c r="F1218" i="1"/>
  <c r="P1217" i="1"/>
  <c r="K1217" i="1"/>
  <c r="F1217" i="1"/>
  <c r="P1216" i="1"/>
  <c r="K1216" i="1"/>
  <c r="F1216" i="1"/>
  <c r="P1215" i="1"/>
  <c r="K1215" i="1"/>
  <c r="F1215" i="1"/>
  <c r="P1214" i="1"/>
  <c r="K1214" i="1"/>
  <c r="F1214" i="1"/>
  <c r="P1213" i="1"/>
  <c r="K1213" i="1"/>
  <c r="F1213" i="1"/>
  <c r="P1212" i="1"/>
  <c r="K1212" i="1"/>
  <c r="F1212" i="1"/>
  <c r="P1211" i="1"/>
  <c r="K1211" i="1"/>
  <c r="F1211" i="1"/>
  <c r="P1209" i="1"/>
  <c r="K1209" i="1"/>
  <c r="F1209" i="1"/>
  <c r="AH1242" i="1"/>
  <c r="AC1242" i="1"/>
  <c r="X1242" i="1"/>
  <c r="AG1244" i="1"/>
  <c r="AF1244" i="1"/>
  <c r="AE1244" i="1"/>
  <c r="AD1244" i="1"/>
  <c r="AB1244" i="1"/>
  <c r="AA1244" i="1"/>
  <c r="Z1244" i="1"/>
  <c r="Y1244" i="1"/>
  <c r="W1244" i="1"/>
  <c r="V1244" i="1"/>
  <c r="U1244" i="1"/>
  <c r="T1244" i="1"/>
  <c r="AH1237" i="1"/>
  <c r="AC1237" i="1"/>
  <c r="X1237" i="1"/>
  <c r="AH1234" i="1"/>
  <c r="AC1234" i="1"/>
  <c r="X1234" i="1"/>
  <c r="AH1233" i="1"/>
  <c r="AC1233" i="1"/>
  <c r="X1233" i="1"/>
  <c r="AH1232" i="1"/>
  <c r="AC1232" i="1"/>
  <c r="X1232" i="1"/>
  <c r="AH1231" i="1"/>
  <c r="AC1231" i="1"/>
  <c r="X1231" i="1"/>
  <c r="AH1230" i="1"/>
  <c r="AC1230" i="1"/>
  <c r="X1230" i="1"/>
  <c r="AH1229" i="1"/>
  <c r="AC1229" i="1"/>
  <c r="X1229" i="1"/>
  <c r="AH1228" i="1"/>
  <c r="AC1228" i="1"/>
  <c r="X1228" i="1"/>
  <c r="AH1225" i="1"/>
  <c r="AC1225" i="1"/>
  <c r="X1225" i="1"/>
  <c r="AH1224" i="1"/>
  <c r="AC1224" i="1"/>
  <c r="X1224" i="1"/>
  <c r="AH1223" i="1"/>
  <c r="AC1223" i="1"/>
  <c r="X1223" i="1"/>
  <c r="AH1222" i="1"/>
  <c r="AC1222" i="1"/>
  <c r="X1222" i="1"/>
  <c r="AH1221" i="1"/>
  <c r="AC1221" i="1"/>
  <c r="X1221" i="1"/>
  <c r="AH1220" i="1"/>
  <c r="AC1220" i="1"/>
  <c r="X1220" i="1"/>
  <c r="AH1218" i="1"/>
  <c r="AC1218" i="1"/>
  <c r="X1218" i="1"/>
  <c r="AH1217" i="1"/>
  <c r="AC1217" i="1"/>
  <c r="X1217" i="1"/>
  <c r="AH1216" i="1"/>
  <c r="AC1216" i="1"/>
  <c r="X1216" i="1"/>
  <c r="AH1215" i="1"/>
  <c r="AC1215" i="1"/>
  <c r="X1215" i="1"/>
  <c r="AH1214" i="1"/>
  <c r="AC1214" i="1"/>
  <c r="X1214" i="1"/>
  <c r="AH1213" i="1"/>
  <c r="AC1213" i="1"/>
  <c r="X1213" i="1"/>
  <c r="AH1212" i="1"/>
  <c r="AC1212" i="1"/>
  <c r="X1212" i="1"/>
  <c r="AH1211" i="1"/>
  <c r="AC1211" i="1"/>
  <c r="X1211" i="1"/>
  <c r="AH1210" i="1"/>
  <c r="AC1210" i="1"/>
  <c r="X1210" i="1"/>
  <c r="AP1244" i="1" l="1"/>
  <c r="BA1210" i="1"/>
  <c r="BA1212" i="1"/>
  <c r="BA1216" i="1"/>
  <c r="BA1218" i="1"/>
  <c r="BA1221" i="1"/>
  <c r="BA1225" i="1"/>
  <c r="BA1227" i="1"/>
  <c r="BA1229" i="1"/>
  <c r="BA1233" i="1"/>
  <c r="BA1237" i="1"/>
  <c r="BA1241" i="1"/>
  <c r="BA1223" i="1"/>
  <c r="BA1239" i="1"/>
  <c r="BA1231" i="1"/>
  <c r="BA1214" i="1"/>
  <c r="BA1235" i="1"/>
  <c r="AI1213" i="1"/>
  <c r="AI1228" i="1"/>
  <c r="AI1232" i="1"/>
  <c r="AI1214" i="1"/>
  <c r="AI1216" i="1"/>
  <c r="AI1223" i="1"/>
  <c r="AI1225" i="1"/>
  <c r="AI1222" i="1"/>
  <c r="AI1224" i="1"/>
  <c r="AI1237" i="1"/>
  <c r="AI1231" i="1"/>
  <c r="AI1212" i="1"/>
  <c r="AI1230" i="1"/>
  <c r="Q1230" i="1"/>
  <c r="AI1229" i="1"/>
  <c r="AI1210" i="1"/>
  <c r="AI1218" i="1"/>
  <c r="Q1209" i="1"/>
  <c r="Q1211" i="1"/>
  <c r="Q1213" i="1"/>
  <c r="Q1215" i="1"/>
  <c r="Q1217" i="1"/>
  <c r="Q1222" i="1"/>
  <c r="Q1224" i="1"/>
  <c r="Q1226" i="1"/>
  <c r="Q1228" i="1"/>
  <c r="Q1232" i="1"/>
  <c r="Q1234" i="1"/>
  <c r="Q1236" i="1"/>
  <c r="Q1238" i="1"/>
  <c r="Q1240" i="1"/>
  <c r="Q1242" i="1"/>
  <c r="BA1209" i="1"/>
  <c r="BA1211" i="1"/>
  <c r="BA1213" i="1"/>
  <c r="BA1215" i="1"/>
  <c r="BA1217" i="1"/>
  <c r="BA1222" i="1"/>
  <c r="BA1224" i="1"/>
  <c r="BA1226" i="1"/>
  <c r="BA1228" i="1"/>
  <c r="BA1230" i="1"/>
  <c r="BA1232" i="1"/>
  <c r="BA1234" i="1"/>
  <c r="BA1236" i="1"/>
  <c r="BA1238" i="1"/>
  <c r="BA1240" i="1"/>
  <c r="AI1215" i="1"/>
  <c r="AI1217" i="1"/>
  <c r="AI1242" i="1"/>
  <c r="AI1233" i="1"/>
  <c r="AI1221" i="1"/>
  <c r="Q1214" i="1"/>
  <c r="Q1221" i="1"/>
  <c r="Q1225" i="1"/>
  <c r="Q1233" i="1"/>
  <c r="Q1239" i="1"/>
  <c r="AI1220" i="1"/>
  <c r="AI1234" i="1"/>
  <c r="F1244" i="1"/>
  <c r="Q1212" i="1"/>
  <c r="Q1218" i="1"/>
  <c r="Q1227" i="1"/>
  <c r="Q1235" i="1"/>
  <c r="Q1241" i="1"/>
  <c r="K1244" i="1"/>
  <c r="AU1244" i="1"/>
  <c r="BA1242" i="1"/>
  <c r="Q1216" i="1"/>
  <c r="Q1223" i="1"/>
  <c r="Q1229" i="1"/>
  <c r="Q1231" i="1"/>
  <c r="Q1237" i="1"/>
  <c r="Q1243" i="1"/>
  <c r="P1244" i="1"/>
  <c r="AZ1244" i="1"/>
  <c r="BA1243" i="1"/>
  <c r="BA1220" i="1"/>
  <c r="Q1220" i="1"/>
  <c r="AH1244" i="1"/>
  <c r="AC1244" i="1"/>
  <c r="X1244" i="1"/>
  <c r="AI1211" i="1"/>
  <c r="AH1137" i="1"/>
  <c r="AC1137" i="1"/>
  <c r="X1137" i="1"/>
  <c r="AH1136" i="1"/>
  <c r="AC1136" i="1"/>
  <c r="X1136" i="1"/>
  <c r="BA1244" i="1" l="1"/>
  <c r="Q1244" i="1"/>
  <c r="AI1244" i="1"/>
  <c r="AI1136" i="1"/>
  <c r="AI1137" i="1"/>
  <c r="AH1192" i="1"/>
  <c r="AC1192" i="1"/>
  <c r="X1192" i="1"/>
  <c r="AI1192" i="1" l="1"/>
  <c r="AH1081" i="1"/>
  <c r="AC1081" i="1"/>
  <c r="X1081" i="1"/>
  <c r="AI1081" i="1" l="1"/>
  <c r="X1111" i="1"/>
  <c r="AC1111" i="1"/>
  <c r="AH1111" i="1"/>
  <c r="X1112" i="1"/>
  <c r="AC1112" i="1"/>
  <c r="AH1112" i="1"/>
  <c r="X1113" i="1"/>
  <c r="AC1113" i="1"/>
  <c r="AH1113" i="1"/>
  <c r="AI1113" i="1" l="1"/>
  <c r="AI1112" i="1"/>
  <c r="AI1111" i="1"/>
  <c r="AH1080" i="1"/>
  <c r="AC1080" i="1"/>
  <c r="X1080" i="1"/>
  <c r="P1089" i="1"/>
  <c r="K1089" i="1"/>
  <c r="F1089" i="1"/>
  <c r="AI1080" i="1" l="1"/>
  <c r="Q1089" i="1"/>
  <c r="AY1201" i="1"/>
  <c r="AX1201" i="1"/>
  <c r="AW1201" i="1"/>
  <c r="AV1201" i="1"/>
  <c r="AT1201" i="1"/>
  <c r="AS1201" i="1"/>
  <c r="AR1201" i="1"/>
  <c r="AQ1201" i="1"/>
  <c r="AO1201" i="1"/>
  <c r="AN1201" i="1"/>
  <c r="AM1201" i="1"/>
  <c r="AL1201" i="1"/>
  <c r="AZ1200" i="1"/>
  <c r="AU1200" i="1"/>
  <c r="AP1200" i="1"/>
  <c r="AZ1199" i="1"/>
  <c r="AU1199" i="1"/>
  <c r="AP1199" i="1"/>
  <c r="AZ1198" i="1"/>
  <c r="AU1198" i="1"/>
  <c r="AP1198" i="1"/>
  <c r="AZ1197" i="1"/>
  <c r="AU1197" i="1"/>
  <c r="AP1197" i="1"/>
  <c r="AZ1196" i="1"/>
  <c r="AU1196" i="1"/>
  <c r="AP1196" i="1"/>
  <c r="AZ1195" i="1"/>
  <c r="AU1195" i="1"/>
  <c r="AP1195" i="1"/>
  <c r="AZ1194" i="1"/>
  <c r="AU1194" i="1"/>
  <c r="AP1194" i="1"/>
  <c r="AZ1193" i="1"/>
  <c r="AU1193" i="1"/>
  <c r="AP1193" i="1"/>
  <c r="AZ1192" i="1"/>
  <c r="AU1192" i="1"/>
  <c r="AP1192" i="1"/>
  <c r="AZ1191" i="1"/>
  <c r="AU1191" i="1"/>
  <c r="AP1191" i="1"/>
  <c r="AZ1190" i="1"/>
  <c r="AU1190" i="1"/>
  <c r="AP1190" i="1"/>
  <c r="AZ1189" i="1"/>
  <c r="AU1189" i="1"/>
  <c r="AP1189" i="1"/>
  <c r="AZ1188" i="1"/>
  <c r="AU1188" i="1"/>
  <c r="AP1188" i="1"/>
  <c r="AZ1187" i="1"/>
  <c r="AU1187" i="1"/>
  <c r="AP1187" i="1"/>
  <c r="AZ1186" i="1"/>
  <c r="AU1186" i="1"/>
  <c r="AP1186" i="1"/>
  <c r="AZ1185" i="1"/>
  <c r="AU1185" i="1"/>
  <c r="AP1185" i="1"/>
  <c r="AZ1184" i="1"/>
  <c r="AU1184" i="1"/>
  <c r="AP1184" i="1"/>
  <c r="AZ1183" i="1"/>
  <c r="AU1183" i="1"/>
  <c r="AP1183" i="1"/>
  <c r="AZ1182" i="1"/>
  <c r="AU1182" i="1"/>
  <c r="AP1182" i="1"/>
  <c r="AZ1181" i="1"/>
  <c r="AU1181" i="1"/>
  <c r="AP1181" i="1"/>
  <c r="AZ1180" i="1"/>
  <c r="AU1180" i="1"/>
  <c r="AP1180" i="1"/>
  <c r="AZ1179" i="1"/>
  <c r="AU1179" i="1"/>
  <c r="AP1179" i="1"/>
  <c r="AZ1178" i="1"/>
  <c r="AU1178" i="1"/>
  <c r="AP1178" i="1"/>
  <c r="AZ1177" i="1"/>
  <c r="AU1177" i="1"/>
  <c r="AP1177" i="1"/>
  <c r="AZ1175" i="1"/>
  <c r="AU1175" i="1"/>
  <c r="AP1175" i="1"/>
  <c r="AZ1174" i="1"/>
  <c r="AU1174" i="1"/>
  <c r="AP1174" i="1"/>
  <c r="AZ1173" i="1"/>
  <c r="AU1173" i="1"/>
  <c r="AP1173" i="1"/>
  <c r="AZ1172" i="1"/>
  <c r="AU1172" i="1"/>
  <c r="AP1172" i="1"/>
  <c r="AZ1171" i="1"/>
  <c r="AU1171" i="1"/>
  <c r="AP1171" i="1"/>
  <c r="AZ1170" i="1"/>
  <c r="AU1170" i="1"/>
  <c r="AP1170" i="1"/>
  <c r="AZ1169" i="1"/>
  <c r="AU1169" i="1"/>
  <c r="AP1169" i="1"/>
  <c r="AZ1168" i="1"/>
  <c r="AU1168" i="1"/>
  <c r="AP1168" i="1"/>
  <c r="AZ1167" i="1"/>
  <c r="AU1167" i="1"/>
  <c r="AP1167" i="1"/>
  <c r="AZ1166" i="1"/>
  <c r="AU1166" i="1"/>
  <c r="AP1166" i="1"/>
  <c r="O1201" i="1"/>
  <c r="N1201" i="1"/>
  <c r="M1201" i="1"/>
  <c r="L1201" i="1"/>
  <c r="J1201" i="1"/>
  <c r="I1201" i="1"/>
  <c r="H1201" i="1"/>
  <c r="G1201" i="1"/>
  <c r="E1201" i="1"/>
  <c r="D1201" i="1"/>
  <c r="C1201" i="1"/>
  <c r="B1201" i="1"/>
  <c r="P1200" i="1"/>
  <c r="K1200" i="1"/>
  <c r="F1200" i="1"/>
  <c r="P1199" i="1"/>
  <c r="K1199" i="1"/>
  <c r="F1199" i="1"/>
  <c r="P1198" i="1"/>
  <c r="K1198" i="1"/>
  <c r="F1198" i="1"/>
  <c r="P1197" i="1"/>
  <c r="K1197" i="1"/>
  <c r="F1197" i="1"/>
  <c r="P1196" i="1"/>
  <c r="K1196" i="1"/>
  <c r="F1196" i="1"/>
  <c r="P1195" i="1"/>
  <c r="K1195" i="1"/>
  <c r="F1195" i="1"/>
  <c r="P1194" i="1"/>
  <c r="K1194" i="1"/>
  <c r="F1194" i="1"/>
  <c r="P1193" i="1"/>
  <c r="K1193" i="1"/>
  <c r="F1193" i="1"/>
  <c r="P1192" i="1"/>
  <c r="K1192" i="1"/>
  <c r="F1192" i="1"/>
  <c r="P1191" i="1"/>
  <c r="K1191" i="1"/>
  <c r="F1191" i="1"/>
  <c r="P1190" i="1"/>
  <c r="K1190" i="1"/>
  <c r="F1190" i="1"/>
  <c r="P1189" i="1"/>
  <c r="K1189" i="1"/>
  <c r="F1189" i="1"/>
  <c r="P1188" i="1"/>
  <c r="K1188" i="1"/>
  <c r="F1188" i="1"/>
  <c r="P1187" i="1"/>
  <c r="K1187" i="1"/>
  <c r="F1187" i="1"/>
  <c r="P1186" i="1"/>
  <c r="K1186" i="1"/>
  <c r="F1186" i="1"/>
  <c r="P1185" i="1"/>
  <c r="K1185" i="1"/>
  <c r="F1185" i="1"/>
  <c r="P1184" i="1"/>
  <c r="K1184" i="1"/>
  <c r="F1184" i="1"/>
  <c r="P1183" i="1"/>
  <c r="K1183" i="1"/>
  <c r="F1183" i="1"/>
  <c r="P1182" i="1"/>
  <c r="K1182" i="1"/>
  <c r="F1182" i="1"/>
  <c r="P1181" i="1"/>
  <c r="K1181" i="1"/>
  <c r="F1181" i="1"/>
  <c r="P1180" i="1"/>
  <c r="K1180" i="1"/>
  <c r="F1180" i="1"/>
  <c r="P1179" i="1"/>
  <c r="K1179" i="1"/>
  <c r="F1179" i="1"/>
  <c r="P1178" i="1"/>
  <c r="K1178" i="1"/>
  <c r="F1178" i="1"/>
  <c r="P1177" i="1"/>
  <c r="K1177" i="1"/>
  <c r="F1177" i="1"/>
  <c r="P1175" i="1"/>
  <c r="K1175" i="1"/>
  <c r="F1175" i="1"/>
  <c r="P1174" i="1"/>
  <c r="K1174" i="1"/>
  <c r="F1174" i="1"/>
  <c r="P1173" i="1"/>
  <c r="K1173" i="1"/>
  <c r="F1173" i="1"/>
  <c r="P1172" i="1"/>
  <c r="K1172" i="1"/>
  <c r="F1172" i="1"/>
  <c r="P1171" i="1"/>
  <c r="K1171" i="1"/>
  <c r="F1171" i="1"/>
  <c r="P1170" i="1"/>
  <c r="K1170" i="1"/>
  <c r="F1170" i="1"/>
  <c r="P1169" i="1"/>
  <c r="K1169" i="1"/>
  <c r="F1169" i="1"/>
  <c r="P1168" i="1"/>
  <c r="K1168" i="1"/>
  <c r="F1168" i="1"/>
  <c r="P1167" i="1"/>
  <c r="K1167" i="1"/>
  <c r="F1167" i="1"/>
  <c r="P1166" i="1"/>
  <c r="K1166" i="1"/>
  <c r="F1166" i="1"/>
  <c r="X1110" i="1"/>
  <c r="AC1110" i="1"/>
  <c r="AH1110" i="1"/>
  <c r="AH1154" i="1"/>
  <c r="AC1154" i="1"/>
  <c r="X1154" i="1"/>
  <c r="X1109" i="1"/>
  <c r="AC1109" i="1"/>
  <c r="AH1109" i="1"/>
  <c r="AC1114" i="1"/>
  <c r="AH1156" i="1"/>
  <c r="AC1156" i="1"/>
  <c r="X1156" i="1"/>
  <c r="AH1155" i="1"/>
  <c r="AC1155" i="1"/>
  <c r="X1155" i="1"/>
  <c r="AH1157" i="1"/>
  <c r="AC1157" i="1"/>
  <c r="X1157" i="1"/>
  <c r="AG1201" i="1"/>
  <c r="AF1201" i="1"/>
  <c r="AE1201" i="1"/>
  <c r="AD1201" i="1"/>
  <c r="AB1201" i="1"/>
  <c r="AA1201" i="1"/>
  <c r="Z1201" i="1"/>
  <c r="Y1201" i="1"/>
  <c r="W1201" i="1"/>
  <c r="V1201" i="1"/>
  <c r="U1201" i="1"/>
  <c r="T1201" i="1"/>
  <c r="AH1195" i="1"/>
  <c r="AC1195" i="1"/>
  <c r="X1195" i="1"/>
  <c r="AH1194" i="1"/>
  <c r="AC1194" i="1"/>
  <c r="X1194" i="1"/>
  <c r="AH1193" i="1"/>
  <c r="AC1193" i="1"/>
  <c r="X1193" i="1"/>
  <c r="AH1191" i="1"/>
  <c r="AC1191" i="1"/>
  <c r="X1191" i="1"/>
  <c r="AH1190" i="1"/>
  <c r="AC1190" i="1"/>
  <c r="X1190" i="1"/>
  <c r="AH1189" i="1"/>
  <c r="AC1189" i="1"/>
  <c r="X1189" i="1"/>
  <c r="AH1188" i="1"/>
  <c r="AC1188" i="1"/>
  <c r="X1188" i="1"/>
  <c r="AH1187" i="1"/>
  <c r="AC1187" i="1"/>
  <c r="X1187" i="1"/>
  <c r="AH1186" i="1"/>
  <c r="AC1186" i="1"/>
  <c r="X1186" i="1"/>
  <c r="AH1185" i="1"/>
  <c r="AC1185" i="1"/>
  <c r="X1185" i="1"/>
  <c r="AH1184" i="1"/>
  <c r="AC1184" i="1"/>
  <c r="X1184" i="1"/>
  <c r="AH1183" i="1"/>
  <c r="AC1183" i="1"/>
  <c r="X1183" i="1"/>
  <c r="AH1182" i="1"/>
  <c r="AC1182" i="1"/>
  <c r="X1182" i="1"/>
  <c r="AH1181" i="1"/>
  <c r="AC1181" i="1"/>
  <c r="X1181" i="1"/>
  <c r="AH1180" i="1"/>
  <c r="AC1180" i="1"/>
  <c r="X1180" i="1"/>
  <c r="AH1179" i="1"/>
  <c r="AC1179" i="1"/>
  <c r="X1179" i="1"/>
  <c r="AH1178" i="1"/>
  <c r="AC1178" i="1"/>
  <c r="X1178" i="1"/>
  <c r="AH1177" i="1"/>
  <c r="AC1177" i="1"/>
  <c r="X1177" i="1"/>
  <c r="AH1175" i="1"/>
  <c r="AC1175" i="1"/>
  <c r="X1175" i="1"/>
  <c r="AH1174" i="1"/>
  <c r="AC1174" i="1"/>
  <c r="X1174" i="1"/>
  <c r="AH1173" i="1"/>
  <c r="AC1173" i="1"/>
  <c r="X1173" i="1"/>
  <c r="AH1172" i="1"/>
  <c r="AC1172" i="1"/>
  <c r="X1172" i="1"/>
  <c r="AH1171" i="1"/>
  <c r="AC1171" i="1"/>
  <c r="X1171" i="1"/>
  <c r="AH1170" i="1"/>
  <c r="AC1170" i="1"/>
  <c r="X1170" i="1"/>
  <c r="AH1168" i="1"/>
  <c r="AC1168" i="1"/>
  <c r="X1168" i="1"/>
  <c r="AH1167" i="1"/>
  <c r="AC1167" i="1"/>
  <c r="X1167" i="1"/>
  <c r="AH1166" i="1"/>
  <c r="AC1166" i="1"/>
  <c r="X1166" i="1"/>
  <c r="BA1181" i="1" l="1"/>
  <c r="BA1189" i="1"/>
  <c r="BA1195" i="1"/>
  <c r="BA1179" i="1"/>
  <c r="BA1187" i="1"/>
  <c r="BA1191" i="1"/>
  <c r="BA1197" i="1"/>
  <c r="BA1199" i="1"/>
  <c r="AI1110" i="1"/>
  <c r="AH1114" i="1"/>
  <c r="BA1185" i="1"/>
  <c r="BA1193" i="1"/>
  <c r="BA1183" i="1"/>
  <c r="Q1166" i="1"/>
  <c r="Q1168" i="1"/>
  <c r="Q1170" i="1"/>
  <c r="Q1172" i="1"/>
  <c r="Q1174" i="1"/>
  <c r="Q1177" i="1"/>
  <c r="Q1181" i="1"/>
  <c r="Q1183" i="1"/>
  <c r="Q1185" i="1"/>
  <c r="Q1187" i="1"/>
  <c r="Q1189" i="1"/>
  <c r="Q1191" i="1"/>
  <c r="Q1193" i="1"/>
  <c r="Q1195" i="1"/>
  <c r="Q1197" i="1"/>
  <c r="Q1199" i="1"/>
  <c r="AP1201" i="1"/>
  <c r="Q1179" i="1"/>
  <c r="AI1166" i="1"/>
  <c r="AI1168" i="1"/>
  <c r="AI1170" i="1"/>
  <c r="AI1172" i="1"/>
  <c r="AI1174" i="1"/>
  <c r="AI1177" i="1"/>
  <c r="AI1179" i="1"/>
  <c r="AI1181" i="1"/>
  <c r="AI1183" i="1"/>
  <c r="AI1185" i="1"/>
  <c r="AI1187" i="1"/>
  <c r="AI1189" i="1"/>
  <c r="AI1191" i="1"/>
  <c r="AI1193" i="1"/>
  <c r="AI1195" i="1"/>
  <c r="AI1157" i="1"/>
  <c r="AI1156" i="1"/>
  <c r="K1201" i="1"/>
  <c r="BA1166" i="1"/>
  <c r="BA1168" i="1"/>
  <c r="BA1170" i="1"/>
  <c r="BA1172" i="1"/>
  <c r="BA1174" i="1"/>
  <c r="AU1201" i="1"/>
  <c r="AZ1201" i="1"/>
  <c r="AC1201" i="1"/>
  <c r="AH1201" i="1"/>
  <c r="AI1109" i="1"/>
  <c r="Q1167" i="1"/>
  <c r="Q1169" i="1"/>
  <c r="Q1171" i="1"/>
  <c r="Q1173" i="1"/>
  <c r="Q1175" i="1"/>
  <c r="Q1178" i="1"/>
  <c r="Q1180" i="1"/>
  <c r="Q1182" i="1"/>
  <c r="Q1184" i="1"/>
  <c r="Q1186" i="1"/>
  <c r="Q1188" i="1"/>
  <c r="Q1190" i="1"/>
  <c r="Q1192" i="1"/>
  <c r="Q1194" i="1"/>
  <c r="Q1196" i="1"/>
  <c r="Q1198" i="1"/>
  <c r="Q1200" i="1"/>
  <c r="P1201" i="1"/>
  <c r="AI1167" i="1"/>
  <c r="AI1171" i="1"/>
  <c r="AI1173" i="1"/>
  <c r="AI1175" i="1"/>
  <c r="AI1178" i="1"/>
  <c r="AI1180" i="1"/>
  <c r="AI1182" i="1"/>
  <c r="AI1184" i="1"/>
  <c r="AI1186" i="1"/>
  <c r="AI1188" i="1"/>
  <c r="AI1190" i="1"/>
  <c r="AI1194" i="1"/>
  <c r="AI1155" i="1"/>
  <c r="X1114" i="1"/>
  <c r="AI1154" i="1"/>
  <c r="BA1167" i="1"/>
  <c r="BA1169" i="1"/>
  <c r="BA1171" i="1"/>
  <c r="BA1173" i="1"/>
  <c r="BA1175" i="1"/>
  <c r="BA1178" i="1"/>
  <c r="BA1180" i="1"/>
  <c r="BA1182" i="1"/>
  <c r="BA1184" i="1"/>
  <c r="BA1186" i="1"/>
  <c r="BA1188" i="1"/>
  <c r="BA1190" i="1"/>
  <c r="BA1192" i="1"/>
  <c r="BA1194" i="1"/>
  <c r="BA1196" i="1"/>
  <c r="BA1198" i="1"/>
  <c r="BA1200" i="1"/>
  <c r="BA1177" i="1"/>
  <c r="F1201" i="1"/>
  <c r="X1201" i="1"/>
  <c r="AI1114" i="1" l="1"/>
  <c r="BA1201" i="1"/>
  <c r="AI1201" i="1"/>
  <c r="Q1201" i="1"/>
  <c r="AH1108" i="1"/>
  <c r="AC1108" i="1"/>
  <c r="X1108" i="1"/>
  <c r="AH1107" i="1"/>
  <c r="AC1107" i="1"/>
  <c r="X1107" i="1"/>
  <c r="AH1037" i="1"/>
  <c r="AC1037" i="1"/>
  <c r="X1037" i="1"/>
  <c r="AI1037" i="1" l="1"/>
  <c r="AI1107" i="1"/>
  <c r="AI1108" i="1"/>
  <c r="AH1063" i="1"/>
  <c r="AC1063" i="1"/>
  <c r="X1063" i="1"/>
  <c r="AH1062" i="1"/>
  <c r="AC1062" i="1"/>
  <c r="X1062" i="1"/>
  <c r="AH1061" i="1"/>
  <c r="AC1061" i="1"/>
  <c r="X1061" i="1"/>
  <c r="P1055" i="1"/>
  <c r="K1055" i="1"/>
  <c r="F1055" i="1"/>
  <c r="Q1055" i="1" l="1"/>
  <c r="AI1063" i="1"/>
  <c r="AI1061" i="1"/>
  <c r="AI1062" i="1"/>
  <c r="AH1041" i="1" l="1"/>
  <c r="AC1041" i="1"/>
  <c r="X1041" i="1"/>
  <c r="AI1041" i="1" l="1"/>
  <c r="AY1158" i="1"/>
  <c r="AX1158" i="1"/>
  <c r="AW1158" i="1"/>
  <c r="AV1158" i="1"/>
  <c r="AT1158" i="1"/>
  <c r="AS1158" i="1"/>
  <c r="AR1158" i="1"/>
  <c r="AQ1158" i="1"/>
  <c r="AO1158" i="1"/>
  <c r="AN1158" i="1"/>
  <c r="AM1158" i="1"/>
  <c r="AL1158" i="1"/>
  <c r="AG1158" i="1"/>
  <c r="AG1418" i="1" s="1"/>
  <c r="AG1762" i="1" s="1"/>
  <c r="AG1977" i="1" s="1"/>
  <c r="AG2450" i="1" s="1"/>
  <c r="AF1158" i="1"/>
  <c r="AF1418" i="1" s="1"/>
  <c r="AF1762" i="1" s="1"/>
  <c r="AF1977" i="1" s="1"/>
  <c r="AF2450" i="1" s="1"/>
  <c r="AE1158" i="1"/>
  <c r="AE1418" i="1" s="1"/>
  <c r="AE1762" i="1" s="1"/>
  <c r="AE1977" i="1" s="1"/>
  <c r="AE2450" i="1" s="1"/>
  <c r="AD1158" i="1"/>
  <c r="AD1418" i="1" s="1"/>
  <c r="AD1762" i="1" s="1"/>
  <c r="AD1977" i="1" s="1"/>
  <c r="AD2450" i="1" s="1"/>
  <c r="AB1158" i="1"/>
  <c r="AB1418" i="1" s="1"/>
  <c r="AB1762" i="1" s="1"/>
  <c r="AB1977" i="1" s="1"/>
  <c r="AB2450" i="1" s="1"/>
  <c r="AA1158" i="1"/>
  <c r="AA1418" i="1" s="1"/>
  <c r="AA1762" i="1" s="1"/>
  <c r="AA1977" i="1" s="1"/>
  <c r="AA2450" i="1" s="1"/>
  <c r="Z1158" i="1"/>
  <c r="Z1418" i="1" s="1"/>
  <c r="Z1762" i="1" s="1"/>
  <c r="Z1977" i="1" s="1"/>
  <c r="Z2450" i="1" s="1"/>
  <c r="Y1158" i="1"/>
  <c r="Y1418" i="1" s="1"/>
  <c r="Y1762" i="1" s="1"/>
  <c r="Y1977" i="1" s="1"/>
  <c r="Y2450" i="1" s="1"/>
  <c r="W1158" i="1"/>
  <c r="W1418" i="1" s="1"/>
  <c r="W1762" i="1" s="1"/>
  <c r="W1977" i="1" s="1"/>
  <c r="W2450" i="1" s="1"/>
  <c r="V1158" i="1"/>
  <c r="V1418" i="1" s="1"/>
  <c r="V1762" i="1" s="1"/>
  <c r="V1977" i="1" s="1"/>
  <c r="V2450" i="1" s="1"/>
  <c r="U1158" i="1"/>
  <c r="U1418" i="1" s="1"/>
  <c r="U1762" i="1" s="1"/>
  <c r="U1977" i="1" s="1"/>
  <c r="U2450" i="1" s="1"/>
  <c r="T1158" i="1"/>
  <c r="T1418" i="1" s="1"/>
  <c r="T1762" i="1" s="1"/>
  <c r="T1977" i="1" s="1"/>
  <c r="T2450" i="1" s="1"/>
  <c r="O1158" i="1"/>
  <c r="N1158" i="1"/>
  <c r="M1158" i="1"/>
  <c r="L1158" i="1"/>
  <c r="J1158" i="1"/>
  <c r="I1158" i="1"/>
  <c r="H1158" i="1"/>
  <c r="G1158" i="1"/>
  <c r="E1158" i="1"/>
  <c r="D1158" i="1"/>
  <c r="C1158" i="1"/>
  <c r="B1158" i="1"/>
  <c r="AZ1157" i="1"/>
  <c r="AU1157" i="1"/>
  <c r="AP1157" i="1"/>
  <c r="P1157" i="1"/>
  <c r="K1157" i="1"/>
  <c r="F1157" i="1"/>
  <c r="AZ1156" i="1"/>
  <c r="AU1156" i="1"/>
  <c r="AP1156" i="1"/>
  <c r="P1156" i="1"/>
  <c r="K1156" i="1"/>
  <c r="F1156" i="1"/>
  <c r="AZ1155" i="1"/>
  <c r="AU1155" i="1"/>
  <c r="AP1155" i="1"/>
  <c r="P1155" i="1"/>
  <c r="K1155" i="1"/>
  <c r="F1155" i="1"/>
  <c r="AZ1154" i="1"/>
  <c r="AU1154" i="1"/>
  <c r="AP1154" i="1"/>
  <c r="P1154" i="1"/>
  <c r="K1154" i="1"/>
  <c r="F1154" i="1"/>
  <c r="AZ1153" i="1"/>
  <c r="AU1153" i="1"/>
  <c r="AP1153" i="1"/>
  <c r="AH1153" i="1"/>
  <c r="AC1153" i="1"/>
  <c r="X1153" i="1"/>
  <c r="P1153" i="1"/>
  <c r="K1153" i="1"/>
  <c r="F1153" i="1"/>
  <c r="AZ1152" i="1"/>
  <c r="AU1152" i="1"/>
  <c r="AP1152" i="1"/>
  <c r="AH1152" i="1"/>
  <c r="AC1152" i="1"/>
  <c r="X1152" i="1"/>
  <c r="P1152" i="1"/>
  <c r="K1152" i="1"/>
  <c r="F1152" i="1"/>
  <c r="AZ1151" i="1"/>
  <c r="AU1151" i="1"/>
  <c r="AP1151" i="1"/>
  <c r="AH1151" i="1"/>
  <c r="AC1151" i="1"/>
  <c r="X1151" i="1"/>
  <c r="P1151" i="1"/>
  <c r="K1151" i="1"/>
  <c r="F1151" i="1"/>
  <c r="AZ1150" i="1"/>
  <c r="AU1150" i="1"/>
  <c r="AP1150" i="1"/>
  <c r="AH1150" i="1"/>
  <c r="AC1150" i="1"/>
  <c r="X1150" i="1"/>
  <c r="P1150" i="1"/>
  <c r="K1150" i="1"/>
  <c r="F1150" i="1"/>
  <c r="AZ1149" i="1"/>
  <c r="AU1149" i="1"/>
  <c r="AP1149" i="1"/>
  <c r="AH1149" i="1"/>
  <c r="AC1149" i="1"/>
  <c r="X1149" i="1"/>
  <c r="P1149" i="1"/>
  <c r="K1149" i="1"/>
  <c r="F1149" i="1"/>
  <c r="AZ1148" i="1"/>
  <c r="AU1148" i="1"/>
  <c r="AP1148" i="1"/>
  <c r="AH1148" i="1"/>
  <c r="AC1148" i="1"/>
  <c r="X1148" i="1"/>
  <c r="P1148" i="1"/>
  <c r="K1148" i="1"/>
  <c r="F1148" i="1"/>
  <c r="AZ1147" i="1"/>
  <c r="AU1147" i="1"/>
  <c r="AP1147" i="1"/>
  <c r="AH1147" i="1"/>
  <c r="AC1147" i="1"/>
  <c r="X1147" i="1"/>
  <c r="P1147" i="1"/>
  <c r="K1147" i="1"/>
  <c r="F1147" i="1"/>
  <c r="AZ1146" i="1"/>
  <c r="AU1146" i="1"/>
  <c r="AP1146" i="1"/>
  <c r="AH1146" i="1"/>
  <c r="AC1146" i="1"/>
  <c r="X1146" i="1"/>
  <c r="P1146" i="1"/>
  <c r="K1146" i="1"/>
  <c r="F1146" i="1"/>
  <c r="AZ1145" i="1"/>
  <c r="AU1145" i="1"/>
  <c r="AP1145" i="1"/>
  <c r="AH1145" i="1"/>
  <c r="AC1145" i="1"/>
  <c r="X1145" i="1"/>
  <c r="P1145" i="1"/>
  <c r="K1145" i="1"/>
  <c r="F1145" i="1"/>
  <c r="AZ1144" i="1"/>
  <c r="AU1144" i="1"/>
  <c r="AP1144" i="1"/>
  <c r="AH1144" i="1"/>
  <c r="AC1144" i="1"/>
  <c r="X1144" i="1"/>
  <c r="P1144" i="1"/>
  <c r="K1144" i="1"/>
  <c r="F1144" i="1"/>
  <c r="AZ1143" i="1"/>
  <c r="AU1143" i="1"/>
  <c r="AP1143" i="1"/>
  <c r="AH1143" i="1"/>
  <c r="AC1143" i="1"/>
  <c r="X1143" i="1"/>
  <c r="P1143" i="1"/>
  <c r="K1143" i="1"/>
  <c r="F1143" i="1"/>
  <c r="AZ1142" i="1"/>
  <c r="AU1142" i="1"/>
  <c r="AP1142" i="1"/>
  <c r="AH1142" i="1"/>
  <c r="AC1142" i="1"/>
  <c r="X1142" i="1"/>
  <c r="P1142" i="1"/>
  <c r="K1142" i="1"/>
  <c r="F1142" i="1"/>
  <c r="AZ1141" i="1"/>
  <c r="AU1141" i="1"/>
  <c r="AP1141" i="1"/>
  <c r="AH1141" i="1"/>
  <c r="AC1141" i="1"/>
  <c r="X1141" i="1"/>
  <c r="P1141" i="1"/>
  <c r="K1141" i="1"/>
  <c r="F1141" i="1"/>
  <c r="AZ1140" i="1"/>
  <c r="AU1140" i="1"/>
  <c r="AP1140" i="1"/>
  <c r="AH1140" i="1"/>
  <c r="AC1140" i="1"/>
  <c r="X1140" i="1"/>
  <c r="P1140" i="1"/>
  <c r="K1140" i="1"/>
  <c r="F1140" i="1"/>
  <c r="AZ1139" i="1"/>
  <c r="AU1139" i="1"/>
  <c r="AP1139" i="1"/>
  <c r="AH1139" i="1"/>
  <c r="AC1139" i="1"/>
  <c r="X1139" i="1"/>
  <c r="P1139" i="1"/>
  <c r="K1139" i="1"/>
  <c r="F1139" i="1"/>
  <c r="AZ1138" i="1"/>
  <c r="AU1138" i="1"/>
  <c r="AP1138" i="1"/>
  <c r="AH1138" i="1"/>
  <c r="AC1138" i="1"/>
  <c r="X1138" i="1"/>
  <c r="P1138" i="1"/>
  <c r="K1138" i="1"/>
  <c r="F1138" i="1"/>
  <c r="AZ1137" i="1"/>
  <c r="AU1137" i="1"/>
  <c r="AP1137" i="1"/>
  <c r="P1137" i="1"/>
  <c r="K1137" i="1"/>
  <c r="F1137" i="1"/>
  <c r="AZ1136" i="1"/>
  <c r="AU1136" i="1"/>
  <c r="AP1136" i="1"/>
  <c r="P1136" i="1"/>
  <c r="K1136" i="1"/>
  <c r="F1136" i="1"/>
  <c r="AZ1135" i="1"/>
  <c r="AU1135" i="1"/>
  <c r="AP1135" i="1"/>
  <c r="AH1135" i="1"/>
  <c r="AC1135" i="1"/>
  <c r="X1135" i="1"/>
  <c r="P1135" i="1"/>
  <c r="K1135" i="1"/>
  <c r="F1135" i="1"/>
  <c r="AZ1134" i="1"/>
  <c r="AU1134" i="1"/>
  <c r="AP1134" i="1"/>
  <c r="AH1134" i="1"/>
  <c r="AC1134" i="1"/>
  <c r="X1134" i="1"/>
  <c r="P1134" i="1"/>
  <c r="K1134" i="1"/>
  <c r="F1134" i="1"/>
  <c r="AZ1132" i="1"/>
  <c r="AU1132" i="1"/>
  <c r="AP1132" i="1"/>
  <c r="AH1132" i="1"/>
  <c r="AC1132" i="1"/>
  <c r="X1132" i="1"/>
  <c r="P1132" i="1"/>
  <c r="K1132" i="1"/>
  <c r="F1132" i="1"/>
  <c r="AZ1131" i="1"/>
  <c r="AU1131" i="1"/>
  <c r="AP1131" i="1"/>
  <c r="AH1131" i="1"/>
  <c r="AC1131" i="1"/>
  <c r="X1131" i="1"/>
  <c r="P1131" i="1"/>
  <c r="K1131" i="1"/>
  <c r="F1131" i="1"/>
  <c r="AZ1130" i="1"/>
  <c r="AU1130" i="1"/>
  <c r="AP1130" i="1"/>
  <c r="AH1130" i="1"/>
  <c r="AC1130" i="1"/>
  <c r="X1130" i="1"/>
  <c r="P1130" i="1"/>
  <c r="K1130" i="1"/>
  <c r="F1130" i="1"/>
  <c r="AZ1129" i="1"/>
  <c r="AU1129" i="1"/>
  <c r="AP1129" i="1"/>
  <c r="AH1129" i="1"/>
  <c r="AC1129" i="1"/>
  <c r="X1129" i="1"/>
  <c r="P1129" i="1"/>
  <c r="K1129" i="1"/>
  <c r="F1129" i="1"/>
  <c r="AZ1128" i="1"/>
  <c r="AU1128" i="1"/>
  <c r="AP1128" i="1"/>
  <c r="AH1128" i="1"/>
  <c r="AC1128" i="1"/>
  <c r="X1128" i="1"/>
  <c r="P1128" i="1"/>
  <c r="K1128" i="1"/>
  <c r="F1128" i="1"/>
  <c r="AZ1127" i="1"/>
  <c r="AU1127" i="1"/>
  <c r="AP1127" i="1"/>
  <c r="AH1127" i="1"/>
  <c r="AC1127" i="1"/>
  <c r="X1127" i="1"/>
  <c r="P1127" i="1"/>
  <c r="K1127" i="1"/>
  <c r="F1127" i="1"/>
  <c r="AZ1126" i="1"/>
  <c r="AU1126" i="1"/>
  <c r="AP1126" i="1"/>
  <c r="AH1126" i="1"/>
  <c r="AC1126" i="1"/>
  <c r="X1126" i="1"/>
  <c r="P1126" i="1"/>
  <c r="K1126" i="1"/>
  <c r="F1126" i="1"/>
  <c r="AZ1125" i="1"/>
  <c r="AU1125" i="1"/>
  <c r="AP1125" i="1"/>
  <c r="AH1125" i="1"/>
  <c r="AC1125" i="1"/>
  <c r="X1125" i="1"/>
  <c r="P1125" i="1"/>
  <c r="K1125" i="1"/>
  <c r="F1125" i="1"/>
  <c r="AZ1124" i="1"/>
  <c r="AU1124" i="1"/>
  <c r="AP1124" i="1"/>
  <c r="AH1124" i="1"/>
  <c r="AC1124" i="1"/>
  <c r="X1124" i="1"/>
  <c r="P1124" i="1"/>
  <c r="K1124" i="1"/>
  <c r="F1124" i="1"/>
  <c r="AZ1123" i="1"/>
  <c r="AU1123" i="1"/>
  <c r="AP1123" i="1"/>
  <c r="AH1123" i="1"/>
  <c r="AC1123" i="1"/>
  <c r="X1123" i="1"/>
  <c r="P1123" i="1"/>
  <c r="K1123" i="1"/>
  <c r="F1123" i="1"/>
  <c r="G1043" i="1"/>
  <c r="B1043" i="1"/>
  <c r="H1043" i="1"/>
  <c r="BA1123" i="1" l="1"/>
  <c r="Q1129" i="1"/>
  <c r="BA1131" i="1"/>
  <c r="Q1146" i="1"/>
  <c r="BA1148" i="1"/>
  <c r="AI1151" i="1"/>
  <c r="Q1154" i="1"/>
  <c r="BA1156" i="1"/>
  <c r="Q1157" i="1"/>
  <c r="Q1123" i="1"/>
  <c r="BA1125" i="1"/>
  <c r="AI1128" i="1"/>
  <c r="Q1131" i="1"/>
  <c r="AI1145" i="1"/>
  <c r="Q1148" i="1"/>
  <c r="BA1150" i="1"/>
  <c r="Q1156" i="1"/>
  <c r="Q1149" i="1"/>
  <c r="BA1151" i="1"/>
  <c r="AI1153" i="1"/>
  <c r="AI1144" i="1"/>
  <c r="Q1147" i="1"/>
  <c r="BA1149" i="1"/>
  <c r="AI1152" i="1"/>
  <c r="Q1155" i="1"/>
  <c r="AU1158" i="1"/>
  <c r="AI1146" i="1"/>
  <c r="Q1125" i="1"/>
  <c r="BA1127" i="1"/>
  <c r="AI1130" i="1"/>
  <c r="F1158" i="1"/>
  <c r="BA1144" i="1"/>
  <c r="AI1147" i="1"/>
  <c r="Q1150" i="1"/>
  <c r="BA1152" i="1"/>
  <c r="K1158" i="1"/>
  <c r="BA1145" i="1"/>
  <c r="AI1148" i="1"/>
  <c r="Q1151" i="1"/>
  <c r="BA1153" i="1"/>
  <c r="AI1124" i="1"/>
  <c r="Q1127" i="1"/>
  <c r="BA1129" i="1"/>
  <c r="AI1132" i="1"/>
  <c r="BA1146" i="1"/>
  <c r="AI1149" i="1"/>
  <c r="Q1152" i="1"/>
  <c r="BA1154" i="1"/>
  <c r="P1158" i="1"/>
  <c r="Q1144" i="1"/>
  <c r="Q1145" i="1"/>
  <c r="BA1147" i="1"/>
  <c r="AI1150" i="1"/>
  <c r="Q1153" i="1"/>
  <c r="BA1155" i="1"/>
  <c r="AI1123" i="1"/>
  <c r="Q1124" i="1"/>
  <c r="BA1124" i="1"/>
  <c r="AI1125" i="1"/>
  <c r="Q1126" i="1"/>
  <c r="BA1126" i="1"/>
  <c r="AI1127" i="1"/>
  <c r="Q1128" i="1"/>
  <c r="BA1128" i="1"/>
  <c r="AI1129" i="1"/>
  <c r="Q1130" i="1"/>
  <c r="BA1130" i="1"/>
  <c r="AI1131" i="1"/>
  <c r="Q1132" i="1"/>
  <c r="BA1132" i="1"/>
  <c r="AI1134" i="1"/>
  <c r="Q1135" i="1"/>
  <c r="BA1135" i="1"/>
  <c r="Q1137" i="1"/>
  <c r="BA1137" i="1"/>
  <c r="AI1138" i="1"/>
  <c r="Q1139" i="1"/>
  <c r="BA1139" i="1"/>
  <c r="AI1140" i="1"/>
  <c r="Q1141" i="1"/>
  <c r="BA1141" i="1"/>
  <c r="AI1142" i="1"/>
  <c r="Q1143" i="1"/>
  <c r="BA1143" i="1"/>
  <c r="BA1157" i="1"/>
  <c r="AZ1158" i="1"/>
  <c r="AP1158" i="1"/>
  <c r="AI1135" i="1"/>
  <c r="Q1136" i="1"/>
  <c r="BA1136" i="1"/>
  <c r="Q1138" i="1"/>
  <c r="BA1138" i="1"/>
  <c r="AI1139" i="1"/>
  <c r="Q1140" i="1"/>
  <c r="BA1140" i="1"/>
  <c r="AI1141" i="1"/>
  <c r="Q1142" i="1"/>
  <c r="BA1142" i="1"/>
  <c r="AI1143" i="1"/>
  <c r="AI1126" i="1"/>
  <c r="AH1158" i="1"/>
  <c r="AH1418" i="1" s="1"/>
  <c r="AH1762" i="1" s="1"/>
  <c r="AH1977" i="1" s="1"/>
  <c r="AC1158" i="1"/>
  <c r="AC1418" i="1" s="1"/>
  <c r="AC1762" i="1" s="1"/>
  <c r="AC1977" i="1" s="1"/>
  <c r="Q1134" i="1"/>
  <c r="BA1134" i="1"/>
  <c r="X1158" i="1"/>
  <c r="X1418" i="1" s="1"/>
  <c r="X1762" i="1" s="1"/>
  <c r="X1977" i="1" s="1"/>
  <c r="AH1056" i="1"/>
  <c r="AC1056" i="1"/>
  <c r="X1056" i="1"/>
  <c r="AC1978" i="1" l="1"/>
  <c r="AC2450" i="1"/>
  <c r="X1978" i="1"/>
  <c r="X2450" i="1"/>
  <c r="AH1978" i="1"/>
  <c r="AH2450" i="1"/>
  <c r="U1978" i="1"/>
  <c r="T1978" i="1"/>
  <c r="AE1978" i="1"/>
  <c r="AA1978" i="1"/>
  <c r="AG1978" i="1"/>
  <c r="W1978" i="1"/>
  <c r="Z1978" i="1"/>
  <c r="AD1978" i="1"/>
  <c r="AF1978" i="1"/>
  <c r="V1978" i="1"/>
  <c r="Y1978" i="1"/>
  <c r="AB1978" i="1"/>
  <c r="AI1158" i="1"/>
  <c r="AI1418" i="1" s="1"/>
  <c r="AI1762" i="1" s="1"/>
  <c r="AI1977" i="1" s="1"/>
  <c r="AI2450" i="1" s="1"/>
  <c r="BA1158" i="1"/>
  <c r="Q1158" i="1"/>
  <c r="AI1056" i="1"/>
  <c r="AH2451" i="1" l="1"/>
  <c r="AH2452" i="1"/>
  <c r="AG2451" i="1"/>
  <c r="AD2451" i="1"/>
  <c r="AE2451" i="1"/>
  <c r="AF2451" i="1"/>
  <c r="X2451" i="1"/>
  <c r="X2452" i="1"/>
  <c r="U2451" i="1"/>
  <c r="V2451" i="1"/>
  <c r="W2451" i="1"/>
  <c r="T2451" i="1"/>
  <c r="Y2451" i="1"/>
  <c r="AC2451" i="1"/>
  <c r="AC2452" i="1"/>
  <c r="Z2451" i="1"/>
  <c r="AB2451" i="1"/>
  <c r="AA2451" i="1"/>
  <c r="AH1051" i="1"/>
  <c r="AC1051" i="1"/>
  <c r="X1051" i="1"/>
  <c r="AI1051" i="1" l="1"/>
  <c r="AY1115" i="1"/>
  <c r="AT1115" i="1"/>
  <c r="AO1115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091" i="1"/>
  <c r="AZ1080" i="1"/>
  <c r="AZ1081" i="1"/>
  <c r="AZ1082" i="1"/>
  <c r="AZ1083" i="1"/>
  <c r="AZ1084" i="1"/>
  <c r="AZ1085" i="1"/>
  <c r="AZ1086" i="1"/>
  <c r="AZ1087" i="1"/>
  <c r="AZ1088" i="1"/>
  <c r="AZ1089" i="1"/>
  <c r="AU1080" i="1"/>
  <c r="AU1081" i="1"/>
  <c r="AU1082" i="1"/>
  <c r="AU1083" i="1"/>
  <c r="AU1084" i="1"/>
  <c r="AU1085" i="1"/>
  <c r="AU1086" i="1"/>
  <c r="AU1087" i="1"/>
  <c r="AU1088" i="1"/>
  <c r="AU1089" i="1"/>
  <c r="AP1080" i="1"/>
  <c r="AP1081" i="1"/>
  <c r="AP1082" i="1"/>
  <c r="AP1083" i="1"/>
  <c r="AP1084" i="1"/>
  <c r="AP1085" i="1"/>
  <c r="AP1086" i="1"/>
  <c r="AP1087" i="1"/>
  <c r="AP1088" i="1"/>
  <c r="AP1089" i="1"/>
  <c r="AY1079" i="1"/>
  <c r="AY1090" i="1" s="1"/>
  <c r="AT1079" i="1"/>
  <c r="AT1090" i="1" s="1"/>
  <c r="AO1079" i="1"/>
  <c r="AO1090" i="1" s="1"/>
  <c r="AG1115" i="1"/>
  <c r="AB1115" i="1"/>
  <c r="W1115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091" i="1"/>
  <c r="AH1082" i="1"/>
  <c r="AH1083" i="1"/>
  <c r="AH1084" i="1"/>
  <c r="AH1085" i="1"/>
  <c r="AH1086" i="1"/>
  <c r="AH1087" i="1"/>
  <c r="AH1088" i="1"/>
  <c r="AH1089" i="1"/>
  <c r="AC1082" i="1"/>
  <c r="AC1083" i="1"/>
  <c r="AC1084" i="1"/>
  <c r="AC1085" i="1"/>
  <c r="AC1086" i="1"/>
  <c r="AC1087" i="1"/>
  <c r="AC1088" i="1"/>
  <c r="AC1089" i="1"/>
  <c r="X1082" i="1"/>
  <c r="X1083" i="1"/>
  <c r="X1084" i="1"/>
  <c r="X1085" i="1"/>
  <c r="X1086" i="1"/>
  <c r="X1087" i="1"/>
  <c r="X1088" i="1"/>
  <c r="X1089" i="1"/>
  <c r="AG1079" i="1"/>
  <c r="AG1090" i="1" s="1"/>
  <c r="AB1079" i="1"/>
  <c r="AB1090" i="1" s="1"/>
  <c r="W1079" i="1"/>
  <c r="W1090" i="1" s="1"/>
  <c r="O1115" i="1"/>
  <c r="J1115" i="1"/>
  <c r="E1115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091" i="1"/>
  <c r="P1080" i="1"/>
  <c r="P1081" i="1"/>
  <c r="P1082" i="1"/>
  <c r="P1083" i="1"/>
  <c r="P1084" i="1"/>
  <c r="P1085" i="1"/>
  <c r="P1086" i="1"/>
  <c r="P1087" i="1"/>
  <c r="P1088" i="1"/>
  <c r="K1080" i="1"/>
  <c r="K1081" i="1"/>
  <c r="K1082" i="1"/>
  <c r="K1083" i="1"/>
  <c r="K1084" i="1"/>
  <c r="K1085" i="1"/>
  <c r="K1086" i="1"/>
  <c r="K1087" i="1"/>
  <c r="K1088" i="1"/>
  <c r="F1080" i="1"/>
  <c r="F1081" i="1"/>
  <c r="F1082" i="1"/>
  <c r="F1083" i="1"/>
  <c r="F1084" i="1"/>
  <c r="F1085" i="1"/>
  <c r="F1086" i="1"/>
  <c r="F1087" i="1"/>
  <c r="F1088" i="1"/>
  <c r="O1079" i="1"/>
  <c r="O1090" i="1" s="1"/>
  <c r="J1079" i="1"/>
  <c r="J1090" i="1" s="1"/>
  <c r="E1079" i="1"/>
  <c r="E1090" i="1" s="1"/>
  <c r="AT1116" i="1" l="1"/>
  <c r="AT1122" i="1" s="1"/>
  <c r="AT1133" i="1" s="1"/>
  <c r="AT1159" i="1" s="1"/>
  <c r="AT1165" i="1" s="1"/>
  <c r="AT1176" i="1" s="1"/>
  <c r="AT1202" i="1" s="1"/>
  <c r="AT1208" i="1" s="1"/>
  <c r="AT1219" i="1" s="1"/>
  <c r="AT1245" i="1" s="1"/>
  <c r="AT1251" i="1" s="1"/>
  <c r="AT1262" i="1" s="1"/>
  <c r="AT1288" i="1" s="1"/>
  <c r="AT1294" i="1" s="1"/>
  <c r="AT1305" i="1" s="1"/>
  <c r="AT1331" i="1" s="1"/>
  <c r="AT1337" i="1" s="1"/>
  <c r="AT1348" i="1" s="1"/>
  <c r="AT1374" i="1" s="1"/>
  <c r="AT1380" i="1" s="1"/>
  <c r="AT1391" i="1" s="1"/>
  <c r="AT1417" i="1" s="1"/>
  <c r="AT1423" i="1" s="1"/>
  <c r="AT1434" i="1" s="1"/>
  <c r="AT1460" i="1" s="1"/>
  <c r="AO1116" i="1"/>
  <c r="AO1122" i="1" s="1"/>
  <c r="AO1133" i="1" s="1"/>
  <c r="AO1159" i="1" s="1"/>
  <c r="AO1165" i="1" s="1"/>
  <c r="AO1176" i="1" s="1"/>
  <c r="AO1202" i="1" s="1"/>
  <c r="AO1208" i="1" s="1"/>
  <c r="AO1219" i="1" s="1"/>
  <c r="AO1245" i="1" s="1"/>
  <c r="AO1251" i="1" s="1"/>
  <c r="AO1262" i="1" s="1"/>
  <c r="AO1288" i="1" s="1"/>
  <c r="AO1294" i="1" s="1"/>
  <c r="AO1305" i="1" s="1"/>
  <c r="AO1331" i="1" s="1"/>
  <c r="AO1337" i="1" s="1"/>
  <c r="AO1348" i="1" s="1"/>
  <c r="AO1374" i="1" s="1"/>
  <c r="AO1380" i="1" s="1"/>
  <c r="AO1391" i="1" s="1"/>
  <c r="AO1417" i="1" s="1"/>
  <c r="AO1423" i="1" s="1"/>
  <c r="AO1434" i="1" s="1"/>
  <c r="AO1460" i="1" s="1"/>
  <c r="AB1116" i="1"/>
  <c r="AB1122" i="1" s="1"/>
  <c r="AB1133" i="1" s="1"/>
  <c r="AB1159" i="1" s="1"/>
  <c r="AB1165" i="1" s="1"/>
  <c r="AB1176" i="1" s="1"/>
  <c r="AB1202" i="1" s="1"/>
  <c r="AB1208" i="1" s="1"/>
  <c r="AB1219" i="1" s="1"/>
  <c r="AB1245" i="1" s="1"/>
  <c r="AB1251" i="1" s="1"/>
  <c r="AB1262" i="1" s="1"/>
  <c r="AB1288" i="1" s="1"/>
  <c r="AB1294" i="1" s="1"/>
  <c r="AB1305" i="1" s="1"/>
  <c r="AB1331" i="1" s="1"/>
  <c r="AB1337" i="1" s="1"/>
  <c r="AB1348" i="1" s="1"/>
  <c r="AB1374" i="1" s="1"/>
  <c r="AB1380" i="1" s="1"/>
  <c r="AB1391" i="1" s="1"/>
  <c r="AB1417" i="1" s="1"/>
  <c r="AB1423" i="1" s="1"/>
  <c r="AB1434" i="1" s="1"/>
  <c r="AB1460" i="1" s="1"/>
  <c r="W1116" i="1"/>
  <c r="W1122" i="1" s="1"/>
  <c r="W1133" i="1" s="1"/>
  <c r="W1159" i="1" s="1"/>
  <c r="W1165" i="1" s="1"/>
  <c r="W1176" i="1" s="1"/>
  <c r="W1202" i="1" s="1"/>
  <c r="W1208" i="1" s="1"/>
  <c r="W1219" i="1" s="1"/>
  <c r="W1245" i="1" s="1"/>
  <c r="W1251" i="1" s="1"/>
  <c r="W1262" i="1" s="1"/>
  <c r="W1288" i="1" s="1"/>
  <c r="W1294" i="1" s="1"/>
  <c r="W1305" i="1" s="1"/>
  <c r="W1331" i="1" s="1"/>
  <c r="W1337" i="1" s="1"/>
  <c r="W1348" i="1" s="1"/>
  <c r="W1374" i="1" s="1"/>
  <c r="W1380" i="1" s="1"/>
  <c r="W1391" i="1" s="1"/>
  <c r="W1417" i="1" s="1"/>
  <c r="W1423" i="1" s="1"/>
  <c r="W1434" i="1" s="1"/>
  <c r="W1460" i="1" s="1"/>
  <c r="AG1116" i="1"/>
  <c r="AG1122" i="1" s="1"/>
  <c r="AG1133" i="1" s="1"/>
  <c r="AG1159" i="1" s="1"/>
  <c r="AG1165" i="1" s="1"/>
  <c r="AG1176" i="1" s="1"/>
  <c r="AG1202" i="1" s="1"/>
  <c r="AG1208" i="1" s="1"/>
  <c r="AG1219" i="1" s="1"/>
  <c r="AG1245" i="1" s="1"/>
  <c r="AG1251" i="1" s="1"/>
  <c r="AG1262" i="1" s="1"/>
  <c r="AG1288" i="1" s="1"/>
  <c r="AG1294" i="1" s="1"/>
  <c r="AG1305" i="1" s="1"/>
  <c r="AG1331" i="1" s="1"/>
  <c r="AG1337" i="1" s="1"/>
  <c r="AG1348" i="1" s="1"/>
  <c r="AG1374" i="1" s="1"/>
  <c r="AG1380" i="1" s="1"/>
  <c r="AG1391" i="1" s="1"/>
  <c r="AG1417" i="1" s="1"/>
  <c r="AG1423" i="1" s="1"/>
  <c r="AG1434" i="1" s="1"/>
  <c r="AG1460" i="1" s="1"/>
  <c r="AY1116" i="1"/>
  <c r="AY1122" i="1" s="1"/>
  <c r="AY1133" i="1" s="1"/>
  <c r="AY1159" i="1" s="1"/>
  <c r="AY1165" i="1" s="1"/>
  <c r="AY1176" i="1" s="1"/>
  <c r="AY1202" i="1" s="1"/>
  <c r="AY1208" i="1" s="1"/>
  <c r="AY1219" i="1" s="1"/>
  <c r="AY1245" i="1" s="1"/>
  <c r="AY1251" i="1" s="1"/>
  <c r="AY1262" i="1" s="1"/>
  <c r="AY1288" i="1" s="1"/>
  <c r="AY1294" i="1" s="1"/>
  <c r="AY1305" i="1" s="1"/>
  <c r="AY1331" i="1" s="1"/>
  <c r="AY1337" i="1" s="1"/>
  <c r="AY1348" i="1" s="1"/>
  <c r="AY1374" i="1" s="1"/>
  <c r="AY1380" i="1" s="1"/>
  <c r="AY1391" i="1" s="1"/>
  <c r="AY1417" i="1" s="1"/>
  <c r="AY1423" i="1" s="1"/>
  <c r="AY1434" i="1" s="1"/>
  <c r="AY1460" i="1" s="1"/>
  <c r="O1116" i="1"/>
  <c r="O1122" i="1" s="1"/>
  <c r="O1133" i="1" s="1"/>
  <c r="O1159" i="1" s="1"/>
  <c r="O1165" i="1" s="1"/>
  <c r="O1176" i="1" s="1"/>
  <c r="O1202" i="1" s="1"/>
  <c r="O1208" i="1" s="1"/>
  <c r="O1219" i="1" s="1"/>
  <c r="O1245" i="1" s="1"/>
  <c r="O1251" i="1" s="1"/>
  <c r="O1262" i="1" s="1"/>
  <c r="O1288" i="1" s="1"/>
  <c r="O1294" i="1" s="1"/>
  <c r="O1305" i="1" s="1"/>
  <c r="O1331" i="1" s="1"/>
  <c r="O1337" i="1" s="1"/>
  <c r="O1348" i="1" s="1"/>
  <c r="O1374" i="1" s="1"/>
  <c r="O1380" i="1" s="1"/>
  <c r="O1391" i="1" s="1"/>
  <c r="O1417" i="1" s="1"/>
  <c r="O1423" i="1" s="1"/>
  <c r="O1434" i="1" s="1"/>
  <c r="O1460" i="1" s="1"/>
  <c r="F1115" i="1"/>
  <c r="E1116" i="1"/>
  <c r="E1122" i="1" s="1"/>
  <c r="E1133" i="1" s="1"/>
  <c r="E1159" i="1" s="1"/>
  <c r="E1165" i="1" s="1"/>
  <c r="E1176" i="1" s="1"/>
  <c r="E1202" i="1" s="1"/>
  <c r="E1208" i="1" s="1"/>
  <c r="E1219" i="1" s="1"/>
  <c r="E1245" i="1" s="1"/>
  <c r="E1251" i="1" s="1"/>
  <c r="E1262" i="1" s="1"/>
  <c r="E1288" i="1" s="1"/>
  <c r="E1294" i="1" s="1"/>
  <c r="E1305" i="1" s="1"/>
  <c r="E1331" i="1" s="1"/>
  <c r="E1337" i="1" s="1"/>
  <c r="E1348" i="1" s="1"/>
  <c r="E1374" i="1" s="1"/>
  <c r="E1380" i="1" s="1"/>
  <c r="E1391" i="1" s="1"/>
  <c r="E1417" i="1" s="1"/>
  <c r="E1423" i="1" s="1"/>
  <c r="E1434" i="1" s="1"/>
  <c r="E1460" i="1" s="1"/>
  <c r="J1116" i="1"/>
  <c r="J1122" i="1" s="1"/>
  <c r="J1133" i="1" s="1"/>
  <c r="J1159" i="1" s="1"/>
  <c r="J1165" i="1" s="1"/>
  <c r="J1176" i="1" s="1"/>
  <c r="J1202" i="1" s="1"/>
  <c r="J1208" i="1" s="1"/>
  <c r="J1219" i="1" s="1"/>
  <c r="J1245" i="1" s="1"/>
  <c r="J1251" i="1" s="1"/>
  <c r="J1262" i="1" s="1"/>
  <c r="J1288" i="1" s="1"/>
  <c r="J1294" i="1" s="1"/>
  <c r="J1305" i="1" s="1"/>
  <c r="J1331" i="1" s="1"/>
  <c r="J1337" i="1" s="1"/>
  <c r="J1348" i="1" s="1"/>
  <c r="J1374" i="1" s="1"/>
  <c r="J1380" i="1" s="1"/>
  <c r="J1391" i="1" s="1"/>
  <c r="J1417" i="1" s="1"/>
  <c r="J1423" i="1" s="1"/>
  <c r="J1434" i="1" s="1"/>
  <c r="J1460" i="1" s="1"/>
  <c r="AY1466" i="1" l="1"/>
  <c r="AY1477" i="1" s="1"/>
  <c r="AY1503" i="1" s="1"/>
  <c r="AY1552" i="1" s="1"/>
  <c r="AY1563" i="1" s="1"/>
  <c r="AY1589" i="1" s="1"/>
  <c r="AY1595" i="1" s="1"/>
  <c r="AY1606" i="1" s="1"/>
  <c r="AY1632" i="1" s="1"/>
  <c r="AY1509" i="1"/>
  <c r="AY1520" i="1" s="1"/>
  <c r="AY1546" i="1" s="1"/>
  <c r="AG1466" i="1"/>
  <c r="AG1477" i="1" s="1"/>
  <c r="AG1503" i="1" s="1"/>
  <c r="W1466" i="1"/>
  <c r="W1477" i="1" s="1"/>
  <c r="W1503" i="1" s="1"/>
  <c r="J1466" i="1"/>
  <c r="J1477" i="1" s="1"/>
  <c r="J1503" i="1" s="1"/>
  <c r="AB1466" i="1"/>
  <c r="AB1477" i="1" s="1"/>
  <c r="AB1503" i="1" s="1"/>
  <c r="E1466" i="1"/>
  <c r="E1477" i="1" s="1"/>
  <c r="E1503" i="1" s="1"/>
  <c r="AO1466" i="1"/>
  <c r="AO1477" i="1" s="1"/>
  <c r="AO1503" i="1" s="1"/>
  <c r="AO1552" i="1" s="1"/>
  <c r="AO1563" i="1" s="1"/>
  <c r="AO1589" i="1" s="1"/>
  <c r="AO1595" i="1" s="1"/>
  <c r="AO1606" i="1" s="1"/>
  <c r="AO1632" i="1" s="1"/>
  <c r="AO1509" i="1"/>
  <c r="AO1520" i="1" s="1"/>
  <c r="AO1546" i="1" s="1"/>
  <c r="O1466" i="1"/>
  <c r="O1477" i="1" s="1"/>
  <c r="O1503" i="1" s="1"/>
  <c r="AT1466" i="1"/>
  <c r="AT1477" i="1" s="1"/>
  <c r="AT1503" i="1" s="1"/>
  <c r="AT1552" i="1" s="1"/>
  <c r="AT1563" i="1" s="1"/>
  <c r="AT1589" i="1" s="1"/>
  <c r="AT1595" i="1" s="1"/>
  <c r="AT1606" i="1" s="1"/>
  <c r="AT1632" i="1" s="1"/>
  <c r="AT1509" i="1"/>
  <c r="AT1520" i="1" s="1"/>
  <c r="AT1546" i="1" s="1"/>
  <c r="AX1115" i="1"/>
  <c r="AW1115" i="1"/>
  <c r="AV1115" i="1"/>
  <c r="AS1115" i="1"/>
  <c r="AR1115" i="1"/>
  <c r="AQ1115" i="1"/>
  <c r="AN1115" i="1"/>
  <c r="AM1115" i="1"/>
  <c r="AL1115" i="1"/>
  <c r="AF1115" i="1"/>
  <c r="AE1115" i="1"/>
  <c r="AD1115" i="1"/>
  <c r="AA1115" i="1"/>
  <c r="Z1115" i="1"/>
  <c r="Y1115" i="1"/>
  <c r="V1115" i="1"/>
  <c r="U1115" i="1"/>
  <c r="T1115" i="1"/>
  <c r="N1115" i="1"/>
  <c r="M1115" i="1"/>
  <c r="L1115" i="1"/>
  <c r="I1115" i="1"/>
  <c r="H1115" i="1"/>
  <c r="G1115" i="1"/>
  <c r="D1115" i="1"/>
  <c r="C1115" i="1"/>
  <c r="B1115" i="1"/>
  <c r="BA1114" i="1"/>
  <c r="Q1114" i="1"/>
  <c r="BA1113" i="1"/>
  <c r="Q1113" i="1"/>
  <c r="BA1112" i="1"/>
  <c r="Q1112" i="1"/>
  <c r="BA1111" i="1"/>
  <c r="Q1111" i="1"/>
  <c r="BA1110" i="1"/>
  <c r="Q1110" i="1"/>
  <c r="BA1109" i="1"/>
  <c r="Q1109" i="1"/>
  <c r="BA1108" i="1"/>
  <c r="Q1108" i="1"/>
  <c r="BA1107" i="1"/>
  <c r="Q1107" i="1"/>
  <c r="BA1106" i="1"/>
  <c r="AI1106" i="1"/>
  <c r="Q1106" i="1"/>
  <c r="BA1105" i="1"/>
  <c r="AI1105" i="1"/>
  <c r="Q1105" i="1"/>
  <c r="BA1104" i="1"/>
  <c r="AI1104" i="1"/>
  <c r="Q1104" i="1"/>
  <c r="BA1103" i="1"/>
  <c r="AI1103" i="1"/>
  <c r="Q1103" i="1"/>
  <c r="BA1102" i="1"/>
  <c r="AI1102" i="1"/>
  <c r="Q1102" i="1"/>
  <c r="BA1101" i="1"/>
  <c r="AI1101" i="1"/>
  <c r="Q1101" i="1"/>
  <c r="BA1100" i="1"/>
  <c r="AI1100" i="1"/>
  <c r="Q1100" i="1"/>
  <c r="BA1099" i="1"/>
  <c r="AI1099" i="1"/>
  <c r="Q1099" i="1"/>
  <c r="BA1098" i="1"/>
  <c r="AI1098" i="1"/>
  <c r="Q1098" i="1"/>
  <c r="BA1097" i="1"/>
  <c r="AI1097" i="1"/>
  <c r="Q1097" i="1"/>
  <c r="BA1096" i="1"/>
  <c r="AI1096" i="1"/>
  <c r="Q1096" i="1"/>
  <c r="AI1095" i="1"/>
  <c r="Q1095" i="1"/>
  <c r="BA1094" i="1"/>
  <c r="BA1092" i="1"/>
  <c r="Q1092" i="1"/>
  <c r="Q1088" i="1"/>
  <c r="BA1087" i="1"/>
  <c r="AI1087" i="1"/>
  <c r="Q1085" i="1"/>
  <c r="BA1084" i="1"/>
  <c r="BA1082" i="1"/>
  <c r="Q1082" i="1"/>
  <c r="BA1081" i="1"/>
  <c r="W1509" i="1" l="1"/>
  <c r="W1520" i="1" s="1"/>
  <c r="W1546" i="1" s="1"/>
  <c r="W1552" i="1" s="1"/>
  <c r="W1563" i="1" s="1"/>
  <c r="W1589" i="1" s="1"/>
  <c r="W1595" i="1" s="1"/>
  <c r="W1606" i="1" s="1"/>
  <c r="W1632" i="1" s="1"/>
  <c r="W1638" i="1" s="1"/>
  <c r="W1649" i="1" s="1"/>
  <c r="W1675" i="1" s="1"/>
  <c r="W1681" i="1" s="1"/>
  <c r="W1692" i="1" s="1"/>
  <c r="W1718" i="1" s="1"/>
  <c r="W1724" i="1" s="1"/>
  <c r="W1735" i="1" s="1"/>
  <c r="W1761" i="1" s="1"/>
  <c r="W1767" i="1" s="1"/>
  <c r="W1778" i="1" s="1"/>
  <c r="W1804" i="1" s="1"/>
  <c r="W1810" i="1" s="1"/>
  <c r="W1821" i="1" s="1"/>
  <c r="W1847" i="1" s="1"/>
  <c r="W1853" i="1" s="1"/>
  <c r="W1864" i="1" s="1"/>
  <c r="W1890" i="1" s="1"/>
  <c r="W1896" i="1" s="1"/>
  <c r="W1907" i="1" s="1"/>
  <c r="W1933" i="1" s="1"/>
  <c r="W1939" i="1" s="1"/>
  <c r="W1950" i="1" s="1"/>
  <c r="W1976" i="1" s="1"/>
  <c r="W1982" i="1" s="1"/>
  <c r="W1993" i="1" s="1"/>
  <c r="W2019" i="1" s="1"/>
  <c r="W2025" i="1" s="1"/>
  <c r="W2036" i="1" s="1"/>
  <c r="W2062" i="1" s="1"/>
  <c r="W2068" i="1" s="1"/>
  <c r="W2079" i="1" s="1"/>
  <c r="W2105" i="1" s="1"/>
  <c r="W2111" i="1" s="1"/>
  <c r="W2122" i="1" s="1"/>
  <c r="W2148" i="1" s="1"/>
  <c r="W2154" i="1" s="1"/>
  <c r="AG1509" i="1"/>
  <c r="AG1520" i="1" s="1"/>
  <c r="AG1546" i="1" s="1"/>
  <c r="AG1552" i="1" s="1"/>
  <c r="AG1563" i="1" s="1"/>
  <c r="AG1589" i="1" s="1"/>
  <c r="AG1595" i="1" s="1"/>
  <c r="AG1606" i="1" s="1"/>
  <c r="AG1632" i="1" s="1"/>
  <c r="AG1638" i="1" s="1"/>
  <c r="AG1649" i="1" s="1"/>
  <c r="AG1675" i="1" s="1"/>
  <c r="AG1681" i="1" s="1"/>
  <c r="AG1692" i="1" s="1"/>
  <c r="AG1718" i="1" s="1"/>
  <c r="AG1724" i="1" s="1"/>
  <c r="AG1735" i="1" s="1"/>
  <c r="AG1761" i="1" s="1"/>
  <c r="AG1767" i="1" s="1"/>
  <c r="AG1778" i="1" s="1"/>
  <c r="AG1804" i="1" s="1"/>
  <c r="AG1810" i="1" s="1"/>
  <c r="AB1509" i="1"/>
  <c r="AB1520" i="1" s="1"/>
  <c r="AB1546" i="1" s="1"/>
  <c r="AB1552" i="1" s="1"/>
  <c r="AB1563" i="1" s="1"/>
  <c r="AB1589" i="1" s="1"/>
  <c r="AB1595" i="1" s="1"/>
  <c r="AB1606" i="1" s="1"/>
  <c r="AB1632" i="1" s="1"/>
  <c r="AB1638" i="1" s="1"/>
  <c r="AB1649" i="1" s="1"/>
  <c r="AB1675" i="1" s="1"/>
  <c r="AB1681" i="1" s="1"/>
  <c r="AB1692" i="1" s="1"/>
  <c r="AB1718" i="1" s="1"/>
  <c r="AB1724" i="1" s="1"/>
  <c r="AB1735" i="1" s="1"/>
  <c r="AB1761" i="1" s="1"/>
  <c r="AB1767" i="1" s="1"/>
  <c r="AB1778" i="1" s="1"/>
  <c r="AB1804" i="1" s="1"/>
  <c r="AB1810" i="1" s="1"/>
  <c r="AB1821" i="1" s="1"/>
  <c r="AB1847" i="1" s="1"/>
  <c r="AB1853" i="1" s="1"/>
  <c r="AB1864" i="1" s="1"/>
  <c r="AB1890" i="1" s="1"/>
  <c r="AB1896" i="1" s="1"/>
  <c r="AB1907" i="1" s="1"/>
  <c r="AB1933" i="1" s="1"/>
  <c r="AB1939" i="1" s="1"/>
  <c r="AB1950" i="1" s="1"/>
  <c r="AB1976" i="1" s="1"/>
  <c r="AB1982" i="1" s="1"/>
  <c r="AB1993" i="1" s="1"/>
  <c r="AB2019" i="1" s="1"/>
  <c r="AB2025" i="1" s="1"/>
  <c r="AB2036" i="1" s="1"/>
  <c r="AB2062" i="1" s="1"/>
  <c r="AB2068" i="1" s="1"/>
  <c r="AB2079" i="1" s="1"/>
  <c r="AB2105" i="1" s="1"/>
  <c r="AB2111" i="1" s="1"/>
  <c r="AB2122" i="1" s="1"/>
  <c r="AB2148" i="1" s="1"/>
  <c r="AB2154" i="1" s="1"/>
  <c r="AB2165" i="1" s="1"/>
  <c r="AB2191" i="1" s="1"/>
  <c r="AB2197" i="1" s="1"/>
  <c r="AB2208" i="1" s="1"/>
  <c r="AB2234" i="1" s="1"/>
  <c r="AB2240" i="1" s="1"/>
  <c r="AB2251" i="1" s="1"/>
  <c r="AB2277" i="1" s="1"/>
  <c r="AB2283" i="1" s="1"/>
  <c r="AB2294" i="1" s="1"/>
  <c r="AB2320" i="1" s="1"/>
  <c r="AB2326" i="1" s="1"/>
  <c r="AB2337" i="1" s="1"/>
  <c r="AB2363" i="1" s="1"/>
  <c r="AB2369" i="1" s="1"/>
  <c r="AB2380" i="1" s="1"/>
  <c r="AB2406" i="1" s="1"/>
  <c r="AB2412" i="1" s="1"/>
  <c r="AB2423" i="1" s="1"/>
  <c r="AB2449" i="1" s="1"/>
  <c r="AB2455" i="1" s="1"/>
  <c r="AB2466" i="1" s="1"/>
  <c r="AB2492" i="1" s="1"/>
  <c r="AB2498" i="1" s="1"/>
  <c r="AB2509" i="1" s="1"/>
  <c r="AB2535" i="1" s="1"/>
  <c r="AB2541" i="1" s="1"/>
  <c r="AB2552" i="1" s="1"/>
  <c r="AB2578" i="1" s="1"/>
  <c r="AB2584" i="1" s="1"/>
  <c r="AB2595" i="1" s="1"/>
  <c r="AB2621" i="1" s="1"/>
  <c r="AB2627" i="1" s="1"/>
  <c r="AB2638" i="1" s="1"/>
  <c r="AB2664" i="1" s="1"/>
  <c r="AB2670" i="1" s="1"/>
  <c r="AB2681" i="1" s="1"/>
  <c r="AB2707" i="1" s="1"/>
  <c r="AB2713" i="1" s="1"/>
  <c r="AB2724" i="1" s="1"/>
  <c r="AB2750" i="1" s="1"/>
  <c r="AB2756" i="1" s="1"/>
  <c r="AB2767" i="1" s="1"/>
  <c r="AB2793" i="1" s="1"/>
  <c r="AB2799" i="1" s="1"/>
  <c r="AB2810" i="1" s="1"/>
  <c r="AB2836" i="1" s="1"/>
  <c r="AB2842" i="1" s="1"/>
  <c r="AB2853" i="1" s="1"/>
  <c r="AB2879" i="1" s="1"/>
  <c r="AB2885" i="1" s="1"/>
  <c r="AB2896" i="1" s="1"/>
  <c r="AB2922" i="1" s="1"/>
  <c r="AB2928" i="1" s="1"/>
  <c r="AB2939" i="1" s="1"/>
  <c r="AB2965" i="1" s="1"/>
  <c r="AB2971" i="1" s="1"/>
  <c r="AB2982" i="1" s="1"/>
  <c r="AB3008" i="1" s="1"/>
  <c r="AB3014" i="1" s="1"/>
  <c r="AB3025" i="1" s="1"/>
  <c r="AB3051" i="1" s="1"/>
  <c r="AB3057" i="1" s="1"/>
  <c r="AB3068" i="1" s="1"/>
  <c r="AB3094" i="1" s="1"/>
  <c r="AB3100" i="1" s="1"/>
  <c r="AB3111" i="1" s="1"/>
  <c r="AB3137" i="1" s="1"/>
  <c r="AB3143" i="1" s="1"/>
  <c r="AB3154" i="1" s="1"/>
  <c r="AB3180" i="1" s="1"/>
  <c r="AB3186" i="1" s="1"/>
  <c r="AB3197" i="1" s="1"/>
  <c r="AB3223" i="1" s="1"/>
  <c r="E1509" i="1"/>
  <c r="E1520" i="1" s="1"/>
  <c r="E1546" i="1" s="1"/>
  <c r="E1552" i="1" s="1"/>
  <c r="E1563" i="1" s="1"/>
  <c r="E1589" i="1" s="1"/>
  <c r="E1595" i="1" s="1"/>
  <c r="E1606" i="1" s="1"/>
  <c r="E1632" i="1" s="1"/>
  <c r="E1638" i="1" s="1"/>
  <c r="O1509" i="1"/>
  <c r="O1520" i="1" s="1"/>
  <c r="O1546" i="1" s="1"/>
  <c r="O1552" i="1" s="1"/>
  <c r="O1563" i="1" s="1"/>
  <c r="O1589" i="1" s="1"/>
  <c r="O1595" i="1" s="1"/>
  <c r="O1606" i="1" s="1"/>
  <c r="O1632" i="1" s="1"/>
  <c r="O1638" i="1" s="1"/>
  <c r="J1509" i="1"/>
  <c r="J1520" i="1" s="1"/>
  <c r="J1546" i="1" s="1"/>
  <c r="J1552" i="1" s="1"/>
  <c r="J1563" i="1" s="1"/>
  <c r="J1589" i="1" s="1"/>
  <c r="J1595" i="1" s="1"/>
  <c r="J1606" i="1" s="1"/>
  <c r="J1632" i="1" s="1"/>
  <c r="J1638" i="1" s="1"/>
  <c r="AH1115" i="1"/>
  <c r="Q1083" i="1"/>
  <c r="BA1095" i="1"/>
  <c r="P1115" i="1"/>
  <c r="Q1080" i="1"/>
  <c r="BA1085" i="1"/>
  <c r="AI1088" i="1"/>
  <c r="Q1093" i="1"/>
  <c r="Q1081" i="1"/>
  <c r="Q1084" i="1"/>
  <c r="BA1086" i="1"/>
  <c r="AI1089" i="1"/>
  <c r="Q1094" i="1"/>
  <c r="AI1083" i="1"/>
  <c r="Q1086" i="1"/>
  <c r="BA1088" i="1"/>
  <c r="AP1115" i="1"/>
  <c r="AI1093" i="1"/>
  <c r="AI1084" i="1"/>
  <c r="Q1087" i="1"/>
  <c r="BA1089" i="1"/>
  <c r="AU1115" i="1"/>
  <c r="AI1082" i="1"/>
  <c r="AZ1115" i="1"/>
  <c r="BA1080" i="1"/>
  <c r="BA1083" i="1"/>
  <c r="AI1086" i="1"/>
  <c r="K1115" i="1"/>
  <c r="BA1093" i="1"/>
  <c r="AI1091" i="1"/>
  <c r="X1115" i="1"/>
  <c r="AI1092" i="1"/>
  <c r="AI1094" i="1"/>
  <c r="AI1085" i="1"/>
  <c r="AC1115" i="1"/>
  <c r="Q1091" i="1"/>
  <c r="BA1091" i="1"/>
  <c r="AH1027" i="1"/>
  <c r="AC1027" i="1"/>
  <c r="X1027" i="1"/>
  <c r="AH985" i="1"/>
  <c r="AC985" i="1"/>
  <c r="X985" i="1"/>
  <c r="AH1028" i="1"/>
  <c r="AC1028" i="1"/>
  <c r="X1028" i="1"/>
  <c r="AX1072" i="1"/>
  <c r="AW1072" i="1"/>
  <c r="AV1072" i="1"/>
  <c r="AS1072" i="1"/>
  <c r="AR1072" i="1"/>
  <c r="AQ1072" i="1"/>
  <c r="AN1072" i="1"/>
  <c r="AM1072" i="1"/>
  <c r="AL1072" i="1"/>
  <c r="AF1072" i="1"/>
  <c r="AE1072" i="1"/>
  <c r="AD1072" i="1"/>
  <c r="AA1072" i="1"/>
  <c r="Z1072" i="1"/>
  <c r="Y1072" i="1"/>
  <c r="V1072" i="1"/>
  <c r="U1072" i="1"/>
  <c r="T1072" i="1"/>
  <c r="N1072" i="1"/>
  <c r="M1072" i="1"/>
  <c r="L1072" i="1"/>
  <c r="I1072" i="1"/>
  <c r="H1072" i="1"/>
  <c r="G1072" i="1"/>
  <c r="D1072" i="1"/>
  <c r="C1072" i="1"/>
  <c r="B1072" i="1"/>
  <c r="AZ1071" i="1"/>
  <c r="AU1071" i="1"/>
  <c r="AP1071" i="1"/>
  <c r="AH1071" i="1"/>
  <c r="AC1071" i="1"/>
  <c r="X1071" i="1"/>
  <c r="P1071" i="1"/>
  <c r="K1071" i="1"/>
  <c r="F1071" i="1"/>
  <c r="AZ1070" i="1"/>
  <c r="AU1070" i="1"/>
  <c r="AP1070" i="1"/>
  <c r="AH1070" i="1"/>
  <c r="AC1070" i="1"/>
  <c r="X1070" i="1"/>
  <c r="P1070" i="1"/>
  <c r="K1070" i="1"/>
  <c r="F1070" i="1"/>
  <c r="AZ1069" i="1"/>
  <c r="AU1069" i="1"/>
  <c r="AP1069" i="1"/>
  <c r="AH1069" i="1"/>
  <c r="AC1069" i="1"/>
  <c r="X1069" i="1"/>
  <c r="P1069" i="1"/>
  <c r="K1069" i="1"/>
  <c r="F1069" i="1"/>
  <c r="AZ1068" i="1"/>
  <c r="AU1068" i="1"/>
  <c r="AP1068" i="1"/>
  <c r="AH1068" i="1"/>
  <c r="AC1068" i="1"/>
  <c r="X1068" i="1"/>
  <c r="P1068" i="1"/>
  <c r="K1068" i="1"/>
  <c r="F1068" i="1"/>
  <c r="AZ1067" i="1"/>
  <c r="AU1067" i="1"/>
  <c r="AP1067" i="1"/>
  <c r="AH1067" i="1"/>
  <c r="AC1067" i="1"/>
  <c r="X1067" i="1"/>
  <c r="P1067" i="1"/>
  <c r="K1067" i="1"/>
  <c r="F1067" i="1"/>
  <c r="AZ1066" i="1"/>
  <c r="AU1066" i="1"/>
  <c r="AP1066" i="1"/>
  <c r="AH1066" i="1"/>
  <c r="AC1066" i="1"/>
  <c r="X1066" i="1"/>
  <c r="P1066" i="1"/>
  <c r="K1066" i="1"/>
  <c r="F1066" i="1"/>
  <c r="AZ1065" i="1"/>
  <c r="AU1065" i="1"/>
  <c r="AP1065" i="1"/>
  <c r="AH1065" i="1"/>
  <c r="AC1065" i="1"/>
  <c r="X1065" i="1"/>
  <c r="P1065" i="1"/>
  <c r="K1065" i="1"/>
  <c r="F1065" i="1"/>
  <c r="AZ1064" i="1"/>
  <c r="AU1064" i="1"/>
  <c r="AP1064" i="1"/>
  <c r="AH1064" i="1"/>
  <c r="AC1064" i="1"/>
  <c r="X1064" i="1"/>
  <c r="P1064" i="1"/>
  <c r="K1064" i="1"/>
  <c r="F1064" i="1"/>
  <c r="AZ1063" i="1"/>
  <c r="AU1063" i="1"/>
  <c r="AP1063" i="1"/>
  <c r="P1063" i="1"/>
  <c r="K1063" i="1"/>
  <c r="F1063" i="1"/>
  <c r="AZ1062" i="1"/>
  <c r="AU1062" i="1"/>
  <c r="AP1062" i="1"/>
  <c r="P1062" i="1"/>
  <c r="K1062" i="1"/>
  <c r="F1062" i="1"/>
  <c r="AZ1061" i="1"/>
  <c r="AU1061" i="1"/>
  <c r="AP1061" i="1"/>
  <c r="P1061" i="1"/>
  <c r="K1061" i="1"/>
  <c r="F1061" i="1"/>
  <c r="AZ1060" i="1"/>
  <c r="AU1060" i="1"/>
  <c r="AP1060" i="1"/>
  <c r="AH1060" i="1"/>
  <c r="AC1060" i="1"/>
  <c r="X1060" i="1"/>
  <c r="P1060" i="1"/>
  <c r="K1060" i="1"/>
  <c r="F1060" i="1"/>
  <c r="AZ1059" i="1"/>
  <c r="AU1059" i="1"/>
  <c r="AP1059" i="1"/>
  <c r="AH1059" i="1"/>
  <c r="AC1059" i="1"/>
  <c r="X1059" i="1"/>
  <c r="P1059" i="1"/>
  <c r="K1059" i="1"/>
  <c r="F1059" i="1"/>
  <c r="AZ1058" i="1"/>
  <c r="AU1058" i="1"/>
  <c r="AP1058" i="1"/>
  <c r="AH1058" i="1"/>
  <c r="AC1058" i="1"/>
  <c r="X1058" i="1"/>
  <c r="P1058" i="1"/>
  <c r="K1058" i="1"/>
  <c r="F1058" i="1"/>
  <c r="AZ1057" i="1"/>
  <c r="AU1057" i="1"/>
  <c r="AP1057" i="1"/>
  <c r="AH1057" i="1"/>
  <c r="AC1057" i="1"/>
  <c r="X1057" i="1"/>
  <c r="P1057" i="1"/>
  <c r="K1057" i="1"/>
  <c r="F1057" i="1"/>
  <c r="AZ1056" i="1"/>
  <c r="AU1056" i="1"/>
  <c r="AP1056" i="1"/>
  <c r="P1056" i="1"/>
  <c r="K1056" i="1"/>
  <c r="F1056" i="1"/>
  <c r="AZ1055" i="1"/>
  <c r="AU1055" i="1"/>
  <c r="AP1055" i="1"/>
  <c r="AH1055" i="1"/>
  <c r="AC1055" i="1"/>
  <c r="X1055" i="1"/>
  <c r="AZ1054" i="1"/>
  <c r="AU1054" i="1"/>
  <c r="AP1054" i="1"/>
  <c r="AH1054" i="1"/>
  <c r="AC1054" i="1"/>
  <c r="X1054" i="1"/>
  <c r="P1054" i="1"/>
  <c r="K1054" i="1"/>
  <c r="F1054" i="1"/>
  <c r="AZ1053" i="1"/>
  <c r="AU1053" i="1"/>
  <c r="AP1053" i="1"/>
  <c r="AH1053" i="1"/>
  <c r="AC1053" i="1"/>
  <c r="X1053" i="1"/>
  <c r="P1053" i="1"/>
  <c r="K1053" i="1"/>
  <c r="F1053" i="1"/>
  <c r="AZ1052" i="1"/>
  <c r="AU1052" i="1"/>
  <c r="AP1052" i="1"/>
  <c r="AH1052" i="1"/>
  <c r="AC1052" i="1"/>
  <c r="X1052" i="1"/>
  <c r="P1052" i="1"/>
  <c r="K1052" i="1"/>
  <c r="F1052" i="1"/>
  <c r="AZ1051" i="1"/>
  <c r="AU1051" i="1"/>
  <c r="AP1051" i="1"/>
  <c r="P1051" i="1"/>
  <c r="K1051" i="1"/>
  <c r="F1051" i="1"/>
  <c r="AZ1050" i="1"/>
  <c r="AU1050" i="1"/>
  <c r="AP1050" i="1"/>
  <c r="AH1050" i="1"/>
  <c r="AC1050" i="1"/>
  <c r="X1050" i="1"/>
  <c r="P1050" i="1"/>
  <c r="K1050" i="1"/>
  <c r="F1050" i="1"/>
  <c r="AZ1049" i="1"/>
  <c r="AU1049" i="1"/>
  <c r="AP1049" i="1"/>
  <c r="AH1049" i="1"/>
  <c r="AC1049" i="1"/>
  <c r="X1049" i="1"/>
  <c r="P1049" i="1"/>
  <c r="K1049" i="1"/>
  <c r="F1049" i="1"/>
  <c r="AZ1048" i="1"/>
  <c r="AU1048" i="1"/>
  <c r="AP1048" i="1"/>
  <c r="AH1048" i="1"/>
  <c r="AC1048" i="1"/>
  <c r="X1048" i="1"/>
  <c r="P1048" i="1"/>
  <c r="K1048" i="1"/>
  <c r="AZ1046" i="1"/>
  <c r="AU1046" i="1"/>
  <c r="AP1046" i="1"/>
  <c r="AH1046" i="1"/>
  <c r="AC1046" i="1"/>
  <c r="X1046" i="1"/>
  <c r="P1046" i="1"/>
  <c r="K1046" i="1"/>
  <c r="F1046" i="1"/>
  <c r="AZ1045" i="1"/>
  <c r="AU1045" i="1"/>
  <c r="AP1045" i="1"/>
  <c r="AH1045" i="1"/>
  <c r="AC1045" i="1"/>
  <c r="X1045" i="1"/>
  <c r="P1045" i="1"/>
  <c r="K1045" i="1"/>
  <c r="F1045" i="1"/>
  <c r="AZ1044" i="1"/>
  <c r="AU1044" i="1"/>
  <c r="AP1044" i="1"/>
  <c r="AH1044" i="1"/>
  <c r="AC1044" i="1"/>
  <c r="X1044" i="1"/>
  <c r="P1044" i="1"/>
  <c r="K1044" i="1"/>
  <c r="F1044" i="1"/>
  <c r="AZ1043" i="1"/>
  <c r="AU1043" i="1"/>
  <c r="AP1043" i="1"/>
  <c r="AH1043" i="1"/>
  <c r="AC1043" i="1"/>
  <c r="X1043" i="1"/>
  <c r="P1043" i="1"/>
  <c r="K1043" i="1"/>
  <c r="F1043" i="1"/>
  <c r="AZ1042" i="1"/>
  <c r="AU1042" i="1"/>
  <c r="AP1042" i="1"/>
  <c r="AH1042" i="1"/>
  <c r="AC1042" i="1"/>
  <c r="X1042" i="1"/>
  <c r="P1042" i="1"/>
  <c r="K1042" i="1"/>
  <c r="F1042" i="1"/>
  <c r="AZ1041" i="1"/>
  <c r="AU1041" i="1"/>
  <c r="AP1041" i="1"/>
  <c r="P1041" i="1"/>
  <c r="K1041" i="1"/>
  <c r="F1041" i="1"/>
  <c r="AZ1040" i="1"/>
  <c r="AU1040" i="1"/>
  <c r="AP1040" i="1"/>
  <c r="AH1040" i="1"/>
  <c r="AC1040" i="1"/>
  <c r="X1040" i="1"/>
  <c r="P1040" i="1"/>
  <c r="K1040" i="1"/>
  <c r="F1040" i="1"/>
  <c r="AZ1039" i="1"/>
  <c r="AU1039" i="1"/>
  <c r="AP1039" i="1"/>
  <c r="AH1039" i="1"/>
  <c r="AC1039" i="1"/>
  <c r="X1039" i="1"/>
  <c r="P1039" i="1"/>
  <c r="K1039" i="1"/>
  <c r="F1039" i="1"/>
  <c r="AZ1038" i="1"/>
  <c r="AU1038" i="1"/>
  <c r="AP1038" i="1"/>
  <c r="AH1038" i="1"/>
  <c r="AC1038" i="1"/>
  <c r="X1038" i="1"/>
  <c r="P1038" i="1"/>
  <c r="K1038" i="1"/>
  <c r="F1038" i="1"/>
  <c r="AZ1037" i="1"/>
  <c r="AU1037" i="1"/>
  <c r="AP1037" i="1"/>
  <c r="P1037" i="1"/>
  <c r="K1037" i="1"/>
  <c r="F1037" i="1"/>
  <c r="AB3229" i="1" l="1"/>
  <c r="AB3240" i="1" s="1"/>
  <c r="AB3266" i="1" s="1"/>
  <c r="AB3272" i="1" s="1"/>
  <c r="W2165" i="1"/>
  <c r="W2191" i="1" s="1"/>
  <c r="W2197" i="1" s="1"/>
  <c r="W2208" i="1" s="1"/>
  <c r="W2234" i="1" s="1"/>
  <c r="W2240" i="1" s="1"/>
  <c r="W2251" i="1" s="1"/>
  <c r="W2277" i="1" s="1"/>
  <c r="W2283" i="1" s="1"/>
  <c r="W2294" i="1" s="1"/>
  <c r="W2320" i="1" s="1"/>
  <c r="W2326" i="1" s="1"/>
  <c r="W2337" i="1" s="1"/>
  <c r="W2363" i="1" s="1"/>
  <c r="W2369" i="1" s="1"/>
  <c r="W2380" i="1" s="1"/>
  <c r="W2406" i="1" s="1"/>
  <c r="W2412" i="1" s="1"/>
  <c r="W2423" i="1" s="1"/>
  <c r="W2449" i="1" s="1"/>
  <c r="W2455" i="1" s="1"/>
  <c r="W2466" i="1" s="1"/>
  <c r="W2492" i="1" s="1"/>
  <c r="W2498" i="1" s="1"/>
  <c r="W2509" i="1" s="1"/>
  <c r="W2535" i="1" s="1"/>
  <c r="W2541" i="1" s="1"/>
  <c r="W2552" i="1" s="1"/>
  <c r="W2578" i="1" s="1"/>
  <c r="W2584" i="1" s="1"/>
  <c r="W2595" i="1" s="1"/>
  <c r="W2621" i="1" s="1"/>
  <c r="W2627" i="1" s="1"/>
  <c r="AG1821" i="1"/>
  <c r="AG1847" i="1" s="1"/>
  <c r="AG1853" i="1" s="1"/>
  <c r="AG1864" i="1" s="1"/>
  <c r="AG1890" i="1" s="1"/>
  <c r="AG1896" i="1" s="1"/>
  <c r="AG1907" i="1" s="1"/>
  <c r="AG1933" i="1" s="1"/>
  <c r="AG1939" i="1" s="1"/>
  <c r="AG1950" i="1" s="1"/>
  <c r="AG1976" i="1" s="1"/>
  <c r="AG1982" i="1" s="1"/>
  <c r="AG1993" i="1" s="1"/>
  <c r="AG2019" i="1" s="1"/>
  <c r="AG2025" i="1" s="1"/>
  <c r="AG2036" i="1" s="1"/>
  <c r="AG2062" i="1" s="1"/>
  <c r="AG2068" i="1" s="1"/>
  <c r="AG2079" i="1" s="1"/>
  <c r="AG2105" i="1" s="1"/>
  <c r="AG2111" i="1" s="1"/>
  <c r="AG2122" i="1" s="1"/>
  <c r="AG2148" i="1" s="1"/>
  <c r="AG2154" i="1" s="1"/>
  <c r="AG2165" i="1" s="1"/>
  <c r="AG2191" i="1" s="1"/>
  <c r="AG2197" i="1" s="1"/>
  <c r="AG2208" i="1" s="1"/>
  <c r="AG2234" i="1" s="1"/>
  <c r="AG2240" i="1" s="1"/>
  <c r="AG2251" i="1" s="1"/>
  <c r="AG2277" i="1" s="1"/>
  <c r="AG2283" i="1" s="1"/>
  <c r="AG2294" i="1" s="1"/>
  <c r="AG2320" i="1" s="1"/>
  <c r="AG2326" i="1" s="1"/>
  <c r="AG2337" i="1" s="1"/>
  <c r="AG2363" i="1" s="1"/>
  <c r="AG2369" i="1" s="1"/>
  <c r="AG2380" i="1" s="1"/>
  <c r="AG2406" i="1" s="1"/>
  <c r="AG2412" i="1" s="1"/>
  <c r="AG2423" i="1" s="1"/>
  <c r="AG2449" i="1" s="1"/>
  <c r="AG2455" i="1" s="1"/>
  <c r="AG2466" i="1" s="1"/>
  <c r="AG2492" i="1" s="1"/>
  <c r="AG2498" i="1" s="1"/>
  <c r="AG2509" i="1" s="1"/>
  <c r="AG2535" i="1" s="1"/>
  <c r="AG2541" i="1" s="1"/>
  <c r="AG2552" i="1" s="1"/>
  <c r="AG2578" i="1" s="1"/>
  <c r="AG2584" i="1" s="1"/>
  <c r="AG2595" i="1" s="1"/>
  <c r="AG2621" i="1" s="1"/>
  <c r="AG2627" i="1" s="1"/>
  <c r="AG2638" i="1" s="1"/>
  <c r="AG2664" i="1" s="1"/>
  <c r="AG2670" i="1" s="1"/>
  <c r="AG2681" i="1" s="1"/>
  <c r="AG2707" i="1" s="1"/>
  <c r="AG2713" i="1" s="1"/>
  <c r="AG2724" i="1" s="1"/>
  <c r="AG2750" i="1" s="1"/>
  <c r="AG2756" i="1" s="1"/>
  <c r="AG2767" i="1" s="1"/>
  <c r="AG2793" i="1" s="1"/>
  <c r="AG2799" i="1" s="1"/>
  <c r="AG2810" i="1" s="1"/>
  <c r="AG2836" i="1" s="1"/>
  <c r="AG2842" i="1" s="1"/>
  <c r="AG2853" i="1" s="1"/>
  <c r="AG2879" i="1" s="1"/>
  <c r="AG2885" i="1" s="1"/>
  <c r="AG2896" i="1" s="1"/>
  <c r="AG2922" i="1" s="1"/>
  <c r="AG2928" i="1" s="1"/>
  <c r="AG2939" i="1" s="1"/>
  <c r="AG2965" i="1" s="1"/>
  <c r="AG2971" i="1" s="1"/>
  <c r="AG2982" i="1" s="1"/>
  <c r="AG3008" i="1" s="1"/>
  <c r="AG3014" i="1" s="1"/>
  <c r="AG3025" i="1" s="1"/>
  <c r="AG3051" i="1" s="1"/>
  <c r="AG3057" i="1" s="1"/>
  <c r="AG3068" i="1" s="1"/>
  <c r="AG3094" i="1" s="1"/>
  <c r="AG3100" i="1" s="1"/>
  <c r="AG3111" i="1" s="1"/>
  <c r="AG3137" i="1" s="1"/>
  <c r="AG3143" i="1" s="1"/>
  <c r="AG3154" i="1" s="1"/>
  <c r="AG3180" i="1" s="1"/>
  <c r="AG3186" i="1" s="1"/>
  <c r="AG3197" i="1" s="1"/>
  <c r="AG3223" i="1" s="1"/>
  <c r="O1649" i="1"/>
  <c r="J1649" i="1"/>
  <c r="E1649" i="1"/>
  <c r="BA1063" i="1"/>
  <c r="Q1069" i="1"/>
  <c r="BA1071" i="1"/>
  <c r="Q1057" i="1"/>
  <c r="BA1059" i="1"/>
  <c r="Q1065" i="1"/>
  <c r="BA1067" i="1"/>
  <c r="AI1070" i="1"/>
  <c r="AI1058" i="1"/>
  <c r="Q1061" i="1"/>
  <c r="AI1066" i="1"/>
  <c r="BA1051" i="1"/>
  <c r="AI1054" i="1"/>
  <c r="BA1070" i="1"/>
  <c r="BA1041" i="1"/>
  <c r="AI1044" i="1"/>
  <c r="Q1039" i="1"/>
  <c r="BA1115" i="1"/>
  <c r="AI1039" i="1"/>
  <c r="Q1042" i="1"/>
  <c r="BA1044" i="1"/>
  <c r="AI1049" i="1"/>
  <c r="Q1052" i="1"/>
  <c r="BA1054" i="1"/>
  <c r="AI1057" i="1"/>
  <c r="Q1060" i="1"/>
  <c r="BA1062" i="1"/>
  <c r="AI1065" i="1"/>
  <c r="Q1068" i="1"/>
  <c r="BA1037" i="1"/>
  <c r="Q1043" i="1"/>
  <c r="BA1045" i="1"/>
  <c r="AI1050" i="1"/>
  <c r="Q1053" i="1"/>
  <c r="BA1055" i="1"/>
  <c r="Q1115" i="1"/>
  <c r="AI1040" i="1"/>
  <c r="AI1115" i="1"/>
  <c r="F1072" i="1"/>
  <c r="K1072" i="1"/>
  <c r="AI1027" i="1"/>
  <c r="BA1038" i="1"/>
  <c r="Q1044" i="1"/>
  <c r="BA1046" i="1"/>
  <c r="Q1054" i="1"/>
  <c r="BA1056" i="1"/>
  <c r="AI1059" i="1"/>
  <c r="Q1062" i="1"/>
  <c r="BA1064" i="1"/>
  <c r="AI1067" i="1"/>
  <c r="Q1070" i="1"/>
  <c r="Q1040" i="1"/>
  <c r="BA1042" i="1"/>
  <c r="AI1045" i="1"/>
  <c r="Q1050" i="1"/>
  <c r="AI1055" i="1"/>
  <c r="Q1058" i="1"/>
  <c r="BA1060" i="1"/>
  <c r="Q1066" i="1"/>
  <c r="BA1068" i="1"/>
  <c r="AI1071" i="1"/>
  <c r="AI1038" i="1"/>
  <c r="Q1041" i="1"/>
  <c r="BA1043" i="1"/>
  <c r="AI1046" i="1"/>
  <c r="Q1051" i="1"/>
  <c r="BA1053" i="1"/>
  <c r="Q1059" i="1"/>
  <c r="BA1061" i="1"/>
  <c r="AI1064" i="1"/>
  <c r="Q1067" i="1"/>
  <c r="BA1069" i="1"/>
  <c r="AI1028" i="1"/>
  <c r="AC1072" i="1"/>
  <c r="AI1042" i="1"/>
  <c r="Q1045" i="1"/>
  <c r="AU1072" i="1"/>
  <c r="BA1049" i="1"/>
  <c r="AI1052" i="1"/>
  <c r="BA1057" i="1"/>
  <c r="AI1060" i="1"/>
  <c r="Q1063" i="1"/>
  <c r="BA1065" i="1"/>
  <c r="AI1068" i="1"/>
  <c r="Q1071" i="1"/>
  <c r="X1072" i="1"/>
  <c r="AH1072" i="1"/>
  <c r="AP1072" i="1"/>
  <c r="Q1037" i="1"/>
  <c r="BA1039" i="1"/>
  <c r="Q1038" i="1"/>
  <c r="BA1040" i="1"/>
  <c r="AI1043" i="1"/>
  <c r="Q1046" i="1"/>
  <c r="AZ1072" i="1"/>
  <c r="BA1050" i="1"/>
  <c r="AI1053" i="1"/>
  <c r="Q1056" i="1"/>
  <c r="BA1058" i="1"/>
  <c r="Q1064" i="1"/>
  <c r="BA1066" i="1"/>
  <c r="AI1069" i="1"/>
  <c r="P1072" i="1"/>
  <c r="AI985" i="1"/>
  <c r="Q1048" i="1"/>
  <c r="AI1048" i="1"/>
  <c r="BA1048" i="1"/>
  <c r="Q1049" i="1"/>
  <c r="BA1052" i="1"/>
  <c r="X983" i="1"/>
  <c r="AC983" i="1"/>
  <c r="AH983" i="1"/>
  <c r="AB3283" i="1" l="1"/>
  <c r="AB3309" i="1" s="1"/>
  <c r="AB3315" i="1" s="1"/>
  <c r="AG3229" i="1"/>
  <c r="AG3240" i="1" s="1"/>
  <c r="AG3266" i="1" s="1"/>
  <c r="AG3272" i="1" s="1"/>
  <c r="AG3283" i="1" s="1"/>
  <c r="AG3309" i="1" s="1"/>
  <c r="AG3315" i="1" s="1"/>
  <c r="AG3326" i="1" s="1"/>
  <c r="AG3352" i="1" s="1"/>
  <c r="AG3358" i="1" s="1"/>
  <c r="AG3369" i="1" s="1"/>
  <c r="AG3395" i="1" s="1"/>
  <c r="AG3401" i="1" s="1"/>
  <c r="AG3412" i="1" s="1"/>
  <c r="AG3438" i="1" s="1"/>
  <c r="AG3444" i="1" s="1"/>
  <c r="AG3455" i="1" s="1"/>
  <c r="AG3481" i="1" s="1"/>
  <c r="AG3487" i="1" s="1"/>
  <c r="AG3498" i="1" s="1"/>
  <c r="AG3524" i="1" s="1"/>
  <c r="AG3530" i="1" s="1"/>
  <c r="AG3541" i="1" s="1"/>
  <c r="AG3567" i="1" s="1"/>
  <c r="AG3573" i="1" s="1"/>
  <c r="AG3584" i="1" s="1"/>
  <c r="AG3610" i="1" s="1"/>
  <c r="AG3616" i="1" s="1"/>
  <c r="AG3627" i="1" s="1"/>
  <c r="AG3653" i="1" s="1"/>
  <c r="W2638" i="1"/>
  <c r="W2664" i="1" s="1"/>
  <c r="W2670" i="1" s="1"/>
  <c r="W2681" i="1" s="1"/>
  <c r="W2707" i="1" s="1"/>
  <c r="W2713" i="1" s="1"/>
  <c r="W2724" i="1" s="1"/>
  <c r="W2750" i="1" s="1"/>
  <c r="W2756" i="1" s="1"/>
  <c r="W2767" i="1" s="1"/>
  <c r="W2793" i="1" s="1"/>
  <c r="W2799" i="1" s="1"/>
  <c r="W2810" i="1" s="1"/>
  <c r="W2836" i="1" s="1"/>
  <c r="W2842" i="1" s="1"/>
  <c r="W2853" i="1" s="1"/>
  <c r="W2879" i="1" s="1"/>
  <c r="W2885" i="1" s="1"/>
  <c r="W2896" i="1" s="1"/>
  <c r="W2922" i="1" s="1"/>
  <c r="W2928" i="1" s="1"/>
  <c r="W2939" i="1" s="1"/>
  <c r="W2965" i="1" s="1"/>
  <c r="W2971" i="1" s="1"/>
  <c r="W2982" i="1" s="1"/>
  <c r="W3008" i="1" s="1"/>
  <c r="W3014" i="1" s="1"/>
  <c r="W3025" i="1" s="1"/>
  <c r="W3051" i="1" s="1"/>
  <c r="W3057" i="1" s="1"/>
  <c r="W3068" i="1" s="1"/>
  <c r="W3094" i="1" s="1"/>
  <c r="W3100" i="1" s="1"/>
  <c r="W3111" i="1" s="1"/>
  <c r="W3137" i="1" s="1"/>
  <c r="W3143" i="1" s="1"/>
  <c r="W3154" i="1" s="1"/>
  <c r="W3180" i="1" s="1"/>
  <c r="W3186" i="1" s="1"/>
  <c r="W3197" i="1" s="1"/>
  <c r="O1675" i="1"/>
  <c r="O1681" i="1" s="1"/>
  <c r="O1692" i="1" s="1"/>
  <c r="O1718" i="1" s="1"/>
  <c r="O1724" i="1" s="1"/>
  <c r="O1735" i="1" s="1"/>
  <c r="O1761" i="1" s="1"/>
  <c r="J1675" i="1"/>
  <c r="J1681" i="1" s="1"/>
  <c r="J1692" i="1" s="1"/>
  <c r="J1718" i="1" s="1"/>
  <c r="J1724" i="1" s="1"/>
  <c r="J1735" i="1" s="1"/>
  <c r="J1761" i="1" s="1"/>
  <c r="E1675" i="1"/>
  <c r="E1681" i="1" s="1"/>
  <c r="E1692" i="1" s="1"/>
  <c r="E1718" i="1" s="1"/>
  <c r="E1724" i="1" s="1"/>
  <c r="Q1072" i="1"/>
  <c r="AI983" i="1"/>
  <c r="AI1072" i="1"/>
  <c r="BA1072" i="1"/>
  <c r="N1029" i="1"/>
  <c r="M1029" i="1"/>
  <c r="L1029" i="1"/>
  <c r="I1029" i="1"/>
  <c r="H1029" i="1"/>
  <c r="G1029" i="1"/>
  <c r="D1029" i="1"/>
  <c r="C1029" i="1"/>
  <c r="B1029" i="1"/>
  <c r="P1028" i="1"/>
  <c r="K1028" i="1"/>
  <c r="F1028" i="1"/>
  <c r="P1027" i="1"/>
  <c r="K1027" i="1"/>
  <c r="F1027" i="1"/>
  <c r="P1026" i="1"/>
  <c r="K1026" i="1"/>
  <c r="F1026" i="1"/>
  <c r="P1025" i="1"/>
  <c r="K1025" i="1"/>
  <c r="F1025" i="1"/>
  <c r="P1024" i="1"/>
  <c r="K1024" i="1"/>
  <c r="F1024" i="1"/>
  <c r="P1023" i="1"/>
  <c r="K1023" i="1"/>
  <c r="F1023" i="1"/>
  <c r="P1022" i="1"/>
  <c r="K1022" i="1"/>
  <c r="F1022" i="1"/>
  <c r="P1021" i="1"/>
  <c r="K1021" i="1"/>
  <c r="F1021" i="1"/>
  <c r="P1020" i="1"/>
  <c r="K1020" i="1"/>
  <c r="F1020" i="1"/>
  <c r="P1019" i="1"/>
  <c r="K1019" i="1"/>
  <c r="F1019" i="1"/>
  <c r="P1018" i="1"/>
  <c r="K1018" i="1"/>
  <c r="F1018" i="1"/>
  <c r="P1017" i="1"/>
  <c r="K1017" i="1"/>
  <c r="F1017" i="1"/>
  <c r="P1016" i="1"/>
  <c r="K1016" i="1"/>
  <c r="F1016" i="1"/>
  <c r="P1015" i="1"/>
  <c r="K1015" i="1"/>
  <c r="F1015" i="1"/>
  <c r="P1014" i="1"/>
  <c r="K1014" i="1"/>
  <c r="F1014" i="1"/>
  <c r="P1013" i="1"/>
  <c r="K1013" i="1"/>
  <c r="F1013" i="1"/>
  <c r="P1012" i="1"/>
  <c r="K1012" i="1"/>
  <c r="F1012" i="1"/>
  <c r="P1011" i="1"/>
  <c r="K1011" i="1"/>
  <c r="F1011" i="1"/>
  <c r="P1010" i="1"/>
  <c r="K1010" i="1"/>
  <c r="F1010" i="1"/>
  <c r="P1009" i="1"/>
  <c r="K1009" i="1"/>
  <c r="F1009" i="1"/>
  <c r="P1008" i="1"/>
  <c r="K1008" i="1"/>
  <c r="F1008" i="1"/>
  <c r="P1007" i="1"/>
  <c r="K1007" i="1"/>
  <c r="F1007" i="1"/>
  <c r="P1006" i="1"/>
  <c r="K1006" i="1"/>
  <c r="F1006" i="1"/>
  <c r="P1005" i="1"/>
  <c r="K1005" i="1"/>
  <c r="P1003" i="1"/>
  <c r="K1003" i="1"/>
  <c r="F1003" i="1"/>
  <c r="P1002" i="1"/>
  <c r="K1002" i="1"/>
  <c r="F1002" i="1"/>
  <c r="P1001" i="1"/>
  <c r="K1001" i="1"/>
  <c r="F1001" i="1"/>
  <c r="P1000" i="1"/>
  <c r="K1000" i="1"/>
  <c r="F1000" i="1"/>
  <c r="P999" i="1"/>
  <c r="K999" i="1"/>
  <c r="F999" i="1"/>
  <c r="P998" i="1"/>
  <c r="K998" i="1"/>
  <c r="F998" i="1"/>
  <c r="P997" i="1"/>
  <c r="K997" i="1"/>
  <c r="F997" i="1"/>
  <c r="P996" i="1"/>
  <c r="K996" i="1"/>
  <c r="F996" i="1"/>
  <c r="P995" i="1"/>
  <c r="K995" i="1"/>
  <c r="F995" i="1"/>
  <c r="P994" i="1"/>
  <c r="K994" i="1"/>
  <c r="F994" i="1"/>
  <c r="AX1029" i="1"/>
  <c r="AW1029" i="1"/>
  <c r="AV1029" i="1"/>
  <c r="AS1029" i="1"/>
  <c r="AR1029" i="1"/>
  <c r="AQ1029" i="1"/>
  <c r="AN1029" i="1"/>
  <c r="AM1029" i="1"/>
  <c r="AL1029" i="1"/>
  <c r="AZ1028" i="1"/>
  <c r="AU1028" i="1"/>
  <c r="AP1028" i="1"/>
  <c r="AZ1027" i="1"/>
  <c r="AU1027" i="1"/>
  <c r="AP1027" i="1"/>
  <c r="AZ1026" i="1"/>
  <c r="AU1026" i="1"/>
  <c r="AP1026" i="1"/>
  <c r="AZ1025" i="1"/>
  <c r="AU1025" i="1"/>
  <c r="AP1025" i="1"/>
  <c r="AZ1024" i="1"/>
  <c r="AU1024" i="1"/>
  <c r="AP1024" i="1"/>
  <c r="AZ1023" i="1"/>
  <c r="AU1023" i="1"/>
  <c r="AP1023" i="1"/>
  <c r="AZ1022" i="1"/>
  <c r="AU1022" i="1"/>
  <c r="AP1022" i="1"/>
  <c r="AZ1021" i="1"/>
  <c r="AU1021" i="1"/>
  <c r="AP1021" i="1"/>
  <c r="AZ1020" i="1"/>
  <c r="AU1020" i="1"/>
  <c r="AP1020" i="1"/>
  <c r="AZ1019" i="1"/>
  <c r="AU1019" i="1"/>
  <c r="AP1019" i="1"/>
  <c r="AZ1018" i="1"/>
  <c r="AU1018" i="1"/>
  <c r="AP1018" i="1"/>
  <c r="AZ1017" i="1"/>
  <c r="AU1017" i="1"/>
  <c r="AP1017" i="1"/>
  <c r="AZ1016" i="1"/>
  <c r="AU1016" i="1"/>
  <c r="AP1016" i="1"/>
  <c r="AZ1015" i="1"/>
  <c r="AU1015" i="1"/>
  <c r="AP1015" i="1"/>
  <c r="AZ1014" i="1"/>
  <c r="AU1014" i="1"/>
  <c r="AP1014" i="1"/>
  <c r="AZ1013" i="1"/>
  <c r="AU1013" i="1"/>
  <c r="AP1013" i="1"/>
  <c r="AZ1012" i="1"/>
  <c r="AU1012" i="1"/>
  <c r="AP1012" i="1"/>
  <c r="AZ1011" i="1"/>
  <c r="AU1011" i="1"/>
  <c r="AP1011" i="1"/>
  <c r="AZ1010" i="1"/>
  <c r="AU1010" i="1"/>
  <c r="AP1010" i="1"/>
  <c r="AZ1009" i="1"/>
  <c r="AU1009" i="1"/>
  <c r="AP1009" i="1"/>
  <c r="AZ1008" i="1"/>
  <c r="AU1008" i="1"/>
  <c r="AP1008" i="1"/>
  <c r="AZ1007" i="1"/>
  <c r="AU1007" i="1"/>
  <c r="AP1007" i="1"/>
  <c r="AZ1006" i="1"/>
  <c r="AU1006" i="1"/>
  <c r="AP1006" i="1"/>
  <c r="AZ1005" i="1"/>
  <c r="AU1005" i="1"/>
  <c r="AP1005" i="1"/>
  <c r="AZ1003" i="1"/>
  <c r="AU1003" i="1"/>
  <c r="AP1003" i="1"/>
  <c r="AZ1002" i="1"/>
  <c r="AU1002" i="1"/>
  <c r="AP1002" i="1"/>
  <c r="AZ1001" i="1"/>
  <c r="AU1001" i="1"/>
  <c r="AP1001" i="1"/>
  <c r="AZ1000" i="1"/>
  <c r="AU1000" i="1"/>
  <c r="AP1000" i="1"/>
  <c r="AZ999" i="1"/>
  <c r="AU999" i="1"/>
  <c r="AP999" i="1"/>
  <c r="AZ998" i="1"/>
  <c r="AU998" i="1"/>
  <c r="AP998" i="1"/>
  <c r="AZ997" i="1"/>
  <c r="AU997" i="1"/>
  <c r="AP997" i="1"/>
  <c r="AZ996" i="1"/>
  <c r="AU996" i="1"/>
  <c r="AP996" i="1"/>
  <c r="AZ995" i="1"/>
  <c r="AU995" i="1"/>
  <c r="AP995" i="1"/>
  <c r="AZ994" i="1"/>
  <c r="AU994" i="1"/>
  <c r="AP994" i="1"/>
  <c r="AF1029" i="1"/>
  <c r="AE1029" i="1"/>
  <c r="AD1029" i="1"/>
  <c r="AA1029" i="1"/>
  <c r="Z1029" i="1"/>
  <c r="Y1029" i="1"/>
  <c r="V1029" i="1"/>
  <c r="U1029" i="1"/>
  <c r="T1029" i="1"/>
  <c r="AH1026" i="1"/>
  <c r="AC1026" i="1"/>
  <c r="X1026" i="1"/>
  <c r="AH1025" i="1"/>
  <c r="AC1025" i="1"/>
  <c r="X1025" i="1"/>
  <c r="AH1024" i="1"/>
  <c r="AC1024" i="1"/>
  <c r="X1024" i="1"/>
  <c r="AH1023" i="1"/>
  <c r="AC1023" i="1"/>
  <c r="X1023" i="1"/>
  <c r="AH1022" i="1"/>
  <c r="AC1022" i="1"/>
  <c r="X1022" i="1"/>
  <c r="AH1021" i="1"/>
  <c r="AC1021" i="1"/>
  <c r="X1021" i="1"/>
  <c r="AH1020" i="1"/>
  <c r="AC1020" i="1"/>
  <c r="X1020" i="1"/>
  <c r="AH1019" i="1"/>
  <c r="AC1019" i="1"/>
  <c r="X1019" i="1"/>
  <c r="AH1018" i="1"/>
  <c r="AC1018" i="1"/>
  <c r="X1018" i="1"/>
  <c r="AH1017" i="1"/>
  <c r="AC1017" i="1"/>
  <c r="X1017" i="1"/>
  <c r="AH1016" i="1"/>
  <c r="AC1016" i="1"/>
  <c r="X1016" i="1"/>
  <c r="AH1015" i="1"/>
  <c r="AC1015" i="1"/>
  <c r="X1015" i="1"/>
  <c r="AH1014" i="1"/>
  <c r="AC1014" i="1"/>
  <c r="X1014" i="1"/>
  <c r="AH1013" i="1"/>
  <c r="AC1013" i="1"/>
  <c r="X1013" i="1"/>
  <c r="AH1012" i="1"/>
  <c r="AC1012" i="1"/>
  <c r="X1012" i="1"/>
  <c r="AH1011" i="1"/>
  <c r="AC1011" i="1"/>
  <c r="X1011" i="1"/>
  <c r="AH1010" i="1"/>
  <c r="AC1010" i="1"/>
  <c r="X1010" i="1"/>
  <c r="AH1009" i="1"/>
  <c r="AC1009" i="1"/>
  <c r="X1009" i="1"/>
  <c r="AH1008" i="1"/>
  <c r="AC1008" i="1"/>
  <c r="X1008" i="1"/>
  <c r="AH1007" i="1"/>
  <c r="AC1007" i="1"/>
  <c r="X1007" i="1"/>
  <c r="AH1006" i="1"/>
  <c r="AC1006" i="1"/>
  <c r="X1006" i="1"/>
  <c r="AH1005" i="1"/>
  <c r="AC1005" i="1"/>
  <c r="X1005" i="1"/>
  <c r="AH1003" i="1"/>
  <c r="AC1003" i="1"/>
  <c r="X1003" i="1"/>
  <c r="AH1002" i="1"/>
  <c r="AC1002" i="1"/>
  <c r="X1002" i="1"/>
  <c r="AH1001" i="1"/>
  <c r="AC1001" i="1"/>
  <c r="X1001" i="1"/>
  <c r="AH1000" i="1"/>
  <c r="AC1000" i="1"/>
  <c r="X1000" i="1"/>
  <c r="AH999" i="1"/>
  <c r="AC999" i="1"/>
  <c r="X999" i="1"/>
  <c r="AH998" i="1"/>
  <c r="AC998" i="1"/>
  <c r="X998" i="1"/>
  <c r="AH997" i="1"/>
  <c r="AC997" i="1"/>
  <c r="X997" i="1"/>
  <c r="AH996" i="1"/>
  <c r="AC996" i="1"/>
  <c r="X996" i="1"/>
  <c r="AH995" i="1"/>
  <c r="AC995" i="1"/>
  <c r="X995" i="1"/>
  <c r="AG3659" i="1" l="1"/>
  <c r="AG3670" i="1" s="1"/>
  <c r="AG3696" i="1" s="1"/>
  <c r="AG3702" i="1" s="1"/>
  <c r="AG3713" i="1" s="1"/>
  <c r="AG3739" i="1" s="1"/>
  <c r="AG3745" i="1" s="1"/>
  <c r="AG3756" i="1" s="1"/>
  <c r="AG3782" i="1" s="1"/>
  <c r="AG3788" i="1" s="1"/>
  <c r="AG3799" i="1" s="1"/>
  <c r="AG3825" i="1" s="1"/>
  <c r="AG3831" i="1" s="1"/>
  <c r="AG3842" i="1" s="1"/>
  <c r="AG3868" i="1" s="1"/>
  <c r="AG3874" i="1" s="1"/>
  <c r="AG3885" i="1" s="1"/>
  <c r="AG3911" i="1" s="1"/>
  <c r="AG3917" i="1" s="1"/>
  <c r="AG3928" i="1" s="1"/>
  <c r="AG3954" i="1" s="1"/>
  <c r="AG3960" i="1" s="1"/>
  <c r="AG3971" i="1" s="1"/>
  <c r="AG3997" i="1" s="1"/>
  <c r="AG4003" i="1" s="1"/>
  <c r="AG4014" i="1" s="1"/>
  <c r="AG4040" i="1" s="1"/>
  <c r="AG4046" i="1" s="1"/>
  <c r="AG4057" i="1" s="1"/>
  <c r="AG4083" i="1" s="1"/>
  <c r="AG4089" i="1" s="1"/>
  <c r="AG4100" i="1" s="1"/>
  <c r="AG4126" i="1" s="1"/>
  <c r="AG4132" i="1" s="1"/>
  <c r="AG4143" i="1" s="1"/>
  <c r="AG4169" i="1" s="1"/>
  <c r="AG4175" i="1" s="1"/>
  <c r="AG4186" i="1" s="1"/>
  <c r="AG4212" i="1" s="1"/>
  <c r="AG4218" i="1" s="1"/>
  <c r="AG4229" i="1" s="1"/>
  <c r="AG4255" i="1" s="1"/>
  <c r="AG4261" i="1" s="1"/>
  <c r="AG4272" i="1" s="1"/>
  <c r="AG4298" i="1" s="1"/>
  <c r="AG4304" i="1" s="1"/>
  <c r="AG4315" i="1" s="1"/>
  <c r="AG4341" i="1" s="1"/>
  <c r="AG4347" i="1" s="1"/>
  <c r="AG4358" i="1" s="1"/>
  <c r="AG4384" i="1" s="1"/>
  <c r="AB3326" i="1"/>
  <c r="AB3352" i="1" s="1"/>
  <c r="AB3358" i="1" s="1"/>
  <c r="AB3369" i="1" s="1"/>
  <c r="AB3395" i="1" s="1"/>
  <c r="AB3401" i="1" s="1"/>
  <c r="W3223" i="1"/>
  <c r="J1767" i="1"/>
  <c r="J1778" i="1" s="1"/>
  <c r="J1804" i="1" s="1"/>
  <c r="J1810" i="1" s="1"/>
  <c r="J1821" i="1" s="1"/>
  <c r="J1847" i="1" s="1"/>
  <c r="J1853" i="1" s="1"/>
  <c r="J1864" i="1" s="1"/>
  <c r="J1890" i="1" s="1"/>
  <c r="J1896" i="1" s="1"/>
  <c r="J1907" i="1" s="1"/>
  <c r="J1933" i="1" s="1"/>
  <c r="J1939" i="1" s="1"/>
  <c r="J1950" i="1" s="1"/>
  <c r="J1976" i="1" s="1"/>
  <c r="J1982" i="1" s="1"/>
  <c r="J1993" i="1" s="1"/>
  <c r="J2019" i="1" s="1"/>
  <c r="J2025" i="1" s="1"/>
  <c r="J2036" i="1" s="1"/>
  <c r="J2062" i="1" s="1"/>
  <c r="J2068" i="1" s="1"/>
  <c r="J2079" i="1" s="1"/>
  <c r="J2105" i="1" s="1"/>
  <c r="J2111" i="1" s="1"/>
  <c r="J2122" i="1" s="1"/>
  <c r="J2148" i="1" s="1"/>
  <c r="J2154" i="1" s="1"/>
  <c r="J2165" i="1" s="1"/>
  <c r="J2191" i="1" s="1"/>
  <c r="J2197" i="1" s="1"/>
  <c r="J2208" i="1" s="1"/>
  <c r="J2234" i="1" s="1"/>
  <c r="J2240" i="1" s="1"/>
  <c r="J2251" i="1" s="1"/>
  <c r="J2277" i="1" s="1"/>
  <c r="J2283" i="1" s="1"/>
  <c r="J2294" i="1" s="1"/>
  <c r="J2320" i="1" s="1"/>
  <c r="J2326" i="1" s="1"/>
  <c r="J2337" i="1" s="1"/>
  <c r="J2363" i="1" s="1"/>
  <c r="J2369" i="1" s="1"/>
  <c r="J2380" i="1" s="1"/>
  <c r="J2406" i="1" s="1"/>
  <c r="J2412" i="1" s="1"/>
  <c r="J2423" i="1" s="1"/>
  <c r="J2449" i="1" s="1"/>
  <c r="J2455" i="1" s="1"/>
  <c r="J2466" i="1" s="1"/>
  <c r="J2492" i="1" s="1"/>
  <c r="J2498" i="1" s="1"/>
  <c r="J2509" i="1" s="1"/>
  <c r="J2535" i="1" s="1"/>
  <c r="J2541" i="1" s="1"/>
  <c r="J2552" i="1" s="1"/>
  <c r="J2578" i="1" s="1"/>
  <c r="J2584" i="1" s="1"/>
  <c r="J2595" i="1" s="1"/>
  <c r="J2621" i="1" s="1"/>
  <c r="J2627" i="1" s="1"/>
  <c r="J2638" i="1" s="1"/>
  <c r="J2664" i="1" s="1"/>
  <c r="J2670" i="1" s="1"/>
  <c r="J2681" i="1" s="1"/>
  <c r="J2707" i="1" s="1"/>
  <c r="J2713" i="1" s="1"/>
  <c r="O1767" i="1"/>
  <c r="O1778" i="1" s="1"/>
  <c r="O1804" i="1" s="1"/>
  <c r="O1810" i="1" s="1"/>
  <c r="O1821" i="1" s="1"/>
  <c r="O1847" i="1" s="1"/>
  <c r="O1853" i="1" s="1"/>
  <c r="O1864" i="1" s="1"/>
  <c r="O1890" i="1" s="1"/>
  <c r="O1896" i="1" s="1"/>
  <c r="O1907" i="1" s="1"/>
  <c r="O1933" i="1" s="1"/>
  <c r="O1939" i="1" s="1"/>
  <c r="O1950" i="1" s="1"/>
  <c r="O1976" i="1" s="1"/>
  <c r="O1982" i="1" s="1"/>
  <c r="O1993" i="1" s="1"/>
  <c r="O2019" i="1" s="1"/>
  <c r="O2025" i="1" s="1"/>
  <c r="O2036" i="1" s="1"/>
  <c r="O2062" i="1" s="1"/>
  <c r="O2068" i="1" s="1"/>
  <c r="O2079" i="1" s="1"/>
  <c r="O2105" i="1" s="1"/>
  <c r="O2111" i="1" s="1"/>
  <c r="O2122" i="1" s="1"/>
  <c r="O2148" i="1" s="1"/>
  <c r="O2154" i="1" s="1"/>
  <c r="O2165" i="1" s="1"/>
  <c r="O2191" i="1" s="1"/>
  <c r="O2197" i="1" s="1"/>
  <c r="O2208" i="1" s="1"/>
  <c r="O2234" i="1" s="1"/>
  <c r="O2240" i="1" s="1"/>
  <c r="O2251" i="1" s="1"/>
  <c r="O2277" i="1" s="1"/>
  <c r="O2283" i="1" s="1"/>
  <c r="O2294" i="1" s="1"/>
  <c r="O2320" i="1" s="1"/>
  <c r="O2326" i="1" s="1"/>
  <c r="O2337" i="1" s="1"/>
  <c r="O2363" i="1" s="1"/>
  <c r="O2369" i="1" s="1"/>
  <c r="O2380" i="1" s="1"/>
  <c r="O2406" i="1" s="1"/>
  <c r="O2412" i="1" s="1"/>
  <c r="O2423" i="1" s="1"/>
  <c r="O2449" i="1" s="1"/>
  <c r="O2455" i="1" s="1"/>
  <c r="O2466" i="1" s="1"/>
  <c r="O2492" i="1" s="1"/>
  <c r="O2498" i="1" s="1"/>
  <c r="O2509" i="1" s="1"/>
  <c r="O2535" i="1" s="1"/>
  <c r="O2541" i="1" s="1"/>
  <c r="O2552" i="1" s="1"/>
  <c r="O2578" i="1" s="1"/>
  <c r="O2584" i="1" s="1"/>
  <c r="O2595" i="1" s="1"/>
  <c r="O2621" i="1" s="1"/>
  <c r="O2627" i="1" s="1"/>
  <c r="O2638" i="1" s="1"/>
  <c r="O2664" i="1" s="1"/>
  <c r="O2670" i="1" s="1"/>
  <c r="O2681" i="1" s="1"/>
  <c r="O2707" i="1" s="1"/>
  <c r="O2713" i="1" s="1"/>
  <c r="E1735" i="1"/>
  <c r="E1761" i="1" s="1"/>
  <c r="BA1018" i="1"/>
  <c r="BA1010" i="1"/>
  <c r="BA1026" i="1"/>
  <c r="AI1020" i="1"/>
  <c r="BA1008" i="1"/>
  <c r="BA1016" i="1"/>
  <c r="BA1024" i="1"/>
  <c r="AI995" i="1"/>
  <c r="BA995" i="1"/>
  <c r="BA1003" i="1"/>
  <c r="AI1007" i="1"/>
  <c r="Q999" i="1"/>
  <c r="Q1011" i="1"/>
  <c r="Q1019" i="1"/>
  <c r="Q1027" i="1"/>
  <c r="AI1012" i="1"/>
  <c r="BA1009" i="1"/>
  <c r="BA1017" i="1"/>
  <c r="BA1025" i="1"/>
  <c r="Q996" i="1"/>
  <c r="K1029" i="1"/>
  <c r="Q1008" i="1"/>
  <c r="Q1016" i="1"/>
  <c r="Q1024" i="1"/>
  <c r="AI1002" i="1"/>
  <c r="AH1029" i="1"/>
  <c r="AI1011" i="1"/>
  <c r="AI1019" i="1"/>
  <c r="AI1006" i="1"/>
  <c r="AI1014" i="1"/>
  <c r="AI1022" i="1"/>
  <c r="BA994" i="1"/>
  <c r="BA1002" i="1"/>
  <c r="AZ1029" i="1"/>
  <c r="Q997" i="1"/>
  <c r="Q1009" i="1"/>
  <c r="Q1017" i="1"/>
  <c r="Q1025" i="1"/>
  <c r="BA997" i="1"/>
  <c r="BA1027" i="1"/>
  <c r="P1029" i="1"/>
  <c r="AI1000" i="1"/>
  <c r="AI1009" i="1"/>
  <c r="AI1017" i="1"/>
  <c r="AI1025" i="1"/>
  <c r="BA1000" i="1"/>
  <c r="BA1006" i="1"/>
  <c r="BA1014" i="1"/>
  <c r="BA1022" i="1"/>
  <c r="Q994" i="1"/>
  <c r="Q1002" i="1"/>
  <c r="F1029" i="1"/>
  <c r="Q1014" i="1"/>
  <c r="Q1022" i="1"/>
  <c r="AI998" i="1"/>
  <c r="AI1015" i="1"/>
  <c r="AI1023" i="1"/>
  <c r="BA998" i="1"/>
  <c r="BA1012" i="1"/>
  <c r="BA1020" i="1"/>
  <c r="BA1028" i="1"/>
  <c r="Q1000" i="1"/>
  <c r="Q1012" i="1"/>
  <c r="Q1020" i="1"/>
  <c r="Q1028" i="1"/>
  <c r="BA1011" i="1"/>
  <c r="AI1001" i="1"/>
  <c r="AI1010" i="1"/>
  <c r="AI1018" i="1"/>
  <c r="BA1001" i="1"/>
  <c r="BA1007" i="1"/>
  <c r="BA1015" i="1"/>
  <c r="BA1023" i="1"/>
  <c r="Q995" i="1"/>
  <c r="Q1003" i="1"/>
  <c r="Q1007" i="1"/>
  <c r="Q1015" i="1"/>
  <c r="Q1023" i="1"/>
  <c r="AI996" i="1"/>
  <c r="AI1013" i="1"/>
  <c r="Q998" i="1"/>
  <c r="Q1010" i="1"/>
  <c r="Q1018" i="1"/>
  <c r="Q1026" i="1"/>
  <c r="BA1019" i="1"/>
  <c r="X1029" i="1"/>
  <c r="AI1021" i="1"/>
  <c r="BA996" i="1"/>
  <c r="AP1029" i="1"/>
  <c r="AI999" i="1"/>
  <c r="AI1008" i="1"/>
  <c r="AI1016" i="1"/>
  <c r="AI1024" i="1"/>
  <c r="BA999" i="1"/>
  <c r="AU1029" i="1"/>
  <c r="BA1013" i="1"/>
  <c r="BA1021" i="1"/>
  <c r="Q1001" i="1"/>
  <c r="Q1013" i="1"/>
  <c r="Q1021" i="1"/>
  <c r="AI1003" i="1"/>
  <c r="Q1005" i="1"/>
  <c r="Q1006" i="1"/>
  <c r="BA1005" i="1"/>
  <c r="AC1029" i="1"/>
  <c r="AI1026" i="1"/>
  <c r="AI997" i="1"/>
  <c r="AI1005" i="1"/>
  <c r="AH919" i="1"/>
  <c r="AC919" i="1"/>
  <c r="X919" i="1"/>
  <c r="AH895" i="1"/>
  <c r="AC895" i="1"/>
  <c r="X895" i="1"/>
  <c r="AH894" i="1"/>
  <c r="AC894" i="1"/>
  <c r="X894" i="1"/>
  <c r="AH899" i="1"/>
  <c r="AC899" i="1"/>
  <c r="X899" i="1"/>
  <c r="AH898" i="1"/>
  <c r="AC898" i="1"/>
  <c r="X898" i="1"/>
  <c r="AH939" i="1"/>
  <c r="AC939" i="1"/>
  <c r="X939" i="1"/>
  <c r="AH938" i="1"/>
  <c r="AC938" i="1"/>
  <c r="X938" i="1"/>
  <c r="AH896" i="1"/>
  <c r="AC896" i="1"/>
  <c r="X896" i="1"/>
  <c r="AH940" i="1"/>
  <c r="AC940" i="1"/>
  <c r="X940" i="1"/>
  <c r="AB3412" i="1" l="1"/>
  <c r="AB3438" i="1" s="1"/>
  <c r="AB3444" i="1" s="1"/>
  <c r="AB3455" i="1" s="1"/>
  <c r="AB3481" i="1" s="1"/>
  <c r="AB3487" i="1" s="1"/>
  <c r="AB3498" i="1" s="1"/>
  <c r="AB3524" i="1" s="1"/>
  <c r="AB3530" i="1" s="1"/>
  <c r="AB3541" i="1" s="1"/>
  <c r="AB3567" i="1" s="1"/>
  <c r="AB3573" i="1" s="1"/>
  <c r="AB3584" i="1" s="1"/>
  <c r="AB3610" i="1" s="1"/>
  <c r="AB3616" i="1" s="1"/>
  <c r="AB3627" i="1" s="1"/>
  <c r="AB3653" i="1" s="1"/>
  <c r="W3229" i="1"/>
  <c r="W3240" i="1" s="1"/>
  <c r="W3266" i="1" s="1"/>
  <c r="W3272" i="1" s="1"/>
  <c r="W3283" i="1" s="1"/>
  <c r="W3309" i="1" s="1"/>
  <c r="W3315" i="1" s="1"/>
  <c r="W3326" i="1" s="1"/>
  <c r="W3352" i="1" s="1"/>
  <c r="W3358" i="1" s="1"/>
  <c r="W3369" i="1" s="1"/>
  <c r="W3395" i="1" s="1"/>
  <c r="W3401" i="1" s="1"/>
  <c r="W3412" i="1" s="1"/>
  <c r="W3438" i="1" s="1"/>
  <c r="W3444" i="1" s="1"/>
  <c r="W3455" i="1" s="1"/>
  <c r="W3481" i="1" s="1"/>
  <c r="W3487" i="1" s="1"/>
  <c r="W3498" i="1" s="1"/>
  <c r="W3524" i="1" s="1"/>
  <c r="W3530" i="1" s="1"/>
  <c r="W3541" i="1" s="1"/>
  <c r="W3567" i="1" s="1"/>
  <c r="W3573" i="1" s="1"/>
  <c r="W3584" i="1" s="1"/>
  <c r="W3610" i="1" s="1"/>
  <c r="W3616" i="1" s="1"/>
  <c r="W3627" i="1" s="1"/>
  <c r="W3653" i="1" s="1"/>
  <c r="O2724" i="1"/>
  <c r="J2724" i="1"/>
  <c r="E1767" i="1"/>
  <c r="E1778" i="1" s="1"/>
  <c r="E1804" i="1" s="1"/>
  <c r="E1810" i="1" s="1"/>
  <c r="E1821" i="1" s="1"/>
  <c r="E1847" i="1" s="1"/>
  <c r="E1853" i="1" s="1"/>
  <c r="E1864" i="1" s="1"/>
  <c r="E1890" i="1" s="1"/>
  <c r="E1896" i="1" s="1"/>
  <c r="E1907" i="1" s="1"/>
  <c r="E1933" i="1" s="1"/>
  <c r="E1939" i="1" s="1"/>
  <c r="E1950" i="1" s="1"/>
  <c r="E1976" i="1" s="1"/>
  <c r="E1982" i="1" s="1"/>
  <c r="E1993" i="1" s="1"/>
  <c r="E2019" i="1" s="1"/>
  <c r="E2025" i="1" s="1"/>
  <c r="E2036" i="1" s="1"/>
  <c r="E2062" i="1" s="1"/>
  <c r="E2068" i="1" s="1"/>
  <c r="AI896" i="1"/>
  <c r="AI919" i="1"/>
  <c r="AI1029" i="1"/>
  <c r="AI899" i="1"/>
  <c r="BA1029" i="1"/>
  <c r="Q1029" i="1"/>
  <c r="AI939" i="1"/>
  <c r="AI895" i="1"/>
  <c r="AI940" i="1"/>
  <c r="AI938" i="1"/>
  <c r="AI898" i="1"/>
  <c r="AI894" i="1"/>
  <c r="AX986" i="1"/>
  <c r="AW986" i="1"/>
  <c r="AV986" i="1"/>
  <c r="AS986" i="1"/>
  <c r="AR986" i="1"/>
  <c r="AQ986" i="1"/>
  <c r="AN986" i="1"/>
  <c r="AM986" i="1"/>
  <c r="AL986" i="1"/>
  <c r="AZ985" i="1"/>
  <c r="AU985" i="1"/>
  <c r="AP985" i="1"/>
  <c r="AZ984" i="1"/>
  <c r="AU984" i="1"/>
  <c r="AP984" i="1"/>
  <c r="AZ983" i="1"/>
  <c r="AU983" i="1"/>
  <c r="AP983" i="1"/>
  <c r="AZ982" i="1"/>
  <c r="AU982" i="1"/>
  <c r="AP982" i="1"/>
  <c r="AZ981" i="1"/>
  <c r="AU981" i="1"/>
  <c r="AP981" i="1"/>
  <c r="AZ980" i="1"/>
  <c r="AU980" i="1"/>
  <c r="AP980" i="1"/>
  <c r="AZ979" i="1"/>
  <c r="AU979" i="1"/>
  <c r="AP979" i="1"/>
  <c r="AZ978" i="1"/>
  <c r="AU978" i="1"/>
  <c r="AP978" i="1"/>
  <c r="AZ977" i="1"/>
  <c r="AU977" i="1"/>
  <c r="AP977" i="1"/>
  <c r="AZ976" i="1"/>
  <c r="AU976" i="1"/>
  <c r="AP976" i="1"/>
  <c r="AZ975" i="1"/>
  <c r="AU975" i="1"/>
  <c r="AP975" i="1"/>
  <c r="AZ974" i="1"/>
  <c r="AU974" i="1"/>
  <c r="AP974" i="1"/>
  <c r="AZ973" i="1"/>
  <c r="AU973" i="1"/>
  <c r="AP973" i="1"/>
  <c r="AZ972" i="1"/>
  <c r="AU972" i="1"/>
  <c r="AP972" i="1"/>
  <c r="AZ971" i="1"/>
  <c r="AU971" i="1"/>
  <c r="AP971" i="1"/>
  <c r="AZ970" i="1"/>
  <c r="AU970" i="1"/>
  <c r="AP970" i="1"/>
  <c r="AZ969" i="1"/>
  <c r="AU969" i="1"/>
  <c r="AP969" i="1"/>
  <c r="AZ968" i="1"/>
  <c r="AU968" i="1"/>
  <c r="AP968" i="1"/>
  <c r="AZ967" i="1"/>
  <c r="AU967" i="1"/>
  <c r="AP967" i="1"/>
  <c r="AZ966" i="1"/>
  <c r="AU966" i="1"/>
  <c r="AP966" i="1"/>
  <c r="AZ965" i="1"/>
  <c r="AU965" i="1"/>
  <c r="AP965" i="1"/>
  <c r="AZ964" i="1"/>
  <c r="AU964" i="1"/>
  <c r="AP964" i="1"/>
  <c r="AZ963" i="1"/>
  <c r="AU963" i="1"/>
  <c r="AP963" i="1"/>
  <c r="AZ962" i="1"/>
  <c r="AU962" i="1"/>
  <c r="AP962" i="1"/>
  <c r="AZ960" i="1"/>
  <c r="AU960" i="1"/>
  <c r="AP960" i="1"/>
  <c r="AZ959" i="1"/>
  <c r="AU959" i="1"/>
  <c r="AP959" i="1"/>
  <c r="AZ958" i="1"/>
  <c r="AU958" i="1"/>
  <c r="AP958" i="1"/>
  <c r="AZ957" i="1"/>
  <c r="AU957" i="1"/>
  <c r="AP957" i="1"/>
  <c r="AZ956" i="1"/>
  <c r="AU956" i="1"/>
  <c r="AP956" i="1"/>
  <c r="AZ955" i="1"/>
  <c r="AU955" i="1"/>
  <c r="AP955" i="1"/>
  <c r="AZ954" i="1"/>
  <c r="AU954" i="1"/>
  <c r="AP954" i="1"/>
  <c r="AZ953" i="1"/>
  <c r="AU953" i="1"/>
  <c r="AP953" i="1"/>
  <c r="AZ952" i="1"/>
  <c r="AU952" i="1"/>
  <c r="AP952" i="1"/>
  <c r="AZ951" i="1"/>
  <c r="AU951" i="1"/>
  <c r="AP951" i="1"/>
  <c r="N986" i="1"/>
  <c r="M986" i="1"/>
  <c r="L986" i="1"/>
  <c r="I986" i="1"/>
  <c r="H986" i="1"/>
  <c r="G986" i="1"/>
  <c r="D986" i="1"/>
  <c r="C986" i="1"/>
  <c r="B986" i="1"/>
  <c r="P985" i="1"/>
  <c r="K985" i="1"/>
  <c r="F985" i="1"/>
  <c r="P984" i="1"/>
  <c r="K984" i="1"/>
  <c r="F984" i="1"/>
  <c r="P983" i="1"/>
  <c r="K983" i="1"/>
  <c r="F983" i="1"/>
  <c r="P982" i="1"/>
  <c r="K982" i="1"/>
  <c r="F982" i="1"/>
  <c r="P981" i="1"/>
  <c r="K981" i="1"/>
  <c r="F981" i="1"/>
  <c r="P980" i="1"/>
  <c r="K980" i="1"/>
  <c r="F980" i="1"/>
  <c r="P979" i="1"/>
  <c r="K979" i="1"/>
  <c r="F979" i="1"/>
  <c r="P978" i="1"/>
  <c r="K978" i="1"/>
  <c r="F978" i="1"/>
  <c r="P977" i="1"/>
  <c r="K977" i="1"/>
  <c r="F977" i="1"/>
  <c r="P976" i="1"/>
  <c r="K976" i="1"/>
  <c r="F976" i="1"/>
  <c r="P975" i="1"/>
  <c r="K975" i="1"/>
  <c r="F975" i="1"/>
  <c r="P974" i="1"/>
  <c r="K974" i="1"/>
  <c r="F974" i="1"/>
  <c r="P973" i="1"/>
  <c r="K973" i="1"/>
  <c r="F973" i="1"/>
  <c r="P972" i="1"/>
  <c r="K972" i="1"/>
  <c r="F972" i="1"/>
  <c r="P971" i="1"/>
  <c r="K971" i="1"/>
  <c r="F971" i="1"/>
  <c r="P970" i="1"/>
  <c r="K970" i="1"/>
  <c r="F970" i="1"/>
  <c r="P969" i="1"/>
  <c r="K969" i="1"/>
  <c r="F969" i="1"/>
  <c r="P968" i="1"/>
  <c r="K968" i="1"/>
  <c r="F968" i="1"/>
  <c r="P967" i="1"/>
  <c r="K967" i="1"/>
  <c r="F967" i="1"/>
  <c r="P966" i="1"/>
  <c r="K966" i="1"/>
  <c r="F966" i="1"/>
  <c r="P965" i="1"/>
  <c r="K965" i="1"/>
  <c r="F965" i="1"/>
  <c r="P964" i="1"/>
  <c r="K964" i="1"/>
  <c r="F964" i="1"/>
  <c r="P963" i="1"/>
  <c r="K963" i="1"/>
  <c r="F963" i="1"/>
  <c r="P962" i="1"/>
  <c r="K962" i="1"/>
  <c r="P960" i="1"/>
  <c r="K960" i="1"/>
  <c r="F960" i="1"/>
  <c r="P959" i="1"/>
  <c r="K959" i="1"/>
  <c r="F959" i="1"/>
  <c r="P958" i="1"/>
  <c r="K958" i="1"/>
  <c r="F958" i="1"/>
  <c r="P957" i="1"/>
  <c r="K957" i="1"/>
  <c r="F957" i="1"/>
  <c r="P956" i="1"/>
  <c r="K956" i="1"/>
  <c r="F956" i="1"/>
  <c r="P955" i="1"/>
  <c r="K955" i="1"/>
  <c r="F955" i="1"/>
  <c r="P954" i="1"/>
  <c r="K954" i="1"/>
  <c r="F954" i="1"/>
  <c r="P953" i="1"/>
  <c r="K953" i="1"/>
  <c r="F953" i="1"/>
  <c r="P952" i="1"/>
  <c r="K952" i="1"/>
  <c r="F952" i="1"/>
  <c r="P951" i="1"/>
  <c r="K951" i="1"/>
  <c r="F951" i="1"/>
  <c r="AH942" i="1"/>
  <c r="AC942" i="1"/>
  <c r="X942" i="1"/>
  <c r="AH941" i="1"/>
  <c r="AC941" i="1"/>
  <c r="X941" i="1"/>
  <c r="AF986" i="1"/>
  <c r="AE986" i="1"/>
  <c r="AD986" i="1"/>
  <c r="AA986" i="1"/>
  <c r="Z986" i="1"/>
  <c r="Y986" i="1"/>
  <c r="V986" i="1"/>
  <c r="U986" i="1"/>
  <c r="T986" i="1"/>
  <c r="AH984" i="1"/>
  <c r="AC984" i="1"/>
  <c r="X984" i="1"/>
  <c r="AH982" i="1"/>
  <c r="AC982" i="1"/>
  <c r="X982" i="1"/>
  <c r="AH981" i="1"/>
  <c r="AC981" i="1"/>
  <c r="X981" i="1"/>
  <c r="AH980" i="1"/>
  <c r="AC980" i="1"/>
  <c r="X980" i="1"/>
  <c r="AH979" i="1"/>
  <c r="AC979" i="1"/>
  <c r="X979" i="1"/>
  <c r="AH978" i="1"/>
  <c r="AC978" i="1"/>
  <c r="X978" i="1"/>
  <c r="AH977" i="1"/>
  <c r="AC977" i="1"/>
  <c r="X977" i="1"/>
  <c r="AH976" i="1"/>
  <c r="AC976" i="1"/>
  <c r="X976" i="1"/>
  <c r="AH975" i="1"/>
  <c r="AC975" i="1"/>
  <c r="X975" i="1"/>
  <c r="AH974" i="1"/>
  <c r="AC974" i="1"/>
  <c r="X974" i="1"/>
  <c r="AH973" i="1"/>
  <c r="AC973" i="1"/>
  <c r="X973" i="1"/>
  <c r="AH972" i="1"/>
  <c r="AC972" i="1"/>
  <c r="X972" i="1"/>
  <c r="AH971" i="1"/>
  <c r="AC971" i="1"/>
  <c r="X971" i="1"/>
  <c r="AH970" i="1"/>
  <c r="AC970" i="1"/>
  <c r="X970" i="1"/>
  <c r="AH969" i="1"/>
  <c r="AC969" i="1"/>
  <c r="X969" i="1"/>
  <c r="AH968" i="1"/>
  <c r="AC968" i="1"/>
  <c r="X968" i="1"/>
  <c r="AH967" i="1"/>
  <c r="AC967" i="1"/>
  <c r="X967" i="1"/>
  <c r="AH966" i="1"/>
  <c r="AC966" i="1"/>
  <c r="X966" i="1"/>
  <c r="AH965" i="1"/>
  <c r="AC965" i="1"/>
  <c r="X965" i="1"/>
  <c r="AH964" i="1"/>
  <c r="AC964" i="1"/>
  <c r="X964" i="1"/>
  <c r="AH963" i="1"/>
  <c r="AC963" i="1"/>
  <c r="X963" i="1"/>
  <c r="AH962" i="1"/>
  <c r="AC962" i="1"/>
  <c r="X962" i="1"/>
  <c r="AH960" i="1"/>
  <c r="AC960" i="1"/>
  <c r="X960" i="1"/>
  <c r="AH959" i="1"/>
  <c r="AC959" i="1"/>
  <c r="X959" i="1"/>
  <c r="AH958" i="1"/>
  <c r="AC958" i="1"/>
  <c r="X958" i="1"/>
  <c r="AH957" i="1"/>
  <c r="AC957" i="1"/>
  <c r="X957" i="1"/>
  <c r="AH956" i="1"/>
  <c r="AC956" i="1"/>
  <c r="X956" i="1"/>
  <c r="AH955" i="1"/>
  <c r="AC955" i="1"/>
  <c r="X955" i="1"/>
  <c r="AH954" i="1"/>
  <c r="AC954" i="1"/>
  <c r="X954" i="1"/>
  <c r="AH953" i="1"/>
  <c r="AC953" i="1"/>
  <c r="X953" i="1"/>
  <c r="AH952" i="1"/>
  <c r="AC952" i="1"/>
  <c r="X952" i="1"/>
  <c r="W3659" i="1" l="1"/>
  <c r="W3670" i="1" s="1"/>
  <c r="W3696" i="1" s="1"/>
  <c r="W3702" i="1" s="1"/>
  <c r="W3713" i="1" s="1"/>
  <c r="W3739" i="1" s="1"/>
  <c r="W3745" i="1" s="1"/>
  <c r="W3756" i="1" s="1"/>
  <c r="W3782" i="1" s="1"/>
  <c r="W3788" i="1" s="1"/>
  <c r="W3799" i="1" s="1"/>
  <c r="W3825" i="1" s="1"/>
  <c r="W3831" i="1" s="1"/>
  <c r="W3842" i="1" s="1"/>
  <c r="W3868" i="1" s="1"/>
  <c r="W3874" i="1" s="1"/>
  <c r="W3885" i="1" s="1"/>
  <c r="W3911" i="1" s="1"/>
  <c r="W3917" i="1" s="1"/>
  <c r="W3928" i="1" s="1"/>
  <c r="W3954" i="1" s="1"/>
  <c r="W3960" i="1" s="1"/>
  <c r="W3971" i="1" s="1"/>
  <c r="W3997" i="1" s="1"/>
  <c r="W4003" i="1" s="1"/>
  <c r="W4014" i="1" s="1"/>
  <c r="W4040" i="1" s="1"/>
  <c r="W4046" i="1" s="1"/>
  <c r="W4057" i="1" s="1"/>
  <c r="W4083" i="1" s="1"/>
  <c r="W4089" i="1" s="1"/>
  <c r="W4100" i="1" s="1"/>
  <c r="W4126" i="1" s="1"/>
  <c r="W4132" i="1" s="1"/>
  <c r="W4143" i="1" s="1"/>
  <c r="W4169" i="1" s="1"/>
  <c r="W4175" i="1" s="1"/>
  <c r="W4186" i="1" s="1"/>
  <c r="W4212" i="1" s="1"/>
  <c r="W4218" i="1" s="1"/>
  <c r="W4229" i="1" s="1"/>
  <c r="W4255" i="1" s="1"/>
  <c r="W4261" i="1" s="1"/>
  <c r="W4272" i="1" s="1"/>
  <c r="W4298" i="1" s="1"/>
  <c r="W4304" i="1" s="1"/>
  <c r="W4315" i="1" s="1"/>
  <c r="W4341" i="1" s="1"/>
  <c r="W4347" i="1" s="1"/>
  <c r="W4358" i="1" s="1"/>
  <c r="W4384" i="1" s="1"/>
  <c r="AB3659" i="1"/>
  <c r="AB3670" i="1" s="1"/>
  <c r="AB3696" i="1" s="1"/>
  <c r="AB3702" i="1" s="1"/>
  <c r="AB3713" i="1" s="1"/>
  <c r="AB3739" i="1" s="1"/>
  <c r="AB3745" i="1" s="1"/>
  <c r="AB3756" i="1" s="1"/>
  <c r="AB3782" i="1" s="1"/>
  <c r="AB3788" i="1" s="1"/>
  <c r="AB3799" i="1" s="1"/>
  <c r="AB3825" i="1" s="1"/>
  <c r="AB3831" i="1" s="1"/>
  <c r="AB3842" i="1" s="1"/>
  <c r="AB3868" i="1" s="1"/>
  <c r="AB3874" i="1" s="1"/>
  <c r="AB3885" i="1" s="1"/>
  <c r="AB3911" i="1" s="1"/>
  <c r="AB3917" i="1" s="1"/>
  <c r="AB3928" i="1" s="1"/>
  <c r="AB3954" i="1" s="1"/>
  <c r="AB3960" i="1" s="1"/>
  <c r="AB3971" i="1" s="1"/>
  <c r="AB3997" i="1" s="1"/>
  <c r="AB4003" i="1" s="1"/>
  <c r="AB4014" i="1" s="1"/>
  <c r="AB4040" i="1" s="1"/>
  <c r="AB4046" i="1" s="1"/>
  <c r="AB4057" i="1" s="1"/>
  <c r="AB4083" i="1" s="1"/>
  <c r="AB4089" i="1" s="1"/>
  <c r="AB4100" i="1" s="1"/>
  <c r="AB4126" i="1" s="1"/>
  <c r="AB4132" i="1" s="1"/>
  <c r="AB4143" i="1" s="1"/>
  <c r="AB4169" i="1" s="1"/>
  <c r="AB4175" i="1" s="1"/>
  <c r="AB4186" i="1" s="1"/>
  <c r="AB4212" i="1" s="1"/>
  <c r="AB4218" i="1" s="1"/>
  <c r="AB4229" i="1" s="1"/>
  <c r="AB4255" i="1" s="1"/>
  <c r="AB4261" i="1" s="1"/>
  <c r="AB4272" i="1" s="1"/>
  <c r="AB4298" i="1" s="1"/>
  <c r="AB4304" i="1" s="1"/>
  <c r="AB4315" i="1" s="1"/>
  <c r="AB4341" i="1" s="1"/>
  <c r="AB4347" i="1" s="1"/>
  <c r="AB4358" i="1" s="1"/>
  <c r="AB4384" i="1" s="1"/>
  <c r="O2750" i="1"/>
  <c r="O2756" i="1" s="1"/>
  <c r="J2750" i="1"/>
  <c r="J2756" i="1" s="1"/>
  <c r="E2079" i="1"/>
  <c r="E2105" i="1" s="1"/>
  <c r="E2111" i="1" s="1"/>
  <c r="E2122" i="1" s="1"/>
  <c r="E2148" i="1" s="1"/>
  <c r="E2154" i="1" s="1"/>
  <c r="E2165" i="1" s="1"/>
  <c r="E2191" i="1" s="1"/>
  <c r="E2197" i="1" s="1"/>
  <c r="E2208" i="1" s="1"/>
  <c r="E2234" i="1" s="1"/>
  <c r="E2240" i="1" s="1"/>
  <c r="E2251" i="1" s="1"/>
  <c r="E2277" i="1" s="1"/>
  <c r="E2283" i="1" s="1"/>
  <c r="E2294" i="1" s="1"/>
  <c r="E2320" i="1" s="1"/>
  <c r="E2326" i="1" s="1"/>
  <c r="E2337" i="1" s="1"/>
  <c r="E2363" i="1" s="1"/>
  <c r="E2369" i="1" s="1"/>
  <c r="E2380" i="1" s="1"/>
  <c r="E2406" i="1" s="1"/>
  <c r="E2412" i="1" s="1"/>
  <c r="E2423" i="1" s="1"/>
  <c r="E2449" i="1" s="1"/>
  <c r="E2455" i="1" s="1"/>
  <c r="E2466" i="1" s="1"/>
  <c r="E2492" i="1" s="1"/>
  <c r="E2498" i="1" s="1"/>
  <c r="E2509" i="1" s="1"/>
  <c r="E2535" i="1" s="1"/>
  <c r="E2541" i="1" s="1"/>
  <c r="E2552" i="1" s="1"/>
  <c r="E2578" i="1" s="1"/>
  <c r="E2584" i="1" s="1"/>
  <c r="BA955" i="1"/>
  <c r="AI954" i="1"/>
  <c r="Q969" i="1"/>
  <c r="Q977" i="1"/>
  <c r="Q985" i="1"/>
  <c r="AI984" i="1"/>
  <c r="AI958" i="1"/>
  <c r="AI972" i="1"/>
  <c r="AI980" i="1"/>
  <c r="Q959" i="1"/>
  <c r="F986" i="1"/>
  <c r="Q971" i="1"/>
  <c r="Q979" i="1"/>
  <c r="BA957" i="1"/>
  <c r="AI968" i="1"/>
  <c r="AI976" i="1"/>
  <c r="AI964" i="1"/>
  <c r="Q951" i="1"/>
  <c r="AI957" i="1"/>
  <c r="AI942" i="1"/>
  <c r="Q958" i="1"/>
  <c r="Q960" i="1"/>
  <c r="Q970" i="1"/>
  <c r="BA954" i="1"/>
  <c r="BA963" i="1"/>
  <c r="BA969" i="1"/>
  <c r="BA971" i="1"/>
  <c r="BA977" i="1"/>
  <c r="BA979" i="1"/>
  <c r="BA985" i="1"/>
  <c r="AI952" i="1"/>
  <c r="AI960" i="1"/>
  <c r="AI966" i="1"/>
  <c r="AI974" i="1"/>
  <c r="AI982" i="1"/>
  <c r="Q953" i="1"/>
  <c r="K986" i="1"/>
  <c r="Q965" i="1"/>
  <c r="Q973" i="1"/>
  <c r="Q981" i="1"/>
  <c r="BA956" i="1"/>
  <c r="AU986" i="1"/>
  <c r="BA965" i="1"/>
  <c r="BA973" i="1"/>
  <c r="BA981" i="1"/>
  <c r="AI955" i="1"/>
  <c r="AI969" i="1"/>
  <c r="AI977" i="1"/>
  <c r="Q956" i="1"/>
  <c r="P986" i="1"/>
  <c r="Q968" i="1"/>
  <c r="Q976" i="1"/>
  <c r="Q984" i="1"/>
  <c r="BA951" i="1"/>
  <c r="BA959" i="1"/>
  <c r="AZ986" i="1"/>
  <c r="BA968" i="1"/>
  <c r="BA976" i="1"/>
  <c r="BA984" i="1"/>
  <c r="X986" i="1"/>
  <c r="AI967" i="1"/>
  <c r="AI975" i="1"/>
  <c r="Q954" i="1"/>
  <c r="Q966" i="1"/>
  <c r="Q974" i="1"/>
  <c r="Q982" i="1"/>
  <c r="BA966" i="1"/>
  <c r="BA974" i="1"/>
  <c r="BA982" i="1"/>
  <c r="AI953" i="1"/>
  <c r="AI956" i="1"/>
  <c r="AC986" i="1"/>
  <c r="AI970" i="1"/>
  <c r="AI978" i="1"/>
  <c r="AI941" i="1"/>
  <c r="Q957" i="1"/>
  <c r="BA952" i="1"/>
  <c r="AI959" i="1"/>
  <c r="AI965" i="1"/>
  <c r="AI973" i="1"/>
  <c r="AI981" i="1"/>
  <c r="Q952" i="1"/>
  <c r="Q964" i="1"/>
  <c r="Q972" i="1"/>
  <c r="Q980" i="1"/>
  <c r="BA960" i="1"/>
  <c r="BA964" i="1"/>
  <c r="BA972" i="1"/>
  <c r="BA980" i="1"/>
  <c r="Q955" i="1"/>
  <c r="Q967" i="1"/>
  <c r="Q975" i="1"/>
  <c r="Q983" i="1"/>
  <c r="BA958" i="1"/>
  <c r="BA967" i="1"/>
  <c r="BA975" i="1"/>
  <c r="BA983" i="1"/>
  <c r="AI963" i="1"/>
  <c r="AI971" i="1"/>
  <c r="AI979" i="1"/>
  <c r="Q978" i="1"/>
  <c r="BA953" i="1"/>
  <c r="AP986" i="1"/>
  <c r="BA970" i="1"/>
  <c r="BA978" i="1"/>
  <c r="BA962" i="1"/>
  <c r="Q962" i="1"/>
  <c r="Q963" i="1"/>
  <c r="AH986" i="1"/>
  <c r="AI962" i="1"/>
  <c r="AX943" i="1"/>
  <c r="AW943" i="1"/>
  <c r="AV943" i="1"/>
  <c r="AS943" i="1"/>
  <c r="AR943" i="1"/>
  <c r="AQ943" i="1"/>
  <c r="AN943" i="1"/>
  <c r="AM943" i="1"/>
  <c r="AL943" i="1"/>
  <c r="AF943" i="1"/>
  <c r="AE943" i="1"/>
  <c r="AD943" i="1"/>
  <c r="AA943" i="1"/>
  <c r="Z943" i="1"/>
  <c r="Y943" i="1"/>
  <c r="V943" i="1"/>
  <c r="U943" i="1"/>
  <c r="T943" i="1"/>
  <c r="N943" i="1"/>
  <c r="M943" i="1"/>
  <c r="L943" i="1"/>
  <c r="I943" i="1"/>
  <c r="H943" i="1"/>
  <c r="G943" i="1"/>
  <c r="D943" i="1"/>
  <c r="C943" i="1"/>
  <c r="B943" i="1"/>
  <c r="AZ942" i="1"/>
  <c r="AU942" i="1"/>
  <c r="AP942" i="1"/>
  <c r="P942" i="1"/>
  <c r="K942" i="1"/>
  <c r="F942" i="1"/>
  <c r="AZ941" i="1"/>
  <c r="AU941" i="1"/>
  <c r="AP941" i="1"/>
  <c r="P941" i="1"/>
  <c r="K941" i="1"/>
  <c r="F941" i="1"/>
  <c r="AZ940" i="1"/>
  <c r="AU940" i="1"/>
  <c r="AP940" i="1"/>
  <c r="P940" i="1"/>
  <c r="K940" i="1"/>
  <c r="F940" i="1"/>
  <c r="AZ939" i="1"/>
  <c r="AU939" i="1"/>
  <c r="AP939" i="1"/>
  <c r="P939" i="1"/>
  <c r="K939" i="1"/>
  <c r="F939" i="1"/>
  <c r="AZ938" i="1"/>
  <c r="AU938" i="1"/>
  <c r="AP938" i="1"/>
  <c r="P938" i="1"/>
  <c r="K938" i="1"/>
  <c r="F938" i="1"/>
  <c r="AZ937" i="1"/>
  <c r="AU937" i="1"/>
  <c r="AP937" i="1"/>
  <c r="AH937" i="1"/>
  <c r="AC937" i="1"/>
  <c r="X937" i="1"/>
  <c r="P937" i="1"/>
  <c r="K937" i="1"/>
  <c r="F937" i="1"/>
  <c r="AZ936" i="1"/>
  <c r="AU936" i="1"/>
  <c r="AP936" i="1"/>
  <c r="AH936" i="1"/>
  <c r="AC936" i="1"/>
  <c r="X936" i="1"/>
  <c r="P936" i="1"/>
  <c r="K936" i="1"/>
  <c r="F936" i="1"/>
  <c r="AZ935" i="1"/>
  <c r="AU935" i="1"/>
  <c r="AP935" i="1"/>
  <c r="AH935" i="1"/>
  <c r="AC935" i="1"/>
  <c r="X935" i="1"/>
  <c r="P935" i="1"/>
  <c r="K935" i="1"/>
  <c r="F935" i="1"/>
  <c r="AZ934" i="1"/>
  <c r="AU934" i="1"/>
  <c r="AP934" i="1"/>
  <c r="AH934" i="1"/>
  <c r="AC934" i="1"/>
  <c r="X934" i="1"/>
  <c r="P934" i="1"/>
  <c r="K934" i="1"/>
  <c r="F934" i="1"/>
  <c r="AZ933" i="1"/>
  <c r="AU933" i="1"/>
  <c r="AP933" i="1"/>
  <c r="AH933" i="1"/>
  <c r="AC933" i="1"/>
  <c r="X933" i="1"/>
  <c r="P933" i="1"/>
  <c r="K933" i="1"/>
  <c r="F933" i="1"/>
  <c r="AZ932" i="1"/>
  <c r="AU932" i="1"/>
  <c r="AP932" i="1"/>
  <c r="AH932" i="1"/>
  <c r="AC932" i="1"/>
  <c r="X932" i="1"/>
  <c r="P932" i="1"/>
  <c r="K932" i="1"/>
  <c r="F932" i="1"/>
  <c r="AZ931" i="1"/>
  <c r="AU931" i="1"/>
  <c r="AP931" i="1"/>
  <c r="AH931" i="1"/>
  <c r="AC931" i="1"/>
  <c r="X931" i="1"/>
  <c r="P931" i="1"/>
  <c r="K931" i="1"/>
  <c r="F931" i="1"/>
  <c r="AZ930" i="1"/>
  <c r="AU930" i="1"/>
  <c r="AP930" i="1"/>
  <c r="AH930" i="1"/>
  <c r="AC930" i="1"/>
  <c r="X930" i="1"/>
  <c r="P930" i="1"/>
  <c r="K930" i="1"/>
  <c r="F930" i="1"/>
  <c r="AZ929" i="1"/>
  <c r="AU929" i="1"/>
  <c r="AP929" i="1"/>
  <c r="AH929" i="1"/>
  <c r="AC929" i="1"/>
  <c r="X929" i="1"/>
  <c r="P929" i="1"/>
  <c r="K929" i="1"/>
  <c r="F929" i="1"/>
  <c r="AZ928" i="1"/>
  <c r="AU928" i="1"/>
  <c r="AP928" i="1"/>
  <c r="AH928" i="1"/>
  <c r="AC928" i="1"/>
  <c r="X928" i="1"/>
  <c r="P928" i="1"/>
  <c r="K928" i="1"/>
  <c r="F928" i="1"/>
  <c r="AZ927" i="1"/>
  <c r="AU927" i="1"/>
  <c r="AP927" i="1"/>
  <c r="AH927" i="1"/>
  <c r="AC927" i="1"/>
  <c r="X927" i="1"/>
  <c r="P927" i="1"/>
  <c r="K927" i="1"/>
  <c r="F927" i="1"/>
  <c r="AZ926" i="1"/>
  <c r="AU926" i="1"/>
  <c r="AP926" i="1"/>
  <c r="AH926" i="1"/>
  <c r="AC926" i="1"/>
  <c r="X926" i="1"/>
  <c r="P926" i="1"/>
  <c r="K926" i="1"/>
  <c r="F926" i="1"/>
  <c r="AZ925" i="1"/>
  <c r="AU925" i="1"/>
  <c r="AP925" i="1"/>
  <c r="AH925" i="1"/>
  <c r="AC925" i="1"/>
  <c r="X925" i="1"/>
  <c r="P925" i="1"/>
  <c r="K925" i="1"/>
  <c r="F925" i="1"/>
  <c r="AZ924" i="1"/>
  <c r="AU924" i="1"/>
  <c r="AP924" i="1"/>
  <c r="AH924" i="1"/>
  <c r="AC924" i="1"/>
  <c r="X924" i="1"/>
  <c r="P924" i="1"/>
  <c r="K924" i="1"/>
  <c r="F924" i="1"/>
  <c r="AZ923" i="1"/>
  <c r="AU923" i="1"/>
  <c r="AP923" i="1"/>
  <c r="AH923" i="1"/>
  <c r="AC923" i="1"/>
  <c r="X923" i="1"/>
  <c r="P923" i="1"/>
  <c r="K923" i="1"/>
  <c r="F923" i="1"/>
  <c r="AZ922" i="1"/>
  <c r="AU922" i="1"/>
  <c r="AP922" i="1"/>
  <c r="AH922" i="1"/>
  <c r="AC922" i="1"/>
  <c r="X922" i="1"/>
  <c r="P922" i="1"/>
  <c r="K922" i="1"/>
  <c r="F922" i="1"/>
  <c r="AZ921" i="1"/>
  <c r="AU921" i="1"/>
  <c r="AP921" i="1"/>
  <c r="AH921" i="1"/>
  <c r="AC921" i="1"/>
  <c r="X921" i="1"/>
  <c r="P921" i="1"/>
  <c r="K921" i="1"/>
  <c r="F921" i="1"/>
  <c r="AZ920" i="1"/>
  <c r="AU920" i="1"/>
  <c r="AP920" i="1"/>
  <c r="AH920" i="1"/>
  <c r="AC920" i="1"/>
  <c r="X920" i="1"/>
  <c r="P920" i="1"/>
  <c r="K920" i="1"/>
  <c r="F920" i="1"/>
  <c r="AZ919" i="1"/>
  <c r="AU919" i="1"/>
  <c r="AP919" i="1"/>
  <c r="P919" i="1"/>
  <c r="K919" i="1"/>
  <c r="AZ917" i="1"/>
  <c r="AU917" i="1"/>
  <c r="AP917" i="1"/>
  <c r="AH917" i="1"/>
  <c r="AC917" i="1"/>
  <c r="X917" i="1"/>
  <c r="P917" i="1"/>
  <c r="K917" i="1"/>
  <c r="F917" i="1"/>
  <c r="AZ916" i="1"/>
  <c r="AU916" i="1"/>
  <c r="AP916" i="1"/>
  <c r="AH916" i="1"/>
  <c r="AC916" i="1"/>
  <c r="X916" i="1"/>
  <c r="P916" i="1"/>
  <c r="K916" i="1"/>
  <c r="F916" i="1"/>
  <c r="AZ915" i="1"/>
  <c r="AU915" i="1"/>
  <c r="AP915" i="1"/>
  <c r="AH915" i="1"/>
  <c r="AC915" i="1"/>
  <c r="X915" i="1"/>
  <c r="P915" i="1"/>
  <c r="K915" i="1"/>
  <c r="F915" i="1"/>
  <c r="AZ914" i="1"/>
  <c r="AU914" i="1"/>
  <c r="AP914" i="1"/>
  <c r="AH914" i="1"/>
  <c r="AC914" i="1"/>
  <c r="X914" i="1"/>
  <c r="P914" i="1"/>
  <c r="K914" i="1"/>
  <c r="F914" i="1"/>
  <c r="AZ913" i="1"/>
  <c r="AU913" i="1"/>
  <c r="AP913" i="1"/>
  <c r="AH913" i="1"/>
  <c r="AC913" i="1"/>
  <c r="X913" i="1"/>
  <c r="P913" i="1"/>
  <c r="K913" i="1"/>
  <c r="F913" i="1"/>
  <c r="AZ912" i="1"/>
  <c r="AU912" i="1"/>
  <c r="AP912" i="1"/>
  <c r="AH912" i="1"/>
  <c r="AC912" i="1"/>
  <c r="X912" i="1"/>
  <c r="P912" i="1"/>
  <c r="K912" i="1"/>
  <c r="F912" i="1"/>
  <c r="AZ911" i="1"/>
  <c r="AU911" i="1"/>
  <c r="AP911" i="1"/>
  <c r="AH911" i="1"/>
  <c r="AC911" i="1"/>
  <c r="X911" i="1"/>
  <c r="P911" i="1"/>
  <c r="K911" i="1"/>
  <c r="F911" i="1"/>
  <c r="AZ910" i="1"/>
  <c r="AU910" i="1"/>
  <c r="AP910" i="1"/>
  <c r="AH910" i="1"/>
  <c r="AC910" i="1"/>
  <c r="X910" i="1"/>
  <c r="P910" i="1"/>
  <c r="K910" i="1"/>
  <c r="F910" i="1"/>
  <c r="AZ909" i="1"/>
  <c r="AU909" i="1"/>
  <c r="AP909" i="1"/>
  <c r="AH909" i="1"/>
  <c r="AC909" i="1"/>
  <c r="X909" i="1"/>
  <c r="P909" i="1"/>
  <c r="K909" i="1"/>
  <c r="F909" i="1"/>
  <c r="AZ908" i="1"/>
  <c r="AU908" i="1"/>
  <c r="AP908" i="1"/>
  <c r="AH908" i="1"/>
  <c r="AC908" i="1"/>
  <c r="X908" i="1"/>
  <c r="P908" i="1"/>
  <c r="K908" i="1"/>
  <c r="F908" i="1"/>
  <c r="O2767" i="1" l="1"/>
  <c r="J2767" i="1"/>
  <c r="E2595" i="1"/>
  <c r="E2621" i="1" s="1"/>
  <c r="E2627" i="1" s="1"/>
  <c r="E2638" i="1" s="1"/>
  <c r="E2664" i="1" s="1"/>
  <c r="E2670" i="1" s="1"/>
  <c r="E2681" i="1" s="1"/>
  <c r="E2707" i="1" s="1"/>
  <c r="E2713" i="1" s="1"/>
  <c r="Q926" i="1"/>
  <c r="BA928" i="1"/>
  <c r="Q934" i="1"/>
  <c r="BA936" i="1"/>
  <c r="Q940" i="1"/>
  <c r="BA921" i="1"/>
  <c r="AI925" i="1"/>
  <c r="Q928" i="1"/>
  <c r="BA930" i="1"/>
  <c r="AI933" i="1"/>
  <c r="Q936" i="1"/>
  <c r="Q923" i="1"/>
  <c r="Q924" i="1"/>
  <c r="BA926" i="1"/>
  <c r="Q932" i="1"/>
  <c r="BA934" i="1"/>
  <c r="AI937" i="1"/>
  <c r="Q921" i="1"/>
  <c r="AI931" i="1"/>
  <c r="AI929" i="1"/>
  <c r="AI922" i="1"/>
  <c r="AI908" i="1"/>
  <c r="Q909" i="1"/>
  <c r="BA909" i="1"/>
  <c r="Q911" i="1"/>
  <c r="BA911" i="1"/>
  <c r="Q913" i="1"/>
  <c r="BA913" i="1"/>
  <c r="Q915" i="1"/>
  <c r="BA915" i="1"/>
  <c r="AI916" i="1"/>
  <c r="Q917" i="1"/>
  <c r="BA917" i="1"/>
  <c r="BA938" i="1"/>
  <c r="BA942" i="1"/>
  <c r="AI920" i="1"/>
  <c r="AI986" i="1"/>
  <c r="BA924" i="1"/>
  <c r="AI927" i="1"/>
  <c r="Q930" i="1"/>
  <c r="BA932" i="1"/>
  <c r="AI935" i="1"/>
  <c r="Q938" i="1"/>
  <c r="BA940" i="1"/>
  <c r="AU943" i="1"/>
  <c r="BA941" i="1"/>
  <c r="BA986" i="1"/>
  <c r="K943" i="1"/>
  <c r="Q986" i="1"/>
  <c r="AI914" i="1"/>
  <c r="Q908" i="1"/>
  <c r="BA908" i="1"/>
  <c r="AI909" i="1"/>
  <c r="Q910" i="1"/>
  <c r="BA910" i="1"/>
  <c r="Q912" i="1"/>
  <c r="BA912" i="1"/>
  <c r="AI913" i="1"/>
  <c r="Q914" i="1"/>
  <c r="BA914" i="1"/>
  <c r="AI915" i="1"/>
  <c r="Q916" i="1"/>
  <c r="BA916" i="1"/>
  <c r="AI917" i="1"/>
  <c r="Q920" i="1"/>
  <c r="BA920" i="1"/>
  <c r="AI921" i="1"/>
  <c r="Q922" i="1"/>
  <c r="BA922" i="1"/>
  <c r="AI923" i="1"/>
  <c r="AI924" i="1"/>
  <c r="Q925" i="1"/>
  <c r="BA925" i="1"/>
  <c r="AI926" i="1"/>
  <c r="Q927" i="1"/>
  <c r="BA927" i="1"/>
  <c r="AI928" i="1"/>
  <c r="Q929" i="1"/>
  <c r="BA929" i="1"/>
  <c r="AI930" i="1"/>
  <c r="Q931" i="1"/>
  <c r="BA931" i="1"/>
  <c r="AI932" i="1"/>
  <c r="Q933" i="1"/>
  <c r="BA933" i="1"/>
  <c r="AI934" i="1"/>
  <c r="Q935" i="1"/>
  <c r="BA935" i="1"/>
  <c r="Q937" i="1"/>
  <c r="BA937" i="1"/>
  <c r="Q939" i="1"/>
  <c r="BA939" i="1"/>
  <c r="Q941" i="1"/>
  <c r="Q942" i="1"/>
  <c r="AI910" i="1"/>
  <c r="AI911" i="1"/>
  <c r="AC943" i="1"/>
  <c r="AI936" i="1"/>
  <c r="AI912" i="1"/>
  <c r="Q919" i="1"/>
  <c r="BA919" i="1"/>
  <c r="P943" i="1"/>
  <c r="X943" i="1"/>
  <c r="AH943" i="1"/>
  <c r="AP943" i="1"/>
  <c r="AZ943" i="1"/>
  <c r="F943" i="1"/>
  <c r="BA923" i="1"/>
  <c r="U857" i="1"/>
  <c r="O2793" i="1" l="1"/>
  <c r="O2799" i="1" s="1"/>
  <c r="O2810" i="1" s="1"/>
  <c r="O2836" i="1" s="1"/>
  <c r="O2842" i="1" s="1"/>
  <c r="O2853" i="1" s="1"/>
  <c r="O2879" i="1" s="1"/>
  <c r="O2885" i="1" s="1"/>
  <c r="O2896" i="1" s="1"/>
  <c r="O2922" i="1" s="1"/>
  <c r="O2928" i="1" s="1"/>
  <c r="O2939" i="1" s="1"/>
  <c r="O2965" i="1" s="1"/>
  <c r="O2971" i="1" s="1"/>
  <c r="O2982" i="1" s="1"/>
  <c r="O3008" i="1" s="1"/>
  <c r="O3014" i="1" s="1"/>
  <c r="O3025" i="1" s="1"/>
  <c r="O3051" i="1" s="1"/>
  <c r="O3057" i="1" s="1"/>
  <c r="O3068" i="1" s="1"/>
  <c r="O3094" i="1" s="1"/>
  <c r="O3100" i="1" s="1"/>
  <c r="O3111" i="1" s="1"/>
  <c r="O3137" i="1" s="1"/>
  <c r="O3143" i="1" s="1"/>
  <c r="O3154" i="1" s="1"/>
  <c r="O3180" i="1" s="1"/>
  <c r="O3186" i="1" s="1"/>
  <c r="O3197" i="1" s="1"/>
  <c r="O3223" i="1" s="1"/>
  <c r="O3229" i="1" s="1"/>
  <c r="O3240" i="1" s="1"/>
  <c r="O3266" i="1" s="1"/>
  <c r="O3272" i="1" s="1"/>
  <c r="O3283" i="1" s="1"/>
  <c r="O3309" i="1" s="1"/>
  <c r="O3315" i="1" s="1"/>
  <c r="O3326" i="1" s="1"/>
  <c r="O3352" i="1" s="1"/>
  <c r="O3358" i="1" s="1"/>
  <c r="O3369" i="1" s="1"/>
  <c r="O3395" i="1" s="1"/>
  <c r="O3401" i="1" s="1"/>
  <c r="O3412" i="1" s="1"/>
  <c r="O3438" i="1" s="1"/>
  <c r="O3444" i="1" s="1"/>
  <c r="O3455" i="1" s="1"/>
  <c r="O3481" i="1" s="1"/>
  <c r="O3487" i="1" s="1"/>
  <c r="O3498" i="1" s="1"/>
  <c r="O3524" i="1" s="1"/>
  <c r="O3530" i="1" s="1"/>
  <c r="J2793" i="1"/>
  <c r="J2799" i="1" s="1"/>
  <c r="J2810" i="1" s="1"/>
  <c r="J2836" i="1" s="1"/>
  <c r="J2842" i="1" s="1"/>
  <c r="J2853" i="1" s="1"/>
  <c r="J2879" i="1" s="1"/>
  <c r="J2885" i="1" s="1"/>
  <c r="J2896" i="1" s="1"/>
  <c r="J2922" i="1" s="1"/>
  <c r="J2928" i="1" s="1"/>
  <c r="J2939" i="1" s="1"/>
  <c r="J2965" i="1" s="1"/>
  <c r="J2971" i="1" s="1"/>
  <c r="J2982" i="1" s="1"/>
  <c r="J3008" i="1" s="1"/>
  <c r="J3014" i="1" s="1"/>
  <c r="J3025" i="1" s="1"/>
  <c r="J3051" i="1" s="1"/>
  <c r="J3057" i="1" s="1"/>
  <c r="J3068" i="1" s="1"/>
  <c r="J3094" i="1" s="1"/>
  <c r="J3100" i="1" s="1"/>
  <c r="J3111" i="1" s="1"/>
  <c r="J3137" i="1" s="1"/>
  <c r="J3143" i="1" s="1"/>
  <c r="J3154" i="1" s="1"/>
  <c r="J3180" i="1" s="1"/>
  <c r="J3186" i="1" s="1"/>
  <c r="J3197" i="1" s="1"/>
  <c r="J3223" i="1" s="1"/>
  <c r="J3229" i="1" s="1"/>
  <c r="J3240" i="1" s="1"/>
  <c r="J3266" i="1" s="1"/>
  <c r="J3272" i="1" s="1"/>
  <c r="E2724" i="1"/>
  <c r="Q943" i="1"/>
  <c r="AI943" i="1"/>
  <c r="BA943" i="1"/>
  <c r="N900" i="1"/>
  <c r="M900" i="1"/>
  <c r="L900" i="1"/>
  <c r="I900" i="1"/>
  <c r="H900" i="1"/>
  <c r="G900" i="1"/>
  <c r="D900" i="1"/>
  <c r="C900" i="1"/>
  <c r="B900" i="1"/>
  <c r="P899" i="1"/>
  <c r="K899" i="1"/>
  <c r="F899" i="1"/>
  <c r="P898" i="1"/>
  <c r="K898" i="1"/>
  <c r="F898" i="1"/>
  <c r="P897" i="1"/>
  <c r="K897" i="1"/>
  <c r="F897" i="1"/>
  <c r="P896" i="1"/>
  <c r="K896" i="1"/>
  <c r="F896" i="1"/>
  <c r="P895" i="1"/>
  <c r="K895" i="1"/>
  <c r="F895" i="1"/>
  <c r="P894" i="1"/>
  <c r="K894" i="1"/>
  <c r="F894" i="1"/>
  <c r="P893" i="1"/>
  <c r="K893" i="1"/>
  <c r="F893" i="1"/>
  <c r="P892" i="1"/>
  <c r="K892" i="1"/>
  <c r="F892" i="1"/>
  <c r="P891" i="1"/>
  <c r="K891" i="1"/>
  <c r="F891" i="1"/>
  <c r="P890" i="1"/>
  <c r="K890" i="1"/>
  <c r="F890" i="1"/>
  <c r="P889" i="1"/>
  <c r="K889" i="1"/>
  <c r="F889" i="1"/>
  <c r="P888" i="1"/>
  <c r="K888" i="1"/>
  <c r="F888" i="1"/>
  <c r="P887" i="1"/>
  <c r="K887" i="1"/>
  <c r="F887" i="1"/>
  <c r="P886" i="1"/>
  <c r="K886" i="1"/>
  <c r="F886" i="1"/>
  <c r="P885" i="1"/>
  <c r="K885" i="1"/>
  <c r="F885" i="1"/>
  <c r="P884" i="1"/>
  <c r="K884" i="1"/>
  <c r="F884" i="1"/>
  <c r="P883" i="1"/>
  <c r="K883" i="1"/>
  <c r="F883" i="1"/>
  <c r="P882" i="1"/>
  <c r="K882" i="1"/>
  <c r="F882" i="1"/>
  <c r="P881" i="1"/>
  <c r="K881" i="1"/>
  <c r="F881" i="1"/>
  <c r="P880" i="1"/>
  <c r="K880" i="1"/>
  <c r="F880" i="1"/>
  <c r="P879" i="1"/>
  <c r="K879" i="1"/>
  <c r="F879" i="1"/>
  <c r="P878" i="1"/>
  <c r="K878" i="1"/>
  <c r="F878" i="1"/>
  <c r="P877" i="1"/>
  <c r="K877" i="1"/>
  <c r="F877" i="1"/>
  <c r="P876" i="1"/>
  <c r="K876" i="1"/>
  <c r="P874" i="1"/>
  <c r="K874" i="1"/>
  <c r="F874" i="1"/>
  <c r="P873" i="1"/>
  <c r="K873" i="1"/>
  <c r="F873" i="1"/>
  <c r="P872" i="1"/>
  <c r="K872" i="1"/>
  <c r="F872" i="1"/>
  <c r="P871" i="1"/>
  <c r="K871" i="1"/>
  <c r="F871" i="1"/>
  <c r="P870" i="1"/>
  <c r="K870" i="1"/>
  <c r="F870" i="1"/>
  <c r="P869" i="1"/>
  <c r="K869" i="1"/>
  <c r="F869" i="1"/>
  <c r="P868" i="1"/>
  <c r="K868" i="1"/>
  <c r="F868" i="1"/>
  <c r="P867" i="1"/>
  <c r="K867" i="1"/>
  <c r="F867" i="1"/>
  <c r="P866" i="1"/>
  <c r="K866" i="1"/>
  <c r="F866" i="1"/>
  <c r="P865" i="1"/>
  <c r="K865" i="1"/>
  <c r="F865" i="1"/>
  <c r="AH853" i="1"/>
  <c r="AC853" i="1"/>
  <c r="X853" i="1"/>
  <c r="AX900" i="1"/>
  <c r="AW900" i="1"/>
  <c r="AV900" i="1"/>
  <c r="AS900" i="1"/>
  <c r="AR900" i="1"/>
  <c r="AQ900" i="1"/>
  <c r="AN900" i="1"/>
  <c r="AM900" i="1"/>
  <c r="AL900" i="1"/>
  <c r="AF900" i="1"/>
  <c r="AE900" i="1"/>
  <c r="AD900" i="1"/>
  <c r="AA900" i="1"/>
  <c r="Z900" i="1"/>
  <c r="Y900" i="1"/>
  <c r="V900" i="1"/>
  <c r="U900" i="1"/>
  <c r="T900" i="1"/>
  <c r="AZ899" i="1"/>
  <c r="AU899" i="1"/>
  <c r="AP899" i="1"/>
  <c r="AZ898" i="1"/>
  <c r="AU898" i="1"/>
  <c r="AP898" i="1"/>
  <c r="AZ897" i="1"/>
  <c r="AU897" i="1"/>
  <c r="AP897" i="1"/>
  <c r="AH897" i="1"/>
  <c r="AC897" i="1"/>
  <c r="X897" i="1"/>
  <c r="AZ896" i="1"/>
  <c r="AU896" i="1"/>
  <c r="AP896" i="1"/>
  <c r="AZ895" i="1"/>
  <c r="AU895" i="1"/>
  <c r="AP895" i="1"/>
  <c r="AZ894" i="1"/>
  <c r="AU894" i="1"/>
  <c r="AP894" i="1"/>
  <c r="AZ893" i="1"/>
  <c r="AU893" i="1"/>
  <c r="AP893" i="1"/>
  <c r="AH893" i="1"/>
  <c r="AC893" i="1"/>
  <c r="X893" i="1"/>
  <c r="AZ892" i="1"/>
  <c r="AU892" i="1"/>
  <c r="AP892" i="1"/>
  <c r="AH892" i="1"/>
  <c r="AC892" i="1"/>
  <c r="X892" i="1"/>
  <c r="AZ891" i="1"/>
  <c r="AU891" i="1"/>
  <c r="AP891" i="1"/>
  <c r="AH891" i="1"/>
  <c r="AC891" i="1"/>
  <c r="X891" i="1"/>
  <c r="AZ890" i="1"/>
  <c r="AU890" i="1"/>
  <c r="AP890" i="1"/>
  <c r="AH890" i="1"/>
  <c r="AC890" i="1"/>
  <c r="X890" i="1"/>
  <c r="AZ889" i="1"/>
  <c r="AU889" i="1"/>
  <c r="AP889" i="1"/>
  <c r="AH889" i="1"/>
  <c r="AC889" i="1"/>
  <c r="X889" i="1"/>
  <c r="AZ888" i="1"/>
  <c r="AU888" i="1"/>
  <c r="AP888" i="1"/>
  <c r="AH888" i="1"/>
  <c r="AC888" i="1"/>
  <c r="X888" i="1"/>
  <c r="AZ887" i="1"/>
  <c r="AU887" i="1"/>
  <c r="AP887" i="1"/>
  <c r="AH887" i="1"/>
  <c r="AC887" i="1"/>
  <c r="X887" i="1"/>
  <c r="AZ886" i="1"/>
  <c r="AU886" i="1"/>
  <c r="AP886" i="1"/>
  <c r="AH886" i="1"/>
  <c r="AC886" i="1"/>
  <c r="X886" i="1"/>
  <c r="AZ885" i="1"/>
  <c r="AU885" i="1"/>
  <c r="AP885" i="1"/>
  <c r="AH885" i="1"/>
  <c r="AC885" i="1"/>
  <c r="X885" i="1"/>
  <c r="AZ884" i="1"/>
  <c r="AU884" i="1"/>
  <c r="AP884" i="1"/>
  <c r="AH884" i="1"/>
  <c r="AC884" i="1"/>
  <c r="X884" i="1"/>
  <c r="AZ883" i="1"/>
  <c r="AU883" i="1"/>
  <c r="AP883" i="1"/>
  <c r="AH883" i="1"/>
  <c r="AC883" i="1"/>
  <c r="X883" i="1"/>
  <c r="AZ882" i="1"/>
  <c r="AU882" i="1"/>
  <c r="AP882" i="1"/>
  <c r="AH882" i="1"/>
  <c r="AC882" i="1"/>
  <c r="X882" i="1"/>
  <c r="AZ881" i="1"/>
  <c r="AU881" i="1"/>
  <c r="AP881" i="1"/>
  <c r="AH881" i="1"/>
  <c r="AC881" i="1"/>
  <c r="X881" i="1"/>
  <c r="AZ880" i="1"/>
  <c r="AU880" i="1"/>
  <c r="AP880" i="1"/>
  <c r="AH880" i="1"/>
  <c r="AC880" i="1"/>
  <c r="X880" i="1"/>
  <c r="AZ879" i="1"/>
  <c r="AU879" i="1"/>
  <c r="AP879" i="1"/>
  <c r="AH879" i="1"/>
  <c r="AC879" i="1"/>
  <c r="X879" i="1"/>
  <c r="AZ878" i="1"/>
  <c r="AU878" i="1"/>
  <c r="AP878" i="1"/>
  <c r="AH878" i="1"/>
  <c r="AC878" i="1"/>
  <c r="X878" i="1"/>
  <c r="AZ877" i="1"/>
  <c r="AU877" i="1"/>
  <c r="AP877" i="1"/>
  <c r="AH877" i="1"/>
  <c r="AC877" i="1"/>
  <c r="X877" i="1"/>
  <c r="AZ876" i="1"/>
  <c r="AU876" i="1"/>
  <c r="AP876" i="1"/>
  <c r="AH876" i="1"/>
  <c r="AC876" i="1"/>
  <c r="X876" i="1"/>
  <c r="AZ874" i="1"/>
  <c r="AU874" i="1"/>
  <c r="AP874" i="1"/>
  <c r="AH874" i="1"/>
  <c r="AC874" i="1"/>
  <c r="X874" i="1"/>
  <c r="AZ873" i="1"/>
  <c r="AU873" i="1"/>
  <c r="AP873" i="1"/>
  <c r="AH873" i="1"/>
  <c r="AC873" i="1"/>
  <c r="X873" i="1"/>
  <c r="AZ872" i="1"/>
  <c r="AU872" i="1"/>
  <c r="AP872" i="1"/>
  <c r="AH872" i="1"/>
  <c r="AC872" i="1"/>
  <c r="X872" i="1"/>
  <c r="AZ871" i="1"/>
  <c r="AU871" i="1"/>
  <c r="AP871" i="1"/>
  <c r="AH871" i="1"/>
  <c r="AC871" i="1"/>
  <c r="X871" i="1"/>
  <c r="AZ870" i="1"/>
  <c r="AU870" i="1"/>
  <c r="AP870" i="1"/>
  <c r="AH870" i="1"/>
  <c r="AC870" i="1"/>
  <c r="X870" i="1"/>
  <c r="AZ869" i="1"/>
  <c r="AU869" i="1"/>
  <c r="AP869" i="1"/>
  <c r="AH869" i="1"/>
  <c r="AC869" i="1"/>
  <c r="X869" i="1"/>
  <c r="AZ868" i="1"/>
  <c r="AU868" i="1"/>
  <c r="AP868" i="1"/>
  <c r="AH868" i="1"/>
  <c r="AC868" i="1"/>
  <c r="X868" i="1"/>
  <c r="AZ867" i="1"/>
  <c r="AU867" i="1"/>
  <c r="AP867" i="1"/>
  <c r="AH867" i="1"/>
  <c r="AC867" i="1"/>
  <c r="X867" i="1"/>
  <c r="AZ866" i="1"/>
  <c r="AU866" i="1"/>
  <c r="AP866" i="1"/>
  <c r="AH866" i="1"/>
  <c r="AC866" i="1"/>
  <c r="X866" i="1"/>
  <c r="AZ865" i="1"/>
  <c r="AU865" i="1"/>
  <c r="AP865" i="1"/>
  <c r="AH865" i="1"/>
  <c r="AC865" i="1"/>
  <c r="X865" i="1"/>
  <c r="O3541" i="1" l="1"/>
  <c r="J3283" i="1"/>
  <c r="E2750" i="1"/>
  <c r="E2756" i="1" s="1"/>
  <c r="AI865" i="1"/>
  <c r="BA878" i="1"/>
  <c r="BA870" i="1"/>
  <c r="BA874" i="1"/>
  <c r="BA879" i="1"/>
  <c r="BA882" i="1"/>
  <c r="Q883" i="1"/>
  <c r="Q891" i="1"/>
  <c r="Q899" i="1"/>
  <c r="BA869" i="1"/>
  <c r="BA873" i="1"/>
  <c r="Q868" i="1"/>
  <c r="Q872" i="1"/>
  <c r="BA883" i="1"/>
  <c r="BA886" i="1"/>
  <c r="BA887" i="1"/>
  <c r="BA890" i="1"/>
  <c r="BA891" i="1"/>
  <c r="BA894" i="1"/>
  <c r="BA899" i="1"/>
  <c r="AH900" i="1"/>
  <c r="X900" i="1"/>
  <c r="BA867" i="1"/>
  <c r="BA871" i="1"/>
  <c r="BA876" i="1"/>
  <c r="BA880" i="1"/>
  <c r="BA884" i="1"/>
  <c r="BA888" i="1"/>
  <c r="BA892" i="1"/>
  <c r="BA896" i="1"/>
  <c r="Q867" i="1"/>
  <c r="P900" i="1"/>
  <c r="Q879" i="1"/>
  <c r="Q887" i="1"/>
  <c r="Q895" i="1"/>
  <c r="Q870" i="1"/>
  <c r="F900" i="1"/>
  <c r="BA895" i="1"/>
  <c r="Q865" i="1"/>
  <c r="Q877" i="1"/>
  <c r="Q885" i="1"/>
  <c r="Q893" i="1"/>
  <c r="Q874" i="1"/>
  <c r="AI866" i="1"/>
  <c r="BA868" i="1"/>
  <c r="BA872" i="1"/>
  <c r="BA877" i="1"/>
  <c r="BA881" i="1"/>
  <c r="BA885" i="1"/>
  <c r="BA889" i="1"/>
  <c r="BA893" i="1"/>
  <c r="BA897" i="1"/>
  <c r="AI853" i="1"/>
  <c r="Q881" i="1"/>
  <c r="Q889" i="1"/>
  <c r="Q897" i="1"/>
  <c r="BA865" i="1"/>
  <c r="BA866" i="1"/>
  <c r="AI867" i="1"/>
  <c r="AI868" i="1"/>
  <c r="AI869" i="1"/>
  <c r="AI870" i="1"/>
  <c r="AI871" i="1"/>
  <c r="AI872" i="1"/>
  <c r="AI873" i="1"/>
  <c r="AI874" i="1"/>
  <c r="AC900" i="1"/>
  <c r="AP900" i="1"/>
  <c r="AZ900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BA898" i="1"/>
  <c r="Q866" i="1"/>
  <c r="Q869" i="1"/>
  <c r="Q871" i="1"/>
  <c r="Q873" i="1"/>
  <c r="K900" i="1"/>
  <c r="Q878" i="1"/>
  <c r="Q880" i="1"/>
  <c r="Q882" i="1"/>
  <c r="Q884" i="1"/>
  <c r="Q886" i="1"/>
  <c r="Q888" i="1"/>
  <c r="Q890" i="1"/>
  <c r="Q892" i="1"/>
  <c r="Q894" i="1"/>
  <c r="Q896" i="1"/>
  <c r="Q898" i="1"/>
  <c r="Q876" i="1"/>
  <c r="AI897" i="1"/>
  <c r="AU900" i="1"/>
  <c r="AI876" i="1"/>
  <c r="AH807" i="1"/>
  <c r="AC807" i="1"/>
  <c r="X807" i="1"/>
  <c r="O3567" i="1" l="1"/>
  <c r="O3573" i="1" s="1"/>
  <c r="O3584" i="1" s="1"/>
  <c r="O3610" i="1" s="1"/>
  <c r="O3616" i="1" s="1"/>
  <c r="O3627" i="1" s="1"/>
  <c r="O3653" i="1" s="1"/>
  <c r="O3659" i="1" s="1"/>
  <c r="O3670" i="1" s="1"/>
  <c r="O3696" i="1" s="1"/>
  <c r="O3702" i="1" s="1"/>
  <c r="O3713" i="1" s="1"/>
  <c r="O3739" i="1" s="1"/>
  <c r="O3745" i="1" s="1"/>
  <c r="O3756" i="1" s="1"/>
  <c r="O3782" i="1" s="1"/>
  <c r="O3788" i="1" s="1"/>
  <c r="O3799" i="1" s="1"/>
  <c r="O3825" i="1" s="1"/>
  <c r="O3831" i="1" s="1"/>
  <c r="O3842" i="1" s="1"/>
  <c r="O3868" i="1" s="1"/>
  <c r="O3874" i="1" s="1"/>
  <c r="O3885" i="1" s="1"/>
  <c r="O3911" i="1" s="1"/>
  <c r="O3917" i="1" s="1"/>
  <c r="O3928" i="1" s="1"/>
  <c r="O3954" i="1" s="1"/>
  <c r="O3960" i="1" s="1"/>
  <c r="J3309" i="1"/>
  <c r="J3315" i="1" s="1"/>
  <c r="J3326" i="1" s="1"/>
  <c r="J3352" i="1" s="1"/>
  <c r="J3358" i="1" s="1"/>
  <c r="J3369" i="1" s="1"/>
  <c r="J3395" i="1" s="1"/>
  <c r="J3401" i="1" s="1"/>
  <c r="J3412" i="1" s="1"/>
  <c r="J3438" i="1" s="1"/>
  <c r="J3444" i="1" s="1"/>
  <c r="J3455" i="1" s="1"/>
  <c r="J3481" i="1" s="1"/>
  <c r="J3487" i="1" s="1"/>
  <c r="J3498" i="1" s="1"/>
  <c r="J3524" i="1" s="1"/>
  <c r="J3530" i="1" s="1"/>
  <c r="J3541" i="1" s="1"/>
  <c r="J3567" i="1" s="1"/>
  <c r="J3573" i="1" s="1"/>
  <c r="J3584" i="1" s="1"/>
  <c r="J3610" i="1" s="1"/>
  <c r="J3616" i="1" s="1"/>
  <c r="J3627" i="1" s="1"/>
  <c r="J3653" i="1" s="1"/>
  <c r="J3659" i="1" s="1"/>
  <c r="J3670" i="1" s="1"/>
  <c r="J3696" i="1" s="1"/>
  <c r="J3702" i="1" s="1"/>
  <c r="J3713" i="1" s="1"/>
  <c r="J3739" i="1" s="1"/>
  <c r="J3745" i="1" s="1"/>
  <c r="J3756" i="1" s="1"/>
  <c r="J3782" i="1" s="1"/>
  <c r="J3788" i="1" s="1"/>
  <c r="J3799" i="1" s="1"/>
  <c r="J3825" i="1" s="1"/>
  <c r="J3831" i="1" s="1"/>
  <c r="J3842" i="1" s="1"/>
  <c r="J3868" i="1" s="1"/>
  <c r="J3874" i="1" s="1"/>
  <c r="J3885" i="1" s="1"/>
  <c r="J3911" i="1" s="1"/>
  <c r="J3917" i="1" s="1"/>
  <c r="J3928" i="1" s="1"/>
  <c r="J3954" i="1" s="1"/>
  <c r="J3960" i="1" s="1"/>
  <c r="E2767" i="1"/>
  <c r="Q900" i="1"/>
  <c r="BA900" i="1"/>
  <c r="AI807" i="1"/>
  <c r="AI900" i="1"/>
  <c r="AH813" i="1"/>
  <c r="AC813" i="1"/>
  <c r="X813" i="1"/>
  <c r="AH812" i="1"/>
  <c r="AC812" i="1"/>
  <c r="X812" i="1"/>
  <c r="AH851" i="1"/>
  <c r="AC851" i="1"/>
  <c r="X851" i="1"/>
  <c r="AH852" i="1"/>
  <c r="AC852" i="1"/>
  <c r="X852" i="1"/>
  <c r="O3971" i="1" l="1"/>
  <c r="J3971" i="1"/>
  <c r="E2793" i="1"/>
  <c r="E2799" i="1" s="1"/>
  <c r="E2810" i="1" s="1"/>
  <c r="E2836" i="1" s="1"/>
  <c r="E2842" i="1" s="1"/>
  <c r="E2853" i="1" s="1"/>
  <c r="E2879" i="1" s="1"/>
  <c r="E2885" i="1" s="1"/>
  <c r="E2896" i="1" s="1"/>
  <c r="E2922" i="1" s="1"/>
  <c r="E2928" i="1" s="1"/>
  <c r="E2939" i="1" s="1"/>
  <c r="E2965" i="1" s="1"/>
  <c r="E2971" i="1" s="1"/>
  <c r="E2982" i="1" s="1"/>
  <c r="E3008" i="1" s="1"/>
  <c r="E3014" i="1" s="1"/>
  <c r="E3025" i="1" s="1"/>
  <c r="E3051" i="1" s="1"/>
  <c r="E3057" i="1" s="1"/>
  <c r="AI852" i="1"/>
  <c r="AI851" i="1"/>
  <c r="AI813" i="1"/>
  <c r="AI812" i="1"/>
  <c r="AH811" i="1"/>
  <c r="AC811" i="1"/>
  <c r="X811" i="1"/>
  <c r="AH810" i="1"/>
  <c r="AC810" i="1"/>
  <c r="X810" i="1"/>
  <c r="AH854" i="1"/>
  <c r="AC854" i="1"/>
  <c r="X854" i="1"/>
  <c r="AH856" i="1"/>
  <c r="AC856" i="1"/>
  <c r="X856" i="1"/>
  <c r="AH855" i="1"/>
  <c r="AC855" i="1"/>
  <c r="X855" i="1"/>
  <c r="O3997" i="1" l="1"/>
  <c r="O4003" i="1" s="1"/>
  <c r="O4014" i="1" s="1"/>
  <c r="O4040" i="1" s="1"/>
  <c r="O4046" i="1" s="1"/>
  <c r="O4057" i="1" s="1"/>
  <c r="O4083" i="1" s="1"/>
  <c r="O4089" i="1" s="1"/>
  <c r="O4100" i="1" s="1"/>
  <c r="O4126" i="1" s="1"/>
  <c r="O4132" i="1" s="1"/>
  <c r="O4143" i="1" s="1"/>
  <c r="O4169" i="1" s="1"/>
  <c r="O4175" i="1" s="1"/>
  <c r="O4186" i="1" s="1"/>
  <c r="O4212" i="1" s="1"/>
  <c r="O4218" i="1" s="1"/>
  <c r="O4229" i="1" s="1"/>
  <c r="O4255" i="1" s="1"/>
  <c r="O4261" i="1" s="1"/>
  <c r="O4272" i="1" s="1"/>
  <c r="O4298" i="1" s="1"/>
  <c r="O4304" i="1" s="1"/>
  <c r="O4315" i="1" s="1"/>
  <c r="O4341" i="1" s="1"/>
  <c r="O4347" i="1" s="1"/>
  <c r="O4358" i="1" s="1"/>
  <c r="O4384" i="1" s="1"/>
  <c r="J3997" i="1"/>
  <c r="J4003" i="1" s="1"/>
  <c r="J4014" i="1" s="1"/>
  <c r="J4040" i="1" s="1"/>
  <c r="J4046" i="1" s="1"/>
  <c r="J4057" i="1" s="1"/>
  <c r="J4083" i="1" s="1"/>
  <c r="J4089" i="1" s="1"/>
  <c r="J4100" i="1" s="1"/>
  <c r="J4126" i="1" s="1"/>
  <c r="J4132" i="1" s="1"/>
  <c r="J4143" i="1" s="1"/>
  <c r="J4169" i="1" s="1"/>
  <c r="J4175" i="1" s="1"/>
  <c r="J4186" i="1" s="1"/>
  <c r="J4212" i="1" s="1"/>
  <c r="J4218" i="1" s="1"/>
  <c r="J4229" i="1" s="1"/>
  <c r="J4255" i="1" s="1"/>
  <c r="J4261" i="1" s="1"/>
  <c r="J4272" i="1" s="1"/>
  <c r="J4298" i="1" s="1"/>
  <c r="J4304" i="1" s="1"/>
  <c r="J4315" i="1" s="1"/>
  <c r="J4341" i="1" s="1"/>
  <c r="E3068" i="1"/>
  <c r="E3094" i="1" s="1"/>
  <c r="E3100" i="1" s="1"/>
  <c r="AI855" i="1"/>
  <c r="AI811" i="1"/>
  <c r="AI856" i="1"/>
  <c r="AI854" i="1"/>
  <c r="AI810" i="1"/>
  <c r="N857" i="1"/>
  <c r="M857" i="1"/>
  <c r="L857" i="1"/>
  <c r="I857" i="1"/>
  <c r="H857" i="1"/>
  <c r="G857" i="1"/>
  <c r="D857" i="1"/>
  <c r="C857" i="1"/>
  <c r="B857" i="1"/>
  <c r="P856" i="1"/>
  <c r="K856" i="1"/>
  <c r="F856" i="1"/>
  <c r="P855" i="1"/>
  <c r="K855" i="1"/>
  <c r="F855" i="1"/>
  <c r="P854" i="1"/>
  <c r="K854" i="1"/>
  <c r="F854" i="1"/>
  <c r="P853" i="1"/>
  <c r="K853" i="1"/>
  <c r="F853" i="1"/>
  <c r="P852" i="1"/>
  <c r="K852" i="1"/>
  <c r="F852" i="1"/>
  <c r="P851" i="1"/>
  <c r="K851" i="1"/>
  <c r="F851" i="1"/>
  <c r="P850" i="1"/>
  <c r="K850" i="1"/>
  <c r="F850" i="1"/>
  <c r="P849" i="1"/>
  <c r="K849" i="1"/>
  <c r="F849" i="1"/>
  <c r="P848" i="1"/>
  <c r="K848" i="1"/>
  <c r="F848" i="1"/>
  <c r="P847" i="1"/>
  <c r="K847" i="1"/>
  <c r="F847" i="1"/>
  <c r="P846" i="1"/>
  <c r="K846" i="1"/>
  <c r="F846" i="1"/>
  <c r="P845" i="1"/>
  <c r="K845" i="1"/>
  <c r="F845" i="1"/>
  <c r="P844" i="1"/>
  <c r="K844" i="1"/>
  <c r="F844" i="1"/>
  <c r="P843" i="1"/>
  <c r="K843" i="1"/>
  <c r="F843" i="1"/>
  <c r="P842" i="1"/>
  <c r="K842" i="1"/>
  <c r="F842" i="1"/>
  <c r="P841" i="1"/>
  <c r="K841" i="1"/>
  <c r="F841" i="1"/>
  <c r="P840" i="1"/>
  <c r="K840" i="1"/>
  <c r="F840" i="1"/>
  <c r="P839" i="1"/>
  <c r="K839" i="1"/>
  <c r="F839" i="1"/>
  <c r="P838" i="1"/>
  <c r="K838" i="1"/>
  <c r="F838" i="1"/>
  <c r="P837" i="1"/>
  <c r="K837" i="1"/>
  <c r="F837" i="1"/>
  <c r="P836" i="1"/>
  <c r="K836" i="1"/>
  <c r="F836" i="1"/>
  <c r="P835" i="1"/>
  <c r="K835" i="1"/>
  <c r="F835" i="1"/>
  <c r="P834" i="1"/>
  <c r="K834" i="1"/>
  <c r="F834" i="1"/>
  <c r="P833" i="1"/>
  <c r="K833" i="1"/>
  <c r="P831" i="1"/>
  <c r="K831" i="1"/>
  <c r="F831" i="1"/>
  <c r="P830" i="1"/>
  <c r="K830" i="1"/>
  <c r="F830" i="1"/>
  <c r="P829" i="1"/>
  <c r="K829" i="1"/>
  <c r="F829" i="1"/>
  <c r="P828" i="1"/>
  <c r="K828" i="1"/>
  <c r="F828" i="1"/>
  <c r="P827" i="1"/>
  <c r="K827" i="1"/>
  <c r="F827" i="1"/>
  <c r="P826" i="1"/>
  <c r="K826" i="1"/>
  <c r="F826" i="1"/>
  <c r="P825" i="1"/>
  <c r="K825" i="1"/>
  <c r="F825" i="1"/>
  <c r="P824" i="1"/>
  <c r="K824" i="1"/>
  <c r="F824" i="1"/>
  <c r="P823" i="1"/>
  <c r="K823" i="1"/>
  <c r="F823" i="1"/>
  <c r="P822" i="1"/>
  <c r="K822" i="1"/>
  <c r="F822" i="1"/>
  <c r="AX857" i="1"/>
  <c r="AW857" i="1"/>
  <c r="AV857" i="1"/>
  <c r="AS857" i="1"/>
  <c r="AR857" i="1"/>
  <c r="AQ857" i="1"/>
  <c r="AN857" i="1"/>
  <c r="AM857" i="1"/>
  <c r="AL857" i="1"/>
  <c r="AZ856" i="1"/>
  <c r="AU856" i="1"/>
  <c r="AP856" i="1"/>
  <c r="AZ855" i="1"/>
  <c r="AU855" i="1"/>
  <c r="AP855" i="1"/>
  <c r="AZ854" i="1"/>
  <c r="AU854" i="1"/>
  <c r="AP854" i="1"/>
  <c r="AZ853" i="1"/>
  <c r="AU853" i="1"/>
  <c r="AP853" i="1"/>
  <c r="AZ852" i="1"/>
  <c r="AU852" i="1"/>
  <c r="AP852" i="1"/>
  <c r="AZ851" i="1"/>
  <c r="AU851" i="1"/>
  <c r="AP851" i="1"/>
  <c r="AZ850" i="1"/>
  <c r="AU850" i="1"/>
  <c r="AP850" i="1"/>
  <c r="AZ849" i="1"/>
  <c r="AU849" i="1"/>
  <c r="AP849" i="1"/>
  <c r="AZ848" i="1"/>
  <c r="AU848" i="1"/>
  <c r="AP848" i="1"/>
  <c r="AZ847" i="1"/>
  <c r="AU847" i="1"/>
  <c r="AP847" i="1"/>
  <c r="AZ846" i="1"/>
  <c r="AU846" i="1"/>
  <c r="AP846" i="1"/>
  <c r="AZ845" i="1"/>
  <c r="AU845" i="1"/>
  <c r="AP845" i="1"/>
  <c r="AZ844" i="1"/>
  <c r="AU844" i="1"/>
  <c r="AP844" i="1"/>
  <c r="AZ843" i="1"/>
  <c r="AU843" i="1"/>
  <c r="AP843" i="1"/>
  <c r="AZ842" i="1"/>
  <c r="AU842" i="1"/>
  <c r="AP842" i="1"/>
  <c r="AZ841" i="1"/>
  <c r="AU841" i="1"/>
  <c r="AP841" i="1"/>
  <c r="AZ840" i="1"/>
  <c r="AU840" i="1"/>
  <c r="AP840" i="1"/>
  <c r="AZ839" i="1"/>
  <c r="AU839" i="1"/>
  <c r="AP839" i="1"/>
  <c r="AZ838" i="1"/>
  <c r="AU838" i="1"/>
  <c r="AP838" i="1"/>
  <c r="AZ837" i="1"/>
  <c r="AU837" i="1"/>
  <c r="AP837" i="1"/>
  <c r="AZ836" i="1"/>
  <c r="AU836" i="1"/>
  <c r="AP836" i="1"/>
  <c r="AZ835" i="1"/>
  <c r="AU835" i="1"/>
  <c r="AP835" i="1"/>
  <c r="AZ834" i="1"/>
  <c r="AU834" i="1"/>
  <c r="AP834" i="1"/>
  <c r="AZ833" i="1"/>
  <c r="AU833" i="1"/>
  <c r="AP833" i="1"/>
  <c r="AZ831" i="1"/>
  <c r="AU831" i="1"/>
  <c r="AP831" i="1"/>
  <c r="AZ830" i="1"/>
  <c r="AU830" i="1"/>
  <c r="AP830" i="1"/>
  <c r="AZ829" i="1"/>
  <c r="AU829" i="1"/>
  <c r="AP829" i="1"/>
  <c r="AZ828" i="1"/>
  <c r="AU828" i="1"/>
  <c r="AP828" i="1"/>
  <c r="AZ827" i="1"/>
  <c r="AU827" i="1"/>
  <c r="AP827" i="1"/>
  <c r="AZ826" i="1"/>
  <c r="AU826" i="1"/>
  <c r="AP826" i="1"/>
  <c r="AZ825" i="1"/>
  <c r="AU825" i="1"/>
  <c r="AP825" i="1"/>
  <c r="AZ824" i="1"/>
  <c r="AU824" i="1"/>
  <c r="AP824" i="1"/>
  <c r="AZ823" i="1"/>
  <c r="AU823" i="1"/>
  <c r="AP823" i="1"/>
  <c r="AZ822" i="1"/>
  <c r="AU822" i="1"/>
  <c r="AP822" i="1"/>
  <c r="AF857" i="1"/>
  <c r="AE857" i="1"/>
  <c r="AD857" i="1"/>
  <c r="AA857" i="1"/>
  <c r="Z857" i="1"/>
  <c r="Y857" i="1"/>
  <c r="V857" i="1"/>
  <c r="T857" i="1"/>
  <c r="AH850" i="1"/>
  <c r="AC850" i="1"/>
  <c r="X850" i="1"/>
  <c r="AH849" i="1"/>
  <c r="AC849" i="1"/>
  <c r="X849" i="1"/>
  <c r="AH848" i="1"/>
  <c r="AC848" i="1"/>
  <c r="X848" i="1"/>
  <c r="AH847" i="1"/>
  <c r="AC847" i="1"/>
  <c r="X847" i="1"/>
  <c r="AH846" i="1"/>
  <c r="AC846" i="1"/>
  <c r="X846" i="1"/>
  <c r="AH845" i="1"/>
  <c r="AC845" i="1"/>
  <c r="X845" i="1"/>
  <c r="AH844" i="1"/>
  <c r="AC844" i="1"/>
  <c r="X844" i="1"/>
  <c r="AH843" i="1"/>
  <c r="AC843" i="1"/>
  <c r="X843" i="1"/>
  <c r="AH842" i="1"/>
  <c r="AC842" i="1"/>
  <c r="X842" i="1"/>
  <c r="AH841" i="1"/>
  <c r="AC841" i="1"/>
  <c r="X841" i="1"/>
  <c r="AH840" i="1"/>
  <c r="AC840" i="1"/>
  <c r="X840" i="1"/>
  <c r="AH839" i="1"/>
  <c r="AC839" i="1"/>
  <c r="X839" i="1"/>
  <c r="AH838" i="1"/>
  <c r="AC838" i="1"/>
  <c r="X838" i="1"/>
  <c r="AH837" i="1"/>
  <c r="AC837" i="1"/>
  <c r="X837" i="1"/>
  <c r="AH836" i="1"/>
  <c r="AC836" i="1"/>
  <c r="X836" i="1"/>
  <c r="AH835" i="1"/>
  <c r="AC835" i="1"/>
  <c r="X835" i="1"/>
  <c r="AH834" i="1"/>
  <c r="AC834" i="1"/>
  <c r="X834" i="1"/>
  <c r="AH833" i="1"/>
  <c r="AC833" i="1"/>
  <c r="X833" i="1"/>
  <c r="AH831" i="1"/>
  <c r="AC831" i="1"/>
  <c r="X831" i="1"/>
  <c r="AH830" i="1"/>
  <c r="AC830" i="1"/>
  <c r="X830" i="1"/>
  <c r="AH829" i="1"/>
  <c r="AC829" i="1"/>
  <c r="X829" i="1"/>
  <c r="AH828" i="1"/>
  <c r="AC828" i="1"/>
  <c r="X828" i="1"/>
  <c r="AH827" i="1"/>
  <c r="AC827" i="1"/>
  <c r="X827" i="1"/>
  <c r="AH825" i="1"/>
  <c r="AC825" i="1"/>
  <c r="X825" i="1"/>
  <c r="AH823" i="1"/>
  <c r="AC823" i="1"/>
  <c r="X823" i="1"/>
  <c r="AH822" i="1"/>
  <c r="AC822" i="1"/>
  <c r="X822" i="1"/>
  <c r="E3111" i="1" l="1"/>
  <c r="E3137" i="1" s="1"/>
  <c r="E3143" i="1" s="1"/>
  <c r="E3154" i="1" s="1"/>
  <c r="E3180" i="1" s="1"/>
  <c r="E3186" i="1" s="1"/>
  <c r="E3197" i="1" s="1"/>
  <c r="E3223" i="1" s="1"/>
  <c r="E3229" i="1" s="1"/>
  <c r="E3240" i="1" s="1"/>
  <c r="E3266" i="1" s="1"/>
  <c r="E3272" i="1" s="1"/>
  <c r="E3283" i="1" s="1"/>
  <c r="E3309" i="1" s="1"/>
  <c r="E3315" i="1" s="1"/>
  <c r="E3326" i="1" s="1"/>
  <c r="E3352" i="1" s="1"/>
  <c r="E3358" i="1" s="1"/>
  <c r="E3369" i="1" s="1"/>
  <c r="E3395" i="1" s="1"/>
  <c r="E3401" i="1" s="1"/>
  <c r="E3412" i="1" s="1"/>
  <c r="E3438" i="1" s="1"/>
  <c r="E3444" i="1" s="1"/>
  <c r="E3455" i="1" s="1"/>
  <c r="E3481" i="1" s="1"/>
  <c r="E3487" i="1" s="1"/>
  <c r="E3498" i="1" s="1"/>
  <c r="E3524" i="1" s="1"/>
  <c r="E3530" i="1" s="1"/>
  <c r="Q824" i="1"/>
  <c r="Q844" i="1"/>
  <c r="BA826" i="1"/>
  <c r="BA824" i="1"/>
  <c r="AP857" i="1"/>
  <c r="P857" i="1"/>
  <c r="AZ857" i="1"/>
  <c r="BA844" i="1"/>
  <c r="BA852" i="1"/>
  <c r="Q852" i="1"/>
  <c r="AI822" i="1"/>
  <c r="AI823" i="1"/>
  <c r="AI825" i="1"/>
  <c r="AI827" i="1"/>
  <c r="Q854" i="1"/>
  <c r="AI828" i="1"/>
  <c r="AI829" i="1"/>
  <c r="AI830" i="1"/>
  <c r="AI831" i="1"/>
  <c r="AC857" i="1"/>
  <c r="Q836" i="1"/>
  <c r="X857" i="1"/>
  <c r="AH857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BA825" i="1"/>
  <c r="BA827" i="1"/>
  <c r="BA829" i="1"/>
  <c r="BA836" i="1"/>
  <c r="BA837" i="1"/>
  <c r="BA845" i="1"/>
  <c r="BA853" i="1"/>
  <c r="Q831" i="1"/>
  <c r="F857" i="1"/>
  <c r="Q835" i="1"/>
  <c r="Q843" i="1"/>
  <c r="BA856" i="1"/>
  <c r="Q847" i="1"/>
  <c r="BA851" i="1"/>
  <c r="Q834" i="1"/>
  <c r="Q850" i="1"/>
  <c r="AI833" i="1"/>
  <c r="BA838" i="1"/>
  <c r="BA854" i="1"/>
  <c r="BA822" i="1"/>
  <c r="BA830" i="1"/>
  <c r="BA841" i="1"/>
  <c r="BA849" i="1"/>
  <c r="Q828" i="1"/>
  <c r="Q840" i="1"/>
  <c r="Q848" i="1"/>
  <c r="Q856" i="1"/>
  <c r="BA840" i="1"/>
  <c r="Q827" i="1"/>
  <c r="Q839" i="1"/>
  <c r="BA846" i="1"/>
  <c r="Q837" i="1"/>
  <c r="Q845" i="1"/>
  <c r="Q823" i="1"/>
  <c r="Q851" i="1"/>
  <c r="Q855" i="1"/>
  <c r="BA843" i="1"/>
  <c r="Q842" i="1"/>
  <c r="Q853" i="1"/>
  <c r="BA828" i="1"/>
  <c r="BA834" i="1"/>
  <c r="BA839" i="1"/>
  <c r="BA847" i="1"/>
  <c r="BA855" i="1"/>
  <c r="Q826" i="1"/>
  <c r="Q838" i="1"/>
  <c r="Q846" i="1"/>
  <c r="BA835" i="1"/>
  <c r="BA848" i="1"/>
  <c r="Q830" i="1"/>
  <c r="AU857" i="1"/>
  <c r="Q825" i="1"/>
  <c r="BA823" i="1"/>
  <c r="BA831" i="1"/>
  <c r="BA842" i="1"/>
  <c r="BA850" i="1"/>
  <c r="Q829" i="1"/>
  <c r="K857" i="1"/>
  <c r="Q841" i="1"/>
  <c r="Q849" i="1"/>
  <c r="Q822" i="1"/>
  <c r="Q833" i="1"/>
  <c r="BA833" i="1"/>
  <c r="AH809" i="1"/>
  <c r="AC809" i="1"/>
  <c r="X809" i="1"/>
  <c r="X808" i="1"/>
  <c r="AC808" i="1"/>
  <c r="AH808" i="1"/>
  <c r="E3541" i="1" l="1"/>
  <c r="AE1419" i="1"/>
  <c r="Y1419" i="1"/>
  <c r="AF1419" i="1"/>
  <c r="X1419" i="1"/>
  <c r="W1419" i="1"/>
  <c r="U1419" i="1"/>
  <c r="Z1419" i="1"/>
  <c r="AC1419" i="1"/>
  <c r="AB1419" i="1"/>
  <c r="V1419" i="1"/>
  <c r="AD1419" i="1"/>
  <c r="AH1419" i="1"/>
  <c r="AG1419" i="1"/>
  <c r="AA1419" i="1"/>
  <c r="T1419" i="1"/>
  <c r="AI809" i="1"/>
  <c r="AI857" i="1"/>
  <c r="AI808" i="1"/>
  <c r="Q857" i="1"/>
  <c r="BA857" i="1"/>
  <c r="AX814" i="1"/>
  <c r="AW814" i="1"/>
  <c r="AV814" i="1"/>
  <c r="AS814" i="1"/>
  <c r="AR814" i="1"/>
  <c r="AQ814" i="1"/>
  <c r="AN814" i="1"/>
  <c r="AM814" i="1"/>
  <c r="AL814" i="1"/>
  <c r="AZ813" i="1"/>
  <c r="AU813" i="1"/>
  <c r="AP813" i="1"/>
  <c r="AZ812" i="1"/>
  <c r="AU812" i="1"/>
  <c r="AP812" i="1"/>
  <c r="AZ811" i="1"/>
  <c r="AU811" i="1"/>
  <c r="AP811" i="1"/>
  <c r="AZ810" i="1"/>
  <c r="AU810" i="1"/>
  <c r="AP810" i="1"/>
  <c r="AZ809" i="1"/>
  <c r="AU809" i="1"/>
  <c r="AP809" i="1"/>
  <c r="AZ808" i="1"/>
  <c r="AU808" i="1"/>
  <c r="AP808" i="1"/>
  <c r="AZ807" i="1"/>
  <c r="AU807" i="1"/>
  <c r="AP807" i="1"/>
  <c r="AZ806" i="1"/>
  <c r="AU806" i="1"/>
  <c r="AP806" i="1"/>
  <c r="AZ805" i="1"/>
  <c r="AU805" i="1"/>
  <c r="AP805" i="1"/>
  <c r="AZ804" i="1"/>
  <c r="AU804" i="1"/>
  <c r="AP804" i="1"/>
  <c r="AZ803" i="1"/>
  <c r="AU803" i="1"/>
  <c r="AP803" i="1"/>
  <c r="AZ802" i="1"/>
  <c r="AU802" i="1"/>
  <c r="AP802" i="1"/>
  <c r="AZ801" i="1"/>
  <c r="AU801" i="1"/>
  <c r="AP801" i="1"/>
  <c r="AZ800" i="1"/>
  <c r="AU800" i="1"/>
  <c r="AP800" i="1"/>
  <c r="AZ799" i="1"/>
  <c r="AU799" i="1"/>
  <c r="AP799" i="1"/>
  <c r="AZ798" i="1"/>
  <c r="AU798" i="1"/>
  <c r="AP798" i="1"/>
  <c r="AZ797" i="1"/>
  <c r="AU797" i="1"/>
  <c r="AP797" i="1"/>
  <c r="AZ796" i="1"/>
  <c r="AU796" i="1"/>
  <c r="AP796" i="1"/>
  <c r="AZ795" i="1"/>
  <c r="AU795" i="1"/>
  <c r="AP795" i="1"/>
  <c r="AZ794" i="1"/>
  <c r="AU794" i="1"/>
  <c r="AP794" i="1"/>
  <c r="AZ793" i="1"/>
  <c r="AU793" i="1"/>
  <c r="AP793" i="1"/>
  <c r="AZ792" i="1"/>
  <c r="AU792" i="1"/>
  <c r="AP792" i="1"/>
  <c r="AZ791" i="1"/>
  <c r="AU791" i="1"/>
  <c r="AP791" i="1"/>
  <c r="AZ790" i="1"/>
  <c r="AU790" i="1"/>
  <c r="AP790" i="1"/>
  <c r="AZ788" i="1"/>
  <c r="AU788" i="1"/>
  <c r="AP788" i="1"/>
  <c r="AZ787" i="1"/>
  <c r="AU787" i="1"/>
  <c r="AP787" i="1"/>
  <c r="AZ786" i="1"/>
  <c r="AU786" i="1"/>
  <c r="AP786" i="1"/>
  <c r="AZ785" i="1"/>
  <c r="AU785" i="1"/>
  <c r="AP785" i="1"/>
  <c r="AZ784" i="1"/>
  <c r="AU784" i="1"/>
  <c r="AP784" i="1"/>
  <c r="AZ783" i="1"/>
  <c r="AU783" i="1"/>
  <c r="AP783" i="1"/>
  <c r="AZ782" i="1"/>
  <c r="AU782" i="1"/>
  <c r="AP782" i="1"/>
  <c r="AZ781" i="1"/>
  <c r="AU781" i="1"/>
  <c r="AP781" i="1"/>
  <c r="AZ780" i="1"/>
  <c r="AU780" i="1"/>
  <c r="AP780" i="1"/>
  <c r="AZ779" i="1"/>
  <c r="AU779" i="1"/>
  <c r="AP779" i="1"/>
  <c r="N814" i="1"/>
  <c r="M814" i="1"/>
  <c r="L814" i="1"/>
  <c r="I814" i="1"/>
  <c r="H814" i="1"/>
  <c r="G814" i="1"/>
  <c r="D814" i="1"/>
  <c r="C814" i="1"/>
  <c r="B814" i="1"/>
  <c r="P813" i="1"/>
  <c r="K813" i="1"/>
  <c r="F813" i="1"/>
  <c r="P812" i="1"/>
  <c r="K812" i="1"/>
  <c r="F812" i="1"/>
  <c r="P811" i="1"/>
  <c r="K811" i="1"/>
  <c r="F811" i="1"/>
  <c r="P810" i="1"/>
  <c r="K810" i="1"/>
  <c r="F810" i="1"/>
  <c r="P809" i="1"/>
  <c r="K809" i="1"/>
  <c r="F809" i="1"/>
  <c r="P808" i="1"/>
  <c r="K808" i="1"/>
  <c r="F808" i="1"/>
  <c r="P807" i="1"/>
  <c r="K807" i="1"/>
  <c r="F807" i="1"/>
  <c r="P806" i="1"/>
  <c r="K806" i="1"/>
  <c r="F806" i="1"/>
  <c r="P805" i="1"/>
  <c r="K805" i="1"/>
  <c r="F805" i="1"/>
  <c r="P804" i="1"/>
  <c r="K804" i="1"/>
  <c r="F804" i="1"/>
  <c r="P803" i="1"/>
  <c r="K803" i="1"/>
  <c r="F803" i="1"/>
  <c r="P802" i="1"/>
  <c r="K802" i="1"/>
  <c r="F802" i="1"/>
  <c r="P801" i="1"/>
  <c r="K801" i="1"/>
  <c r="F801" i="1"/>
  <c r="P800" i="1"/>
  <c r="K800" i="1"/>
  <c r="F800" i="1"/>
  <c r="P799" i="1"/>
  <c r="K799" i="1"/>
  <c r="F799" i="1"/>
  <c r="P798" i="1"/>
  <c r="K798" i="1"/>
  <c r="F798" i="1"/>
  <c r="P797" i="1"/>
  <c r="K797" i="1"/>
  <c r="F797" i="1"/>
  <c r="P796" i="1"/>
  <c r="K796" i="1"/>
  <c r="F796" i="1"/>
  <c r="P795" i="1"/>
  <c r="K795" i="1"/>
  <c r="F795" i="1"/>
  <c r="P793" i="1"/>
  <c r="K793" i="1"/>
  <c r="F793" i="1"/>
  <c r="P792" i="1"/>
  <c r="K792" i="1"/>
  <c r="F792" i="1"/>
  <c r="P791" i="1"/>
  <c r="K791" i="1"/>
  <c r="F791" i="1"/>
  <c r="P790" i="1"/>
  <c r="K790" i="1"/>
  <c r="P788" i="1"/>
  <c r="K788" i="1"/>
  <c r="F788" i="1"/>
  <c r="P787" i="1"/>
  <c r="K787" i="1"/>
  <c r="F787" i="1"/>
  <c r="P786" i="1"/>
  <c r="K786" i="1"/>
  <c r="F786" i="1"/>
  <c r="P785" i="1"/>
  <c r="K785" i="1"/>
  <c r="F785" i="1"/>
  <c r="P784" i="1"/>
  <c r="K784" i="1"/>
  <c r="F784" i="1"/>
  <c r="P783" i="1"/>
  <c r="K783" i="1"/>
  <c r="F783" i="1"/>
  <c r="P782" i="1"/>
  <c r="K782" i="1"/>
  <c r="F782" i="1"/>
  <c r="P781" i="1"/>
  <c r="K781" i="1"/>
  <c r="F781" i="1"/>
  <c r="P780" i="1"/>
  <c r="K780" i="1"/>
  <c r="F780" i="1"/>
  <c r="P779" i="1"/>
  <c r="K779" i="1"/>
  <c r="F779" i="1"/>
  <c r="AF814" i="1"/>
  <c r="AE814" i="1"/>
  <c r="AD814" i="1"/>
  <c r="AA814" i="1"/>
  <c r="Z814" i="1"/>
  <c r="Y814" i="1"/>
  <c r="V814" i="1"/>
  <c r="U814" i="1"/>
  <c r="T814" i="1"/>
  <c r="AH806" i="1"/>
  <c r="AC806" i="1"/>
  <c r="X806" i="1"/>
  <c r="AH805" i="1"/>
  <c r="AC805" i="1"/>
  <c r="X805" i="1"/>
  <c r="AH804" i="1"/>
  <c r="AC804" i="1"/>
  <c r="X804" i="1"/>
  <c r="AH803" i="1"/>
  <c r="AC803" i="1"/>
  <c r="X803" i="1"/>
  <c r="AH802" i="1"/>
  <c r="AC802" i="1"/>
  <c r="X802" i="1"/>
  <c r="AH801" i="1"/>
  <c r="AC801" i="1"/>
  <c r="X801" i="1"/>
  <c r="AH800" i="1"/>
  <c r="AC800" i="1"/>
  <c r="X800" i="1"/>
  <c r="AH799" i="1"/>
  <c r="AC799" i="1"/>
  <c r="X799" i="1"/>
  <c r="AH798" i="1"/>
  <c r="AC798" i="1"/>
  <c r="X798" i="1"/>
  <c r="AH797" i="1"/>
  <c r="AC797" i="1"/>
  <c r="X797" i="1"/>
  <c r="AH796" i="1"/>
  <c r="AC796" i="1"/>
  <c r="X796" i="1"/>
  <c r="AH795" i="1"/>
  <c r="AC795" i="1"/>
  <c r="X795" i="1"/>
  <c r="AH794" i="1"/>
  <c r="AC794" i="1"/>
  <c r="X794" i="1"/>
  <c r="AH793" i="1"/>
  <c r="AC793" i="1"/>
  <c r="X793" i="1"/>
  <c r="AH792" i="1"/>
  <c r="AC792" i="1"/>
  <c r="X792" i="1"/>
  <c r="AH791" i="1"/>
  <c r="AC791" i="1"/>
  <c r="X791" i="1"/>
  <c r="AH790" i="1"/>
  <c r="AC790" i="1"/>
  <c r="X790" i="1"/>
  <c r="AH788" i="1"/>
  <c r="AC788" i="1"/>
  <c r="X788" i="1"/>
  <c r="AH787" i="1"/>
  <c r="AC787" i="1"/>
  <c r="X787" i="1"/>
  <c r="AH786" i="1"/>
  <c r="AC786" i="1"/>
  <c r="X786" i="1"/>
  <c r="AH785" i="1"/>
  <c r="AC785" i="1"/>
  <c r="X785" i="1"/>
  <c r="AH784" i="1"/>
  <c r="AC784" i="1"/>
  <c r="X784" i="1"/>
  <c r="AH783" i="1"/>
  <c r="AC783" i="1"/>
  <c r="X783" i="1"/>
  <c r="AH782" i="1"/>
  <c r="AC782" i="1"/>
  <c r="X782" i="1"/>
  <c r="AH781" i="1"/>
  <c r="AC781" i="1"/>
  <c r="X781" i="1"/>
  <c r="AH780" i="1"/>
  <c r="AC780" i="1"/>
  <c r="X780" i="1"/>
  <c r="AH779" i="1"/>
  <c r="AC779" i="1"/>
  <c r="X779" i="1"/>
  <c r="E3567" i="1" l="1"/>
  <c r="E3573" i="1" s="1"/>
  <c r="E3584" i="1" s="1"/>
  <c r="E3610" i="1" s="1"/>
  <c r="E3616" i="1" s="1"/>
  <c r="E3627" i="1" s="1"/>
  <c r="E3653" i="1" s="1"/>
  <c r="E3659" i="1" s="1"/>
  <c r="E3670" i="1" s="1"/>
  <c r="E3696" i="1" s="1"/>
  <c r="E3702" i="1" s="1"/>
  <c r="E3713" i="1" s="1"/>
  <c r="E3739" i="1" s="1"/>
  <c r="E3745" i="1" s="1"/>
  <c r="X1763" i="1"/>
  <c r="AC1763" i="1"/>
  <c r="AH1763" i="1"/>
  <c r="Q787" i="1"/>
  <c r="Q795" i="1"/>
  <c r="Q811" i="1"/>
  <c r="AI795" i="1"/>
  <c r="AI803" i="1"/>
  <c r="Q786" i="1"/>
  <c r="Q803" i="1"/>
  <c r="BA781" i="1"/>
  <c r="Q802" i="1"/>
  <c r="Q810" i="1"/>
  <c r="BA780" i="1"/>
  <c r="BA788" i="1"/>
  <c r="BA792" i="1"/>
  <c r="BA800" i="1"/>
  <c r="BA808" i="1"/>
  <c r="AI788" i="1"/>
  <c r="Q785" i="1"/>
  <c r="X814" i="1"/>
  <c r="AI781" i="1"/>
  <c r="AI784" i="1"/>
  <c r="Q793" i="1"/>
  <c r="Q801" i="1"/>
  <c r="Q809" i="1"/>
  <c r="BA779" i="1"/>
  <c r="BA787" i="1"/>
  <c r="BA791" i="1"/>
  <c r="BA799" i="1"/>
  <c r="BA807" i="1"/>
  <c r="Q779" i="1"/>
  <c r="AI782" i="1"/>
  <c r="AU814" i="1"/>
  <c r="BA793" i="1"/>
  <c r="BA801" i="1"/>
  <c r="BA809" i="1"/>
  <c r="AI785" i="1"/>
  <c r="AI791" i="1"/>
  <c r="AI799" i="1"/>
  <c r="Q782" i="1"/>
  <c r="Q798" i="1"/>
  <c r="Q806" i="1"/>
  <c r="BA784" i="1"/>
  <c r="AZ814" i="1"/>
  <c r="BA796" i="1"/>
  <c r="BA804" i="1"/>
  <c r="BA812" i="1"/>
  <c r="AI783" i="1"/>
  <c r="AI797" i="1"/>
  <c r="AI805" i="1"/>
  <c r="Q796" i="1"/>
  <c r="Q804" i="1"/>
  <c r="Q812" i="1"/>
  <c r="BA782" i="1"/>
  <c r="BA794" i="1"/>
  <c r="BA802" i="1"/>
  <c r="BA810" i="1"/>
  <c r="AI786" i="1"/>
  <c r="Q783" i="1"/>
  <c r="Q788" i="1"/>
  <c r="Q791" i="1"/>
  <c r="Q799" i="1"/>
  <c r="Q807" i="1"/>
  <c r="BA785" i="1"/>
  <c r="BA797" i="1"/>
  <c r="BA805" i="1"/>
  <c r="BA813" i="1"/>
  <c r="Q781" i="1"/>
  <c r="Q797" i="1"/>
  <c r="Q805" i="1"/>
  <c r="Q813" i="1"/>
  <c r="BA783" i="1"/>
  <c r="BA795" i="1"/>
  <c r="BA803" i="1"/>
  <c r="BA811" i="1"/>
  <c r="AI779" i="1"/>
  <c r="AI787" i="1"/>
  <c r="AH814" i="1"/>
  <c r="AI793" i="1"/>
  <c r="AI801" i="1"/>
  <c r="Q784" i="1"/>
  <c r="Q800" i="1"/>
  <c r="Q808" i="1"/>
  <c r="BA786" i="1"/>
  <c r="AP814" i="1"/>
  <c r="BA798" i="1"/>
  <c r="BA806" i="1"/>
  <c r="BA790" i="1"/>
  <c r="P814" i="1"/>
  <c r="K814" i="1"/>
  <c r="F814" i="1"/>
  <c r="Q792" i="1"/>
  <c r="Q780" i="1"/>
  <c r="Q790" i="1"/>
  <c r="AC814" i="1"/>
  <c r="AI792" i="1"/>
  <c r="AI794" i="1"/>
  <c r="AI796" i="1"/>
  <c r="AI798" i="1"/>
  <c r="AI800" i="1"/>
  <c r="AI802" i="1"/>
  <c r="AI804" i="1"/>
  <c r="AI806" i="1"/>
  <c r="AI780" i="1"/>
  <c r="AI790" i="1"/>
  <c r="P748" i="1"/>
  <c r="K748" i="1"/>
  <c r="F748" i="1"/>
  <c r="E3756" i="1" l="1"/>
  <c r="Q748" i="1"/>
  <c r="BA814" i="1"/>
  <c r="Q814" i="1"/>
  <c r="AI814" i="1"/>
  <c r="AZ700" i="1"/>
  <c r="AU700" i="1"/>
  <c r="AP700" i="1"/>
  <c r="E3782" i="1" l="1"/>
  <c r="E3788" i="1" s="1"/>
  <c r="BA700" i="1"/>
  <c r="AH712" i="1"/>
  <c r="AC712" i="1"/>
  <c r="X712" i="1"/>
  <c r="E3799" i="1" l="1"/>
  <c r="AI712" i="1"/>
  <c r="P654" i="1"/>
  <c r="K654" i="1"/>
  <c r="F654" i="1"/>
  <c r="E3825" i="1" l="1"/>
  <c r="E3831" i="1" s="1"/>
  <c r="E3842" i="1" s="1"/>
  <c r="E3868" i="1" s="1"/>
  <c r="E3874" i="1" s="1"/>
  <c r="E3885" i="1" s="1"/>
  <c r="E3911" i="1" s="1"/>
  <c r="E3917" i="1" s="1"/>
  <c r="E3928" i="1" s="1"/>
  <c r="E3954" i="1" s="1"/>
  <c r="E3960" i="1" s="1"/>
  <c r="Q654" i="1"/>
  <c r="AZ661" i="1"/>
  <c r="AU661" i="1"/>
  <c r="AP661" i="1"/>
  <c r="E3971" i="1" l="1"/>
  <c r="BA661" i="1"/>
  <c r="AH678" i="1"/>
  <c r="AC678" i="1"/>
  <c r="X678" i="1"/>
  <c r="AH709" i="1"/>
  <c r="AC709" i="1"/>
  <c r="X709" i="1"/>
  <c r="AH708" i="1"/>
  <c r="AC708" i="1"/>
  <c r="X708" i="1"/>
  <c r="E3997" i="1" l="1"/>
  <c r="E4003" i="1" s="1"/>
  <c r="E4014" i="1" s="1"/>
  <c r="E4040" i="1" s="1"/>
  <c r="E4046" i="1" s="1"/>
  <c r="E4057" i="1" s="1"/>
  <c r="E4083" i="1" s="1"/>
  <c r="E4089" i="1" s="1"/>
  <c r="E4100" i="1" s="1"/>
  <c r="E4126" i="1" s="1"/>
  <c r="E4132" i="1" s="1"/>
  <c r="E4143" i="1" s="1"/>
  <c r="E4169" i="1" s="1"/>
  <c r="E4175" i="1" s="1"/>
  <c r="E4186" i="1" s="1"/>
  <c r="E4212" i="1" s="1"/>
  <c r="E4218" i="1" s="1"/>
  <c r="E4229" i="1" s="1"/>
  <c r="E4255" i="1" s="1"/>
  <c r="E4261" i="1" s="1"/>
  <c r="E4272" i="1" s="1"/>
  <c r="E4298" i="1" s="1"/>
  <c r="E4304" i="1" s="1"/>
  <c r="E4315" i="1" s="1"/>
  <c r="E4341" i="1" s="1"/>
  <c r="E4347" i="1" s="1"/>
  <c r="E4358" i="1" s="1"/>
  <c r="E4384" i="1" s="1"/>
  <c r="AI709" i="1"/>
  <c r="AI708" i="1"/>
  <c r="AI678" i="1"/>
  <c r="X655" i="1"/>
  <c r="AC655" i="1"/>
  <c r="AH655" i="1"/>
  <c r="AH652" i="1"/>
  <c r="AC652" i="1"/>
  <c r="X652" i="1"/>
  <c r="AI652" i="1" l="1"/>
  <c r="AI655" i="1"/>
  <c r="P613" i="1"/>
  <c r="K613" i="1"/>
  <c r="F613" i="1"/>
  <c r="Q613" i="1" l="1"/>
  <c r="X669" i="1"/>
  <c r="AZ651" i="1" l="1"/>
  <c r="AU651" i="1"/>
  <c r="AP651" i="1"/>
  <c r="AH635" i="1"/>
  <c r="AC635" i="1"/>
  <c r="X635" i="1"/>
  <c r="AH640" i="1"/>
  <c r="AC640" i="1"/>
  <c r="X640" i="1"/>
  <c r="AH639" i="1"/>
  <c r="AC639" i="1"/>
  <c r="X639" i="1"/>
  <c r="AH684" i="1"/>
  <c r="AC684" i="1"/>
  <c r="X684" i="1"/>
  <c r="AH683" i="1"/>
  <c r="AC683" i="1"/>
  <c r="X683" i="1"/>
  <c r="AH682" i="1"/>
  <c r="AC682" i="1"/>
  <c r="X682" i="1"/>
  <c r="AH727" i="1"/>
  <c r="AC727" i="1"/>
  <c r="X727" i="1"/>
  <c r="AH726" i="1"/>
  <c r="AC726" i="1"/>
  <c r="X726" i="1"/>
  <c r="AH725" i="1"/>
  <c r="AC725" i="1"/>
  <c r="X725" i="1"/>
  <c r="AH724" i="1"/>
  <c r="AC724" i="1"/>
  <c r="X724" i="1"/>
  <c r="AX771" i="1"/>
  <c r="AW771" i="1"/>
  <c r="AV771" i="1"/>
  <c r="AS771" i="1"/>
  <c r="AR771" i="1"/>
  <c r="AQ771" i="1"/>
  <c r="AN771" i="1"/>
  <c r="AM771" i="1"/>
  <c r="AL771" i="1"/>
  <c r="AF771" i="1"/>
  <c r="AE771" i="1"/>
  <c r="AD771" i="1"/>
  <c r="AA771" i="1"/>
  <c r="Z771" i="1"/>
  <c r="Y771" i="1"/>
  <c r="V771" i="1"/>
  <c r="U771" i="1"/>
  <c r="T771" i="1"/>
  <c r="N771" i="1"/>
  <c r="M771" i="1"/>
  <c r="L771" i="1"/>
  <c r="I771" i="1"/>
  <c r="H771" i="1"/>
  <c r="G771" i="1"/>
  <c r="D771" i="1"/>
  <c r="C771" i="1"/>
  <c r="B771" i="1"/>
  <c r="AZ770" i="1"/>
  <c r="AU770" i="1"/>
  <c r="AP770" i="1"/>
  <c r="AH770" i="1"/>
  <c r="AC770" i="1"/>
  <c r="X770" i="1"/>
  <c r="P770" i="1"/>
  <c r="K770" i="1"/>
  <c r="F770" i="1"/>
  <c r="AZ769" i="1"/>
  <c r="AU769" i="1"/>
  <c r="AP769" i="1"/>
  <c r="AH769" i="1"/>
  <c r="AC769" i="1"/>
  <c r="X769" i="1"/>
  <c r="P769" i="1"/>
  <c r="K769" i="1"/>
  <c r="F769" i="1"/>
  <c r="AZ768" i="1"/>
  <c r="AU768" i="1"/>
  <c r="AP768" i="1"/>
  <c r="AH768" i="1"/>
  <c r="AC768" i="1"/>
  <c r="X768" i="1"/>
  <c r="P768" i="1"/>
  <c r="K768" i="1"/>
  <c r="F768" i="1"/>
  <c r="AZ767" i="1"/>
  <c r="AU767" i="1"/>
  <c r="AP767" i="1"/>
  <c r="AH767" i="1"/>
  <c r="AC767" i="1"/>
  <c r="X767" i="1"/>
  <c r="P767" i="1"/>
  <c r="K767" i="1"/>
  <c r="F767" i="1"/>
  <c r="AZ766" i="1"/>
  <c r="AU766" i="1"/>
  <c r="AP766" i="1"/>
  <c r="P766" i="1"/>
  <c r="K766" i="1"/>
  <c r="F766" i="1"/>
  <c r="AZ765" i="1"/>
  <c r="AU765" i="1"/>
  <c r="AP765" i="1"/>
  <c r="AH765" i="1"/>
  <c r="AC765" i="1"/>
  <c r="X765" i="1"/>
  <c r="P765" i="1"/>
  <c r="K765" i="1"/>
  <c r="F765" i="1"/>
  <c r="AZ764" i="1"/>
  <c r="AU764" i="1"/>
  <c r="AP764" i="1"/>
  <c r="AH764" i="1"/>
  <c r="AC764" i="1"/>
  <c r="X764" i="1"/>
  <c r="P764" i="1"/>
  <c r="K764" i="1"/>
  <c r="F764" i="1"/>
  <c r="AZ763" i="1"/>
  <c r="AU763" i="1"/>
  <c r="AP763" i="1"/>
  <c r="AH763" i="1"/>
  <c r="AC763" i="1"/>
  <c r="X763" i="1"/>
  <c r="P763" i="1"/>
  <c r="K763" i="1"/>
  <c r="F763" i="1"/>
  <c r="AZ762" i="1"/>
  <c r="AU762" i="1"/>
  <c r="AP762" i="1"/>
  <c r="AH762" i="1"/>
  <c r="AC762" i="1"/>
  <c r="X762" i="1"/>
  <c r="P762" i="1"/>
  <c r="K762" i="1"/>
  <c r="F762" i="1"/>
  <c r="AZ761" i="1"/>
  <c r="AU761" i="1"/>
  <c r="AP761" i="1"/>
  <c r="AH761" i="1"/>
  <c r="AC761" i="1"/>
  <c r="X761" i="1"/>
  <c r="P761" i="1"/>
  <c r="K761" i="1"/>
  <c r="F761" i="1"/>
  <c r="AZ760" i="1"/>
  <c r="AU760" i="1"/>
  <c r="AP760" i="1"/>
  <c r="AH760" i="1"/>
  <c r="AC760" i="1"/>
  <c r="X760" i="1"/>
  <c r="P760" i="1"/>
  <c r="K760" i="1"/>
  <c r="F760" i="1"/>
  <c r="AZ759" i="1"/>
  <c r="AU759" i="1"/>
  <c r="AP759" i="1"/>
  <c r="AH759" i="1"/>
  <c r="AC759" i="1"/>
  <c r="X759" i="1"/>
  <c r="P759" i="1"/>
  <c r="K759" i="1"/>
  <c r="F759" i="1"/>
  <c r="AZ758" i="1"/>
  <c r="AU758" i="1"/>
  <c r="AP758" i="1"/>
  <c r="AH758" i="1"/>
  <c r="AC758" i="1"/>
  <c r="X758" i="1"/>
  <c r="P758" i="1"/>
  <c r="K758" i="1"/>
  <c r="F758" i="1"/>
  <c r="AZ757" i="1"/>
  <c r="AU757" i="1"/>
  <c r="AP757" i="1"/>
  <c r="AH757" i="1"/>
  <c r="AC757" i="1"/>
  <c r="X757" i="1"/>
  <c r="P757" i="1"/>
  <c r="K757" i="1"/>
  <c r="F757" i="1"/>
  <c r="AZ756" i="1"/>
  <c r="AU756" i="1"/>
  <c r="AP756" i="1"/>
  <c r="AH756" i="1"/>
  <c r="AC756" i="1"/>
  <c r="X756" i="1"/>
  <c r="P756" i="1"/>
  <c r="K756" i="1"/>
  <c r="F756" i="1"/>
  <c r="AZ755" i="1"/>
  <c r="AU755" i="1"/>
  <c r="AP755" i="1"/>
  <c r="AH755" i="1"/>
  <c r="AC755" i="1"/>
  <c r="X755" i="1"/>
  <c r="P755" i="1"/>
  <c r="K755" i="1"/>
  <c r="F755" i="1"/>
  <c r="AZ754" i="1"/>
  <c r="AU754" i="1"/>
  <c r="AP754" i="1"/>
  <c r="AH754" i="1"/>
  <c r="AC754" i="1"/>
  <c r="X754" i="1"/>
  <c r="P754" i="1"/>
  <c r="K754" i="1"/>
  <c r="F754" i="1"/>
  <c r="AZ753" i="1"/>
  <c r="AU753" i="1"/>
  <c r="AP753" i="1"/>
  <c r="AH753" i="1"/>
  <c r="AC753" i="1"/>
  <c r="X753" i="1"/>
  <c r="P753" i="1"/>
  <c r="K753" i="1"/>
  <c r="F753" i="1"/>
  <c r="AZ752" i="1"/>
  <c r="AU752" i="1"/>
  <c r="AP752" i="1"/>
  <c r="AH752" i="1"/>
  <c r="AC752" i="1"/>
  <c r="X752" i="1"/>
  <c r="P752" i="1"/>
  <c r="K752" i="1"/>
  <c r="F752" i="1"/>
  <c r="AZ751" i="1"/>
  <c r="AU751" i="1"/>
  <c r="AP751" i="1"/>
  <c r="AH751" i="1"/>
  <c r="AC751" i="1"/>
  <c r="X751" i="1"/>
  <c r="P751" i="1"/>
  <c r="K751" i="1"/>
  <c r="F751" i="1"/>
  <c r="AZ750" i="1"/>
  <c r="AU750" i="1"/>
  <c r="AP750" i="1"/>
  <c r="AH750" i="1"/>
  <c r="AC750" i="1"/>
  <c r="X750" i="1"/>
  <c r="P750" i="1"/>
  <c r="K750" i="1"/>
  <c r="F750" i="1"/>
  <c r="AZ749" i="1"/>
  <c r="AU749" i="1"/>
  <c r="AP749" i="1"/>
  <c r="AH749" i="1"/>
  <c r="AC749" i="1"/>
  <c r="X749" i="1"/>
  <c r="P749" i="1"/>
  <c r="K749" i="1"/>
  <c r="F749" i="1"/>
  <c r="AZ748" i="1"/>
  <c r="AU748" i="1"/>
  <c r="AP748" i="1"/>
  <c r="AH748" i="1"/>
  <c r="AC748" i="1"/>
  <c r="X748" i="1"/>
  <c r="AZ747" i="1"/>
  <c r="AU747" i="1"/>
  <c r="AP747" i="1"/>
  <c r="AH747" i="1"/>
  <c r="AC747" i="1"/>
  <c r="X747" i="1"/>
  <c r="P747" i="1"/>
  <c r="K747" i="1"/>
  <c r="AZ745" i="1"/>
  <c r="AU745" i="1"/>
  <c r="AP745" i="1"/>
  <c r="AH745" i="1"/>
  <c r="AC745" i="1"/>
  <c r="X745" i="1"/>
  <c r="P745" i="1"/>
  <c r="K745" i="1"/>
  <c r="F745" i="1"/>
  <c r="AZ744" i="1"/>
  <c r="AU744" i="1"/>
  <c r="AP744" i="1"/>
  <c r="AH744" i="1"/>
  <c r="AC744" i="1"/>
  <c r="X744" i="1"/>
  <c r="P744" i="1"/>
  <c r="K744" i="1"/>
  <c r="F744" i="1"/>
  <c r="AZ743" i="1"/>
  <c r="AU743" i="1"/>
  <c r="AP743" i="1"/>
  <c r="AH743" i="1"/>
  <c r="AC743" i="1"/>
  <c r="X743" i="1"/>
  <c r="P743" i="1"/>
  <c r="K743" i="1"/>
  <c r="F743" i="1"/>
  <c r="AZ742" i="1"/>
  <c r="AU742" i="1"/>
  <c r="AP742" i="1"/>
  <c r="AH742" i="1"/>
  <c r="AC742" i="1"/>
  <c r="X742" i="1"/>
  <c r="P742" i="1"/>
  <c r="K742" i="1"/>
  <c r="F742" i="1"/>
  <c r="AZ741" i="1"/>
  <c r="AU741" i="1"/>
  <c r="AP741" i="1"/>
  <c r="AH741" i="1"/>
  <c r="AC741" i="1"/>
  <c r="X741" i="1"/>
  <c r="P741" i="1"/>
  <c r="K741" i="1"/>
  <c r="F741" i="1"/>
  <c r="AZ740" i="1"/>
  <c r="AU740" i="1"/>
  <c r="AP740" i="1"/>
  <c r="AH740" i="1"/>
  <c r="AC740" i="1"/>
  <c r="X740" i="1"/>
  <c r="P740" i="1"/>
  <c r="K740" i="1"/>
  <c r="F740" i="1"/>
  <c r="AZ739" i="1"/>
  <c r="AU739" i="1"/>
  <c r="AP739" i="1"/>
  <c r="AH739" i="1"/>
  <c r="AC739" i="1"/>
  <c r="X739" i="1"/>
  <c r="P739" i="1"/>
  <c r="K739" i="1"/>
  <c r="F739" i="1"/>
  <c r="AZ738" i="1"/>
  <c r="AU738" i="1"/>
  <c r="AP738" i="1"/>
  <c r="AH738" i="1"/>
  <c r="AC738" i="1"/>
  <c r="X738" i="1"/>
  <c r="P738" i="1"/>
  <c r="K738" i="1"/>
  <c r="F738" i="1"/>
  <c r="AZ737" i="1"/>
  <c r="AU737" i="1"/>
  <c r="AP737" i="1"/>
  <c r="AH737" i="1"/>
  <c r="AC737" i="1"/>
  <c r="X737" i="1"/>
  <c r="P737" i="1"/>
  <c r="K737" i="1"/>
  <c r="F737" i="1"/>
  <c r="AZ736" i="1"/>
  <c r="AU736" i="1"/>
  <c r="AP736" i="1"/>
  <c r="AH736" i="1"/>
  <c r="AC736" i="1"/>
  <c r="X736" i="1"/>
  <c r="P736" i="1"/>
  <c r="K736" i="1"/>
  <c r="F736" i="1"/>
  <c r="AI768" i="1" l="1"/>
  <c r="BA737" i="1"/>
  <c r="Q767" i="1"/>
  <c r="BA769" i="1"/>
  <c r="AI635" i="1"/>
  <c r="AI726" i="1"/>
  <c r="BA651" i="1"/>
  <c r="Q768" i="1"/>
  <c r="BA770" i="1"/>
  <c r="BA753" i="1"/>
  <c r="AI756" i="1"/>
  <c r="Q759" i="1"/>
  <c r="BA761" i="1"/>
  <c r="Q755" i="1"/>
  <c r="BA757" i="1"/>
  <c r="AI760" i="1"/>
  <c r="Q763" i="1"/>
  <c r="BA765" i="1"/>
  <c r="AI764" i="1"/>
  <c r="Q739" i="1"/>
  <c r="BA741" i="1"/>
  <c r="AI744" i="1"/>
  <c r="Q752" i="1"/>
  <c r="BA754" i="1"/>
  <c r="Q760" i="1"/>
  <c r="BA762" i="1"/>
  <c r="AI765" i="1"/>
  <c r="Q753" i="1"/>
  <c r="BA755" i="1"/>
  <c r="Q761" i="1"/>
  <c r="BA763" i="1"/>
  <c r="Q769" i="1"/>
  <c r="AI724" i="1"/>
  <c r="AI736" i="1"/>
  <c r="AI758" i="1"/>
  <c r="AI757" i="1"/>
  <c r="P771" i="1"/>
  <c r="AI738" i="1"/>
  <c r="Q741" i="1"/>
  <c r="BA743" i="1"/>
  <c r="AI750" i="1"/>
  <c r="Q754" i="1"/>
  <c r="BA756" i="1"/>
  <c r="AI759" i="1"/>
  <c r="Q762" i="1"/>
  <c r="BA764" i="1"/>
  <c r="AI767" i="1"/>
  <c r="Q770" i="1"/>
  <c r="AI682" i="1"/>
  <c r="AI640" i="1"/>
  <c r="Q743" i="1"/>
  <c r="BA745" i="1"/>
  <c r="AP771" i="1"/>
  <c r="BA749" i="1"/>
  <c r="AI753" i="1"/>
  <c r="Q756" i="1"/>
  <c r="BA758" i="1"/>
  <c r="AI761" i="1"/>
  <c r="Q764" i="1"/>
  <c r="BA766" i="1"/>
  <c r="AI769" i="1"/>
  <c r="AI740" i="1"/>
  <c r="Q757" i="1"/>
  <c r="BA759" i="1"/>
  <c r="AI762" i="1"/>
  <c r="Q765" i="1"/>
  <c r="BA767" i="1"/>
  <c r="AI770" i="1"/>
  <c r="AI748" i="1"/>
  <c r="Q751" i="1"/>
  <c r="Q737" i="1"/>
  <c r="BA739" i="1"/>
  <c r="AI742" i="1"/>
  <c r="Q745" i="1"/>
  <c r="AZ771" i="1"/>
  <c r="Q749" i="1"/>
  <c r="BA751" i="1"/>
  <c r="BA752" i="1"/>
  <c r="AI755" i="1"/>
  <c r="Q758" i="1"/>
  <c r="BA760" i="1"/>
  <c r="AI763" i="1"/>
  <c r="Q766" i="1"/>
  <c r="BA768" i="1"/>
  <c r="AI754" i="1"/>
  <c r="AI752" i="1"/>
  <c r="Q736" i="1"/>
  <c r="BA736" i="1"/>
  <c r="AI737" i="1"/>
  <c r="Q738" i="1"/>
  <c r="BA738" i="1"/>
  <c r="AI739" i="1"/>
  <c r="Q740" i="1"/>
  <c r="BA740" i="1"/>
  <c r="AI741" i="1"/>
  <c r="Q742" i="1"/>
  <c r="BA742" i="1"/>
  <c r="AI743" i="1"/>
  <c r="Q744" i="1"/>
  <c r="BA744" i="1"/>
  <c r="AI745" i="1"/>
  <c r="K771" i="1"/>
  <c r="X771" i="1"/>
  <c r="AU771" i="1"/>
  <c r="BA748" i="1"/>
  <c r="F771" i="1"/>
  <c r="Q750" i="1"/>
  <c r="BA750" i="1"/>
  <c r="AI751" i="1"/>
  <c r="AI639" i="1"/>
  <c r="AH771" i="1"/>
  <c r="AI749" i="1"/>
  <c r="AC771" i="1"/>
  <c r="AI727" i="1"/>
  <c r="AI684" i="1"/>
  <c r="AI725" i="1"/>
  <c r="AI683" i="1"/>
  <c r="Q747" i="1"/>
  <c r="AI747" i="1"/>
  <c r="BA747" i="1"/>
  <c r="AH637" i="1"/>
  <c r="AC637" i="1"/>
  <c r="X637" i="1"/>
  <c r="AH636" i="1"/>
  <c r="AC636" i="1"/>
  <c r="X636" i="1"/>
  <c r="AH638" i="1"/>
  <c r="AC638" i="1"/>
  <c r="X638" i="1"/>
  <c r="AH634" i="1"/>
  <c r="AC634" i="1"/>
  <c r="X634" i="1"/>
  <c r="AI637" i="1" l="1"/>
  <c r="BA771" i="1"/>
  <c r="Q771" i="1"/>
  <c r="AI771" i="1"/>
  <c r="AI636" i="1"/>
  <c r="AI634" i="1"/>
  <c r="AI638" i="1"/>
  <c r="AZ697" i="1" l="1"/>
  <c r="AU697" i="1"/>
  <c r="AP697" i="1"/>
  <c r="AP701" i="1"/>
  <c r="AU701" i="1"/>
  <c r="AZ701" i="1"/>
  <c r="AP702" i="1"/>
  <c r="AU702" i="1"/>
  <c r="AZ702" i="1"/>
  <c r="AP704" i="1"/>
  <c r="AU704" i="1"/>
  <c r="AZ704" i="1"/>
  <c r="AP705" i="1"/>
  <c r="AU705" i="1"/>
  <c r="AZ705" i="1"/>
  <c r="AP706" i="1"/>
  <c r="AU706" i="1"/>
  <c r="AZ706" i="1"/>
  <c r="AP707" i="1"/>
  <c r="AU707" i="1"/>
  <c r="AZ707" i="1"/>
  <c r="AP708" i="1"/>
  <c r="AU708" i="1"/>
  <c r="AZ708" i="1"/>
  <c r="AP709" i="1"/>
  <c r="AU709" i="1"/>
  <c r="AZ709" i="1"/>
  <c r="AP710" i="1"/>
  <c r="AU710" i="1"/>
  <c r="AZ710" i="1"/>
  <c r="AP711" i="1"/>
  <c r="AU711" i="1"/>
  <c r="AZ711" i="1"/>
  <c r="AP712" i="1"/>
  <c r="AU712" i="1"/>
  <c r="AZ712" i="1"/>
  <c r="AP713" i="1"/>
  <c r="AU713" i="1"/>
  <c r="AZ713" i="1"/>
  <c r="AP714" i="1"/>
  <c r="AU714" i="1"/>
  <c r="AZ714" i="1"/>
  <c r="AP715" i="1"/>
  <c r="AU715" i="1"/>
  <c r="AZ715" i="1"/>
  <c r="AP716" i="1"/>
  <c r="AU716" i="1"/>
  <c r="AZ716" i="1"/>
  <c r="AP717" i="1"/>
  <c r="AU717" i="1"/>
  <c r="AZ717" i="1"/>
  <c r="AP718" i="1"/>
  <c r="AU718" i="1"/>
  <c r="AZ718" i="1"/>
  <c r="AP719" i="1"/>
  <c r="AU719" i="1"/>
  <c r="AZ719" i="1"/>
  <c r="AP720" i="1"/>
  <c r="AU720" i="1"/>
  <c r="AZ720" i="1"/>
  <c r="AP721" i="1"/>
  <c r="AU721" i="1"/>
  <c r="AZ721" i="1"/>
  <c r="AP722" i="1"/>
  <c r="AU722" i="1"/>
  <c r="AZ722" i="1"/>
  <c r="AP723" i="1"/>
  <c r="AU723" i="1"/>
  <c r="AZ723" i="1"/>
  <c r="AP724" i="1"/>
  <c r="AU724" i="1"/>
  <c r="AZ724" i="1"/>
  <c r="AP725" i="1"/>
  <c r="AU725" i="1"/>
  <c r="AZ725" i="1"/>
  <c r="AP726" i="1"/>
  <c r="AU726" i="1"/>
  <c r="AZ726" i="1"/>
  <c r="AP727" i="1"/>
  <c r="AU727" i="1"/>
  <c r="AZ727" i="1"/>
  <c r="AL728" i="1"/>
  <c r="AM728" i="1"/>
  <c r="AN728" i="1"/>
  <c r="AQ728" i="1"/>
  <c r="AR728" i="1"/>
  <c r="AS728" i="1"/>
  <c r="AV728" i="1"/>
  <c r="AW728" i="1"/>
  <c r="AX728" i="1"/>
  <c r="AZ699" i="1"/>
  <c r="AU699" i="1"/>
  <c r="AP699" i="1"/>
  <c r="AZ698" i="1"/>
  <c r="AU698" i="1"/>
  <c r="AP698" i="1"/>
  <c r="AZ696" i="1"/>
  <c r="AU696" i="1"/>
  <c r="AP696" i="1"/>
  <c r="AZ695" i="1"/>
  <c r="AU695" i="1"/>
  <c r="AP695" i="1"/>
  <c r="AZ694" i="1"/>
  <c r="AU694" i="1"/>
  <c r="AP694" i="1"/>
  <c r="AZ693" i="1"/>
  <c r="AU693" i="1"/>
  <c r="AP693" i="1"/>
  <c r="AX685" i="1"/>
  <c r="AW685" i="1"/>
  <c r="AV685" i="1"/>
  <c r="AS685" i="1"/>
  <c r="AR685" i="1"/>
  <c r="AQ685" i="1"/>
  <c r="AN685" i="1"/>
  <c r="AM685" i="1"/>
  <c r="AL685" i="1"/>
  <c r="AZ684" i="1"/>
  <c r="AU684" i="1"/>
  <c r="AP684" i="1"/>
  <c r="AZ683" i="1"/>
  <c r="AU683" i="1"/>
  <c r="AP683" i="1"/>
  <c r="AZ682" i="1"/>
  <c r="AU682" i="1"/>
  <c r="AP682" i="1"/>
  <c r="AZ681" i="1"/>
  <c r="AU681" i="1"/>
  <c r="AP681" i="1"/>
  <c r="AZ680" i="1"/>
  <c r="AU680" i="1"/>
  <c r="AP680" i="1"/>
  <c r="AZ679" i="1"/>
  <c r="AU679" i="1"/>
  <c r="AP679" i="1"/>
  <c r="AZ678" i="1"/>
  <c r="AU678" i="1"/>
  <c r="AP678" i="1"/>
  <c r="AZ677" i="1"/>
  <c r="AU677" i="1"/>
  <c r="AP677" i="1"/>
  <c r="AZ676" i="1"/>
  <c r="AU676" i="1"/>
  <c r="AP676" i="1"/>
  <c r="AZ675" i="1"/>
  <c r="AU675" i="1"/>
  <c r="AP675" i="1"/>
  <c r="AZ674" i="1"/>
  <c r="AU674" i="1"/>
  <c r="AP674" i="1"/>
  <c r="AZ673" i="1"/>
  <c r="AU673" i="1"/>
  <c r="AP673" i="1"/>
  <c r="AZ672" i="1"/>
  <c r="AU672" i="1"/>
  <c r="AP672" i="1"/>
  <c r="AZ671" i="1"/>
  <c r="AU671" i="1"/>
  <c r="AP671" i="1"/>
  <c r="AZ670" i="1"/>
  <c r="AU670" i="1"/>
  <c r="AP670" i="1"/>
  <c r="AZ669" i="1"/>
  <c r="AU669" i="1"/>
  <c r="AP669" i="1"/>
  <c r="AZ668" i="1"/>
  <c r="AU668" i="1"/>
  <c r="AP668" i="1"/>
  <c r="AZ667" i="1"/>
  <c r="AU667" i="1"/>
  <c r="AP667" i="1"/>
  <c r="AZ666" i="1"/>
  <c r="AU666" i="1"/>
  <c r="AP666" i="1"/>
  <c r="AZ665" i="1"/>
  <c r="AU665" i="1"/>
  <c r="AP665" i="1"/>
  <c r="AZ664" i="1"/>
  <c r="AU664" i="1"/>
  <c r="AP664" i="1"/>
  <c r="AZ663" i="1"/>
  <c r="AU663" i="1"/>
  <c r="AP663" i="1"/>
  <c r="AZ662" i="1"/>
  <c r="AU662" i="1"/>
  <c r="AP662" i="1"/>
  <c r="AZ659" i="1"/>
  <c r="AU659" i="1"/>
  <c r="AP659" i="1"/>
  <c r="AZ658" i="1"/>
  <c r="AU658" i="1"/>
  <c r="AP658" i="1"/>
  <c r="AZ657" i="1"/>
  <c r="AU657" i="1"/>
  <c r="AP657" i="1"/>
  <c r="AZ656" i="1"/>
  <c r="AU656" i="1"/>
  <c r="AP656" i="1"/>
  <c r="AZ655" i="1"/>
  <c r="AU655" i="1"/>
  <c r="AP655" i="1"/>
  <c r="AZ654" i="1"/>
  <c r="AU654" i="1"/>
  <c r="AP654" i="1"/>
  <c r="AZ653" i="1"/>
  <c r="AU653" i="1"/>
  <c r="AP653" i="1"/>
  <c r="AZ652" i="1"/>
  <c r="AU652" i="1"/>
  <c r="AP652" i="1"/>
  <c r="AZ650" i="1"/>
  <c r="AU650" i="1"/>
  <c r="AP650" i="1"/>
  <c r="N728" i="1"/>
  <c r="M728" i="1"/>
  <c r="L728" i="1"/>
  <c r="I728" i="1"/>
  <c r="H728" i="1"/>
  <c r="G728" i="1"/>
  <c r="D728" i="1"/>
  <c r="C728" i="1"/>
  <c r="B728" i="1"/>
  <c r="P727" i="1"/>
  <c r="K727" i="1"/>
  <c r="F727" i="1"/>
  <c r="P726" i="1"/>
  <c r="K726" i="1"/>
  <c r="F726" i="1"/>
  <c r="P725" i="1"/>
  <c r="K725" i="1"/>
  <c r="F725" i="1"/>
  <c r="P724" i="1"/>
  <c r="K724" i="1"/>
  <c r="F724" i="1"/>
  <c r="P723" i="1"/>
  <c r="K723" i="1"/>
  <c r="F723" i="1"/>
  <c r="P722" i="1"/>
  <c r="K722" i="1"/>
  <c r="F722" i="1"/>
  <c r="P721" i="1"/>
  <c r="K721" i="1"/>
  <c r="F721" i="1"/>
  <c r="P720" i="1"/>
  <c r="K720" i="1"/>
  <c r="F720" i="1"/>
  <c r="P719" i="1"/>
  <c r="K719" i="1"/>
  <c r="F719" i="1"/>
  <c r="P718" i="1"/>
  <c r="K718" i="1"/>
  <c r="F718" i="1"/>
  <c r="P717" i="1"/>
  <c r="K717" i="1"/>
  <c r="F717" i="1"/>
  <c r="P716" i="1"/>
  <c r="K716" i="1"/>
  <c r="F716" i="1"/>
  <c r="P715" i="1"/>
  <c r="K715" i="1"/>
  <c r="F715" i="1"/>
  <c r="P714" i="1"/>
  <c r="K714" i="1"/>
  <c r="F714" i="1"/>
  <c r="P713" i="1"/>
  <c r="K713" i="1"/>
  <c r="F713" i="1"/>
  <c r="P712" i="1"/>
  <c r="K712" i="1"/>
  <c r="F712" i="1"/>
  <c r="P711" i="1"/>
  <c r="K711" i="1"/>
  <c r="F711" i="1"/>
  <c r="P710" i="1"/>
  <c r="K710" i="1"/>
  <c r="F710" i="1"/>
  <c r="P709" i="1"/>
  <c r="K709" i="1"/>
  <c r="F709" i="1"/>
  <c r="P708" i="1"/>
  <c r="K708" i="1"/>
  <c r="F708" i="1"/>
  <c r="P707" i="1"/>
  <c r="K707" i="1"/>
  <c r="F707" i="1"/>
  <c r="P706" i="1"/>
  <c r="K706" i="1"/>
  <c r="F706" i="1"/>
  <c r="P705" i="1"/>
  <c r="K705" i="1"/>
  <c r="P704" i="1"/>
  <c r="K704" i="1"/>
  <c r="P702" i="1"/>
  <c r="K702" i="1"/>
  <c r="F702" i="1"/>
  <c r="P701" i="1"/>
  <c r="K701" i="1"/>
  <c r="F701" i="1"/>
  <c r="P700" i="1"/>
  <c r="K700" i="1"/>
  <c r="F700" i="1"/>
  <c r="P699" i="1"/>
  <c r="K699" i="1"/>
  <c r="F699" i="1"/>
  <c r="P698" i="1"/>
  <c r="K698" i="1"/>
  <c r="F698" i="1"/>
  <c r="P697" i="1"/>
  <c r="K697" i="1"/>
  <c r="F697" i="1"/>
  <c r="P696" i="1"/>
  <c r="K696" i="1"/>
  <c r="F696" i="1"/>
  <c r="P695" i="1"/>
  <c r="K695" i="1"/>
  <c r="F695" i="1"/>
  <c r="P694" i="1"/>
  <c r="K694" i="1"/>
  <c r="F694" i="1"/>
  <c r="P693" i="1"/>
  <c r="K693" i="1"/>
  <c r="F693" i="1"/>
  <c r="N685" i="1"/>
  <c r="M685" i="1"/>
  <c r="L685" i="1"/>
  <c r="I685" i="1"/>
  <c r="H685" i="1"/>
  <c r="G685" i="1"/>
  <c r="D685" i="1"/>
  <c r="C685" i="1"/>
  <c r="B685" i="1"/>
  <c r="P684" i="1"/>
  <c r="K684" i="1"/>
  <c r="F684" i="1"/>
  <c r="P683" i="1"/>
  <c r="K683" i="1"/>
  <c r="F683" i="1"/>
  <c r="P682" i="1"/>
  <c r="K682" i="1"/>
  <c r="F682" i="1"/>
  <c r="P681" i="1"/>
  <c r="K681" i="1"/>
  <c r="F681" i="1"/>
  <c r="P680" i="1"/>
  <c r="K680" i="1"/>
  <c r="F680" i="1"/>
  <c r="P679" i="1"/>
  <c r="K679" i="1"/>
  <c r="F679" i="1"/>
  <c r="P678" i="1"/>
  <c r="K678" i="1"/>
  <c r="F678" i="1"/>
  <c r="P677" i="1"/>
  <c r="K677" i="1"/>
  <c r="F677" i="1"/>
  <c r="P676" i="1"/>
  <c r="K676" i="1"/>
  <c r="F676" i="1"/>
  <c r="P675" i="1"/>
  <c r="K675" i="1"/>
  <c r="F675" i="1"/>
  <c r="P674" i="1"/>
  <c r="K674" i="1"/>
  <c r="F674" i="1"/>
  <c r="P673" i="1"/>
  <c r="K673" i="1"/>
  <c r="F673" i="1"/>
  <c r="P672" i="1"/>
  <c r="K672" i="1"/>
  <c r="F672" i="1"/>
  <c r="P671" i="1"/>
  <c r="K671" i="1"/>
  <c r="F671" i="1"/>
  <c r="P670" i="1"/>
  <c r="K670" i="1"/>
  <c r="F670" i="1"/>
  <c r="P669" i="1"/>
  <c r="K669" i="1"/>
  <c r="F669" i="1"/>
  <c r="P668" i="1"/>
  <c r="K668" i="1"/>
  <c r="F668" i="1"/>
  <c r="P667" i="1"/>
  <c r="K667" i="1"/>
  <c r="F667" i="1"/>
  <c r="P666" i="1"/>
  <c r="K666" i="1"/>
  <c r="F666" i="1"/>
  <c r="P665" i="1"/>
  <c r="K665" i="1"/>
  <c r="F665" i="1"/>
  <c r="P664" i="1"/>
  <c r="K664" i="1"/>
  <c r="F664" i="1"/>
  <c r="P663" i="1"/>
  <c r="K663" i="1"/>
  <c r="F663" i="1"/>
  <c r="P662" i="1"/>
  <c r="K662" i="1"/>
  <c r="P661" i="1"/>
  <c r="K661" i="1"/>
  <c r="P659" i="1"/>
  <c r="K659" i="1"/>
  <c r="F659" i="1"/>
  <c r="P658" i="1"/>
  <c r="K658" i="1"/>
  <c r="F658" i="1"/>
  <c r="P657" i="1"/>
  <c r="K657" i="1"/>
  <c r="F657" i="1"/>
  <c r="P656" i="1"/>
  <c r="K656" i="1"/>
  <c r="F656" i="1"/>
  <c r="P655" i="1"/>
  <c r="K655" i="1"/>
  <c r="F655" i="1"/>
  <c r="P653" i="1"/>
  <c r="K653" i="1"/>
  <c r="F653" i="1"/>
  <c r="P652" i="1"/>
  <c r="K652" i="1"/>
  <c r="F652" i="1"/>
  <c r="P651" i="1"/>
  <c r="K651" i="1"/>
  <c r="F651" i="1"/>
  <c r="P650" i="1"/>
  <c r="K650" i="1"/>
  <c r="F650" i="1"/>
  <c r="AH598" i="1"/>
  <c r="AC598" i="1"/>
  <c r="X598" i="1"/>
  <c r="AH641" i="1"/>
  <c r="AC641" i="1"/>
  <c r="X641" i="1"/>
  <c r="X650" i="1"/>
  <c r="AC650" i="1"/>
  <c r="AH650" i="1"/>
  <c r="X651" i="1"/>
  <c r="AC651" i="1"/>
  <c r="AH651" i="1"/>
  <c r="X653" i="1"/>
  <c r="AC653" i="1"/>
  <c r="AH653" i="1"/>
  <c r="X654" i="1"/>
  <c r="AC654" i="1"/>
  <c r="AH654" i="1"/>
  <c r="X656" i="1"/>
  <c r="AC656" i="1"/>
  <c r="AH656" i="1"/>
  <c r="X657" i="1"/>
  <c r="AC657" i="1"/>
  <c r="AH657" i="1"/>
  <c r="X658" i="1"/>
  <c r="AC658" i="1"/>
  <c r="AH658" i="1"/>
  <c r="X659" i="1"/>
  <c r="AC659" i="1"/>
  <c r="AH659" i="1"/>
  <c r="X661" i="1"/>
  <c r="AC661" i="1"/>
  <c r="AH661" i="1"/>
  <c r="X662" i="1"/>
  <c r="AC662" i="1"/>
  <c r="AH662" i="1"/>
  <c r="X663" i="1"/>
  <c r="AC663" i="1"/>
  <c r="AH663" i="1"/>
  <c r="X664" i="1"/>
  <c r="AC664" i="1"/>
  <c r="AH664" i="1"/>
  <c r="X665" i="1"/>
  <c r="AC665" i="1"/>
  <c r="AH665" i="1"/>
  <c r="X666" i="1"/>
  <c r="AC666" i="1"/>
  <c r="AH666" i="1"/>
  <c r="X667" i="1"/>
  <c r="AC667" i="1"/>
  <c r="AH667" i="1"/>
  <c r="X668" i="1"/>
  <c r="AC668" i="1"/>
  <c r="AH668" i="1"/>
  <c r="AC669" i="1"/>
  <c r="AH669" i="1"/>
  <c r="X670" i="1"/>
  <c r="AC670" i="1"/>
  <c r="AH670" i="1"/>
  <c r="X671" i="1"/>
  <c r="AC671" i="1"/>
  <c r="AH671" i="1"/>
  <c r="X672" i="1"/>
  <c r="AC672" i="1"/>
  <c r="AH672" i="1"/>
  <c r="X673" i="1"/>
  <c r="AC673" i="1"/>
  <c r="AH673" i="1"/>
  <c r="X674" i="1"/>
  <c r="AC674" i="1"/>
  <c r="AH674" i="1"/>
  <c r="X675" i="1"/>
  <c r="AC675" i="1"/>
  <c r="AH675" i="1"/>
  <c r="X676" i="1"/>
  <c r="AC676" i="1"/>
  <c r="AH676" i="1"/>
  <c r="X677" i="1"/>
  <c r="AC677" i="1"/>
  <c r="AH677" i="1"/>
  <c r="X679" i="1"/>
  <c r="AC679" i="1"/>
  <c r="AH679" i="1"/>
  <c r="X680" i="1"/>
  <c r="AC680" i="1"/>
  <c r="AH680" i="1"/>
  <c r="X681" i="1"/>
  <c r="AC681" i="1"/>
  <c r="AH681" i="1"/>
  <c r="T685" i="1"/>
  <c r="U685" i="1"/>
  <c r="V685" i="1"/>
  <c r="Y685" i="1"/>
  <c r="Z685" i="1"/>
  <c r="AA685" i="1"/>
  <c r="AD685" i="1"/>
  <c r="AE685" i="1"/>
  <c r="AF685" i="1"/>
  <c r="X694" i="1"/>
  <c r="AC694" i="1"/>
  <c r="AH694" i="1"/>
  <c r="X695" i="1"/>
  <c r="AC695" i="1"/>
  <c r="AH695" i="1"/>
  <c r="X696" i="1"/>
  <c r="AC696" i="1"/>
  <c r="AH696" i="1"/>
  <c r="X697" i="1"/>
  <c r="AC697" i="1"/>
  <c r="AH697" i="1"/>
  <c r="X698" i="1"/>
  <c r="AC698" i="1"/>
  <c r="AH698" i="1"/>
  <c r="X699" i="1"/>
  <c r="AC699" i="1"/>
  <c r="AH699" i="1"/>
  <c r="X700" i="1"/>
  <c r="AC700" i="1"/>
  <c r="AH700" i="1"/>
  <c r="X701" i="1"/>
  <c r="AC701" i="1"/>
  <c r="AH701" i="1"/>
  <c r="X702" i="1"/>
  <c r="AC702" i="1"/>
  <c r="AH702" i="1"/>
  <c r="X704" i="1"/>
  <c r="AC704" i="1"/>
  <c r="AH704" i="1"/>
  <c r="X705" i="1"/>
  <c r="AC705" i="1"/>
  <c r="AH705" i="1"/>
  <c r="X706" i="1"/>
  <c r="AC706" i="1"/>
  <c r="AH706" i="1"/>
  <c r="X707" i="1"/>
  <c r="AC707" i="1"/>
  <c r="AH707" i="1"/>
  <c r="X710" i="1"/>
  <c r="AC710" i="1"/>
  <c r="AH710" i="1"/>
  <c r="X711" i="1"/>
  <c r="AC711" i="1"/>
  <c r="AH711" i="1"/>
  <c r="X713" i="1"/>
  <c r="AC713" i="1"/>
  <c r="AH713" i="1"/>
  <c r="X714" i="1"/>
  <c r="AC714" i="1"/>
  <c r="AH714" i="1"/>
  <c r="X715" i="1"/>
  <c r="AC715" i="1"/>
  <c r="AH715" i="1"/>
  <c r="X716" i="1"/>
  <c r="AC716" i="1"/>
  <c r="AH716" i="1"/>
  <c r="X717" i="1"/>
  <c r="AC717" i="1"/>
  <c r="AH717" i="1"/>
  <c r="X718" i="1"/>
  <c r="AC718" i="1"/>
  <c r="AH718" i="1"/>
  <c r="X719" i="1"/>
  <c r="AC719" i="1"/>
  <c r="AH719" i="1"/>
  <c r="X720" i="1"/>
  <c r="AC720" i="1"/>
  <c r="AH720" i="1"/>
  <c r="X721" i="1"/>
  <c r="AC721" i="1"/>
  <c r="AH721" i="1"/>
  <c r="X722" i="1"/>
  <c r="AC722" i="1"/>
  <c r="AH722" i="1"/>
  <c r="X723" i="1"/>
  <c r="AC723" i="1"/>
  <c r="AH723" i="1"/>
  <c r="T728" i="1"/>
  <c r="U728" i="1"/>
  <c r="V728" i="1"/>
  <c r="Y728" i="1"/>
  <c r="Z728" i="1"/>
  <c r="AA728" i="1"/>
  <c r="AD728" i="1"/>
  <c r="AE728" i="1"/>
  <c r="AF728" i="1"/>
  <c r="AZ614" i="1"/>
  <c r="AU614" i="1"/>
  <c r="AP614" i="1"/>
  <c r="AZ613" i="1"/>
  <c r="AU613" i="1"/>
  <c r="AP613" i="1"/>
  <c r="AZ612" i="1"/>
  <c r="AU612" i="1"/>
  <c r="AP612" i="1"/>
  <c r="AZ611" i="1"/>
  <c r="AU611" i="1"/>
  <c r="AP611" i="1"/>
  <c r="BA719" i="1" l="1"/>
  <c r="BA711" i="1"/>
  <c r="BA727" i="1"/>
  <c r="BA725" i="1"/>
  <c r="BA707" i="1"/>
  <c r="AZ728" i="1"/>
  <c r="BA705" i="1"/>
  <c r="AI664" i="1"/>
  <c r="BA726" i="1"/>
  <c r="BA715" i="1"/>
  <c r="BA713" i="1"/>
  <c r="BA657" i="1"/>
  <c r="BA695" i="1"/>
  <c r="BA717" i="1"/>
  <c r="Q709" i="1"/>
  <c r="Q717" i="1"/>
  <c r="Q725" i="1"/>
  <c r="BA655" i="1"/>
  <c r="BA669" i="1"/>
  <c r="BA677" i="1"/>
  <c r="BA693" i="1"/>
  <c r="BA709" i="1"/>
  <c r="AI722" i="1"/>
  <c r="BA721" i="1"/>
  <c r="AI699" i="1"/>
  <c r="Q707" i="1"/>
  <c r="Q715" i="1"/>
  <c r="Q723" i="1"/>
  <c r="BA667" i="1"/>
  <c r="BA675" i="1"/>
  <c r="BA683" i="1"/>
  <c r="BA723" i="1"/>
  <c r="AI701" i="1"/>
  <c r="AI666" i="1"/>
  <c r="AI657" i="1"/>
  <c r="Q705" i="1"/>
  <c r="Q713" i="1"/>
  <c r="Q721" i="1"/>
  <c r="BA659" i="1"/>
  <c r="BA665" i="1"/>
  <c r="BA673" i="1"/>
  <c r="BA681" i="1"/>
  <c r="BA698" i="1"/>
  <c r="AI700" i="1"/>
  <c r="AI672" i="1"/>
  <c r="AI670" i="1"/>
  <c r="AI668" i="1"/>
  <c r="BA722" i="1"/>
  <c r="BA718" i="1"/>
  <c r="BA714" i="1"/>
  <c r="BA710" i="1"/>
  <c r="BA706" i="1"/>
  <c r="AU728" i="1"/>
  <c r="AI717" i="1"/>
  <c r="AI702" i="1"/>
  <c r="AI671" i="1"/>
  <c r="AI669" i="1"/>
  <c r="AI667" i="1"/>
  <c r="AI665" i="1"/>
  <c r="AI658" i="1"/>
  <c r="AI650" i="1"/>
  <c r="Q662" i="1"/>
  <c r="Q667" i="1"/>
  <c r="Q675" i="1"/>
  <c r="Q683" i="1"/>
  <c r="Q696" i="1"/>
  <c r="BA724" i="1"/>
  <c r="BA720" i="1"/>
  <c r="BA716" i="1"/>
  <c r="BA712" i="1"/>
  <c r="BA708" i="1"/>
  <c r="BA704" i="1"/>
  <c r="AI711" i="1"/>
  <c r="K728" i="1"/>
  <c r="BA653" i="1"/>
  <c r="AP728" i="1"/>
  <c r="AH728" i="1"/>
  <c r="AI651" i="1"/>
  <c r="BA679" i="1"/>
  <c r="AI698" i="1"/>
  <c r="AI676" i="1"/>
  <c r="AI663" i="1"/>
  <c r="AI641" i="1"/>
  <c r="Q651" i="1"/>
  <c r="Q659" i="1"/>
  <c r="Q669" i="1"/>
  <c r="Q677" i="1"/>
  <c r="Q698" i="1"/>
  <c r="Q657" i="1"/>
  <c r="BA671" i="1"/>
  <c r="AI721" i="1"/>
  <c r="AI713" i="1"/>
  <c r="AI705" i="1"/>
  <c r="AI694" i="1"/>
  <c r="AI680" i="1"/>
  <c r="AI656" i="1"/>
  <c r="Q655" i="1"/>
  <c r="Q665" i="1"/>
  <c r="Q673" i="1"/>
  <c r="Q681" i="1"/>
  <c r="Q694" i="1"/>
  <c r="Q702" i="1"/>
  <c r="AP685" i="1"/>
  <c r="K685" i="1"/>
  <c r="AI659" i="1"/>
  <c r="Q711" i="1"/>
  <c r="BA663" i="1"/>
  <c r="AI653" i="1"/>
  <c r="AU685" i="1"/>
  <c r="AI598" i="1"/>
  <c r="F728" i="1"/>
  <c r="Q719" i="1"/>
  <c r="Q727" i="1"/>
  <c r="AI723" i="1"/>
  <c r="AI715" i="1"/>
  <c r="AC728" i="1"/>
  <c r="AI696" i="1"/>
  <c r="AI674" i="1"/>
  <c r="Q653" i="1"/>
  <c r="F685" i="1"/>
  <c r="Q671" i="1"/>
  <c r="Q679" i="1"/>
  <c r="Q700" i="1"/>
  <c r="AZ685" i="1"/>
  <c r="AI654" i="1"/>
  <c r="AI719" i="1"/>
  <c r="AI707" i="1"/>
  <c r="BA612" i="1"/>
  <c r="X728" i="1"/>
  <c r="AI720" i="1"/>
  <c r="AI718" i="1"/>
  <c r="AI716" i="1"/>
  <c r="AI714" i="1"/>
  <c r="AI710" i="1"/>
  <c r="AI706" i="1"/>
  <c r="AC685" i="1"/>
  <c r="AI661" i="1"/>
  <c r="BA702" i="1"/>
  <c r="BA697" i="1"/>
  <c r="AI704" i="1"/>
  <c r="AI697" i="1"/>
  <c r="AI695" i="1"/>
  <c r="AI679" i="1"/>
  <c r="AI677" i="1"/>
  <c r="AI675" i="1"/>
  <c r="AI673" i="1"/>
  <c r="AI662" i="1"/>
  <c r="Q650" i="1"/>
  <c r="Q652" i="1"/>
  <c r="Q656" i="1"/>
  <c r="Q658" i="1"/>
  <c r="P685" i="1"/>
  <c r="Q664" i="1"/>
  <c r="Q666" i="1"/>
  <c r="Q668" i="1"/>
  <c r="Q670" i="1"/>
  <c r="Q672" i="1"/>
  <c r="Q674" i="1"/>
  <c r="Q676" i="1"/>
  <c r="Q678" i="1"/>
  <c r="Q680" i="1"/>
  <c r="Q682" i="1"/>
  <c r="Q684" i="1"/>
  <c r="Q693" i="1"/>
  <c r="Q695" i="1"/>
  <c r="Q697" i="1"/>
  <c r="Q699" i="1"/>
  <c r="Q701" i="1"/>
  <c r="P728" i="1"/>
  <c r="Q706" i="1"/>
  <c r="Q708" i="1"/>
  <c r="Q710" i="1"/>
  <c r="Q712" i="1"/>
  <c r="Q714" i="1"/>
  <c r="Q716" i="1"/>
  <c r="Q718" i="1"/>
  <c r="Q720" i="1"/>
  <c r="Q722" i="1"/>
  <c r="Q724" i="1"/>
  <c r="Q726" i="1"/>
  <c r="BA650" i="1"/>
  <c r="BA652" i="1"/>
  <c r="BA654" i="1"/>
  <c r="BA656" i="1"/>
  <c r="BA662" i="1"/>
  <c r="BA664" i="1"/>
  <c r="BA666" i="1"/>
  <c r="BA668" i="1"/>
  <c r="BA670" i="1"/>
  <c r="BA672" i="1"/>
  <c r="BA674" i="1"/>
  <c r="BA676" i="1"/>
  <c r="BA678" i="1"/>
  <c r="BA680" i="1"/>
  <c r="BA682" i="1"/>
  <c r="BA684" i="1"/>
  <c r="BA694" i="1"/>
  <c r="BA696" i="1"/>
  <c r="BA699" i="1"/>
  <c r="BA701" i="1"/>
  <c r="BA614" i="1"/>
  <c r="BA658" i="1"/>
  <c r="Q704" i="1"/>
  <c r="Q661" i="1"/>
  <c r="Q663" i="1"/>
  <c r="AH685" i="1"/>
  <c r="AI681" i="1"/>
  <c r="X685" i="1"/>
  <c r="BA611" i="1"/>
  <c r="BA613" i="1"/>
  <c r="AH595" i="1"/>
  <c r="AC595" i="1"/>
  <c r="X595" i="1"/>
  <c r="BA728" i="1" l="1"/>
  <c r="AI728" i="1"/>
  <c r="Q728" i="1"/>
  <c r="BA685" i="1"/>
  <c r="Q685" i="1"/>
  <c r="AI685" i="1"/>
  <c r="AI595" i="1"/>
  <c r="AX642" i="1"/>
  <c r="AW642" i="1"/>
  <c r="AV642" i="1"/>
  <c r="AS642" i="1"/>
  <c r="AR642" i="1"/>
  <c r="AQ642" i="1"/>
  <c r="AN642" i="1"/>
  <c r="AM642" i="1"/>
  <c r="AL642" i="1"/>
  <c r="AZ641" i="1"/>
  <c r="AU641" i="1"/>
  <c r="AP641" i="1"/>
  <c r="AZ640" i="1"/>
  <c r="AU640" i="1"/>
  <c r="AP640" i="1"/>
  <c r="AZ639" i="1"/>
  <c r="AU639" i="1"/>
  <c r="AP639" i="1"/>
  <c r="AZ638" i="1"/>
  <c r="AU638" i="1"/>
  <c r="AP638" i="1"/>
  <c r="AZ637" i="1"/>
  <c r="AU637" i="1"/>
  <c r="AP637" i="1"/>
  <c r="AZ636" i="1"/>
  <c r="AU636" i="1"/>
  <c r="AP636" i="1"/>
  <c r="AZ635" i="1"/>
  <c r="AU635" i="1"/>
  <c r="AP635" i="1"/>
  <c r="AZ634" i="1"/>
  <c r="AU634" i="1"/>
  <c r="AP634" i="1"/>
  <c r="AZ633" i="1"/>
  <c r="AU633" i="1"/>
  <c r="AP633" i="1"/>
  <c r="AZ632" i="1"/>
  <c r="AU632" i="1"/>
  <c r="AP632" i="1"/>
  <c r="AZ631" i="1"/>
  <c r="AU631" i="1"/>
  <c r="AP631" i="1"/>
  <c r="AZ630" i="1"/>
  <c r="AU630" i="1"/>
  <c r="AP630" i="1"/>
  <c r="AZ629" i="1"/>
  <c r="AU629" i="1"/>
  <c r="AP629" i="1"/>
  <c r="AZ628" i="1"/>
  <c r="AU628" i="1"/>
  <c r="AP628" i="1"/>
  <c r="AZ627" i="1"/>
  <c r="AU627" i="1"/>
  <c r="AP627" i="1"/>
  <c r="AZ626" i="1"/>
  <c r="AU626" i="1"/>
  <c r="AP626" i="1"/>
  <c r="AZ625" i="1"/>
  <c r="AU625" i="1"/>
  <c r="AP625" i="1"/>
  <c r="AZ624" i="1"/>
  <c r="AU624" i="1"/>
  <c r="AP624" i="1"/>
  <c r="AZ623" i="1"/>
  <c r="AU623" i="1"/>
  <c r="AP623" i="1"/>
  <c r="AZ622" i="1"/>
  <c r="AU622" i="1"/>
  <c r="AP622" i="1"/>
  <c r="AZ621" i="1"/>
  <c r="AU621" i="1"/>
  <c r="AP621" i="1"/>
  <c r="AZ620" i="1"/>
  <c r="AU620" i="1"/>
  <c r="AP620" i="1"/>
  <c r="AZ619" i="1"/>
  <c r="AU619" i="1"/>
  <c r="AP619" i="1"/>
  <c r="AZ618" i="1"/>
  <c r="AU618" i="1"/>
  <c r="AP618" i="1"/>
  <c r="AZ616" i="1"/>
  <c r="AU616" i="1"/>
  <c r="AP616" i="1"/>
  <c r="AZ615" i="1"/>
  <c r="AU615" i="1"/>
  <c r="AP615" i="1"/>
  <c r="AZ610" i="1"/>
  <c r="AU610" i="1"/>
  <c r="AP610" i="1"/>
  <c r="AZ609" i="1"/>
  <c r="AU609" i="1"/>
  <c r="AP609" i="1"/>
  <c r="AZ608" i="1"/>
  <c r="AU608" i="1"/>
  <c r="AP608" i="1"/>
  <c r="AZ607" i="1"/>
  <c r="AU607" i="1"/>
  <c r="AP607" i="1"/>
  <c r="N642" i="1"/>
  <c r="M642" i="1"/>
  <c r="L642" i="1"/>
  <c r="I642" i="1"/>
  <c r="H642" i="1"/>
  <c r="G642" i="1"/>
  <c r="D642" i="1"/>
  <c r="C642" i="1"/>
  <c r="B642" i="1"/>
  <c r="P641" i="1"/>
  <c r="K641" i="1"/>
  <c r="F641" i="1"/>
  <c r="P640" i="1"/>
  <c r="K640" i="1"/>
  <c r="F640" i="1"/>
  <c r="P639" i="1"/>
  <c r="K639" i="1"/>
  <c r="F639" i="1"/>
  <c r="P638" i="1"/>
  <c r="K638" i="1"/>
  <c r="F638" i="1"/>
  <c r="P637" i="1"/>
  <c r="K637" i="1"/>
  <c r="F637" i="1"/>
  <c r="P636" i="1"/>
  <c r="K636" i="1"/>
  <c r="F636" i="1"/>
  <c r="P635" i="1"/>
  <c r="K635" i="1"/>
  <c r="F635" i="1"/>
  <c r="P634" i="1"/>
  <c r="K634" i="1"/>
  <c r="F634" i="1"/>
  <c r="P633" i="1"/>
  <c r="K633" i="1"/>
  <c r="F633" i="1"/>
  <c r="P632" i="1"/>
  <c r="K632" i="1"/>
  <c r="F632" i="1"/>
  <c r="P631" i="1"/>
  <c r="K631" i="1"/>
  <c r="F631" i="1"/>
  <c r="P630" i="1"/>
  <c r="K630" i="1"/>
  <c r="F630" i="1"/>
  <c r="P629" i="1"/>
  <c r="K629" i="1"/>
  <c r="F629" i="1"/>
  <c r="P628" i="1"/>
  <c r="K628" i="1"/>
  <c r="F628" i="1"/>
  <c r="P627" i="1"/>
  <c r="K627" i="1"/>
  <c r="F627" i="1"/>
  <c r="P626" i="1"/>
  <c r="K626" i="1"/>
  <c r="F626" i="1"/>
  <c r="P625" i="1"/>
  <c r="K625" i="1"/>
  <c r="F625" i="1"/>
  <c r="P624" i="1"/>
  <c r="K624" i="1"/>
  <c r="F624" i="1"/>
  <c r="P623" i="1"/>
  <c r="K623" i="1"/>
  <c r="F623" i="1"/>
  <c r="P622" i="1"/>
  <c r="K622" i="1"/>
  <c r="F622" i="1"/>
  <c r="P621" i="1"/>
  <c r="K621" i="1"/>
  <c r="F621" i="1"/>
  <c r="P620" i="1"/>
  <c r="K620" i="1"/>
  <c r="F620" i="1"/>
  <c r="P619" i="1"/>
  <c r="K619" i="1"/>
  <c r="P618" i="1"/>
  <c r="K618" i="1"/>
  <c r="P575" i="1"/>
  <c r="P576" i="1"/>
  <c r="K575" i="1"/>
  <c r="K576" i="1"/>
  <c r="N599" i="1"/>
  <c r="M599" i="1"/>
  <c r="L599" i="1"/>
  <c r="I599" i="1"/>
  <c r="H599" i="1"/>
  <c r="G599" i="1"/>
  <c r="D599" i="1"/>
  <c r="C599" i="1"/>
  <c r="B599" i="1"/>
  <c r="P598" i="1"/>
  <c r="K598" i="1"/>
  <c r="F598" i="1"/>
  <c r="P597" i="1"/>
  <c r="K597" i="1"/>
  <c r="F597" i="1"/>
  <c r="P596" i="1"/>
  <c r="K596" i="1"/>
  <c r="F596" i="1"/>
  <c r="P595" i="1"/>
  <c r="K595" i="1"/>
  <c r="F595" i="1"/>
  <c r="P594" i="1"/>
  <c r="K594" i="1"/>
  <c r="F594" i="1"/>
  <c r="P593" i="1"/>
  <c r="K593" i="1"/>
  <c r="F593" i="1"/>
  <c r="P592" i="1"/>
  <c r="K592" i="1"/>
  <c r="F592" i="1"/>
  <c r="P591" i="1"/>
  <c r="K591" i="1"/>
  <c r="F591" i="1"/>
  <c r="P590" i="1"/>
  <c r="K590" i="1"/>
  <c r="F590" i="1"/>
  <c r="P589" i="1"/>
  <c r="K589" i="1"/>
  <c r="F589" i="1"/>
  <c r="P588" i="1"/>
  <c r="K588" i="1"/>
  <c r="F588" i="1"/>
  <c r="P587" i="1"/>
  <c r="K587" i="1"/>
  <c r="F587" i="1"/>
  <c r="P586" i="1"/>
  <c r="K586" i="1"/>
  <c r="F586" i="1"/>
  <c r="P585" i="1"/>
  <c r="K585" i="1"/>
  <c r="F585" i="1"/>
  <c r="P584" i="1"/>
  <c r="K584" i="1"/>
  <c r="F584" i="1"/>
  <c r="P583" i="1"/>
  <c r="K583" i="1"/>
  <c r="F583" i="1"/>
  <c r="P582" i="1"/>
  <c r="K582" i="1"/>
  <c r="F582" i="1"/>
  <c r="P581" i="1"/>
  <c r="K581" i="1"/>
  <c r="F581" i="1"/>
  <c r="P580" i="1"/>
  <c r="K580" i="1"/>
  <c r="F580" i="1"/>
  <c r="P579" i="1"/>
  <c r="K579" i="1"/>
  <c r="F579" i="1"/>
  <c r="P578" i="1"/>
  <c r="K578" i="1"/>
  <c r="F578" i="1"/>
  <c r="P577" i="1"/>
  <c r="K577" i="1"/>
  <c r="F577" i="1"/>
  <c r="P616" i="1"/>
  <c r="K616" i="1"/>
  <c r="F616" i="1"/>
  <c r="P615" i="1"/>
  <c r="K615" i="1"/>
  <c r="F615" i="1"/>
  <c r="P614" i="1"/>
  <c r="K614" i="1"/>
  <c r="F614" i="1"/>
  <c r="P612" i="1"/>
  <c r="K612" i="1"/>
  <c r="F612" i="1"/>
  <c r="P611" i="1"/>
  <c r="K611" i="1"/>
  <c r="F611" i="1"/>
  <c r="P610" i="1"/>
  <c r="K610" i="1"/>
  <c r="F610" i="1"/>
  <c r="P609" i="1"/>
  <c r="K609" i="1"/>
  <c r="F609" i="1"/>
  <c r="P608" i="1"/>
  <c r="K608" i="1"/>
  <c r="F608" i="1"/>
  <c r="P607" i="1"/>
  <c r="K607" i="1"/>
  <c r="F607" i="1"/>
  <c r="AH597" i="1"/>
  <c r="AC597" i="1"/>
  <c r="X597" i="1"/>
  <c r="AH596" i="1"/>
  <c r="AC596" i="1"/>
  <c r="X596" i="1"/>
  <c r="AF642" i="1"/>
  <c r="AE642" i="1"/>
  <c r="AD642" i="1"/>
  <c r="AA642" i="1"/>
  <c r="Z642" i="1"/>
  <c r="Y642" i="1"/>
  <c r="V642" i="1"/>
  <c r="U642" i="1"/>
  <c r="T642" i="1"/>
  <c r="AH633" i="1"/>
  <c r="AC633" i="1"/>
  <c r="X633" i="1"/>
  <c r="AH632" i="1"/>
  <c r="AC632" i="1"/>
  <c r="X632" i="1"/>
  <c r="AH631" i="1"/>
  <c r="AC631" i="1"/>
  <c r="X631" i="1"/>
  <c r="AH630" i="1"/>
  <c r="AC630" i="1"/>
  <c r="X630" i="1"/>
  <c r="AH629" i="1"/>
  <c r="AC629" i="1"/>
  <c r="X629" i="1"/>
  <c r="AH628" i="1"/>
  <c r="AC628" i="1"/>
  <c r="X628" i="1"/>
  <c r="AH627" i="1"/>
  <c r="AC627" i="1"/>
  <c r="X627" i="1"/>
  <c r="AH626" i="1"/>
  <c r="AC626" i="1"/>
  <c r="X626" i="1"/>
  <c r="AH625" i="1"/>
  <c r="AC625" i="1"/>
  <c r="X625" i="1"/>
  <c r="AH624" i="1"/>
  <c r="AC624" i="1"/>
  <c r="X624" i="1"/>
  <c r="AH623" i="1"/>
  <c r="AC623" i="1"/>
  <c r="X623" i="1"/>
  <c r="AH622" i="1"/>
  <c r="AC622" i="1"/>
  <c r="X622" i="1"/>
  <c r="AH621" i="1"/>
  <c r="AC621" i="1"/>
  <c r="X621" i="1"/>
  <c r="AH620" i="1"/>
  <c r="AC620" i="1"/>
  <c r="X620" i="1"/>
  <c r="AH619" i="1"/>
  <c r="AC619" i="1"/>
  <c r="X619" i="1"/>
  <c r="AH618" i="1"/>
  <c r="AC618" i="1"/>
  <c r="X618" i="1"/>
  <c r="AH616" i="1"/>
  <c r="AC616" i="1"/>
  <c r="X616" i="1"/>
  <c r="AH615" i="1"/>
  <c r="AC615" i="1"/>
  <c r="X615" i="1"/>
  <c r="AH614" i="1"/>
  <c r="AC614" i="1"/>
  <c r="X614" i="1"/>
  <c r="AH613" i="1"/>
  <c r="AC613" i="1"/>
  <c r="X613" i="1"/>
  <c r="AH612" i="1"/>
  <c r="AC612" i="1"/>
  <c r="X612" i="1"/>
  <c r="AH611" i="1"/>
  <c r="AC611" i="1"/>
  <c r="X611" i="1"/>
  <c r="AH610" i="1"/>
  <c r="AC610" i="1"/>
  <c r="X610" i="1"/>
  <c r="AH609" i="1"/>
  <c r="AC609" i="1"/>
  <c r="X609" i="1"/>
  <c r="AH608" i="1"/>
  <c r="AC608" i="1"/>
  <c r="X608" i="1"/>
  <c r="AH607" i="1"/>
  <c r="AC607" i="1"/>
  <c r="X607" i="1"/>
  <c r="X552" i="1"/>
  <c r="AC552" i="1"/>
  <c r="AH552" i="1"/>
  <c r="X553" i="1"/>
  <c r="AC553" i="1"/>
  <c r="AH553" i="1"/>
  <c r="X554" i="1"/>
  <c r="AC554" i="1"/>
  <c r="AH554" i="1"/>
  <c r="AH593" i="1"/>
  <c r="AC593" i="1"/>
  <c r="X593" i="1"/>
  <c r="AH594" i="1"/>
  <c r="AC594" i="1"/>
  <c r="X594" i="1"/>
  <c r="F599" i="1" l="1"/>
  <c r="Q608" i="1"/>
  <c r="Q614" i="1"/>
  <c r="Q616" i="1"/>
  <c r="Q579" i="1"/>
  <c r="Q587" i="1"/>
  <c r="BA641" i="1"/>
  <c r="Q595" i="1"/>
  <c r="Q612" i="1"/>
  <c r="Q575" i="1"/>
  <c r="Q589" i="1"/>
  <c r="Q581" i="1"/>
  <c r="P599" i="1"/>
  <c r="Q597" i="1"/>
  <c r="Q593" i="1"/>
  <c r="AI624" i="1"/>
  <c r="Q585" i="1"/>
  <c r="Q583" i="1"/>
  <c r="Q591" i="1"/>
  <c r="AI593" i="1"/>
  <c r="AI608" i="1"/>
  <c r="AI616" i="1"/>
  <c r="AI620" i="1"/>
  <c r="AI628" i="1"/>
  <c r="Q626" i="1"/>
  <c r="Q634" i="1"/>
  <c r="AZ642" i="1"/>
  <c r="BA624" i="1"/>
  <c r="BA632" i="1"/>
  <c r="X642" i="1"/>
  <c r="AI626" i="1"/>
  <c r="P642" i="1"/>
  <c r="Q624" i="1"/>
  <c r="Q632" i="1"/>
  <c r="Q640" i="1"/>
  <c r="BA610" i="1"/>
  <c r="BA622" i="1"/>
  <c r="BA630" i="1"/>
  <c r="BA638" i="1"/>
  <c r="K599" i="1"/>
  <c r="AI612" i="1"/>
  <c r="AH642" i="1"/>
  <c r="AI632" i="1"/>
  <c r="Q622" i="1"/>
  <c r="Q630" i="1"/>
  <c r="Q638" i="1"/>
  <c r="BA608" i="1"/>
  <c r="BA616" i="1"/>
  <c r="BA620" i="1"/>
  <c r="BA628" i="1"/>
  <c r="BA636" i="1"/>
  <c r="Q610" i="1"/>
  <c r="Q576" i="1"/>
  <c r="F642" i="1"/>
  <c r="AI610" i="1"/>
  <c r="AI622" i="1"/>
  <c r="AI630" i="1"/>
  <c r="Q620" i="1"/>
  <c r="Q628" i="1"/>
  <c r="Q636" i="1"/>
  <c r="AP642" i="1"/>
  <c r="BA626" i="1"/>
  <c r="BA634" i="1"/>
  <c r="AI614" i="1"/>
  <c r="AI596" i="1"/>
  <c r="AI553" i="1"/>
  <c r="AI554" i="1"/>
  <c r="AI552" i="1"/>
  <c r="AI607" i="1"/>
  <c r="AI609" i="1"/>
  <c r="AI611" i="1"/>
  <c r="AI613" i="1"/>
  <c r="AI615" i="1"/>
  <c r="AI619" i="1"/>
  <c r="AI621" i="1"/>
  <c r="AI623" i="1"/>
  <c r="AI625" i="1"/>
  <c r="AI627" i="1"/>
  <c r="AI629" i="1"/>
  <c r="AI631" i="1"/>
  <c r="AI633" i="1"/>
  <c r="AI597" i="1"/>
  <c r="Q607" i="1"/>
  <c r="Q609" i="1"/>
  <c r="Q611" i="1"/>
  <c r="Q615" i="1"/>
  <c r="Q584" i="1"/>
  <c r="Q586" i="1"/>
  <c r="Q588" i="1"/>
  <c r="Q590" i="1"/>
  <c r="Q592" i="1"/>
  <c r="Q594" i="1"/>
  <c r="Q596" i="1"/>
  <c r="Q598" i="1"/>
  <c r="Q618" i="1"/>
  <c r="K642" i="1"/>
  <c r="Q621" i="1"/>
  <c r="Q623" i="1"/>
  <c r="Q625" i="1"/>
  <c r="Q627" i="1"/>
  <c r="Q629" i="1"/>
  <c r="Q631" i="1"/>
  <c r="Q633" i="1"/>
  <c r="Q635" i="1"/>
  <c r="Q637" i="1"/>
  <c r="Q639" i="1"/>
  <c r="Q641" i="1"/>
  <c r="BA607" i="1"/>
  <c r="BA609" i="1"/>
  <c r="BA615" i="1"/>
  <c r="AU642" i="1"/>
  <c r="BA619" i="1"/>
  <c r="BA621" i="1"/>
  <c r="BA623" i="1"/>
  <c r="BA625" i="1"/>
  <c r="BA627" i="1"/>
  <c r="BA629" i="1"/>
  <c r="BA631" i="1"/>
  <c r="BA633" i="1"/>
  <c r="BA635" i="1"/>
  <c r="BA637" i="1"/>
  <c r="BA639" i="1"/>
  <c r="BA640" i="1"/>
  <c r="BA618" i="1"/>
  <c r="Q619" i="1"/>
  <c r="Q582" i="1"/>
  <c r="Q578" i="1"/>
  <c r="Q580" i="1"/>
  <c r="Q577" i="1"/>
  <c r="AI594" i="1"/>
  <c r="AC642" i="1"/>
  <c r="AI618" i="1"/>
  <c r="AH555" i="1"/>
  <c r="AC555" i="1"/>
  <c r="X555" i="1"/>
  <c r="Q642" i="1" l="1"/>
  <c r="BA642" i="1"/>
  <c r="AI555" i="1"/>
  <c r="Q599" i="1"/>
  <c r="AI642" i="1"/>
  <c r="AX599" i="1"/>
  <c r="AW599" i="1"/>
  <c r="AV599" i="1"/>
  <c r="AS599" i="1"/>
  <c r="AR599" i="1"/>
  <c r="AQ599" i="1"/>
  <c r="AN599" i="1"/>
  <c r="AM599" i="1"/>
  <c r="AL599" i="1"/>
  <c r="AF599" i="1"/>
  <c r="AE599" i="1"/>
  <c r="AD599" i="1"/>
  <c r="AA599" i="1"/>
  <c r="Z599" i="1"/>
  <c r="Y599" i="1"/>
  <c r="V599" i="1"/>
  <c r="U599" i="1"/>
  <c r="T599" i="1"/>
  <c r="AZ598" i="1"/>
  <c r="AU598" i="1"/>
  <c r="AP598" i="1"/>
  <c r="AZ597" i="1"/>
  <c r="AU597" i="1"/>
  <c r="AP597" i="1"/>
  <c r="AZ596" i="1"/>
  <c r="AU596" i="1"/>
  <c r="AP596" i="1"/>
  <c r="AZ595" i="1"/>
  <c r="AU595" i="1"/>
  <c r="AP595" i="1"/>
  <c r="AZ594" i="1"/>
  <c r="AU594" i="1"/>
  <c r="AP594" i="1"/>
  <c r="AZ593" i="1"/>
  <c r="AU593" i="1"/>
  <c r="AP593" i="1"/>
  <c r="AZ592" i="1"/>
  <c r="AU592" i="1"/>
  <c r="AP592" i="1"/>
  <c r="AH592" i="1"/>
  <c r="AC592" i="1"/>
  <c r="X592" i="1"/>
  <c r="AZ591" i="1"/>
  <c r="AU591" i="1"/>
  <c r="AP591" i="1"/>
  <c r="AH591" i="1"/>
  <c r="AC591" i="1"/>
  <c r="X591" i="1"/>
  <c r="AZ590" i="1"/>
  <c r="AU590" i="1"/>
  <c r="AP590" i="1"/>
  <c r="AH590" i="1"/>
  <c r="AC590" i="1"/>
  <c r="X590" i="1"/>
  <c r="AZ589" i="1"/>
  <c r="AU589" i="1"/>
  <c r="AP589" i="1"/>
  <c r="AH589" i="1"/>
  <c r="AC589" i="1"/>
  <c r="X589" i="1"/>
  <c r="AZ588" i="1"/>
  <c r="AU588" i="1"/>
  <c r="AP588" i="1"/>
  <c r="AH588" i="1"/>
  <c r="AC588" i="1"/>
  <c r="X588" i="1"/>
  <c r="AZ587" i="1"/>
  <c r="AU587" i="1"/>
  <c r="AP587" i="1"/>
  <c r="AH587" i="1"/>
  <c r="AC587" i="1"/>
  <c r="X587" i="1"/>
  <c r="AZ586" i="1"/>
  <c r="AU586" i="1"/>
  <c r="AP586" i="1"/>
  <c r="AH586" i="1"/>
  <c r="AC586" i="1"/>
  <c r="X586" i="1"/>
  <c r="AZ585" i="1"/>
  <c r="AU585" i="1"/>
  <c r="AP585" i="1"/>
  <c r="AH585" i="1"/>
  <c r="AC585" i="1"/>
  <c r="X585" i="1"/>
  <c r="AZ584" i="1"/>
  <c r="AU584" i="1"/>
  <c r="AP584" i="1"/>
  <c r="AH584" i="1"/>
  <c r="AC584" i="1"/>
  <c r="X584" i="1"/>
  <c r="AZ583" i="1"/>
  <c r="AU583" i="1"/>
  <c r="AP583" i="1"/>
  <c r="AH583" i="1"/>
  <c r="AC583" i="1"/>
  <c r="X583" i="1"/>
  <c r="AZ582" i="1"/>
  <c r="AU582" i="1"/>
  <c r="AP582" i="1"/>
  <c r="AH582" i="1"/>
  <c r="AC582" i="1"/>
  <c r="X582" i="1"/>
  <c r="AZ581" i="1"/>
  <c r="AU581" i="1"/>
  <c r="AP581" i="1"/>
  <c r="AH581" i="1"/>
  <c r="AC581" i="1"/>
  <c r="X581" i="1"/>
  <c r="AZ580" i="1"/>
  <c r="AU580" i="1"/>
  <c r="AP580" i="1"/>
  <c r="AH580" i="1"/>
  <c r="AC580" i="1"/>
  <c r="X580" i="1"/>
  <c r="AZ579" i="1"/>
  <c r="AU579" i="1"/>
  <c r="AP579" i="1"/>
  <c r="AH579" i="1"/>
  <c r="AC579" i="1"/>
  <c r="X579" i="1"/>
  <c r="AZ578" i="1"/>
  <c r="AU578" i="1"/>
  <c r="AP578" i="1"/>
  <c r="AH578" i="1"/>
  <c r="AC578" i="1"/>
  <c r="X578" i="1"/>
  <c r="AZ577" i="1"/>
  <c r="AU577" i="1"/>
  <c r="AP577" i="1"/>
  <c r="AH577" i="1"/>
  <c r="AC577" i="1"/>
  <c r="X577" i="1"/>
  <c r="AZ576" i="1"/>
  <c r="AU576" i="1"/>
  <c r="AP576" i="1"/>
  <c r="AH576" i="1"/>
  <c r="AC576" i="1"/>
  <c r="X576" i="1"/>
  <c r="AZ575" i="1"/>
  <c r="AU575" i="1"/>
  <c r="AP575" i="1"/>
  <c r="AH575" i="1"/>
  <c r="AC575" i="1"/>
  <c r="X575" i="1"/>
  <c r="AZ573" i="1"/>
  <c r="AU573" i="1"/>
  <c r="AP573" i="1"/>
  <c r="AH573" i="1"/>
  <c r="AC573" i="1"/>
  <c r="X573" i="1"/>
  <c r="P573" i="1"/>
  <c r="K573" i="1"/>
  <c r="F573" i="1"/>
  <c r="AZ572" i="1"/>
  <c r="AU572" i="1"/>
  <c r="AP572" i="1"/>
  <c r="AH572" i="1"/>
  <c r="AC572" i="1"/>
  <c r="X572" i="1"/>
  <c r="P572" i="1"/>
  <c r="K572" i="1"/>
  <c r="F572" i="1"/>
  <c r="AZ571" i="1"/>
  <c r="AU571" i="1"/>
  <c r="AP571" i="1"/>
  <c r="AH571" i="1"/>
  <c r="AC571" i="1"/>
  <c r="X571" i="1"/>
  <c r="P571" i="1"/>
  <c r="K571" i="1"/>
  <c r="F571" i="1"/>
  <c r="AZ570" i="1"/>
  <c r="AU570" i="1"/>
  <c r="AP570" i="1"/>
  <c r="AH570" i="1"/>
  <c r="AC570" i="1"/>
  <c r="X570" i="1"/>
  <c r="P570" i="1"/>
  <c r="K570" i="1"/>
  <c r="F570" i="1"/>
  <c r="AZ569" i="1"/>
  <c r="AU569" i="1"/>
  <c r="AP569" i="1"/>
  <c r="AH569" i="1"/>
  <c r="AC569" i="1"/>
  <c r="X569" i="1"/>
  <c r="P569" i="1"/>
  <c r="K569" i="1"/>
  <c r="F569" i="1"/>
  <c r="AZ568" i="1"/>
  <c r="AU568" i="1"/>
  <c r="AP568" i="1"/>
  <c r="AH568" i="1"/>
  <c r="AC568" i="1"/>
  <c r="X568" i="1"/>
  <c r="P568" i="1"/>
  <c r="K568" i="1"/>
  <c r="F568" i="1"/>
  <c r="AZ567" i="1"/>
  <c r="AU567" i="1"/>
  <c r="AP567" i="1"/>
  <c r="AH567" i="1"/>
  <c r="AC567" i="1"/>
  <c r="X567" i="1"/>
  <c r="P567" i="1"/>
  <c r="K567" i="1"/>
  <c r="F567" i="1"/>
  <c r="AZ566" i="1"/>
  <c r="AU566" i="1"/>
  <c r="AP566" i="1"/>
  <c r="AH566" i="1"/>
  <c r="AC566" i="1"/>
  <c r="X566" i="1"/>
  <c r="P566" i="1"/>
  <c r="K566" i="1"/>
  <c r="F566" i="1"/>
  <c r="AZ565" i="1"/>
  <c r="AU565" i="1"/>
  <c r="AP565" i="1"/>
  <c r="AH565" i="1"/>
  <c r="AC565" i="1"/>
  <c r="X565" i="1"/>
  <c r="P565" i="1"/>
  <c r="K565" i="1"/>
  <c r="F565" i="1"/>
  <c r="AZ564" i="1"/>
  <c r="AU564" i="1"/>
  <c r="AP564" i="1"/>
  <c r="AH564" i="1"/>
  <c r="AC564" i="1"/>
  <c r="X564" i="1"/>
  <c r="P564" i="1"/>
  <c r="K564" i="1"/>
  <c r="F564" i="1"/>
  <c r="BA583" i="1" l="1"/>
  <c r="BA591" i="1"/>
  <c r="AI578" i="1"/>
  <c r="AI586" i="1"/>
  <c r="Q565" i="1"/>
  <c r="BA567" i="1"/>
  <c r="AI570" i="1"/>
  <c r="Q573" i="1"/>
  <c r="AI566" i="1"/>
  <c r="Q569" i="1"/>
  <c r="BA571" i="1"/>
  <c r="AU599" i="1"/>
  <c r="BA579" i="1"/>
  <c r="AI582" i="1"/>
  <c r="BA587" i="1"/>
  <c r="AI590" i="1"/>
  <c r="BA595" i="1"/>
  <c r="BA576" i="1"/>
  <c r="AI579" i="1"/>
  <c r="BA580" i="1"/>
  <c r="AI583" i="1"/>
  <c r="BA584" i="1"/>
  <c r="AI587" i="1"/>
  <c r="BA588" i="1"/>
  <c r="AI591" i="1"/>
  <c r="BA592" i="1"/>
  <c r="BA596" i="1"/>
  <c r="BA565" i="1"/>
  <c r="AI568" i="1"/>
  <c r="Q571" i="1"/>
  <c r="BA573" i="1"/>
  <c r="AI576" i="1"/>
  <c r="BA581" i="1"/>
  <c r="AI584" i="1"/>
  <c r="BA589" i="1"/>
  <c r="AI592" i="1"/>
  <c r="BA597" i="1"/>
  <c r="Q564" i="1"/>
  <c r="BA566" i="1"/>
  <c r="AI569" i="1"/>
  <c r="Q572" i="1"/>
  <c r="BA582" i="1"/>
  <c r="AI585" i="1"/>
  <c r="BA590" i="1"/>
  <c r="BA598" i="1"/>
  <c r="BA564" i="1"/>
  <c r="AI567" i="1"/>
  <c r="Q570" i="1"/>
  <c r="BA572" i="1"/>
  <c r="AZ599" i="1"/>
  <c r="X599" i="1"/>
  <c r="BA568" i="1"/>
  <c r="AI564" i="1"/>
  <c r="Q567" i="1"/>
  <c r="BA569" i="1"/>
  <c r="AI572" i="1"/>
  <c r="AH599" i="1"/>
  <c r="BA577" i="1"/>
  <c r="AI580" i="1"/>
  <c r="BA585" i="1"/>
  <c r="AI588" i="1"/>
  <c r="BA593" i="1"/>
  <c r="Q566" i="1"/>
  <c r="AI571" i="1"/>
  <c r="Q568" i="1"/>
  <c r="BA570" i="1"/>
  <c r="AI573" i="1"/>
  <c r="AP599" i="1"/>
  <c r="BA578" i="1"/>
  <c r="AI581" i="1"/>
  <c r="BA586" i="1"/>
  <c r="AI589" i="1"/>
  <c r="BA594" i="1"/>
  <c r="AI565" i="1"/>
  <c r="AC599" i="1"/>
  <c r="AI577" i="1"/>
  <c r="AI575" i="1"/>
  <c r="BA575" i="1"/>
  <c r="X506" i="1"/>
  <c r="AC506" i="1"/>
  <c r="AH506" i="1"/>
  <c r="X507" i="1"/>
  <c r="AC507" i="1"/>
  <c r="AH507" i="1"/>
  <c r="BA599" i="1" l="1"/>
  <c r="AI599" i="1"/>
  <c r="AI507" i="1"/>
  <c r="AI506" i="1"/>
  <c r="X501" i="1"/>
  <c r="AC501" i="1"/>
  <c r="AH501" i="1"/>
  <c r="X502" i="1"/>
  <c r="AC502" i="1"/>
  <c r="AH502" i="1"/>
  <c r="AI501" i="1" l="1"/>
  <c r="AI502" i="1"/>
  <c r="AZ532" i="1"/>
  <c r="AU532" i="1"/>
  <c r="AP532" i="1"/>
  <c r="AX556" i="1"/>
  <c r="AW556" i="1"/>
  <c r="AV556" i="1"/>
  <c r="AS556" i="1"/>
  <c r="AR556" i="1"/>
  <c r="AQ556" i="1"/>
  <c r="AN556" i="1"/>
  <c r="AM556" i="1"/>
  <c r="AL556" i="1"/>
  <c r="AZ555" i="1"/>
  <c r="AU555" i="1"/>
  <c r="AP555" i="1"/>
  <c r="AZ554" i="1"/>
  <c r="AU554" i="1"/>
  <c r="AP554" i="1"/>
  <c r="AZ553" i="1"/>
  <c r="AU553" i="1"/>
  <c r="AP553" i="1"/>
  <c r="AZ552" i="1"/>
  <c r="AU552" i="1"/>
  <c r="AP552" i="1"/>
  <c r="AZ551" i="1"/>
  <c r="AU551" i="1"/>
  <c r="AP551" i="1"/>
  <c r="AZ550" i="1"/>
  <c r="AU550" i="1"/>
  <c r="AP550" i="1"/>
  <c r="AZ549" i="1"/>
  <c r="AU549" i="1"/>
  <c r="AP549" i="1"/>
  <c r="AZ548" i="1"/>
  <c r="AU548" i="1"/>
  <c r="AP548" i="1"/>
  <c r="AZ547" i="1"/>
  <c r="AU547" i="1"/>
  <c r="AP547" i="1"/>
  <c r="AZ546" i="1"/>
  <c r="AU546" i="1"/>
  <c r="AP546" i="1"/>
  <c r="AZ545" i="1"/>
  <c r="AU545" i="1"/>
  <c r="AP545" i="1"/>
  <c r="AZ544" i="1"/>
  <c r="AU544" i="1"/>
  <c r="AP544" i="1"/>
  <c r="AZ543" i="1"/>
  <c r="AU543" i="1"/>
  <c r="AP543" i="1"/>
  <c r="AZ542" i="1"/>
  <c r="AU542" i="1"/>
  <c r="AP542" i="1"/>
  <c r="AZ541" i="1"/>
  <c r="AU541" i="1"/>
  <c r="AP541" i="1"/>
  <c r="AZ540" i="1"/>
  <c r="AU540" i="1"/>
  <c r="AP540" i="1"/>
  <c r="AZ539" i="1"/>
  <c r="AU539" i="1"/>
  <c r="AP539" i="1"/>
  <c r="AZ538" i="1"/>
  <c r="AU538" i="1"/>
  <c r="AP538" i="1"/>
  <c r="AZ537" i="1"/>
  <c r="AU537" i="1"/>
  <c r="AP537" i="1"/>
  <c r="AZ536" i="1"/>
  <c r="AU536" i="1"/>
  <c r="AP536" i="1"/>
  <c r="AZ535" i="1"/>
  <c r="AU535" i="1"/>
  <c r="AP535" i="1"/>
  <c r="AZ534" i="1"/>
  <c r="AU534" i="1"/>
  <c r="AP534" i="1"/>
  <c r="AZ533" i="1"/>
  <c r="AU533" i="1"/>
  <c r="AP533" i="1"/>
  <c r="AZ530" i="1"/>
  <c r="AU530" i="1"/>
  <c r="AP530" i="1"/>
  <c r="AZ529" i="1"/>
  <c r="AU529" i="1"/>
  <c r="AP529" i="1"/>
  <c r="AZ528" i="1"/>
  <c r="AU528" i="1"/>
  <c r="AP528" i="1"/>
  <c r="AZ527" i="1"/>
  <c r="AU527" i="1"/>
  <c r="AP527" i="1"/>
  <c r="AZ526" i="1"/>
  <c r="AU526" i="1"/>
  <c r="AP526" i="1"/>
  <c r="AZ525" i="1"/>
  <c r="AU525" i="1"/>
  <c r="AP525" i="1"/>
  <c r="AZ524" i="1"/>
  <c r="AU524" i="1"/>
  <c r="AP524" i="1"/>
  <c r="AZ523" i="1"/>
  <c r="AU523" i="1"/>
  <c r="AP523" i="1"/>
  <c r="AZ522" i="1"/>
  <c r="AU522" i="1"/>
  <c r="AP522" i="1"/>
  <c r="AZ521" i="1"/>
  <c r="AU521" i="1"/>
  <c r="AP521" i="1"/>
  <c r="N556" i="1"/>
  <c r="M556" i="1"/>
  <c r="L556" i="1"/>
  <c r="I556" i="1"/>
  <c r="H556" i="1"/>
  <c r="G556" i="1"/>
  <c r="D556" i="1"/>
  <c r="C556" i="1"/>
  <c r="B556" i="1"/>
  <c r="P555" i="1"/>
  <c r="K555" i="1"/>
  <c r="F555" i="1"/>
  <c r="P554" i="1"/>
  <c r="K554" i="1"/>
  <c r="F554" i="1"/>
  <c r="P553" i="1"/>
  <c r="K553" i="1"/>
  <c r="F553" i="1"/>
  <c r="P552" i="1"/>
  <c r="K552" i="1"/>
  <c r="F552" i="1"/>
  <c r="P551" i="1"/>
  <c r="K551" i="1"/>
  <c r="F551" i="1"/>
  <c r="P550" i="1"/>
  <c r="K550" i="1"/>
  <c r="F550" i="1"/>
  <c r="P549" i="1"/>
  <c r="K549" i="1"/>
  <c r="F549" i="1"/>
  <c r="P548" i="1"/>
  <c r="K548" i="1"/>
  <c r="F548" i="1"/>
  <c r="P547" i="1"/>
  <c r="K547" i="1"/>
  <c r="F547" i="1"/>
  <c r="P546" i="1"/>
  <c r="K546" i="1"/>
  <c r="F546" i="1"/>
  <c r="P545" i="1"/>
  <c r="K545" i="1"/>
  <c r="F545" i="1"/>
  <c r="P544" i="1"/>
  <c r="K544" i="1"/>
  <c r="F544" i="1"/>
  <c r="P543" i="1"/>
  <c r="K543" i="1"/>
  <c r="F543" i="1"/>
  <c r="P542" i="1"/>
  <c r="K542" i="1"/>
  <c r="F542" i="1"/>
  <c r="P541" i="1"/>
  <c r="K541" i="1"/>
  <c r="F541" i="1"/>
  <c r="P540" i="1"/>
  <c r="K540" i="1"/>
  <c r="F540" i="1"/>
  <c r="P539" i="1"/>
  <c r="K539" i="1"/>
  <c r="F539" i="1"/>
  <c r="P538" i="1"/>
  <c r="K538" i="1"/>
  <c r="F538" i="1"/>
  <c r="P537" i="1"/>
  <c r="K537" i="1"/>
  <c r="F537" i="1"/>
  <c r="P536" i="1"/>
  <c r="K536" i="1"/>
  <c r="F536" i="1"/>
  <c r="P535" i="1"/>
  <c r="K535" i="1"/>
  <c r="F535" i="1"/>
  <c r="P534" i="1"/>
  <c r="K534" i="1"/>
  <c r="F534" i="1"/>
  <c r="P530" i="1"/>
  <c r="K530" i="1"/>
  <c r="F530" i="1"/>
  <c r="P529" i="1"/>
  <c r="K529" i="1"/>
  <c r="F529" i="1"/>
  <c r="P528" i="1"/>
  <c r="K528" i="1"/>
  <c r="F528" i="1"/>
  <c r="P527" i="1"/>
  <c r="K527" i="1"/>
  <c r="F527" i="1"/>
  <c r="P526" i="1"/>
  <c r="K526" i="1"/>
  <c r="F526" i="1"/>
  <c r="P525" i="1"/>
  <c r="K525" i="1"/>
  <c r="F525" i="1"/>
  <c r="P524" i="1"/>
  <c r="K524" i="1"/>
  <c r="F524" i="1"/>
  <c r="P523" i="1"/>
  <c r="K523" i="1"/>
  <c r="F523" i="1"/>
  <c r="P522" i="1"/>
  <c r="K522" i="1"/>
  <c r="F522" i="1"/>
  <c r="P521" i="1"/>
  <c r="K521" i="1"/>
  <c r="F521" i="1"/>
  <c r="AH512" i="1"/>
  <c r="AC512" i="1"/>
  <c r="X512" i="1"/>
  <c r="AF556" i="1"/>
  <c r="AE556" i="1"/>
  <c r="AD556" i="1"/>
  <c r="AA556" i="1"/>
  <c r="Z556" i="1"/>
  <c r="Y556" i="1"/>
  <c r="V556" i="1"/>
  <c r="U556" i="1"/>
  <c r="T556" i="1"/>
  <c r="AH551" i="1"/>
  <c r="AC551" i="1"/>
  <c r="X551" i="1"/>
  <c r="AH550" i="1"/>
  <c r="AC550" i="1"/>
  <c r="X550" i="1"/>
  <c r="AH549" i="1"/>
  <c r="AC549" i="1"/>
  <c r="X549" i="1"/>
  <c r="AH548" i="1"/>
  <c r="AC548" i="1"/>
  <c r="X548" i="1"/>
  <c r="AH547" i="1"/>
  <c r="AC547" i="1"/>
  <c r="X547" i="1"/>
  <c r="AH546" i="1"/>
  <c r="AC546" i="1"/>
  <c r="X546" i="1"/>
  <c r="AH545" i="1"/>
  <c r="AC545" i="1"/>
  <c r="X545" i="1"/>
  <c r="AH544" i="1"/>
  <c r="AC544" i="1"/>
  <c r="X544" i="1"/>
  <c r="AH543" i="1"/>
  <c r="AC543" i="1"/>
  <c r="X543" i="1"/>
  <c r="AH542" i="1"/>
  <c r="AC542" i="1"/>
  <c r="X542" i="1"/>
  <c r="AH541" i="1"/>
  <c r="AC541" i="1"/>
  <c r="X541" i="1"/>
  <c r="AH540" i="1"/>
  <c r="AC540" i="1"/>
  <c r="X540" i="1"/>
  <c r="AH539" i="1"/>
  <c r="AC539" i="1"/>
  <c r="X539" i="1"/>
  <c r="AH538" i="1"/>
  <c r="AC538" i="1"/>
  <c r="X538" i="1"/>
  <c r="AH537" i="1"/>
  <c r="AC537" i="1"/>
  <c r="X537" i="1"/>
  <c r="AH536" i="1"/>
  <c r="AC536" i="1"/>
  <c r="X536" i="1"/>
  <c r="AH535" i="1"/>
  <c r="AC535" i="1"/>
  <c r="X535" i="1"/>
  <c r="AH534" i="1"/>
  <c r="AC534" i="1"/>
  <c r="X534" i="1"/>
  <c r="AH533" i="1"/>
  <c r="AC533" i="1"/>
  <c r="X533" i="1"/>
  <c r="AH532" i="1"/>
  <c r="AC532" i="1"/>
  <c r="X532" i="1"/>
  <c r="AH530" i="1"/>
  <c r="AC530" i="1"/>
  <c r="X530" i="1"/>
  <c r="AH529" i="1"/>
  <c r="AC529" i="1"/>
  <c r="X529" i="1"/>
  <c r="AH528" i="1"/>
  <c r="AC528" i="1"/>
  <c r="X528" i="1"/>
  <c r="AH527" i="1"/>
  <c r="AC527" i="1"/>
  <c r="X527" i="1"/>
  <c r="AH526" i="1"/>
  <c r="AC526" i="1"/>
  <c r="X526" i="1"/>
  <c r="AH525" i="1"/>
  <c r="AC525" i="1"/>
  <c r="X525" i="1"/>
  <c r="AH524" i="1"/>
  <c r="AC524" i="1"/>
  <c r="X524" i="1"/>
  <c r="AH523" i="1"/>
  <c r="AC523" i="1"/>
  <c r="X523" i="1"/>
  <c r="AH522" i="1"/>
  <c r="AC522" i="1"/>
  <c r="X522" i="1"/>
  <c r="AH521" i="1"/>
  <c r="AC521" i="1"/>
  <c r="X521" i="1"/>
  <c r="AI530" i="1" l="1"/>
  <c r="AI538" i="1"/>
  <c r="AI546" i="1"/>
  <c r="AI524" i="1"/>
  <c r="K556" i="1"/>
  <c r="AI544" i="1"/>
  <c r="AI522" i="1"/>
  <c r="Q527" i="1"/>
  <c r="Q525" i="1"/>
  <c r="AI528" i="1"/>
  <c r="AI542" i="1"/>
  <c r="AI550" i="1"/>
  <c r="AI526" i="1"/>
  <c r="AI540" i="1"/>
  <c r="AI548" i="1"/>
  <c r="Q529" i="1"/>
  <c r="Q523" i="1"/>
  <c r="Q521" i="1"/>
  <c r="AI536" i="1"/>
  <c r="Q535" i="1"/>
  <c r="Q537" i="1"/>
  <c r="Q539" i="1"/>
  <c r="Q541" i="1"/>
  <c r="Q543" i="1"/>
  <c r="Q545" i="1"/>
  <c r="Q547" i="1"/>
  <c r="Q549" i="1"/>
  <c r="Q551" i="1"/>
  <c r="Q553" i="1"/>
  <c r="Q555" i="1"/>
  <c r="BA524" i="1"/>
  <c r="BA526" i="1"/>
  <c r="BA528" i="1"/>
  <c r="BA530" i="1"/>
  <c r="AP556" i="1"/>
  <c r="AZ556" i="1"/>
  <c r="BA535" i="1"/>
  <c r="BA537" i="1"/>
  <c r="BA539" i="1"/>
  <c r="BA541" i="1"/>
  <c r="BA543" i="1"/>
  <c r="BA545" i="1"/>
  <c r="BA547" i="1"/>
  <c r="BA549" i="1"/>
  <c r="BA551" i="1"/>
  <c r="BA553" i="1"/>
  <c r="BA555" i="1"/>
  <c r="BA532" i="1"/>
  <c r="AI534" i="1"/>
  <c r="AC556" i="1"/>
  <c r="AI521" i="1"/>
  <c r="AI523" i="1"/>
  <c r="AI525" i="1"/>
  <c r="AI527" i="1"/>
  <c r="AI529" i="1"/>
  <c r="AI533" i="1"/>
  <c r="AI535" i="1"/>
  <c r="AI537" i="1"/>
  <c r="AI539" i="1"/>
  <c r="AI541" i="1"/>
  <c r="AI543" i="1"/>
  <c r="AI545" i="1"/>
  <c r="AI547" i="1"/>
  <c r="AI549" i="1"/>
  <c r="Q522" i="1"/>
  <c r="Q524" i="1"/>
  <c r="Q526" i="1"/>
  <c r="Q528" i="1"/>
  <c r="Q530" i="1"/>
  <c r="F556" i="1"/>
  <c r="P556" i="1"/>
  <c r="Q534" i="1"/>
  <c r="Q536" i="1"/>
  <c r="Q538" i="1"/>
  <c r="Q540" i="1"/>
  <c r="Q542" i="1"/>
  <c r="Q544" i="1"/>
  <c r="Q546" i="1"/>
  <c r="Q548" i="1"/>
  <c r="Q550" i="1"/>
  <c r="Q552" i="1"/>
  <c r="Q554" i="1"/>
  <c r="BA521" i="1"/>
  <c r="BA523" i="1"/>
  <c r="BA525" i="1"/>
  <c r="BA527" i="1"/>
  <c r="BA529" i="1"/>
  <c r="AU556" i="1"/>
  <c r="BA534" i="1"/>
  <c r="BA536" i="1"/>
  <c r="BA538" i="1"/>
  <c r="BA540" i="1"/>
  <c r="BA542" i="1"/>
  <c r="BA544" i="1"/>
  <c r="BA546" i="1"/>
  <c r="BA548" i="1"/>
  <c r="BA550" i="1"/>
  <c r="BA552" i="1"/>
  <c r="BA554" i="1"/>
  <c r="AI512" i="1"/>
  <c r="BA522" i="1"/>
  <c r="BA533" i="1"/>
  <c r="AH556" i="1"/>
  <c r="X556" i="1"/>
  <c r="AI551" i="1"/>
  <c r="AI532" i="1"/>
  <c r="X468" i="1"/>
  <c r="AC468" i="1"/>
  <c r="AH468" i="1"/>
  <c r="X469" i="1"/>
  <c r="AC469" i="1"/>
  <c r="AH469" i="1"/>
  <c r="AH508" i="1"/>
  <c r="AC508" i="1"/>
  <c r="X508" i="1"/>
  <c r="AH467" i="1"/>
  <c r="AC467" i="1"/>
  <c r="X467" i="1"/>
  <c r="AI469" i="1" l="1"/>
  <c r="BA556" i="1"/>
  <c r="Q556" i="1"/>
  <c r="AI556" i="1"/>
  <c r="AI468" i="1"/>
  <c r="AI508" i="1"/>
  <c r="AI467" i="1"/>
  <c r="AH420" i="1"/>
  <c r="AC420" i="1"/>
  <c r="X420" i="1"/>
  <c r="AH419" i="1"/>
  <c r="AC419" i="1"/>
  <c r="X419" i="1"/>
  <c r="AH418" i="1"/>
  <c r="AC418" i="1"/>
  <c r="X418" i="1"/>
  <c r="AI419" i="1" l="1"/>
  <c r="AI418" i="1"/>
  <c r="AI420" i="1"/>
  <c r="AH415" i="1"/>
  <c r="AC415" i="1"/>
  <c r="X415" i="1"/>
  <c r="AI415" i="1" l="1"/>
  <c r="AH380" i="1"/>
  <c r="AC380" i="1"/>
  <c r="X380" i="1"/>
  <c r="AH379" i="1"/>
  <c r="AC379" i="1"/>
  <c r="X379" i="1"/>
  <c r="AH378" i="1"/>
  <c r="AC378" i="1"/>
  <c r="X378" i="1"/>
  <c r="P369" i="1"/>
  <c r="K369" i="1"/>
  <c r="F369" i="1"/>
  <c r="Q369" i="1" l="1"/>
  <c r="AI378" i="1"/>
  <c r="AI380" i="1"/>
  <c r="AI379" i="1"/>
  <c r="AX513" i="1"/>
  <c r="AW513" i="1"/>
  <c r="AV513" i="1"/>
  <c r="AS513" i="1"/>
  <c r="AR513" i="1"/>
  <c r="AQ513" i="1"/>
  <c r="AN513" i="1"/>
  <c r="AM513" i="1"/>
  <c r="AL513" i="1"/>
  <c r="AZ512" i="1"/>
  <c r="AU512" i="1"/>
  <c r="AP512" i="1"/>
  <c r="AZ511" i="1"/>
  <c r="AU511" i="1"/>
  <c r="AP511" i="1"/>
  <c r="AZ510" i="1"/>
  <c r="AU510" i="1"/>
  <c r="AP510" i="1"/>
  <c r="AZ509" i="1"/>
  <c r="AU509" i="1"/>
  <c r="AP509" i="1"/>
  <c r="AZ508" i="1"/>
  <c r="AU508" i="1"/>
  <c r="AP508" i="1"/>
  <c r="AZ507" i="1"/>
  <c r="AU507" i="1"/>
  <c r="AP507" i="1"/>
  <c r="AZ506" i="1"/>
  <c r="AU506" i="1"/>
  <c r="AP506" i="1"/>
  <c r="AZ505" i="1"/>
  <c r="AU505" i="1"/>
  <c r="AP505" i="1"/>
  <c r="AZ504" i="1"/>
  <c r="AU504" i="1"/>
  <c r="AP504" i="1"/>
  <c r="AZ503" i="1"/>
  <c r="AU503" i="1"/>
  <c r="AP503" i="1"/>
  <c r="AZ502" i="1"/>
  <c r="AU502" i="1"/>
  <c r="AP502" i="1"/>
  <c r="AZ501" i="1"/>
  <c r="AU501" i="1"/>
  <c r="AP501" i="1"/>
  <c r="AZ500" i="1"/>
  <c r="AU500" i="1"/>
  <c r="AP500" i="1"/>
  <c r="AZ499" i="1"/>
  <c r="AU499" i="1"/>
  <c r="AP499" i="1"/>
  <c r="AZ498" i="1"/>
  <c r="AU498" i="1"/>
  <c r="AP498" i="1"/>
  <c r="AZ497" i="1"/>
  <c r="AU497" i="1"/>
  <c r="AP497" i="1"/>
  <c r="AZ496" i="1"/>
  <c r="AU496" i="1"/>
  <c r="AP496" i="1"/>
  <c r="AZ495" i="1"/>
  <c r="AU495" i="1"/>
  <c r="AP495" i="1"/>
  <c r="AZ494" i="1"/>
  <c r="AU494" i="1"/>
  <c r="AP494" i="1"/>
  <c r="AZ493" i="1"/>
  <c r="AU493" i="1"/>
  <c r="AP493" i="1"/>
  <c r="AZ492" i="1"/>
  <c r="AU492" i="1"/>
  <c r="AP492" i="1"/>
  <c r="AZ491" i="1"/>
  <c r="AU491" i="1"/>
  <c r="AP491" i="1"/>
  <c r="AZ490" i="1"/>
  <c r="AU490" i="1"/>
  <c r="AP490" i="1"/>
  <c r="AZ487" i="1"/>
  <c r="AU487" i="1"/>
  <c r="AP487" i="1"/>
  <c r="AZ486" i="1"/>
  <c r="AU486" i="1"/>
  <c r="AP486" i="1"/>
  <c r="AZ485" i="1"/>
  <c r="AU485" i="1"/>
  <c r="AP485" i="1"/>
  <c r="AZ484" i="1"/>
  <c r="AU484" i="1"/>
  <c r="AP484" i="1"/>
  <c r="AZ483" i="1"/>
  <c r="AU483" i="1"/>
  <c r="AP483" i="1"/>
  <c r="AZ482" i="1"/>
  <c r="AU482" i="1"/>
  <c r="AP482" i="1"/>
  <c r="AZ481" i="1"/>
  <c r="AU481" i="1"/>
  <c r="AP481" i="1"/>
  <c r="AZ480" i="1"/>
  <c r="AU480" i="1"/>
  <c r="AP480" i="1"/>
  <c r="AZ479" i="1"/>
  <c r="AU479" i="1"/>
  <c r="AP479" i="1"/>
  <c r="AZ478" i="1"/>
  <c r="AU478" i="1"/>
  <c r="AP478" i="1"/>
  <c r="N513" i="1"/>
  <c r="M513" i="1"/>
  <c r="L513" i="1"/>
  <c r="I513" i="1"/>
  <c r="H513" i="1"/>
  <c r="G513" i="1"/>
  <c r="D513" i="1"/>
  <c r="C513" i="1"/>
  <c r="B513" i="1"/>
  <c r="P512" i="1"/>
  <c r="K512" i="1"/>
  <c r="F512" i="1"/>
  <c r="P511" i="1"/>
  <c r="K511" i="1"/>
  <c r="F511" i="1"/>
  <c r="P510" i="1"/>
  <c r="K510" i="1"/>
  <c r="F510" i="1"/>
  <c r="P509" i="1"/>
  <c r="K509" i="1"/>
  <c r="F509" i="1"/>
  <c r="P508" i="1"/>
  <c r="K508" i="1"/>
  <c r="F508" i="1"/>
  <c r="P507" i="1"/>
  <c r="K507" i="1"/>
  <c r="F507" i="1"/>
  <c r="P506" i="1"/>
  <c r="K506" i="1"/>
  <c r="F506" i="1"/>
  <c r="P505" i="1"/>
  <c r="K505" i="1"/>
  <c r="F505" i="1"/>
  <c r="P504" i="1"/>
  <c r="K504" i="1"/>
  <c r="F504" i="1"/>
  <c r="P503" i="1"/>
  <c r="K503" i="1"/>
  <c r="F503" i="1"/>
  <c r="P502" i="1"/>
  <c r="K502" i="1"/>
  <c r="F502" i="1"/>
  <c r="P501" i="1"/>
  <c r="K501" i="1"/>
  <c r="F501" i="1"/>
  <c r="P500" i="1"/>
  <c r="K500" i="1"/>
  <c r="F500" i="1"/>
  <c r="P499" i="1"/>
  <c r="K499" i="1"/>
  <c r="F499" i="1"/>
  <c r="P498" i="1"/>
  <c r="K498" i="1"/>
  <c r="F498" i="1"/>
  <c r="P497" i="1"/>
  <c r="K497" i="1"/>
  <c r="F497" i="1"/>
  <c r="P496" i="1"/>
  <c r="K496" i="1"/>
  <c r="F496" i="1"/>
  <c r="P495" i="1"/>
  <c r="K495" i="1"/>
  <c r="F495" i="1"/>
  <c r="P494" i="1"/>
  <c r="K494" i="1"/>
  <c r="F494" i="1"/>
  <c r="P493" i="1"/>
  <c r="K493" i="1"/>
  <c r="F493" i="1"/>
  <c r="P492" i="1"/>
  <c r="K492" i="1"/>
  <c r="F492" i="1"/>
  <c r="P491" i="1"/>
  <c r="K491" i="1"/>
  <c r="F491" i="1"/>
  <c r="P490" i="1"/>
  <c r="K490" i="1"/>
  <c r="F490" i="1"/>
  <c r="P489" i="1"/>
  <c r="K489" i="1"/>
  <c r="F489" i="1"/>
  <c r="P487" i="1"/>
  <c r="K487" i="1"/>
  <c r="F487" i="1"/>
  <c r="P486" i="1"/>
  <c r="K486" i="1"/>
  <c r="F486" i="1"/>
  <c r="P485" i="1"/>
  <c r="K485" i="1"/>
  <c r="F485" i="1"/>
  <c r="P484" i="1"/>
  <c r="K484" i="1"/>
  <c r="F484" i="1"/>
  <c r="P483" i="1"/>
  <c r="K483" i="1"/>
  <c r="F483" i="1"/>
  <c r="P482" i="1"/>
  <c r="K482" i="1"/>
  <c r="F482" i="1"/>
  <c r="P481" i="1"/>
  <c r="K481" i="1"/>
  <c r="F481" i="1"/>
  <c r="P480" i="1"/>
  <c r="K480" i="1"/>
  <c r="F480" i="1"/>
  <c r="P479" i="1"/>
  <c r="K479" i="1"/>
  <c r="F479" i="1"/>
  <c r="P478" i="1"/>
  <c r="K478" i="1"/>
  <c r="F478" i="1"/>
  <c r="AF513" i="1"/>
  <c r="AE513" i="1"/>
  <c r="AD513" i="1"/>
  <c r="AA513" i="1"/>
  <c r="Z513" i="1"/>
  <c r="Y513" i="1"/>
  <c r="V513" i="1"/>
  <c r="U513" i="1"/>
  <c r="T513" i="1"/>
  <c r="AH511" i="1"/>
  <c r="AC511" i="1"/>
  <c r="X511" i="1"/>
  <c r="AH510" i="1"/>
  <c r="AC510" i="1"/>
  <c r="X510" i="1"/>
  <c r="AH509" i="1"/>
  <c r="AC509" i="1"/>
  <c r="X509" i="1"/>
  <c r="AH505" i="1"/>
  <c r="AC505" i="1"/>
  <c r="X505" i="1"/>
  <c r="AH504" i="1"/>
  <c r="AC504" i="1"/>
  <c r="X504" i="1"/>
  <c r="AH503" i="1"/>
  <c r="AC503" i="1"/>
  <c r="X503" i="1"/>
  <c r="AH500" i="1"/>
  <c r="AC500" i="1"/>
  <c r="X500" i="1"/>
  <c r="AH499" i="1"/>
  <c r="AC499" i="1"/>
  <c r="X499" i="1"/>
  <c r="AH498" i="1"/>
  <c r="AC498" i="1"/>
  <c r="X498" i="1"/>
  <c r="AH497" i="1"/>
  <c r="AC497" i="1"/>
  <c r="X497" i="1"/>
  <c r="AH496" i="1"/>
  <c r="AC496" i="1"/>
  <c r="X496" i="1"/>
  <c r="AH495" i="1"/>
  <c r="AC495" i="1"/>
  <c r="X495" i="1"/>
  <c r="AH494" i="1"/>
  <c r="AC494" i="1"/>
  <c r="X494" i="1"/>
  <c r="AH493" i="1"/>
  <c r="AC493" i="1"/>
  <c r="X493" i="1"/>
  <c r="AH492" i="1"/>
  <c r="AC492" i="1"/>
  <c r="X492" i="1"/>
  <c r="AH491" i="1"/>
  <c r="AC491" i="1"/>
  <c r="X491" i="1"/>
  <c r="AH490" i="1"/>
  <c r="AC490" i="1"/>
  <c r="X490" i="1"/>
  <c r="AH489" i="1"/>
  <c r="AC489" i="1"/>
  <c r="X489" i="1"/>
  <c r="AH487" i="1"/>
  <c r="AC487" i="1"/>
  <c r="X487" i="1"/>
  <c r="AH486" i="1"/>
  <c r="AC486" i="1"/>
  <c r="X486" i="1"/>
  <c r="AH485" i="1"/>
  <c r="AC485" i="1"/>
  <c r="X485" i="1"/>
  <c r="AH484" i="1"/>
  <c r="AC484" i="1"/>
  <c r="X484" i="1"/>
  <c r="AH483" i="1"/>
  <c r="AC483" i="1"/>
  <c r="X483" i="1"/>
  <c r="AH482" i="1"/>
  <c r="AC482" i="1"/>
  <c r="X482" i="1"/>
  <c r="AH481" i="1"/>
  <c r="AC481" i="1"/>
  <c r="X481" i="1"/>
  <c r="AH480" i="1"/>
  <c r="AC480" i="1"/>
  <c r="X480" i="1"/>
  <c r="AH479" i="1"/>
  <c r="AC479" i="1"/>
  <c r="X479" i="1"/>
  <c r="AH478" i="1"/>
  <c r="AC478" i="1"/>
  <c r="X478" i="1"/>
  <c r="AH466" i="1"/>
  <c r="AC466" i="1"/>
  <c r="X466" i="1"/>
  <c r="Q478" i="1" l="1"/>
  <c r="K513" i="1"/>
  <c r="Q490" i="1"/>
  <c r="Q492" i="1"/>
  <c r="Q494" i="1"/>
  <c r="Q496" i="1"/>
  <c r="Q498" i="1"/>
  <c r="Q500" i="1"/>
  <c r="Q502" i="1"/>
  <c r="Q504" i="1"/>
  <c r="Q506" i="1"/>
  <c r="Q508" i="1"/>
  <c r="Q510" i="1"/>
  <c r="Q512" i="1"/>
  <c r="BA479" i="1"/>
  <c r="BA481" i="1"/>
  <c r="BA483" i="1"/>
  <c r="BA485" i="1"/>
  <c r="BA487" i="1"/>
  <c r="AP513" i="1"/>
  <c r="AZ513" i="1"/>
  <c r="BA512" i="1"/>
  <c r="AI481" i="1"/>
  <c r="AI484" i="1"/>
  <c r="AI486" i="1"/>
  <c r="AI490" i="1"/>
  <c r="AI492" i="1"/>
  <c r="AI494" i="1"/>
  <c r="AI496" i="1"/>
  <c r="AI498" i="1"/>
  <c r="AI500" i="1"/>
  <c r="AI504" i="1"/>
  <c r="BA491" i="1"/>
  <c r="BA493" i="1"/>
  <c r="BA495" i="1"/>
  <c r="BA497" i="1"/>
  <c r="BA499" i="1"/>
  <c r="BA501" i="1"/>
  <c r="BA503" i="1"/>
  <c r="BA505" i="1"/>
  <c r="BA507" i="1"/>
  <c r="AC513" i="1"/>
  <c r="AI510" i="1"/>
  <c r="BA509" i="1"/>
  <c r="Q479" i="1"/>
  <c r="Q481" i="1"/>
  <c r="Q483" i="1"/>
  <c r="Q485" i="1"/>
  <c r="Q487" i="1"/>
  <c r="AI479" i="1"/>
  <c r="AI478" i="1"/>
  <c r="AI480" i="1"/>
  <c r="AI482" i="1"/>
  <c r="AI483" i="1"/>
  <c r="AI485" i="1"/>
  <c r="AI487" i="1"/>
  <c r="AI491" i="1"/>
  <c r="AI493" i="1"/>
  <c r="AI495" i="1"/>
  <c r="AI497" i="1"/>
  <c r="AI499" i="1"/>
  <c r="AI503" i="1"/>
  <c r="AI505" i="1"/>
  <c r="AI509" i="1"/>
  <c r="AI511" i="1"/>
  <c r="Q480" i="1"/>
  <c r="Q482" i="1"/>
  <c r="Q484" i="1"/>
  <c r="Q486" i="1"/>
  <c r="F513" i="1"/>
  <c r="P513" i="1"/>
  <c r="Q491" i="1"/>
  <c r="Q493" i="1"/>
  <c r="Q495" i="1"/>
  <c r="Q497" i="1"/>
  <c r="Q499" i="1"/>
  <c r="Q501" i="1"/>
  <c r="Q503" i="1"/>
  <c r="Q505" i="1"/>
  <c r="Q507" i="1"/>
  <c r="Q509" i="1"/>
  <c r="Q511" i="1"/>
  <c r="BA478" i="1"/>
  <c r="BA480" i="1"/>
  <c r="BA482" i="1"/>
  <c r="BA484" i="1"/>
  <c r="BA486" i="1"/>
  <c r="AU513" i="1"/>
  <c r="BA490" i="1"/>
  <c r="BA492" i="1"/>
  <c r="BA494" i="1"/>
  <c r="BA496" i="1"/>
  <c r="BA498" i="1"/>
  <c r="BA500" i="1"/>
  <c r="BA502" i="1"/>
  <c r="BA504" i="1"/>
  <c r="BA506" i="1"/>
  <c r="BA508" i="1"/>
  <c r="BA510" i="1"/>
  <c r="BA511" i="1"/>
  <c r="Q489" i="1"/>
  <c r="AH513" i="1"/>
  <c r="X513" i="1"/>
  <c r="AI489" i="1"/>
  <c r="AI466" i="1"/>
  <c r="AX470" i="1"/>
  <c r="AW470" i="1"/>
  <c r="AV470" i="1"/>
  <c r="AS470" i="1"/>
  <c r="AR470" i="1"/>
  <c r="AQ470" i="1"/>
  <c r="AN470" i="1"/>
  <c r="AM470" i="1"/>
  <c r="AL470" i="1"/>
  <c r="AZ469" i="1"/>
  <c r="AU469" i="1"/>
  <c r="AP469" i="1"/>
  <c r="AZ468" i="1"/>
  <c r="AU468" i="1"/>
  <c r="AP468" i="1"/>
  <c r="AZ467" i="1"/>
  <c r="AU467" i="1"/>
  <c r="AP467" i="1"/>
  <c r="AZ466" i="1"/>
  <c r="AU466" i="1"/>
  <c r="AP466" i="1"/>
  <c r="AZ465" i="1"/>
  <c r="AU465" i="1"/>
  <c r="AP465" i="1"/>
  <c r="AZ464" i="1"/>
  <c r="AU464" i="1"/>
  <c r="AP464" i="1"/>
  <c r="AZ463" i="1"/>
  <c r="AU463" i="1"/>
  <c r="AP463" i="1"/>
  <c r="AZ462" i="1"/>
  <c r="AU462" i="1"/>
  <c r="AP462" i="1"/>
  <c r="AZ461" i="1"/>
  <c r="AU461" i="1"/>
  <c r="AP461" i="1"/>
  <c r="AZ460" i="1"/>
  <c r="AU460" i="1"/>
  <c r="AP460" i="1"/>
  <c r="AZ459" i="1"/>
  <c r="AU459" i="1"/>
  <c r="AP459" i="1"/>
  <c r="AZ458" i="1"/>
  <c r="AU458" i="1"/>
  <c r="AP458" i="1"/>
  <c r="AZ457" i="1"/>
  <c r="AU457" i="1"/>
  <c r="AP457" i="1"/>
  <c r="AZ456" i="1"/>
  <c r="AU456" i="1"/>
  <c r="AP456" i="1"/>
  <c r="AZ455" i="1"/>
  <c r="AU455" i="1"/>
  <c r="AP455" i="1"/>
  <c r="AZ454" i="1"/>
  <c r="AU454" i="1"/>
  <c r="AP454" i="1"/>
  <c r="AZ453" i="1"/>
  <c r="AU453" i="1"/>
  <c r="AP453" i="1"/>
  <c r="AZ452" i="1"/>
  <c r="AU452" i="1"/>
  <c r="AP452" i="1"/>
  <c r="AZ451" i="1"/>
  <c r="AU451" i="1"/>
  <c r="AP451" i="1"/>
  <c r="AZ450" i="1"/>
  <c r="AU450" i="1"/>
  <c r="AP450" i="1"/>
  <c r="AZ449" i="1"/>
  <c r="AU449" i="1"/>
  <c r="AP449" i="1"/>
  <c r="AZ448" i="1"/>
  <c r="AU448" i="1"/>
  <c r="AP448" i="1"/>
  <c r="AZ447" i="1"/>
  <c r="AU447" i="1"/>
  <c r="AP447" i="1"/>
  <c r="AZ446" i="1"/>
  <c r="AU446" i="1"/>
  <c r="AP446" i="1"/>
  <c r="AZ444" i="1"/>
  <c r="AU444" i="1"/>
  <c r="AP444" i="1"/>
  <c r="AZ443" i="1"/>
  <c r="AU443" i="1"/>
  <c r="AP443" i="1"/>
  <c r="AZ442" i="1"/>
  <c r="AU442" i="1"/>
  <c r="AP442" i="1"/>
  <c r="AZ441" i="1"/>
  <c r="AU441" i="1"/>
  <c r="AP441" i="1"/>
  <c r="AZ440" i="1"/>
  <c r="AU440" i="1"/>
  <c r="AP440" i="1"/>
  <c r="AZ439" i="1"/>
  <c r="AU439" i="1"/>
  <c r="AP439" i="1"/>
  <c r="AZ438" i="1"/>
  <c r="AU438" i="1"/>
  <c r="AP438" i="1"/>
  <c r="AZ437" i="1"/>
  <c r="AU437" i="1"/>
  <c r="AP437" i="1"/>
  <c r="AZ436" i="1"/>
  <c r="AU436" i="1"/>
  <c r="AP436" i="1"/>
  <c r="AZ435" i="1"/>
  <c r="AU435" i="1"/>
  <c r="AP435" i="1"/>
  <c r="N470" i="1"/>
  <c r="M470" i="1"/>
  <c r="L470" i="1"/>
  <c r="I470" i="1"/>
  <c r="H470" i="1"/>
  <c r="G470" i="1"/>
  <c r="D470" i="1"/>
  <c r="C470" i="1"/>
  <c r="B470" i="1"/>
  <c r="P469" i="1"/>
  <c r="K469" i="1"/>
  <c r="F469" i="1"/>
  <c r="P468" i="1"/>
  <c r="K468" i="1"/>
  <c r="F468" i="1"/>
  <c r="P467" i="1"/>
  <c r="K467" i="1"/>
  <c r="F467" i="1"/>
  <c r="P466" i="1"/>
  <c r="K466" i="1"/>
  <c r="F466" i="1"/>
  <c r="P465" i="1"/>
  <c r="K465" i="1"/>
  <c r="F465" i="1"/>
  <c r="P464" i="1"/>
  <c r="K464" i="1"/>
  <c r="F464" i="1"/>
  <c r="P463" i="1"/>
  <c r="K463" i="1"/>
  <c r="F463" i="1"/>
  <c r="P462" i="1"/>
  <c r="K462" i="1"/>
  <c r="F462" i="1"/>
  <c r="P461" i="1"/>
  <c r="K461" i="1"/>
  <c r="F461" i="1"/>
  <c r="P460" i="1"/>
  <c r="K460" i="1"/>
  <c r="F460" i="1"/>
  <c r="P459" i="1"/>
  <c r="K459" i="1"/>
  <c r="F459" i="1"/>
  <c r="P458" i="1"/>
  <c r="K458" i="1"/>
  <c r="F458" i="1"/>
  <c r="P457" i="1"/>
  <c r="K457" i="1"/>
  <c r="F457" i="1"/>
  <c r="P456" i="1"/>
  <c r="K456" i="1"/>
  <c r="F456" i="1"/>
  <c r="P455" i="1"/>
  <c r="K455" i="1"/>
  <c r="F455" i="1"/>
  <c r="P454" i="1"/>
  <c r="K454" i="1"/>
  <c r="F454" i="1"/>
  <c r="P453" i="1"/>
  <c r="K453" i="1"/>
  <c r="F453" i="1"/>
  <c r="P452" i="1"/>
  <c r="K452" i="1"/>
  <c r="F452" i="1"/>
  <c r="P451" i="1"/>
  <c r="K451" i="1"/>
  <c r="F451" i="1"/>
  <c r="P450" i="1"/>
  <c r="K450" i="1"/>
  <c r="F450" i="1"/>
  <c r="P449" i="1"/>
  <c r="K449" i="1"/>
  <c r="F449" i="1"/>
  <c r="P448" i="1"/>
  <c r="K448" i="1"/>
  <c r="F448" i="1"/>
  <c r="P447" i="1"/>
  <c r="K447" i="1"/>
  <c r="F447" i="1"/>
  <c r="P446" i="1"/>
  <c r="K446" i="1"/>
  <c r="F446" i="1"/>
  <c r="P444" i="1"/>
  <c r="K444" i="1"/>
  <c r="F444" i="1"/>
  <c r="P443" i="1"/>
  <c r="K443" i="1"/>
  <c r="F443" i="1"/>
  <c r="P442" i="1"/>
  <c r="K442" i="1"/>
  <c r="F442" i="1"/>
  <c r="P441" i="1"/>
  <c r="K441" i="1"/>
  <c r="F441" i="1"/>
  <c r="P440" i="1"/>
  <c r="K440" i="1"/>
  <c r="F440" i="1"/>
  <c r="P439" i="1"/>
  <c r="K439" i="1"/>
  <c r="F439" i="1"/>
  <c r="P438" i="1"/>
  <c r="K438" i="1"/>
  <c r="F438" i="1"/>
  <c r="P437" i="1"/>
  <c r="K437" i="1"/>
  <c r="F437" i="1"/>
  <c r="P436" i="1"/>
  <c r="K436" i="1"/>
  <c r="F436" i="1"/>
  <c r="P435" i="1"/>
  <c r="K435" i="1"/>
  <c r="F435" i="1"/>
  <c r="AF470" i="1"/>
  <c r="AE470" i="1"/>
  <c r="AD470" i="1"/>
  <c r="AA470" i="1"/>
  <c r="Z470" i="1"/>
  <c r="Y470" i="1"/>
  <c r="V470" i="1"/>
  <c r="U470" i="1"/>
  <c r="T470" i="1"/>
  <c r="AH465" i="1"/>
  <c r="AC465" i="1"/>
  <c r="X465" i="1"/>
  <c r="AH464" i="1"/>
  <c r="AC464" i="1"/>
  <c r="X464" i="1"/>
  <c r="AH463" i="1"/>
  <c r="AC463" i="1"/>
  <c r="X463" i="1"/>
  <c r="AH462" i="1"/>
  <c r="AC462" i="1"/>
  <c r="X462" i="1"/>
  <c r="AH461" i="1"/>
  <c r="AC461" i="1"/>
  <c r="X461" i="1"/>
  <c r="AH460" i="1"/>
  <c r="AC460" i="1"/>
  <c r="X460" i="1"/>
  <c r="AH459" i="1"/>
  <c r="AC459" i="1"/>
  <c r="X459" i="1"/>
  <c r="AH458" i="1"/>
  <c r="AC458" i="1"/>
  <c r="X458" i="1"/>
  <c r="AH457" i="1"/>
  <c r="AC457" i="1"/>
  <c r="X457" i="1"/>
  <c r="AH456" i="1"/>
  <c r="AC456" i="1"/>
  <c r="X456" i="1"/>
  <c r="AH455" i="1"/>
  <c r="AC455" i="1"/>
  <c r="X455" i="1"/>
  <c r="AH454" i="1"/>
  <c r="AC454" i="1"/>
  <c r="X454" i="1"/>
  <c r="AH453" i="1"/>
  <c r="AC453" i="1"/>
  <c r="X453" i="1"/>
  <c r="AH452" i="1"/>
  <c r="AC452" i="1"/>
  <c r="X452" i="1"/>
  <c r="AH451" i="1"/>
  <c r="AC451" i="1"/>
  <c r="X451" i="1"/>
  <c r="AH450" i="1"/>
  <c r="AC450" i="1"/>
  <c r="X450" i="1"/>
  <c r="AH449" i="1"/>
  <c r="AC449" i="1"/>
  <c r="X449" i="1"/>
  <c r="AH448" i="1"/>
  <c r="AC448" i="1"/>
  <c r="X448" i="1"/>
  <c r="AH447" i="1"/>
  <c r="AC447" i="1"/>
  <c r="X447" i="1"/>
  <c r="AH446" i="1"/>
  <c r="AC446" i="1"/>
  <c r="X446" i="1"/>
  <c r="AH444" i="1"/>
  <c r="AC444" i="1"/>
  <c r="X444" i="1"/>
  <c r="AH443" i="1"/>
  <c r="AC443" i="1"/>
  <c r="X443" i="1"/>
  <c r="AH442" i="1"/>
  <c r="AC442" i="1"/>
  <c r="X442" i="1"/>
  <c r="AH441" i="1"/>
  <c r="AC441" i="1"/>
  <c r="X441" i="1"/>
  <c r="AH440" i="1"/>
  <c r="AC440" i="1"/>
  <c r="X440" i="1"/>
  <c r="AH439" i="1"/>
  <c r="AC439" i="1"/>
  <c r="X439" i="1"/>
  <c r="AH438" i="1"/>
  <c r="AC438" i="1"/>
  <c r="X438" i="1"/>
  <c r="AH437" i="1"/>
  <c r="AC437" i="1"/>
  <c r="X437" i="1"/>
  <c r="AH436" i="1"/>
  <c r="AC436" i="1"/>
  <c r="X436" i="1"/>
  <c r="AH435" i="1"/>
  <c r="AC435" i="1"/>
  <c r="X435" i="1"/>
  <c r="Q513" i="1" l="1"/>
  <c r="Q436" i="1"/>
  <c r="Q437" i="1"/>
  <c r="Q439" i="1"/>
  <c r="Q441" i="1"/>
  <c r="Q443" i="1"/>
  <c r="Q447" i="1"/>
  <c r="Q449" i="1"/>
  <c r="Q451" i="1"/>
  <c r="Q453" i="1"/>
  <c r="Q455" i="1"/>
  <c r="Q459" i="1"/>
  <c r="Q461" i="1"/>
  <c r="Q463" i="1"/>
  <c r="Q465" i="1"/>
  <c r="Q467" i="1"/>
  <c r="Q469" i="1"/>
  <c r="BA435" i="1"/>
  <c r="AI513" i="1"/>
  <c r="BA513" i="1"/>
  <c r="Q457" i="1"/>
  <c r="AU470" i="1"/>
  <c r="BA447" i="1"/>
  <c r="BA449" i="1"/>
  <c r="BA451" i="1"/>
  <c r="BA453" i="1"/>
  <c r="BA455" i="1"/>
  <c r="BA457" i="1"/>
  <c r="BA459" i="1"/>
  <c r="BA461" i="1"/>
  <c r="BA463" i="1"/>
  <c r="BA465" i="1"/>
  <c r="BA467" i="1"/>
  <c r="K470" i="1"/>
  <c r="AP470" i="1"/>
  <c r="AI436" i="1"/>
  <c r="AI438" i="1"/>
  <c r="AI440" i="1"/>
  <c r="AI442" i="1"/>
  <c r="AI444" i="1"/>
  <c r="AC470" i="1"/>
  <c r="AI447" i="1"/>
  <c r="AI449" i="1"/>
  <c r="AI451" i="1"/>
  <c r="AI453" i="1"/>
  <c r="AI455" i="1"/>
  <c r="AI457" i="1"/>
  <c r="AI459" i="1"/>
  <c r="AI461" i="1"/>
  <c r="AI463" i="1"/>
  <c r="AI465" i="1"/>
  <c r="BA437" i="1"/>
  <c r="BA439" i="1"/>
  <c r="BA441" i="1"/>
  <c r="BA443" i="1"/>
  <c r="AZ470" i="1"/>
  <c r="BA469" i="1"/>
  <c r="AI435" i="1"/>
  <c r="AI437" i="1"/>
  <c r="AI439" i="1"/>
  <c r="AI441" i="1"/>
  <c r="AI443" i="1"/>
  <c r="X470" i="1"/>
  <c r="AI448" i="1"/>
  <c r="AI450" i="1"/>
  <c r="AI452" i="1"/>
  <c r="AI454" i="1"/>
  <c r="AI456" i="1"/>
  <c r="AI458" i="1"/>
  <c r="AI460" i="1"/>
  <c r="AI462" i="1"/>
  <c r="AI464" i="1"/>
  <c r="Q435" i="1"/>
  <c r="Q438" i="1"/>
  <c r="Q440" i="1"/>
  <c r="Q442" i="1"/>
  <c r="Q444" i="1"/>
  <c r="F470" i="1"/>
  <c r="P470" i="1"/>
  <c r="Q448" i="1"/>
  <c r="Q450" i="1"/>
  <c r="Q452" i="1"/>
  <c r="Q454" i="1"/>
  <c r="Q456" i="1"/>
  <c r="Q458" i="1"/>
  <c r="Q460" i="1"/>
  <c r="Q462" i="1"/>
  <c r="Q464" i="1"/>
  <c r="Q466" i="1"/>
  <c r="Q468" i="1"/>
  <c r="BA436" i="1"/>
  <c r="BA438" i="1"/>
  <c r="BA440" i="1"/>
  <c r="BA442" i="1"/>
  <c r="BA444" i="1"/>
  <c r="BA448" i="1"/>
  <c r="BA450" i="1"/>
  <c r="BA452" i="1"/>
  <c r="BA454" i="1"/>
  <c r="BA456" i="1"/>
  <c r="BA458" i="1"/>
  <c r="BA460" i="1"/>
  <c r="BA462" i="1"/>
  <c r="BA464" i="1"/>
  <c r="BA466" i="1"/>
  <c r="BA468" i="1"/>
  <c r="BA446" i="1"/>
  <c r="Q446" i="1"/>
  <c r="AH470" i="1"/>
  <c r="AI446" i="1"/>
  <c r="AX427" i="1"/>
  <c r="AW427" i="1"/>
  <c r="AV427" i="1"/>
  <c r="AS427" i="1"/>
  <c r="AR427" i="1"/>
  <c r="AQ427" i="1"/>
  <c r="AN427" i="1"/>
  <c r="AM427" i="1"/>
  <c r="AL427" i="1"/>
  <c r="AZ426" i="1"/>
  <c r="AU426" i="1"/>
  <c r="AP426" i="1"/>
  <c r="AZ425" i="1"/>
  <c r="AU425" i="1"/>
  <c r="AP425" i="1"/>
  <c r="AZ424" i="1"/>
  <c r="AU424" i="1"/>
  <c r="AP424" i="1"/>
  <c r="AZ423" i="1"/>
  <c r="AU423" i="1"/>
  <c r="AP423" i="1"/>
  <c r="AZ422" i="1"/>
  <c r="AU422" i="1"/>
  <c r="AP422" i="1"/>
  <c r="AZ421" i="1"/>
  <c r="AU421" i="1"/>
  <c r="AP421" i="1"/>
  <c r="AZ420" i="1"/>
  <c r="AU420" i="1"/>
  <c r="AP420" i="1"/>
  <c r="AZ419" i="1"/>
  <c r="AU419" i="1"/>
  <c r="AP419" i="1"/>
  <c r="AZ418" i="1"/>
  <c r="AU418" i="1"/>
  <c r="AP418" i="1"/>
  <c r="AZ417" i="1"/>
  <c r="AU417" i="1"/>
  <c r="AP417" i="1"/>
  <c r="AZ416" i="1"/>
  <c r="AU416" i="1"/>
  <c r="AP416" i="1"/>
  <c r="AZ415" i="1"/>
  <c r="AU415" i="1"/>
  <c r="AP415" i="1"/>
  <c r="AZ414" i="1"/>
  <c r="AU414" i="1"/>
  <c r="AP414" i="1"/>
  <c r="AZ413" i="1"/>
  <c r="AU413" i="1"/>
  <c r="AP413" i="1"/>
  <c r="AZ412" i="1"/>
  <c r="AU412" i="1"/>
  <c r="AP412" i="1"/>
  <c r="AZ411" i="1"/>
  <c r="AU411" i="1"/>
  <c r="AP411" i="1"/>
  <c r="AZ410" i="1"/>
  <c r="AU410" i="1"/>
  <c r="AP410" i="1"/>
  <c r="AZ409" i="1"/>
  <c r="AU409" i="1"/>
  <c r="AP409" i="1"/>
  <c r="AZ408" i="1"/>
  <c r="AU408" i="1"/>
  <c r="AP408" i="1"/>
  <c r="AZ407" i="1"/>
  <c r="AU407" i="1"/>
  <c r="AP407" i="1"/>
  <c r="AZ406" i="1"/>
  <c r="AU406" i="1"/>
  <c r="AP406" i="1"/>
  <c r="AZ405" i="1"/>
  <c r="AU405" i="1"/>
  <c r="AP405" i="1"/>
  <c r="AZ404" i="1"/>
  <c r="AU404" i="1"/>
  <c r="AP404" i="1"/>
  <c r="AZ403" i="1"/>
  <c r="AU403" i="1"/>
  <c r="AP403" i="1"/>
  <c r="AZ401" i="1"/>
  <c r="AU401" i="1"/>
  <c r="AP401" i="1"/>
  <c r="AZ400" i="1"/>
  <c r="AU400" i="1"/>
  <c r="AP400" i="1"/>
  <c r="AZ399" i="1"/>
  <c r="AU399" i="1"/>
  <c r="AP399" i="1"/>
  <c r="AZ398" i="1"/>
  <c r="AU398" i="1"/>
  <c r="AP398" i="1"/>
  <c r="AZ397" i="1"/>
  <c r="AU397" i="1"/>
  <c r="AP397" i="1"/>
  <c r="AZ396" i="1"/>
  <c r="AU396" i="1"/>
  <c r="AP396" i="1"/>
  <c r="AZ395" i="1"/>
  <c r="AU395" i="1"/>
  <c r="AP395" i="1"/>
  <c r="AZ394" i="1"/>
  <c r="AU394" i="1"/>
  <c r="AP394" i="1"/>
  <c r="AZ393" i="1"/>
  <c r="AU393" i="1"/>
  <c r="AP393" i="1"/>
  <c r="AZ392" i="1"/>
  <c r="AU392" i="1"/>
  <c r="AP392" i="1"/>
  <c r="X425" i="1"/>
  <c r="AC425" i="1"/>
  <c r="AH425" i="1"/>
  <c r="X426" i="1"/>
  <c r="AC426" i="1"/>
  <c r="AH426" i="1"/>
  <c r="AF427" i="1"/>
  <c r="AE427" i="1"/>
  <c r="AD427" i="1"/>
  <c r="AA427" i="1"/>
  <c r="Z427" i="1"/>
  <c r="Y427" i="1"/>
  <c r="V427" i="1"/>
  <c r="U427" i="1"/>
  <c r="T427" i="1"/>
  <c r="N427" i="1"/>
  <c r="M427" i="1"/>
  <c r="L427" i="1"/>
  <c r="I427" i="1"/>
  <c r="H427" i="1"/>
  <c r="G427" i="1"/>
  <c r="D427" i="1"/>
  <c r="C427" i="1"/>
  <c r="B427" i="1"/>
  <c r="P426" i="1"/>
  <c r="K426" i="1"/>
  <c r="F426" i="1"/>
  <c r="P425" i="1"/>
  <c r="K425" i="1"/>
  <c r="F425" i="1"/>
  <c r="AH424" i="1"/>
  <c r="AC424" i="1"/>
  <c r="X424" i="1"/>
  <c r="P424" i="1"/>
  <c r="K424" i="1"/>
  <c r="F424" i="1"/>
  <c r="AH423" i="1"/>
  <c r="AC423" i="1"/>
  <c r="X423" i="1"/>
  <c r="P423" i="1"/>
  <c r="K423" i="1"/>
  <c r="F423" i="1"/>
  <c r="AH422" i="1"/>
  <c r="AC422" i="1"/>
  <c r="X422" i="1"/>
  <c r="P422" i="1"/>
  <c r="K422" i="1"/>
  <c r="F422" i="1"/>
  <c r="AH421" i="1"/>
  <c r="AC421" i="1"/>
  <c r="X421" i="1"/>
  <c r="P421" i="1"/>
  <c r="K421" i="1"/>
  <c r="F421" i="1"/>
  <c r="P420" i="1"/>
  <c r="K420" i="1"/>
  <c r="F420" i="1"/>
  <c r="P419" i="1"/>
  <c r="K419" i="1"/>
  <c r="F419" i="1"/>
  <c r="P418" i="1"/>
  <c r="K418" i="1"/>
  <c r="F418" i="1"/>
  <c r="AH417" i="1"/>
  <c r="AC417" i="1"/>
  <c r="X417" i="1"/>
  <c r="P417" i="1"/>
  <c r="K417" i="1"/>
  <c r="F417" i="1"/>
  <c r="AH416" i="1"/>
  <c r="AC416" i="1"/>
  <c r="X416" i="1"/>
  <c r="P416" i="1"/>
  <c r="K416" i="1"/>
  <c r="F416" i="1"/>
  <c r="P415" i="1"/>
  <c r="K415" i="1"/>
  <c r="F415" i="1"/>
  <c r="AH414" i="1"/>
  <c r="AC414" i="1"/>
  <c r="X414" i="1"/>
  <c r="P414" i="1"/>
  <c r="K414" i="1"/>
  <c r="F414" i="1"/>
  <c r="AH413" i="1"/>
  <c r="AC413" i="1"/>
  <c r="X413" i="1"/>
  <c r="P413" i="1"/>
  <c r="K413" i="1"/>
  <c r="F413" i="1"/>
  <c r="AH412" i="1"/>
  <c r="AC412" i="1"/>
  <c r="X412" i="1"/>
  <c r="P412" i="1"/>
  <c r="K412" i="1"/>
  <c r="F412" i="1"/>
  <c r="AH411" i="1"/>
  <c r="AC411" i="1"/>
  <c r="X411" i="1"/>
  <c r="P411" i="1"/>
  <c r="K411" i="1"/>
  <c r="F411" i="1"/>
  <c r="AH410" i="1"/>
  <c r="AC410" i="1"/>
  <c r="X410" i="1"/>
  <c r="P410" i="1"/>
  <c r="K410" i="1"/>
  <c r="F410" i="1"/>
  <c r="AH409" i="1"/>
  <c r="AC409" i="1"/>
  <c r="X409" i="1"/>
  <c r="P409" i="1"/>
  <c r="K409" i="1"/>
  <c r="F409" i="1"/>
  <c r="AH408" i="1"/>
  <c r="AC408" i="1"/>
  <c r="X408" i="1"/>
  <c r="AH407" i="1"/>
  <c r="AC407" i="1"/>
  <c r="X407" i="1"/>
  <c r="P407" i="1"/>
  <c r="K407" i="1"/>
  <c r="F407" i="1"/>
  <c r="AH406" i="1"/>
  <c r="AC406" i="1"/>
  <c r="X406" i="1"/>
  <c r="P406" i="1"/>
  <c r="K406" i="1"/>
  <c r="F406" i="1"/>
  <c r="AH405" i="1"/>
  <c r="AC405" i="1"/>
  <c r="X405" i="1"/>
  <c r="P405" i="1"/>
  <c r="K405" i="1"/>
  <c r="F405" i="1"/>
  <c r="AH404" i="1"/>
  <c r="AC404" i="1"/>
  <c r="X404" i="1"/>
  <c r="P404" i="1"/>
  <c r="K404" i="1"/>
  <c r="F404" i="1"/>
  <c r="AH403" i="1"/>
  <c r="AC403" i="1"/>
  <c r="X403" i="1"/>
  <c r="P403" i="1"/>
  <c r="K403" i="1"/>
  <c r="F403" i="1"/>
  <c r="AH401" i="1"/>
  <c r="AC401" i="1"/>
  <c r="X401" i="1"/>
  <c r="P401" i="1"/>
  <c r="K401" i="1"/>
  <c r="F401" i="1"/>
  <c r="AH400" i="1"/>
  <c r="AC400" i="1"/>
  <c r="X400" i="1"/>
  <c r="P400" i="1"/>
  <c r="K400" i="1"/>
  <c r="F400" i="1"/>
  <c r="AH399" i="1"/>
  <c r="AC399" i="1"/>
  <c r="X399" i="1"/>
  <c r="P399" i="1"/>
  <c r="K399" i="1"/>
  <c r="F399" i="1"/>
  <c r="AH398" i="1"/>
  <c r="AC398" i="1"/>
  <c r="X398" i="1"/>
  <c r="P398" i="1"/>
  <c r="K398" i="1"/>
  <c r="F398" i="1"/>
  <c r="AH397" i="1"/>
  <c r="AC397" i="1"/>
  <c r="X397" i="1"/>
  <c r="P397" i="1"/>
  <c r="K397" i="1"/>
  <c r="F397" i="1"/>
  <c r="AH396" i="1"/>
  <c r="AC396" i="1"/>
  <c r="X396" i="1"/>
  <c r="P396" i="1"/>
  <c r="K396" i="1"/>
  <c r="F396" i="1"/>
  <c r="AH395" i="1"/>
  <c r="AC395" i="1"/>
  <c r="X395" i="1"/>
  <c r="P395" i="1"/>
  <c r="K395" i="1"/>
  <c r="F395" i="1"/>
  <c r="AH394" i="1"/>
  <c r="AC394" i="1"/>
  <c r="X394" i="1"/>
  <c r="P394" i="1"/>
  <c r="K394" i="1"/>
  <c r="F394" i="1"/>
  <c r="AH393" i="1"/>
  <c r="AC393" i="1"/>
  <c r="X393" i="1"/>
  <c r="P393" i="1"/>
  <c r="K393" i="1"/>
  <c r="F393" i="1"/>
  <c r="AH392" i="1"/>
  <c r="AC392" i="1"/>
  <c r="X392" i="1"/>
  <c r="P392" i="1"/>
  <c r="K392" i="1"/>
  <c r="F392" i="1"/>
  <c r="K427" i="1" l="1"/>
  <c r="X427" i="1"/>
  <c r="AH427" i="1"/>
  <c r="BA401" i="1"/>
  <c r="AU427" i="1"/>
  <c r="BA404" i="1"/>
  <c r="BA406" i="1"/>
  <c r="BA408" i="1"/>
  <c r="BA410" i="1"/>
  <c r="BA412" i="1"/>
  <c r="BA414" i="1"/>
  <c r="BA416" i="1"/>
  <c r="BA418" i="1"/>
  <c r="AI470" i="1"/>
  <c r="Q470" i="1"/>
  <c r="BA420" i="1"/>
  <c r="BA422" i="1"/>
  <c r="BA426" i="1"/>
  <c r="BA470" i="1"/>
  <c r="Q392" i="1"/>
  <c r="Q393" i="1"/>
  <c r="Q394" i="1"/>
  <c r="Q395" i="1"/>
  <c r="Q396" i="1"/>
  <c r="Q397" i="1"/>
  <c r="Q398" i="1"/>
  <c r="Q399" i="1"/>
  <c r="Q400" i="1"/>
  <c r="Q401" i="1"/>
  <c r="F427" i="1"/>
  <c r="P427" i="1"/>
  <c r="AC427" i="1"/>
  <c r="AI404" i="1"/>
  <c r="AI405" i="1"/>
  <c r="AI406" i="1"/>
  <c r="AI407" i="1"/>
  <c r="AI408" i="1"/>
  <c r="AI410" i="1"/>
  <c r="AI411" i="1"/>
  <c r="AI412" i="1"/>
  <c r="AI413" i="1"/>
  <c r="AI414" i="1"/>
  <c r="AI416" i="1"/>
  <c r="AI425" i="1"/>
  <c r="AI417" i="1"/>
  <c r="AI426" i="1"/>
  <c r="AI421" i="1"/>
  <c r="AI422" i="1"/>
  <c r="AI423" i="1"/>
  <c r="BA392" i="1"/>
  <c r="BA394" i="1"/>
  <c r="BA396" i="1"/>
  <c r="BA398" i="1"/>
  <c r="BA400" i="1"/>
  <c r="AP427" i="1"/>
  <c r="AI424" i="1"/>
  <c r="AI392" i="1"/>
  <c r="AI393" i="1"/>
  <c r="AI394" i="1"/>
  <c r="AI395" i="1"/>
  <c r="AI396" i="1"/>
  <c r="AI397" i="1"/>
  <c r="AI398" i="1"/>
  <c r="AI399" i="1"/>
  <c r="AI400" i="1"/>
  <c r="AI401" i="1"/>
  <c r="Q404" i="1"/>
  <c r="Q405" i="1"/>
  <c r="Q406" i="1"/>
  <c r="Q407" i="1"/>
  <c r="Q409" i="1"/>
  <c r="AI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BA393" i="1"/>
  <c r="BA395" i="1"/>
  <c r="BA397" i="1"/>
  <c r="BA399" i="1"/>
  <c r="BA424" i="1"/>
  <c r="Q426" i="1"/>
  <c r="AZ427" i="1"/>
  <c r="BA405" i="1"/>
  <c r="BA407" i="1"/>
  <c r="BA409" i="1"/>
  <c r="BA411" i="1"/>
  <c r="BA413" i="1"/>
  <c r="BA415" i="1"/>
  <c r="BA417" i="1"/>
  <c r="BA419" i="1"/>
  <c r="BA421" i="1"/>
  <c r="BA423" i="1"/>
  <c r="BA425" i="1"/>
  <c r="BA403" i="1"/>
  <c r="Q403" i="1"/>
  <c r="AI403" i="1"/>
  <c r="P319" i="1"/>
  <c r="K319" i="1"/>
  <c r="F319" i="1"/>
  <c r="Q427" i="1" l="1"/>
  <c r="AI427" i="1"/>
  <c r="BA427" i="1"/>
  <c r="Q319" i="1"/>
  <c r="AZ338" i="1"/>
  <c r="AU338" i="1"/>
  <c r="AP338" i="1"/>
  <c r="AZ337" i="1"/>
  <c r="AU337" i="1"/>
  <c r="AP337" i="1"/>
  <c r="AZ336" i="1"/>
  <c r="AU336" i="1"/>
  <c r="AP336" i="1"/>
  <c r="BA337" i="1" l="1"/>
  <c r="BA338" i="1"/>
  <c r="BA336" i="1"/>
  <c r="AH322" i="1"/>
  <c r="AC322" i="1"/>
  <c r="X322" i="1"/>
  <c r="AH321" i="1"/>
  <c r="AC321" i="1"/>
  <c r="X321" i="1"/>
  <c r="AH320" i="1"/>
  <c r="AC320" i="1"/>
  <c r="X320" i="1"/>
  <c r="AH319" i="1"/>
  <c r="AC319" i="1"/>
  <c r="X319" i="1"/>
  <c r="AH318" i="1"/>
  <c r="AC318" i="1"/>
  <c r="X318" i="1"/>
  <c r="P317" i="1"/>
  <c r="K317" i="1"/>
  <c r="F317" i="1"/>
  <c r="AI318" i="1" l="1"/>
  <c r="AI320" i="1"/>
  <c r="AI322" i="1"/>
  <c r="Q317" i="1"/>
  <c r="AI319" i="1"/>
  <c r="AI321" i="1"/>
  <c r="AZ339" i="1"/>
  <c r="AU339" i="1"/>
  <c r="AP339" i="1"/>
  <c r="AH337" i="1"/>
  <c r="AC337" i="1"/>
  <c r="X337" i="1"/>
  <c r="AI337" i="1" l="1"/>
  <c r="BA339" i="1"/>
  <c r="X288" i="1"/>
  <c r="AC288" i="1"/>
  <c r="AH288" i="1"/>
  <c r="X289" i="1"/>
  <c r="AC289" i="1"/>
  <c r="AH289" i="1"/>
  <c r="AI288" i="1" l="1"/>
  <c r="AI289" i="1"/>
  <c r="AZ340" i="1"/>
  <c r="AU340" i="1"/>
  <c r="AP340" i="1"/>
  <c r="AZ296" i="1"/>
  <c r="AU296" i="1"/>
  <c r="AP296" i="1"/>
  <c r="AZ297" i="1"/>
  <c r="AU297" i="1"/>
  <c r="AP297" i="1"/>
  <c r="BA340" i="1" l="1"/>
  <c r="BA296" i="1"/>
  <c r="BA297" i="1"/>
  <c r="AH383" i="1"/>
  <c r="AC383" i="1"/>
  <c r="X383" i="1"/>
  <c r="AI383" i="1" l="1"/>
  <c r="AH295" i="1"/>
  <c r="AC295" i="1"/>
  <c r="X295" i="1"/>
  <c r="AH296" i="1"/>
  <c r="AC296" i="1"/>
  <c r="X296" i="1"/>
  <c r="AH338" i="1"/>
  <c r="AC338" i="1"/>
  <c r="X338" i="1"/>
  <c r="AH339" i="1"/>
  <c r="AC339" i="1"/>
  <c r="X339" i="1"/>
  <c r="AH340" i="1"/>
  <c r="AC340" i="1"/>
  <c r="X340" i="1"/>
  <c r="AX384" i="1"/>
  <c r="AW384" i="1"/>
  <c r="AV384" i="1"/>
  <c r="AS384" i="1"/>
  <c r="AR384" i="1"/>
  <c r="AQ384" i="1"/>
  <c r="AN384" i="1"/>
  <c r="AM384" i="1"/>
  <c r="AL384" i="1"/>
  <c r="AF384" i="1"/>
  <c r="AE384" i="1"/>
  <c r="AD384" i="1"/>
  <c r="AA384" i="1"/>
  <c r="Z384" i="1"/>
  <c r="Y384" i="1"/>
  <c r="V384" i="1"/>
  <c r="U384" i="1"/>
  <c r="T384" i="1"/>
  <c r="N384" i="1"/>
  <c r="M384" i="1"/>
  <c r="L384" i="1"/>
  <c r="I384" i="1"/>
  <c r="H384" i="1"/>
  <c r="G384" i="1"/>
  <c r="D384" i="1"/>
  <c r="C384" i="1"/>
  <c r="B384" i="1"/>
  <c r="AZ383" i="1"/>
  <c r="AU383" i="1"/>
  <c r="AP383" i="1"/>
  <c r="P383" i="1"/>
  <c r="K383" i="1"/>
  <c r="F383" i="1"/>
  <c r="AZ382" i="1"/>
  <c r="AU382" i="1"/>
  <c r="AP382" i="1"/>
  <c r="AH382" i="1"/>
  <c r="AC382" i="1"/>
  <c r="X382" i="1"/>
  <c r="P382" i="1"/>
  <c r="K382" i="1"/>
  <c r="F382" i="1"/>
  <c r="AZ381" i="1"/>
  <c r="AU381" i="1"/>
  <c r="AP381" i="1"/>
  <c r="AH381" i="1"/>
  <c r="AC381" i="1"/>
  <c r="X381" i="1"/>
  <c r="P381" i="1"/>
  <c r="K381" i="1"/>
  <c r="F381" i="1"/>
  <c r="AZ380" i="1"/>
  <c r="AU380" i="1"/>
  <c r="AP380" i="1"/>
  <c r="P380" i="1"/>
  <c r="K380" i="1"/>
  <c r="F380" i="1"/>
  <c r="AZ379" i="1"/>
  <c r="AU379" i="1"/>
  <c r="AP379" i="1"/>
  <c r="P379" i="1"/>
  <c r="K379" i="1"/>
  <c r="F379" i="1"/>
  <c r="AZ378" i="1"/>
  <c r="AU378" i="1"/>
  <c r="AP378" i="1"/>
  <c r="P378" i="1"/>
  <c r="K378" i="1"/>
  <c r="F378" i="1"/>
  <c r="AZ377" i="1"/>
  <c r="AU377" i="1"/>
  <c r="AP377" i="1"/>
  <c r="AH377" i="1"/>
  <c r="AC377" i="1"/>
  <c r="X377" i="1"/>
  <c r="P377" i="1"/>
  <c r="K377" i="1"/>
  <c r="F377" i="1"/>
  <c r="AZ376" i="1"/>
  <c r="AU376" i="1"/>
  <c r="AP376" i="1"/>
  <c r="AH376" i="1"/>
  <c r="AC376" i="1"/>
  <c r="X376" i="1"/>
  <c r="P376" i="1"/>
  <c r="K376" i="1"/>
  <c r="F376" i="1"/>
  <c r="AZ375" i="1"/>
  <c r="AU375" i="1"/>
  <c r="AP375" i="1"/>
  <c r="AH375" i="1"/>
  <c r="AC375" i="1"/>
  <c r="X375" i="1"/>
  <c r="P375" i="1"/>
  <c r="K375" i="1"/>
  <c r="F375" i="1"/>
  <c r="AZ374" i="1"/>
  <c r="AU374" i="1"/>
  <c r="AP374" i="1"/>
  <c r="AH374" i="1"/>
  <c r="AC374" i="1"/>
  <c r="X374" i="1"/>
  <c r="P374" i="1"/>
  <c r="K374" i="1"/>
  <c r="F374" i="1"/>
  <c r="AZ373" i="1"/>
  <c r="AU373" i="1"/>
  <c r="AP373" i="1"/>
  <c r="AH373" i="1"/>
  <c r="AC373" i="1"/>
  <c r="X373" i="1"/>
  <c r="P373" i="1"/>
  <c r="K373" i="1"/>
  <c r="F373" i="1"/>
  <c r="AZ372" i="1"/>
  <c r="AU372" i="1"/>
  <c r="AP372" i="1"/>
  <c r="AH372" i="1"/>
  <c r="AC372" i="1"/>
  <c r="X372" i="1"/>
  <c r="P372" i="1"/>
  <c r="K372" i="1"/>
  <c r="F372" i="1"/>
  <c r="AZ371" i="1"/>
  <c r="AU371" i="1"/>
  <c r="AP371" i="1"/>
  <c r="AH371" i="1"/>
  <c r="AC371" i="1"/>
  <c r="X371" i="1"/>
  <c r="P371" i="1"/>
  <c r="K371" i="1"/>
  <c r="F371" i="1"/>
  <c r="AZ370" i="1"/>
  <c r="AU370" i="1"/>
  <c r="AP370" i="1"/>
  <c r="AH370" i="1"/>
  <c r="AC370" i="1"/>
  <c r="X370" i="1"/>
  <c r="P370" i="1"/>
  <c r="K370" i="1"/>
  <c r="F370" i="1"/>
  <c r="AZ369" i="1"/>
  <c r="AU369" i="1"/>
  <c r="AP369" i="1"/>
  <c r="AH369" i="1"/>
  <c r="AC369" i="1"/>
  <c r="X369" i="1"/>
  <c r="AZ368" i="1"/>
  <c r="AU368" i="1"/>
  <c r="AP368" i="1"/>
  <c r="AH368" i="1"/>
  <c r="AC368" i="1"/>
  <c r="X368" i="1"/>
  <c r="P368" i="1"/>
  <c r="K368" i="1"/>
  <c r="F368" i="1"/>
  <c r="AZ367" i="1"/>
  <c r="AU367" i="1"/>
  <c r="AP367" i="1"/>
  <c r="AH367" i="1"/>
  <c r="AC367" i="1"/>
  <c r="X367" i="1"/>
  <c r="P367" i="1"/>
  <c r="K367" i="1"/>
  <c r="F367" i="1"/>
  <c r="AZ366" i="1"/>
  <c r="AU366" i="1"/>
  <c r="AP366" i="1"/>
  <c r="AH366" i="1"/>
  <c r="AC366" i="1"/>
  <c r="X366" i="1"/>
  <c r="P366" i="1"/>
  <c r="K366" i="1"/>
  <c r="F366" i="1"/>
  <c r="AZ365" i="1"/>
  <c r="AU365" i="1"/>
  <c r="AP365" i="1"/>
  <c r="AH365" i="1"/>
  <c r="AC365" i="1"/>
  <c r="X365" i="1"/>
  <c r="P365" i="1"/>
  <c r="K365" i="1"/>
  <c r="F365" i="1"/>
  <c r="AZ364" i="1"/>
  <c r="AU364" i="1"/>
  <c r="AP364" i="1"/>
  <c r="AH364" i="1"/>
  <c r="AC364" i="1"/>
  <c r="X364" i="1"/>
  <c r="P364" i="1"/>
  <c r="K364" i="1"/>
  <c r="F364" i="1"/>
  <c r="AZ363" i="1"/>
  <c r="AU363" i="1"/>
  <c r="AP363" i="1"/>
  <c r="AH363" i="1"/>
  <c r="AC363" i="1"/>
  <c r="X363" i="1"/>
  <c r="P363" i="1"/>
  <c r="K363" i="1"/>
  <c r="F363" i="1"/>
  <c r="AZ362" i="1"/>
  <c r="AU362" i="1"/>
  <c r="AP362" i="1"/>
  <c r="AH362" i="1"/>
  <c r="AC362" i="1"/>
  <c r="X362" i="1"/>
  <c r="P362" i="1"/>
  <c r="K362" i="1"/>
  <c r="F362" i="1"/>
  <c r="AZ361" i="1"/>
  <c r="AU361" i="1"/>
  <c r="AP361" i="1"/>
  <c r="AH361" i="1"/>
  <c r="AC361" i="1"/>
  <c r="X361" i="1"/>
  <c r="P361" i="1"/>
  <c r="K361" i="1"/>
  <c r="F361" i="1"/>
  <c r="AZ360" i="1"/>
  <c r="AU360" i="1"/>
  <c r="AP360" i="1"/>
  <c r="AH360" i="1"/>
  <c r="AC360" i="1"/>
  <c r="X360" i="1"/>
  <c r="P360" i="1"/>
  <c r="K360" i="1"/>
  <c r="F360" i="1"/>
  <c r="AZ358" i="1"/>
  <c r="AU358" i="1"/>
  <c r="AP358" i="1"/>
  <c r="AH358" i="1"/>
  <c r="AC358" i="1"/>
  <c r="X358" i="1"/>
  <c r="P358" i="1"/>
  <c r="K358" i="1"/>
  <c r="F358" i="1"/>
  <c r="AZ357" i="1"/>
  <c r="AU357" i="1"/>
  <c r="AP357" i="1"/>
  <c r="AH357" i="1"/>
  <c r="AC357" i="1"/>
  <c r="X357" i="1"/>
  <c r="P357" i="1"/>
  <c r="K357" i="1"/>
  <c r="F357" i="1"/>
  <c r="AZ356" i="1"/>
  <c r="AU356" i="1"/>
  <c r="AP356" i="1"/>
  <c r="AH356" i="1"/>
  <c r="AC356" i="1"/>
  <c r="X356" i="1"/>
  <c r="P356" i="1"/>
  <c r="K356" i="1"/>
  <c r="F356" i="1"/>
  <c r="AZ355" i="1"/>
  <c r="AU355" i="1"/>
  <c r="AP355" i="1"/>
  <c r="AH355" i="1"/>
  <c r="AC355" i="1"/>
  <c r="X355" i="1"/>
  <c r="P355" i="1"/>
  <c r="K355" i="1"/>
  <c r="F355" i="1"/>
  <c r="AZ354" i="1"/>
  <c r="AU354" i="1"/>
  <c r="AP354" i="1"/>
  <c r="AH354" i="1"/>
  <c r="AC354" i="1"/>
  <c r="X354" i="1"/>
  <c r="P354" i="1"/>
  <c r="K354" i="1"/>
  <c r="F354" i="1"/>
  <c r="AZ353" i="1"/>
  <c r="AU353" i="1"/>
  <c r="AP353" i="1"/>
  <c r="AH353" i="1"/>
  <c r="AC353" i="1"/>
  <c r="X353" i="1"/>
  <c r="P353" i="1"/>
  <c r="K353" i="1"/>
  <c r="F353" i="1"/>
  <c r="AZ352" i="1"/>
  <c r="AU352" i="1"/>
  <c r="AP352" i="1"/>
  <c r="AH352" i="1"/>
  <c r="AC352" i="1"/>
  <c r="X352" i="1"/>
  <c r="P352" i="1"/>
  <c r="K352" i="1"/>
  <c r="F352" i="1"/>
  <c r="AZ351" i="1"/>
  <c r="AU351" i="1"/>
  <c r="AP351" i="1"/>
  <c r="AH351" i="1"/>
  <c r="AC351" i="1"/>
  <c r="X351" i="1"/>
  <c r="P351" i="1"/>
  <c r="K351" i="1"/>
  <c r="F351" i="1"/>
  <c r="AZ350" i="1"/>
  <c r="AU350" i="1"/>
  <c r="AP350" i="1"/>
  <c r="AH350" i="1"/>
  <c r="AC350" i="1"/>
  <c r="X350" i="1"/>
  <c r="P350" i="1"/>
  <c r="K350" i="1"/>
  <c r="F350" i="1"/>
  <c r="AZ349" i="1"/>
  <c r="AU349" i="1"/>
  <c r="AP349" i="1"/>
  <c r="AH349" i="1"/>
  <c r="AC349" i="1"/>
  <c r="X349" i="1"/>
  <c r="P349" i="1"/>
  <c r="K349" i="1"/>
  <c r="F349" i="1"/>
  <c r="AZ254" i="1"/>
  <c r="AU254" i="1"/>
  <c r="AP254" i="1"/>
  <c r="AZ253" i="1"/>
  <c r="AU253" i="1"/>
  <c r="AP253" i="1"/>
  <c r="AZ252" i="1"/>
  <c r="AU252" i="1"/>
  <c r="AP252" i="1"/>
  <c r="AZ251" i="1"/>
  <c r="AU251" i="1"/>
  <c r="AP251" i="1"/>
  <c r="AI349" i="1" l="1"/>
  <c r="Q350" i="1"/>
  <c r="BA350" i="1"/>
  <c r="AI351" i="1"/>
  <c r="Q352" i="1"/>
  <c r="BA352" i="1"/>
  <c r="AI353" i="1"/>
  <c r="Q354" i="1"/>
  <c r="BA354" i="1"/>
  <c r="AI355" i="1"/>
  <c r="Q356" i="1"/>
  <c r="BA356" i="1"/>
  <c r="AI357" i="1"/>
  <c r="BA358" i="1"/>
  <c r="K384" i="1"/>
  <c r="X384" i="1"/>
  <c r="AH384" i="1"/>
  <c r="AU384" i="1"/>
  <c r="AI361" i="1"/>
  <c r="Q362" i="1"/>
  <c r="BA362" i="1"/>
  <c r="AI363" i="1"/>
  <c r="Q364" i="1"/>
  <c r="BA364" i="1"/>
  <c r="AI365" i="1"/>
  <c r="Q366" i="1"/>
  <c r="BA366" i="1"/>
  <c r="BA381" i="1"/>
  <c r="AI382" i="1"/>
  <c r="AI295" i="1"/>
  <c r="AI367" i="1"/>
  <c r="Q368" i="1"/>
  <c r="BA368" i="1"/>
  <c r="AI369" i="1"/>
  <c r="Q370" i="1"/>
  <c r="BA370" i="1"/>
  <c r="AI371" i="1"/>
  <c r="Q372" i="1"/>
  <c r="AI296" i="1"/>
  <c r="Q358" i="1"/>
  <c r="AI372" i="1"/>
  <c r="BA372" i="1"/>
  <c r="AI373" i="1"/>
  <c r="Q374" i="1"/>
  <c r="BA374" i="1"/>
  <c r="AI375" i="1"/>
  <c r="Q376" i="1"/>
  <c r="BA376" i="1"/>
  <c r="AI377" i="1"/>
  <c r="Q378" i="1"/>
  <c r="BA378" i="1"/>
  <c r="Q380" i="1"/>
  <c r="AI340" i="1"/>
  <c r="Q383" i="1"/>
  <c r="BA380" i="1"/>
  <c r="AI381" i="1"/>
  <c r="Q382" i="1"/>
  <c r="BA382" i="1"/>
  <c r="AI338" i="1"/>
  <c r="BA253" i="1"/>
  <c r="BA254" i="1"/>
  <c r="Q349" i="1"/>
  <c r="BA349" i="1"/>
  <c r="AI350" i="1"/>
  <c r="Q351" i="1"/>
  <c r="BA351" i="1"/>
  <c r="AI352" i="1"/>
  <c r="Q353" i="1"/>
  <c r="BA353" i="1"/>
  <c r="AI354" i="1"/>
  <c r="Q355" i="1"/>
  <c r="BA355" i="1"/>
  <c r="AI356" i="1"/>
  <c r="Q357" i="1"/>
  <c r="BA357" i="1"/>
  <c r="AI358" i="1"/>
  <c r="F384" i="1"/>
  <c r="P384" i="1"/>
  <c r="AC384" i="1"/>
  <c r="AP384" i="1"/>
  <c r="AZ384" i="1"/>
  <c r="Q361" i="1"/>
  <c r="BA361" i="1"/>
  <c r="AI362" i="1"/>
  <c r="Q363" i="1"/>
  <c r="BA363" i="1"/>
  <c r="AI364" i="1"/>
  <c r="Q365" i="1"/>
  <c r="BA365" i="1"/>
  <c r="AI366" i="1"/>
  <c r="Q367" i="1"/>
  <c r="BA367" i="1"/>
  <c r="AI368" i="1"/>
  <c r="BA369" i="1"/>
  <c r="AI370" i="1"/>
  <c r="Q371" i="1"/>
  <c r="BA371" i="1"/>
  <c r="Q373" i="1"/>
  <c r="BA373" i="1"/>
  <c r="AI374" i="1"/>
  <c r="Q375" i="1"/>
  <c r="BA375" i="1"/>
  <c r="AI376" i="1"/>
  <c r="Q377" i="1"/>
  <c r="BA377" i="1"/>
  <c r="Q379" i="1"/>
  <c r="BA379" i="1"/>
  <c r="Q381" i="1"/>
  <c r="BA383" i="1"/>
  <c r="AI339" i="1"/>
  <c r="Q360" i="1"/>
  <c r="AI360" i="1"/>
  <c r="BA360" i="1"/>
  <c r="BA252" i="1"/>
  <c r="BA251" i="1"/>
  <c r="AU264" i="1"/>
  <c r="AU265" i="1"/>
  <c r="AX341" i="1"/>
  <c r="AW341" i="1"/>
  <c r="AV341" i="1"/>
  <c r="AS341" i="1"/>
  <c r="AR341" i="1"/>
  <c r="AQ341" i="1"/>
  <c r="AN341" i="1"/>
  <c r="AM341" i="1"/>
  <c r="AL341" i="1"/>
  <c r="AF341" i="1"/>
  <c r="AE341" i="1"/>
  <c r="AD341" i="1"/>
  <c r="AA341" i="1"/>
  <c r="Z341" i="1"/>
  <c r="Y341" i="1"/>
  <c r="V341" i="1"/>
  <c r="U341" i="1"/>
  <c r="T341" i="1"/>
  <c r="N341" i="1"/>
  <c r="M341" i="1"/>
  <c r="L341" i="1"/>
  <c r="I341" i="1"/>
  <c r="H341" i="1"/>
  <c r="G341" i="1"/>
  <c r="D341" i="1"/>
  <c r="C341" i="1"/>
  <c r="B341" i="1"/>
  <c r="P340" i="1"/>
  <c r="K340" i="1"/>
  <c r="F340" i="1"/>
  <c r="P339" i="1"/>
  <c r="K339" i="1"/>
  <c r="F339" i="1"/>
  <c r="P338" i="1"/>
  <c r="K338" i="1"/>
  <c r="F338" i="1"/>
  <c r="P337" i="1"/>
  <c r="K337" i="1"/>
  <c r="F337" i="1"/>
  <c r="AH336" i="1"/>
  <c r="AC336" i="1"/>
  <c r="X336" i="1"/>
  <c r="P336" i="1"/>
  <c r="K336" i="1"/>
  <c r="F336" i="1"/>
  <c r="AZ335" i="1"/>
  <c r="AU335" i="1"/>
  <c r="AP335" i="1"/>
  <c r="AH335" i="1"/>
  <c r="AC335" i="1"/>
  <c r="X335" i="1"/>
  <c r="P335" i="1"/>
  <c r="K335" i="1"/>
  <c r="F335" i="1"/>
  <c r="AZ334" i="1"/>
  <c r="AU334" i="1"/>
  <c r="AP334" i="1"/>
  <c r="AH334" i="1"/>
  <c r="AC334" i="1"/>
  <c r="X334" i="1"/>
  <c r="P334" i="1"/>
  <c r="K334" i="1"/>
  <c r="F334" i="1"/>
  <c r="AZ333" i="1"/>
  <c r="AU333" i="1"/>
  <c r="AP333" i="1"/>
  <c r="AH333" i="1"/>
  <c r="AC333" i="1"/>
  <c r="X333" i="1"/>
  <c r="P333" i="1"/>
  <c r="K333" i="1"/>
  <c r="F333" i="1"/>
  <c r="AZ332" i="1"/>
  <c r="AU332" i="1"/>
  <c r="AP332" i="1"/>
  <c r="AH332" i="1"/>
  <c r="AC332" i="1"/>
  <c r="X332" i="1"/>
  <c r="P332" i="1"/>
  <c r="K332" i="1"/>
  <c r="F332" i="1"/>
  <c r="AZ331" i="1"/>
  <c r="AU331" i="1"/>
  <c r="AP331" i="1"/>
  <c r="AH331" i="1"/>
  <c r="AC331" i="1"/>
  <c r="X331" i="1"/>
  <c r="P331" i="1"/>
  <c r="K331" i="1"/>
  <c r="F331" i="1"/>
  <c r="AZ330" i="1"/>
  <c r="AU330" i="1"/>
  <c r="AP330" i="1"/>
  <c r="AH330" i="1"/>
  <c r="AC330" i="1"/>
  <c r="X330" i="1"/>
  <c r="P330" i="1"/>
  <c r="K330" i="1"/>
  <c r="F330" i="1"/>
  <c r="AZ329" i="1"/>
  <c r="AU329" i="1"/>
  <c r="AP329" i="1"/>
  <c r="AH329" i="1"/>
  <c r="AC329" i="1"/>
  <c r="X329" i="1"/>
  <c r="P329" i="1"/>
  <c r="K329" i="1"/>
  <c r="F329" i="1"/>
  <c r="AZ328" i="1"/>
  <c r="AU328" i="1"/>
  <c r="AP328" i="1"/>
  <c r="AH328" i="1"/>
  <c r="AC328" i="1"/>
  <c r="X328" i="1"/>
  <c r="P328" i="1"/>
  <c r="K328" i="1"/>
  <c r="F328" i="1"/>
  <c r="AZ327" i="1"/>
  <c r="AU327" i="1"/>
  <c r="AP327" i="1"/>
  <c r="AH327" i="1"/>
  <c r="AC327" i="1"/>
  <c r="X327" i="1"/>
  <c r="P327" i="1"/>
  <c r="K327" i="1"/>
  <c r="F327" i="1"/>
  <c r="AZ326" i="1"/>
  <c r="AU326" i="1"/>
  <c r="AP326" i="1"/>
  <c r="AH326" i="1"/>
  <c r="AC326" i="1"/>
  <c r="X326" i="1"/>
  <c r="P326" i="1"/>
  <c r="K326" i="1"/>
  <c r="F326" i="1"/>
  <c r="AZ325" i="1"/>
  <c r="AU325" i="1"/>
  <c r="AP325" i="1"/>
  <c r="AH325" i="1"/>
  <c r="AC325" i="1"/>
  <c r="X325" i="1"/>
  <c r="P325" i="1"/>
  <c r="K325" i="1"/>
  <c r="F325" i="1"/>
  <c r="AZ324" i="1"/>
  <c r="AU324" i="1"/>
  <c r="AP324" i="1"/>
  <c r="AH324" i="1"/>
  <c r="AC324" i="1"/>
  <c r="X324" i="1"/>
  <c r="P324" i="1"/>
  <c r="K324" i="1"/>
  <c r="F324" i="1"/>
  <c r="AZ323" i="1"/>
  <c r="AU323" i="1"/>
  <c r="AP323" i="1"/>
  <c r="AH323" i="1"/>
  <c r="AC323" i="1"/>
  <c r="X323" i="1"/>
  <c r="P323" i="1"/>
  <c r="K323" i="1"/>
  <c r="F323" i="1"/>
  <c r="AZ322" i="1"/>
  <c r="AU322" i="1"/>
  <c r="AP322" i="1"/>
  <c r="P322" i="1"/>
  <c r="K322" i="1"/>
  <c r="F322" i="1"/>
  <c r="AZ321" i="1"/>
  <c r="AU321" i="1"/>
  <c r="AP321" i="1"/>
  <c r="P321" i="1"/>
  <c r="K321" i="1"/>
  <c r="F321" i="1"/>
  <c r="AZ320" i="1"/>
  <c r="AU320" i="1"/>
  <c r="AP320" i="1"/>
  <c r="P320" i="1"/>
  <c r="K320" i="1"/>
  <c r="F320" i="1"/>
  <c r="AZ319" i="1"/>
  <c r="AU319" i="1"/>
  <c r="AP319" i="1"/>
  <c r="AZ318" i="1"/>
  <c r="AU318" i="1"/>
  <c r="AP318" i="1"/>
  <c r="P318" i="1"/>
  <c r="K318" i="1"/>
  <c r="F318" i="1"/>
  <c r="AZ317" i="1"/>
  <c r="AU317" i="1"/>
  <c r="AP317" i="1"/>
  <c r="AH317" i="1"/>
  <c r="AC317" i="1"/>
  <c r="X317" i="1"/>
  <c r="AZ315" i="1"/>
  <c r="AU315" i="1"/>
  <c r="AP315" i="1"/>
  <c r="AH315" i="1"/>
  <c r="AC315" i="1"/>
  <c r="X315" i="1"/>
  <c r="P315" i="1"/>
  <c r="K315" i="1"/>
  <c r="F315" i="1"/>
  <c r="AZ314" i="1"/>
  <c r="AU314" i="1"/>
  <c r="AP314" i="1"/>
  <c r="AH314" i="1"/>
  <c r="AC314" i="1"/>
  <c r="X314" i="1"/>
  <c r="P314" i="1"/>
  <c r="K314" i="1"/>
  <c r="F314" i="1"/>
  <c r="AZ313" i="1"/>
  <c r="AU313" i="1"/>
  <c r="AP313" i="1"/>
  <c r="AH313" i="1"/>
  <c r="AC313" i="1"/>
  <c r="X313" i="1"/>
  <c r="P313" i="1"/>
  <c r="K313" i="1"/>
  <c r="F313" i="1"/>
  <c r="AZ312" i="1"/>
  <c r="AU312" i="1"/>
  <c r="AP312" i="1"/>
  <c r="AH312" i="1"/>
  <c r="AC312" i="1"/>
  <c r="X312" i="1"/>
  <c r="P312" i="1"/>
  <c r="K312" i="1"/>
  <c r="F312" i="1"/>
  <c r="AZ311" i="1"/>
  <c r="AU311" i="1"/>
  <c r="AP311" i="1"/>
  <c r="AH311" i="1"/>
  <c r="AC311" i="1"/>
  <c r="X311" i="1"/>
  <c r="P311" i="1"/>
  <c r="K311" i="1"/>
  <c r="F311" i="1"/>
  <c r="AZ310" i="1"/>
  <c r="AU310" i="1"/>
  <c r="AP310" i="1"/>
  <c r="AH310" i="1"/>
  <c r="AC310" i="1"/>
  <c r="X310" i="1"/>
  <c r="P310" i="1"/>
  <c r="K310" i="1"/>
  <c r="F310" i="1"/>
  <c r="AZ309" i="1"/>
  <c r="AU309" i="1"/>
  <c r="AP309" i="1"/>
  <c r="AH309" i="1"/>
  <c r="AC309" i="1"/>
  <c r="X309" i="1"/>
  <c r="P309" i="1"/>
  <c r="K309" i="1"/>
  <c r="F309" i="1"/>
  <c r="AZ308" i="1"/>
  <c r="AU308" i="1"/>
  <c r="AP308" i="1"/>
  <c r="AH308" i="1"/>
  <c r="AC308" i="1"/>
  <c r="X308" i="1"/>
  <c r="P308" i="1"/>
  <c r="K308" i="1"/>
  <c r="F308" i="1"/>
  <c r="AZ307" i="1"/>
  <c r="AU307" i="1"/>
  <c r="AP307" i="1"/>
  <c r="AH307" i="1"/>
  <c r="AC307" i="1"/>
  <c r="X307" i="1"/>
  <c r="P307" i="1"/>
  <c r="K307" i="1"/>
  <c r="F307" i="1"/>
  <c r="AZ306" i="1"/>
  <c r="AU306" i="1"/>
  <c r="AP306" i="1"/>
  <c r="AH306" i="1"/>
  <c r="AC306" i="1"/>
  <c r="X306" i="1"/>
  <c r="P306" i="1"/>
  <c r="K306" i="1"/>
  <c r="F306" i="1"/>
  <c r="AU341" i="1" l="1"/>
  <c r="BA307" i="1"/>
  <c r="AI308" i="1"/>
  <c r="BA309" i="1"/>
  <c r="AI310" i="1"/>
  <c r="BA311" i="1"/>
  <c r="AI312" i="1"/>
  <c r="Q313" i="1"/>
  <c r="BA313" i="1"/>
  <c r="AI314" i="1"/>
  <c r="Q315" i="1"/>
  <c r="BA315" i="1"/>
  <c r="BA319" i="1"/>
  <c r="BA321" i="1"/>
  <c r="Q311" i="1"/>
  <c r="AI306" i="1"/>
  <c r="K341" i="1"/>
  <c r="Q309" i="1"/>
  <c r="Q321" i="1"/>
  <c r="Q323" i="1"/>
  <c r="BA323" i="1"/>
  <c r="Q325" i="1"/>
  <c r="BA325" i="1"/>
  <c r="AI326" i="1"/>
  <c r="Q327" i="1"/>
  <c r="BA327" i="1"/>
  <c r="AI328" i="1"/>
  <c r="Q329" i="1"/>
  <c r="BA329" i="1"/>
  <c r="AI330" i="1"/>
  <c r="Q331" i="1"/>
  <c r="BA331" i="1"/>
  <c r="AI332" i="1"/>
  <c r="Q333" i="1"/>
  <c r="BA333" i="1"/>
  <c r="AI334" i="1"/>
  <c r="Q335" i="1"/>
  <c r="BA335" i="1"/>
  <c r="Q336" i="1"/>
  <c r="AI324" i="1"/>
  <c r="Q307" i="1"/>
  <c r="Q306" i="1"/>
  <c r="X341" i="1"/>
  <c r="AH341" i="1"/>
  <c r="BA384" i="1"/>
  <c r="AI384" i="1"/>
  <c r="Q384" i="1"/>
  <c r="Q338" i="1"/>
  <c r="Q340" i="1"/>
  <c r="Q308" i="1"/>
  <c r="BA308" i="1"/>
  <c r="AI309" i="1"/>
  <c r="Q310" i="1"/>
  <c r="BA310" i="1"/>
  <c r="AI311" i="1"/>
  <c r="Q312" i="1"/>
  <c r="BA312" i="1"/>
  <c r="AI313" i="1"/>
  <c r="Q314" i="1"/>
  <c r="BA314" i="1"/>
  <c r="AI315" i="1"/>
  <c r="F341" i="1"/>
  <c r="P341" i="1"/>
  <c r="AP341" i="1"/>
  <c r="AZ341" i="1"/>
  <c r="Q318" i="1"/>
  <c r="BA318" i="1"/>
  <c r="Q320" i="1"/>
  <c r="BA320" i="1"/>
  <c r="Q322" i="1"/>
  <c r="BA322" i="1"/>
  <c r="AI323" i="1"/>
  <c r="Q324" i="1"/>
  <c r="BA324" i="1"/>
  <c r="AI325" i="1"/>
  <c r="Q326" i="1"/>
  <c r="BA326" i="1"/>
  <c r="AI327" i="1"/>
  <c r="Q328" i="1"/>
  <c r="BA328" i="1"/>
  <c r="AI329" i="1"/>
  <c r="Q330" i="1"/>
  <c r="BA330" i="1"/>
  <c r="AI331" i="1"/>
  <c r="Q332" i="1"/>
  <c r="BA332" i="1"/>
  <c r="AI333" i="1"/>
  <c r="Q334" i="1"/>
  <c r="BA334" i="1"/>
  <c r="AI335" i="1"/>
  <c r="AI336" i="1"/>
  <c r="Q337" i="1"/>
  <c r="Q339" i="1"/>
  <c r="AC341" i="1"/>
  <c r="BA306" i="1"/>
  <c r="AI307" i="1"/>
  <c r="AI317" i="1"/>
  <c r="BA317" i="1"/>
  <c r="BA341" i="1" l="1"/>
  <c r="Q341" i="1"/>
  <c r="AI341" i="1"/>
  <c r="AH232" i="1"/>
  <c r="AC232" i="1"/>
  <c r="X232" i="1"/>
  <c r="AI232" i="1" l="1"/>
  <c r="P231" i="1"/>
  <c r="K231" i="1"/>
  <c r="F231" i="1"/>
  <c r="Q231" i="1" l="1"/>
  <c r="AH210" i="1"/>
  <c r="AC210" i="1"/>
  <c r="X210" i="1"/>
  <c r="AH250" i="1"/>
  <c r="AC250" i="1"/>
  <c r="X250" i="1"/>
  <c r="AI210" i="1" l="1"/>
  <c r="AI250" i="1"/>
  <c r="P189" i="1"/>
  <c r="K189" i="1"/>
  <c r="F189" i="1"/>
  <c r="Q189" i="1" l="1"/>
  <c r="AZ178" i="1"/>
  <c r="AU178" i="1"/>
  <c r="AP178" i="1"/>
  <c r="AP221" i="1"/>
  <c r="AU221" i="1"/>
  <c r="AZ221" i="1"/>
  <c r="AP222" i="1"/>
  <c r="AU222" i="1"/>
  <c r="AZ222" i="1"/>
  <c r="AP179" i="1"/>
  <c r="AU179" i="1"/>
  <c r="AZ179" i="1"/>
  <c r="AZ189" i="1"/>
  <c r="AU189" i="1"/>
  <c r="AP189" i="1"/>
  <c r="AZ188" i="1"/>
  <c r="AU188" i="1"/>
  <c r="AP188" i="1"/>
  <c r="AZ264" i="1"/>
  <c r="AP264" i="1"/>
  <c r="AH264" i="1"/>
  <c r="AC264" i="1"/>
  <c r="X264" i="1"/>
  <c r="BA264" i="1" l="1"/>
  <c r="BA189" i="1"/>
  <c r="BA178" i="1"/>
  <c r="AI264" i="1"/>
  <c r="BA188" i="1"/>
  <c r="BA179" i="1"/>
  <c r="BA222" i="1"/>
  <c r="BA221" i="1"/>
  <c r="X251" i="1"/>
  <c r="AC251" i="1"/>
  <c r="AH251" i="1"/>
  <c r="X252" i="1"/>
  <c r="AC252" i="1"/>
  <c r="AH252" i="1"/>
  <c r="AH294" i="1"/>
  <c r="AC294" i="1"/>
  <c r="X294" i="1"/>
  <c r="AH221" i="1"/>
  <c r="AC221" i="1"/>
  <c r="X221" i="1"/>
  <c r="AH179" i="1"/>
  <c r="AC179" i="1"/>
  <c r="X179" i="1"/>
  <c r="AI252" i="1" l="1"/>
  <c r="AI251" i="1"/>
  <c r="AI221" i="1"/>
  <c r="AI294" i="1"/>
  <c r="AI179" i="1"/>
  <c r="AX298" i="1"/>
  <c r="AW298" i="1"/>
  <c r="AV298" i="1"/>
  <c r="AS298" i="1"/>
  <c r="AR298" i="1"/>
  <c r="AQ298" i="1"/>
  <c r="AN298" i="1"/>
  <c r="AM298" i="1"/>
  <c r="AL298" i="1"/>
  <c r="AZ295" i="1"/>
  <c r="AU295" i="1"/>
  <c r="AP295" i="1"/>
  <c r="AZ294" i="1"/>
  <c r="AU294" i="1"/>
  <c r="AP294" i="1"/>
  <c r="AZ293" i="1"/>
  <c r="AU293" i="1"/>
  <c r="AP293" i="1"/>
  <c r="AZ292" i="1"/>
  <c r="AU292" i="1"/>
  <c r="AP292" i="1"/>
  <c r="AZ291" i="1"/>
  <c r="AU291" i="1"/>
  <c r="AP291" i="1"/>
  <c r="AZ290" i="1"/>
  <c r="AU290" i="1"/>
  <c r="AP290" i="1"/>
  <c r="AZ289" i="1"/>
  <c r="AU289" i="1"/>
  <c r="AP289" i="1"/>
  <c r="AZ288" i="1"/>
  <c r="AU288" i="1"/>
  <c r="AP288" i="1"/>
  <c r="AZ287" i="1"/>
  <c r="AU287" i="1"/>
  <c r="AP287" i="1"/>
  <c r="AZ286" i="1"/>
  <c r="AU286" i="1"/>
  <c r="AP286" i="1"/>
  <c r="AZ285" i="1"/>
  <c r="AU285" i="1"/>
  <c r="AP285" i="1"/>
  <c r="AZ284" i="1"/>
  <c r="AU284" i="1"/>
  <c r="AP284" i="1"/>
  <c r="AZ283" i="1"/>
  <c r="AU283" i="1"/>
  <c r="AP283" i="1"/>
  <c r="AZ282" i="1"/>
  <c r="AU282" i="1"/>
  <c r="AP282" i="1"/>
  <c r="AZ281" i="1"/>
  <c r="AU281" i="1"/>
  <c r="AP281" i="1"/>
  <c r="AZ280" i="1"/>
  <c r="AU280" i="1"/>
  <c r="AP280" i="1"/>
  <c r="AZ279" i="1"/>
  <c r="AU279" i="1"/>
  <c r="AP279" i="1"/>
  <c r="AZ278" i="1"/>
  <c r="AU278" i="1"/>
  <c r="AP278" i="1"/>
  <c r="AZ277" i="1"/>
  <c r="AU277" i="1"/>
  <c r="AP277" i="1"/>
  <c r="AZ276" i="1"/>
  <c r="AU276" i="1"/>
  <c r="AP276" i="1"/>
  <c r="AZ275" i="1"/>
  <c r="AU275" i="1"/>
  <c r="AP275" i="1"/>
  <c r="AZ274" i="1"/>
  <c r="AU274" i="1"/>
  <c r="AP274" i="1"/>
  <c r="AZ272" i="1"/>
  <c r="AU272" i="1"/>
  <c r="AP272" i="1"/>
  <c r="AZ271" i="1"/>
  <c r="AU271" i="1"/>
  <c r="AP271" i="1"/>
  <c r="AZ270" i="1"/>
  <c r="AU270" i="1"/>
  <c r="AP270" i="1"/>
  <c r="AZ269" i="1"/>
  <c r="AU269" i="1"/>
  <c r="AP269" i="1"/>
  <c r="AZ268" i="1"/>
  <c r="AU268" i="1"/>
  <c r="AP268" i="1"/>
  <c r="AZ267" i="1"/>
  <c r="AU267" i="1"/>
  <c r="AP267" i="1"/>
  <c r="AZ266" i="1"/>
  <c r="AU266" i="1"/>
  <c r="AP266" i="1"/>
  <c r="AZ265" i="1"/>
  <c r="AP265" i="1"/>
  <c r="AZ263" i="1"/>
  <c r="AU263" i="1"/>
  <c r="AP263" i="1"/>
  <c r="N298" i="1"/>
  <c r="M298" i="1"/>
  <c r="L298" i="1"/>
  <c r="I298" i="1"/>
  <c r="H298" i="1"/>
  <c r="G298" i="1"/>
  <c r="D298" i="1"/>
  <c r="C298" i="1"/>
  <c r="B298" i="1"/>
  <c r="P297" i="1"/>
  <c r="K297" i="1"/>
  <c r="F297" i="1"/>
  <c r="P296" i="1"/>
  <c r="K296" i="1"/>
  <c r="F296" i="1"/>
  <c r="P295" i="1"/>
  <c r="K295" i="1"/>
  <c r="F295" i="1"/>
  <c r="P294" i="1"/>
  <c r="K294" i="1"/>
  <c r="F294" i="1"/>
  <c r="P293" i="1"/>
  <c r="K293" i="1"/>
  <c r="F293" i="1"/>
  <c r="P292" i="1"/>
  <c r="K292" i="1"/>
  <c r="F292" i="1"/>
  <c r="P291" i="1"/>
  <c r="K291" i="1"/>
  <c r="F291" i="1"/>
  <c r="P290" i="1"/>
  <c r="K290" i="1"/>
  <c r="F290" i="1"/>
  <c r="P289" i="1"/>
  <c r="K289" i="1"/>
  <c r="F289" i="1"/>
  <c r="P288" i="1"/>
  <c r="K288" i="1"/>
  <c r="F288" i="1"/>
  <c r="P287" i="1"/>
  <c r="K287" i="1"/>
  <c r="F287" i="1"/>
  <c r="P286" i="1"/>
  <c r="K286" i="1"/>
  <c r="F286" i="1"/>
  <c r="P285" i="1"/>
  <c r="K285" i="1"/>
  <c r="F285" i="1"/>
  <c r="P284" i="1"/>
  <c r="K284" i="1"/>
  <c r="F284" i="1"/>
  <c r="P283" i="1"/>
  <c r="K283" i="1"/>
  <c r="F283" i="1"/>
  <c r="P282" i="1"/>
  <c r="K282" i="1"/>
  <c r="F282" i="1"/>
  <c r="P281" i="1"/>
  <c r="K281" i="1"/>
  <c r="F281" i="1"/>
  <c r="P280" i="1"/>
  <c r="K280" i="1"/>
  <c r="F280" i="1"/>
  <c r="P279" i="1"/>
  <c r="K279" i="1"/>
  <c r="F279" i="1"/>
  <c r="P278" i="1"/>
  <c r="K278" i="1"/>
  <c r="F278" i="1"/>
  <c r="P277" i="1"/>
  <c r="K277" i="1"/>
  <c r="F277" i="1"/>
  <c r="P276" i="1"/>
  <c r="K276" i="1"/>
  <c r="F276" i="1"/>
  <c r="P275" i="1"/>
  <c r="K275" i="1"/>
  <c r="F275" i="1"/>
  <c r="P274" i="1"/>
  <c r="K274" i="1"/>
  <c r="F274" i="1"/>
  <c r="P272" i="1"/>
  <c r="K272" i="1"/>
  <c r="F272" i="1"/>
  <c r="P271" i="1"/>
  <c r="K271" i="1"/>
  <c r="F271" i="1"/>
  <c r="P270" i="1"/>
  <c r="K270" i="1"/>
  <c r="F270" i="1"/>
  <c r="P269" i="1"/>
  <c r="K269" i="1"/>
  <c r="F269" i="1"/>
  <c r="P268" i="1"/>
  <c r="K268" i="1"/>
  <c r="F268" i="1"/>
  <c r="P267" i="1"/>
  <c r="K267" i="1"/>
  <c r="F267" i="1"/>
  <c r="P266" i="1"/>
  <c r="K266" i="1"/>
  <c r="F266" i="1"/>
  <c r="P265" i="1"/>
  <c r="K265" i="1"/>
  <c r="F265" i="1"/>
  <c r="P264" i="1"/>
  <c r="K264" i="1"/>
  <c r="F264" i="1"/>
  <c r="P263" i="1"/>
  <c r="K263" i="1"/>
  <c r="F263" i="1"/>
  <c r="AH297" i="1"/>
  <c r="AC297" i="1"/>
  <c r="X297" i="1"/>
  <c r="AF298" i="1"/>
  <c r="AE298" i="1"/>
  <c r="AD298" i="1"/>
  <c r="AA298" i="1"/>
  <c r="Z298" i="1"/>
  <c r="Y298" i="1"/>
  <c r="V298" i="1"/>
  <c r="U298" i="1"/>
  <c r="T298" i="1"/>
  <c r="AH293" i="1"/>
  <c r="AC293" i="1"/>
  <c r="X293" i="1"/>
  <c r="AH292" i="1"/>
  <c r="AC292" i="1"/>
  <c r="X292" i="1"/>
  <c r="AH291" i="1"/>
  <c r="AC291" i="1"/>
  <c r="X291" i="1"/>
  <c r="AH290" i="1"/>
  <c r="AC290" i="1"/>
  <c r="X290" i="1"/>
  <c r="AH287" i="1"/>
  <c r="AC287" i="1"/>
  <c r="X287" i="1"/>
  <c r="AH286" i="1"/>
  <c r="AC286" i="1"/>
  <c r="X286" i="1"/>
  <c r="AH285" i="1"/>
  <c r="AC285" i="1"/>
  <c r="X285" i="1"/>
  <c r="AH284" i="1"/>
  <c r="AC284" i="1"/>
  <c r="X284" i="1"/>
  <c r="AH283" i="1"/>
  <c r="AC283" i="1"/>
  <c r="X283" i="1"/>
  <c r="AH282" i="1"/>
  <c r="AC282" i="1"/>
  <c r="X282" i="1"/>
  <c r="AH281" i="1"/>
  <c r="AC281" i="1"/>
  <c r="X281" i="1"/>
  <c r="AH280" i="1"/>
  <c r="AC280" i="1"/>
  <c r="X280" i="1"/>
  <c r="AH279" i="1"/>
  <c r="AC279" i="1"/>
  <c r="X279" i="1"/>
  <c r="AH278" i="1"/>
  <c r="AC278" i="1"/>
  <c r="X278" i="1"/>
  <c r="AH277" i="1"/>
  <c r="AC277" i="1"/>
  <c r="X277" i="1"/>
  <c r="AH276" i="1"/>
  <c r="AC276" i="1"/>
  <c r="X276" i="1"/>
  <c r="AH275" i="1"/>
  <c r="AC275" i="1"/>
  <c r="X275" i="1"/>
  <c r="AH274" i="1"/>
  <c r="AC274" i="1"/>
  <c r="X274" i="1"/>
  <c r="AH272" i="1"/>
  <c r="AC272" i="1"/>
  <c r="X272" i="1"/>
  <c r="AH271" i="1"/>
  <c r="AC271" i="1"/>
  <c r="X271" i="1"/>
  <c r="AH270" i="1"/>
  <c r="AC270" i="1"/>
  <c r="X270" i="1"/>
  <c r="AH269" i="1"/>
  <c r="AC269" i="1"/>
  <c r="X269" i="1"/>
  <c r="AH268" i="1"/>
  <c r="AC268" i="1"/>
  <c r="X268" i="1"/>
  <c r="AH267" i="1"/>
  <c r="AC267" i="1"/>
  <c r="X267" i="1"/>
  <c r="AH266" i="1"/>
  <c r="AC266" i="1"/>
  <c r="X266" i="1"/>
  <c r="AH265" i="1"/>
  <c r="AC265" i="1"/>
  <c r="X265" i="1"/>
  <c r="AH263" i="1"/>
  <c r="AC263" i="1"/>
  <c r="X263" i="1"/>
  <c r="AH211" i="1"/>
  <c r="AC211" i="1"/>
  <c r="X211" i="1"/>
  <c r="AH247" i="1"/>
  <c r="AC247" i="1"/>
  <c r="X247" i="1"/>
  <c r="AZ211" i="1"/>
  <c r="AU211" i="1"/>
  <c r="AP211" i="1"/>
  <c r="AZ210" i="1"/>
  <c r="AU210" i="1"/>
  <c r="AP210" i="1"/>
  <c r="AZ209" i="1"/>
  <c r="AU209" i="1"/>
  <c r="AP209" i="1"/>
  <c r="AZ208" i="1"/>
  <c r="AU208" i="1"/>
  <c r="AP208" i="1"/>
  <c r="AZ207" i="1"/>
  <c r="AU207" i="1"/>
  <c r="AP207" i="1"/>
  <c r="Q263" i="1" l="1"/>
  <c r="Q265" i="1"/>
  <c r="Q267" i="1"/>
  <c r="Q269" i="1"/>
  <c r="Q271" i="1"/>
  <c r="F298" i="1"/>
  <c r="BA266" i="1"/>
  <c r="BA272" i="1"/>
  <c r="AU298" i="1"/>
  <c r="BA276" i="1"/>
  <c r="BA278" i="1"/>
  <c r="BA282" i="1"/>
  <c r="BA283" i="1"/>
  <c r="BA285" i="1"/>
  <c r="BA287" i="1"/>
  <c r="BA289" i="1"/>
  <c r="BA291" i="1"/>
  <c r="P298" i="1"/>
  <c r="Q275" i="1"/>
  <c r="Q277" i="1"/>
  <c r="Q279" i="1"/>
  <c r="BA293" i="1"/>
  <c r="Q281" i="1"/>
  <c r="Q283" i="1"/>
  <c r="Q285" i="1"/>
  <c r="Q287" i="1"/>
  <c r="Q289" i="1"/>
  <c r="Q291" i="1"/>
  <c r="Q293" i="1"/>
  <c r="Q295" i="1"/>
  <c r="Q297" i="1"/>
  <c r="BA211" i="1"/>
  <c r="AI211" i="1"/>
  <c r="BA207" i="1"/>
  <c r="BA209" i="1"/>
  <c r="BA210" i="1"/>
  <c r="AI263" i="1"/>
  <c r="AI271" i="1"/>
  <c r="X298" i="1"/>
  <c r="AI275" i="1"/>
  <c r="AI276" i="1"/>
  <c r="AI278" i="1"/>
  <c r="AI280" i="1"/>
  <c r="AI282" i="1"/>
  <c r="AI284" i="1"/>
  <c r="AI286" i="1"/>
  <c r="AI290" i="1"/>
  <c r="AI297" i="1"/>
  <c r="BA271" i="1"/>
  <c r="AP298" i="1"/>
  <c r="AZ298" i="1"/>
  <c r="BA208" i="1"/>
  <c r="AI266" i="1"/>
  <c r="AI268" i="1"/>
  <c r="AI270" i="1"/>
  <c r="AI272" i="1"/>
  <c r="AC298" i="1"/>
  <c r="AI277" i="1"/>
  <c r="AI279" i="1"/>
  <c r="AI281" i="1"/>
  <c r="AI283" i="1"/>
  <c r="AI285" i="1"/>
  <c r="AI287" i="1"/>
  <c r="AI291" i="1"/>
  <c r="AI293" i="1"/>
  <c r="Q264" i="1"/>
  <c r="Q266" i="1"/>
  <c r="Q268" i="1"/>
  <c r="Q270" i="1"/>
  <c r="Q272" i="1"/>
  <c r="K298" i="1"/>
  <c r="Q276" i="1"/>
  <c r="Q278" i="1"/>
  <c r="Q280" i="1"/>
  <c r="Q282" i="1"/>
  <c r="Q284" i="1"/>
  <c r="Q286" i="1"/>
  <c r="Q288" i="1"/>
  <c r="Q290" i="1"/>
  <c r="Q292" i="1"/>
  <c r="Q294" i="1"/>
  <c r="Q296" i="1"/>
  <c r="BA268" i="1"/>
  <c r="BA270" i="1"/>
  <c r="BA295" i="1"/>
  <c r="BA263" i="1"/>
  <c r="BA275" i="1"/>
  <c r="BA277" i="1"/>
  <c r="BA279" i="1"/>
  <c r="BA280" i="1"/>
  <c r="BA281" i="1"/>
  <c r="BA284" i="1"/>
  <c r="BA286" i="1"/>
  <c r="BA288" i="1"/>
  <c r="BA290" i="1"/>
  <c r="BA292" i="1"/>
  <c r="BA294" i="1"/>
  <c r="BA265" i="1"/>
  <c r="BA267" i="1"/>
  <c r="BA269" i="1"/>
  <c r="BA274" i="1"/>
  <c r="Q274" i="1"/>
  <c r="AH298" i="1"/>
  <c r="AI292" i="1"/>
  <c r="AI265" i="1"/>
  <c r="AI267" i="1"/>
  <c r="AI269" i="1"/>
  <c r="AI274" i="1"/>
  <c r="AI247" i="1"/>
  <c r="AH207" i="1"/>
  <c r="AC207" i="1"/>
  <c r="X207" i="1"/>
  <c r="Q298" i="1" l="1"/>
  <c r="AI207" i="1"/>
  <c r="BA298" i="1"/>
  <c r="AI298" i="1"/>
  <c r="AH209" i="1"/>
  <c r="AC209" i="1"/>
  <c r="X209" i="1"/>
  <c r="AH208" i="1"/>
  <c r="AC208" i="1"/>
  <c r="X208" i="1"/>
  <c r="X205" i="1"/>
  <c r="AC205" i="1"/>
  <c r="AH205" i="1"/>
  <c r="AH206" i="1"/>
  <c r="AC206" i="1"/>
  <c r="X206" i="1"/>
  <c r="AI209" i="1" l="1"/>
  <c r="AI205" i="1"/>
  <c r="AI206" i="1"/>
  <c r="AI208" i="1"/>
  <c r="AH253" i="1"/>
  <c r="AC253" i="1"/>
  <c r="X253" i="1"/>
  <c r="AI253" i="1" l="1"/>
  <c r="AZ166" i="1"/>
  <c r="AU166" i="1"/>
  <c r="AP166" i="1"/>
  <c r="AZ165" i="1"/>
  <c r="AU165" i="1"/>
  <c r="AP165" i="1"/>
  <c r="BA165" i="1" l="1"/>
  <c r="BA166" i="1"/>
  <c r="AZ224" i="1"/>
  <c r="AU224" i="1"/>
  <c r="AP224" i="1"/>
  <c r="BA224" i="1" l="1"/>
  <c r="AH167" i="1"/>
  <c r="AC167" i="1"/>
  <c r="X167" i="1"/>
  <c r="AI167" i="1" l="1"/>
  <c r="X147" i="1"/>
  <c r="AC147" i="1"/>
  <c r="AH147" i="1"/>
  <c r="X148" i="1"/>
  <c r="AC148" i="1"/>
  <c r="AH148" i="1"/>
  <c r="X149" i="1"/>
  <c r="AC149" i="1"/>
  <c r="AH149" i="1"/>
  <c r="X150" i="1"/>
  <c r="AC150" i="1"/>
  <c r="AH150" i="1"/>
  <c r="X151" i="1"/>
  <c r="AC151" i="1"/>
  <c r="AH151" i="1"/>
  <c r="AZ145" i="1"/>
  <c r="AU145" i="1"/>
  <c r="AP145" i="1"/>
  <c r="AZ136" i="1"/>
  <c r="AU136" i="1"/>
  <c r="AP136" i="1"/>
  <c r="BA136" i="1" l="1"/>
  <c r="AI151" i="1"/>
  <c r="AI149" i="1"/>
  <c r="AI150" i="1"/>
  <c r="AI148" i="1"/>
  <c r="AI147" i="1"/>
  <c r="BA145" i="1"/>
  <c r="AZ168" i="1"/>
  <c r="AU168" i="1"/>
  <c r="AP168" i="1"/>
  <c r="AZ167" i="1"/>
  <c r="AU167" i="1"/>
  <c r="AP167" i="1"/>
  <c r="AZ121" i="1"/>
  <c r="AU121" i="1"/>
  <c r="AP121" i="1"/>
  <c r="AZ120" i="1"/>
  <c r="AU120" i="1"/>
  <c r="AP120" i="1"/>
  <c r="BA168" i="1" l="1"/>
  <c r="BA167" i="1"/>
  <c r="BA120" i="1"/>
  <c r="BA121" i="1"/>
  <c r="AZ123" i="1"/>
  <c r="AU123" i="1"/>
  <c r="AP123" i="1"/>
  <c r="AZ122" i="1"/>
  <c r="AU122" i="1"/>
  <c r="AP122" i="1"/>
  <c r="BA122" i="1" l="1"/>
  <c r="BA123" i="1"/>
  <c r="AH125" i="1"/>
  <c r="AC125" i="1"/>
  <c r="X125" i="1"/>
  <c r="AH162" i="1"/>
  <c r="AC162" i="1"/>
  <c r="X162" i="1"/>
  <c r="P124" i="1"/>
  <c r="K124" i="1"/>
  <c r="F124" i="1"/>
  <c r="P107" i="1"/>
  <c r="K107" i="1"/>
  <c r="F107" i="1"/>
  <c r="Q107" i="1" l="1"/>
  <c r="AI125" i="1"/>
  <c r="AI162" i="1"/>
  <c r="Q124" i="1"/>
  <c r="AH254" i="1"/>
  <c r="AC254" i="1"/>
  <c r="X254" i="1"/>
  <c r="AX255" i="1"/>
  <c r="AW255" i="1"/>
  <c r="AV255" i="1"/>
  <c r="AS255" i="1"/>
  <c r="AR255" i="1"/>
  <c r="AQ255" i="1"/>
  <c r="AN255" i="1"/>
  <c r="AM255" i="1"/>
  <c r="AL255" i="1"/>
  <c r="AF255" i="1"/>
  <c r="AE255" i="1"/>
  <c r="AD255" i="1"/>
  <c r="AA255" i="1"/>
  <c r="Z255" i="1"/>
  <c r="Y255" i="1"/>
  <c r="V255" i="1"/>
  <c r="U255" i="1"/>
  <c r="T255" i="1"/>
  <c r="N255" i="1"/>
  <c r="M255" i="1"/>
  <c r="L255" i="1"/>
  <c r="I255" i="1"/>
  <c r="H255" i="1"/>
  <c r="G255" i="1"/>
  <c r="D255" i="1"/>
  <c r="C255" i="1"/>
  <c r="B255" i="1"/>
  <c r="P254" i="1"/>
  <c r="K254" i="1"/>
  <c r="F254" i="1"/>
  <c r="P253" i="1"/>
  <c r="K253" i="1"/>
  <c r="F253" i="1"/>
  <c r="P252" i="1"/>
  <c r="K252" i="1"/>
  <c r="F252" i="1"/>
  <c r="P251" i="1"/>
  <c r="K251" i="1"/>
  <c r="F251" i="1"/>
  <c r="AZ250" i="1"/>
  <c r="AU250" i="1"/>
  <c r="AP250" i="1"/>
  <c r="P250" i="1"/>
  <c r="K250" i="1"/>
  <c r="F250" i="1"/>
  <c r="AZ249" i="1"/>
  <c r="AU249" i="1"/>
  <c r="AP249" i="1"/>
  <c r="AH249" i="1"/>
  <c r="AC249" i="1"/>
  <c r="X249" i="1"/>
  <c r="P249" i="1"/>
  <c r="K249" i="1"/>
  <c r="F249" i="1"/>
  <c r="AZ248" i="1"/>
  <c r="AU248" i="1"/>
  <c r="AP248" i="1"/>
  <c r="AH248" i="1"/>
  <c r="AC248" i="1"/>
  <c r="X248" i="1"/>
  <c r="P248" i="1"/>
  <c r="K248" i="1"/>
  <c r="F248" i="1"/>
  <c r="AZ247" i="1"/>
  <c r="AU247" i="1"/>
  <c r="AP247" i="1"/>
  <c r="P247" i="1"/>
  <c r="K247" i="1"/>
  <c r="F247" i="1"/>
  <c r="AZ246" i="1"/>
  <c r="AU246" i="1"/>
  <c r="AP246" i="1"/>
  <c r="AH246" i="1"/>
  <c r="AC246" i="1"/>
  <c r="X246" i="1"/>
  <c r="P246" i="1"/>
  <c r="K246" i="1"/>
  <c r="F246" i="1"/>
  <c r="AZ245" i="1"/>
  <c r="AU245" i="1"/>
  <c r="AP245" i="1"/>
  <c r="AH245" i="1"/>
  <c r="AC245" i="1"/>
  <c r="X245" i="1"/>
  <c r="P245" i="1"/>
  <c r="K245" i="1"/>
  <c r="F245" i="1"/>
  <c r="AZ244" i="1"/>
  <c r="AU244" i="1"/>
  <c r="AP244" i="1"/>
  <c r="AH244" i="1"/>
  <c r="AC244" i="1"/>
  <c r="X244" i="1"/>
  <c r="P244" i="1"/>
  <c r="K244" i="1"/>
  <c r="F244" i="1"/>
  <c r="AZ243" i="1"/>
  <c r="AU243" i="1"/>
  <c r="AP243" i="1"/>
  <c r="AH243" i="1"/>
  <c r="AC243" i="1"/>
  <c r="X243" i="1"/>
  <c r="P243" i="1"/>
  <c r="K243" i="1"/>
  <c r="F243" i="1"/>
  <c r="AZ242" i="1"/>
  <c r="AU242" i="1"/>
  <c r="AP242" i="1"/>
  <c r="AH242" i="1"/>
  <c r="AC242" i="1"/>
  <c r="X242" i="1"/>
  <c r="P242" i="1"/>
  <c r="K242" i="1"/>
  <c r="F242" i="1"/>
  <c r="AZ241" i="1"/>
  <c r="AU241" i="1"/>
  <c r="AP241" i="1"/>
  <c r="AH241" i="1"/>
  <c r="AC241" i="1"/>
  <c r="X241" i="1"/>
  <c r="P241" i="1"/>
  <c r="K241" i="1"/>
  <c r="F241" i="1"/>
  <c r="AZ240" i="1"/>
  <c r="AU240" i="1"/>
  <c r="AP240" i="1"/>
  <c r="AH240" i="1"/>
  <c r="AC240" i="1"/>
  <c r="X240" i="1"/>
  <c r="P240" i="1"/>
  <c r="K240" i="1"/>
  <c r="F240" i="1"/>
  <c r="AZ239" i="1"/>
  <c r="AU239" i="1"/>
  <c r="AP239" i="1"/>
  <c r="AH239" i="1"/>
  <c r="AC239" i="1"/>
  <c r="X239" i="1"/>
  <c r="P239" i="1"/>
  <c r="K239" i="1"/>
  <c r="F239" i="1"/>
  <c r="AZ238" i="1"/>
  <c r="AU238" i="1"/>
  <c r="AP238" i="1"/>
  <c r="AH238" i="1"/>
  <c r="AC238" i="1"/>
  <c r="X238" i="1"/>
  <c r="P238" i="1"/>
  <c r="K238" i="1"/>
  <c r="F238" i="1"/>
  <c r="AZ237" i="1"/>
  <c r="AU237" i="1"/>
  <c r="AP237" i="1"/>
  <c r="AH237" i="1"/>
  <c r="AC237" i="1"/>
  <c r="X237" i="1"/>
  <c r="P237" i="1"/>
  <c r="K237" i="1"/>
  <c r="F237" i="1"/>
  <c r="AZ236" i="1"/>
  <c r="AU236" i="1"/>
  <c r="AP236" i="1"/>
  <c r="AH236" i="1"/>
  <c r="AC236" i="1"/>
  <c r="X236" i="1"/>
  <c r="P236" i="1"/>
  <c r="K236" i="1"/>
  <c r="F236" i="1"/>
  <c r="AZ235" i="1"/>
  <c r="AU235" i="1"/>
  <c r="AP235" i="1"/>
  <c r="AH235" i="1"/>
  <c r="AC235" i="1"/>
  <c r="X235" i="1"/>
  <c r="P235" i="1"/>
  <c r="K235" i="1"/>
  <c r="F235" i="1"/>
  <c r="AZ234" i="1"/>
  <c r="AU234" i="1"/>
  <c r="AP234" i="1"/>
  <c r="AH234" i="1"/>
  <c r="AC234" i="1"/>
  <c r="X234" i="1"/>
  <c r="P234" i="1"/>
  <c r="K234" i="1"/>
  <c r="F234" i="1"/>
  <c r="AZ233" i="1"/>
  <c r="AU233" i="1"/>
  <c r="AP233" i="1"/>
  <c r="AH233" i="1"/>
  <c r="AC233" i="1"/>
  <c r="X233" i="1"/>
  <c r="P233" i="1"/>
  <c r="K233" i="1"/>
  <c r="F233" i="1"/>
  <c r="AZ232" i="1"/>
  <c r="AU232" i="1"/>
  <c r="AP232" i="1"/>
  <c r="P232" i="1"/>
  <c r="K232" i="1"/>
  <c r="F232" i="1"/>
  <c r="AZ231" i="1"/>
  <c r="AU231" i="1"/>
  <c r="AP231" i="1"/>
  <c r="AH231" i="1"/>
  <c r="AC231" i="1"/>
  <c r="X231" i="1"/>
  <c r="AZ229" i="1"/>
  <c r="AU229" i="1"/>
  <c r="AP229" i="1"/>
  <c r="AH229" i="1"/>
  <c r="AC229" i="1"/>
  <c r="X229" i="1"/>
  <c r="P229" i="1"/>
  <c r="K229" i="1"/>
  <c r="F229" i="1"/>
  <c r="AZ228" i="1"/>
  <c r="AU228" i="1"/>
  <c r="AP228" i="1"/>
  <c r="AH228" i="1"/>
  <c r="AC228" i="1"/>
  <c r="X228" i="1"/>
  <c r="P228" i="1"/>
  <c r="K228" i="1"/>
  <c r="F228" i="1"/>
  <c r="AZ227" i="1"/>
  <c r="AU227" i="1"/>
  <c r="AP227" i="1"/>
  <c r="AH227" i="1"/>
  <c r="AC227" i="1"/>
  <c r="X227" i="1"/>
  <c r="P227" i="1"/>
  <c r="K227" i="1"/>
  <c r="F227" i="1"/>
  <c r="AZ226" i="1"/>
  <c r="AU226" i="1"/>
  <c r="AP226" i="1"/>
  <c r="AH226" i="1"/>
  <c r="AC226" i="1"/>
  <c r="X226" i="1"/>
  <c r="P226" i="1"/>
  <c r="K226" i="1"/>
  <c r="F226" i="1"/>
  <c r="AZ225" i="1"/>
  <c r="AU225" i="1"/>
  <c r="AP225" i="1"/>
  <c r="AH225" i="1"/>
  <c r="AC225" i="1"/>
  <c r="X225" i="1"/>
  <c r="P225" i="1"/>
  <c r="K225" i="1"/>
  <c r="F225" i="1"/>
  <c r="AH224" i="1"/>
  <c r="AC224" i="1"/>
  <c r="X224" i="1"/>
  <c r="P224" i="1"/>
  <c r="K224" i="1"/>
  <c r="F224" i="1"/>
  <c r="AZ223" i="1"/>
  <c r="AU223" i="1"/>
  <c r="AP223" i="1"/>
  <c r="AH223" i="1"/>
  <c r="AC223" i="1"/>
  <c r="X223" i="1"/>
  <c r="P223" i="1"/>
  <c r="K223" i="1"/>
  <c r="F223" i="1"/>
  <c r="AH222" i="1"/>
  <c r="AC222" i="1"/>
  <c r="X222" i="1"/>
  <c r="P222" i="1"/>
  <c r="K222" i="1"/>
  <c r="F222" i="1"/>
  <c r="P221" i="1"/>
  <c r="K221" i="1"/>
  <c r="F221" i="1"/>
  <c r="AZ220" i="1"/>
  <c r="AU220" i="1"/>
  <c r="AP220" i="1"/>
  <c r="AH220" i="1"/>
  <c r="AC220" i="1"/>
  <c r="X220" i="1"/>
  <c r="P220" i="1"/>
  <c r="K220" i="1"/>
  <c r="F220" i="1"/>
  <c r="AZ149" i="1"/>
  <c r="AU149" i="1"/>
  <c r="AP149" i="1"/>
  <c r="AZ147" i="1"/>
  <c r="AU147" i="1"/>
  <c r="AP147" i="1"/>
  <c r="F125" i="1"/>
  <c r="Q220" i="1" l="1"/>
  <c r="BA220" i="1"/>
  <c r="Q222" i="1"/>
  <c r="AI223" i="1"/>
  <c r="Q224" i="1"/>
  <c r="AI225" i="1"/>
  <c r="Q226" i="1"/>
  <c r="BA226" i="1"/>
  <c r="AI227" i="1"/>
  <c r="Q228" i="1"/>
  <c r="BA228" i="1"/>
  <c r="Q229" i="1"/>
  <c r="K255" i="1"/>
  <c r="X255" i="1"/>
  <c r="AH255" i="1"/>
  <c r="AI254" i="1"/>
  <c r="AU255" i="1"/>
  <c r="Q232" i="1"/>
  <c r="BA232" i="1"/>
  <c r="AI233" i="1"/>
  <c r="Q234" i="1"/>
  <c r="BA234" i="1"/>
  <c r="AI235" i="1"/>
  <c r="Q236" i="1"/>
  <c r="BA236" i="1"/>
  <c r="AI237" i="1"/>
  <c r="Q238" i="1"/>
  <c r="BA238" i="1"/>
  <c r="Q239" i="1"/>
  <c r="BA239" i="1"/>
  <c r="Q241" i="1"/>
  <c r="BA241" i="1"/>
  <c r="AI242" i="1"/>
  <c r="Q243" i="1"/>
  <c r="BA243" i="1"/>
  <c r="AI244" i="1"/>
  <c r="Q245" i="1"/>
  <c r="BA245" i="1"/>
  <c r="AI246" i="1"/>
  <c r="Q247" i="1"/>
  <c r="BA247" i="1"/>
  <c r="AI248" i="1"/>
  <c r="Q249" i="1"/>
  <c r="BA249" i="1"/>
  <c r="Q251" i="1"/>
  <c r="Q253" i="1"/>
  <c r="BA229" i="1"/>
  <c r="BA147" i="1"/>
  <c r="BA149" i="1"/>
  <c r="AI220" i="1"/>
  <c r="Q221" i="1"/>
  <c r="AI222" i="1"/>
  <c r="Q223" i="1"/>
  <c r="BA223" i="1"/>
  <c r="AI224" i="1"/>
  <c r="Q225" i="1"/>
  <c r="BA225" i="1"/>
  <c r="AI226" i="1"/>
  <c r="Q227" i="1"/>
  <c r="BA227" i="1"/>
  <c r="AI228" i="1"/>
  <c r="AI229" i="1"/>
  <c r="F255" i="1"/>
  <c r="P255" i="1"/>
  <c r="AP255" i="1"/>
  <c r="AZ255" i="1"/>
  <c r="Q233" i="1"/>
  <c r="BA233" i="1"/>
  <c r="AI234" i="1"/>
  <c r="Q235" i="1"/>
  <c r="BA235" i="1"/>
  <c r="AI236" i="1"/>
  <c r="Q237" i="1"/>
  <c r="BA237" i="1"/>
  <c r="AI238" i="1"/>
  <c r="AI239" i="1"/>
  <c r="Q240" i="1"/>
  <c r="AI240" i="1"/>
  <c r="BA240" i="1"/>
  <c r="AI241" i="1"/>
  <c r="Q242" i="1"/>
  <c r="BA242" i="1"/>
  <c r="AI243" i="1"/>
  <c r="Q244" i="1"/>
  <c r="BA244" i="1"/>
  <c r="AI245" i="1"/>
  <c r="Q246" i="1"/>
  <c r="BA246" i="1"/>
  <c r="Q248" i="1"/>
  <c r="BA248" i="1"/>
  <c r="AI249" i="1"/>
  <c r="Q250" i="1"/>
  <c r="BA250" i="1"/>
  <c r="Q252" i="1"/>
  <c r="Q254" i="1"/>
  <c r="AC255" i="1"/>
  <c r="AI231" i="1"/>
  <c r="BA231" i="1"/>
  <c r="AH139" i="1"/>
  <c r="AC139" i="1"/>
  <c r="X139" i="1"/>
  <c r="AH137" i="1"/>
  <c r="AC137" i="1"/>
  <c r="X137" i="1"/>
  <c r="AZ124" i="1"/>
  <c r="AU124" i="1"/>
  <c r="AP124" i="1"/>
  <c r="AZ78" i="1"/>
  <c r="AU78" i="1"/>
  <c r="AP78" i="1"/>
  <c r="BA78" i="1" l="1"/>
  <c r="AI255" i="1"/>
  <c r="BA255" i="1"/>
  <c r="Q255" i="1"/>
  <c r="AI139" i="1"/>
  <c r="AI137" i="1"/>
  <c r="BA124" i="1"/>
  <c r="AH118" i="1"/>
  <c r="AC118" i="1"/>
  <c r="X118" i="1"/>
  <c r="AZ82" i="1"/>
  <c r="AU82" i="1"/>
  <c r="AP82" i="1"/>
  <c r="AI118" i="1" l="1"/>
  <c r="BA82" i="1"/>
  <c r="AZ125" i="1"/>
  <c r="AU125" i="1"/>
  <c r="AP125" i="1"/>
  <c r="AH122" i="1"/>
  <c r="AC122" i="1"/>
  <c r="X122" i="1"/>
  <c r="AH81" i="1"/>
  <c r="AC81" i="1"/>
  <c r="X81" i="1"/>
  <c r="AZ81" i="1"/>
  <c r="AU81" i="1"/>
  <c r="AP81" i="1"/>
  <c r="AZ80" i="1"/>
  <c r="AU80" i="1"/>
  <c r="AP80" i="1"/>
  <c r="AZ79" i="1"/>
  <c r="AU79" i="1"/>
  <c r="AP79" i="1"/>
  <c r="BA79" i="1" l="1"/>
  <c r="BA125" i="1"/>
  <c r="BA81" i="1"/>
  <c r="AI122" i="1"/>
  <c r="BA80" i="1"/>
  <c r="AI81" i="1"/>
  <c r="AH82" i="1"/>
  <c r="AC82" i="1"/>
  <c r="X82" i="1"/>
  <c r="AH119" i="1"/>
  <c r="AC119" i="1"/>
  <c r="X119" i="1"/>
  <c r="AH54" i="1"/>
  <c r="AC54" i="1"/>
  <c r="X54" i="1"/>
  <c r="AI82" i="1" l="1"/>
  <c r="AI119" i="1"/>
  <c r="AI54" i="1"/>
  <c r="AZ39" i="1"/>
  <c r="AU39" i="1"/>
  <c r="AP39" i="1"/>
  <c r="AH77" i="1"/>
  <c r="AC77" i="1"/>
  <c r="X77" i="1"/>
  <c r="AH76" i="1"/>
  <c r="AC76" i="1"/>
  <c r="X76" i="1"/>
  <c r="AH75" i="1"/>
  <c r="AC75" i="1"/>
  <c r="X75" i="1"/>
  <c r="AH74" i="1"/>
  <c r="AC74" i="1"/>
  <c r="X74" i="1"/>
  <c r="AX212" i="1"/>
  <c r="AW212" i="1"/>
  <c r="AV212" i="1"/>
  <c r="AS212" i="1"/>
  <c r="AR212" i="1"/>
  <c r="AQ212" i="1"/>
  <c r="AN212" i="1"/>
  <c r="AM212" i="1"/>
  <c r="AL212" i="1"/>
  <c r="AZ206" i="1"/>
  <c r="AU206" i="1"/>
  <c r="AP206" i="1"/>
  <c r="AZ205" i="1"/>
  <c r="AU205" i="1"/>
  <c r="AP205" i="1"/>
  <c r="AZ204" i="1"/>
  <c r="AU204" i="1"/>
  <c r="AP204" i="1"/>
  <c r="AZ203" i="1"/>
  <c r="AU203" i="1"/>
  <c r="AP203" i="1"/>
  <c r="AZ202" i="1"/>
  <c r="AU202" i="1"/>
  <c r="AP202" i="1"/>
  <c r="AZ201" i="1"/>
  <c r="AU201" i="1"/>
  <c r="AP201" i="1"/>
  <c r="AZ200" i="1"/>
  <c r="AU200" i="1"/>
  <c r="AP200" i="1"/>
  <c r="AZ199" i="1"/>
  <c r="AU199" i="1"/>
  <c r="AP199" i="1"/>
  <c r="AZ198" i="1"/>
  <c r="AU198" i="1"/>
  <c r="AP198" i="1"/>
  <c r="AZ197" i="1"/>
  <c r="AU197" i="1"/>
  <c r="AP197" i="1"/>
  <c r="AZ196" i="1"/>
  <c r="AU196" i="1"/>
  <c r="AP196" i="1"/>
  <c r="AZ195" i="1"/>
  <c r="AU195" i="1"/>
  <c r="AP195" i="1"/>
  <c r="AZ194" i="1"/>
  <c r="AU194" i="1"/>
  <c r="AP194" i="1"/>
  <c r="AZ193" i="1"/>
  <c r="AU193" i="1"/>
  <c r="AP193" i="1"/>
  <c r="AZ192" i="1"/>
  <c r="AU192" i="1"/>
  <c r="AP192" i="1"/>
  <c r="AZ191" i="1"/>
  <c r="AU191" i="1"/>
  <c r="AP191" i="1"/>
  <c r="AZ190" i="1"/>
  <c r="AU190" i="1"/>
  <c r="AP190" i="1"/>
  <c r="AZ186" i="1"/>
  <c r="AU186" i="1"/>
  <c r="AP186" i="1"/>
  <c r="AZ185" i="1"/>
  <c r="AU185" i="1"/>
  <c r="AP185" i="1"/>
  <c r="AZ184" i="1"/>
  <c r="AU184" i="1"/>
  <c r="AP184" i="1"/>
  <c r="AZ183" i="1"/>
  <c r="AU183" i="1"/>
  <c r="AP183" i="1"/>
  <c r="AZ182" i="1"/>
  <c r="AU182" i="1"/>
  <c r="AP182" i="1"/>
  <c r="AZ181" i="1"/>
  <c r="AU181" i="1"/>
  <c r="AP181" i="1"/>
  <c r="AZ180" i="1"/>
  <c r="AU180" i="1"/>
  <c r="AP180" i="1"/>
  <c r="AZ177" i="1"/>
  <c r="AU177" i="1"/>
  <c r="AP177" i="1"/>
  <c r="N212" i="1"/>
  <c r="M212" i="1"/>
  <c r="L212" i="1"/>
  <c r="I212" i="1"/>
  <c r="H212" i="1"/>
  <c r="G212" i="1"/>
  <c r="D212" i="1"/>
  <c r="C212" i="1"/>
  <c r="B212" i="1"/>
  <c r="P211" i="1"/>
  <c r="K211" i="1"/>
  <c r="F211" i="1"/>
  <c r="P210" i="1"/>
  <c r="K210" i="1"/>
  <c r="F210" i="1"/>
  <c r="P209" i="1"/>
  <c r="K209" i="1"/>
  <c r="F209" i="1"/>
  <c r="P208" i="1"/>
  <c r="K208" i="1"/>
  <c r="F208" i="1"/>
  <c r="P207" i="1"/>
  <c r="K207" i="1"/>
  <c r="F207" i="1"/>
  <c r="P206" i="1"/>
  <c r="K206" i="1"/>
  <c r="F206" i="1"/>
  <c r="P205" i="1"/>
  <c r="K205" i="1"/>
  <c r="F205" i="1"/>
  <c r="P204" i="1"/>
  <c r="K204" i="1"/>
  <c r="F204" i="1"/>
  <c r="P203" i="1"/>
  <c r="K203" i="1"/>
  <c r="F203" i="1"/>
  <c r="P202" i="1"/>
  <c r="K202" i="1"/>
  <c r="F202" i="1"/>
  <c r="P201" i="1"/>
  <c r="K201" i="1"/>
  <c r="F201" i="1"/>
  <c r="P200" i="1"/>
  <c r="K200" i="1"/>
  <c r="F200" i="1"/>
  <c r="P199" i="1"/>
  <c r="K199" i="1"/>
  <c r="F199" i="1"/>
  <c r="P198" i="1"/>
  <c r="K198" i="1"/>
  <c r="F198" i="1"/>
  <c r="P197" i="1"/>
  <c r="K197" i="1"/>
  <c r="F197" i="1"/>
  <c r="P196" i="1"/>
  <c r="K196" i="1"/>
  <c r="F196" i="1"/>
  <c r="P195" i="1"/>
  <c r="K195" i="1"/>
  <c r="F195" i="1"/>
  <c r="P194" i="1"/>
  <c r="K194" i="1"/>
  <c r="F194" i="1"/>
  <c r="P193" i="1"/>
  <c r="K193" i="1"/>
  <c r="F193" i="1"/>
  <c r="P192" i="1"/>
  <c r="K192" i="1"/>
  <c r="F192" i="1"/>
  <c r="P191" i="1"/>
  <c r="K191" i="1"/>
  <c r="F191" i="1"/>
  <c r="P190" i="1"/>
  <c r="K190" i="1"/>
  <c r="F190" i="1"/>
  <c r="P188" i="1"/>
  <c r="K188" i="1"/>
  <c r="F188" i="1"/>
  <c r="P186" i="1"/>
  <c r="K186" i="1"/>
  <c r="F186" i="1"/>
  <c r="P185" i="1"/>
  <c r="K185" i="1"/>
  <c r="F185" i="1"/>
  <c r="P184" i="1"/>
  <c r="K184" i="1"/>
  <c r="F184" i="1"/>
  <c r="P183" i="1"/>
  <c r="K183" i="1"/>
  <c r="F183" i="1"/>
  <c r="P182" i="1"/>
  <c r="K182" i="1"/>
  <c r="F182" i="1"/>
  <c r="P181" i="1"/>
  <c r="K181" i="1"/>
  <c r="F181" i="1"/>
  <c r="P180" i="1"/>
  <c r="K180" i="1"/>
  <c r="F180" i="1"/>
  <c r="P179" i="1"/>
  <c r="K179" i="1"/>
  <c r="F179" i="1"/>
  <c r="P178" i="1"/>
  <c r="K178" i="1"/>
  <c r="F178" i="1"/>
  <c r="P177" i="1"/>
  <c r="K177" i="1"/>
  <c r="F177" i="1"/>
  <c r="AH178" i="1"/>
  <c r="AC178" i="1"/>
  <c r="X178" i="1"/>
  <c r="AH121" i="1"/>
  <c r="AC121" i="1"/>
  <c r="X121" i="1"/>
  <c r="AH124" i="1"/>
  <c r="AC124" i="1"/>
  <c r="X124" i="1"/>
  <c r="AH168" i="1"/>
  <c r="AC168" i="1"/>
  <c r="X168" i="1"/>
  <c r="AF212" i="1"/>
  <c r="AE212" i="1"/>
  <c r="AD212" i="1"/>
  <c r="AA212" i="1"/>
  <c r="Z212" i="1"/>
  <c r="Y212" i="1"/>
  <c r="V212" i="1"/>
  <c r="U212" i="1"/>
  <c r="T212" i="1"/>
  <c r="AH204" i="1"/>
  <c r="AC204" i="1"/>
  <c r="X204" i="1"/>
  <c r="AH203" i="1"/>
  <c r="AC203" i="1"/>
  <c r="X203" i="1"/>
  <c r="AH202" i="1"/>
  <c r="AC202" i="1"/>
  <c r="X202" i="1"/>
  <c r="AH201" i="1"/>
  <c r="AC201" i="1"/>
  <c r="X201" i="1"/>
  <c r="AH200" i="1"/>
  <c r="AC200" i="1"/>
  <c r="X200" i="1"/>
  <c r="AH199" i="1"/>
  <c r="AC199" i="1"/>
  <c r="X199" i="1"/>
  <c r="AH198" i="1"/>
  <c r="AC198" i="1"/>
  <c r="X198" i="1"/>
  <c r="AH197" i="1"/>
  <c r="AC197" i="1"/>
  <c r="X197" i="1"/>
  <c r="AH196" i="1"/>
  <c r="AC196" i="1"/>
  <c r="X196" i="1"/>
  <c r="AH195" i="1"/>
  <c r="AC195" i="1"/>
  <c r="X195" i="1"/>
  <c r="AH194" i="1"/>
  <c r="AC194" i="1"/>
  <c r="X194" i="1"/>
  <c r="AH193" i="1"/>
  <c r="AC193" i="1"/>
  <c r="X193" i="1"/>
  <c r="AH192" i="1"/>
  <c r="AC192" i="1"/>
  <c r="X192" i="1"/>
  <c r="AH191" i="1"/>
  <c r="AC191" i="1"/>
  <c r="X191" i="1"/>
  <c r="AH190" i="1"/>
  <c r="AC190" i="1"/>
  <c r="X190" i="1"/>
  <c r="AH189" i="1"/>
  <c r="AC189" i="1"/>
  <c r="X189" i="1"/>
  <c r="AH188" i="1"/>
  <c r="AC188" i="1"/>
  <c r="X188" i="1"/>
  <c r="AH186" i="1"/>
  <c r="AC186" i="1"/>
  <c r="X186" i="1"/>
  <c r="AH185" i="1"/>
  <c r="AC185" i="1"/>
  <c r="X185" i="1"/>
  <c r="AH184" i="1"/>
  <c r="AC184" i="1"/>
  <c r="X184" i="1"/>
  <c r="AH183" i="1"/>
  <c r="AC183" i="1"/>
  <c r="X183" i="1"/>
  <c r="AH182" i="1"/>
  <c r="AC182" i="1"/>
  <c r="X182" i="1"/>
  <c r="AH181" i="1"/>
  <c r="AC181" i="1"/>
  <c r="X181" i="1"/>
  <c r="AH180" i="1"/>
  <c r="AC180" i="1"/>
  <c r="X180" i="1"/>
  <c r="AH177" i="1"/>
  <c r="AC177" i="1"/>
  <c r="X177" i="1"/>
  <c r="AZ37" i="1"/>
  <c r="AU37" i="1"/>
  <c r="AP37" i="1"/>
  <c r="AZ36" i="1"/>
  <c r="AU36" i="1"/>
  <c r="AP36" i="1"/>
  <c r="AZ38" i="1"/>
  <c r="AU38" i="1"/>
  <c r="AP38" i="1"/>
  <c r="AZ102" i="1"/>
  <c r="AU102" i="1"/>
  <c r="AP102" i="1"/>
  <c r="AX169" i="1"/>
  <c r="AW169" i="1"/>
  <c r="AV169" i="1"/>
  <c r="AS169" i="1"/>
  <c r="AR169" i="1"/>
  <c r="AQ169" i="1"/>
  <c r="AN169" i="1"/>
  <c r="AM169" i="1"/>
  <c r="AL169" i="1"/>
  <c r="AZ164" i="1"/>
  <c r="AU164" i="1"/>
  <c r="AP164" i="1"/>
  <c r="AZ163" i="1"/>
  <c r="AU163" i="1"/>
  <c r="AP163" i="1"/>
  <c r="AZ162" i="1"/>
  <c r="AU162" i="1"/>
  <c r="AP162" i="1"/>
  <c r="AZ161" i="1"/>
  <c r="AU161" i="1"/>
  <c r="AP161" i="1"/>
  <c r="AZ160" i="1"/>
  <c r="AU160" i="1"/>
  <c r="AP160" i="1"/>
  <c r="AZ159" i="1"/>
  <c r="AU159" i="1"/>
  <c r="AP159" i="1"/>
  <c r="AZ158" i="1"/>
  <c r="AU158" i="1"/>
  <c r="AP158" i="1"/>
  <c r="AZ157" i="1"/>
  <c r="AU157" i="1"/>
  <c r="AP157" i="1"/>
  <c r="AZ156" i="1"/>
  <c r="AU156" i="1"/>
  <c r="AP156" i="1"/>
  <c r="AZ155" i="1"/>
  <c r="AU155" i="1"/>
  <c r="AP155" i="1"/>
  <c r="AZ154" i="1"/>
  <c r="AU154" i="1"/>
  <c r="AP154" i="1"/>
  <c r="AZ153" i="1"/>
  <c r="AU153" i="1"/>
  <c r="AP153" i="1"/>
  <c r="AZ152" i="1"/>
  <c r="AU152" i="1"/>
  <c r="AP152" i="1"/>
  <c r="AZ151" i="1"/>
  <c r="AU151" i="1"/>
  <c r="AP151" i="1"/>
  <c r="AZ150" i="1"/>
  <c r="AU150" i="1"/>
  <c r="AP150" i="1"/>
  <c r="AZ148" i="1"/>
  <c r="AU148" i="1"/>
  <c r="AP148" i="1"/>
  <c r="AZ146" i="1"/>
  <c r="AU146" i="1"/>
  <c r="AP146" i="1"/>
  <c r="AZ143" i="1"/>
  <c r="AU143" i="1"/>
  <c r="AP143" i="1"/>
  <c r="AZ142" i="1"/>
  <c r="AU142" i="1"/>
  <c r="AP142" i="1"/>
  <c r="AZ141" i="1"/>
  <c r="AU141" i="1"/>
  <c r="AP141" i="1"/>
  <c r="AZ140" i="1"/>
  <c r="AU140" i="1"/>
  <c r="AP140" i="1"/>
  <c r="AZ139" i="1"/>
  <c r="AU139" i="1"/>
  <c r="AP139" i="1"/>
  <c r="AZ138" i="1"/>
  <c r="AU138" i="1"/>
  <c r="AP138" i="1"/>
  <c r="AZ137" i="1"/>
  <c r="AU137" i="1"/>
  <c r="AP137" i="1"/>
  <c r="AZ135" i="1"/>
  <c r="AU135" i="1"/>
  <c r="AP135" i="1"/>
  <c r="AZ134" i="1"/>
  <c r="AU134" i="1"/>
  <c r="AP134" i="1"/>
  <c r="AH79" i="1"/>
  <c r="AC79" i="1"/>
  <c r="X79" i="1"/>
  <c r="AH80" i="1"/>
  <c r="AC80" i="1"/>
  <c r="X80" i="1"/>
  <c r="AH92" i="1"/>
  <c r="AC92" i="1"/>
  <c r="X92" i="1"/>
  <c r="AH135" i="1"/>
  <c r="AC135" i="1"/>
  <c r="X135" i="1"/>
  <c r="AH138" i="1"/>
  <c r="AC138" i="1"/>
  <c r="X138" i="1"/>
  <c r="AH49" i="1"/>
  <c r="AC49" i="1"/>
  <c r="X49" i="1"/>
  <c r="AH38" i="1"/>
  <c r="AC38" i="1"/>
  <c r="X38" i="1"/>
  <c r="BA38" i="1" l="1"/>
  <c r="BA37" i="1"/>
  <c r="AI183" i="1"/>
  <c r="AI185" i="1"/>
  <c r="X212" i="1"/>
  <c r="AI191" i="1"/>
  <c r="AI193" i="1"/>
  <c r="AI195" i="1"/>
  <c r="Q177" i="1"/>
  <c r="Q179" i="1"/>
  <c r="Q181" i="1"/>
  <c r="Q183" i="1"/>
  <c r="Q185" i="1"/>
  <c r="K212" i="1"/>
  <c r="Q191" i="1"/>
  <c r="Q193" i="1"/>
  <c r="Q195" i="1"/>
  <c r="Q197" i="1"/>
  <c r="Q199" i="1"/>
  <c r="Q201" i="1"/>
  <c r="Q203" i="1"/>
  <c r="Q205" i="1"/>
  <c r="Q207" i="1"/>
  <c r="Q209" i="1"/>
  <c r="Q211" i="1"/>
  <c r="AU212" i="1"/>
  <c r="BA191" i="1"/>
  <c r="BA193" i="1"/>
  <c r="BA195" i="1"/>
  <c r="BA197" i="1"/>
  <c r="BA199" i="1"/>
  <c r="BA201" i="1"/>
  <c r="BA203" i="1"/>
  <c r="BA205" i="1"/>
  <c r="AH212" i="1"/>
  <c r="BA39" i="1"/>
  <c r="AI92" i="1"/>
  <c r="AI38" i="1"/>
  <c r="AU169" i="1"/>
  <c r="BA148" i="1"/>
  <c r="BA150" i="1"/>
  <c r="BA152" i="1"/>
  <c r="BA154" i="1"/>
  <c r="BA156" i="1"/>
  <c r="BA158" i="1"/>
  <c r="BA160" i="1"/>
  <c r="BA164" i="1"/>
  <c r="AI198" i="1"/>
  <c r="AI200" i="1"/>
  <c r="AI202" i="1"/>
  <c r="AI204" i="1"/>
  <c r="AI124" i="1"/>
  <c r="AI121" i="1"/>
  <c r="F212" i="1"/>
  <c r="BA177" i="1"/>
  <c r="AI76" i="1"/>
  <c r="BA102" i="1"/>
  <c r="BA36" i="1"/>
  <c r="AI177" i="1"/>
  <c r="AI180" i="1"/>
  <c r="AI182" i="1"/>
  <c r="AI184" i="1"/>
  <c r="AI186" i="1"/>
  <c r="AC212" i="1"/>
  <c r="AI189" i="1"/>
  <c r="AI190" i="1"/>
  <c r="AI192" i="1"/>
  <c r="AI194" i="1"/>
  <c r="AI196" i="1"/>
  <c r="P212" i="1"/>
  <c r="Q190" i="1"/>
  <c r="Q192" i="1"/>
  <c r="Q194" i="1"/>
  <c r="Q196" i="1"/>
  <c r="Q198" i="1"/>
  <c r="Q200" i="1"/>
  <c r="Q202" i="1"/>
  <c r="Q204" i="1"/>
  <c r="Q206" i="1"/>
  <c r="Q208" i="1"/>
  <c r="Q210" i="1"/>
  <c r="BA181" i="1"/>
  <c r="BA183" i="1"/>
  <c r="BA185" i="1"/>
  <c r="AI74" i="1"/>
  <c r="AI77" i="1"/>
  <c r="BA134" i="1"/>
  <c r="AI197" i="1"/>
  <c r="AI199" i="1"/>
  <c r="AI201" i="1"/>
  <c r="AI203" i="1"/>
  <c r="AI168" i="1"/>
  <c r="AI178" i="1"/>
  <c r="Q178" i="1"/>
  <c r="Q180" i="1"/>
  <c r="Q182" i="1"/>
  <c r="Q184" i="1"/>
  <c r="Q186" i="1"/>
  <c r="BA180" i="1"/>
  <c r="BA182" i="1"/>
  <c r="BA184" i="1"/>
  <c r="BA186" i="1"/>
  <c r="BA190" i="1"/>
  <c r="BA192" i="1"/>
  <c r="BA194" i="1"/>
  <c r="BA196" i="1"/>
  <c r="BA198" i="1"/>
  <c r="BA200" i="1"/>
  <c r="BA202" i="1"/>
  <c r="BA204" i="1"/>
  <c r="BA206" i="1"/>
  <c r="AI75" i="1"/>
  <c r="AZ212" i="1"/>
  <c r="AP212" i="1"/>
  <c r="Q188" i="1"/>
  <c r="AI181" i="1"/>
  <c r="AI138" i="1"/>
  <c r="AI188" i="1"/>
  <c r="AI79" i="1"/>
  <c r="BA138" i="1"/>
  <c r="BA140" i="1"/>
  <c r="BA142" i="1"/>
  <c r="AP169" i="1"/>
  <c r="AZ169" i="1"/>
  <c r="BA146" i="1"/>
  <c r="BA151" i="1"/>
  <c r="BA153" i="1"/>
  <c r="BA155" i="1"/>
  <c r="BA157" i="1"/>
  <c r="BA159" i="1"/>
  <c r="BA161" i="1"/>
  <c r="BA163" i="1"/>
  <c r="AI49" i="1"/>
  <c r="AI135" i="1"/>
  <c r="AI80" i="1"/>
  <c r="BA135" i="1"/>
  <c r="BA137" i="1"/>
  <c r="BA139" i="1"/>
  <c r="BA141" i="1"/>
  <c r="BA143" i="1"/>
  <c r="BA162" i="1"/>
  <c r="AH37" i="1"/>
  <c r="AC37" i="1"/>
  <c r="X37" i="1"/>
  <c r="AH35" i="1"/>
  <c r="AC35" i="1"/>
  <c r="X35" i="1"/>
  <c r="BA212" i="1" l="1"/>
  <c r="Q212" i="1"/>
  <c r="AI212" i="1"/>
  <c r="AI37" i="1"/>
  <c r="AI35" i="1"/>
  <c r="BA169" i="1"/>
  <c r="AH78" i="1"/>
  <c r="AC78" i="1"/>
  <c r="X78" i="1"/>
  <c r="AI78" i="1" l="1"/>
  <c r="AH123" i="1"/>
  <c r="AC123" i="1"/>
  <c r="X123" i="1"/>
  <c r="AH140" i="1"/>
  <c r="AC140" i="1"/>
  <c r="X140" i="1"/>
  <c r="AP106" i="1"/>
  <c r="AU106" i="1"/>
  <c r="AZ106" i="1"/>
  <c r="AI123" i="1" l="1"/>
  <c r="BA106" i="1"/>
  <c r="AI140" i="1"/>
  <c r="AH93" i="1"/>
  <c r="AC93" i="1"/>
  <c r="X93" i="1"/>
  <c r="AZ93" i="1"/>
  <c r="AU93" i="1"/>
  <c r="AP93" i="1"/>
  <c r="BA93" i="1" l="1"/>
  <c r="AI93" i="1"/>
  <c r="AH7" i="1"/>
  <c r="AC7" i="1"/>
  <c r="X7" i="1"/>
  <c r="AI7" i="1" l="1"/>
  <c r="X33" i="1"/>
  <c r="AX126" i="1" l="1"/>
  <c r="AW126" i="1"/>
  <c r="AV126" i="1"/>
  <c r="AS126" i="1"/>
  <c r="AR126" i="1"/>
  <c r="AQ126" i="1"/>
  <c r="AN126" i="1"/>
  <c r="AM126" i="1"/>
  <c r="AL126" i="1"/>
  <c r="AZ119" i="1"/>
  <c r="AU119" i="1"/>
  <c r="AP119" i="1"/>
  <c r="AZ118" i="1"/>
  <c r="AU118" i="1"/>
  <c r="AP118" i="1"/>
  <c r="AZ117" i="1"/>
  <c r="AU117" i="1"/>
  <c r="AP117" i="1"/>
  <c r="AZ116" i="1"/>
  <c r="AU116" i="1"/>
  <c r="AP116" i="1"/>
  <c r="AZ115" i="1"/>
  <c r="AU115" i="1"/>
  <c r="AP115" i="1"/>
  <c r="AZ114" i="1"/>
  <c r="AU114" i="1"/>
  <c r="AP114" i="1"/>
  <c r="AZ113" i="1"/>
  <c r="AU113" i="1"/>
  <c r="AP113" i="1"/>
  <c r="AZ112" i="1"/>
  <c r="AU112" i="1"/>
  <c r="AP112" i="1"/>
  <c r="AZ111" i="1"/>
  <c r="AU111" i="1"/>
  <c r="AP111" i="1"/>
  <c r="AZ110" i="1"/>
  <c r="AU110" i="1"/>
  <c r="AP110" i="1"/>
  <c r="AZ109" i="1"/>
  <c r="AU109" i="1"/>
  <c r="AP109" i="1"/>
  <c r="AZ108" i="1"/>
  <c r="AU108" i="1"/>
  <c r="AP108" i="1"/>
  <c r="AZ107" i="1"/>
  <c r="AU107" i="1"/>
  <c r="AP107" i="1"/>
  <c r="AZ105" i="1"/>
  <c r="AU105" i="1"/>
  <c r="AP105" i="1"/>
  <c r="AZ104" i="1"/>
  <c r="AU104" i="1"/>
  <c r="AP104" i="1"/>
  <c r="AZ103" i="1"/>
  <c r="AU103" i="1"/>
  <c r="AP103" i="1"/>
  <c r="AZ100" i="1"/>
  <c r="AU100" i="1"/>
  <c r="AP100" i="1"/>
  <c r="AZ99" i="1"/>
  <c r="AU99" i="1"/>
  <c r="AP99" i="1"/>
  <c r="AZ98" i="1"/>
  <c r="AU98" i="1"/>
  <c r="AP98" i="1"/>
  <c r="AZ97" i="1"/>
  <c r="AU97" i="1"/>
  <c r="AP97" i="1"/>
  <c r="AZ96" i="1"/>
  <c r="AU96" i="1"/>
  <c r="AP96" i="1"/>
  <c r="AZ95" i="1"/>
  <c r="AU95" i="1"/>
  <c r="AP95" i="1"/>
  <c r="AZ94" i="1"/>
  <c r="AU94" i="1"/>
  <c r="AP94" i="1"/>
  <c r="AZ92" i="1"/>
  <c r="AU92" i="1"/>
  <c r="AP92" i="1"/>
  <c r="AZ91" i="1"/>
  <c r="AU91" i="1"/>
  <c r="AP91" i="1"/>
  <c r="AX83" i="1"/>
  <c r="AW83" i="1"/>
  <c r="AV83" i="1"/>
  <c r="AS83" i="1"/>
  <c r="AR83" i="1"/>
  <c r="AQ83" i="1"/>
  <c r="AN83" i="1"/>
  <c r="AM83" i="1"/>
  <c r="AL83" i="1"/>
  <c r="AZ77" i="1"/>
  <c r="AU77" i="1"/>
  <c r="AP77" i="1"/>
  <c r="AZ76" i="1"/>
  <c r="AU76" i="1"/>
  <c r="AP76" i="1"/>
  <c r="AZ75" i="1"/>
  <c r="AU75" i="1"/>
  <c r="AP75" i="1"/>
  <c r="AZ74" i="1"/>
  <c r="AU74" i="1"/>
  <c r="AP74" i="1"/>
  <c r="AZ73" i="1"/>
  <c r="AU73" i="1"/>
  <c r="AP73" i="1"/>
  <c r="AZ72" i="1"/>
  <c r="AU72" i="1"/>
  <c r="AP72" i="1"/>
  <c r="AZ71" i="1"/>
  <c r="AU71" i="1"/>
  <c r="AP71" i="1"/>
  <c r="AZ70" i="1"/>
  <c r="AU70" i="1"/>
  <c r="AP70" i="1"/>
  <c r="AZ69" i="1"/>
  <c r="AU69" i="1"/>
  <c r="AP69" i="1"/>
  <c r="AZ68" i="1"/>
  <c r="AU68" i="1"/>
  <c r="AP68" i="1"/>
  <c r="AZ67" i="1"/>
  <c r="AU67" i="1"/>
  <c r="AP67" i="1"/>
  <c r="AZ66" i="1"/>
  <c r="AU66" i="1"/>
  <c r="AP66" i="1"/>
  <c r="AZ65" i="1"/>
  <c r="AU65" i="1"/>
  <c r="AP65" i="1"/>
  <c r="AZ64" i="1"/>
  <c r="AU64" i="1"/>
  <c r="AP64" i="1"/>
  <c r="AZ63" i="1"/>
  <c r="AU63" i="1"/>
  <c r="AP63" i="1"/>
  <c r="AZ62" i="1"/>
  <c r="AU62" i="1"/>
  <c r="AP62" i="1"/>
  <c r="AZ61" i="1"/>
  <c r="AU61" i="1"/>
  <c r="AP61" i="1"/>
  <c r="AZ60" i="1"/>
  <c r="AU60" i="1"/>
  <c r="AP60" i="1"/>
  <c r="AZ59" i="1"/>
  <c r="AU59" i="1"/>
  <c r="AP59" i="1"/>
  <c r="AZ57" i="1"/>
  <c r="AU57" i="1"/>
  <c r="AP57" i="1"/>
  <c r="AZ56" i="1"/>
  <c r="AU56" i="1"/>
  <c r="AP56" i="1"/>
  <c r="AZ55" i="1"/>
  <c r="AU55" i="1"/>
  <c r="AP55" i="1"/>
  <c r="AZ54" i="1"/>
  <c r="AU54" i="1"/>
  <c r="AP54" i="1"/>
  <c r="AZ53" i="1"/>
  <c r="AU53" i="1"/>
  <c r="AP53" i="1"/>
  <c r="AZ52" i="1"/>
  <c r="AU52" i="1"/>
  <c r="AP52" i="1"/>
  <c r="AZ51" i="1"/>
  <c r="AU51" i="1"/>
  <c r="AP51" i="1"/>
  <c r="AZ50" i="1"/>
  <c r="AU50" i="1"/>
  <c r="AP50" i="1"/>
  <c r="AZ49" i="1"/>
  <c r="AU49" i="1"/>
  <c r="AP49" i="1"/>
  <c r="AZ48" i="1"/>
  <c r="AU48" i="1"/>
  <c r="AP48" i="1"/>
  <c r="AX40" i="1"/>
  <c r="AW40" i="1"/>
  <c r="AV40" i="1"/>
  <c r="AS40" i="1"/>
  <c r="AR40" i="1"/>
  <c r="AQ40" i="1"/>
  <c r="AN40" i="1"/>
  <c r="AM40" i="1"/>
  <c r="AL40" i="1"/>
  <c r="AZ35" i="1"/>
  <c r="AU35" i="1"/>
  <c r="AP35" i="1"/>
  <c r="AZ34" i="1"/>
  <c r="AU34" i="1"/>
  <c r="AP34" i="1"/>
  <c r="AZ33" i="1"/>
  <c r="AU33" i="1"/>
  <c r="AP33" i="1"/>
  <c r="AZ32" i="1"/>
  <c r="AU32" i="1"/>
  <c r="AP32" i="1"/>
  <c r="AZ31" i="1"/>
  <c r="AU31" i="1"/>
  <c r="AP31" i="1"/>
  <c r="AZ30" i="1"/>
  <c r="AU30" i="1"/>
  <c r="AP30" i="1"/>
  <c r="AZ29" i="1"/>
  <c r="AU29" i="1"/>
  <c r="AP29" i="1"/>
  <c r="AZ28" i="1"/>
  <c r="AU28" i="1"/>
  <c r="AP28" i="1"/>
  <c r="AZ27" i="1"/>
  <c r="AU27" i="1"/>
  <c r="AP27" i="1"/>
  <c r="AZ26" i="1"/>
  <c r="AU26" i="1"/>
  <c r="AP26" i="1"/>
  <c r="AZ25" i="1"/>
  <c r="AU25" i="1"/>
  <c r="AP25" i="1"/>
  <c r="AZ24" i="1"/>
  <c r="AU24" i="1"/>
  <c r="AP24" i="1"/>
  <c r="AZ23" i="1"/>
  <c r="AU23" i="1"/>
  <c r="AP23" i="1"/>
  <c r="AZ22" i="1"/>
  <c r="AU22" i="1"/>
  <c r="AP22" i="1"/>
  <c r="AZ21" i="1"/>
  <c r="AU21" i="1"/>
  <c r="AP21" i="1"/>
  <c r="AZ20" i="1"/>
  <c r="AU20" i="1"/>
  <c r="AP20" i="1"/>
  <c r="AZ19" i="1"/>
  <c r="AU19" i="1"/>
  <c r="AP19" i="1"/>
  <c r="AZ18" i="1"/>
  <c r="AU18" i="1"/>
  <c r="AP18" i="1"/>
  <c r="AZ17" i="1"/>
  <c r="AU17" i="1"/>
  <c r="AP17" i="1"/>
  <c r="AZ16" i="1"/>
  <c r="AU16" i="1"/>
  <c r="AP16" i="1"/>
  <c r="AX15" i="1"/>
  <c r="AW15" i="1"/>
  <c r="AV15" i="1"/>
  <c r="AS15" i="1"/>
  <c r="AR15" i="1"/>
  <c r="AQ15" i="1"/>
  <c r="AN15" i="1"/>
  <c r="AM15" i="1"/>
  <c r="AL15" i="1"/>
  <c r="AZ14" i="1"/>
  <c r="AU14" i="1"/>
  <c r="AP14" i="1"/>
  <c r="AZ13" i="1"/>
  <c r="AU13" i="1"/>
  <c r="AP13" i="1"/>
  <c r="AZ12" i="1"/>
  <c r="AU12" i="1"/>
  <c r="AP12" i="1"/>
  <c r="AZ11" i="1"/>
  <c r="AU11" i="1"/>
  <c r="AP11" i="1"/>
  <c r="AZ10" i="1"/>
  <c r="AU10" i="1"/>
  <c r="AP10" i="1"/>
  <c r="AZ9" i="1"/>
  <c r="AU9" i="1"/>
  <c r="AP9" i="1"/>
  <c r="AZ8" i="1"/>
  <c r="AU8" i="1"/>
  <c r="AP8" i="1"/>
  <c r="AZ7" i="1"/>
  <c r="AU7" i="1"/>
  <c r="AP7" i="1"/>
  <c r="AZ6" i="1"/>
  <c r="AU6" i="1"/>
  <c r="AP6" i="1"/>
  <c r="AZ5" i="1"/>
  <c r="AU5" i="1"/>
  <c r="AP5" i="1"/>
  <c r="AZ4" i="1"/>
  <c r="AU4" i="1"/>
  <c r="AP4" i="1"/>
  <c r="AF169" i="1"/>
  <c r="AE169" i="1"/>
  <c r="AD169" i="1"/>
  <c r="AA169" i="1"/>
  <c r="Z169" i="1"/>
  <c r="Y169" i="1"/>
  <c r="V169" i="1"/>
  <c r="U169" i="1"/>
  <c r="T169" i="1"/>
  <c r="N169" i="1"/>
  <c r="M169" i="1"/>
  <c r="L169" i="1"/>
  <c r="I169" i="1"/>
  <c r="H169" i="1"/>
  <c r="G169" i="1"/>
  <c r="D169" i="1"/>
  <c r="C169" i="1"/>
  <c r="B169" i="1"/>
  <c r="P168" i="1"/>
  <c r="K168" i="1"/>
  <c r="F168" i="1"/>
  <c r="P167" i="1"/>
  <c r="K167" i="1"/>
  <c r="F167" i="1"/>
  <c r="AH166" i="1"/>
  <c r="AC166" i="1"/>
  <c r="X166" i="1"/>
  <c r="P166" i="1"/>
  <c r="K166" i="1"/>
  <c r="F166" i="1"/>
  <c r="AH165" i="1"/>
  <c r="AC165" i="1"/>
  <c r="X165" i="1"/>
  <c r="P165" i="1"/>
  <c r="K165" i="1"/>
  <c r="F165" i="1"/>
  <c r="AH164" i="1"/>
  <c r="AC164" i="1"/>
  <c r="X164" i="1"/>
  <c r="P164" i="1"/>
  <c r="K164" i="1"/>
  <c r="F164" i="1"/>
  <c r="AH163" i="1"/>
  <c r="AC163" i="1"/>
  <c r="X163" i="1"/>
  <c r="P163" i="1"/>
  <c r="K163" i="1"/>
  <c r="F163" i="1"/>
  <c r="P162" i="1"/>
  <c r="K162" i="1"/>
  <c r="F162" i="1"/>
  <c r="AH161" i="1"/>
  <c r="AC161" i="1"/>
  <c r="X161" i="1"/>
  <c r="P161" i="1"/>
  <c r="K161" i="1"/>
  <c r="F161" i="1"/>
  <c r="AH160" i="1"/>
  <c r="AC160" i="1"/>
  <c r="X160" i="1"/>
  <c r="P160" i="1"/>
  <c r="K160" i="1"/>
  <c r="F160" i="1"/>
  <c r="AH159" i="1"/>
  <c r="AC159" i="1"/>
  <c r="X159" i="1"/>
  <c r="P159" i="1"/>
  <c r="K159" i="1"/>
  <c r="F159" i="1"/>
  <c r="AH158" i="1"/>
  <c r="AC158" i="1"/>
  <c r="X158" i="1"/>
  <c r="P158" i="1"/>
  <c r="K158" i="1"/>
  <c r="F158" i="1"/>
  <c r="AH157" i="1"/>
  <c r="AC157" i="1"/>
  <c r="X157" i="1"/>
  <c r="P157" i="1"/>
  <c r="K157" i="1"/>
  <c r="F157" i="1"/>
  <c r="AH156" i="1"/>
  <c r="AC156" i="1"/>
  <c r="X156" i="1"/>
  <c r="P156" i="1"/>
  <c r="K156" i="1"/>
  <c r="F156" i="1"/>
  <c r="AH155" i="1"/>
  <c r="AC155" i="1"/>
  <c r="X155" i="1"/>
  <c r="P155" i="1"/>
  <c r="K155" i="1"/>
  <c r="F155" i="1"/>
  <c r="AH154" i="1"/>
  <c r="AC154" i="1"/>
  <c r="X154" i="1"/>
  <c r="P154" i="1"/>
  <c r="K154" i="1"/>
  <c r="F154" i="1"/>
  <c r="AH153" i="1"/>
  <c r="AC153" i="1"/>
  <c r="X153" i="1"/>
  <c r="P153" i="1"/>
  <c r="K153" i="1"/>
  <c r="F153" i="1"/>
  <c r="AH152" i="1"/>
  <c r="AC152" i="1"/>
  <c r="X152" i="1"/>
  <c r="P152" i="1"/>
  <c r="K152" i="1"/>
  <c r="F152" i="1"/>
  <c r="P151" i="1"/>
  <c r="K151" i="1"/>
  <c r="F151" i="1"/>
  <c r="P150" i="1"/>
  <c r="K150" i="1"/>
  <c r="F150" i="1"/>
  <c r="P149" i="1"/>
  <c r="K149" i="1"/>
  <c r="F149" i="1"/>
  <c r="P148" i="1"/>
  <c r="K148" i="1"/>
  <c r="F148" i="1"/>
  <c r="P147" i="1"/>
  <c r="K147" i="1"/>
  <c r="F147" i="1"/>
  <c r="AH146" i="1"/>
  <c r="AC146" i="1"/>
  <c r="X146" i="1"/>
  <c r="P146" i="1"/>
  <c r="K146" i="1"/>
  <c r="F146" i="1"/>
  <c r="AH145" i="1"/>
  <c r="AC145" i="1"/>
  <c r="X145" i="1"/>
  <c r="P145" i="1"/>
  <c r="K145" i="1"/>
  <c r="F145" i="1"/>
  <c r="AH143" i="1"/>
  <c r="AC143" i="1"/>
  <c r="X143" i="1"/>
  <c r="P143" i="1"/>
  <c r="K143" i="1"/>
  <c r="F143" i="1"/>
  <c r="AH142" i="1"/>
  <c r="AC142" i="1"/>
  <c r="X142" i="1"/>
  <c r="P142" i="1"/>
  <c r="K142" i="1"/>
  <c r="F142" i="1"/>
  <c r="AH141" i="1"/>
  <c r="AC141" i="1"/>
  <c r="X141" i="1"/>
  <c r="P141" i="1"/>
  <c r="K141" i="1"/>
  <c r="F141" i="1"/>
  <c r="P140" i="1"/>
  <c r="K140" i="1"/>
  <c r="F140" i="1"/>
  <c r="P139" i="1"/>
  <c r="K139" i="1"/>
  <c r="F139" i="1"/>
  <c r="P138" i="1"/>
  <c r="K138" i="1"/>
  <c r="F138" i="1"/>
  <c r="P137" i="1"/>
  <c r="K137" i="1"/>
  <c r="F137" i="1"/>
  <c r="AH136" i="1"/>
  <c r="AC136" i="1"/>
  <c r="X136" i="1"/>
  <c r="P136" i="1"/>
  <c r="K136" i="1"/>
  <c r="F136" i="1"/>
  <c r="P135" i="1"/>
  <c r="K135" i="1"/>
  <c r="F135" i="1"/>
  <c r="AH134" i="1"/>
  <c r="AC134" i="1"/>
  <c r="X134" i="1"/>
  <c r="P134" i="1"/>
  <c r="K134" i="1"/>
  <c r="F134" i="1"/>
  <c r="AF126" i="1"/>
  <c r="AE126" i="1"/>
  <c r="AD126" i="1"/>
  <c r="AA126" i="1"/>
  <c r="Z126" i="1"/>
  <c r="Y126" i="1"/>
  <c r="V126" i="1"/>
  <c r="U126" i="1"/>
  <c r="T126" i="1"/>
  <c r="N126" i="1"/>
  <c r="M126" i="1"/>
  <c r="L126" i="1"/>
  <c r="I126" i="1"/>
  <c r="H126" i="1"/>
  <c r="G126" i="1"/>
  <c r="D126" i="1"/>
  <c r="C126" i="1"/>
  <c r="B126" i="1"/>
  <c r="P125" i="1"/>
  <c r="K125" i="1"/>
  <c r="P123" i="1"/>
  <c r="K123" i="1"/>
  <c r="F123" i="1"/>
  <c r="P122" i="1"/>
  <c r="K122" i="1"/>
  <c r="F122" i="1"/>
  <c r="P121" i="1"/>
  <c r="K121" i="1"/>
  <c r="F121" i="1"/>
  <c r="AH120" i="1"/>
  <c r="AC120" i="1"/>
  <c r="X120" i="1"/>
  <c r="P120" i="1"/>
  <c r="K120" i="1"/>
  <c r="F120" i="1"/>
  <c r="P119" i="1"/>
  <c r="K119" i="1"/>
  <c r="F119" i="1"/>
  <c r="P118" i="1"/>
  <c r="K118" i="1"/>
  <c r="F118" i="1"/>
  <c r="AH117" i="1"/>
  <c r="AC117" i="1"/>
  <c r="X117" i="1"/>
  <c r="P117" i="1"/>
  <c r="K117" i="1"/>
  <c r="F117" i="1"/>
  <c r="AH116" i="1"/>
  <c r="AC116" i="1"/>
  <c r="X116" i="1"/>
  <c r="P116" i="1"/>
  <c r="K116" i="1"/>
  <c r="F116" i="1"/>
  <c r="AH115" i="1"/>
  <c r="AC115" i="1"/>
  <c r="X115" i="1"/>
  <c r="P115" i="1"/>
  <c r="K115" i="1"/>
  <c r="F115" i="1"/>
  <c r="AH114" i="1"/>
  <c r="AC114" i="1"/>
  <c r="X114" i="1"/>
  <c r="P114" i="1"/>
  <c r="K114" i="1"/>
  <c r="F114" i="1"/>
  <c r="AH113" i="1"/>
  <c r="AC113" i="1"/>
  <c r="X113" i="1"/>
  <c r="P113" i="1"/>
  <c r="K113" i="1"/>
  <c r="F113" i="1"/>
  <c r="AH112" i="1"/>
  <c r="AC112" i="1"/>
  <c r="X112" i="1"/>
  <c r="P112" i="1"/>
  <c r="K112" i="1"/>
  <c r="F112" i="1"/>
  <c r="AH111" i="1"/>
  <c r="AC111" i="1"/>
  <c r="X111" i="1"/>
  <c r="P111" i="1"/>
  <c r="K111" i="1"/>
  <c r="F111" i="1"/>
  <c r="AH110" i="1"/>
  <c r="AC110" i="1"/>
  <c r="X110" i="1"/>
  <c r="P110" i="1"/>
  <c r="K110" i="1"/>
  <c r="F110" i="1"/>
  <c r="AH109" i="1"/>
  <c r="AC109" i="1"/>
  <c r="X109" i="1"/>
  <c r="P109" i="1"/>
  <c r="K109" i="1"/>
  <c r="F109" i="1"/>
  <c r="AH108" i="1"/>
  <c r="AC108" i="1"/>
  <c r="X108" i="1"/>
  <c r="P108" i="1"/>
  <c r="K108" i="1"/>
  <c r="F108" i="1"/>
  <c r="AH107" i="1"/>
  <c r="AC107" i="1"/>
  <c r="X107" i="1"/>
  <c r="AH106" i="1"/>
  <c r="AC106" i="1"/>
  <c r="X106" i="1"/>
  <c r="P106" i="1"/>
  <c r="K106" i="1"/>
  <c r="F106" i="1"/>
  <c r="AH105" i="1"/>
  <c r="AC105" i="1"/>
  <c r="X105" i="1"/>
  <c r="P105" i="1"/>
  <c r="K105" i="1"/>
  <c r="F105" i="1"/>
  <c r="AH104" i="1"/>
  <c r="AC104" i="1"/>
  <c r="X104" i="1"/>
  <c r="P104" i="1"/>
  <c r="K104" i="1"/>
  <c r="F104" i="1"/>
  <c r="AH103" i="1"/>
  <c r="AC103" i="1"/>
  <c r="X103" i="1"/>
  <c r="P103" i="1"/>
  <c r="K103" i="1"/>
  <c r="F103" i="1"/>
  <c r="AH102" i="1"/>
  <c r="AC102" i="1"/>
  <c r="X102" i="1"/>
  <c r="P102" i="1"/>
  <c r="K102" i="1"/>
  <c r="F102" i="1"/>
  <c r="AH100" i="1"/>
  <c r="AC100" i="1"/>
  <c r="X100" i="1"/>
  <c r="P100" i="1"/>
  <c r="K100" i="1"/>
  <c r="F100" i="1"/>
  <c r="AH99" i="1"/>
  <c r="AC99" i="1"/>
  <c r="X99" i="1"/>
  <c r="P99" i="1"/>
  <c r="K99" i="1"/>
  <c r="F99" i="1"/>
  <c r="AH98" i="1"/>
  <c r="AC98" i="1"/>
  <c r="X98" i="1"/>
  <c r="P98" i="1"/>
  <c r="K98" i="1"/>
  <c r="F98" i="1"/>
  <c r="AH97" i="1"/>
  <c r="AC97" i="1"/>
  <c r="X97" i="1"/>
  <c r="P97" i="1"/>
  <c r="K97" i="1"/>
  <c r="F97" i="1"/>
  <c r="AH96" i="1"/>
  <c r="AC96" i="1"/>
  <c r="X96" i="1"/>
  <c r="P96" i="1"/>
  <c r="K96" i="1"/>
  <c r="F96" i="1"/>
  <c r="AH95" i="1"/>
  <c r="AC95" i="1"/>
  <c r="X95" i="1"/>
  <c r="P95" i="1"/>
  <c r="K95" i="1"/>
  <c r="F95" i="1"/>
  <c r="AH94" i="1"/>
  <c r="AC94" i="1"/>
  <c r="X94" i="1"/>
  <c r="P94" i="1"/>
  <c r="K94" i="1"/>
  <c r="F94" i="1"/>
  <c r="P93" i="1"/>
  <c r="K93" i="1"/>
  <c r="F93" i="1"/>
  <c r="P92" i="1"/>
  <c r="K92" i="1"/>
  <c r="F92" i="1"/>
  <c r="AH91" i="1"/>
  <c r="AC91" i="1"/>
  <c r="X91" i="1"/>
  <c r="P91" i="1"/>
  <c r="K91" i="1"/>
  <c r="F91" i="1"/>
  <c r="AF83" i="1"/>
  <c r="AE83" i="1"/>
  <c r="AD83" i="1"/>
  <c r="AA83" i="1"/>
  <c r="Z83" i="1"/>
  <c r="Y83" i="1"/>
  <c r="V83" i="1"/>
  <c r="U83" i="1"/>
  <c r="T83" i="1"/>
  <c r="N83" i="1"/>
  <c r="M83" i="1"/>
  <c r="L83" i="1"/>
  <c r="I83" i="1"/>
  <c r="H83" i="1"/>
  <c r="G83" i="1"/>
  <c r="D83" i="1"/>
  <c r="C83" i="1"/>
  <c r="B83" i="1"/>
  <c r="P82" i="1"/>
  <c r="K82" i="1"/>
  <c r="F82" i="1"/>
  <c r="P81" i="1"/>
  <c r="K81" i="1"/>
  <c r="F81" i="1"/>
  <c r="P80" i="1"/>
  <c r="K80" i="1"/>
  <c r="F80" i="1"/>
  <c r="P79" i="1"/>
  <c r="K79" i="1"/>
  <c r="F79" i="1"/>
  <c r="P78" i="1"/>
  <c r="K78" i="1"/>
  <c r="F78" i="1"/>
  <c r="P77" i="1"/>
  <c r="K77" i="1"/>
  <c r="F77" i="1"/>
  <c r="P76" i="1"/>
  <c r="K76" i="1"/>
  <c r="F76" i="1"/>
  <c r="P75" i="1"/>
  <c r="K75" i="1"/>
  <c r="F75" i="1"/>
  <c r="P74" i="1"/>
  <c r="K74" i="1"/>
  <c r="F74" i="1"/>
  <c r="AH73" i="1"/>
  <c r="AC73" i="1"/>
  <c r="X73" i="1"/>
  <c r="P73" i="1"/>
  <c r="K73" i="1"/>
  <c r="F73" i="1"/>
  <c r="AH72" i="1"/>
  <c r="AC72" i="1"/>
  <c r="X72" i="1"/>
  <c r="P72" i="1"/>
  <c r="K72" i="1"/>
  <c r="F72" i="1"/>
  <c r="AH71" i="1"/>
  <c r="AC71" i="1"/>
  <c r="X71" i="1"/>
  <c r="P71" i="1"/>
  <c r="K71" i="1"/>
  <c r="F71" i="1"/>
  <c r="AH70" i="1"/>
  <c r="AC70" i="1"/>
  <c r="X70" i="1"/>
  <c r="P70" i="1"/>
  <c r="K70" i="1"/>
  <c r="F70" i="1"/>
  <c r="AH69" i="1"/>
  <c r="AC69" i="1"/>
  <c r="X69" i="1"/>
  <c r="P69" i="1"/>
  <c r="K69" i="1"/>
  <c r="F69" i="1"/>
  <c r="AH68" i="1"/>
  <c r="AC68" i="1"/>
  <c r="X68" i="1"/>
  <c r="P68" i="1"/>
  <c r="K68" i="1"/>
  <c r="F68" i="1"/>
  <c r="AH67" i="1"/>
  <c r="AC67" i="1"/>
  <c r="X67" i="1"/>
  <c r="P67" i="1"/>
  <c r="K67" i="1"/>
  <c r="F67" i="1"/>
  <c r="AH66" i="1"/>
  <c r="AC66" i="1"/>
  <c r="X66" i="1"/>
  <c r="P66" i="1"/>
  <c r="K66" i="1"/>
  <c r="F66" i="1"/>
  <c r="AH65" i="1"/>
  <c r="AC65" i="1"/>
  <c r="X65" i="1"/>
  <c r="P65" i="1"/>
  <c r="K65" i="1"/>
  <c r="F65" i="1"/>
  <c r="AH64" i="1"/>
  <c r="AC64" i="1"/>
  <c r="X64" i="1"/>
  <c r="P64" i="1"/>
  <c r="K64" i="1"/>
  <c r="F64" i="1"/>
  <c r="AH63" i="1"/>
  <c r="AC63" i="1"/>
  <c r="X63" i="1"/>
  <c r="P63" i="1"/>
  <c r="K63" i="1"/>
  <c r="F63" i="1"/>
  <c r="AH62" i="1"/>
  <c r="AC62" i="1"/>
  <c r="X62" i="1"/>
  <c r="P62" i="1"/>
  <c r="K62" i="1"/>
  <c r="F62" i="1"/>
  <c r="AH61" i="1"/>
  <c r="AC61" i="1"/>
  <c r="X61" i="1"/>
  <c r="P61" i="1"/>
  <c r="K61" i="1"/>
  <c r="F61" i="1"/>
  <c r="AH60" i="1"/>
  <c r="AC60" i="1"/>
  <c r="X60" i="1"/>
  <c r="P60" i="1"/>
  <c r="K60" i="1"/>
  <c r="F60" i="1"/>
  <c r="AH59" i="1"/>
  <c r="AC59" i="1"/>
  <c r="X59" i="1"/>
  <c r="P59" i="1"/>
  <c r="K59" i="1"/>
  <c r="F59" i="1"/>
  <c r="AH57" i="1"/>
  <c r="AC57" i="1"/>
  <c r="X57" i="1"/>
  <c r="P57" i="1"/>
  <c r="K57" i="1"/>
  <c r="F57" i="1"/>
  <c r="AH56" i="1"/>
  <c r="AC56" i="1"/>
  <c r="X56" i="1"/>
  <c r="P56" i="1"/>
  <c r="K56" i="1"/>
  <c r="F56" i="1"/>
  <c r="AH55" i="1"/>
  <c r="AC55" i="1"/>
  <c r="X55" i="1"/>
  <c r="P55" i="1"/>
  <c r="K55" i="1"/>
  <c r="F55" i="1"/>
  <c r="P54" i="1"/>
  <c r="K54" i="1"/>
  <c r="F54" i="1"/>
  <c r="AH53" i="1"/>
  <c r="AC53" i="1"/>
  <c r="X53" i="1"/>
  <c r="P53" i="1"/>
  <c r="K53" i="1"/>
  <c r="F53" i="1"/>
  <c r="AH52" i="1"/>
  <c r="AC52" i="1"/>
  <c r="X52" i="1"/>
  <c r="P52" i="1"/>
  <c r="K52" i="1"/>
  <c r="F52" i="1"/>
  <c r="AH51" i="1"/>
  <c r="AC51" i="1"/>
  <c r="X51" i="1"/>
  <c r="P51" i="1"/>
  <c r="K51" i="1"/>
  <c r="F51" i="1"/>
  <c r="AH50" i="1"/>
  <c r="AC50" i="1"/>
  <c r="X50" i="1"/>
  <c r="P50" i="1"/>
  <c r="K50" i="1"/>
  <c r="F50" i="1"/>
  <c r="P49" i="1"/>
  <c r="K49" i="1"/>
  <c r="F49" i="1"/>
  <c r="AH48" i="1"/>
  <c r="AC48" i="1"/>
  <c r="X48" i="1"/>
  <c r="P48" i="1"/>
  <c r="K48" i="1"/>
  <c r="F48" i="1"/>
  <c r="AF40" i="1"/>
  <c r="AE40" i="1"/>
  <c r="AD40" i="1"/>
  <c r="AA40" i="1"/>
  <c r="Z40" i="1"/>
  <c r="Y40" i="1"/>
  <c r="V40" i="1"/>
  <c r="U40" i="1"/>
  <c r="T40" i="1"/>
  <c r="N40" i="1"/>
  <c r="M40" i="1"/>
  <c r="L40" i="1"/>
  <c r="I40" i="1"/>
  <c r="H40" i="1"/>
  <c r="G40" i="1"/>
  <c r="D40" i="1"/>
  <c r="C40" i="1"/>
  <c r="B40" i="1"/>
  <c r="AH39" i="1"/>
  <c r="AC39" i="1"/>
  <c r="X39" i="1"/>
  <c r="P39" i="1"/>
  <c r="K39" i="1"/>
  <c r="F39" i="1"/>
  <c r="P38" i="1"/>
  <c r="K38" i="1"/>
  <c r="F38" i="1"/>
  <c r="P37" i="1"/>
  <c r="K37" i="1"/>
  <c r="F37" i="1"/>
  <c r="AH36" i="1"/>
  <c r="AC36" i="1"/>
  <c r="X36" i="1"/>
  <c r="P36" i="1"/>
  <c r="K36" i="1"/>
  <c r="F36" i="1"/>
  <c r="P35" i="1"/>
  <c r="K35" i="1"/>
  <c r="F35" i="1"/>
  <c r="AH34" i="1"/>
  <c r="AC34" i="1"/>
  <c r="X34" i="1"/>
  <c r="P34" i="1"/>
  <c r="K34" i="1"/>
  <c r="F34" i="1"/>
  <c r="AH33" i="1"/>
  <c r="AC33" i="1"/>
  <c r="P33" i="1"/>
  <c r="K33" i="1"/>
  <c r="F33" i="1"/>
  <c r="AH32" i="1"/>
  <c r="AC32" i="1"/>
  <c r="X32" i="1"/>
  <c r="P32" i="1"/>
  <c r="K32" i="1"/>
  <c r="F32" i="1"/>
  <c r="AH31" i="1"/>
  <c r="AC31" i="1"/>
  <c r="X31" i="1"/>
  <c r="P31" i="1"/>
  <c r="K31" i="1"/>
  <c r="F31" i="1"/>
  <c r="AH30" i="1"/>
  <c r="AC30" i="1"/>
  <c r="X30" i="1"/>
  <c r="P30" i="1"/>
  <c r="K30" i="1"/>
  <c r="F30" i="1"/>
  <c r="AH29" i="1"/>
  <c r="AC29" i="1"/>
  <c r="X29" i="1"/>
  <c r="P29" i="1"/>
  <c r="K29" i="1"/>
  <c r="F29" i="1"/>
  <c r="AH28" i="1"/>
  <c r="AC28" i="1"/>
  <c r="X28" i="1"/>
  <c r="P28" i="1"/>
  <c r="K28" i="1"/>
  <c r="F28" i="1"/>
  <c r="AH27" i="1"/>
  <c r="AC27" i="1"/>
  <c r="X27" i="1"/>
  <c r="P27" i="1"/>
  <c r="K27" i="1"/>
  <c r="F27" i="1"/>
  <c r="AH26" i="1"/>
  <c r="AC26" i="1"/>
  <c r="X26" i="1"/>
  <c r="P26" i="1"/>
  <c r="K26" i="1"/>
  <c r="F26" i="1"/>
  <c r="AH25" i="1"/>
  <c r="AC25" i="1"/>
  <c r="X25" i="1"/>
  <c r="P25" i="1"/>
  <c r="K25" i="1"/>
  <c r="F25" i="1"/>
  <c r="AH24" i="1"/>
  <c r="AC24" i="1"/>
  <c r="X24" i="1"/>
  <c r="P24" i="1"/>
  <c r="K24" i="1"/>
  <c r="F24" i="1"/>
  <c r="AH23" i="1"/>
  <c r="AC23" i="1"/>
  <c r="X23" i="1"/>
  <c r="P23" i="1"/>
  <c r="K23" i="1"/>
  <c r="F23" i="1"/>
  <c r="AH22" i="1"/>
  <c r="AC22" i="1"/>
  <c r="X22" i="1"/>
  <c r="P22" i="1"/>
  <c r="K22" i="1"/>
  <c r="F22" i="1"/>
  <c r="AH21" i="1"/>
  <c r="AC21" i="1"/>
  <c r="X21" i="1"/>
  <c r="P21" i="1"/>
  <c r="K21" i="1"/>
  <c r="F21" i="1"/>
  <c r="AH20" i="1"/>
  <c r="AC20" i="1"/>
  <c r="X20" i="1"/>
  <c r="P20" i="1"/>
  <c r="K20" i="1"/>
  <c r="F20" i="1"/>
  <c r="AH19" i="1"/>
  <c r="AC19" i="1"/>
  <c r="X19" i="1"/>
  <c r="P19" i="1"/>
  <c r="K19" i="1"/>
  <c r="F19" i="1"/>
  <c r="AH18" i="1"/>
  <c r="AC18" i="1"/>
  <c r="X18" i="1"/>
  <c r="P18" i="1"/>
  <c r="K18" i="1"/>
  <c r="F18" i="1"/>
  <c r="AH17" i="1"/>
  <c r="AC17" i="1"/>
  <c r="X17" i="1"/>
  <c r="P17" i="1"/>
  <c r="K17" i="1"/>
  <c r="F17" i="1"/>
  <c r="AH16" i="1"/>
  <c r="AC16" i="1"/>
  <c r="X16" i="1"/>
  <c r="P16" i="1"/>
  <c r="K16" i="1"/>
  <c r="F16" i="1"/>
  <c r="AF15" i="1"/>
  <c r="AE15" i="1"/>
  <c r="AD15" i="1"/>
  <c r="AA15" i="1"/>
  <c r="Z15" i="1"/>
  <c r="Y15" i="1"/>
  <c r="V15" i="1"/>
  <c r="U15" i="1"/>
  <c r="T15" i="1"/>
  <c r="N15" i="1"/>
  <c r="M15" i="1"/>
  <c r="L15" i="1"/>
  <c r="I15" i="1"/>
  <c r="H15" i="1"/>
  <c r="G15" i="1"/>
  <c r="D15" i="1"/>
  <c r="C15" i="1"/>
  <c r="B15" i="1"/>
  <c r="AH14" i="1"/>
  <c r="AC14" i="1"/>
  <c r="X14" i="1"/>
  <c r="P14" i="1"/>
  <c r="K14" i="1"/>
  <c r="F14" i="1"/>
  <c r="AH13" i="1"/>
  <c r="AC13" i="1"/>
  <c r="X13" i="1"/>
  <c r="P13" i="1"/>
  <c r="K13" i="1"/>
  <c r="F13" i="1"/>
  <c r="AH12" i="1"/>
  <c r="AC12" i="1"/>
  <c r="X12" i="1"/>
  <c r="P12" i="1"/>
  <c r="K12" i="1"/>
  <c r="F12" i="1"/>
  <c r="AH11" i="1"/>
  <c r="AC11" i="1"/>
  <c r="X11" i="1"/>
  <c r="P11" i="1"/>
  <c r="K11" i="1"/>
  <c r="F11" i="1"/>
  <c r="AH10" i="1"/>
  <c r="AC10" i="1"/>
  <c r="X10" i="1"/>
  <c r="P10" i="1"/>
  <c r="K10" i="1"/>
  <c r="F10" i="1"/>
  <c r="AH9" i="1"/>
  <c r="AC9" i="1"/>
  <c r="X9" i="1"/>
  <c r="P9" i="1"/>
  <c r="K9" i="1"/>
  <c r="F9" i="1"/>
  <c r="AH8" i="1"/>
  <c r="AC8" i="1"/>
  <c r="X8" i="1"/>
  <c r="P8" i="1"/>
  <c r="K8" i="1"/>
  <c r="F8" i="1"/>
  <c r="P7" i="1"/>
  <c r="K7" i="1"/>
  <c r="F7" i="1"/>
  <c r="AH6" i="1"/>
  <c r="AC6" i="1"/>
  <c r="X6" i="1"/>
  <c r="P6" i="1"/>
  <c r="K6" i="1"/>
  <c r="F6" i="1"/>
  <c r="AH5" i="1"/>
  <c r="AC5" i="1"/>
  <c r="X5" i="1"/>
  <c r="P5" i="1"/>
  <c r="K5" i="1"/>
  <c r="F5" i="1"/>
  <c r="AH4" i="1"/>
  <c r="AC4" i="1"/>
  <c r="X4" i="1"/>
  <c r="P4" i="1"/>
  <c r="K4" i="1"/>
  <c r="F4" i="1"/>
  <c r="C41" i="1" l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D993" i="1" s="1"/>
  <c r="D1004" i="1" s="1"/>
  <c r="D1030" i="1" s="1"/>
  <c r="D1036" i="1" s="1"/>
  <c r="N41" i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AE41" i="1"/>
  <c r="AE47" i="1" s="1"/>
  <c r="AE58" i="1" s="1"/>
  <c r="AE84" i="1" s="1"/>
  <c r="AE90" i="1" s="1"/>
  <c r="AE101" i="1" s="1"/>
  <c r="AE127" i="1" s="1"/>
  <c r="AE133" i="1" s="1"/>
  <c r="AE144" i="1" s="1"/>
  <c r="AE170" i="1" s="1"/>
  <c r="AE176" i="1" s="1"/>
  <c r="AE187" i="1" s="1"/>
  <c r="AE213" i="1" s="1"/>
  <c r="AE219" i="1" s="1"/>
  <c r="AE230" i="1" s="1"/>
  <c r="AE256" i="1" s="1"/>
  <c r="AE262" i="1" s="1"/>
  <c r="AE273" i="1" s="1"/>
  <c r="AE299" i="1" s="1"/>
  <c r="AE305" i="1" s="1"/>
  <c r="AE316" i="1" s="1"/>
  <c r="AE342" i="1" s="1"/>
  <c r="AE348" i="1" s="1"/>
  <c r="AE359" i="1" s="1"/>
  <c r="AE385" i="1" s="1"/>
  <c r="AE391" i="1" s="1"/>
  <c r="AE402" i="1" s="1"/>
  <c r="AE428" i="1" s="1"/>
  <c r="AE434" i="1" s="1"/>
  <c r="AE445" i="1" s="1"/>
  <c r="AE471" i="1" s="1"/>
  <c r="AE477" i="1" s="1"/>
  <c r="AE488" i="1" s="1"/>
  <c r="AE514" i="1" s="1"/>
  <c r="AE520" i="1" s="1"/>
  <c r="AE531" i="1" s="1"/>
  <c r="AE557" i="1" s="1"/>
  <c r="AE563" i="1" s="1"/>
  <c r="AE574" i="1" s="1"/>
  <c r="AE600" i="1" s="1"/>
  <c r="AE606" i="1" s="1"/>
  <c r="AE617" i="1" s="1"/>
  <c r="AE643" i="1" s="1"/>
  <c r="AE649" i="1" s="1"/>
  <c r="AE660" i="1" s="1"/>
  <c r="AE686" i="1" s="1"/>
  <c r="AE692" i="1" s="1"/>
  <c r="AE703" i="1" s="1"/>
  <c r="AE729" i="1" s="1"/>
  <c r="AE735" i="1" s="1"/>
  <c r="AE746" i="1" s="1"/>
  <c r="AE772" i="1" s="1"/>
  <c r="AE778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M993" i="1" s="1"/>
  <c r="M1004" i="1" s="1"/>
  <c r="M1030" i="1" s="1"/>
  <c r="M1036" i="1" s="1"/>
  <c r="M1047" i="1" s="1"/>
  <c r="M1073" i="1" s="1"/>
  <c r="M1079" i="1" s="1"/>
  <c r="M1090" i="1" s="1"/>
  <c r="M1116" i="1" s="1"/>
  <c r="M1122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A617" i="1" s="1"/>
  <c r="AA643" i="1" s="1"/>
  <c r="AA649" i="1" s="1"/>
  <c r="AA660" i="1" s="1"/>
  <c r="AA686" i="1" s="1"/>
  <c r="AA692" i="1" s="1"/>
  <c r="AA703" i="1" s="1"/>
  <c r="AA729" i="1" s="1"/>
  <c r="AA735" i="1" s="1"/>
  <c r="AA746" i="1" s="1"/>
  <c r="AA772" i="1" s="1"/>
  <c r="AA778" i="1" s="1"/>
  <c r="AA789" i="1" s="1"/>
  <c r="AA815" i="1" s="1"/>
  <c r="AA821" i="1" s="1"/>
  <c r="AA832" i="1" s="1"/>
  <c r="AA858" i="1" s="1"/>
  <c r="AA864" i="1" s="1"/>
  <c r="AA875" i="1" s="1"/>
  <c r="AA901" i="1" s="1"/>
  <c r="AA907" i="1" s="1"/>
  <c r="AA918" i="1" s="1"/>
  <c r="AA944" i="1" s="1"/>
  <c r="AA950" i="1" s="1"/>
  <c r="AA961" i="1" s="1"/>
  <c r="AA987" i="1" s="1"/>
  <c r="AA993" i="1" s="1"/>
  <c r="AA1004" i="1" s="1"/>
  <c r="AA1030" i="1" s="1"/>
  <c r="AA1036" i="1" s="1"/>
  <c r="AA1047" i="1" s="1"/>
  <c r="AA1073" i="1" s="1"/>
  <c r="AA1079" i="1" s="1"/>
  <c r="AA1090" i="1" s="1"/>
  <c r="AA1116" i="1" s="1"/>
  <c r="AA1122" i="1" s="1"/>
  <c r="AA1133" i="1" s="1"/>
  <c r="AA1159" i="1" s="1"/>
  <c r="AA1165" i="1" s="1"/>
  <c r="AA1176" i="1" s="1"/>
  <c r="AA1202" i="1" s="1"/>
  <c r="AA1208" i="1" s="1"/>
  <c r="AA1219" i="1" s="1"/>
  <c r="AA1245" i="1" s="1"/>
  <c r="AA1251" i="1" s="1"/>
  <c r="AA1262" i="1" s="1"/>
  <c r="AA1288" i="1" s="1"/>
  <c r="AA1294" i="1" s="1"/>
  <c r="AA1305" i="1" s="1"/>
  <c r="AA1331" i="1" s="1"/>
  <c r="AA1337" i="1" s="1"/>
  <c r="AA1348" i="1" s="1"/>
  <c r="AA1374" i="1" s="1"/>
  <c r="AA1380" i="1" s="1"/>
  <c r="AA1391" i="1" s="1"/>
  <c r="AA1417" i="1" s="1"/>
  <c r="AA1423" i="1" s="1"/>
  <c r="AA1434" i="1" s="1"/>
  <c r="AA1460" i="1" s="1"/>
  <c r="G41" i="1"/>
  <c r="G47" i="1" s="1"/>
  <c r="G58" i="1" s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I864" i="1" s="1"/>
  <c r="I875" i="1" s="1"/>
  <c r="I901" i="1" s="1"/>
  <c r="I907" i="1" s="1"/>
  <c r="I918" i="1" s="1"/>
  <c r="I944" i="1" s="1"/>
  <c r="I950" i="1" s="1"/>
  <c r="I961" i="1" s="1"/>
  <c r="I987" i="1" s="1"/>
  <c r="I993" i="1" s="1"/>
  <c r="B41" i="1"/>
  <c r="B47" i="1" s="1"/>
  <c r="B58" i="1" s="1"/>
  <c r="L41" i="1"/>
  <c r="L47" i="1" s="1"/>
  <c r="L58" i="1" s="1"/>
  <c r="Y41" i="1"/>
  <c r="Y47" i="1" s="1"/>
  <c r="Y58" i="1" s="1"/>
  <c r="AA558" i="1"/>
  <c r="AA1074" i="1" s="1"/>
  <c r="AD558" i="1"/>
  <c r="AD1074" i="1" s="1"/>
  <c r="AE558" i="1"/>
  <c r="AE1074" i="1" s="1"/>
  <c r="Z558" i="1"/>
  <c r="Z1074" i="1" s="1"/>
  <c r="T558" i="1"/>
  <c r="T1074" i="1" s="1"/>
  <c r="AF558" i="1"/>
  <c r="AF1074" i="1" s="1"/>
  <c r="U558" i="1"/>
  <c r="U1074" i="1" s="1"/>
  <c r="V558" i="1"/>
  <c r="V1074" i="1" s="1"/>
  <c r="Y558" i="1"/>
  <c r="Y1074" i="1" s="1"/>
  <c r="AH169" i="1"/>
  <c r="X169" i="1"/>
  <c r="AC169" i="1"/>
  <c r="AC126" i="1"/>
  <c r="F126" i="1"/>
  <c r="P126" i="1"/>
  <c r="K169" i="1"/>
  <c r="K126" i="1"/>
  <c r="X126" i="1"/>
  <c r="AH126" i="1"/>
  <c r="F169" i="1"/>
  <c r="P169" i="1"/>
  <c r="AM41" i="1"/>
  <c r="AM47" i="1" s="1"/>
  <c r="AM58" i="1" s="1"/>
  <c r="AM84" i="1" s="1"/>
  <c r="AM90" i="1" s="1"/>
  <c r="AM101" i="1" s="1"/>
  <c r="AM127" i="1" s="1"/>
  <c r="AM133" i="1" s="1"/>
  <c r="AM144" i="1" s="1"/>
  <c r="AM170" i="1" s="1"/>
  <c r="AM176" i="1" s="1"/>
  <c r="AM187" i="1" s="1"/>
  <c r="AM213" i="1" s="1"/>
  <c r="AM219" i="1" s="1"/>
  <c r="AM230" i="1" s="1"/>
  <c r="AM256" i="1" s="1"/>
  <c r="AM262" i="1" s="1"/>
  <c r="AM273" i="1" s="1"/>
  <c r="AM299" i="1" s="1"/>
  <c r="AM305" i="1" s="1"/>
  <c r="AM316" i="1" s="1"/>
  <c r="AM342" i="1" s="1"/>
  <c r="AM348" i="1" s="1"/>
  <c r="AM359" i="1" s="1"/>
  <c r="AM385" i="1" s="1"/>
  <c r="AM391" i="1" s="1"/>
  <c r="AM402" i="1" s="1"/>
  <c r="AM428" i="1" s="1"/>
  <c r="AM434" i="1" s="1"/>
  <c r="AM445" i="1" s="1"/>
  <c r="AM471" i="1" s="1"/>
  <c r="AM477" i="1" s="1"/>
  <c r="AM488" i="1" s="1"/>
  <c r="AM514" i="1" s="1"/>
  <c r="AM520" i="1" s="1"/>
  <c r="AM531" i="1" s="1"/>
  <c r="AM557" i="1" s="1"/>
  <c r="AM563" i="1" s="1"/>
  <c r="AM574" i="1" s="1"/>
  <c r="AM600" i="1" s="1"/>
  <c r="AM606" i="1" s="1"/>
  <c r="AM617" i="1" s="1"/>
  <c r="AM643" i="1" s="1"/>
  <c r="AM649" i="1" s="1"/>
  <c r="K83" i="1"/>
  <c r="BA109" i="1"/>
  <c r="BA111" i="1"/>
  <c r="BA113" i="1"/>
  <c r="BA115" i="1"/>
  <c r="BA117" i="1"/>
  <c r="BA119" i="1"/>
  <c r="T41" i="1"/>
  <c r="T47" i="1" s="1"/>
  <c r="T58" i="1" s="1"/>
  <c r="V41" i="1"/>
  <c r="V47" i="1" s="1"/>
  <c r="V58" i="1" s="1"/>
  <c r="V84" i="1" s="1"/>
  <c r="V90" i="1" s="1"/>
  <c r="V101" i="1" s="1"/>
  <c r="V127" i="1" s="1"/>
  <c r="V133" i="1" s="1"/>
  <c r="V144" i="1" s="1"/>
  <c r="V170" i="1" s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V617" i="1" s="1"/>
  <c r="V643" i="1" s="1"/>
  <c r="V649" i="1" s="1"/>
  <c r="V660" i="1" s="1"/>
  <c r="V686" i="1" s="1"/>
  <c r="V692" i="1" s="1"/>
  <c r="V703" i="1" s="1"/>
  <c r="V729" i="1" s="1"/>
  <c r="V735" i="1" s="1"/>
  <c r="V746" i="1" s="1"/>
  <c r="V772" i="1" s="1"/>
  <c r="V778" i="1" s="1"/>
  <c r="V789" i="1" s="1"/>
  <c r="V815" i="1" s="1"/>
  <c r="V821" i="1" s="1"/>
  <c r="V832" i="1" s="1"/>
  <c r="V858" i="1" s="1"/>
  <c r="V864" i="1" s="1"/>
  <c r="V875" i="1" s="1"/>
  <c r="V901" i="1" s="1"/>
  <c r="V907" i="1" s="1"/>
  <c r="V918" i="1" s="1"/>
  <c r="V944" i="1" s="1"/>
  <c r="V950" i="1" s="1"/>
  <c r="V961" i="1" s="1"/>
  <c r="V987" i="1" s="1"/>
  <c r="V993" i="1" s="1"/>
  <c r="V1004" i="1" s="1"/>
  <c r="V1030" i="1" s="1"/>
  <c r="V1036" i="1" s="1"/>
  <c r="V1047" i="1" s="1"/>
  <c r="V1073" i="1" s="1"/>
  <c r="V1079" i="1" s="1"/>
  <c r="V1090" i="1" s="1"/>
  <c r="V1116" i="1" s="1"/>
  <c r="V1122" i="1" s="1"/>
  <c r="V1133" i="1" s="1"/>
  <c r="V1159" i="1" s="1"/>
  <c r="V1165" i="1" s="1"/>
  <c r="V1176" i="1" s="1"/>
  <c r="V1202" i="1" s="1"/>
  <c r="V1208" i="1" s="1"/>
  <c r="V1219" i="1" s="1"/>
  <c r="V1245" i="1" s="1"/>
  <c r="V1251" i="1" s="1"/>
  <c r="V1262" i="1" s="1"/>
  <c r="V1288" i="1" s="1"/>
  <c r="V1294" i="1" s="1"/>
  <c r="V1305" i="1" s="1"/>
  <c r="V1331" i="1" s="1"/>
  <c r="V1337" i="1" s="1"/>
  <c r="V1348" i="1" s="1"/>
  <c r="V1374" i="1" s="1"/>
  <c r="V1380" i="1" s="1"/>
  <c r="V1391" i="1" s="1"/>
  <c r="V1417" i="1" s="1"/>
  <c r="V1423" i="1" s="1"/>
  <c r="V1434" i="1" s="1"/>
  <c r="V1460" i="1" s="1"/>
  <c r="U41" i="1"/>
  <c r="U47" i="1" s="1"/>
  <c r="U58" i="1" s="1"/>
  <c r="U84" i="1" s="1"/>
  <c r="U90" i="1" s="1"/>
  <c r="U101" i="1" s="1"/>
  <c r="U127" i="1" s="1"/>
  <c r="U133" i="1" s="1"/>
  <c r="U144" i="1" s="1"/>
  <c r="U170" i="1" s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U617" i="1" s="1"/>
  <c r="U643" i="1" s="1"/>
  <c r="U649" i="1" s="1"/>
  <c r="U660" i="1" s="1"/>
  <c r="U686" i="1" s="1"/>
  <c r="U692" i="1" s="1"/>
  <c r="U703" i="1" s="1"/>
  <c r="U729" i="1" s="1"/>
  <c r="U735" i="1" s="1"/>
  <c r="U746" i="1" s="1"/>
  <c r="U772" i="1" s="1"/>
  <c r="U778" i="1" s="1"/>
  <c r="U789" i="1" s="1"/>
  <c r="U815" i="1" s="1"/>
  <c r="U821" i="1" s="1"/>
  <c r="U832" i="1" s="1"/>
  <c r="U858" i="1" s="1"/>
  <c r="U864" i="1" s="1"/>
  <c r="U875" i="1" s="1"/>
  <c r="U901" i="1" s="1"/>
  <c r="U907" i="1" s="1"/>
  <c r="U918" i="1" s="1"/>
  <c r="U944" i="1" s="1"/>
  <c r="U950" i="1" s="1"/>
  <c r="U961" i="1" s="1"/>
  <c r="U987" i="1" s="1"/>
  <c r="U993" i="1" s="1"/>
  <c r="U1004" i="1" s="1"/>
  <c r="U1030" i="1" s="1"/>
  <c r="U1036" i="1" s="1"/>
  <c r="U1047" i="1" s="1"/>
  <c r="U1073" i="1" s="1"/>
  <c r="U1079" i="1" s="1"/>
  <c r="U1090" i="1" s="1"/>
  <c r="U1116" i="1" s="1"/>
  <c r="U1122" i="1" s="1"/>
  <c r="BA95" i="1"/>
  <c r="BA97" i="1"/>
  <c r="BA99" i="1"/>
  <c r="Q134" i="1"/>
  <c r="Q135" i="1"/>
  <c r="AZ126" i="1"/>
  <c r="BA103" i="1"/>
  <c r="BA105" i="1"/>
  <c r="AP126" i="1"/>
  <c r="BA107" i="1"/>
  <c r="BA17" i="1"/>
  <c r="BA19" i="1"/>
  <c r="BA22" i="1"/>
  <c r="BA24" i="1"/>
  <c r="BA26" i="1"/>
  <c r="BA28" i="1"/>
  <c r="BA30" i="1"/>
  <c r="BA32" i="1"/>
  <c r="BA48" i="1"/>
  <c r="BA50" i="1"/>
  <c r="BA52" i="1"/>
  <c r="BA54" i="1"/>
  <c r="BA56" i="1"/>
  <c r="Q136" i="1"/>
  <c r="Q137" i="1"/>
  <c r="Q8" i="1"/>
  <c r="Q9" i="1"/>
  <c r="Q10" i="1"/>
  <c r="Q11" i="1"/>
  <c r="Q12" i="1"/>
  <c r="Q13" i="1"/>
  <c r="Q14" i="1"/>
  <c r="AU83" i="1"/>
  <c r="BA60" i="1"/>
  <c r="BA62" i="1"/>
  <c r="BA64" i="1"/>
  <c r="BA66" i="1"/>
  <c r="BA68" i="1"/>
  <c r="BA70" i="1"/>
  <c r="BA72" i="1"/>
  <c r="BA74" i="1"/>
  <c r="BA76" i="1"/>
  <c r="BA92" i="1"/>
  <c r="P40" i="1"/>
  <c r="F40" i="1"/>
  <c r="AH83" i="1"/>
  <c r="X83" i="1"/>
  <c r="Q5" i="1"/>
  <c r="Q6" i="1"/>
  <c r="Q7" i="1"/>
  <c r="K40" i="1"/>
  <c r="F83" i="1"/>
  <c r="P83" i="1"/>
  <c r="AI23" i="1"/>
  <c r="AI24" i="1"/>
  <c r="AI25" i="1"/>
  <c r="AI26" i="1"/>
  <c r="AF41" i="1"/>
  <c r="AF47" i="1" s="1"/>
  <c r="AF58" i="1" s="1"/>
  <c r="AF84" i="1" s="1"/>
  <c r="AF90" i="1" s="1"/>
  <c r="AF101" i="1" s="1"/>
  <c r="AF127" i="1" s="1"/>
  <c r="AF133" i="1" s="1"/>
  <c r="AF144" i="1" s="1"/>
  <c r="AF170" i="1" s="1"/>
  <c r="AF176" i="1" s="1"/>
  <c r="AF187" i="1" s="1"/>
  <c r="AF213" i="1" s="1"/>
  <c r="AF219" i="1" s="1"/>
  <c r="AF230" i="1" s="1"/>
  <c r="AF256" i="1" s="1"/>
  <c r="AF262" i="1" s="1"/>
  <c r="AF273" i="1" s="1"/>
  <c r="AF299" i="1" s="1"/>
  <c r="AF305" i="1" s="1"/>
  <c r="AF316" i="1" s="1"/>
  <c r="AF342" i="1" s="1"/>
  <c r="AF348" i="1" s="1"/>
  <c r="AF359" i="1" s="1"/>
  <c r="AF385" i="1" s="1"/>
  <c r="AF391" i="1" s="1"/>
  <c r="AF402" i="1" s="1"/>
  <c r="AF428" i="1" s="1"/>
  <c r="AF434" i="1" s="1"/>
  <c r="AF445" i="1" s="1"/>
  <c r="AF471" i="1" s="1"/>
  <c r="AF477" i="1" s="1"/>
  <c r="AF488" i="1" s="1"/>
  <c r="AF514" i="1" s="1"/>
  <c r="AF520" i="1" s="1"/>
  <c r="AF531" i="1" s="1"/>
  <c r="AF557" i="1" s="1"/>
  <c r="AF563" i="1" s="1"/>
  <c r="AF574" i="1" s="1"/>
  <c r="AF600" i="1" s="1"/>
  <c r="AF606" i="1" s="1"/>
  <c r="AF617" i="1" s="1"/>
  <c r="AF643" i="1" s="1"/>
  <c r="AF649" i="1" s="1"/>
  <c r="AF660" i="1" s="1"/>
  <c r="AF686" i="1" s="1"/>
  <c r="AF692" i="1" s="1"/>
  <c r="AF703" i="1" s="1"/>
  <c r="AF729" i="1" s="1"/>
  <c r="AF735" i="1" s="1"/>
  <c r="AF746" i="1" s="1"/>
  <c r="AF772" i="1" s="1"/>
  <c r="AF778" i="1" s="1"/>
  <c r="AF789" i="1" s="1"/>
  <c r="AF815" i="1" s="1"/>
  <c r="AF821" i="1" s="1"/>
  <c r="AF832" i="1" s="1"/>
  <c r="AF858" i="1" s="1"/>
  <c r="AF864" i="1" s="1"/>
  <c r="AF875" i="1" s="1"/>
  <c r="AF901" i="1" s="1"/>
  <c r="AF907" i="1" s="1"/>
  <c r="AF918" i="1" s="1"/>
  <c r="AF944" i="1" s="1"/>
  <c r="AF950" i="1" s="1"/>
  <c r="AF961" i="1" s="1"/>
  <c r="AF987" i="1" s="1"/>
  <c r="AF993" i="1" s="1"/>
  <c r="AF1004" i="1" s="1"/>
  <c r="AF1030" i="1" s="1"/>
  <c r="AF1036" i="1" s="1"/>
  <c r="AF1047" i="1" s="1"/>
  <c r="AF1073" i="1" s="1"/>
  <c r="AF1079" i="1" s="1"/>
  <c r="AF1090" i="1" s="1"/>
  <c r="AF1116" i="1" s="1"/>
  <c r="AF1122" i="1" s="1"/>
  <c r="AF1133" i="1" s="1"/>
  <c r="AF1159" i="1" s="1"/>
  <c r="AF1165" i="1" s="1"/>
  <c r="AF1176" i="1" s="1"/>
  <c r="AF1202" i="1" s="1"/>
  <c r="AF1208" i="1" s="1"/>
  <c r="AF1219" i="1" s="1"/>
  <c r="AF1245" i="1" s="1"/>
  <c r="AF1251" i="1" s="1"/>
  <c r="AF1262" i="1" s="1"/>
  <c r="AF1288" i="1" s="1"/>
  <c r="AF1294" i="1" s="1"/>
  <c r="AF1305" i="1" s="1"/>
  <c r="AF1331" i="1" s="1"/>
  <c r="AF1337" i="1" s="1"/>
  <c r="AF1348" i="1" s="1"/>
  <c r="AF1374" i="1" s="1"/>
  <c r="AF1380" i="1" s="1"/>
  <c r="AF1391" i="1" s="1"/>
  <c r="AF1417" i="1" s="1"/>
  <c r="AF1423" i="1" s="1"/>
  <c r="AF1434" i="1" s="1"/>
  <c r="AF1460" i="1" s="1"/>
  <c r="AD41" i="1"/>
  <c r="AD47" i="1" s="1"/>
  <c r="AD58" i="1" s="1"/>
  <c r="Z41" i="1"/>
  <c r="Z47" i="1" s="1"/>
  <c r="Z58" i="1" s="1"/>
  <c r="Z84" i="1" s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AH40" i="1"/>
  <c r="X40" i="1"/>
  <c r="Q4" i="1"/>
  <c r="AI91" i="1"/>
  <c r="Q94" i="1"/>
  <c r="AI95" i="1"/>
  <c r="AI96" i="1"/>
  <c r="AI97" i="1"/>
  <c r="AI98" i="1"/>
  <c r="AI99" i="1"/>
  <c r="Q100" i="1"/>
  <c r="Q103" i="1"/>
  <c r="Q104" i="1"/>
  <c r="Q105" i="1"/>
  <c r="Q106" i="1"/>
  <c r="Q108" i="1"/>
  <c r="Q109" i="1"/>
  <c r="Q110" i="1"/>
  <c r="Q111" i="1"/>
  <c r="Q112" i="1"/>
  <c r="AI112" i="1"/>
  <c r="AI114" i="1"/>
  <c r="Q115" i="1"/>
  <c r="Q116" i="1"/>
  <c r="Q117" i="1"/>
  <c r="Q118" i="1"/>
  <c r="Q119" i="1"/>
  <c r="Q120" i="1"/>
  <c r="Q121" i="1"/>
  <c r="Q122" i="1"/>
  <c r="BA5" i="1"/>
  <c r="BA7" i="1"/>
  <c r="BA9" i="1"/>
  <c r="BA11" i="1"/>
  <c r="BA13" i="1"/>
  <c r="AL41" i="1"/>
  <c r="AL47" i="1" s="1"/>
  <c r="AL58" i="1" s="1"/>
  <c r="AN41" i="1"/>
  <c r="AN47" i="1" s="1"/>
  <c r="AN58" i="1" s="1"/>
  <c r="AN84" i="1" s="1"/>
  <c r="AN90" i="1" s="1"/>
  <c r="AN101" i="1" s="1"/>
  <c r="AN127" i="1" s="1"/>
  <c r="AN133" i="1" s="1"/>
  <c r="AN144" i="1" s="1"/>
  <c r="AN170" i="1" s="1"/>
  <c r="AN176" i="1" s="1"/>
  <c r="AN187" i="1" s="1"/>
  <c r="AN213" i="1" s="1"/>
  <c r="AN219" i="1" s="1"/>
  <c r="AN230" i="1" s="1"/>
  <c r="AN256" i="1" s="1"/>
  <c r="AN262" i="1" s="1"/>
  <c r="AN273" i="1" s="1"/>
  <c r="AN299" i="1" s="1"/>
  <c r="AN305" i="1" s="1"/>
  <c r="AN316" i="1" s="1"/>
  <c r="AN342" i="1" s="1"/>
  <c r="AN348" i="1" s="1"/>
  <c r="AN359" i="1" s="1"/>
  <c r="AN385" i="1" s="1"/>
  <c r="AN391" i="1" s="1"/>
  <c r="AN402" i="1" s="1"/>
  <c r="AN428" i="1" s="1"/>
  <c r="AN434" i="1" s="1"/>
  <c r="AN445" i="1" s="1"/>
  <c r="AN471" i="1" s="1"/>
  <c r="AN477" i="1" s="1"/>
  <c r="AN488" i="1" s="1"/>
  <c r="AN514" i="1" s="1"/>
  <c r="AN520" i="1" s="1"/>
  <c r="AN531" i="1" s="1"/>
  <c r="AN557" i="1" s="1"/>
  <c r="AN563" i="1" s="1"/>
  <c r="AN574" i="1" s="1"/>
  <c r="AN600" i="1" s="1"/>
  <c r="AN606" i="1" s="1"/>
  <c r="AN617" i="1" s="1"/>
  <c r="AN643" i="1" s="1"/>
  <c r="AN649" i="1" s="1"/>
  <c r="AN660" i="1" s="1"/>
  <c r="AN686" i="1" s="1"/>
  <c r="AN692" i="1" s="1"/>
  <c r="AN703" i="1" s="1"/>
  <c r="AN729" i="1" s="1"/>
  <c r="AN735" i="1" s="1"/>
  <c r="AN746" i="1" s="1"/>
  <c r="AN772" i="1" s="1"/>
  <c r="AN778" i="1" s="1"/>
  <c r="AN789" i="1" s="1"/>
  <c r="AN815" i="1" s="1"/>
  <c r="AN821" i="1" s="1"/>
  <c r="AN832" i="1" s="1"/>
  <c r="AN858" i="1" s="1"/>
  <c r="AN864" i="1" s="1"/>
  <c r="AN875" i="1" s="1"/>
  <c r="AN901" i="1" s="1"/>
  <c r="AN907" i="1" s="1"/>
  <c r="AN918" i="1" s="1"/>
  <c r="AN944" i="1" s="1"/>
  <c r="AN950" i="1" s="1"/>
  <c r="AN961" i="1" s="1"/>
  <c r="AN987" i="1" s="1"/>
  <c r="AN993" i="1" s="1"/>
  <c r="AN1004" i="1" s="1"/>
  <c r="AN1030" i="1" s="1"/>
  <c r="AN1036" i="1" s="1"/>
  <c r="AN1047" i="1" s="1"/>
  <c r="AN1073" i="1" s="1"/>
  <c r="AN1079" i="1" s="1"/>
  <c r="AN1090" i="1" s="1"/>
  <c r="AN1116" i="1" s="1"/>
  <c r="AN1122" i="1" s="1"/>
  <c r="AN1133" i="1" s="1"/>
  <c r="AN1159" i="1" s="1"/>
  <c r="AN1165" i="1" s="1"/>
  <c r="AN1176" i="1" s="1"/>
  <c r="AN1202" i="1" s="1"/>
  <c r="AN1208" i="1" s="1"/>
  <c r="AN1219" i="1" s="1"/>
  <c r="AN1245" i="1" s="1"/>
  <c r="AN1251" i="1" s="1"/>
  <c r="AN1262" i="1" s="1"/>
  <c r="AN1288" i="1" s="1"/>
  <c r="AN1294" i="1" s="1"/>
  <c r="AN1305" i="1" s="1"/>
  <c r="AN1331" i="1" s="1"/>
  <c r="AN1337" i="1" s="1"/>
  <c r="AN1348" i="1" s="1"/>
  <c r="AN1374" i="1" s="1"/>
  <c r="AN1380" i="1" s="1"/>
  <c r="AN1391" i="1" s="1"/>
  <c r="AN1417" i="1" s="1"/>
  <c r="AN1423" i="1" s="1"/>
  <c r="AN1434" i="1" s="1"/>
  <c r="AN1460" i="1" s="1"/>
  <c r="AR41" i="1"/>
  <c r="AR47" i="1" s="1"/>
  <c r="AR58" i="1" s="1"/>
  <c r="AR84" i="1" s="1"/>
  <c r="AR90" i="1" s="1"/>
  <c r="AR101" i="1" s="1"/>
  <c r="AR127" i="1" s="1"/>
  <c r="AR133" i="1" s="1"/>
  <c r="AR144" i="1" s="1"/>
  <c r="AR170" i="1" s="1"/>
  <c r="AR176" i="1" s="1"/>
  <c r="AR187" i="1" s="1"/>
  <c r="AR213" i="1" s="1"/>
  <c r="AR219" i="1" s="1"/>
  <c r="AR230" i="1" s="1"/>
  <c r="AR256" i="1" s="1"/>
  <c r="AR262" i="1" s="1"/>
  <c r="AR273" i="1" s="1"/>
  <c r="AR299" i="1" s="1"/>
  <c r="AR305" i="1" s="1"/>
  <c r="AR316" i="1" s="1"/>
  <c r="AR342" i="1" s="1"/>
  <c r="AR348" i="1" s="1"/>
  <c r="AR359" i="1" s="1"/>
  <c r="AR385" i="1" s="1"/>
  <c r="AR391" i="1" s="1"/>
  <c r="AR402" i="1" s="1"/>
  <c r="AR428" i="1" s="1"/>
  <c r="AR434" i="1" s="1"/>
  <c r="AR445" i="1" s="1"/>
  <c r="AR471" i="1" s="1"/>
  <c r="AR477" i="1" s="1"/>
  <c r="AR488" i="1" s="1"/>
  <c r="AR514" i="1" s="1"/>
  <c r="AR520" i="1" s="1"/>
  <c r="AR531" i="1" s="1"/>
  <c r="AR557" i="1" s="1"/>
  <c r="AR563" i="1" s="1"/>
  <c r="AR574" i="1" s="1"/>
  <c r="AR600" i="1" s="1"/>
  <c r="AR606" i="1" s="1"/>
  <c r="AR617" i="1" s="1"/>
  <c r="AR643" i="1" s="1"/>
  <c r="AR649" i="1" s="1"/>
  <c r="AR660" i="1" s="1"/>
  <c r="AR686" i="1" s="1"/>
  <c r="AR692" i="1" s="1"/>
  <c r="AR703" i="1" s="1"/>
  <c r="AR729" i="1" s="1"/>
  <c r="AR735" i="1" s="1"/>
  <c r="AR746" i="1" s="1"/>
  <c r="AR772" i="1" s="1"/>
  <c r="AR778" i="1" s="1"/>
  <c r="AR789" i="1" s="1"/>
  <c r="AR815" i="1" s="1"/>
  <c r="AR821" i="1" s="1"/>
  <c r="AR832" i="1" s="1"/>
  <c r="AR858" i="1" s="1"/>
  <c r="AR864" i="1" s="1"/>
  <c r="AR875" i="1" s="1"/>
  <c r="AR901" i="1" s="1"/>
  <c r="AR907" i="1" s="1"/>
  <c r="AR918" i="1" s="1"/>
  <c r="AR944" i="1" s="1"/>
  <c r="AR950" i="1" s="1"/>
  <c r="AV41" i="1"/>
  <c r="AV47" i="1" s="1"/>
  <c r="AV58" i="1" s="1"/>
  <c r="AX41" i="1"/>
  <c r="AX47" i="1" s="1"/>
  <c r="AX58" i="1" s="1"/>
  <c r="AX84" i="1" s="1"/>
  <c r="AX90" i="1" s="1"/>
  <c r="AX101" i="1" s="1"/>
  <c r="AX127" i="1" s="1"/>
  <c r="AX133" i="1" s="1"/>
  <c r="AX144" i="1" s="1"/>
  <c r="AX170" i="1" s="1"/>
  <c r="AX176" i="1" s="1"/>
  <c r="AX187" i="1" s="1"/>
  <c r="AX213" i="1" s="1"/>
  <c r="AX219" i="1" s="1"/>
  <c r="AX230" i="1" s="1"/>
  <c r="AX256" i="1" s="1"/>
  <c r="AX262" i="1" s="1"/>
  <c r="AX273" i="1" s="1"/>
  <c r="AX299" i="1" s="1"/>
  <c r="AX305" i="1" s="1"/>
  <c r="AX316" i="1" s="1"/>
  <c r="AX342" i="1" s="1"/>
  <c r="AX348" i="1" s="1"/>
  <c r="AX359" i="1" s="1"/>
  <c r="AX385" i="1" s="1"/>
  <c r="AX391" i="1" s="1"/>
  <c r="AX402" i="1" s="1"/>
  <c r="AX428" i="1" s="1"/>
  <c r="AX434" i="1" s="1"/>
  <c r="AX445" i="1" s="1"/>
  <c r="AX471" i="1" s="1"/>
  <c r="AX477" i="1" s="1"/>
  <c r="AX488" i="1" s="1"/>
  <c r="AX514" i="1" s="1"/>
  <c r="AX520" i="1" s="1"/>
  <c r="AX531" i="1" s="1"/>
  <c r="AX557" i="1" s="1"/>
  <c r="AX563" i="1" s="1"/>
  <c r="AX574" i="1" s="1"/>
  <c r="AX600" i="1" s="1"/>
  <c r="AX606" i="1" s="1"/>
  <c r="AX617" i="1" s="1"/>
  <c r="AX643" i="1" s="1"/>
  <c r="AX649" i="1" s="1"/>
  <c r="AX660" i="1" s="1"/>
  <c r="AX686" i="1" s="1"/>
  <c r="AX692" i="1" s="1"/>
  <c r="AX703" i="1" s="1"/>
  <c r="AX729" i="1" s="1"/>
  <c r="AX735" i="1" s="1"/>
  <c r="AX746" i="1" s="1"/>
  <c r="AX772" i="1" s="1"/>
  <c r="AX778" i="1" s="1"/>
  <c r="AX789" i="1" s="1"/>
  <c r="AX815" i="1" s="1"/>
  <c r="AX821" i="1" s="1"/>
  <c r="AX832" i="1" s="1"/>
  <c r="AX858" i="1" s="1"/>
  <c r="AX864" i="1" s="1"/>
  <c r="AX875" i="1" s="1"/>
  <c r="AX901" i="1" s="1"/>
  <c r="AX907" i="1" s="1"/>
  <c r="AX918" i="1" s="1"/>
  <c r="AX944" i="1" s="1"/>
  <c r="AX950" i="1" s="1"/>
  <c r="AX961" i="1" s="1"/>
  <c r="AX987" i="1" s="1"/>
  <c r="AX993" i="1" s="1"/>
  <c r="AX1004" i="1" s="1"/>
  <c r="AX1030" i="1" s="1"/>
  <c r="AX1036" i="1" s="1"/>
  <c r="AX1047" i="1" s="1"/>
  <c r="AX1073" i="1" s="1"/>
  <c r="AX1079" i="1" s="1"/>
  <c r="AX1090" i="1" s="1"/>
  <c r="AX1116" i="1" s="1"/>
  <c r="AX1122" i="1" s="1"/>
  <c r="AX1133" i="1" s="1"/>
  <c r="AX1159" i="1" s="1"/>
  <c r="AX1165" i="1" s="1"/>
  <c r="AX1176" i="1" s="1"/>
  <c r="AX1202" i="1" s="1"/>
  <c r="AX1208" i="1" s="1"/>
  <c r="AX1219" i="1" s="1"/>
  <c r="AX1245" i="1" s="1"/>
  <c r="AX1251" i="1" s="1"/>
  <c r="AX1262" i="1" s="1"/>
  <c r="AX1288" i="1" s="1"/>
  <c r="AX1294" i="1" s="1"/>
  <c r="AX1305" i="1" s="1"/>
  <c r="AX1331" i="1" s="1"/>
  <c r="AX1337" i="1" s="1"/>
  <c r="AX1348" i="1" s="1"/>
  <c r="AX1374" i="1" s="1"/>
  <c r="AX1380" i="1" s="1"/>
  <c r="AX1391" i="1" s="1"/>
  <c r="AX1417" i="1" s="1"/>
  <c r="AX1423" i="1" s="1"/>
  <c r="AX1434" i="1" s="1"/>
  <c r="AX1460" i="1" s="1"/>
  <c r="AI27" i="1"/>
  <c r="AI28" i="1"/>
  <c r="AI29" i="1"/>
  <c r="AI30" i="1"/>
  <c r="AI31" i="1"/>
  <c r="AI32" i="1"/>
  <c r="AI33" i="1"/>
  <c r="AI36" i="1"/>
  <c r="Q38" i="1"/>
  <c r="Q39" i="1"/>
  <c r="Q49" i="1"/>
  <c r="Q50" i="1"/>
  <c r="Q51" i="1"/>
  <c r="Q52" i="1"/>
  <c r="Q53" i="1"/>
  <c r="Q54" i="1"/>
  <c r="Q56" i="1"/>
  <c r="Q57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138" i="1"/>
  <c r="Q139" i="1"/>
  <c r="Q140" i="1"/>
  <c r="Q141" i="1"/>
  <c r="Q142" i="1"/>
  <c r="Q143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BA4" i="1"/>
  <c r="BA6" i="1"/>
  <c r="BA8" i="1"/>
  <c r="BA10" i="1"/>
  <c r="BA12" i="1"/>
  <c r="BA14" i="1"/>
  <c r="Q123" i="1"/>
  <c r="Q125" i="1"/>
  <c r="AU40" i="1"/>
  <c r="BA18" i="1"/>
  <c r="BA21" i="1"/>
  <c r="BA23" i="1"/>
  <c r="BA25" i="1"/>
  <c r="BA27" i="1"/>
  <c r="BA29" i="1"/>
  <c r="BA31" i="1"/>
  <c r="BA33" i="1"/>
  <c r="BA35" i="1"/>
  <c r="BA49" i="1"/>
  <c r="BA51" i="1"/>
  <c r="BA53" i="1"/>
  <c r="BA55" i="1"/>
  <c r="BA57" i="1"/>
  <c r="AP83" i="1"/>
  <c r="AZ83" i="1"/>
  <c r="BA61" i="1"/>
  <c r="BA63" i="1"/>
  <c r="BA65" i="1"/>
  <c r="BA67" i="1"/>
  <c r="BA69" i="1"/>
  <c r="BA71" i="1"/>
  <c r="BA73" i="1"/>
  <c r="BA75" i="1"/>
  <c r="BA77" i="1"/>
  <c r="BA91" i="1"/>
  <c r="BA96" i="1"/>
  <c r="BA98" i="1"/>
  <c r="BA100" i="1"/>
  <c r="AU126" i="1"/>
  <c r="BA104" i="1"/>
  <c r="BA108" i="1"/>
  <c r="BA110" i="1"/>
  <c r="BA112" i="1"/>
  <c r="BA114" i="1"/>
  <c r="BA116" i="1"/>
  <c r="BA118" i="1"/>
  <c r="AW41" i="1"/>
  <c r="AW47" i="1" s="1"/>
  <c r="AW58" i="1" s="1"/>
  <c r="AW84" i="1" s="1"/>
  <c r="AW90" i="1" s="1"/>
  <c r="AW101" i="1" s="1"/>
  <c r="AW127" i="1" s="1"/>
  <c r="AW133" i="1" s="1"/>
  <c r="AW144" i="1" s="1"/>
  <c r="AW170" i="1" s="1"/>
  <c r="AW176" i="1" s="1"/>
  <c r="AW187" i="1" s="1"/>
  <c r="AW213" i="1" s="1"/>
  <c r="AW219" i="1" s="1"/>
  <c r="AW230" i="1" s="1"/>
  <c r="AW256" i="1" s="1"/>
  <c r="AW262" i="1" s="1"/>
  <c r="AW273" i="1" s="1"/>
  <c r="AW299" i="1" s="1"/>
  <c r="AW305" i="1" s="1"/>
  <c r="AW316" i="1" s="1"/>
  <c r="AW342" i="1" s="1"/>
  <c r="AW348" i="1" s="1"/>
  <c r="AW359" i="1" s="1"/>
  <c r="AW385" i="1" s="1"/>
  <c r="AW391" i="1" s="1"/>
  <c r="AW402" i="1" s="1"/>
  <c r="AW428" i="1" s="1"/>
  <c r="AW434" i="1" s="1"/>
  <c r="AW445" i="1" s="1"/>
  <c r="AW471" i="1" s="1"/>
  <c r="AW477" i="1" s="1"/>
  <c r="AW488" i="1" s="1"/>
  <c r="AW514" i="1" s="1"/>
  <c r="AW520" i="1" s="1"/>
  <c r="AW531" i="1" s="1"/>
  <c r="AW557" i="1" s="1"/>
  <c r="AW563" i="1" s="1"/>
  <c r="AW574" i="1" s="1"/>
  <c r="AW600" i="1" s="1"/>
  <c r="AW606" i="1" s="1"/>
  <c r="AW617" i="1" s="1"/>
  <c r="AW643" i="1" s="1"/>
  <c r="AW649" i="1" s="1"/>
  <c r="AQ41" i="1"/>
  <c r="AQ47" i="1" s="1"/>
  <c r="AQ58" i="1" s="1"/>
  <c r="AS41" i="1"/>
  <c r="AS47" i="1" s="1"/>
  <c r="AS58" i="1" s="1"/>
  <c r="AS84" i="1" s="1"/>
  <c r="AS90" i="1" s="1"/>
  <c r="AS101" i="1" s="1"/>
  <c r="AS127" i="1" s="1"/>
  <c r="AS133" i="1" s="1"/>
  <c r="AS144" i="1" s="1"/>
  <c r="AS170" i="1" s="1"/>
  <c r="AS176" i="1" s="1"/>
  <c r="AS187" i="1" s="1"/>
  <c r="AS213" i="1" s="1"/>
  <c r="AS219" i="1" s="1"/>
  <c r="AS230" i="1" s="1"/>
  <c r="AS256" i="1" s="1"/>
  <c r="AS262" i="1" s="1"/>
  <c r="AS273" i="1" s="1"/>
  <c r="AS299" i="1" s="1"/>
  <c r="AS305" i="1" s="1"/>
  <c r="AS316" i="1" s="1"/>
  <c r="AS342" i="1" s="1"/>
  <c r="AS348" i="1" s="1"/>
  <c r="AS359" i="1" s="1"/>
  <c r="AS385" i="1" s="1"/>
  <c r="AS391" i="1" s="1"/>
  <c r="AS402" i="1" s="1"/>
  <c r="AS428" i="1" s="1"/>
  <c r="AS434" i="1" s="1"/>
  <c r="AS445" i="1" s="1"/>
  <c r="AS471" i="1" s="1"/>
  <c r="AS477" i="1" s="1"/>
  <c r="AS488" i="1" s="1"/>
  <c r="AS514" i="1" s="1"/>
  <c r="AS520" i="1" s="1"/>
  <c r="AS531" i="1" s="1"/>
  <c r="AS557" i="1" s="1"/>
  <c r="AS563" i="1" s="1"/>
  <c r="AS574" i="1" s="1"/>
  <c r="AS600" i="1" s="1"/>
  <c r="AS606" i="1" s="1"/>
  <c r="AS617" i="1" s="1"/>
  <c r="AS643" i="1" s="1"/>
  <c r="AS649" i="1" s="1"/>
  <c r="AS660" i="1" s="1"/>
  <c r="AS686" i="1" s="1"/>
  <c r="AS692" i="1" s="1"/>
  <c r="AS703" i="1" s="1"/>
  <c r="AS729" i="1" s="1"/>
  <c r="AS735" i="1" s="1"/>
  <c r="AS746" i="1" s="1"/>
  <c r="AS772" i="1" s="1"/>
  <c r="AS778" i="1" s="1"/>
  <c r="AS789" i="1" s="1"/>
  <c r="AS815" i="1" s="1"/>
  <c r="AS821" i="1" s="1"/>
  <c r="AS832" i="1" s="1"/>
  <c r="AS858" i="1" s="1"/>
  <c r="AS864" i="1" s="1"/>
  <c r="AS875" i="1" s="1"/>
  <c r="AS901" i="1" s="1"/>
  <c r="AS907" i="1" s="1"/>
  <c r="AS918" i="1" s="1"/>
  <c r="AS944" i="1" s="1"/>
  <c r="AS950" i="1" s="1"/>
  <c r="AS961" i="1" s="1"/>
  <c r="AS987" i="1" s="1"/>
  <c r="AS993" i="1" s="1"/>
  <c r="AS1004" i="1" s="1"/>
  <c r="AS1030" i="1" s="1"/>
  <c r="AS1036" i="1" s="1"/>
  <c r="AS1047" i="1" s="1"/>
  <c r="AS1073" i="1" s="1"/>
  <c r="AS1079" i="1" s="1"/>
  <c r="AS1090" i="1" s="1"/>
  <c r="AS1116" i="1" s="1"/>
  <c r="AS1122" i="1" s="1"/>
  <c r="AS1133" i="1" s="1"/>
  <c r="AS1159" i="1" s="1"/>
  <c r="AS1165" i="1" s="1"/>
  <c r="AS1176" i="1" s="1"/>
  <c r="AS1202" i="1" s="1"/>
  <c r="AS1208" i="1" s="1"/>
  <c r="AS1219" i="1" s="1"/>
  <c r="AS1245" i="1" s="1"/>
  <c r="AS1251" i="1" s="1"/>
  <c r="AS1262" i="1" s="1"/>
  <c r="AS1288" i="1" s="1"/>
  <c r="AS1294" i="1" s="1"/>
  <c r="AS1305" i="1" s="1"/>
  <c r="AS1331" i="1" s="1"/>
  <c r="AS1337" i="1" s="1"/>
  <c r="AS1348" i="1" s="1"/>
  <c r="AS1374" i="1" s="1"/>
  <c r="AS1380" i="1" s="1"/>
  <c r="AS1391" i="1" s="1"/>
  <c r="AS1417" i="1" s="1"/>
  <c r="AS1423" i="1" s="1"/>
  <c r="AS1434" i="1" s="1"/>
  <c r="AS1460" i="1" s="1"/>
  <c r="BA34" i="1"/>
  <c r="AI17" i="1"/>
  <c r="AI18" i="1"/>
  <c r="AI20" i="1"/>
  <c r="AI22" i="1"/>
  <c r="AP15" i="1"/>
  <c r="AU15" i="1"/>
  <c r="AZ15" i="1"/>
  <c r="AP40" i="1"/>
  <c r="AZ40" i="1"/>
  <c r="BA20" i="1"/>
  <c r="BA16" i="1"/>
  <c r="BA59" i="1"/>
  <c r="BA94" i="1"/>
  <c r="AI8" i="1"/>
  <c r="AI9" i="1"/>
  <c r="AI10" i="1"/>
  <c r="AI11" i="1"/>
  <c r="AI12" i="1"/>
  <c r="AI13" i="1"/>
  <c r="AI14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168" i="1"/>
  <c r="AI48" i="1"/>
  <c r="AI56" i="1"/>
  <c r="AI57" i="1"/>
  <c r="Q91" i="1"/>
  <c r="Q92" i="1"/>
  <c r="Q93" i="1"/>
  <c r="AI94" i="1"/>
  <c r="Q95" i="1"/>
  <c r="Q96" i="1"/>
  <c r="Q97" i="1"/>
  <c r="Q98" i="1"/>
  <c r="Q99" i="1"/>
  <c r="AI100" i="1"/>
  <c r="AI103" i="1"/>
  <c r="AI104" i="1"/>
  <c r="AI105" i="1"/>
  <c r="AI106" i="1"/>
  <c r="AI107" i="1"/>
  <c r="AI108" i="1"/>
  <c r="AI109" i="1"/>
  <c r="AI110" i="1"/>
  <c r="AI111" i="1"/>
  <c r="Q113" i="1"/>
  <c r="AI113" i="1"/>
  <c r="Q114" i="1"/>
  <c r="AI115" i="1"/>
  <c r="AI116" i="1"/>
  <c r="AI117" i="1"/>
  <c r="AI120" i="1"/>
  <c r="AI134" i="1"/>
  <c r="AI136" i="1"/>
  <c r="AI141" i="1"/>
  <c r="AI142" i="1"/>
  <c r="AI143" i="1"/>
  <c r="AI146" i="1"/>
  <c r="AI152" i="1"/>
  <c r="AI153" i="1"/>
  <c r="AI154" i="1"/>
  <c r="AI155" i="1"/>
  <c r="AI156" i="1"/>
  <c r="AI157" i="1"/>
  <c r="AI158" i="1"/>
  <c r="AI159" i="1"/>
  <c r="AI160" i="1"/>
  <c r="AI161" i="1"/>
  <c r="AI163" i="1"/>
  <c r="AI164" i="1"/>
  <c r="AI165" i="1"/>
  <c r="AI166" i="1"/>
  <c r="AI34" i="1"/>
  <c r="AC40" i="1"/>
  <c r="AI21" i="1"/>
  <c r="AI19" i="1"/>
  <c r="AI39" i="1"/>
  <c r="AI6" i="1"/>
  <c r="AI4" i="1"/>
  <c r="Q145" i="1"/>
  <c r="AI145" i="1"/>
  <c r="Q102" i="1"/>
  <c r="AI102" i="1"/>
  <c r="Q60" i="1"/>
  <c r="Q69" i="1"/>
  <c r="Q48" i="1"/>
  <c r="Q55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C83" i="1"/>
  <c r="AI50" i="1"/>
  <c r="AI51" i="1"/>
  <c r="AI52" i="1"/>
  <c r="AI53" i="1"/>
  <c r="AI55" i="1"/>
  <c r="AI5" i="1"/>
  <c r="X15" i="1"/>
  <c r="AC15" i="1"/>
  <c r="AH15" i="1"/>
  <c r="F15" i="1"/>
  <c r="K15" i="1"/>
  <c r="P15" i="1"/>
  <c r="Q16" i="1"/>
  <c r="AI16" i="1"/>
  <c r="Q59" i="1"/>
  <c r="AI59" i="1"/>
  <c r="AF1466" i="1" l="1"/>
  <c r="AF1477" i="1" s="1"/>
  <c r="AF1503" i="1" s="1"/>
  <c r="AX1466" i="1"/>
  <c r="AX1477" i="1" s="1"/>
  <c r="AX1503" i="1" s="1"/>
  <c r="AX1552" i="1" s="1"/>
  <c r="AX1563" i="1" s="1"/>
  <c r="AX1589" i="1" s="1"/>
  <c r="AX1595" i="1" s="1"/>
  <c r="AX1606" i="1" s="1"/>
  <c r="AX1632" i="1" s="1"/>
  <c r="AX1509" i="1"/>
  <c r="AX1520" i="1" s="1"/>
  <c r="AX1546" i="1" s="1"/>
  <c r="AN1466" i="1"/>
  <c r="AN1477" i="1" s="1"/>
  <c r="AN1503" i="1" s="1"/>
  <c r="AN1552" i="1" s="1"/>
  <c r="AN1563" i="1" s="1"/>
  <c r="AN1589" i="1" s="1"/>
  <c r="AN1595" i="1" s="1"/>
  <c r="AN1606" i="1" s="1"/>
  <c r="AN1632" i="1" s="1"/>
  <c r="AN1509" i="1"/>
  <c r="AN1520" i="1" s="1"/>
  <c r="AN1546" i="1" s="1"/>
  <c r="AS1466" i="1"/>
  <c r="AS1477" i="1" s="1"/>
  <c r="AS1503" i="1" s="1"/>
  <c r="AS1552" i="1" s="1"/>
  <c r="AS1563" i="1" s="1"/>
  <c r="AS1589" i="1" s="1"/>
  <c r="AS1595" i="1" s="1"/>
  <c r="AS1606" i="1" s="1"/>
  <c r="AS1632" i="1" s="1"/>
  <c r="AS1509" i="1"/>
  <c r="AS1520" i="1" s="1"/>
  <c r="AS1546" i="1" s="1"/>
  <c r="V1466" i="1"/>
  <c r="V1477" i="1" s="1"/>
  <c r="V1503" i="1" s="1"/>
  <c r="AA1466" i="1"/>
  <c r="AA1477" i="1" s="1"/>
  <c r="AA1503" i="1" s="1"/>
  <c r="P47" i="1"/>
  <c r="K47" i="1"/>
  <c r="F47" i="1"/>
  <c r="U1133" i="1"/>
  <c r="M1133" i="1"/>
  <c r="D1047" i="1"/>
  <c r="I1004" i="1"/>
  <c r="AR961" i="1"/>
  <c r="AR987" i="1" s="1"/>
  <c r="AR993" i="1" s="1"/>
  <c r="AR1004" i="1" s="1"/>
  <c r="AR1030" i="1" s="1"/>
  <c r="AR1036" i="1" s="1"/>
  <c r="AR1047" i="1" s="1"/>
  <c r="AR1073" i="1" s="1"/>
  <c r="AR1079" i="1" s="1"/>
  <c r="AR1090" i="1" s="1"/>
  <c r="AR1116" i="1" s="1"/>
  <c r="AR1122" i="1" s="1"/>
  <c r="AR1133" i="1" s="1"/>
  <c r="AR1159" i="1" s="1"/>
  <c r="AR1165" i="1" s="1"/>
  <c r="AR1176" i="1" s="1"/>
  <c r="AR1202" i="1" s="1"/>
  <c r="AR1208" i="1" s="1"/>
  <c r="AR1219" i="1" s="1"/>
  <c r="AR1245" i="1" s="1"/>
  <c r="AR1251" i="1" s="1"/>
  <c r="AR1262" i="1" s="1"/>
  <c r="AR1288" i="1" s="1"/>
  <c r="AR1294" i="1" s="1"/>
  <c r="AR1305" i="1" s="1"/>
  <c r="AR1331" i="1" s="1"/>
  <c r="AR1337" i="1" s="1"/>
  <c r="AR1348" i="1" s="1"/>
  <c r="AR1374" i="1" s="1"/>
  <c r="AR1380" i="1" s="1"/>
  <c r="AR1391" i="1" s="1"/>
  <c r="AR1417" i="1" s="1"/>
  <c r="AR1423" i="1" s="1"/>
  <c r="AR1434" i="1" s="1"/>
  <c r="AR1460" i="1" s="1"/>
  <c r="N832" i="1"/>
  <c r="H832" i="1"/>
  <c r="C832" i="1"/>
  <c r="AE789" i="1"/>
  <c r="AW660" i="1"/>
  <c r="AW686" i="1" s="1"/>
  <c r="AW692" i="1" s="1"/>
  <c r="AW703" i="1" s="1"/>
  <c r="AW729" i="1" s="1"/>
  <c r="AW735" i="1" s="1"/>
  <c r="AW746" i="1" s="1"/>
  <c r="AW772" i="1" s="1"/>
  <c r="AW778" i="1" s="1"/>
  <c r="AW789" i="1" s="1"/>
  <c r="AW815" i="1" s="1"/>
  <c r="AW821" i="1" s="1"/>
  <c r="AW832" i="1" s="1"/>
  <c r="AW858" i="1" s="1"/>
  <c r="AW864" i="1" s="1"/>
  <c r="AW875" i="1" s="1"/>
  <c r="AW901" i="1" s="1"/>
  <c r="AW907" i="1" s="1"/>
  <c r="AW918" i="1" s="1"/>
  <c r="AW944" i="1" s="1"/>
  <c r="AW950" i="1" s="1"/>
  <c r="AW961" i="1" s="1"/>
  <c r="AW987" i="1" s="1"/>
  <c r="AW993" i="1" s="1"/>
  <c r="AW1004" i="1" s="1"/>
  <c r="AW1030" i="1" s="1"/>
  <c r="AW1036" i="1" s="1"/>
  <c r="AW1047" i="1" s="1"/>
  <c r="AW1073" i="1" s="1"/>
  <c r="AW1079" i="1" s="1"/>
  <c r="AW1090" i="1" s="1"/>
  <c r="AW1116" i="1" s="1"/>
  <c r="AW1122" i="1" s="1"/>
  <c r="AW1133" i="1" s="1"/>
  <c r="AW1159" i="1" s="1"/>
  <c r="AW1165" i="1" s="1"/>
  <c r="AW1176" i="1" s="1"/>
  <c r="AW1202" i="1" s="1"/>
  <c r="AW1208" i="1" s="1"/>
  <c r="AW1219" i="1" s="1"/>
  <c r="AW1245" i="1" s="1"/>
  <c r="AW1251" i="1" s="1"/>
  <c r="AW1262" i="1" s="1"/>
  <c r="AW1288" i="1" s="1"/>
  <c r="AW1294" i="1" s="1"/>
  <c r="AW1305" i="1" s="1"/>
  <c r="AW1331" i="1" s="1"/>
  <c r="AW1337" i="1" s="1"/>
  <c r="AW1348" i="1" s="1"/>
  <c r="AW1374" i="1" s="1"/>
  <c r="AW1380" i="1" s="1"/>
  <c r="AW1391" i="1" s="1"/>
  <c r="AW1417" i="1" s="1"/>
  <c r="AW1423" i="1" s="1"/>
  <c r="AW1434" i="1" s="1"/>
  <c r="AW1460" i="1" s="1"/>
  <c r="AM660" i="1"/>
  <c r="AM686" i="1" s="1"/>
  <c r="AM692" i="1" s="1"/>
  <c r="AM703" i="1" s="1"/>
  <c r="AM729" i="1" s="1"/>
  <c r="AM735" i="1" s="1"/>
  <c r="AM746" i="1" s="1"/>
  <c r="AM772" i="1" s="1"/>
  <c r="AM778" i="1" s="1"/>
  <c r="AM789" i="1" s="1"/>
  <c r="AM815" i="1" s="1"/>
  <c r="AM821" i="1" s="1"/>
  <c r="AM832" i="1" s="1"/>
  <c r="AM858" i="1" s="1"/>
  <c r="AM864" i="1" s="1"/>
  <c r="AM875" i="1" s="1"/>
  <c r="AM901" i="1" s="1"/>
  <c r="AM907" i="1" s="1"/>
  <c r="AM918" i="1" s="1"/>
  <c r="AM944" i="1" s="1"/>
  <c r="AM950" i="1" s="1"/>
  <c r="AC558" i="1"/>
  <c r="X558" i="1"/>
  <c r="AH558" i="1"/>
  <c r="Z574" i="1"/>
  <c r="Z600" i="1" s="1"/>
  <c r="Z606" i="1" s="1"/>
  <c r="Z617" i="1" s="1"/>
  <c r="Z643" i="1" s="1"/>
  <c r="Z649" i="1" s="1"/>
  <c r="Z660" i="1" s="1"/>
  <c r="Z686" i="1" s="1"/>
  <c r="Z692" i="1" s="1"/>
  <c r="Z703" i="1" s="1"/>
  <c r="Z729" i="1" s="1"/>
  <c r="Z735" i="1" s="1"/>
  <c r="Z746" i="1" s="1"/>
  <c r="Z772" i="1" s="1"/>
  <c r="Z778" i="1" s="1"/>
  <c r="Z789" i="1" s="1"/>
  <c r="Z815" i="1" s="1"/>
  <c r="Z821" i="1" s="1"/>
  <c r="Z832" i="1" s="1"/>
  <c r="Z858" i="1" s="1"/>
  <c r="Z864" i="1" s="1"/>
  <c r="Z875" i="1" s="1"/>
  <c r="Z901" i="1" s="1"/>
  <c r="Z907" i="1" s="1"/>
  <c r="Z918" i="1" s="1"/>
  <c r="Z944" i="1" s="1"/>
  <c r="Z950" i="1" s="1"/>
  <c r="Z961" i="1" s="1"/>
  <c r="Z987" i="1" s="1"/>
  <c r="Z993" i="1" s="1"/>
  <c r="Z1004" i="1" s="1"/>
  <c r="Z1030" i="1" s="1"/>
  <c r="Z1036" i="1" s="1"/>
  <c r="Z1047" i="1" s="1"/>
  <c r="Z1073" i="1" s="1"/>
  <c r="Z1079" i="1" s="1"/>
  <c r="Z1090" i="1" s="1"/>
  <c r="Z1116" i="1" s="1"/>
  <c r="Z1122" i="1" s="1"/>
  <c r="AU41" i="1"/>
  <c r="X47" i="1"/>
  <c r="Q126" i="1"/>
  <c r="Q169" i="1"/>
  <c r="P41" i="1"/>
  <c r="K41" i="1"/>
  <c r="AC47" i="1"/>
  <c r="AZ47" i="1"/>
  <c r="AH47" i="1"/>
  <c r="AH41" i="1"/>
  <c r="AC41" i="1"/>
  <c r="Q83" i="1"/>
  <c r="Q40" i="1"/>
  <c r="AI126" i="1"/>
  <c r="BA126" i="1"/>
  <c r="BA83" i="1"/>
  <c r="AP47" i="1"/>
  <c r="AI169" i="1"/>
  <c r="AU47" i="1"/>
  <c r="BA40" i="1"/>
  <c r="AZ41" i="1"/>
  <c r="AP41" i="1"/>
  <c r="BA15" i="1"/>
  <c r="AZ58" i="1"/>
  <c r="AZ84" i="1" s="1"/>
  <c r="AV84" i="1"/>
  <c r="AV90" i="1" s="1"/>
  <c r="AP58" i="1"/>
  <c r="AL84" i="1"/>
  <c r="AL90" i="1" s="1"/>
  <c r="AU58" i="1"/>
  <c r="AU84" i="1" s="1"/>
  <c r="AQ84" i="1"/>
  <c r="AQ90" i="1" s="1"/>
  <c r="AI40" i="1"/>
  <c r="AI83" i="1"/>
  <c r="AH58" i="1"/>
  <c r="AH84" i="1" s="1"/>
  <c r="AD84" i="1"/>
  <c r="AD90" i="1" s="1"/>
  <c r="AC58" i="1"/>
  <c r="AC84" i="1" s="1"/>
  <c r="Y84" i="1"/>
  <c r="Y90" i="1" s="1"/>
  <c r="X58" i="1"/>
  <c r="T84" i="1"/>
  <c r="T90" i="1" s="1"/>
  <c r="X41" i="1"/>
  <c r="AI15" i="1"/>
  <c r="L84" i="1"/>
  <c r="L90" i="1" s="1"/>
  <c r="P58" i="1"/>
  <c r="P84" i="1" s="1"/>
  <c r="G84" i="1"/>
  <c r="G90" i="1" s="1"/>
  <c r="K58" i="1"/>
  <c r="K84" i="1" s="1"/>
  <c r="F41" i="1"/>
  <c r="Q15" i="1"/>
  <c r="B84" i="1"/>
  <c r="B90" i="1" s="1"/>
  <c r="F58" i="1"/>
  <c r="AH559" i="1" l="1"/>
  <c r="AH1074" i="1"/>
  <c r="X559" i="1"/>
  <c r="X1074" i="1"/>
  <c r="AC559" i="1"/>
  <c r="AC1074" i="1"/>
  <c r="AA1509" i="1"/>
  <c r="AA1520" i="1" s="1"/>
  <c r="AA1546" i="1" s="1"/>
  <c r="AA1552" i="1" s="1"/>
  <c r="AA1563" i="1" s="1"/>
  <c r="AA1589" i="1" s="1"/>
  <c r="AA1595" i="1" s="1"/>
  <c r="AA1606" i="1" s="1"/>
  <c r="AA1632" i="1" s="1"/>
  <c r="AA1638" i="1" s="1"/>
  <c r="AA1649" i="1" s="1"/>
  <c r="AA1675" i="1" s="1"/>
  <c r="AA1681" i="1" s="1"/>
  <c r="AA1692" i="1" s="1"/>
  <c r="AA1718" i="1" s="1"/>
  <c r="AA1724" i="1" s="1"/>
  <c r="AA1735" i="1" s="1"/>
  <c r="AA1761" i="1" s="1"/>
  <c r="AA1767" i="1" s="1"/>
  <c r="AA1778" i="1" s="1"/>
  <c r="AA1804" i="1" s="1"/>
  <c r="AA1810" i="1" s="1"/>
  <c r="AA1821" i="1" s="1"/>
  <c r="AA1847" i="1" s="1"/>
  <c r="AA1853" i="1" s="1"/>
  <c r="AA1864" i="1" s="1"/>
  <c r="AA1890" i="1" s="1"/>
  <c r="AA1896" i="1" s="1"/>
  <c r="AA1907" i="1" s="1"/>
  <c r="AA1933" i="1" s="1"/>
  <c r="AA1939" i="1" s="1"/>
  <c r="AA1950" i="1" s="1"/>
  <c r="AA1976" i="1" s="1"/>
  <c r="AA1982" i="1" s="1"/>
  <c r="AA1993" i="1" s="1"/>
  <c r="AA2019" i="1" s="1"/>
  <c r="AA2025" i="1" s="1"/>
  <c r="AA2036" i="1" s="1"/>
  <c r="AA2062" i="1" s="1"/>
  <c r="AA2068" i="1" s="1"/>
  <c r="AA2079" i="1" s="1"/>
  <c r="AA2105" i="1" s="1"/>
  <c r="AA2111" i="1" s="1"/>
  <c r="AA2122" i="1" s="1"/>
  <c r="AA2148" i="1" s="1"/>
  <c r="AA2154" i="1" s="1"/>
  <c r="AA2165" i="1" s="1"/>
  <c r="AA2191" i="1" s="1"/>
  <c r="AA2197" i="1" s="1"/>
  <c r="AA2208" i="1" s="1"/>
  <c r="AA2234" i="1" s="1"/>
  <c r="AA2240" i="1" s="1"/>
  <c r="AA2251" i="1" s="1"/>
  <c r="AA2277" i="1" s="1"/>
  <c r="AA2283" i="1" s="1"/>
  <c r="AA2294" i="1" s="1"/>
  <c r="AA2320" i="1" s="1"/>
  <c r="AA2326" i="1" s="1"/>
  <c r="AA2337" i="1" s="1"/>
  <c r="AA2363" i="1" s="1"/>
  <c r="AA2369" i="1" s="1"/>
  <c r="AA2380" i="1" s="1"/>
  <c r="AA2406" i="1" s="1"/>
  <c r="AA2412" i="1" s="1"/>
  <c r="AA2423" i="1" s="1"/>
  <c r="AA2449" i="1" s="1"/>
  <c r="AA2455" i="1" s="1"/>
  <c r="AA2466" i="1" s="1"/>
  <c r="AA2492" i="1" s="1"/>
  <c r="AA2498" i="1" s="1"/>
  <c r="AA2509" i="1" s="1"/>
  <c r="AA2535" i="1" s="1"/>
  <c r="AA2541" i="1" s="1"/>
  <c r="AA2552" i="1" s="1"/>
  <c r="AA2578" i="1" s="1"/>
  <c r="AA2584" i="1" s="1"/>
  <c r="AA2595" i="1" s="1"/>
  <c r="AA2621" i="1" s="1"/>
  <c r="AA2627" i="1" s="1"/>
  <c r="AA2638" i="1" s="1"/>
  <c r="AA2664" i="1" s="1"/>
  <c r="AA2670" i="1" s="1"/>
  <c r="AA2681" i="1" s="1"/>
  <c r="AA2707" i="1" s="1"/>
  <c r="AA2713" i="1" s="1"/>
  <c r="AA2724" i="1" s="1"/>
  <c r="AA2750" i="1" s="1"/>
  <c r="AA2756" i="1" s="1"/>
  <c r="AA2767" i="1" s="1"/>
  <c r="AA2793" i="1" s="1"/>
  <c r="AA2799" i="1" s="1"/>
  <c r="AA2810" i="1" s="1"/>
  <c r="AA2836" i="1" s="1"/>
  <c r="AA2842" i="1" s="1"/>
  <c r="AA2853" i="1" s="1"/>
  <c r="AA2879" i="1" s="1"/>
  <c r="AA2885" i="1" s="1"/>
  <c r="AA2896" i="1" s="1"/>
  <c r="AA2922" i="1" s="1"/>
  <c r="AA2928" i="1" s="1"/>
  <c r="AA2939" i="1" s="1"/>
  <c r="AA2965" i="1" s="1"/>
  <c r="AA2971" i="1" s="1"/>
  <c r="AA2982" i="1" s="1"/>
  <c r="AA3008" i="1" s="1"/>
  <c r="AA3014" i="1" s="1"/>
  <c r="AA3025" i="1" s="1"/>
  <c r="AA3051" i="1" s="1"/>
  <c r="AA3057" i="1" s="1"/>
  <c r="AA3068" i="1" s="1"/>
  <c r="AA3094" i="1" s="1"/>
  <c r="AA3100" i="1" s="1"/>
  <c r="AA3111" i="1" s="1"/>
  <c r="AA3137" i="1" s="1"/>
  <c r="AA3143" i="1" s="1"/>
  <c r="AA3154" i="1" s="1"/>
  <c r="AA3180" i="1" s="1"/>
  <c r="AA3186" i="1" s="1"/>
  <c r="V1509" i="1"/>
  <c r="V1520" i="1" s="1"/>
  <c r="V1546" i="1" s="1"/>
  <c r="V1552" i="1" s="1"/>
  <c r="V1563" i="1" s="1"/>
  <c r="V1589" i="1" s="1"/>
  <c r="V1595" i="1" s="1"/>
  <c r="V1606" i="1" s="1"/>
  <c r="V1632" i="1" s="1"/>
  <c r="V1638" i="1" s="1"/>
  <c r="V1649" i="1" s="1"/>
  <c r="V1675" i="1" s="1"/>
  <c r="V1681" i="1" s="1"/>
  <c r="V1692" i="1" s="1"/>
  <c r="V1718" i="1" s="1"/>
  <c r="V1724" i="1" s="1"/>
  <c r="V1735" i="1" s="1"/>
  <c r="V1761" i="1" s="1"/>
  <c r="V1767" i="1" s="1"/>
  <c r="V1778" i="1" s="1"/>
  <c r="V1804" i="1" s="1"/>
  <c r="V1810" i="1" s="1"/>
  <c r="V1821" i="1" s="1"/>
  <c r="V1847" i="1" s="1"/>
  <c r="V1853" i="1" s="1"/>
  <c r="V1864" i="1" s="1"/>
  <c r="V1890" i="1" s="1"/>
  <c r="V1896" i="1" s="1"/>
  <c r="V1907" i="1" s="1"/>
  <c r="V1933" i="1" s="1"/>
  <c r="V1939" i="1" s="1"/>
  <c r="V1950" i="1" s="1"/>
  <c r="V1976" i="1" s="1"/>
  <c r="V1982" i="1" s="1"/>
  <c r="V1993" i="1" s="1"/>
  <c r="V2019" i="1" s="1"/>
  <c r="V2025" i="1" s="1"/>
  <c r="V2036" i="1" s="1"/>
  <c r="V2062" i="1" s="1"/>
  <c r="V2068" i="1" s="1"/>
  <c r="V2079" i="1" s="1"/>
  <c r="V2105" i="1" s="1"/>
  <c r="V2111" i="1" s="1"/>
  <c r="V2122" i="1" s="1"/>
  <c r="V2148" i="1" s="1"/>
  <c r="V2154" i="1" s="1"/>
  <c r="V2165" i="1" s="1"/>
  <c r="V2191" i="1" s="1"/>
  <c r="V2197" i="1" s="1"/>
  <c r="V2208" i="1" s="1"/>
  <c r="V2234" i="1" s="1"/>
  <c r="V2240" i="1" s="1"/>
  <c r="V2251" i="1" s="1"/>
  <c r="V2277" i="1" s="1"/>
  <c r="V2283" i="1" s="1"/>
  <c r="V2294" i="1" s="1"/>
  <c r="V2320" i="1" s="1"/>
  <c r="V2326" i="1" s="1"/>
  <c r="V2337" i="1" s="1"/>
  <c r="V2363" i="1" s="1"/>
  <c r="V2369" i="1" s="1"/>
  <c r="V2380" i="1" s="1"/>
  <c r="V2406" i="1" s="1"/>
  <c r="V2412" i="1" s="1"/>
  <c r="V2423" i="1" s="1"/>
  <c r="V2449" i="1" s="1"/>
  <c r="V2455" i="1" s="1"/>
  <c r="V2466" i="1" s="1"/>
  <c r="V2492" i="1" s="1"/>
  <c r="V2498" i="1" s="1"/>
  <c r="V2509" i="1" s="1"/>
  <c r="V2535" i="1" s="1"/>
  <c r="V2541" i="1" s="1"/>
  <c r="V2552" i="1" s="1"/>
  <c r="V2578" i="1" s="1"/>
  <c r="V2584" i="1" s="1"/>
  <c r="V2595" i="1" s="1"/>
  <c r="V2621" i="1" s="1"/>
  <c r="V2627" i="1" s="1"/>
  <c r="V2638" i="1" s="1"/>
  <c r="V2664" i="1" s="1"/>
  <c r="V2670" i="1" s="1"/>
  <c r="V2681" i="1" s="1"/>
  <c r="V2707" i="1" s="1"/>
  <c r="V2713" i="1" s="1"/>
  <c r="V2724" i="1" s="1"/>
  <c r="V2750" i="1" s="1"/>
  <c r="V2756" i="1" s="1"/>
  <c r="V2767" i="1" s="1"/>
  <c r="V2793" i="1" s="1"/>
  <c r="V2799" i="1" s="1"/>
  <c r="V2810" i="1" s="1"/>
  <c r="V2836" i="1" s="1"/>
  <c r="V2842" i="1" s="1"/>
  <c r="V2853" i="1" s="1"/>
  <c r="V2879" i="1" s="1"/>
  <c r="V2885" i="1" s="1"/>
  <c r="V2896" i="1" s="1"/>
  <c r="V2922" i="1" s="1"/>
  <c r="V2928" i="1" s="1"/>
  <c r="V2939" i="1" s="1"/>
  <c r="V2965" i="1" s="1"/>
  <c r="V2971" i="1" s="1"/>
  <c r="V2982" i="1" s="1"/>
  <c r="V3008" i="1" s="1"/>
  <c r="V3014" i="1" s="1"/>
  <c r="V3025" i="1" s="1"/>
  <c r="V3051" i="1" s="1"/>
  <c r="V3057" i="1" s="1"/>
  <c r="V3068" i="1" s="1"/>
  <c r="V3094" i="1" s="1"/>
  <c r="V3100" i="1" s="1"/>
  <c r="V3111" i="1" s="1"/>
  <c r="V3137" i="1" s="1"/>
  <c r="V3143" i="1" s="1"/>
  <c r="V3154" i="1" s="1"/>
  <c r="V3180" i="1" s="1"/>
  <c r="V3186" i="1" s="1"/>
  <c r="V3197" i="1" s="1"/>
  <c r="V3223" i="1" s="1"/>
  <c r="AF1509" i="1"/>
  <c r="AF1520" i="1" s="1"/>
  <c r="AF1546" i="1" s="1"/>
  <c r="AF1552" i="1" s="1"/>
  <c r="AF1563" i="1" s="1"/>
  <c r="AF1589" i="1" s="1"/>
  <c r="AF1595" i="1" s="1"/>
  <c r="AF1606" i="1" s="1"/>
  <c r="AF1632" i="1" s="1"/>
  <c r="AF1638" i="1" s="1"/>
  <c r="AF1649" i="1" s="1"/>
  <c r="AF1675" i="1" s="1"/>
  <c r="AF1681" i="1" s="1"/>
  <c r="AF1692" i="1" s="1"/>
  <c r="AF1718" i="1" s="1"/>
  <c r="AF1724" i="1" s="1"/>
  <c r="AF1735" i="1" s="1"/>
  <c r="AF1761" i="1" s="1"/>
  <c r="AF1767" i="1" s="1"/>
  <c r="AF1778" i="1" s="1"/>
  <c r="AF1804" i="1" s="1"/>
  <c r="AF1810" i="1" s="1"/>
  <c r="AF1821" i="1" s="1"/>
  <c r="AF1847" i="1" s="1"/>
  <c r="AF1853" i="1" s="1"/>
  <c r="AF1864" i="1" s="1"/>
  <c r="AF1890" i="1" s="1"/>
  <c r="AF1896" i="1" s="1"/>
  <c r="AF1907" i="1" s="1"/>
  <c r="AF1933" i="1" s="1"/>
  <c r="AF1939" i="1" s="1"/>
  <c r="AF1950" i="1" s="1"/>
  <c r="AF1976" i="1" s="1"/>
  <c r="AF1982" i="1" s="1"/>
  <c r="AF1993" i="1" s="1"/>
  <c r="AF2019" i="1" s="1"/>
  <c r="AF2025" i="1" s="1"/>
  <c r="AF2036" i="1" s="1"/>
  <c r="AF2062" i="1" s="1"/>
  <c r="AF2068" i="1" s="1"/>
  <c r="AF2079" i="1" s="1"/>
  <c r="AF2105" i="1" s="1"/>
  <c r="AF2111" i="1" s="1"/>
  <c r="AF2122" i="1" s="1"/>
  <c r="AF2148" i="1" s="1"/>
  <c r="AF2154" i="1" s="1"/>
  <c r="AF2165" i="1" s="1"/>
  <c r="AF2191" i="1" s="1"/>
  <c r="AF2197" i="1" s="1"/>
  <c r="AF2208" i="1" s="1"/>
  <c r="AF2234" i="1" s="1"/>
  <c r="AF2240" i="1" s="1"/>
  <c r="AF2251" i="1" s="1"/>
  <c r="AF2277" i="1" s="1"/>
  <c r="AF2283" i="1" s="1"/>
  <c r="AF2294" i="1" s="1"/>
  <c r="AF2320" i="1" s="1"/>
  <c r="AF2326" i="1" s="1"/>
  <c r="AF2337" i="1" s="1"/>
  <c r="AF2363" i="1" s="1"/>
  <c r="AF2369" i="1" s="1"/>
  <c r="AF2380" i="1" s="1"/>
  <c r="AF2406" i="1" s="1"/>
  <c r="AF2412" i="1" s="1"/>
  <c r="AF2423" i="1" s="1"/>
  <c r="AF2449" i="1" s="1"/>
  <c r="AF2455" i="1" s="1"/>
  <c r="AF2466" i="1" s="1"/>
  <c r="AF2492" i="1" s="1"/>
  <c r="AF2498" i="1" s="1"/>
  <c r="AF2509" i="1" s="1"/>
  <c r="AF2535" i="1" s="1"/>
  <c r="AF2541" i="1" s="1"/>
  <c r="AF2552" i="1" s="1"/>
  <c r="AF2578" i="1" s="1"/>
  <c r="AF2584" i="1" s="1"/>
  <c r="AF2595" i="1" s="1"/>
  <c r="AF2621" i="1" s="1"/>
  <c r="AF2627" i="1" s="1"/>
  <c r="AF2638" i="1" s="1"/>
  <c r="AF2664" i="1" s="1"/>
  <c r="AF2670" i="1" s="1"/>
  <c r="AF2681" i="1" s="1"/>
  <c r="AF2707" i="1" s="1"/>
  <c r="AF2713" i="1" s="1"/>
  <c r="AF2724" i="1" s="1"/>
  <c r="AF2750" i="1" s="1"/>
  <c r="AF2756" i="1" s="1"/>
  <c r="AF2767" i="1" s="1"/>
  <c r="AF2793" i="1" s="1"/>
  <c r="AF2799" i="1" s="1"/>
  <c r="AF2810" i="1" s="1"/>
  <c r="AF2836" i="1" s="1"/>
  <c r="AF2842" i="1" s="1"/>
  <c r="AF2853" i="1" s="1"/>
  <c r="AF2879" i="1" s="1"/>
  <c r="AF2885" i="1" s="1"/>
  <c r="AF2896" i="1" s="1"/>
  <c r="AF2922" i="1" s="1"/>
  <c r="AF2928" i="1" s="1"/>
  <c r="AF2939" i="1" s="1"/>
  <c r="AF2965" i="1" s="1"/>
  <c r="AF2971" i="1" s="1"/>
  <c r="AF2982" i="1" s="1"/>
  <c r="AF3008" i="1" s="1"/>
  <c r="AF3014" i="1" s="1"/>
  <c r="AF3025" i="1" s="1"/>
  <c r="AF3051" i="1" s="1"/>
  <c r="AF3057" i="1" s="1"/>
  <c r="AF3068" i="1" s="1"/>
  <c r="AF3094" i="1" s="1"/>
  <c r="AF3100" i="1" s="1"/>
  <c r="AF3111" i="1" s="1"/>
  <c r="AF3137" i="1" s="1"/>
  <c r="AF3143" i="1" s="1"/>
  <c r="AF3154" i="1" s="1"/>
  <c r="AF3180" i="1" s="1"/>
  <c r="AF3186" i="1" s="1"/>
  <c r="AF3197" i="1" s="1"/>
  <c r="AF3223" i="1" s="1"/>
  <c r="AR1466" i="1"/>
  <c r="AR1477" i="1" s="1"/>
  <c r="AR1503" i="1" s="1"/>
  <c r="AR1552" i="1" s="1"/>
  <c r="AR1563" i="1" s="1"/>
  <c r="AR1589" i="1" s="1"/>
  <c r="AR1595" i="1" s="1"/>
  <c r="AR1606" i="1" s="1"/>
  <c r="AR1632" i="1" s="1"/>
  <c r="AR1509" i="1"/>
  <c r="AR1520" i="1" s="1"/>
  <c r="AR1546" i="1" s="1"/>
  <c r="AW1466" i="1"/>
  <c r="AW1477" i="1" s="1"/>
  <c r="AW1503" i="1" s="1"/>
  <c r="AW1552" i="1" s="1"/>
  <c r="AW1563" i="1" s="1"/>
  <c r="AW1589" i="1" s="1"/>
  <c r="AW1595" i="1" s="1"/>
  <c r="AW1606" i="1" s="1"/>
  <c r="AW1632" i="1" s="1"/>
  <c r="AW1509" i="1"/>
  <c r="AW1520" i="1" s="1"/>
  <c r="AW1546" i="1" s="1"/>
  <c r="Q47" i="1"/>
  <c r="Z1133" i="1"/>
  <c r="U1159" i="1"/>
  <c r="U1165" i="1" s="1"/>
  <c r="U1176" i="1" s="1"/>
  <c r="U1202" i="1" s="1"/>
  <c r="U1208" i="1" s="1"/>
  <c r="U1219" i="1" s="1"/>
  <c r="U1245" i="1" s="1"/>
  <c r="U1251" i="1" s="1"/>
  <c r="M1159" i="1"/>
  <c r="M1165" i="1" s="1"/>
  <c r="D1073" i="1"/>
  <c r="D1079" i="1" s="1"/>
  <c r="I1030" i="1"/>
  <c r="I1036" i="1" s="1"/>
  <c r="AM961" i="1"/>
  <c r="AM987" i="1" s="1"/>
  <c r="AM993" i="1" s="1"/>
  <c r="AM1004" i="1" s="1"/>
  <c r="AM1030" i="1" s="1"/>
  <c r="AM1036" i="1" s="1"/>
  <c r="AM1047" i="1" s="1"/>
  <c r="AM1073" i="1" s="1"/>
  <c r="AM1079" i="1" s="1"/>
  <c r="AM1090" i="1" s="1"/>
  <c r="AM1116" i="1" s="1"/>
  <c r="AM1122" i="1" s="1"/>
  <c r="AM1133" i="1" s="1"/>
  <c r="AM1159" i="1" s="1"/>
  <c r="AM1165" i="1" s="1"/>
  <c r="AM1176" i="1" s="1"/>
  <c r="AM1202" i="1" s="1"/>
  <c r="AM1208" i="1" s="1"/>
  <c r="AM1219" i="1" s="1"/>
  <c r="AM1245" i="1" s="1"/>
  <c r="AM1251" i="1" s="1"/>
  <c r="AM1262" i="1" s="1"/>
  <c r="AM1288" i="1" s="1"/>
  <c r="AM1294" i="1" s="1"/>
  <c r="AM1305" i="1" s="1"/>
  <c r="AM1331" i="1" s="1"/>
  <c r="AM1337" i="1" s="1"/>
  <c r="AM1348" i="1" s="1"/>
  <c r="AM1374" i="1" s="1"/>
  <c r="AM1380" i="1" s="1"/>
  <c r="AM1391" i="1" s="1"/>
  <c r="AM1417" i="1" s="1"/>
  <c r="AM1423" i="1" s="1"/>
  <c r="AM1434" i="1" s="1"/>
  <c r="AM1460" i="1" s="1"/>
  <c r="N858" i="1"/>
  <c r="N864" i="1" s="1"/>
  <c r="N875" i="1" s="1"/>
  <c r="N901" i="1" s="1"/>
  <c r="N907" i="1" s="1"/>
  <c r="N918" i="1" s="1"/>
  <c r="N944" i="1" s="1"/>
  <c r="N950" i="1" s="1"/>
  <c r="N961" i="1" s="1"/>
  <c r="N987" i="1" s="1"/>
  <c r="N993" i="1" s="1"/>
  <c r="N1004" i="1" s="1"/>
  <c r="N1030" i="1" s="1"/>
  <c r="N1036" i="1" s="1"/>
  <c r="H858" i="1"/>
  <c r="H864" i="1" s="1"/>
  <c r="H875" i="1" s="1"/>
  <c r="H901" i="1" s="1"/>
  <c r="H907" i="1" s="1"/>
  <c r="C858" i="1"/>
  <c r="C864" i="1" s="1"/>
  <c r="C875" i="1" s="1"/>
  <c r="C901" i="1" s="1"/>
  <c r="C907" i="1" s="1"/>
  <c r="C918" i="1" s="1"/>
  <c r="C944" i="1" s="1"/>
  <c r="C950" i="1" s="1"/>
  <c r="C961" i="1" s="1"/>
  <c r="C987" i="1" s="1"/>
  <c r="C993" i="1" s="1"/>
  <c r="C1004" i="1" s="1"/>
  <c r="C1030" i="1" s="1"/>
  <c r="C1036" i="1" s="1"/>
  <c r="AE815" i="1"/>
  <c r="AE821" i="1" s="1"/>
  <c r="AI558" i="1"/>
  <c r="AI1074" i="1" s="1"/>
  <c r="AD559" i="1"/>
  <c r="AE559" i="1"/>
  <c r="AF559" i="1"/>
  <c r="Z559" i="1"/>
  <c r="AA559" i="1"/>
  <c r="T559" i="1"/>
  <c r="Y559" i="1"/>
  <c r="U559" i="1"/>
  <c r="V559" i="1"/>
  <c r="AI47" i="1"/>
  <c r="Q41" i="1"/>
  <c r="BA47" i="1"/>
  <c r="BA41" i="1"/>
  <c r="AQ101" i="1"/>
  <c r="AU90" i="1"/>
  <c r="AL101" i="1"/>
  <c r="AP90" i="1"/>
  <c r="AV101" i="1"/>
  <c r="AZ90" i="1"/>
  <c r="AP84" i="1"/>
  <c r="BA58" i="1"/>
  <c r="BA84" i="1" s="1"/>
  <c r="B101" i="1"/>
  <c r="F90" i="1"/>
  <c r="G101" i="1"/>
  <c r="K90" i="1"/>
  <c r="L101" i="1"/>
  <c r="P90" i="1"/>
  <c r="AI41" i="1"/>
  <c r="AH90" i="1"/>
  <c r="AD101" i="1"/>
  <c r="AC90" i="1"/>
  <c r="Y101" i="1"/>
  <c r="X90" i="1"/>
  <c r="T101" i="1"/>
  <c r="X84" i="1"/>
  <c r="AI58" i="1"/>
  <c r="AI84" i="1" s="1"/>
  <c r="Q58" i="1"/>
  <c r="Q84" i="1" s="1"/>
  <c r="F84" i="1"/>
  <c r="AA3197" i="1" l="1"/>
  <c r="V3229" i="1"/>
  <c r="V3240" i="1" s="1"/>
  <c r="V3266" i="1" s="1"/>
  <c r="V3272" i="1" s="1"/>
  <c r="V3283" i="1" s="1"/>
  <c r="V3309" i="1" s="1"/>
  <c r="V3315" i="1" s="1"/>
  <c r="V3326" i="1" s="1"/>
  <c r="V3352" i="1" s="1"/>
  <c r="V3358" i="1" s="1"/>
  <c r="V3369" i="1" s="1"/>
  <c r="V3395" i="1" s="1"/>
  <c r="V3401" i="1" s="1"/>
  <c r="V3412" i="1" s="1"/>
  <c r="V3438" i="1" s="1"/>
  <c r="V3444" i="1" s="1"/>
  <c r="V3455" i="1" s="1"/>
  <c r="V3481" i="1" s="1"/>
  <c r="V3487" i="1" s="1"/>
  <c r="V3498" i="1" s="1"/>
  <c r="V3524" i="1" s="1"/>
  <c r="V3530" i="1" s="1"/>
  <c r="V3541" i="1" s="1"/>
  <c r="V3567" i="1" s="1"/>
  <c r="V3573" i="1" s="1"/>
  <c r="V3584" i="1" s="1"/>
  <c r="V3610" i="1" s="1"/>
  <c r="V3616" i="1" s="1"/>
  <c r="V3627" i="1" s="1"/>
  <c r="V3653" i="1" s="1"/>
  <c r="AF3229" i="1"/>
  <c r="AF3240" i="1" s="1"/>
  <c r="AF3266" i="1" s="1"/>
  <c r="AF3272" i="1" s="1"/>
  <c r="AF3283" i="1" s="1"/>
  <c r="AF3309" i="1" s="1"/>
  <c r="AF3315" i="1" s="1"/>
  <c r="AF3326" i="1" s="1"/>
  <c r="AF3352" i="1" s="1"/>
  <c r="AF3358" i="1" s="1"/>
  <c r="AF3369" i="1" s="1"/>
  <c r="AF3395" i="1" s="1"/>
  <c r="AF3401" i="1" s="1"/>
  <c r="AF3412" i="1" s="1"/>
  <c r="AF3438" i="1" s="1"/>
  <c r="AF3444" i="1" s="1"/>
  <c r="AF3455" i="1" s="1"/>
  <c r="AF3481" i="1" s="1"/>
  <c r="AF3487" i="1" s="1"/>
  <c r="AF3498" i="1" s="1"/>
  <c r="AF3524" i="1" s="1"/>
  <c r="AF3530" i="1" s="1"/>
  <c r="AF3541" i="1" s="1"/>
  <c r="AF3567" i="1" s="1"/>
  <c r="AF3573" i="1" s="1"/>
  <c r="AF3584" i="1" s="1"/>
  <c r="AF3610" i="1" s="1"/>
  <c r="AF3616" i="1" s="1"/>
  <c r="AF3627" i="1" s="1"/>
  <c r="AF3653" i="1" s="1"/>
  <c r="AI1075" i="1"/>
  <c r="W1075" i="1"/>
  <c r="AG1075" i="1"/>
  <c r="AB1075" i="1"/>
  <c r="AF1075" i="1"/>
  <c r="AD1075" i="1"/>
  <c r="T1075" i="1"/>
  <c r="U1075" i="1"/>
  <c r="Z1075" i="1"/>
  <c r="AA1075" i="1"/>
  <c r="Y1075" i="1"/>
  <c r="V1075" i="1"/>
  <c r="AE1075" i="1"/>
  <c r="AC1075" i="1"/>
  <c r="X1075" i="1"/>
  <c r="AH1075" i="1"/>
  <c r="AM1466" i="1"/>
  <c r="AM1477" i="1" s="1"/>
  <c r="AM1503" i="1" s="1"/>
  <c r="AM1552" i="1" s="1"/>
  <c r="AM1563" i="1" s="1"/>
  <c r="AM1589" i="1" s="1"/>
  <c r="AM1595" i="1" s="1"/>
  <c r="AM1606" i="1" s="1"/>
  <c r="AM1632" i="1" s="1"/>
  <c r="AM1509" i="1"/>
  <c r="AM1520" i="1" s="1"/>
  <c r="AM1546" i="1" s="1"/>
  <c r="U1262" i="1"/>
  <c r="M1176" i="1"/>
  <c r="Z1159" i="1"/>
  <c r="Z1165" i="1" s="1"/>
  <c r="Z1176" i="1" s="1"/>
  <c r="Z1202" i="1" s="1"/>
  <c r="Z1208" i="1" s="1"/>
  <c r="Z1219" i="1" s="1"/>
  <c r="Z1245" i="1" s="1"/>
  <c r="Z1251" i="1" s="1"/>
  <c r="D1090" i="1"/>
  <c r="D1116" i="1" s="1"/>
  <c r="D1122" i="1" s="1"/>
  <c r="D1133" i="1" s="1"/>
  <c r="D1159" i="1" s="1"/>
  <c r="D1165" i="1" s="1"/>
  <c r="D1176" i="1" s="1"/>
  <c r="D1202" i="1" s="1"/>
  <c r="D1208" i="1" s="1"/>
  <c r="D1219" i="1" s="1"/>
  <c r="D1245" i="1" s="1"/>
  <c r="D1251" i="1" s="1"/>
  <c r="D1262" i="1" s="1"/>
  <c r="D1288" i="1" s="1"/>
  <c r="D1294" i="1" s="1"/>
  <c r="D1305" i="1" s="1"/>
  <c r="D1331" i="1" s="1"/>
  <c r="D1337" i="1" s="1"/>
  <c r="D1348" i="1" s="1"/>
  <c r="D1374" i="1" s="1"/>
  <c r="D1380" i="1" s="1"/>
  <c r="D1391" i="1" s="1"/>
  <c r="D1417" i="1" s="1"/>
  <c r="D1423" i="1" s="1"/>
  <c r="D1434" i="1" s="1"/>
  <c r="D1460" i="1" s="1"/>
  <c r="C1047" i="1"/>
  <c r="N1047" i="1"/>
  <c r="I1047" i="1"/>
  <c r="H918" i="1"/>
  <c r="AE832" i="1"/>
  <c r="AI90" i="1"/>
  <c r="AV127" i="1"/>
  <c r="AV133" i="1" s="1"/>
  <c r="AZ101" i="1"/>
  <c r="AZ127" i="1" s="1"/>
  <c r="AL127" i="1"/>
  <c r="AL133" i="1" s="1"/>
  <c r="AP101" i="1"/>
  <c r="AQ127" i="1"/>
  <c r="AQ133" i="1" s="1"/>
  <c r="AU101" i="1"/>
  <c r="AU127" i="1" s="1"/>
  <c r="BA90" i="1"/>
  <c r="Q90" i="1"/>
  <c r="L127" i="1"/>
  <c r="L133" i="1" s="1"/>
  <c r="P101" i="1"/>
  <c r="P127" i="1" s="1"/>
  <c r="G127" i="1"/>
  <c r="G133" i="1" s="1"/>
  <c r="K101" i="1"/>
  <c r="K127" i="1" s="1"/>
  <c r="B127" i="1"/>
  <c r="B133" i="1" s="1"/>
  <c r="F101" i="1"/>
  <c r="AD127" i="1"/>
  <c r="AD133" i="1" s="1"/>
  <c r="AH101" i="1"/>
  <c r="AH127" i="1" s="1"/>
  <c r="Y127" i="1"/>
  <c r="Y133" i="1" s="1"/>
  <c r="AC101" i="1"/>
  <c r="AC127" i="1" s="1"/>
  <c r="T127" i="1"/>
  <c r="T133" i="1" s="1"/>
  <c r="X101" i="1"/>
  <c r="V3659" i="1" l="1"/>
  <c r="V3670" i="1" s="1"/>
  <c r="V3696" i="1" s="1"/>
  <c r="V3702" i="1" s="1"/>
  <c r="V3713" i="1" s="1"/>
  <c r="V3739" i="1" s="1"/>
  <c r="V3745" i="1" s="1"/>
  <c r="V3756" i="1" s="1"/>
  <c r="V3782" i="1" s="1"/>
  <c r="V3788" i="1" s="1"/>
  <c r="V3799" i="1" s="1"/>
  <c r="V3825" i="1" s="1"/>
  <c r="V3831" i="1" s="1"/>
  <c r="AF3659" i="1"/>
  <c r="AF3670" i="1" s="1"/>
  <c r="AF3696" i="1" s="1"/>
  <c r="AF3702" i="1" s="1"/>
  <c r="AF3713" i="1" s="1"/>
  <c r="AF3739" i="1" s="1"/>
  <c r="AF3745" i="1" s="1"/>
  <c r="AF3756" i="1" s="1"/>
  <c r="AF3782" i="1" s="1"/>
  <c r="AF3788" i="1" s="1"/>
  <c r="AF3799" i="1" s="1"/>
  <c r="AF3825" i="1" s="1"/>
  <c r="AF3831" i="1" s="1"/>
  <c r="AF3842" i="1" s="1"/>
  <c r="AF3868" i="1" s="1"/>
  <c r="AF3874" i="1" s="1"/>
  <c r="AF3885" i="1" s="1"/>
  <c r="AF3911" i="1" s="1"/>
  <c r="AF3917" i="1" s="1"/>
  <c r="AF3928" i="1" s="1"/>
  <c r="AF3954" i="1" s="1"/>
  <c r="AF3960" i="1" s="1"/>
  <c r="AF3971" i="1" s="1"/>
  <c r="AF3997" i="1" s="1"/>
  <c r="AF4003" i="1" s="1"/>
  <c r="AF4014" i="1" s="1"/>
  <c r="AF4040" i="1" s="1"/>
  <c r="AF4046" i="1" s="1"/>
  <c r="AF4057" i="1" s="1"/>
  <c r="AF4083" i="1" s="1"/>
  <c r="AF4089" i="1" s="1"/>
  <c r="AF4100" i="1" s="1"/>
  <c r="AF4126" i="1" s="1"/>
  <c r="AF4132" i="1" s="1"/>
  <c r="AF4143" i="1" s="1"/>
  <c r="AF4169" i="1" s="1"/>
  <c r="AF4175" i="1" s="1"/>
  <c r="AF4186" i="1" s="1"/>
  <c r="AF4212" i="1" s="1"/>
  <c r="AF4218" i="1" s="1"/>
  <c r="AF4229" i="1" s="1"/>
  <c r="AF4255" i="1" s="1"/>
  <c r="AF4261" i="1" s="1"/>
  <c r="AF4272" i="1" s="1"/>
  <c r="AF4298" i="1" s="1"/>
  <c r="AF4304" i="1" s="1"/>
  <c r="AF4315" i="1" s="1"/>
  <c r="AF4341" i="1" s="1"/>
  <c r="AF4347" i="1" s="1"/>
  <c r="AF4358" i="1" s="1"/>
  <c r="AF4384" i="1" s="1"/>
  <c r="AA3223" i="1"/>
  <c r="D1466" i="1"/>
  <c r="D1477" i="1" s="1"/>
  <c r="D1503" i="1" s="1"/>
  <c r="Z1262" i="1"/>
  <c r="U1288" i="1"/>
  <c r="U1294" i="1" s="1"/>
  <c r="U1305" i="1" s="1"/>
  <c r="U1331" i="1" s="1"/>
  <c r="U1337" i="1" s="1"/>
  <c r="U1348" i="1" s="1"/>
  <c r="U1374" i="1" s="1"/>
  <c r="U1380" i="1" s="1"/>
  <c r="U1391" i="1" s="1"/>
  <c r="U1417" i="1" s="1"/>
  <c r="U1423" i="1" s="1"/>
  <c r="U1434" i="1" s="1"/>
  <c r="U1460" i="1" s="1"/>
  <c r="M1202" i="1"/>
  <c r="M1208" i="1" s="1"/>
  <c r="M1219" i="1" s="1"/>
  <c r="M1245" i="1" s="1"/>
  <c r="M1251" i="1" s="1"/>
  <c r="M1262" i="1" s="1"/>
  <c r="M1288" i="1" s="1"/>
  <c r="M1294" i="1" s="1"/>
  <c r="M1305" i="1" s="1"/>
  <c r="M1331" i="1" s="1"/>
  <c r="M1337" i="1" s="1"/>
  <c r="M1348" i="1" s="1"/>
  <c r="M1374" i="1" s="1"/>
  <c r="M1380" i="1" s="1"/>
  <c r="M1391" i="1" s="1"/>
  <c r="M1417" i="1" s="1"/>
  <c r="M1423" i="1" s="1"/>
  <c r="M1434" i="1" s="1"/>
  <c r="M1460" i="1" s="1"/>
  <c r="C1073" i="1"/>
  <c r="C1079" i="1" s="1"/>
  <c r="N1073" i="1"/>
  <c r="N1079" i="1" s="1"/>
  <c r="I1073" i="1"/>
  <c r="I1079" i="1" s="1"/>
  <c r="H944" i="1"/>
  <c r="H950" i="1" s="1"/>
  <c r="H961" i="1" s="1"/>
  <c r="H987" i="1" s="1"/>
  <c r="H993" i="1" s="1"/>
  <c r="H1004" i="1" s="1"/>
  <c r="H1030" i="1" s="1"/>
  <c r="H1036" i="1" s="1"/>
  <c r="AE858" i="1"/>
  <c r="AE864" i="1" s="1"/>
  <c r="AE875" i="1" s="1"/>
  <c r="AE901" i="1" s="1"/>
  <c r="AE907" i="1" s="1"/>
  <c r="AE918" i="1" s="1"/>
  <c r="AE944" i="1" s="1"/>
  <c r="AE950" i="1" s="1"/>
  <c r="AE961" i="1" s="1"/>
  <c r="AE987" i="1" s="1"/>
  <c r="AE993" i="1" s="1"/>
  <c r="AE1004" i="1" s="1"/>
  <c r="AE1030" i="1" s="1"/>
  <c r="AE1036" i="1" s="1"/>
  <c r="AE1047" i="1" s="1"/>
  <c r="AE1073" i="1" s="1"/>
  <c r="AE1079" i="1" s="1"/>
  <c r="AV144" i="1"/>
  <c r="AZ133" i="1"/>
  <c r="AQ144" i="1"/>
  <c r="AU133" i="1"/>
  <c r="AL144" i="1"/>
  <c r="AP133" i="1"/>
  <c r="BA101" i="1"/>
  <c r="BA127" i="1" s="1"/>
  <c r="AP127" i="1"/>
  <c r="Q101" i="1"/>
  <c r="Q127" i="1" s="1"/>
  <c r="F127" i="1"/>
  <c r="B144" i="1"/>
  <c r="F133" i="1"/>
  <c r="G144" i="1"/>
  <c r="K133" i="1"/>
  <c r="L144" i="1"/>
  <c r="P133" i="1"/>
  <c r="AD144" i="1"/>
  <c r="AH133" i="1"/>
  <c r="Y144" i="1"/>
  <c r="AC133" i="1"/>
  <c r="T144" i="1"/>
  <c r="X133" i="1"/>
  <c r="AI101" i="1"/>
  <c r="AI127" i="1" s="1"/>
  <c r="X127" i="1"/>
  <c r="V3842" i="1" l="1"/>
  <c r="AA3229" i="1"/>
  <c r="AA3240" i="1" s="1"/>
  <c r="AA3266" i="1" s="1"/>
  <c r="AA3272" i="1" s="1"/>
  <c r="AA3283" i="1" s="1"/>
  <c r="AA3309" i="1" s="1"/>
  <c r="AA3315" i="1" s="1"/>
  <c r="AA3326" i="1" s="1"/>
  <c r="AA3352" i="1" s="1"/>
  <c r="AA3358" i="1" s="1"/>
  <c r="AA3369" i="1" s="1"/>
  <c r="AA3395" i="1" s="1"/>
  <c r="AA3401" i="1" s="1"/>
  <c r="AA3412" i="1" s="1"/>
  <c r="AA3438" i="1" s="1"/>
  <c r="AA3444" i="1" s="1"/>
  <c r="AA3455" i="1" s="1"/>
  <c r="AA3481" i="1" s="1"/>
  <c r="AA3487" i="1" s="1"/>
  <c r="AA3498" i="1" s="1"/>
  <c r="AA3524" i="1" s="1"/>
  <c r="AA3530" i="1" s="1"/>
  <c r="AA3541" i="1" s="1"/>
  <c r="AA3567" i="1" s="1"/>
  <c r="AA3573" i="1" s="1"/>
  <c r="AA3584" i="1" s="1"/>
  <c r="AA3610" i="1" s="1"/>
  <c r="AA3616" i="1" s="1"/>
  <c r="AA3627" i="1" s="1"/>
  <c r="AA3653" i="1" s="1"/>
  <c r="D1509" i="1"/>
  <c r="D1520" i="1" s="1"/>
  <c r="D1546" i="1" s="1"/>
  <c r="D1552" i="1" s="1"/>
  <c r="D1563" i="1" s="1"/>
  <c r="D1589" i="1" s="1"/>
  <c r="D1595" i="1" s="1"/>
  <c r="D1606" i="1" s="1"/>
  <c r="D1632" i="1" s="1"/>
  <c r="D1638" i="1" s="1"/>
  <c r="D1649" i="1" s="1"/>
  <c r="D1675" i="1" s="1"/>
  <c r="D1681" i="1" s="1"/>
  <c r="D1692" i="1" s="1"/>
  <c r="D1718" i="1" s="1"/>
  <c r="D1724" i="1" s="1"/>
  <c r="D1735" i="1" s="1"/>
  <c r="D1761" i="1" s="1"/>
  <c r="M1466" i="1"/>
  <c r="M1477" i="1" s="1"/>
  <c r="M1503" i="1" s="1"/>
  <c r="U1466" i="1"/>
  <c r="U1477" i="1" s="1"/>
  <c r="U1503" i="1" s="1"/>
  <c r="Z1288" i="1"/>
  <c r="Z1294" i="1" s="1"/>
  <c r="Z1305" i="1" s="1"/>
  <c r="Z1331" i="1" s="1"/>
  <c r="Z1337" i="1" s="1"/>
  <c r="Z1348" i="1" s="1"/>
  <c r="Z1374" i="1" s="1"/>
  <c r="Z1380" i="1" s="1"/>
  <c r="Z1391" i="1" s="1"/>
  <c r="Z1417" i="1" s="1"/>
  <c r="Z1423" i="1" s="1"/>
  <c r="Z1434" i="1" s="1"/>
  <c r="Z1460" i="1" s="1"/>
  <c r="C1090" i="1"/>
  <c r="C1116" i="1" s="1"/>
  <c r="C1122" i="1" s="1"/>
  <c r="N1090" i="1"/>
  <c r="N1116" i="1" s="1"/>
  <c r="N1122" i="1" s="1"/>
  <c r="I1090" i="1"/>
  <c r="I1116" i="1" s="1"/>
  <c r="I1122" i="1" s="1"/>
  <c r="I1133" i="1" s="1"/>
  <c r="I1159" i="1" s="1"/>
  <c r="I1165" i="1" s="1"/>
  <c r="I1176" i="1" s="1"/>
  <c r="I1202" i="1" s="1"/>
  <c r="I1208" i="1" s="1"/>
  <c r="I1219" i="1" s="1"/>
  <c r="I1245" i="1" s="1"/>
  <c r="I1251" i="1" s="1"/>
  <c r="I1262" i="1" s="1"/>
  <c r="I1288" i="1" s="1"/>
  <c r="I1294" i="1" s="1"/>
  <c r="I1305" i="1" s="1"/>
  <c r="I1331" i="1" s="1"/>
  <c r="I1337" i="1" s="1"/>
  <c r="I1348" i="1" s="1"/>
  <c r="I1374" i="1" s="1"/>
  <c r="I1380" i="1" s="1"/>
  <c r="I1391" i="1" s="1"/>
  <c r="I1417" i="1" s="1"/>
  <c r="I1423" i="1" s="1"/>
  <c r="I1434" i="1" s="1"/>
  <c r="I1460" i="1" s="1"/>
  <c r="AE1090" i="1"/>
  <c r="AE1116" i="1" s="1"/>
  <c r="AE1122" i="1" s="1"/>
  <c r="H1047" i="1"/>
  <c r="BA133" i="1"/>
  <c r="AZ144" i="1"/>
  <c r="AZ170" i="1" s="1"/>
  <c r="AV170" i="1"/>
  <c r="AV176" i="1" s="1"/>
  <c r="AQ170" i="1"/>
  <c r="AQ176" i="1" s="1"/>
  <c r="AU144" i="1"/>
  <c r="AU170" i="1" s="1"/>
  <c r="AL170" i="1"/>
  <c r="AL176" i="1" s="1"/>
  <c r="AP144" i="1"/>
  <c r="AI133" i="1"/>
  <c r="P144" i="1"/>
  <c r="P170" i="1" s="1"/>
  <c r="L170" i="1"/>
  <c r="L176" i="1" s="1"/>
  <c r="Q133" i="1"/>
  <c r="K144" i="1"/>
  <c r="K170" i="1" s="1"/>
  <c r="G170" i="1"/>
  <c r="G176" i="1" s="1"/>
  <c r="F144" i="1"/>
  <c r="B170" i="1"/>
  <c r="B176" i="1" s="1"/>
  <c r="AD170" i="1"/>
  <c r="AD176" i="1" s="1"/>
  <c r="AH144" i="1"/>
  <c r="AH170" i="1" s="1"/>
  <c r="AC144" i="1"/>
  <c r="AC170" i="1" s="1"/>
  <c r="Y170" i="1"/>
  <c r="Y176" i="1" s="1"/>
  <c r="T170" i="1"/>
  <c r="T176" i="1" s="1"/>
  <c r="X144" i="1"/>
  <c r="V3868" i="1" l="1"/>
  <c r="V3874" i="1" s="1"/>
  <c r="V3885" i="1" s="1"/>
  <c r="V3911" i="1" s="1"/>
  <c r="V3917" i="1" s="1"/>
  <c r="V3928" i="1" s="1"/>
  <c r="V3954" i="1" s="1"/>
  <c r="V3960" i="1" s="1"/>
  <c r="V3971" i="1" s="1"/>
  <c r="V3997" i="1" s="1"/>
  <c r="V4003" i="1" s="1"/>
  <c r="V4014" i="1" s="1"/>
  <c r="V4040" i="1" s="1"/>
  <c r="V4046" i="1" s="1"/>
  <c r="V4057" i="1" s="1"/>
  <c r="V4083" i="1" s="1"/>
  <c r="V4089" i="1" s="1"/>
  <c r="V4100" i="1" s="1"/>
  <c r="V4126" i="1" s="1"/>
  <c r="V4132" i="1" s="1"/>
  <c r="V4143" i="1" s="1"/>
  <c r="V4169" i="1" s="1"/>
  <c r="V4175" i="1" s="1"/>
  <c r="V4186" i="1" s="1"/>
  <c r="V4212" i="1" s="1"/>
  <c r="V4218" i="1" s="1"/>
  <c r="V4229" i="1" s="1"/>
  <c r="V4255" i="1" s="1"/>
  <c r="V4261" i="1" s="1"/>
  <c r="V4272" i="1" s="1"/>
  <c r="V4298" i="1" s="1"/>
  <c r="V4304" i="1" s="1"/>
  <c r="V4315" i="1" s="1"/>
  <c r="V4341" i="1" s="1"/>
  <c r="V4347" i="1" s="1"/>
  <c r="V4358" i="1" s="1"/>
  <c r="V4384" i="1" s="1"/>
  <c r="AA3659" i="1"/>
  <c r="AA3670" i="1" s="1"/>
  <c r="AA3696" i="1" s="1"/>
  <c r="AA3702" i="1" s="1"/>
  <c r="AA3713" i="1" s="1"/>
  <c r="AA3739" i="1" s="1"/>
  <c r="AA3745" i="1" s="1"/>
  <c r="AA3756" i="1" s="1"/>
  <c r="AA3782" i="1" s="1"/>
  <c r="AA3788" i="1" s="1"/>
  <c r="AA3799" i="1" s="1"/>
  <c r="AA3825" i="1" s="1"/>
  <c r="AA3831" i="1" s="1"/>
  <c r="AA3842" i="1" s="1"/>
  <c r="AA3868" i="1" s="1"/>
  <c r="AA3874" i="1" s="1"/>
  <c r="AA3885" i="1" s="1"/>
  <c r="AA3911" i="1" s="1"/>
  <c r="AA3917" i="1" s="1"/>
  <c r="AA3928" i="1" s="1"/>
  <c r="AA3954" i="1" s="1"/>
  <c r="AA3960" i="1" s="1"/>
  <c r="AA3971" i="1" s="1"/>
  <c r="AA3997" i="1" s="1"/>
  <c r="AA4003" i="1" s="1"/>
  <c r="AA4014" i="1" s="1"/>
  <c r="AA4040" i="1" s="1"/>
  <c r="AA4046" i="1" s="1"/>
  <c r="AA4057" i="1" s="1"/>
  <c r="AA4083" i="1" s="1"/>
  <c r="AA4089" i="1" s="1"/>
  <c r="AA4100" i="1" s="1"/>
  <c r="AA4126" i="1" s="1"/>
  <c r="AA4132" i="1" s="1"/>
  <c r="AA4143" i="1" s="1"/>
  <c r="AA4169" i="1" s="1"/>
  <c r="AA4175" i="1" s="1"/>
  <c r="AA4186" i="1" s="1"/>
  <c r="AA4212" i="1" s="1"/>
  <c r="AA4218" i="1" s="1"/>
  <c r="AA4229" i="1" s="1"/>
  <c r="AA4255" i="1" s="1"/>
  <c r="AA4261" i="1" s="1"/>
  <c r="AA4272" i="1" s="1"/>
  <c r="AA4298" i="1" s="1"/>
  <c r="AA4304" i="1" s="1"/>
  <c r="AA4315" i="1" s="1"/>
  <c r="AA4341" i="1" s="1"/>
  <c r="AA4347" i="1" s="1"/>
  <c r="AA4358" i="1" s="1"/>
  <c r="AA4384" i="1" s="1"/>
  <c r="D1767" i="1"/>
  <c r="D1778" i="1" s="1"/>
  <c r="D1804" i="1" s="1"/>
  <c r="D1810" i="1" s="1"/>
  <c r="D1821" i="1" s="1"/>
  <c r="D1847" i="1" s="1"/>
  <c r="D1853" i="1" s="1"/>
  <c r="D1864" i="1" s="1"/>
  <c r="D1890" i="1" s="1"/>
  <c r="D1896" i="1" s="1"/>
  <c r="D1907" i="1" s="1"/>
  <c r="D1933" i="1" s="1"/>
  <c r="D1939" i="1" s="1"/>
  <c r="D1950" i="1" s="1"/>
  <c r="D1976" i="1" s="1"/>
  <c r="D1982" i="1" s="1"/>
  <c r="D1993" i="1" s="1"/>
  <c r="D2019" i="1" s="1"/>
  <c r="D2025" i="1" s="1"/>
  <c r="D2036" i="1" s="1"/>
  <c r="D2062" i="1" s="1"/>
  <c r="D2068" i="1" s="1"/>
  <c r="D2079" i="1" s="1"/>
  <c r="D2105" i="1" s="1"/>
  <c r="D2111" i="1" s="1"/>
  <c r="D2122" i="1" s="1"/>
  <c r="D2148" i="1" s="1"/>
  <c r="D2154" i="1" s="1"/>
  <c r="D2165" i="1" s="1"/>
  <c r="D2191" i="1" s="1"/>
  <c r="D2197" i="1" s="1"/>
  <c r="D2208" i="1" s="1"/>
  <c r="D2234" i="1" s="1"/>
  <c r="D2240" i="1" s="1"/>
  <c r="D2251" i="1" s="1"/>
  <c r="D2277" i="1" s="1"/>
  <c r="D2283" i="1" s="1"/>
  <c r="D2294" i="1" s="1"/>
  <c r="D2320" i="1" s="1"/>
  <c r="D2326" i="1" s="1"/>
  <c r="D2337" i="1" s="1"/>
  <c r="D2363" i="1" s="1"/>
  <c r="D2369" i="1" s="1"/>
  <c r="U1509" i="1"/>
  <c r="U1520" i="1" s="1"/>
  <c r="U1546" i="1" s="1"/>
  <c r="U1552" i="1" s="1"/>
  <c r="U1563" i="1" s="1"/>
  <c r="U1589" i="1" s="1"/>
  <c r="U1595" i="1" s="1"/>
  <c r="U1606" i="1" s="1"/>
  <c r="U1632" i="1" s="1"/>
  <c r="U1638" i="1" s="1"/>
  <c r="U1649" i="1" s="1"/>
  <c r="U1675" i="1" s="1"/>
  <c r="U1681" i="1" s="1"/>
  <c r="U1692" i="1" s="1"/>
  <c r="U1718" i="1" s="1"/>
  <c r="U1724" i="1" s="1"/>
  <c r="U1735" i="1" s="1"/>
  <c r="U1761" i="1" s="1"/>
  <c r="U1767" i="1" s="1"/>
  <c r="M1509" i="1"/>
  <c r="M1520" i="1" s="1"/>
  <c r="M1546" i="1" s="1"/>
  <c r="M1552" i="1" s="1"/>
  <c r="M1563" i="1" s="1"/>
  <c r="M1589" i="1" s="1"/>
  <c r="M1595" i="1" s="1"/>
  <c r="M1606" i="1" s="1"/>
  <c r="M1632" i="1" s="1"/>
  <c r="M1638" i="1" s="1"/>
  <c r="M1649" i="1" s="1"/>
  <c r="M1675" i="1" s="1"/>
  <c r="M1681" i="1" s="1"/>
  <c r="M1692" i="1" s="1"/>
  <c r="M1718" i="1" s="1"/>
  <c r="M1724" i="1" s="1"/>
  <c r="M1735" i="1" s="1"/>
  <c r="M1761" i="1" s="1"/>
  <c r="Z1466" i="1"/>
  <c r="Z1477" i="1" s="1"/>
  <c r="Z1503" i="1" s="1"/>
  <c r="I1466" i="1"/>
  <c r="I1477" i="1" s="1"/>
  <c r="I1503" i="1" s="1"/>
  <c r="N1133" i="1"/>
  <c r="AE1133" i="1"/>
  <c r="C1133" i="1"/>
  <c r="H1073" i="1"/>
  <c r="H1079" i="1" s="1"/>
  <c r="L187" i="1"/>
  <c r="P176" i="1"/>
  <c r="B187" i="1"/>
  <c r="F176" i="1"/>
  <c r="G187" i="1"/>
  <c r="K176" i="1"/>
  <c r="AV187" i="1"/>
  <c r="AZ176" i="1"/>
  <c r="AQ187" i="1"/>
  <c r="AU176" i="1"/>
  <c r="AL187" i="1"/>
  <c r="AP176" i="1"/>
  <c r="AD187" i="1"/>
  <c r="AH176" i="1"/>
  <c r="Y187" i="1"/>
  <c r="AC176" i="1"/>
  <c r="T187" i="1"/>
  <c r="X176" i="1"/>
  <c r="AP170" i="1"/>
  <c r="BA144" i="1"/>
  <c r="BA170" i="1" s="1"/>
  <c r="F170" i="1"/>
  <c r="Q144" i="1"/>
  <c r="Q170" i="1" s="1"/>
  <c r="AI144" i="1"/>
  <c r="AI170" i="1" s="1"/>
  <c r="X170" i="1"/>
  <c r="D2380" i="1" l="1"/>
  <c r="M1767" i="1"/>
  <c r="M1778" i="1" s="1"/>
  <c r="M1804" i="1" s="1"/>
  <c r="M1810" i="1" s="1"/>
  <c r="M1821" i="1" s="1"/>
  <c r="M1847" i="1" s="1"/>
  <c r="M1853" i="1" s="1"/>
  <c r="M1864" i="1" s="1"/>
  <c r="M1890" i="1" s="1"/>
  <c r="M1896" i="1" s="1"/>
  <c r="M1907" i="1" s="1"/>
  <c r="M1933" i="1" s="1"/>
  <c r="M1939" i="1" s="1"/>
  <c r="M1950" i="1" s="1"/>
  <c r="M1976" i="1" s="1"/>
  <c r="M1982" i="1" s="1"/>
  <c r="M1993" i="1" s="1"/>
  <c r="M2019" i="1" s="1"/>
  <c r="M2025" i="1" s="1"/>
  <c r="U1778" i="1"/>
  <c r="Z1509" i="1"/>
  <c r="Z1520" i="1" s="1"/>
  <c r="Z1546" i="1" s="1"/>
  <c r="Z1552" i="1" s="1"/>
  <c r="Z1563" i="1" s="1"/>
  <c r="Z1589" i="1" s="1"/>
  <c r="Z1595" i="1" s="1"/>
  <c r="Z1606" i="1" s="1"/>
  <c r="Z1632" i="1" s="1"/>
  <c r="Z1638" i="1" s="1"/>
  <c r="Z1649" i="1" s="1"/>
  <c r="Z1675" i="1" s="1"/>
  <c r="Z1681" i="1" s="1"/>
  <c r="Z1692" i="1" s="1"/>
  <c r="Z1718" i="1" s="1"/>
  <c r="Z1724" i="1" s="1"/>
  <c r="Z1735" i="1" s="1"/>
  <c r="Z1761" i="1" s="1"/>
  <c r="Z1767" i="1" s="1"/>
  <c r="Z1778" i="1" s="1"/>
  <c r="Z1804" i="1" s="1"/>
  <c r="Z1810" i="1" s="1"/>
  <c r="Z1821" i="1" s="1"/>
  <c r="Z1847" i="1" s="1"/>
  <c r="Z1853" i="1" s="1"/>
  <c r="Z1864" i="1" s="1"/>
  <c r="Z1890" i="1" s="1"/>
  <c r="Z1896" i="1" s="1"/>
  <c r="Z1907" i="1" s="1"/>
  <c r="Z1933" i="1" s="1"/>
  <c r="Z1939" i="1" s="1"/>
  <c r="Z1950" i="1" s="1"/>
  <c r="Z1976" i="1" s="1"/>
  <c r="Z1982" i="1" s="1"/>
  <c r="Z1993" i="1" s="1"/>
  <c r="Z2019" i="1" s="1"/>
  <c r="Z2025" i="1" s="1"/>
  <c r="Z2036" i="1" s="1"/>
  <c r="Z2062" i="1" s="1"/>
  <c r="Z2068" i="1" s="1"/>
  <c r="Z2079" i="1" s="1"/>
  <c r="Z2105" i="1" s="1"/>
  <c r="Z2111" i="1" s="1"/>
  <c r="Z2122" i="1" s="1"/>
  <c r="Z2148" i="1" s="1"/>
  <c r="Z2154" i="1" s="1"/>
  <c r="Z2165" i="1" s="1"/>
  <c r="Z2191" i="1" s="1"/>
  <c r="Z2197" i="1" s="1"/>
  <c r="Z2208" i="1" s="1"/>
  <c r="Z2234" i="1" s="1"/>
  <c r="Z2240" i="1" s="1"/>
  <c r="Z2251" i="1" s="1"/>
  <c r="Z2277" i="1" s="1"/>
  <c r="Z2283" i="1" s="1"/>
  <c r="I1509" i="1"/>
  <c r="I1520" i="1" s="1"/>
  <c r="I1546" i="1" s="1"/>
  <c r="I1552" i="1" s="1"/>
  <c r="I1563" i="1" s="1"/>
  <c r="I1589" i="1" s="1"/>
  <c r="I1595" i="1" s="1"/>
  <c r="I1606" i="1" s="1"/>
  <c r="I1632" i="1" s="1"/>
  <c r="I1638" i="1" s="1"/>
  <c r="I1649" i="1" s="1"/>
  <c r="I1675" i="1" s="1"/>
  <c r="I1681" i="1" s="1"/>
  <c r="I1692" i="1" s="1"/>
  <c r="I1718" i="1" s="1"/>
  <c r="I1724" i="1" s="1"/>
  <c r="I1735" i="1" s="1"/>
  <c r="I1761" i="1" s="1"/>
  <c r="N1159" i="1"/>
  <c r="N1165" i="1" s="1"/>
  <c r="AE1159" i="1"/>
  <c r="AE1165" i="1" s="1"/>
  <c r="AE1176" i="1" s="1"/>
  <c r="AE1202" i="1" s="1"/>
  <c r="AE1208" i="1" s="1"/>
  <c r="AE1219" i="1" s="1"/>
  <c r="AE1245" i="1" s="1"/>
  <c r="AE1251" i="1" s="1"/>
  <c r="C1159" i="1"/>
  <c r="C1165" i="1" s="1"/>
  <c r="C1176" i="1" s="1"/>
  <c r="C1202" i="1" s="1"/>
  <c r="C1208" i="1" s="1"/>
  <c r="C1219" i="1" s="1"/>
  <c r="C1245" i="1" s="1"/>
  <c r="C1251" i="1" s="1"/>
  <c r="C1262" i="1" s="1"/>
  <c r="C1288" i="1" s="1"/>
  <c r="C1294" i="1" s="1"/>
  <c r="C1305" i="1" s="1"/>
  <c r="C1331" i="1" s="1"/>
  <c r="C1337" i="1" s="1"/>
  <c r="C1348" i="1" s="1"/>
  <c r="C1374" i="1" s="1"/>
  <c r="C1380" i="1" s="1"/>
  <c r="C1391" i="1" s="1"/>
  <c r="C1417" i="1" s="1"/>
  <c r="C1423" i="1" s="1"/>
  <c r="C1434" i="1" s="1"/>
  <c r="C1460" i="1" s="1"/>
  <c r="H1090" i="1"/>
  <c r="H1116" i="1" s="1"/>
  <c r="H1122" i="1" s="1"/>
  <c r="BA176" i="1"/>
  <c r="AI176" i="1"/>
  <c r="K187" i="1"/>
  <c r="K213" i="1" s="1"/>
  <c r="G213" i="1"/>
  <c r="G219" i="1" s="1"/>
  <c r="F187" i="1"/>
  <c r="B213" i="1"/>
  <c r="B219" i="1" s="1"/>
  <c r="P187" i="1"/>
  <c r="P213" i="1" s="1"/>
  <c r="L213" i="1"/>
  <c r="L219" i="1" s="1"/>
  <c r="Q176" i="1"/>
  <c r="AZ187" i="1"/>
  <c r="AZ213" i="1" s="1"/>
  <c r="AV213" i="1"/>
  <c r="AV219" i="1" s="1"/>
  <c r="AQ213" i="1"/>
  <c r="AQ219" i="1" s="1"/>
  <c r="AU187" i="1"/>
  <c r="AU213" i="1" s="1"/>
  <c r="AL213" i="1"/>
  <c r="AL219" i="1" s="1"/>
  <c r="AP187" i="1"/>
  <c r="AH187" i="1"/>
  <c r="AH213" i="1" s="1"/>
  <c r="AD213" i="1"/>
  <c r="AD219" i="1" s="1"/>
  <c r="Y213" i="1"/>
  <c r="Y219" i="1" s="1"/>
  <c r="AC187" i="1"/>
  <c r="AC213" i="1" s="1"/>
  <c r="T213" i="1"/>
  <c r="T219" i="1" s="1"/>
  <c r="X187" i="1"/>
  <c r="D2406" i="1" l="1"/>
  <c r="D2412" i="1" s="1"/>
  <c r="D2423" i="1" s="1"/>
  <c r="D2449" i="1" s="1"/>
  <c r="D2455" i="1" s="1"/>
  <c r="D2466" i="1" s="1"/>
  <c r="D2492" i="1" s="1"/>
  <c r="D2498" i="1" s="1"/>
  <c r="D2509" i="1" s="1"/>
  <c r="D2535" i="1" s="1"/>
  <c r="D2541" i="1" s="1"/>
  <c r="D2552" i="1" s="1"/>
  <c r="D2578" i="1" s="1"/>
  <c r="D2584" i="1" s="1"/>
  <c r="D2595" i="1" s="1"/>
  <c r="D2621" i="1" s="1"/>
  <c r="D2627" i="1" s="1"/>
  <c r="D2638" i="1" s="1"/>
  <c r="D2664" i="1" s="1"/>
  <c r="D2670" i="1" s="1"/>
  <c r="D2681" i="1" s="1"/>
  <c r="D2707" i="1" s="1"/>
  <c r="D2713" i="1" s="1"/>
  <c r="D2724" i="1" s="1"/>
  <c r="D2750" i="1" s="1"/>
  <c r="D2756" i="1" s="1"/>
  <c r="D2767" i="1" s="1"/>
  <c r="D2793" i="1" s="1"/>
  <c r="D2799" i="1" s="1"/>
  <c r="D2810" i="1" s="1"/>
  <c r="D2836" i="1" s="1"/>
  <c r="D2842" i="1" s="1"/>
  <c r="D2853" i="1" s="1"/>
  <c r="D2879" i="1" s="1"/>
  <c r="D2885" i="1" s="1"/>
  <c r="D2896" i="1" s="1"/>
  <c r="D2922" i="1" s="1"/>
  <c r="D2928" i="1" s="1"/>
  <c r="D2939" i="1" s="1"/>
  <c r="D2965" i="1" s="1"/>
  <c r="D2971" i="1" s="1"/>
  <c r="D2982" i="1" s="1"/>
  <c r="D3008" i="1" s="1"/>
  <c r="D3014" i="1" s="1"/>
  <c r="D3025" i="1" s="1"/>
  <c r="D3051" i="1" s="1"/>
  <c r="D3057" i="1" s="1"/>
  <c r="D3068" i="1" s="1"/>
  <c r="D3094" i="1" s="1"/>
  <c r="D3100" i="1" s="1"/>
  <c r="D3111" i="1" s="1"/>
  <c r="D3137" i="1" s="1"/>
  <c r="D3143" i="1" s="1"/>
  <c r="D3154" i="1" s="1"/>
  <c r="D3180" i="1" s="1"/>
  <c r="D3186" i="1" s="1"/>
  <c r="D3197" i="1" s="1"/>
  <c r="D3223" i="1" s="1"/>
  <c r="D3229" i="1" s="1"/>
  <c r="D3240" i="1" s="1"/>
  <c r="D3266" i="1" s="1"/>
  <c r="D3272" i="1" s="1"/>
  <c r="D3283" i="1" s="1"/>
  <c r="D3309" i="1" s="1"/>
  <c r="D3315" i="1" s="1"/>
  <c r="D3326" i="1" s="1"/>
  <c r="D3352" i="1" s="1"/>
  <c r="D3358" i="1" s="1"/>
  <c r="D3369" i="1" s="1"/>
  <c r="D3395" i="1" s="1"/>
  <c r="D3401" i="1" s="1"/>
  <c r="D3412" i="1" s="1"/>
  <c r="D3438" i="1" s="1"/>
  <c r="D3444" i="1" s="1"/>
  <c r="D3455" i="1" s="1"/>
  <c r="D3481" i="1" s="1"/>
  <c r="D3487" i="1" s="1"/>
  <c r="D3498" i="1" s="1"/>
  <c r="D3524" i="1" s="1"/>
  <c r="D3530" i="1" s="1"/>
  <c r="Z2294" i="1"/>
  <c r="Z2320" i="1" s="1"/>
  <c r="Z2326" i="1" s="1"/>
  <c r="Z2337" i="1" s="1"/>
  <c r="Z2363" i="1" s="1"/>
  <c r="Z2369" i="1" s="1"/>
  <c r="Z2380" i="1" s="1"/>
  <c r="Z2406" i="1" s="1"/>
  <c r="Z2412" i="1" s="1"/>
  <c r="M2036" i="1"/>
  <c r="I1767" i="1"/>
  <c r="I1778" i="1" s="1"/>
  <c r="I1804" i="1" s="1"/>
  <c r="I1810" i="1" s="1"/>
  <c r="I1821" i="1" s="1"/>
  <c r="I1847" i="1" s="1"/>
  <c r="I1853" i="1" s="1"/>
  <c r="I1864" i="1" s="1"/>
  <c r="I1890" i="1" s="1"/>
  <c r="I1896" i="1" s="1"/>
  <c r="I1907" i="1" s="1"/>
  <c r="I1933" i="1" s="1"/>
  <c r="I1939" i="1" s="1"/>
  <c r="I1950" i="1" s="1"/>
  <c r="I1976" i="1" s="1"/>
  <c r="I1982" i="1" s="1"/>
  <c r="I1993" i="1" s="1"/>
  <c r="I2019" i="1" s="1"/>
  <c r="I2025" i="1" s="1"/>
  <c r="I2036" i="1" s="1"/>
  <c r="I2062" i="1" s="1"/>
  <c r="I2068" i="1" s="1"/>
  <c r="I2079" i="1" s="1"/>
  <c r="I2105" i="1" s="1"/>
  <c r="I2111" i="1" s="1"/>
  <c r="I2122" i="1" s="1"/>
  <c r="I2148" i="1" s="1"/>
  <c r="I2154" i="1" s="1"/>
  <c r="I2165" i="1" s="1"/>
  <c r="I2191" i="1" s="1"/>
  <c r="I2197" i="1" s="1"/>
  <c r="I2208" i="1" s="1"/>
  <c r="I2234" i="1" s="1"/>
  <c r="I2240" i="1" s="1"/>
  <c r="I2251" i="1" s="1"/>
  <c r="I2277" i="1" s="1"/>
  <c r="I2283" i="1" s="1"/>
  <c r="I2294" i="1" s="1"/>
  <c r="I2320" i="1" s="1"/>
  <c r="I2326" i="1" s="1"/>
  <c r="I2337" i="1" s="1"/>
  <c r="I2363" i="1" s="1"/>
  <c r="I2369" i="1" s="1"/>
  <c r="U1804" i="1"/>
  <c r="U1810" i="1" s="1"/>
  <c r="U1821" i="1" s="1"/>
  <c r="U1847" i="1" s="1"/>
  <c r="U1853" i="1" s="1"/>
  <c r="C1466" i="1"/>
  <c r="C1477" i="1" s="1"/>
  <c r="C1503" i="1" s="1"/>
  <c r="AE1262" i="1"/>
  <c r="N1176" i="1"/>
  <c r="H1133" i="1"/>
  <c r="AD230" i="1"/>
  <c r="AH219" i="1"/>
  <c r="AV230" i="1"/>
  <c r="AZ219" i="1"/>
  <c r="T230" i="1"/>
  <c r="X219" i="1"/>
  <c r="Y230" i="1"/>
  <c r="AC219" i="1"/>
  <c r="AL230" i="1"/>
  <c r="AP219" i="1"/>
  <c r="AQ230" i="1"/>
  <c r="AU219" i="1"/>
  <c r="L230" i="1"/>
  <c r="P219" i="1"/>
  <c r="B230" i="1"/>
  <c r="F219" i="1"/>
  <c r="G230" i="1"/>
  <c r="K219" i="1"/>
  <c r="Q187" i="1"/>
  <c r="Q213" i="1" s="1"/>
  <c r="F213" i="1"/>
  <c r="BA187" i="1"/>
  <c r="BA213" i="1" s="1"/>
  <c r="AP213" i="1"/>
  <c r="X213" i="1"/>
  <c r="AI187" i="1"/>
  <c r="AI213" i="1" s="1"/>
  <c r="D3541" i="1" l="1"/>
  <c r="Z2423" i="1"/>
  <c r="I2380" i="1"/>
  <c r="M2062" i="1"/>
  <c r="M2068" i="1" s="1"/>
  <c r="M2079" i="1" s="1"/>
  <c r="M2105" i="1" s="1"/>
  <c r="M2111" i="1" s="1"/>
  <c r="M2122" i="1" s="1"/>
  <c r="M2148" i="1" s="1"/>
  <c r="M2154" i="1" s="1"/>
  <c r="M2165" i="1" s="1"/>
  <c r="M2191" i="1" s="1"/>
  <c r="M2197" i="1" s="1"/>
  <c r="M2208" i="1" s="1"/>
  <c r="M2234" i="1" s="1"/>
  <c r="M2240" i="1" s="1"/>
  <c r="M2251" i="1" s="1"/>
  <c r="M2277" i="1" s="1"/>
  <c r="M2283" i="1" s="1"/>
  <c r="M2294" i="1" s="1"/>
  <c r="M2320" i="1" s="1"/>
  <c r="M2326" i="1" s="1"/>
  <c r="M2337" i="1" s="1"/>
  <c r="M2363" i="1" s="1"/>
  <c r="M2369" i="1" s="1"/>
  <c r="M2380" i="1" s="1"/>
  <c r="M2406" i="1" s="1"/>
  <c r="M2412" i="1" s="1"/>
  <c r="M2423" i="1" s="1"/>
  <c r="M2449" i="1" s="1"/>
  <c r="M2455" i="1" s="1"/>
  <c r="M2466" i="1" s="1"/>
  <c r="M2492" i="1" s="1"/>
  <c r="M2498" i="1" s="1"/>
  <c r="M2509" i="1" s="1"/>
  <c r="M2535" i="1" s="1"/>
  <c r="M2541" i="1" s="1"/>
  <c r="M2552" i="1" s="1"/>
  <c r="M2578" i="1" s="1"/>
  <c r="M2584" i="1" s="1"/>
  <c r="M2595" i="1" s="1"/>
  <c r="M2621" i="1" s="1"/>
  <c r="M2627" i="1" s="1"/>
  <c r="M2638" i="1" s="1"/>
  <c r="M2664" i="1" s="1"/>
  <c r="M2670" i="1" s="1"/>
  <c r="M2681" i="1" s="1"/>
  <c r="M2707" i="1" s="1"/>
  <c r="M2713" i="1" s="1"/>
  <c r="M2724" i="1" s="1"/>
  <c r="M2750" i="1" s="1"/>
  <c r="M2756" i="1" s="1"/>
  <c r="M2767" i="1" s="1"/>
  <c r="M2793" i="1" s="1"/>
  <c r="M2799" i="1" s="1"/>
  <c r="M2810" i="1" s="1"/>
  <c r="M2836" i="1" s="1"/>
  <c r="M2842" i="1" s="1"/>
  <c r="M2853" i="1" s="1"/>
  <c r="M2879" i="1" s="1"/>
  <c r="M2885" i="1" s="1"/>
  <c r="M2896" i="1" s="1"/>
  <c r="M2922" i="1" s="1"/>
  <c r="M2928" i="1" s="1"/>
  <c r="M2939" i="1" s="1"/>
  <c r="M2965" i="1" s="1"/>
  <c r="M2971" i="1" s="1"/>
  <c r="M2982" i="1" s="1"/>
  <c r="M3008" i="1" s="1"/>
  <c r="M3014" i="1" s="1"/>
  <c r="M3025" i="1" s="1"/>
  <c r="M3051" i="1" s="1"/>
  <c r="M3057" i="1" s="1"/>
  <c r="M3068" i="1" s="1"/>
  <c r="M3094" i="1" s="1"/>
  <c r="M3100" i="1" s="1"/>
  <c r="M3111" i="1" s="1"/>
  <c r="M3137" i="1" s="1"/>
  <c r="M3143" i="1" s="1"/>
  <c r="U1864" i="1"/>
  <c r="U1890" i="1" s="1"/>
  <c r="U1896" i="1" s="1"/>
  <c r="U1907" i="1" s="1"/>
  <c r="U1933" i="1" s="1"/>
  <c r="U1939" i="1" s="1"/>
  <c r="U1950" i="1" s="1"/>
  <c r="U1976" i="1" s="1"/>
  <c r="U1982" i="1" s="1"/>
  <c r="U1993" i="1" s="1"/>
  <c r="U2019" i="1" s="1"/>
  <c r="U2025" i="1" s="1"/>
  <c r="U2036" i="1" s="1"/>
  <c r="U2062" i="1" s="1"/>
  <c r="U2068" i="1" s="1"/>
  <c r="U2079" i="1" s="1"/>
  <c r="U2105" i="1" s="1"/>
  <c r="U2111" i="1" s="1"/>
  <c r="U2122" i="1" s="1"/>
  <c r="U2148" i="1" s="1"/>
  <c r="U2154" i="1" s="1"/>
  <c r="U2165" i="1" s="1"/>
  <c r="U2191" i="1" s="1"/>
  <c r="U2197" i="1" s="1"/>
  <c r="U2208" i="1" s="1"/>
  <c r="U2234" i="1" s="1"/>
  <c r="U2240" i="1" s="1"/>
  <c r="U2251" i="1" s="1"/>
  <c r="U2277" i="1" s="1"/>
  <c r="U2283" i="1" s="1"/>
  <c r="U2294" i="1" s="1"/>
  <c r="U2320" i="1" s="1"/>
  <c r="U2326" i="1" s="1"/>
  <c r="U2337" i="1" s="1"/>
  <c r="U2363" i="1" s="1"/>
  <c r="U2369" i="1" s="1"/>
  <c r="U2380" i="1" s="1"/>
  <c r="U2406" i="1" s="1"/>
  <c r="U2412" i="1" s="1"/>
  <c r="C1509" i="1"/>
  <c r="C1520" i="1" s="1"/>
  <c r="C1546" i="1" s="1"/>
  <c r="C1552" i="1" s="1"/>
  <c r="C1563" i="1" s="1"/>
  <c r="C1589" i="1" s="1"/>
  <c r="C1595" i="1" s="1"/>
  <c r="C1606" i="1" s="1"/>
  <c r="C1632" i="1" s="1"/>
  <c r="C1638" i="1" s="1"/>
  <c r="C1649" i="1" s="1"/>
  <c r="C1675" i="1" s="1"/>
  <c r="C1681" i="1" s="1"/>
  <c r="C1692" i="1" s="1"/>
  <c r="C1718" i="1" s="1"/>
  <c r="C1724" i="1" s="1"/>
  <c r="C1735" i="1" s="1"/>
  <c r="C1761" i="1" s="1"/>
  <c r="AE1288" i="1"/>
  <c r="AE1294" i="1" s="1"/>
  <c r="AE1305" i="1" s="1"/>
  <c r="AE1331" i="1" s="1"/>
  <c r="AE1337" i="1" s="1"/>
  <c r="AE1348" i="1" s="1"/>
  <c r="AE1374" i="1" s="1"/>
  <c r="AE1380" i="1" s="1"/>
  <c r="AE1391" i="1" s="1"/>
  <c r="AE1417" i="1" s="1"/>
  <c r="AE1423" i="1" s="1"/>
  <c r="AE1434" i="1" s="1"/>
  <c r="AE1460" i="1" s="1"/>
  <c r="N1202" i="1"/>
  <c r="N1208" i="1" s="1"/>
  <c r="N1219" i="1" s="1"/>
  <c r="N1245" i="1" s="1"/>
  <c r="N1251" i="1" s="1"/>
  <c r="N1262" i="1" s="1"/>
  <c r="N1288" i="1" s="1"/>
  <c r="N1294" i="1" s="1"/>
  <c r="N1305" i="1" s="1"/>
  <c r="N1331" i="1" s="1"/>
  <c r="N1337" i="1" s="1"/>
  <c r="N1348" i="1" s="1"/>
  <c r="N1374" i="1" s="1"/>
  <c r="N1380" i="1" s="1"/>
  <c r="N1391" i="1" s="1"/>
  <c r="N1417" i="1" s="1"/>
  <c r="N1423" i="1" s="1"/>
  <c r="N1434" i="1" s="1"/>
  <c r="N1460" i="1" s="1"/>
  <c r="H1159" i="1"/>
  <c r="H1165" i="1" s="1"/>
  <c r="H1176" i="1" s="1"/>
  <c r="H1202" i="1" s="1"/>
  <c r="H1208" i="1" s="1"/>
  <c r="H1219" i="1" s="1"/>
  <c r="H1245" i="1" s="1"/>
  <c r="H1251" i="1" s="1"/>
  <c r="K230" i="1"/>
  <c r="K256" i="1" s="1"/>
  <c r="G256" i="1"/>
  <c r="G262" i="1" s="1"/>
  <c r="F230" i="1"/>
  <c r="B256" i="1"/>
  <c r="B262" i="1" s="1"/>
  <c r="P230" i="1"/>
  <c r="P256" i="1" s="1"/>
  <c r="L256" i="1"/>
  <c r="L262" i="1" s="1"/>
  <c r="AU230" i="1"/>
  <c r="AU256" i="1" s="1"/>
  <c r="AQ256" i="1"/>
  <c r="AQ262" i="1" s="1"/>
  <c r="AP230" i="1"/>
  <c r="AL256" i="1"/>
  <c r="AL262" i="1" s="1"/>
  <c r="Y256" i="1"/>
  <c r="Y262" i="1" s="1"/>
  <c r="AC230" i="1"/>
  <c r="AC256" i="1" s="1"/>
  <c r="T256" i="1"/>
  <c r="T262" i="1" s="1"/>
  <c r="X230" i="1"/>
  <c r="AZ230" i="1"/>
  <c r="AZ256" i="1" s="1"/>
  <c r="AV256" i="1"/>
  <c r="AV262" i="1" s="1"/>
  <c r="AD256" i="1"/>
  <c r="AD262" i="1" s="1"/>
  <c r="AH230" i="1"/>
  <c r="AH256" i="1" s="1"/>
  <c r="Q219" i="1"/>
  <c r="BA219" i="1"/>
  <c r="AI219" i="1"/>
  <c r="D3567" i="1" l="1"/>
  <c r="D3573" i="1" s="1"/>
  <c r="D3584" i="1" s="1"/>
  <c r="D3610" i="1" s="1"/>
  <c r="D3616" i="1" s="1"/>
  <c r="D3627" i="1" s="1"/>
  <c r="D3653" i="1" s="1"/>
  <c r="D3659" i="1" s="1"/>
  <c r="D3670" i="1" s="1"/>
  <c r="D3696" i="1" s="1"/>
  <c r="D3702" i="1" s="1"/>
  <c r="D3713" i="1" s="1"/>
  <c r="D3739" i="1" s="1"/>
  <c r="D3745" i="1" s="1"/>
  <c r="D3756" i="1" s="1"/>
  <c r="D3782" i="1" s="1"/>
  <c r="D3788" i="1" s="1"/>
  <c r="D3799" i="1" s="1"/>
  <c r="D3825" i="1" s="1"/>
  <c r="D3831" i="1" s="1"/>
  <c r="D3842" i="1" s="1"/>
  <c r="D3868" i="1" s="1"/>
  <c r="D3874" i="1" s="1"/>
  <c r="D3885" i="1" s="1"/>
  <c r="D3911" i="1" s="1"/>
  <c r="D3917" i="1" s="1"/>
  <c r="M3154" i="1"/>
  <c r="Z2449" i="1"/>
  <c r="Z2455" i="1" s="1"/>
  <c r="U2423" i="1"/>
  <c r="I2406" i="1"/>
  <c r="I2412" i="1" s="1"/>
  <c r="I2423" i="1" s="1"/>
  <c r="I2449" i="1" s="1"/>
  <c r="I2455" i="1" s="1"/>
  <c r="I2466" i="1" s="1"/>
  <c r="I2492" i="1" s="1"/>
  <c r="I2498" i="1" s="1"/>
  <c r="I2509" i="1" s="1"/>
  <c r="I2535" i="1" s="1"/>
  <c r="I2541" i="1" s="1"/>
  <c r="I2552" i="1" s="1"/>
  <c r="I2578" i="1" s="1"/>
  <c r="I2584" i="1" s="1"/>
  <c r="I2595" i="1" s="1"/>
  <c r="I2621" i="1" s="1"/>
  <c r="I2627" i="1" s="1"/>
  <c r="I2638" i="1" s="1"/>
  <c r="I2664" i="1" s="1"/>
  <c r="I2670" i="1" s="1"/>
  <c r="I2681" i="1" s="1"/>
  <c r="I2707" i="1" s="1"/>
  <c r="I2713" i="1" s="1"/>
  <c r="I2724" i="1" s="1"/>
  <c r="I2750" i="1" s="1"/>
  <c r="I2756" i="1" s="1"/>
  <c r="I2767" i="1" s="1"/>
  <c r="I2793" i="1" s="1"/>
  <c r="I2799" i="1" s="1"/>
  <c r="I2810" i="1" s="1"/>
  <c r="I2836" i="1" s="1"/>
  <c r="I2842" i="1" s="1"/>
  <c r="I2853" i="1" s="1"/>
  <c r="I2879" i="1" s="1"/>
  <c r="I2885" i="1" s="1"/>
  <c r="I2896" i="1" s="1"/>
  <c r="I2922" i="1" s="1"/>
  <c r="I2928" i="1" s="1"/>
  <c r="I2939" i="1" s="1"/>
  <c r="I2965" i="1" s="1"/>
  <c r="I2971" i="1" s="1"/>
  <c r="I2982" i="1" s="1"/>
  <c r="I3008" i="1" s="1"/>
  <c r="I3014" i="1" s="1"/>
  <c r="I3025" i="1" s="1"/>
  <c r="I3051" i="1" s="1"/>
  <c r="I3057" i="1" s="1"/>
  <c r="I3068" i="1" s="1"/>
  <c r="I3094" i="1" s="1"/>
  <c r="I3100" i="1" s="1"/>
  <c r="I3111" i="1" s="1"/>
  <c r="I3137" i="1" s="1"/>
  <c r="I3143" i="1" s="1"/>
  <c r="I3154" i="1" s="1"/>
  <c r="I3180" i="1" s="1"/>
  <c r="I3186" i="1" s="1"/>
  <c r="I3197" i="1" s="1"/>
  <c r="I3223" i="1" s="1"/>
  <c r="I3229" i="1" s="1"/>
  <c r="I3240" i="1" s="1"/>
  <c r="I3266" i="1" s="1"/>
  <c r="I3272" i="1" s="1"/>
  <c r="I3283" i="1" s="1"/>
  <c r="I3309" i="1" s="1"/>
  <c r="I3315" i="1" s="1"/>
  <c r="I3326" i="1" s="1"/>
  <c r="I3352" i="1" s="1"/>
  <c r="I3358" i="1" s="1"/>
  <c r="I3369" i="1" s="1"/>
  <c r="I3395" i="1" s="1"/>
  <c r="I3401" i="1" s="1"/>
  <c r="I3412" i="1" s="1"/>
  <c r="I3438" i="1" s="1"/>
  <c r="I3444" i="1" s="1"/>
  <c r="I3455" i="1" s="1"/>
  <c r="I3481" i="1" s="1"/>
  <c r="I3487" i="1" s="1"/>
  <c r="I3498" i="1" s="1"/>
  <c r="I3524" i="1" s="1"/>
  <c r="I3530" i="1" s="1"/>
  <c r="C1767" i="1"/>
  <c r="C1778" i="1" s="1"/>
  <c r="C1804" i="1" s="1"/>
  <c r="C1810" i="1" s="1"/>
  <c r="C1821" i="1" s="1"/>
  <c r="C1847" i="1" s="1"/>
  <c r="C1853" i="1" s="1"/>
  <c r="C1864" i="1" s="1"/>
  <c r="C1890" i="1" s="1"/>
  <c r="C1896" i="1" s="1"/>
  <c r="C1907" i="1" s="1"/>
  <c r="C1933" i="1" s="1"/>
  <c r="C1939" i="1" s="1"/>
  <c r="N1466" i="1"/>
  <c r="N1477" i="1" s="1"/>
  <c r="N1503" i="1" s="1"/>
  <c r="AE1466" i="1"/>
  <c r="AE1477" i="1" s="1"/>
  <c r="AE1503" i="1" s="1"/>
  <c r="H1262" i="1"/>
  <c r="AV273" i="1"/>
  <c r="AZ262" i="1"/>
  <c r="AL273" i="1"/>
  <c r="AP262" i="1"/>
  <c r="AQ273" i="1"/>
  <c r="AU262" i="1"/>
  <c r="L273" i="1"/>
  <c r="P262" i="1"/>
  <c r="B273" i="1"/>
  <c r="F262" i="1"/>
  <c r="G273" i="1"/>
  <c r="K262" i="1"/>
  <c r="Y273" i="1"/>
  <c r="AC262" i="1"/>
  <c r="AD273" i="1"/>
  <c r="AH262" i="1"/>
  <c r="T273" i="1"/>
  <c r="X262" i="1"/>
  <c r="AP256" i="1"/>
  <c r="BA230" i="1"/>
  <c r="BA256" i="1" s="1"/>
  <c r="F256" i="1"/>
  <c r="Q230" i="1"/>
  <c r="Q256" i="1" s="1"/>
  <c r="AI230" i="1"/>
  <c r="AI256" i="1" s="1"/>
  <c r="X256" i="1"/>
  <c r="D3928" i="1" l="1"/>
  <c r="I3541" i="1"/>
  <c r="M3180" i="1"/>
  <c r="M3186" i="1" s="1"/>
  <c r="Z2466" i="1"/>
  <c r="U2449" i="1"/>
  <c r="U2455" i="1" s="1"/>
  <c r="C1950" i="1"/>
  <c r="C1976" i="1" s="1"/>
  <c r="C1982" i="1" s="1"/>
  <c r="C1993" i="1" s="1"/>
  <c r="C2019" i="1" s="1"/>
  <c r="C2025" i="1" s="1"/>
  <c r="AE1509" i="1"/>
  <c r="AE1520" i="1" s="1"/>
  <c r="AE1546" i="1" s="1"/>
  <c r="AE1552" i="1" s="1"/>
  <c r="AE1563" i="1" s="1"/>
  <c r="AE1589" i="1" s="1"/>
  <c r="AE1595" i="1" s="1"/>
  <c r="AE1606" i="1" s="1"/>
  <c r="AE1632" i="1" s="1"/>
  <c r="AE1638" i="1" s="1"/>
  <c r="AE1649" i="1" s="1"/>
  <c r="AE1675" i="1" s="1"/>
  <c r="AE1681" i="1" s="1"/>
  <c r="AE1692" i="1" s="1"/>
  <c r="AE1718" i="1" s="1"/>
  <c r="AE1724" i="1" s="1"/>
  <c r="AE1735" i="1" s="1"/>
  <c r="AE1761" i="1" s="1"/>
  <c r="AE1767" i="1" s="1"/>
  <c r="N1509" i="1"/>
  <c r="N1520" i="1" s="1"/>
  <c r="N1546" i="1" s="1"/>
  <c r="N1552" i="1" s="1"/>
  <c r="N1563" i="1" s="1"/>
  <c r="N1589" i="1" s="1"/>
  <c r="N1595" i="1" s="1"/>
  <c r="N1606" i="1" s="1"/>
  <c r="N1632" i="1" s="1"/>
  <c r="N1638" i="1" s="1"/>
  <c r="N1649" i="1" s="1"/>
  <c r="N1675" i="1" s="1"/>
  <c r="N1681" i="1" s="1"/>
  <c r="N1692" i="1" s="1"/>
  <c r="N1718" i="1" s="1"/>
  <c r="N1724" i="1" s="1"/>
  <c r="N1735" i="1" s="1"/>
  <c r="N1761" i="1" s="1"/>
  <c r="H1288" i="1"/>
  <c r="H1294" i="1" s="1"/>
  <c r="H1305" i="1" s="1"/>
  <c r="H1331" i="1" s="1"/>
  <c r="H1337" i="1" s="1"/>
  <c r="H1348" i="1" s="1"/>
  <c r="H1374" i="1" s="1"/>
  <c r="H1380" i="1" s="1"/>
  <c r="H1391" i="1" s="1"/>
  <c r="H1417" i="1" s="1"/>
  <c r="H1423" i="1" s="1"/>
  <c r="H1434" i="1" s="1"/>
  <c r="H1460" i="1" s="1"/>
  <c r="AI262" i="1"/>
  <c r="Q262" i="1"/>
  <c r="BA262" i="1"/>
  <c r="Y299" i="1"/>
  <c r="Y305" i="1" s="1"/>
  <c r="AC273" i="1"/>
  <c r="AC299" i="1" s="1"/>
  <c r="G299" i="1"/>
  <c r="G305" i="1" s="1"/>
  <c r="K273" i="1"/>
  <c r="K299" i="1" s="1"/>
  <c r="F273" i="1"/>
  <c r="B299" i="1"/>
  <c r="B305" i="1" s="1"/>
  <c r="P273" i="1"/>
  <c r="P299" i="1" s="1"/>
  <c r="L299" i="1"/>
  <c r="L305" i="1" s="1"/>
  <c r="AU273" i="1"/>
  <c r="AU299" i="1" s="1"/>
  <c r="AQ299" i="1"/>
  <c r="AQ305" i="1" s="1"/>
  <c r="AP273" i="1"/>
  <c r="AL299" i="1"/>
  <c r="AL305" i="1" s="1"/>
  <c r="AZ273" i="1"/>
  <c r="AZ299" i="1" s="1"/>
  <c r="AV299" i="1"/>
  <c r="AV305" i="1" s="1"/>
  <c r="AD299" i="1"/>
  <c r="AD305" i="1" s="1"/>
  <c r="AH273" i="1"/>
  <c r="AH299" i="1" s="1"/>
  <c r="T299" i="1"/>
  <c r="T305" i="1" s="1"/>
  <c r="X273" i="1"/>
  <c r="D3954" i="1" l="1"/>
  <c r="D3960" i="1" s="1"/>
  <c r="I3567" i="1"/>
  <c r="I3573" i="1" s="1"/>
  <c r="I3584" i="1" s="1"/>
  <c r="I3610" i="1" s="1"/>
  <c r="I3616" i="1" s="1"/>
  <c r="I3627" i="1" s="1"/>
  <c r="I3653" i="1" s="1"/>
  <c r="I3659" i="1" s="1"/>
  <c r="I3670" i="1" s="1"/>
  <c r="I3696" i="1" s="1"/>
  <c r="I3702" i="1" s="1"/>
  <c r="I3713" i="1" s="1"/>
  <c r="I3739" i="1" s="1"/>
  <c r="I3745" i="1" s="1"/>
  <c r="I3756" i="1" s="1"/>
  <c r="I3782" i="1" s="1"/>
  <c r="I3788" i="1" s="1"/>
  <c r="I3799" i="1" s="1"/>
  <c r="I3825" i="1" s="1"/>
  <c r="I3831" i="1" s="1"/>
  <c r="I3842" i="1" s="1"/>
  <c r="I3868" i="1" s="1"/>
  <c r="I3874" i="1" s="1"/>
  <c r="I3885" i="1" s="1"/>
  <c r="I3911" i="1" s="1"/>
  <c r="I3917" i="1" s="1"/>
  <c r="M3197" i="1"/>
  <c r="Z2492" i="1"/>
  <c r="Z2498" i="1" s="1"/>
  <c r="Z2509" i="1" s="1"/>
  <c r="Z2535" i="1" s="1"/>
  <c r="Z2541" i="1" s="1"/>
  <c r="Z2552" i="1" s="1"/>
  <c r="Z2578" i="1" s="1"/>
  <c r="Z2584" i="1" s="1"/>
  <c r="Z2595" i="1" s="1"/>
  <c r="Z2621" i="1" s="1"/>
  <c r="Z2627" i="1" s="1"/>
  <c r="Z2638" i="1" s="1"/>
  <c r="Z2664" i="1" s="1"/>
  <c r="Z2670" i="1" s="1"/>
  <c r="Z2681" i="1" s="1"/>
  <c r="Z2707" i="1" s="1"/>
  <c r="Z2713" i="1" s="1"/>
  <c r="Z2724" i="1" s="1"/>
  <c r="Z2750" i="1" s="1"/>
  <c r="Z2756" i="1" s="1"/>
  <c r="Z2767" i="1" s="1"/>
  <c r="Z2793" i="1" s="1"/>
  <c r="Z2799" i="1" s="1"/>
  <c r="Z2810" i="1" s="1"/>
  <c r="Z2836" i="1" s="1"/>
  <c r="Z2842" i="1" s="1"/>
  <c r="Z2853" i="1" s="1"/>
  <c r="Z2879" i="1" s="1"/>
  <c r="Z2885" i="1" s="1"/>
  <c r="Z2896" i="1" s="1"/>
  <c r="Z2922" i="1" s="1"/>
  <c r="Z2928" i="1" s="1"/>
  <c r="Z2939" i="1" s="1"/>
  <c r="Z2965" i="1" s="1"/>
  <c r="Z2971" i="1" s="1"/>
  <c r="Z2982" i="1" s="1"/>
  <c r="Z3008" i="1" s="1"/>
  <c r="Z3014" i="1" s="1"/>
  <c r="Z3025" i="1" s="1"/>
  <c r="Z3051" i="1" s="1"/>
  <c r="Z3057" i="1" s="1"/>
  <c r="Z3068" i="1" s="1"/>
  <c r="Z3094" i="1" s="1"/>
  <c r="Z3100" i="1" s="1"/>
  <c r="Z3111" i="1" s="1"/>
  <c r="Z3137" i="1" s="1"/>
  <c r="Z3143" i="1" s="1"/>
  <c r="U2466" i="1"/>
  <c r="C2036" i="1"/>
  <c r="N1767" i="1"/>
  <c r="N1778" i="1" s="1"/>
  <c r="N1804" i="1" s="1"/>
  <c r="N1810" i="1" s="1"/>
  <c r="N1821" i="1" s="1"/>
  <c r="N1847" i="1" s="1"/>
  <c r="N1853" i="1" s="1"/>
  <c r="N1864" i="1" s="1"/>
  <c r="N1890" i="1" s="1"/>
  <c r="N1896" i="1" s="1"/>
  <c r="N1907" i="1" s="1"/>
  <c r="N1933" i="1" s="1"/>
  <c r="N1939" i="1" s="1"/>
  <c r="N1950" i="1" s="1"/>
  <c r="N1976" i="1" s="1"/>
  <c r="N1982" i="1" s="1"/>
  <c r="N1993" i="1" s="1"/>
  <c r="N2019" i="1" s="1"/>
  <c r="N2025" i="1" s="1"/>
  <c r="N2036" i="1" s="1"/>
  <c r="N2062" i="1" s="1"/>
  <c r="N2068" i="1" s="1"/>
  <c r="N2079" i="1" s="1"/>
  <c r="N2105" i="1" s="1"/>
  <c r="N2111" i="1" s="1"/>
  <c r="N2122" i="1" s="1"/>
  <c r="N2148" i="1" s="1"/>
  <c r="N2154" i="1" s="1"/>
  <c r="N2165" i="1" s="1"/>
  <c r="N2191" i="1" s="1"/>
  <c r="N2197" i="1" s="1"/>
  <c r="N2208" i="1" s="1"/>
  <c r="N2234" i="1" s="1"/>
  <c r="N2240" i="1" s="1"/>
  <c r="N2251" i="1" s="1"/>
  <c r="N2277" i="1" s="1"/>
  <c r="N2283" i="1" s="1"/>
  <c r="N2294" i="1" s="1"/>
  <c r="N2320" i="1" s="1"/>
  <c r="N2326" i="1" s="1"/>
  <c r="N2337" i="1" s="1"/>
  <c r="N2363" i="1" s="1"/>
  <c r="N2369" i="1" s="1"/>
  <c r="AE1778" i="1"/>
  <c r="H1466" i="1"/>
  <c r="H1477" i="1" s="1"/>
  <c r="H1503" i="1" s="1"/>
  <c r="L316" i="1"/>
  <c r="P305" i="1"/>
  <c r="B316" i="1"/>
  <c r="F305" i="1"/>
  <c r="G316" i="1"/>
  <c r="K305" i="1"/>
  <c r="AV316" i="1"/>
  <c r="AZ305" i="1"/>
  <c r="AQ316" i="1"/>
  <c r="AU305" i="1"/>
  <c r="AL316" i="1"/>
  <c r="AP305" i="1"/>
  <c r="AD316" i="1"/>
  <c r="AH305" i="1"/>
  <c r="Y316" i="1"/>
  <c r="AC305" i="1"/>
  <c r="T316" i="1"/>
  <c r="X305" i="1"/>
  <c r="AP299" i="1"/>
  <c r="BA273" i="1"/>
  <c r="BA299" i="1" s="1"/>
  <c r="Q273" i="1"/>
  <c r="Q299" i="1" s="1"/>
  <c r="F299" i="1"/>
  <c r="AI273" i="1"/>
  <c r="AI299" i="1" s="1"/>
  <c r="X299" i="1"/>
  <c r="D3971" i="1" l="1"/>
  <c r="I3928" i="1"/>
  <c r="M3223" i="1"/>
  <c r="M3229" i="1" s="1"/>
  <c r="Z3154" i="1"/>
  <c r="U2492" i="1"/>
  <c r="U2498" i="1" s="1"/>
  <c r="U2509" i="1" s="1"/>
  <c r="U2535" i="1" s="1"/>
  <c r="U2541" i="1" s="1"/>
  <c r="U2552" i="1" s="1"/>
  <c r="U2578" i="1" s="1"/>
  <c r="U2584" i="1" s="1"/>
  <c r="U2595" i="1" s="1"/>
  <c r="U2621" i="1" s="1"/>
  <c r="U2627" i="1" s="1"/>
  <c r="U2638" i="1" s="1"/>
  <c r="U2664" i="1" s="1"/>
  <c r="U2670" i="1" s="1"/>
  <c r="U2681" i="1" s="1"/>
  <c r="U2707" i="1" s="1"/>
  <c r="U2713" i="1" s="1"/>
  <c r="U2724" i="1" s="1"/>
  <c r="U2750" i="1" s="1"/>
  <c r="U2756" i="1" s="1"/>
  <c r="U2767" i="1" s="1"/>
  <c r="U2793" i="1" s="1"/>
  <c r="U2799" i="1" s="1"/>
  <c r="U2810" i="1" s="1"/>
  <c r="U2836" i="1" s="1"/>
  <c r="U2842" i="1" s="1"/>
  <c r="U2853" i="1" s="1"/>
  <c r="U2879" i="1" s="1"/>
  <c r="U2885" i="1" s="1"/>
  <c r="U2896" i="1" s="1"/>
  <c r="U2922" i="1" s="1"/>
  <c r="U2928" i="1" s="1"/>
  <c r="U2939" i="1" s="1"/>
  <c r="U2965" i="1" s="1"/>
  <c r="U2971" i="1" s="1"/>
  <c r="U2982" i="1" s="1"/>
  <c r="U3008" i="1" s="1"/>
  <c r="U3014" i="1" s="1"/>
  <c r="U3025" i="1" s="1"/>
  <c r="U3051" i="1" s="1"/>
  <c r="U3057" i="1" s="1"/>
  <c r="U3068" i="1" s="1"/>
  <c r="U3094" i="1" s="1"/>
  <c r="U3100" i="1" s="1"/>
  <c r="U3111" i="1" s="1"/>
  <c r="U3137" i="1" s="1"/>
  <c r="U3143" i="1" s="1"/>
  <c r="N2380" i="1"/>
  <c r="C2062" i="1"/>
  <c r="C2068" i="1" s="1"/>
  <c r="C2079" i="1" s="1"/>
  <c r="C2105" i="1" s="1"/>
  <c r="C2111" i="1" s="1"/>
  <c r="C2122" i="1" s="1"/>
  <c r="C2148" i="1" s="1"/>
  <c r="C2154" i="1" s="1"/>
  <c r="C2165" i="1" s="1"/>
  <c r="C2191" i="1" s="1"/>
  <c r="C2197" i="1" s="1"/>
  <c r="C2208" i="1" s="1"/>
  <c r="C2234" i="1" s="1"/>
  <c r="C2240" i="1" s="1"/>
  <c r="C2251" i="1" s="1"/>
  <c r="C2277" i="1" s="1"/>
  <c r="C2283" i="1" s="1"/>
  <c r="C2294" i="1" s="1"/>
  <c r="C2320" i="1" s="1"/>
  <c r="C2326" i="1" s="1"/>
  <c r="C2337" i="1" s="1"/>
  <c r="C2363" i="1" s="1"/>
  <c r="C2369" i="1" s="1"/>
  <c r="C2380" i="1" s="1"/>
  <c r="C2406" i="1" s="1"/>
  <c r="C2412" i="1" s="1"/>
  <c r="C2423" i="1" s="1"/>
  <c r="C2449" i="1" s="1"/>
  <c r="C2455" i="1" s="1"/>
  <c r="C2466" i="1" s="1"/>
  <c r="C2492" i="1" s="1"/>
  <c r="C2498" i="1" s="1"/>
  <c r="C2509" i="1" s="1"/>
  <c r="C2535" i="1" s="1"/>
  <c r="C2541" i="1" s="1"/>
  <c r="C2552" i="1" s="1"/>
  <c r="C2578" i="1" s="1"/>
  <c r="C2584" i="1" s="1"/>
  <c r="C2595" i="1" s="1"/>
  <c r="C2621" i="1" s="1"/>
  <c r="C2627" i="1" s="1"/>
  <c r="C2638" i="1" s="1"/>
  <c r="C2664" i="1" s="1"/>
  <c r="C2670" i="1" s="1"/>
  <c r="C2681" i="1" s="1"/>
  <c r="C2707" i="1" s="1"/>
  <c r="C2713" i="1" s="1"/>
  <c r="C2724" i="1" s="1"/>
  <c r="C2750" i="1" s="1"/>
  <c r="C2756" i="1" s="1"/>
  <c r="C2767" i="1" s="1"/>
  <c r="C2793" i="1" s="1"/>
  <c r="C2799" i="1" s="1"/>
  <c r="C2810" i="1" s="1"/>
  <c r="C2836" i="1" s="1"/>
  <c r="C2842" i="1" s="1"/>
  <c r="C2853" i="1" s="1"/>
  <c r="C2879" i="1" s="1"/>
  <c r="C2885" i="1" s="1"/>
  <c r="C2896" i="1" s="1"/>
  <c r="C2922" i="1" s="1"/>
  <c r="C2928" i="1" s="1"/>
  <c r="C2939" i="1" s="1"/>
  <c r="C2965" i="1" s="1"/>
  <c r="C2971" i="1" s="1"/>
  <c r="C2982" i="1" s="1"/>
  <c r="C3008" i="1" s="1"/>
  <c r="C3014" i="1" s="1"/>
  <c r="C3025" i="1" s="1"/>
  <c r="C3051" i="1" s="1"/>
  <c r="C3057" i="1" s="1"/>
  <c r="C3068" i="1" s="1"/>
  <c r="C3094" i="1" s="1"/>
  <c r="C3100" i="1" s="1"/>
  <c r="C3111" i="1" s="1"/>
  <c r="C3137" i="1" s="1"/>
  <c r="C3143" i="1" s="1"/>
  <c r="AE1804" i="1"/>
  <c r="AE1810" i="1" s="1"/>
  <c r="AE1821" i="1" s="1"/>
  <c r="AE1847" i="1" s="1"/>
  <c r="AE1853" i="1" s="1"/>
  <c r="AE1864" i="1" s="1"/>
  <c r="AE1890" i="1" s="1"/>
  <c r="AE1896" i="1" s="1"/>
  <c r="AE1907" i="1" s="1"/>
  <c r="AE1933" i="1" s="1"/>
  <c r="AE1939" i="1" s="1"/>
  <c r="AE1950" i="1" s="1"/>
  <c r="AE1976" i="1" s="1"/>
  <c r="AE1982" i="1" s="1"/>
  <c r="AE1993" i="1" s="1"/>
  <c r="AE2019" i="1" s="1"/>
  <c r="AE2025" i="1" s="1"/>
  <c r="AE2036" i="1" s="1"/>
  <c r="AE2062" i="1" s="1"/>
  <c r="AE2068" i="1" s="1"/>
  <c r="AE2079" i="1" s="1"/>
  <c r="AE2105" i="1" s="1"/>
  <c r="AE2111" i="1" s="1"/>
  <c r="AE2122" i="1" s="1"/>
  <c r="AE2148" i="1" s="1"/>
  <c r="AE2154" i="1" s="1"/>
  <c r="AE2165" i="1" s="1"/>
  <c r="AE2191" i="1" s="1"/>
  <c r="AE2197" i="1" s="1"/>
  <c r="AE2208" i="1" s="1"/>
  <c r="AE2234" i="1" s="1"/>
  <c r="AE2240" i="1" s="1"/>
  <c r="AE2251" i="1" s="1"/>
  <c r="AE2277" i="1" s="1"/>
  <c r="AE2283" i="1" s="1"/>
  <c r="AE2294" i="1" s="1"/>
  <c r="AE2320" i="1" s="1"/>
  <c r="AE2326" i="1" s="1"/>
  <c r="AE2337" i="1" s="1"/>
  <c r="AE2363" i="1" s="1"/>
  <c r="AE2369" i="1" s="1"/>
  <c r="AE2380" i="1" s="1"/>
  <c r="AE2406" i="1" s="1"/>
  <c r="AE2412" i="1" s="1"/>
  <c r="AE2423" i="1" s="1"/>
  <c r="AE2449" i="1" s="1"/>
  <c r="AE2455" i="1" s="1"/>
  <c r="AE2466" i="1" s="1"/>
  <c r="AE2492" i="1" s="1"/>
  <c r="AE2498" i="1" s="1"/>
  <c r="AE2509" i="1" s="1"/>
  <c r="AE2535" i="1" s="1"/>
  <c r="AE2541" i="1" s="1"/>
  <c r="AE2552" i="1" s="1"/>
  <c r="AE2578" i="1" s="1"/>
  <c r="AE2584" i="1" s="1"/>
  <c r="AE2595" i="1" s="1"/>
  <c r="AE2621" i="1" s="1"/>
  <c r="AE2627" i="1" s="1"/>
  <c r="AE2638" i="1" s="1"/>
  <c r="AE2664" i="1" s="1"/>
  <c r="AE2670" i="1" s="1"/>
  <c r="AE2681" i="1" s="1"/>
  <c r="AE2707" i="1" s="1"/>
  <c r="AE2713" i="1" s="1"/>
  <c r="AE2724" i="1" s="1"/>
  <c r="AE2750" i="1" s="1"/>
  <c r="AE2756" i="1" s="1"/>
  <c r="AE2767" i="1" s="1"/>
  <c r="AE2793" i="1" s="1"/>
  <c r="AE2799" i="1" s="1"/>
  <c r="H1509" i="1"/>
  <c r="H1520" i="1" s="1"/>
  <c r="H1546" i="1" s="1"/>
  <c r="H1552" i="1" s="1"/>
  <c r="H1563" i="1" s="1"/>
  <c r="H1589" i="1" s="1"/>
  <c r="H1595" i="1" s="1"/>
  <c r="H1606" i="1" s="1"/>
  <c r="H1632" i="1" s="1"/>
  <c r="H1638" i="1" s="1"/>
  <c r="H1649" i="1" s="1"/>
  <c r="H1675" i="1" s="1"/>
  <c r="H1681" i="1" s="1"/>
  <c r="H1692" i="1" s="1"/>
  <c r="H1718" i="1" s="1"/>
  <c r="H1724" i="1" s="1"/>
  <c r="H1735" i="1" s="1"/>
  <c r="H1761" i="1" s="1"/>
  <c r="BA305" i="1"/>
  <c r="AI305" i="1"/>
  <c r="Q305" i="1"/>
  <c r="K316" i="1"/>
  <c r="K342" i="1" s="1"/>
  <c r="G342" i="1"/>
  <c r="G348" i="1" s="1"/>
  <c r="F316" i="1"/>
  <c r="B342" i="1"/>
  <c r="B348" i="1" s="1"/>
  <c r="P316" i="1"/>
  <c r="P342" i="1" s="1"/>
  <c r="L342" i="1"/>
  <c r="L348" i="1" s="1"/>
  <c r="AZ316" i="1"/>
  <c r="AZ342" i="1" s="1"/>
  <c r="AV342" i="1"/>
  <c r="AV348" i="1" s="1"/>
  <c r="AQ342" i="1"/>
  <c r="AQ348" i="1" s="1"/>
  <c r="AU316" i="1"/>
  <c r="AU342" i="1" s="1"/>
  <c r="AP316" i="1"/>
  <c r="AL342" i="1"/>
  <c r="AL348" i="1" s="1"/>
  <c r="AH316" i="1"/>
  <c r="AH342" i="1" s="1"/>
  <c r="AD342" i="1"/>
  <c r="AD348" i="1" s="1"/>
  <c r="Y342" i="1"/>
  <c r="Y348" i="1" s="1"/>
  <c r="AC316" i="1"/>
  <c r="AC342" i="1" s="1"/>
  <c r="T342" i="1"/>
  <c r="T348" i="1" s="1"/>
  <c r="X316" i="1"/>
  <c r="D3997" i="1" l="1"/>
  <c r="D4003" i="1" s="1"/>
  <c r="D4014" i="1" s="1"/>
  <c r="D4040" i="1" s="1"/>
  <c r="D4046" i="1" s="1"/>
  <c r="D4057" i="1" s="1"/>
  <c r="D4083" i="1" s="1"/>
  <c r="D4089" i="1" s="1"/>
  <c r="D4100" i="1" s="1"/>
  <c r="D4126" i="1" s="1"/>
  <c r="D4132" i="1" s="1"/>
  <c r="D4143" i="1" s="1"/>
  <c r="D4169" i="1" s="1"/>
  <c r="D4175" i="1" s="1"/>
  <c r="I3954" i="1"/>
  <c r="I3960" i="1" s="1"/>
  <c r="M3240" i="1"/>
  <c r="C3154" i="1"/>
  <c r="Z3180" i="1"/>
  <c r="Z3186" i="1" s="1"/>
  <c r="Z3197" i="1" s="1"/>
  <c r="Z3223" i="1" s="1"/>
  <c r="U3154" i="1"/>
  <c r="AE2810" i="1"/>
  <c r="AE2836" i="1" s="1"/>
  <c r="AE2842" i="1" s="1"/>
  <c r="AE2853" i="1" s="1"/>
  <c r="AE2879" i="1" s="1"/>
  <c r="AE2885" i="1" s="1"/>
  <c r="AE2896" i="1" s="1"/>
  <c r="AE2922" i="1" s="1"/>
  <c r="AE2928" i="1" s="1"/>
  <c r="AE2939" i="1" s="1"/>
  <c r="AE2965" i="1" s="1"/>
  <c r="AE2971" i="1" s="1"/>
  <c r="AE2982" i="1" s="1"/>
  <c r="AE3008" i="1" s="1"/>
  <c r="AE3014" i="1" s="1"/>
  <c r="AE3025" i="1" s="1"/>
  <c r="AE3051" i="1" s="1"/>
  <c r="AE3057" i="1" s="1"/>
  <c r="AE3068" i="1" s="1"/>
  <c r="AE3094" i="1" s="1"/>
  <c r="AE3100" i="1" s="1"/>
  <c r="AE3111" i="1" s="1"/>
  <c r="AE3137" i="1" s="1"/>
  <c r="AE3143" i="1" s="1"/>
  <c r="N2406" i="1"/>
  <c r="N2412" i="1" s="1"/>
  <c r="N2423" i="1" s="1"/>
  <c r="N2449" i="1" s="1"/>
  <c r="N2455" i="1" s="1"/>
  <c r="N2466" i="1" s="1"/>
  <c r="N2492" i="1" s="1"/>
  <c r="N2498" i="1" s="1"/>
  <c r="N2509" i="1" s="1"/>
  <c r="N2535" i="1" s="1"/>
  <c r="N2541" i="1" s="1"/>
  <c r="N2552" i="1" s="1"/>
  <c r="N2578" i="1" s="1"/>
  <c r="N2584" i="1" s="1"/>
  <c r="N2595" i="1" s="1"/>
  <c r="N2621" i="1" s="1"/>
  <c r="N2627" i="1" s="1"/>
  <c r="N2638" i="1" s="1"/>
  <c r="N2664" i="1" s="1"/>
  <c r="N2670" i="1" s="1"/>
  <c r="N2681" i="1" s="1"/>
  <c r="N2707" i="1" s="1"/>
  <c r="N2713" i="1" s="1"/>
  <c r="N2724" i="1" s="1"/>
  <c r="N2750" i="1" s="1"/>
  <c r="N2756" i="1" s="1"/>
  <c r="N2767" i="1" s="1"/>
  <c r="N2793" i="1" s="1"/>
  <c r="N2799" i="1" s="1"/>
  <c r="H1767" i="1"/>
  <c r="H1778" i="1" s="1"/>
  <c r="H1804" i="1" s="1"/>
  <c r="H1810" i="1" s="1"/>
  <c r="H1821" i="1" s="1"/>
  <c r="H1847" i="1" s="1"/>
  <c r="H1853" i="1" s="1"/>
  <c r="H1864" i="1" s="1"/>
  <c r="H1890" i="1" s="1"/>
  <c r="H1896" i="1" s="1"/>
  <c r="H1907" i="1" s="1"/>
  <c r="H1933" i="1" s="1"/>
  <c r="H1939" i="1" s="1"/>
  <c r="H1950" i="1" s="1"/>
  <c r="H1976" i="1" s="1"/>
  <c r="H1982" i="1" s="1"/>
  <c r="H1993" i="1" s="1"/>
  <c r="H2019" i="1" s="1"/>
  <c r="H2025" i="1" s="1"/>
  <c r="L359" i="1"/>
  <c r="P348" i="1"/>
  <c r="B359" i="1"/>
  <c r="F348" i="1"/>
  <c r="G359" i="1"/>
  <c r="K348" i="1"/>
  <c r="AV359" i="1"/>
  <c r="AZ348" i="1"/>
  <c r="AQ359" i="1"/>
  <c r="AU348" i="1"/>
  <c r="AL359" i="1"/>
  <c r="AP348" i="1"/>
  <c r="AD359" i="1"/>
  <c r="AH348" i="1"/>
  <c r="Y359" i="1"/>
  <c r="AC348" i="1"/>
  <c r="T359" i="1"/>
  <c r="X348" i="1"/>
  <c r="F342" i="1"/>
  <c r="Q316" i="1"/>
  <c r="Q342" i="1" s="1"/>
  <c r="AP342" i="1"/>
  <c r="BA316" i="1"/>
  <c r="BA342" i="1" s="1"/>
  <c r="X342" i="1"/>
  <c r="AI316" i="1"/>
  <c r="AI342" i="1" s="1"/>
  <c r="D4186" i="1" l="1"/>
  <c r="I3971" i="1"/>
  <c r="M3266" i="1"/>
  <c r="M3272" i="1" s="1"/>
  <c r="M3283" i="1" s="1"/>
  <c r="M3309" i="1" s="1"/>
  <c r="M3315" i="1" s="1"/>
  <c r="Z3229" i="1"/>
  <c r="Z3240" i="1" s="1"/>
  <c r="Z3266" i="1" s="1"/>
  <c r="Z3272" i="1" s="1"/>
  <c r="Z3283" i="1" s="1"/>
  <c r="Z3309" i="1" s="1"/>
  <c r="Z3315" i="1" s="1"/>
  <c r="Z3326" i="1" s="1"/>
  <c r="Z3352" i="1" s="1"/>
  <c r="Z3358" i="1" s="1"/>
  <c r="Z3369" i="1" s="1"/>
  <c r="Z3395" i="1" s="1"/>
  <c r="Z3401" i="1" s="1"/>
  <c r="Z3412" i="1" s="1"/>
  <c r="Z3438" i="1" s="1"/>
  <c r="Z3444" i="1" s="1"/>
  <c r="Z3455" i="1" s="1"/>
  <c r="Z3481" i="1" s="1"/>
  <c r="Z3487" i="1" s="1"/>
  <c r="Z3498" i="1" s="1"/>
  <c r="Z3524" i="1" s="1"/>
  <c r="Z3530" i="1" s="1"/>
  <c r="Z3541" i="1" s="1"/>
  <c r="Z3567" i="1" s="1"/>
  <c r="Z3573" i="1" s="1"/>
  <c r="Z3584" i="1" s="1"/>
  <c r="Z3610" i="1" s="1"/>
  <c r="Z3616" i="1" s="1"/>
  <c r="Z3627" i="1" s="1"/>
  <c r="Z3653" i="1" s="1"/>
  <c r="C3180" i="1"/>
  <c r="C3186" i="1" s="1"/>
  <c r="AE3154" i="1"/>
  <c r="U3180" i="1"/>
  <c r="U3186" i="1" s="1"/>
  <c r="N2810" i="1"/>
  <c r="N2836" i="1" s="1"/>
  <c r="N2842" i="1" s="1"/>
  <c r="N2853" i="1" s="1"/>
  <c r="N2879" i="1" s="1"/>
  <c r="N2885" i="1" s="1"/>
  <c r="N2896" i="1" s="1"/>
  <c r="N2922" i="1" s="1"/>
  <c r="N2928" i="1" s="1"/>
  <c r="N2939" i="1" s="1"/>
  <c r="N2965" i="1" s="1"/>
  <c r="N2971" i="1" s="1"/>
  <c r="N2982" i="1" s="1"/>
  <c r="N3008" i="1" s="1"/>
  <c r="N3014" i="1" s="1"/>
  <c r="N3025" i="1" s="1"/>
  <c r="N3051" i="1" s="1"/>
  <c r="N3057" i="1" s="1"/>
  <c r="N3068" i="1" s="1"/>
  <c r="N3094" i="1" s="1"/>
  <c r="N3100" i="1" s="1"/>
  <c r="N3111" i="1" s="1"/>
  <c r="N3137" i="1" s="1"/>
  <c r="N3143" i="1" s="1"/>
  <c r="N3154" i="1" s="1"/>
  <c r="N3180" i="1" s="1"/>
  <c r="N3186" i="1" s="1"/>
  <c r="N3197" i="1" s="1"/>
  <c r="N3223" i="1" s="1"/>
  <c r="N3229" i="1" s="1"/>
  <c r="N3240" i="1" s="1"/>
  <c r="N3266" i="1" s="1"/>
  <c r="N3272" i="1" s="1"/>
  <c r="N3283" i="1" s="1"/>
  <c r="N3309" i="1" s="1"/>
  <c r="N3315" i="1" s="1"/>
  <c r="N3326" i="1" s="1"/>
  <c r="N3352" i="1" s="1"/>
  <c r="N3358" i="1" s="1"/>
  <c r="N3369" i="1" s="1"/>
  <c r="N3395" i="1" s="1"/>
  <c r="N3401" i="1" s="1"/>
  <c r="N3412" i="1" s="1"/>
  <c r="N3438" i="1" s="1"/>
  <c r="N3444" i="1" s="1"/>
  <c r="N3455" i="1" s="1"/>
  <c r="N3481" i="1" s="1"/>
  <c r="N3487" i="1" s="1"/>
  <c r="N3498" i="1" s="1"/>
  <c r="N3524" i="1" s="1"/>
  <c r="N3530" i="1" s="1"/>
  <c r="H2036" i="1"/>
  <c r="BA348" i="1"/>
  <c r="AI348" i="1"/>
  <c r="Q348" i="1"/>
  <c r="K359" i="1"/>
  <c r="K385" i="1" s="1"/>
  <c r="G385" i="1"/>
  <c r="G391" i="1" s="1"/>
  <c r="F359" i="1"/>
  <c r="B385" i="1"/>
  <c r="B391" i="1" s="1"/>
  <c r="P359" i="1"/>
  <c r="P385" i="1" s="1"/>
  <c r="L385" i="1"/>
  <c r="L391" i="1" s="1"/>
  <c r="AV385" i="1"/>
  <c r="AV391" i="1" s="1"/>
  <c r="AZ359" i="1"/>
  <c r="AZ385" i="1" s="1"/>
  <c r="AQ385" i="1"/>
  <c r="AQ391" i="1" s="1"/>
  <c r="AU359" i="1"/>
  <c r="AU385" i="1" s="1"/>
  <c r="AL385" i="1"/>
  <c r="AL391" i="1" s="1"/>
  <c r="AP359" i="1"/>
  <c r="AH359" i="1"/>
  <c r="AH385" i="1" s="1"/>
  <c r="AD385" i="1"/>
  <c r="AD391" i="1" s="1"/>
  <c r="AC359" i="1"/>
  <c r="AC385" i="1" s="1"/>
  <c r="Y385" i="1"/>
  <c r="Y391" i="1" s="1"/>
  <c r="X359" i="1"/>
  <c r="T385" i="1"/>
  <c r="T391" i="1" s="1"/>
  <c r="D4212" i="1" l="1"/>
  <c r="D4218" i="1" s="1"/>
  <c r="D4229" i="1" s="1"/>
  <c r="D4255" i="1" s="1"/>
  <c r="D4261" i="1" s="1"/>
  <c r="I3997" i="1"/>
  <c r="I4003" i="1" s="1"/>
  <c r="I4014" i="1" s="1"/>
  <c r="I4040" i="1" s="1"/>
  <c r="I4046" i="1" s="1"/>
  <c r="I4057" i="1" s="1"/>
  <c r="I4083" i="1" s="1"/>
  <c r="I4089" i="1" s="1"/>
  <c r="I4100" i="1" s="1"/>
  <c r="I4126" i="1" s="1"/>
  <c r="I4132" i="1" s="1"/>
  <c r="I4143" i="1" s="1"/>
  <c r="I4169" i="1" s="1"/>
  <c r="I4175" i="1" s="1"/>
  <c r="Z3659" i="1"/>
  <c r="Z3670" i="1" s="1"/>
  <c r="Z3696" i="1" s="1"/>
  <c r="Z3702" i="1" s="1"/>
  <c r="Z3713" i="1" s="1"/>
  <c r="Z3739" i="1" s="1"/>
  <c r="Z3745" i="1" s="1"/>
  <c r="Z3756" i="1" s="1"/>
  <c r="Z3782" i="1" s="1"/>
  <c r="Z3788" i="1" s="1"/>
  <c r="Z3799" i="1" s="1"/>
  <c r="Z3825" i="1" s="1"/>
  <c r="Z3831" i="1" s="1"/>
  <c r="N3541" i="1"/>
  <c r="M3326" i="1"/>
  <c r="U3197" i="1"/>
  <c r="U3223" i="1" s="1"/>
  <c r="C3197" i="1"/>
  <c r="AE3180" i="1"/>
  <c r="AE3186" i="1" s="1"/>
  <c r="H2062" i="1"/>
  <c r="H2068" i="1" s="1"/>
  <c r="H2079" i="1" s="1"/>
  <c r="H2105" i="1" s="1"/>
  <c r="H2111" i="1" s="1"/>
  <c r="H2122" i="1" s="1"/>
  <c r="H2148" i="1" s="1"/>
  <c r="H2154" i="1" s="1"/>
  <c r="H2165" i="1" s="1"/>
  <c r="H2191" i="1" s="1"/>
  <c r="H2197" i="1" s="1"/>
  <c r="H2208" i="1" s="1"/>
  <c r="H2234" i="1" s="1"/>
  <c r="H2240" i="1" s="1"/>
  <c r="H2251" i="1" s="1"/>
  <c r="H2277" i="1" s="1"/>
  <c r="H2283" i="1" s="1"/>
  <c r="H2294" i="1" s="1"/>
  <c r="H2320" i="1" s="1"/>
  <c r="H2326" i="1" s="1"/>
  <c r="H2337" i="1" s="1"/>
  <c r="H2363" i="1" s="1"/>
  <c r="H2369" i="1" s="1"/>
  <c r="H2380" i="1" s="1"/>
  <c r="H2406" i="1" s="1"/>
  <c r="H2412" i="1" s="1"/>
  <c r="H2423" i="1" s="1"/>
  <c r="H2449" i="1" s="1"/>
  <c r="H2455" i="1" s="1"/>
  <c r="H2466" i="1" s="1"/>
  <c r="H2492" i="1" s="1"/>
  <c r="H2498" i="1" s="1"/>
  <c r="H2509" i="1" s="1"/>
  <c r="H2535" i="1" s="1"/>
  <c r="H2541" i="1" s="1"/>
  <c r="H2552" i="1" s="1"/>
  <c r="H2578" i="1" s="1"/>
  <c r="H2584" i="1" s="1"/>
  <c r="H2595" i="1" s="1"/>
  <c r="H2621" i="1" s="1"/>
  <c r="H2627" i="1" s="1"/>
  <c r="H2638" i="1" s="1"/>
  <c r="H2664" i="1" s="1"/>
  <c r="H2670" i="1" s="1"/>
  <c r="H2681" i="1" s="1"/>
  <c r="H2707" i="1" s="1"/>
  <c r="H2713" i="1" s="1"/>
  <c r="H2724" i="1" s="1"/>
  <c r="H2750" i="1" s="1"/>
  <c r="H2756" i="1" s="1"/>
  <c r="H2767" i="1" s="1"/>
  <c r="H2793" i="1" s="1"/>
  <c r="H2799" i="1" s="1"/>
  <c r="H2810" i="1" s="1"/>
  <c r="H2836" i="1" s="1"/>
  <c r="H2842" i="1" s="1"/>
  <c r="H2853" i="1" s="1"/>
  <c r="H2879" i="1" s="1"/>
  <c r="H2885" i="1" s="1"/>
  <c r="H2896" i="1" s="1"/>
  <c r="H2922" i="1" s="1"/>
  <c r="H2928" i="1" s="1"/>
  <c r="H2939" i="1" s="1"/>
  <c r="H2965" i="1" s="1"/>
  <c r="H2971" i="1" s="1"/>
  <c r="H2982" i="1" s="1"/>
  <c r="H3008" i="1" s="1"/>
  <c r="H3014" i="1" s="1"/>
  <c r="H3025" i="1" s="1"/>
  <c r="H3051" i="1" s="1"/>
  <c r="H3057" i="1" s="1"/>
  <c r="H3068" i="1" s="1"/>
  <c r="H3094" i="1" s="1"/>
  <c r="H3100" i="1" s="1"/>
  <c r="H3111" i="1" s="1"/>
  <c r="H3137" i="1" s="1"/>
  <c r="H3143" i="1" s="1"/>
  <c r="L402" i="1"/>
  <c r="P391" i="1"/>
  <c r="B402" i="1"/>
  <c r="F391" i="1"/>
  <c r="G402" i="1"/>
  <c r="K391" i="1"/>
  <c r="AV402" i="1"/>
  <c r="AZ391" i="1"/>
  <c r="AQ402" i="1"/>
  <c r="AU391" i="1"/>
  <c r="AL402" i="1"/>
  <c r="AP391" i="1"/>
  <c r="AC391" i="1"/>
  <c r="Y402" i="1"/>
  <c r="AH391" i="1"/>
  <c r="AD402" i="1"/>
  <c r="X391" i="1"/>
  <c r="T402" i="1"/>
  <c r="Q359" i="1"/>
  <c r="Q385" i="1" s="1"/>
  <c r="F385" i="1"/>
  <c r="AP385" i="1"/>
  <c r="BA359" i="1"/>
  <c r="BA385" i="1" s="1"/>
  <c r="X385" i="1"/>
  <c r="AI359" i="1"/>
  <c r="AI385" i="1" s="1"/>
  <c r="D4272" i="1" l="1"/>
  <c r="I4186" i="1"/>
  <c r="Z3842" i="1"/>
  <c r="N3567" i="1"/>
  <c r="N3573" i="1" s="1"/>
  <c r="N3584" i="1" s="1"/>
  <c r="N3610" i="1" s="1"/>
  <c r="N3616" i="1" s="1"/>
  <c r="N3627" i="1" s="1"/>
  <c r="N3653" i="1" s="1"/>
  <c r="N3659" i="1" s="1"/>
  <c r="N3670" i="1" s="1"/>
  <c r="N3696" i="1" s="1"/>
  <c r="N3702" i="1" s="1"/>
  <c r="N3713" i="1" s="1"/>
  <c r="N3739" i="1" s="1"/>
  <c r="N3745" i="1" s="1"/>
  <c r="N3756" i="1" s="1"/>
  <c r="N3782" i="1" s="1"/>
  <c r="N3788" i="1" s="1"/>
  <c r="N3799" i="1" s="1"/>
  <c r="N3825" i="1" s="1"/>
  <c r="N3831" i="1" s="1"/>
  <c r="N3842" i="1" s="1"/>
  <c r="N3868" i="1" s="1"/>
  <c r="N3874" i="1" s="1"/>
  <c r="N3885" i="1" s="1"/>
  <c r="N3911" i="1" s="1"/>
  <c r="N3917" i="1" s="1"/>
  <c r="M3352" i="1"/>
  <c r="M3358" i="1" s="1"/>
  <c r="M3369" i="1" s="1"/>
  <c r="M3395" i="1" s="1"/>
  <c r="M3401" i="1" s="1"/>
  <c r="M3412" i="1" s="1"/>
  <c r="M3438" i="1" s="1"/>
  <c r="M3444" i="1" s="1"/>
  <c r="M3455" i="1" s="1"/>
  <c r="M3481" i="1" s="1"/>
  <c r="M3487" i="1" s="1"/>
  <c r="AE3197" i="1"/>
  <c r="U3229" i="1"/>
  <c r="U3240" i="1" s="1"/>
  <c r="U3266" i="1" s="1"/>
  <c r="U3272" i="1" s="1"/>
  <c r="U3283" i="1" s="1"/>
  <c r="U3309" i="1" s="1"/>
  <c r="U3315" i="1" s="1"/>
  <c r="U3326" i="1" s="1"/>
  <c r="U3352" i="1" s="1"/>
  <c r="U3358" i="1" s="1"/>
  <c r="U3369" i="1" s="1"/>
  <c r="U3395" i="1" s="1"/>
  <c r="U3401" i="1" s="1"/>
  <c r="U3412" i="1" s="1"/>
  <c r="U3438" i="1" s="1"/>
  <c r="U3444" i="1" s="1"/>
  <c r="U3455" i="1" s="1"/>
  <c r="U3481" i="1" s="1"/>
  <c r="U3487" i="1" s="1"/>
  <c r="U3498" i="1" s="1"/>
  <c r="U3524" i="1" s="1"/>
  <c r="U3530" i="1" s="1"/>
  <c r="U3541" i="1" s="1"/>
  <c r="U3567" i="1" s="1"/>
  <c r="U3573" i="1" s="1"/>
  <c r="U3584" i="1" s="1"/>
  <c r="U3610" i="1" s="1"/>
  <c r="U3616" i="1" s="1"/>
  <c r="U3627" i="1" s="1"/>
  <c r="U3653" i="1" s="1"/>
  <c r="H3154" i="1"/>
  <c r="C3223" i="1"/>
  <c r="C3229" i="1" s="1"/>
  <c r="BA391" i="1"/>
  <c r="AI391" i="1"/>
  <c r="Q391" i="1"/>
  <c r="G428" i="1"/>
  <c r="G434" i="1" s="1"/>
  <c r="K402" i="1"/>
  <c r="K428" i="1" s="1"/>
  <c r="B428" i="1"/>
  <c r="B434" i="1" s="1"/>
  <c r="F402" i="1"/>
  <c r="L428" i="1"/>
  <c r="L434" i="1" s="1"/>
  <c r="P402" i="1"/>
  <c r="P428" i="1" s="1"/>
  <c r="AZ402" i="1"/>
  <c r="AZ428" i="1" s="1"/>
  <c r="AV428" i="1"/>
  <c r="AV434" i="1" s="1"/>
  <c r="AU402" i="1"/>
  <c r="AU428" i="1" s="1"/>
  <c r="AQ428" i="1"/>
  <c r="AQ434" i="1" s="1"/>
  <c r="AP402" i="1"/>
  <c r="AL428" i="1"/>
  <c r="AL434" i="1" s="1"/>
  <c r="Y428" i="1"/>
  <c r="Y434" i="1" s="1"/>
  <c r="AC402" i="1"/>
  <c r="AC428" i="1" s="1"/>
  <c r="AH402" i="1"/>
  <c r="AH428" i="1" s="1"/>
  <c r="AD428" i="1"/>
  <c r="AD434" i="1" s="1"/>
  <c r="T428" i="1"/>
  <c r="T434" i="1" s="1"/>
  <c r="X402" i="1"/>
  <c r="D4298" i="1" l="1"/>
  <c r="D4304" i="1" s="1"/>
  <c r="D4315" i="1" s="1"/>
  <c r="D4341" i="1" s="1"/>
  <c r="D4347" i="1" s="1"/>
  <c r="D4358" i="1" s="1"/>
  <c r="D4384" i="1" s="1"/>
  <c r="I4212" i="1"/>
  <c r="I4218" i="1" s="1"/>
  <c r="I4229" i="1" s="1"/>
  <c r="I4255" i="1" s="1"/>
  <c r="I4261" i="1" s="1"/>
  <c r="I4272" i="1" s="1"/>
  <c r="I4298" i="1" s="1"/>
  <c r="I4304" i="1" s="1"/>
  <c r="I4315" i="1" s="1"/>
  <c r="I4341" i="1" s="1"/>
  <c r="N3928" i="1"/>
  <c r="Z3868" i="1"/>
  <c r="Z3874" i="1" s="1"/>
  <c r="Z3885" i="1" s="1"/>
  <c r="Z3911" i="1" s="1"/>
  <c r="Z3917" i="1" s="1"/>
  <c r="Z3928" i="1" s="1"/>
  <c r="Z3954" i="1" s="1"/>
  <c r="Z3960" i="1" s="1"/>
  <c r="Z3971" i="1" s="1"/>
  <c r="Z3997" i="1" s="1"/>
  <c r="Z4003" i="1" s="1"/>
  <c r="Z4014" i="1" s="1"/>
  <c r="Z4040" i="1" s="1"/>
  <c r="Z4046" i="1" s="1"/>
  <c r="Z4057" i="1" s="1"/>
  <c r="Z4083" i="1" s="1"/>
  <c r="Z4089" i="1" s="1"/>
  <c r="Z4100" i="1" s="1"/>
  <c r="Z4126" i="1" s="1"/>
  <c r="Z4132" i="1" s="1"/>
  <c r="Z4143" i="1" s="1"/>
  <c r="Z4169" i="1" s="1"/>
  <c r="Z4175" i="1" s="1"/>
  <c r="Z4186" i="1" s="1"/>
  <c r="Z4212" i="1" s="1"/>
  <c r="Z4218" i="1" s="1"/>
  <c r="Z4229" i="1" s="1"/>
  <c r="Z4255" i="1" s="1"/>
  <c r="Z4261" i="1" s="1"/>
  <c r="Z4272" i="1" s="1"/>
  <c r="Z4298" i="1" s="1"/>
  <c r="Z4304" i="1" s="1"/>
  <c r="Z4315" i="1" s="1"/>
  <c r="Z4341" i="1" s="1"/>
  <c r="Z4347" i="1" s="1"/>
  <c r="Z4358" i="1" s="1"/>
  <c r="Z4384" i="1" s="1"/>
  <c r="U3659" i="1"/>
  <c r="U3670" i="1" s="1"/>
  <c r="U3696" i="1" s="1"/>
  <c r="U3702" i="1" s="1"/>
  <c r="U3713" i="1" s="1"/>
  <c r="U3739" i="1" s="1"/>
  <c r="U3745" i="1" s="1"/>
  <c r="U3756" i="1" s="1"/>
  <c r="U3782" i="1" s="1"/>
  <c r="U3788" i="1" s="1"/>
  <c r="U3799" i="1" s="1"/>
  <c r="U3825" i="1" s="1"/>
  <c r="U3831" i="1" s="1"/>
  <c r="U3842" i="1" s="1"/>
  <c r="U3868" i="1" s="1"/>
  <c r="U3874" i="1" s="1"/>
  <c r="U3885" i="1" s="1"/>
  <c r="U3911" i="1" s="1"/>
  <c r="U3917" i="1" s="1"/>
  <c r="U3928" i="1" s="1"/>
  <c r="U3954" i="1" s="1"/>
  <c r="U3960" i="1" s="1"/>
  <c r="U3971" i="1" s="1"/>
  <c r="U3997" i="1" s="1"/>
  <c r="U4003" i="1" s="1"/>
  <c r="U4014" i="1" s="1"/>
  <c r="U4040" i="1" s="1"/>
  <c r="U4046" i="1" s="1"/>
  <c r="U4057" i="1" s="1"/>
  <c r="U4083" i="1" s="1"/>
  <c r="U4089" i="1" s="1"/>
  <c r="U4100" i="1" s="1"/>
  <c r="U4126" i="1" s="1"/>
  <c r="U4132" i="1" s="1"/>
  <c r="U4143" i="1" s="1"/>
  <c r="U4169" i="1" s="1"/>
  <c r="U4175" i="1" s="1"/>
  <c r="U4186" i="1" s="1"/>
  <c r="U4212" i="1" s="1"/>
  <c r="U4218" i="1" s="1"/>
  <c r="U4229" i="1" s="1"/>
  <c r="U4255" i="1" s="1"/>
  <c r="U4261" i="1" s="1"/>
  <c r="U4272" i="1" s="1"/>
  <c r="U4298" i="1" s="1"/>
  <c r="U4304" i="1" s="1"/>
  <c r="U4315" i="1" s="1"/>
  <c r="U4341" i="1" s="1"/>
  <c r="U4347" i="1" s="1"/>
  <c r="U4358" i="1" s="1"/>
  <c r="U4384" i="1" s="1"/>
  <c r="M3498" i="1"/>
  <c r="C3240" i="1"/>
  <c r="AE3223" i="1"/>
  <c r="H3180" i="1"/>
  <c r="H3186" i="1" s="1"/>
  <c r="L445" i="1"/>
  <c r="P434" i="1"/>
  <c r="B445" i="1"/>
  <c r="F434" i="1"/>
  <c r="G445" i="1"/>
  <c r="K434" i="1"/>
  <c r="AV445" i="1"/>
  <c r="AZ434" i="1"/>
  <c r="AQ445" i="1"/>
  <c r="AU434" i="1"/>
  <c r="AL445" i="1"/>
  <c r="AP434" i="1"/>
  <c r="AD445" i="1"/>
  <c r="AH434" i="1"/>
  <c r="Y445" i="1"/>
  <c r="AC434" i="1"/>
  <c r="T445" i="1"/>
  <c r="X434" i="1"/>
  <c r="Q402" i="1"/>
  <c r="Q428" i="1" s="1"/>
  <c r="F428" i="1"/>
  <c r="AP428" i="1"/>
  <c r="BA402" i="1"/>
  <c r="BA428" i="1" s="1"/>
  <c r="AI402" i="1"/>
  <c r="AI428" i="1" s="1"/>
  <c r="X428" i="1"/>
  <c r="N3954" i="1" l="1"/>
  <c r="N3960" i="1" s="1"/>
  <c r="M3524" i="1"/>
  <c r="M3530" i="1" s="1"/>
  <c r="C3266" i="1"/>
  <c r="C3272" i="1" s="1"/>
  <c r="AE3229" i="1"/>
  <c r="AE3240" i="1" s="1"/>
  <c r="AE3266" i="1" s="1"/>
  <c r="AE3272" i="1" s="1"/>
  <c r="AE3283" i="1" s="1"/>
  <c r="AE3309" i="1" s="1"/>
  <c r="AE3315" i="1" s="1"/>
  <c r="AE3326" i="1" s="1"/>
  <c r="AE3352" i="1" s="1"/>
  <c r="AE3358" i="1" s="1"/>
  <c r="AE3369" i="1" s="1"/>
  <c r="AE3395" i="1" s="1"/>
  <c r="AE3401" i="1" s="1"/>
  <c r="AE3412" i="1" s="1"/>
  <c r="AE3438" i="1" s="1"/>
  <c r="AE3444" i="1" s="1"/>
  <c r="AE3455" i="1" s="1"/>
  <c r="AE3481" i="1" s="1"/>
  <c r="AE3487" i="1" s="1"/>
  <c r="AE3498" i="1" s="1"/>
  <c r="AE3524" i="1" s="1"/>
  <c r="AE3530" i="1" s="1"/>
  <c r="AE3541" i="1" s="1"/>
  <c r="AE3567" i="1" s="1"/>
  <c r="AE3573" i="1" s="1"/>
  <c r="AE3584" i="1" s="1"/>
  <c r="AE3610" i="1" s="1"/>
  <c r="AE3616" i="1" s="1"/>
  <c r="AE3627" i="1" s="1"/>
  <c r="AE3653" i="1" s="1"/>
  <c r="H3197" i="1"/>
  <c r="BA434" i="1"/>
  <c r="AI434" i="1"/>
  <c r="Q434" i="1"/>
  <c r="G471" i="1"/>
  <c r="G477" i="1" s="1"/>
  <c r="K445" i="1"/>
  <c r="K471" i="1" s="1"/>
  <c r="B471" i="1"/>
  <c r="B477" i="1" s="1"/>
  <c r="F445" i="1"/>
  <c r="L471" i="1"/>
  <c r="L477" i="1" s="1"/>
  <c r="P445" i="1"/>
  <c r="P471" i="1" s="1"/>
  <c r="AV471" i="1"/>
  <c r="AV477" i="1" s="1"/>
  <c r="AZ445" i="1"/>
  <c r="AZ471" i="1" s="1"/>
  <c r="AQ471" i="1"/>
  <c r="AQ477" i="1" s="1"/>
  <c r="AU445" i="1"/>
  <c r="AU471" i="1" s="1"/>
  <c r="AL471" i="1"/>
  <c r="AL477" i="1" s="1"/>
  <c r="AP445" i="1"/>
  <c r="AH445" i="1"/>
  <c r="AH471" i="1" s="1"/>
  <c r="AD471" i="1"/>
  <c r="AD477" i="1" s="1"/>
  <c r="AC445" i="1"/>
  <c r="AC471" i="1" s="1"/>
  <c r="Y471" i="1"/>
  <c r="Y477" i="1" s="1"/>
  <c r="X445" i="1"/>
  <c r="T471" i="1"/>
  <c r="T477" i="1" s="1"/>
  <c r="N3971" i="1" l="1"/>
  <c r="AE3659" i="1"/>
  <c r="AE3670" i="1" s="1"/>
  <c r="AE3696" i="1" s="1"/>
  <c r="AE3702" i="1" s="1"/>
  <c r="AE3713" i="1" s="1"/>
  <c r="AE3739" i="1" s="1"/>
  <c r="AE3745" i="1" s="1"/>
  <c r="AE3756" i="1" s="1"/>
  <c r="AE3782" i="1" s="1"/>
  <c r="AE3788" i="1" s="1"/>
  <c r="AE3799" i="1" s="1"/>
  <c r="AE3825" i="1" s="1"/>
  <c r="AE3831" i="1" s="1"/>
  <c r="M3541" i="1"/>
  <c r="C3283" i="1"/>
  <c r="H3223" i="1"/>
  <c r="H3229" i="1" s="1"/>
  <c r="L488" i="1"/>
  <c r="P477" i="1"/>
  <c r="B488" i="1"/>
  <c r="F477" i="1"/>
  <c r="G488" i="1"/>
  <c r="K477" i="1"/>
  <c r="AV488" i="1"/>
  <c r="AZ477" i="1"/>
  <c r="AQ488" i="1"/>
  <c r="AU477" i="1"/>
  <c r="AL488" i="1"/>
  <c r="AP477" i="1"/>
  <c r="AD488" i="1"/>
  <c r="AH477" i="1"/>
  <c r="Y488" i="1"/>
  <c r="AC477" i="1"/>
  <c r="T488" i="1"/>
  <c r="X477" i="1"/>
  <c r="F471" i="1"/>
  <c r="Q445" i="1"/>
  <c r="Q471" i="1" s="1"/>
  <c r="AP471" i="1"/>
  <c r="BA445" i="1"/>
  <c r="BA471" i="1" s="1"/>
  <c r="AI445" i="1"/>
  <c r="AI471" i="1" s="1"/>
  <c r="X471" i="1"/>
  <c r="N3997" i="1" l="1"/>
  <c r="N4003" i="1" s="1"/>
  <c r="N4014" i="1" s="1"/>
  <c r="N4040" i="1" s="1"/>
  <c r="N4046" i="1" s="1"/>
  <c r="N4057" i="1" s="1"/>
  <c r="N4083" i="1" s="1"/>
  <c r="N4089" i="1" s="1"/>
  <c r="N4100" i="1" s="1"/>
  <c r="N4126" i="1" s="1"/>
  <c r="N4132" i="1" s="1"/>
  <c r="N4143" i="1" s="1"/>
  <c r="N4169" i="1" s="1"/>
  <c r="N4175" i="1" s="1"/>
  <c r="N4186" i="1" s="1"/>
  <c r="N4212" i="1" s="1"/>
  <c r="N4218" i="1" s="1"/>
  <c r="N4229" i="1" s="1"/>
  <c r="N4255" i="1" s="1"/>
  <c r="N4261" i="1" s="1"/>
  <c r="N4272" i="1" s="1"/>
  <c r="N4298" i="1" s="1"/>
  <c r="N4304" i="1" s="1"/>
  <c r="AE3842" i="1"/>
  <c r="M3567" i="1"/>
  <c r="M3573" i="1" s="1"/>
  <c r="C3309" i="1"/>
  <c r="C3315" i="1" s="1"/>
  <c r="H3240" i="1"/>
  <c r="BA477" i="1"/>
  <c r="AI477" i="1"/>
  <c r="Q477" i="1"/>
  <c r="G514" i="1"/>
  <c r="G520" i="1" s="1"/>
  <c r="K488" i="1"/>
  <c r="K514" i="1" s="1"/>
  <c r="B514" i="1"/>
  <c r="B520" i="1" s="1"/>
  <c r="F488" i="1"/>
  <c r="L514" i="1"/>
  <c r="L520" i="1" s="1"/>
  <c r="P488" i="1"/>
  <c r="P514" i="1" s="1"/>
  <c r="AV514" i="1"/>
  <c r="AV520" i="1" s="1"/>
  <c r="AZ488" i="1"/>
  <c r="AZ514" i="1" s="1"/>
  <c r="AQ514" i="1"/>
  <c r="AQ520" i="1" s="1"/>
  <c r="AU488" i="1"/>
  <c r="AU514" i="1" s="1"/>
  <c r="AL514" i="1"/>
  <c r="AL520" i="1" s="1"/>
  <c r="AP488" i="1"/>
  <c r="AH488" i="1"/>
  <c r="AH514" i="1" s="1"/>
  <c r="AD514" i="1"/>
  <c r="AD520" i="1" s="1"/>
  <c r="Y514" i="1"/>
  <c r="Y520" i="1" s="1"/>
  <c r="AC488" i="1"/>
  <c r="AC514" i="1" s="1"/>
  <c r="T514" i="1"/>
  <c r="T520" i="1" s="1"/>
  <c r="X488" i="1"/>
  <c r="N4315" i="1" l="1"/>
  <c r="AE3868" i="1"/>
  <c r="AE3874" i="1" s="1"/>
  <c r="AE3885" i="1" s="1"/>
  <c r="AE3911" i="1" s="1"/>
  <c r="AE3917" i="1" s="1"/>
  <c r="AE3928" i="1" s="1"/>
  <c r="AE3954" i="1" s="1"/>
  <c r="AE3960" i="1" s="1"/>
  <c r="AE3971" i="1" s="1"/>
  <c r="AE3997" i="1" s="1"/>
  <c r="AE4003" i="1" s="1"/>
  <c r="AE4014" i="1" s="1"/>
  <c r="AE4040" i="1" s="1"/>
  <c r="AE4046" i="1" s="1"/>
  <c r="AE4057" i="1" s="1"/>
  <c r="AE4083" i="1" s="1"/>
  <c r="AE4089" i="1" s="1"/>
  <c r="AE4100" i="1" s="1"/>
  <c r="AE4126" i="1" s="1"/>
  <c r="AE4132" i="1" s="1"/>
  <c r="AE4143" i="1" s="1"/>
  <c r="AE4169" i="1" s="1"/>
  <c r="AE4175" i="1" s="1"/>
  <c r="AE4186" i="1" s="1"/>
  <c r="AE4212" i="1" s="1"/>
  <c r="AE4218" i="1" s="1"/>
  <c r="AE4229" i="1" s="1"/>
  <c r="AE4255" i="1" s="1"/>
  <c r="AE4261" i="1" s="1"/>
  <c r="AE4272" i="1" s="1"/>
  <c r="AE4298" i="1" s="1"/>
  <c r="AE4304" i="1" s="1"/>
  <c r="AE4315" i="1" s="1"/>
  <c r="AE4341" i="1" s="1"/>
  <c r="AE4347" i="1" s="1"/>
  <c r="AE4358" i="1" s="1"/>
  <c r="AE4384" i="1" s="1"/>
  <c r="M3584" i="1"/>
  <c r="C3326" i="1"/>
  <c r="H3266" i="1"/>
  <c r="H3272" i="1" s="1"/>
  <c r="H3283" i="1" s="1"/>
  <c r="H3309" i="1" s="1"/>
  <c r="H3315" i="1" s="1"/>
  <c r="AL531" i="1"/>
  <c r="AP520" i="1"/>
  <c r="AQ531" i="1"/>
  <c r="AU520" i="1"/>
  <c r="AV531" i="1"/>
  <c r="AZ520" i="1"/>
  <c r="L531" i="1"/>
  <c r="P520" i="1"/>
  <c r="B531" i="1"/>
  <c r="F520" i="1"/>
  <c r="G531" i="1"/>
  <c r="K520" i="1"/>
  <c r="AD531" i="1"/>
  <c r="AH520" i="1"/>
  <c r="Y531" i="1"/>
  <c r="AC520" i="1"/>
  <c r="T531" i="1"/>
  <c r="X520" i="1"/>
  <c r="F514" i="1"/>
  <c r="Q488" i="1"/>
  <c r="Q514" i="1" s="1"/>
  <c r="BA488" i="1"/>
  <c r="BA514" i="1" s="1"/>
  <c r="AP514" i="1"/>
  <c r="AI488" i="1"/>
  <c r="AI514" i="1" s="1"/>
  <c r="X514" i="1"/>
  <c r="N4341" i="1" l="1"/>
  <c r="N4347" i="1" s="1"/>
  <c r="N4358" i="1" s="1"/>
  <c r="N4384" i="1" s="1"/>
  <c r="M3610" i="1"/>
  <c r="M3616" i="1" s="1"/>
  <c r="H3326" i="1"/>
  <c r="C3352" i="1"/>
  <c r="C3358" i="1" s="1"/>
  <c r="C3369" i="1" s="1"/>
  <c r="C3395" i="1" s="1"/>
  <c r="C3401" i="1" s="1"/>
  <c r="C3412" i="1" s="1"/>
  <c r="C3438" i="1" s="1"/>
  <c r="C3444" i="1" s="1"/>
  <c r="C3455" i="1" s="1"/>
  <c r="C3481" i="1" s="1"/>
  <c r="C3487" i="1" s="1"/>
  <c r="AI520" i="1"/>
  <c r="K531" i="1"/>
  <c r="K557" i="1" s="1"/>
  <c r="G557" i="1"/>
  <c r="G563" i="1" s="1"/>
  <c r="F531" i="1"/>
  <c r="B557" i="1"/>
  <c r="B563" i="1" s="1"/>
  <c r="P531" i="1"/>
  <c r="P557" i="1" s="1"/>
  <c r="L557" i="1"/>
  <c r="L563" i="1" s="1"/>
  <c r="AZ531" i="1"/>
  <c r="AZ557" i="1" s="1"/>
  <c r="AV557" i="1"/>
  <c r="AV563" i="1" s="1"/>
  <c r="AU531" i="1"/>
  <c r="AU557" i="1" s="1"/>
  <c r="AQ557" i="1"/>
  <c r="AQ563" i="1" s="1"/>
  <c r="AP531" i="1"/>
  <c r="AL557" i="1"/>
  <c r="AL563" i="1" s="1"/>
  <c r="Q520" i="1"/>
  <c r="BA520" i="1"/>
  <c r="AD557" i="1"/>
  <c r="AD563" i="1" s="1"/>
  <c r="AH531" i="1"/>
  <c r="AH557" i="1" s="1"/>
  <c r="Y557" i="1"/>
  <c r="Y563" i="1" s="1"/>
  <c r="AC531" i="1"/>
  <c r="AC557" i="1" s="1"/>
  <c r="T557" i="1"/>
  <c r="T563" i="1" s="1"/>
  <c r="X531" i="1"/>
  <c r="M3627" i="1" l="1"/>
  <c r="C3498" i="1"/>
  <c r="H3352" i="1"/>
  <c r="H3358" i="1" s="1"/>
  <c r="H3369" i="1" s="1"/>
  <c r="H3395" i="1" s="1"/>
  <c r="H3401" i="1" s="1"/>
  <c r="H3412" i="1" s="1"/>
  <c r="H3438" i="1" s="1"/>
  <c r="H3444" i="1" s="1"/>
  <c r="H3455" i="1" s="1"/>
  <c r="H3481" i="1" s="1"/>
  <c r="H3487" i="1" s="1"/>
  <c r="AL574" i="1"/>
  <c r="AP563" i="1"/>
  <c r="AQ574" i="1"/>
  <c r="AU563" i="1"/>
  <c r="AV574" i="1"/>
  <c r="AZ563" i="1"/>
  <c r="L574" i="1"/>
  <c r="L600" i="1" s="1"/>
  <c r="P563" i="1"/>
  <c r="B574" i="1"/>
  <c r="B600" i="1" s="1"/>
  <c r="F563" i="1"/>
  <c r="G574" i="1"/>
  <c r="G600" i="1" s="1"/>
  <c r="K563" i="1"/>
  <c r="AD574" i="1"/>
  <c r="AH563" i="1"/>
  <c r="Y574" i="1"/>
  <c r="AC563" i="1"/>
  <c r="T574" i="1"/>
  <c r="X563" i="1"/>
  <c r="BA531" i="1"/>
  <c r="BA557" i="1" s="1"/>
  <c r="AP557" i="1"/>
  <c r="F557" i="1"/>
  <c r="Q531" i="1"/>
  <c r="Q557" i="1" s="1"/>
  <c r="AI531" i="1"/>
  <c r="AI557" i="1" s="1"/>
  <c r="X557" i="1"/>
  <c r="M3653" i="1" l="1"/>
  <c r="M3659" i="1" s="1"/>
  <c r="H3498" i="1"/>
  <c r="C3524" i="1"/>
  <c r="C3530" i="1" s="1"/>
  <c r="B606" i="1"/>
  <c r="B617" i="1" s="1"/>
  <c r="F600" i="1"/>
  <c r="G606" i="1"/>
  <c r="G617" i="1" s="1"/>
  <c r="K600" i="1"/>
  <c r="L606" i="1"/>
  <c r="P606" i="1" s="1"/>
  <c r="P600" i="1"/>
  <c r="AI563" i="1"/>
  <c r="Q563" i="1"/>
  <c r="BA563" i="1"/>
  <c r="K574" i="1"/>
  <c r="F574" i="1"/>
  <c r="P574" i="1"/>
  <c r="AV600" i="1"/>
  <c r="AV606" i="1" s="1"/>
  <c r="AZ574" i="1"/>
  <c r="AZ600" i="1" s="1"/>
  <c r="AQ600" i="1"/>
  <c r="AQ606" i="1" s="1"/>
  <c r="AU574" i="1"/>
  <c r="AU600" i="1" s="1"/>
  <c r="AP574" i="1"/>
  <c r="AL600" i="1"/>
  <c r="AL606" i="1" s="1"/>
  <c r="AH574" i="1"/>
  <c r="AH600" i="1" s="1"/>
  <c r="AD600" i="1"/>
  <c r="AD606" i="1" s="1"/>
  <c r="Y600" i="1"/>
  <c r="Y606" i="1" s="1"/>
  <c r="AC574" i="1"/>
  <c r="AC600" i="1" s="1"/>
  <c r="X574" i="1"/>
  <c r="T600" i="1"/>
  <c r="T606" i="1" s="1"/>
  <c r="M3670" i="1" l="1"/>
  <c r="C3541" i="1"/>
  <c r="H3524" i="1"/>
  <c r="H3530" i="1" s="1"/>
  <c r="F606" i="1"/>
  <c r="K606" i="1"/>
  <c r="L617" i="1"/>
  <c r="L643" i="1" s="1"/>
  <c r="L649" i="1" s="1"/>
  <c r="Q600" i="1"/>
  <c r="AL617" i="1"/>
  <c r="AP606" i="1"/>
  <c r="AQ617" i="1"/>
  <c r="AU606" i="1"/>
  <c r="AV617" i="1"/>
  <c r="AZ606" i="1"/>
  <c r="B643" i="1"/>
  <c r="B649" i="1" s="1"/>
  <c r="F617" i="1"/>
  <c r="G643" i="1"/>
  <c r="G649" i="1" s="1"/>
  <c r="K617" i="1"/>
  <c r="K643" i="1" s="1"/>
  <c r="AD617" i="1"/>
  <c r="AH606" i="1"/>
  <c r="Y617" i="1"/>
  <c r="AC606" i="1"/>
  <c r="T617" i="1"/>
  <c r="X606" i="1"/>
  <c r="BA574" i="1"/>
  <c r="BA600" i="1" s="1"/>
  <c r="AP600" i="1"/>
  <c r="Q574" i="1"/>
  <c r="X600" i="1"/>
  <c r="AI574" i="1"/>
  <c r="AI600" i="1" s="1"/>
  <c r="M3696" i="1" l="1"/>
  <c r="M3702" i="1" s="1"/>
  <c r="M3713" i="1" s="1"/>
  <c r="M3739" i="1" s="1"/>
  <c r="M3745" i="1" s="1"/>
  <c r="M3756" i="1" s="1"/>
  <c r="M3782" i="1" s="1"/>
  <c r="M3788" i="1" s="1"/>
  <c r="M3799" i="1" s="1"/>
  <c r="M3825" i="1" s="1"/>
  <c r="M3831" i="1" s="1"/>
  <c r="M3842" i="1" s="1"/>
  <c r="M3868" i="1" s="1"/>
  <c r="M3874" i="1" s="1"/>
  <c r="M3885" i="1" s="1"/>
  <c r="M3911" i="1" s="1"/>
  <c r="M3917" i="1" s="1"/>
  <c r="C3567" i="1"/>
  <c r="C3573" i="1" s="1"/>
  <c r="H3541" i="1"/>
  <c r="Q606" i="1"/>
  <c r="P617" i="1"/>
  <c r="P643" i="1" s="1"/>
  <c r="B660" i="1"/>
  <c r="F649" i="1"/>
  <c r="G660" i="1"/>
  <c r="K649" i="1"/>
  <c r="L660" i="1"/>
  <c r="P649" i="1"/>
  <c r="F643" i="1"/>
  <c r="BA606" i="1"/>
  <c r="AZ617" i="1"/>
  <c r="AZ643" i="1" s="1"/>
  <c r="AV643" i="1"/>
  <c r="AV649" i="1" s="1"/>
  <c r="AU617" i="1"/>
  <c r="AU643" i="1" s="1"/>
  <c r="AQ643" i="1"/>
  <c r="AQ649" i="1" s="1"/>
  <c r="AP617" i="1"/>
  <c r="AL643" i="1"/>
  <c r="AL649" i="1" s="1"/>
  <c r="AI606" i="1"/>
  <c r="AH617" i="1"/>
  <c r="AH643" i="1" s="1"/>
  <c r="AD643" i="1"/>
  <c r="AD649" i="1" s="1"/>
  <c r="AC617" i="1"/>
  <c r="AC643" i="1" s="1"/>
  <c r="Y643" i="1"/>
  <c r="Y649" i="1" s="1"/>
  <c r="X617" i="1"/>
  <c r="T643" i="1"/>
  <c r="T649" i="1" s="1"/>
  <c r="M3928" i="1" l="1"/>
  <c r="C3584" i="1"/>
  <c r="H3567" i="1"/>
  <c r="H3573" i="1" s="1"/>
  <c r="Q617" i="1"/>
  <c r="Q643" i="1" s="1"/>
  <c r="F660" i="1"/>
  <c r="F686" i="1" s="1"/>
  <c r="B686" i="1"/>
  <c r="B692" i="1" s="1"/>
  <c r="Q649" i="1"/>
  <c r="L686" i="1"/>
  <c r="L692" i="1" s="1"/>
  <c r="P660" i="1"/>
  <c r="P686" i="1" s="1"/>
  <c r="G686" i="1"/>
  <c r="G692" i="1" s="1"/>
  <c r="K660" i="1"/>
  <c r="AV660" i="1"/>
  <c r="AZ649" i="1"/>
  <c r="AQ660" i="1"/>
  <c r="AU649" i="1"/>
  <c r="AL660" i="1"/>
  <c r="AP649" i="1"/>
  <c r="AH649" i="1"/>
  <c r="AD660" i="1"/>
  <c r="Y660" i="1"/>
  <c r="AC649" i="1"/>
  <c r="T660" i="1"/>
  <c r="X649" i="1"/>
  <c r="AP643" i="1"/>
  <c r="BA617" i="1"/>
  <c r="BA643" i="1" s="1"/>
  <c r="X643" i="1"/>
  <c r="AI617" i="1"/>
  <c r="AI643" i="1" s="1"/>
  <c r="M3954" i="1" l="1"/>
  <c r="M3960" i="1" s="1"/>
  <c r="M3971" i="1" s="1"/>
  <c r="M3997" i="1" s="1"/>
  <c r="M4003" i="1" s="1"/>
  <c r="H3584" i="1"/>
  <c r="C3610" i="1"/>
  <c r="C3616" i="1" s="1"/>
  <c r="BA649" i="1"/>
  <c r="B703" i="1"/>
  <c r="F692" i="1"/>
  <c r="G703" i="1"/>
  <c r="K692" i="1"/>
  <c r="L703" i="1"/>
  <c r="P692" i="1"/>
  <c r="K686" i="1"/>
  <c r="Q660" i="1"/>
  <c r="Q686" i="1" s="1"/>
  <c r="AV686" i="1"/>
  <c r="AV692" i="1" s="1"/>
  <c r="AZ660" i="1"/>
  <c r="AZ686" i="1" s="1"/>
  <c r="AQ686" i="1"/>
  <c r="AQ692" i="1" s="1"/>
  <c r="AU660" i="1"/>
  <c r="AU686" i="1" s="1"/>
  <c r="AL686" i="1"/>
  <c r="AL692" i="1" s="1"/>
  <c r="AP660" i="1"/>
  <c r="AH660" i="1"/>
  <c r="AH686" i="1" s="1"/>
  <c r="AD686" i="1"/>
  <c r="AD692" i="1" s="1"/>
  <c r="AI649" i="1"/>
  <c r="Y686" i="1"/>
  <c r="Y692" i="1" s="1"/>
  <c r="AC660" i="1"/>
  <c r="AC686" i="1" s="1"/>
  <c r="X660" i="1"/>
  <c r="T686" i="1"/>
  <c r="T692" i="1" s="1"/>
  <c r="M4014" i="1" l="1"/>
  <c r="C3627" i="1"/>
  <c r="H3610" i="1"/>
  <c r="H3616" i="1" s="1"/>
  <c r="B729" i="1"/>
  <c r="B735" i="1" s="1"/>
  <c r="F703" i="1"/>
  <c r="F729" i="1" s="1"/>
  <c r="Q692" i="1"/>
  <c r="L729" i="1"/>
  <c r="L735" i="1" s="1"/>
  <c r="P703" i="1"/>
  <c r="P729" i="1" s="1"/>
  <c r="G729" i="1"/>
  <c r="G735" i="1" s="1"/>
  <c r="K703" i="1"/>
  <c r="AV703" i="1"/>
  <c r="AZ692" i="1"/>
  <c r="AQ703" i="1"/>
  <c r="AU692" i="1"/>
  <c r="AL703" i="1"/>
  <c r="AP692" i="1"/>
  <c r="AP686" i="1"/>
  <c r="BA660" i="1"/>
  <c r="BA686" i="1" s="1"/>
  <c r="AD703" i="1"/>
  <c r="AD729" i="1" s="1"/>
  <c r="AD735" i="1" s="1"/>
  <c r="AH692" i="1"/>
  <c r="Y703" i="1"/>
  <c r="AC692" i="1"/>
  <c r="X686" i="1"/>
  <c r="AI660" i="1"/>
  <c r="AI686" i="1" s="1"/>
  <c r="X692" i="1"/>
  <c r="T703" i="1"/>
  <c r="M4040" i="1" l="1"/>
  <c r="M4046" i="1" s="1"/>
  <c r="M4057" i="1" s="1"/>
  <c r="M4083" i="1" s="1"/>
  <c r="M4089" i="1" s="1"/>
  <c r="M4100" i="1" s="1"/>
  <c r="M4126" i="1" s="1"/>
  <c r="M4132" i="1" s="1"/>
  <c r="H3627" i="1"/>
  <c r="C3653" i="1"/>
  <c r="C3659" i="1" s="1"/>
  <c r="BA692" i="1"/>
  <c r="L746" i="1"/>
  <c r="P735" i="1"/>
  <c r="G746" i="1"/>
  <c r="K735" i="1"/>
  <c r="B746" i="1"/>
  <c r="F735" i="1"/>
  <c r="K729" i="1"/>
  <c r="Q703" i="1"/>
  <c r="Q729" i="1" s="1"/>
  <c r="AV729" i="1"/>
  <c r="AV735" i="1" s="1"/>
  <c r="AZ703" i="1"/>
  <c r="AZ729" i="1" s="1"/>
  <c r="AQ729" i="1"/>
  <c r="AQ735" i="1" s="1"/>
  <c r="AU703" i="1"/>
  <c r="AU729" i="1" s="1"/>
  <c r="AL729" i="1"/>
  <c r="AL735" i="1" s="1"/>
  <c r="AP703" i="1"/>
  <c r="AH703" i="1"/>
  <c r="AH729" i="1" s="1"/>
  <c r="AI692" i="1"/>
  <c r="AC703" i="1"/>
  <c r="Y729" i="1"/>
  <c r="Y735" i="1" s="1"/>
  <c r="X703" i="1"/>
  <c r="T729" i="1"/>
  <c r="T735" i="1" s="1"/>
  <c r="M4143" i="1" l="1"/>
  <c r="H3653" i="1"/>
  <c r="H3659" i="1" s="1"/>
  <c r="C3670" i="1"/>
  <c r="AC729" i="1"/>
  <c r="Q735" i="1"/>
  <c r="P746" i="1"/>
  <c r="P772" i="1" s="1"/>
  <c r="L772" i="1"/>
  <c r="L778" i="1" s="1"/>
  <c r="G772" i="1"/>
  <c r="G778" i="1" s="1"/>
  <c r="K746" i="1"/>
  <c r="K772" i="1" s="1"/>
  <c r="B772" i="1"/>
  <c r="B778" i="1" s="1"/>
  <c r="F746" i="1"/>
  <c r="AV746" i="1"/>
  <c r="AZ735" i="1"/>
  <c r="AQ746" i="1"/>
  <c r="AU735" i="1"/>
  <c r="AL746" i="1"/>
  <c r="AP735" i="1"/>
  <c r="AD746" i="1"/>
  <c r="AH735" i="1"/>
  <c r="Y746" i="1"/>
  <c r="AC735" i="1"/>
  <c r="T746" i="1"/>
  <c r="X735" i="1"/>
  <c r="BA703" i="1"/>
  <c r="BA729" i="1" s="1"/>
  <c r="AP729" i="1"/>
  <c r="X729" i="1"/>
  <c r="AI703" i="1"/>
  <c r="AI729" i="1" s="1"/>
  <c r="M4169" i="1" l="1"/>
  <c r="M4175" i="1" s="1"/>
  <c r="H3670" i="1"/>
  <c r="C3696" i="1"/>
  <c r="C3702" i="1" s="1"/>
  <c r="C3713" i="1" s="1"/>
  <c r="C3739" i="1" s="1"/>
  <c r="C3745" i="1" s="1"/>
  <c r="B789" i="1"/>
  <c r="F778" i="1"/>
  <c r="G789" i="1"/>
  <c r="K778" i="1"/>
  <c r="L789" i="1"/>
  <c r="P778" i="1"/>
  <c r="BA735" i="1"/>
  <c r="Q746" i="1"/>
  <c r="Q772" i="1" s="1"/>
  <c r="F772" i="1"/>
  <c r="AI735" i="1"/>
  <c r="AV772" i="1"/>
  <c r="AV778" i="1" s="1"/>
  <c r="AZ746" i="1"/>
  <c r="AZ772" i="1" s="1"/>
  <c r="AU746" i="1"/>
  <c r="AU772" i="1" s="1"/>
  <c r="AQ772" i="1"/>
  <c r="AQ778" i="1" s="1"/>
  <c r="AP746" i="1"/>
  <c r="AL772" i="1"/>
  <c r="AL778" i="1" s="1"/>
  <c r="AD772" i="1"/>
  <c r="AD778" i="1" s="1"/>
  <c r="AH746" i="1"/>
  <c r="AH772" i="1" s="1"/>
  <c r="AC746" i="1"/>
  <c r="AC772" i="1" s="1"/>
  <c r="Y772" i="1"/>
  <c r="Y778" i="1" s="1"/>
  <c r="X746" i="1"/>
  <c r="T772" i="1"/>
  <c r="T778" i="1" s="1"/>
  <c r="M4186" i="1" l="1"/>
  <c r="C3756" i="1"/>
  <c r="H3696" i="1"/>
  <c r="H3702" i="1" s="1"/>
  <c r="H3713" i="1" s="1"/>
  <c r="H3739" i="1" s="1"/>
  <c r="H3745" i="1" s="1"/>
  <c r="H3756" i="1" s="1"/>
  <c r="H3782" i="1" s="1"/>
  <c r="H3788" i="1" s="1"/>
  <c r="H3799" i="1" s="1"/>
  <c r="H3825" i="1" s="1"/>
  <c r="H3831" i="1" s="1"/>
  <c r="H3842" i="1" s="1"/>
  <c r="H3868" i="1" s="1"/>
  <c r="H3874" i="1" s="1"/>
  <c r="H3885" i="1" s="1"/>
  <c r="H3911" i="1" s="1"/>
  <c r="H3917" i="1" s="1"/>
  <c r="H3928" i="1" s="1"/>
  <c r="H3954" i="1" s="1"/>
  <c r="H3960" i="1" s="1"/>
  <c r="H3971" i="1" s="1"/>
  <c r="H3997" i="1" s="1"/>
  <c r="H4003" i="1" s="1"/>
  <c r="AD789" i="1"/>
  <c r="AH778" i="1"/>
  <c r="L815" i="1"/>
  <c r="L821" i="1" s="1"/>
  <c r="P789" i="1"/>
  <c r="P815" i="1" s="1"/>
  <c r="K789" i="1"/>
  <c r="K815" i="1" s="1"/>
  <c r="G815" i="1"/>
  <c r="G821" i="1" s="1"/>
  <c r="Q778" i="1"/>
  <c r="B815" i="1"/>
  <c r="B821" i="1" s="1"/>
  <c r="F789" i="1"/>
  <c r="AV789" i="1"/>
  <c r="AZ778" i="1"/>
  <c r="AQ789" i="1"/>
  <c r="AU778" i="1"/>
  <c r="AL789" i="1"/>
  <c r="AP778" i="1"/>
  <c r="Y789" i="1"/>
  <c r="AC778" i="1"/>
  <c r="T789" i="1"/>
  <c r="X778" i="1"/>
  <c r="AP772" i="1"/>
  <c r="BA746" i="1"/>
  <c r="BA772" i="1" s="1"/>
  <c r="X772" i="1"/>
  <c r="AI746" i="1"/>
  <c r="AI772" i="1" s="1"/>
  <c r="M4212" i="1" l="1"/>
  <c r="M4218" i="1" s="1"/>
  <c r="M4229" i="1" s="1"/>
  <c r="M4255" i="1" s="1"/>
  <c r="M4261" i="1" s="1"/>
  <c r="M4272" i="1" s="1"/>
  <c r="M4298" i="1" s="1"/>
  <c r="M4304" i="1" s="1"/>
  <c r="M4315" i="1" s="1"/>
  <c r="M4341" i="1" s="1"/>
  <c r="M4347" i="1" s="1"/>
  <c r="H4014" i="1"/>
  <c r="C3782" i="1"/>
  <c r="C3788" i="1" s="1"/>
  <c r="BA778" i="1"/>
  <c r="B832" i="1"/>
  <c r="F821" i="1"/>
  <c r="L832" i="1"/>
  <c r="P821" i="1"/>
  <c r="G832" i="1"/>
  <c r="K821" i="1"/>
  <c r="AD815" i="1"/>
  <c r="AD821" i="1" s="1"/>
  <c r="AH789" i="1"/>
  <c r="AH815" i="1" s="1"/>
  <c r="F815" i="1"/>
  <c r="Q789" i="1"/>
  <c r="Q815" i="1" s="1"/>
  <c r="AI778" i="1"/>
  <c r="AV815" i="1"/>
  <c r="AV821" i="1" s="1"/>
  <c r="AZ789" i="1"/>
  <c r="AZ815" i="1" s="1"/>
  <c r="AU789" i="1"/>
  <c r="AU815" i="1" s="1"/>
  <c r="AQ815" i="1"/>
  <c r="AQ821" i="1" s="1"/>
  <c r="AL815" i="1"/>
  <c r="AL821" i="1" s="1"/>
  <c r="AP789" i="1"/>
  <c r="Y815" i="1"/>
  <c r="Y821" i="1" s="1"/>
  <c r="AC789" i="1"/>
  <c r="AC815" i="1" s="1"/>
  <c r="X789" i="1"/>
  <c r="T815" i="1"/>
  <c r="T821" i="1" s="1"/>
  <c r="M4358" i="1" l="1"/>
  <c r="H4040" i="1"/>
  <c r="H4046" i="1" s="1"/>
  <c r="H4057" i="1" s="1"/>
  <c r="H4083" i="1" s="1"/>
  <c r="H4089" i="1" s="1"/>
  <c r="H4100" i="1" s="1"/>
  <c r="H4126" i="1" s="1"/>
  <c r="H4132" i="1" s="1"/>
  <c r="C3799" i="1"/>
  <c r="AD832" i="1"/>
  <c r="AH821" i="1"/>
  <c r="G858" i="1"/>
  <c r="G864" i="1" s="1"/>
  <c r="K832" i="1"/>
  <c r="K858" i="1" s="1"/>
  <c r="L858" i="1"/>
  <c r="L864" i="1" s="1"/>
  <c r="P832" i="1"/>
  <c r="P858" i="1" s="1"/>
  <c r="Q821" i="1"/>
  <c r="B858" i="1"/>
  <c r="B864" i="1" s="1"/>
  <c r="F832" i="1"/>
  <c r="AV832" i="1"/>
  <c r="AZ821" i="1"/>
  <c r="AQ832" i="1"/>
  <c r="AU821" i="1"/>
  <c r="AL832" i="1"/>
  <c r="AP821" i="1"/>
  <c r="Y832" i="1"/>
  <c r="AC821" i="1"/>
  <c r="T832" i="1"/>
  <c r="X821" i="1"/>
  <c r="BA789" i="1"/>
  <c r="BA815" i="1" s="1"/>
  <c r="AP815" i="1"/>
  <c r="X815" i="1"/>
  <c r="AI789" i="1"/>
  <c r="AI815" i="1" s="1"/>
  <c r="M4384" i="1" l="1"/>
  <c r="H4143" i="1"/>
  <c r="C3825" i="1"/>
  <c r="C3831" i="1" s="1"/>
  <c r="C3842" i="1" s="1"/>
  <c r="C3868" i="1" s="1"/>
  <c r="C3874" i="1" s="1"/>
  <c r="C3885" i="1" s="1"/>
  <c r="C3911" i="1" s="1"/>
  <c r="C3917" i="1" s="1"/>
  <c r="L875" i="1"/>
  <c r="P864" i="1"/>
  <c r="G875" i="1"/>
  <c r="K864" i="1"/>
  <c r="B875" i="1"/>
  <c r="F864" i="1"/>
  <c r="AD858" i="1"/>
  <c r="AD864" i="1" s="1"/>
  <c r="AH832" i="1"/>
  <c r="AH858" i="1" s="1"/>
  <c r="BA821" i="1"/>
  <c r="F858" i="1"/>
  <c r="Q832" i="1"/>
  <c r="Q858" i="1" s="1"/>
  <c r="AI821" i="1"/>
  <c r="AV858" i="1"/>
  <c r="AV864" i="1" s="1"/>
  <c r="AZ832" i="1"/>
  <c r="AZ858" i="1" s="1"/>
  <c r="AQ858" i="1"/>
  <c r="AQ864" i="1" s="1"/>
  <c r="AU832" i="1"/>
  <c r="AU858" i="1" s="1"/>
  <c r="AL858" i="1"/>
  <c r="AL864" i="1" s="1"/>
  <c r="AP832" i="1"/>
  <c r="Y858" i="1"/>
  <c r="Y864" i="1" s="1"/>
  <c r="AC832" i="1"/>
  <c r="AC858" i="1" s="1"/>
  <c r="X832" i="1"/>
  <c r="T858" i="1"/>
  <c r="T864" i="1" s="1"/>
  <c r="H4169" i="1" l="1"/>
  <c r="H4175" i="1" s="1"/>
  <c r="H4186" i="1" s="1"/>
  <c r="H4212" i="1" s="1"/>
  <c r="H4218" i="1" s="1"/>
  <c r="H4229" i="1" s="1"/>
  <c r="H4255" i="1" s="1"/>
  <c r="H4261" i="1" s="1"/>
  <c r="H4272" i="1" s="1"/>
  <c r="H4298" i="1" s="1"/>
  <c r="H4304" i="1" s="1"/>
  <c r="C3928" i="1"/>
  <c r="Q864" i="1"/>
  <c r="L901" i="1"/>
  <c r="L907" i="1" s="1"/>
  <c r="P875" i="1"/>
  <c r="P901" i="1" s="1"/>
  <c r="G901" i="1"/>
  <c r="G907" i="1" s="1"/>
  <c r="K875" i="1"/>
  <c r="K901" i="1" s="1"/>
  <c r="B901" i="1"/>
  <c r="B907" i="1" s="1"/>
  <c r="F875" i="1"/>
  <c r="AV875" i="1"/>
  <c r="AZ864" i="1"/>
  <c r="AQ875" i="1"/>
  <c r="AU864" i="1"/>
  <c r="AL875" i="1"/>
  <c r="AP864" i="1"/>
  <c r="AD875" i="1"/>
  <c r="AH864" i="1"/>
  <c r="Y875" i="1"/>
  <c r="AC864" i="1"/>
  <c r="T875" i="1"/>
  <c r="X864" i="1"/>
  <c r="AP858" i="1"/>
  <c r="BA832" i="1"/>
  <c r="BA858" i="1" s="1"/>
  <c r="X858" i="1"/>
  <c r="AI832" i="1"/>
  <c r="AI858" i="1" s="1"/>
  <c r="H4315" i="1" l="1"/>
  <c r="C3954" i="1"/>
  <c r="C3960" i="1" s="1"/>
  <c r="C3971" i="1" s="1"/>
  <c r="C3997" i="1" s="1"/>
  <c r="C4003" i="1" s="1"/>
  <c r="L918" i="1"/>
  <c r="P907" i="1"/>
  <c r="G918" i="1"/>
  <c r="K907" i="1"/>
  <c r="B918" i="1"/>
  <c r="F907" i="1"/>
  <c r="BA864" i="1"/>
  <c r="AI864" i="1"/>
  <c r="F901" i="1"/>
  <c r="Q875" i="1"/>
  <c r="Q901" i="1" s="1"/>
  <c r="AV901" i="1"/>
  <c r="AV907" i="1" s="1"/>
  <c r="AZ875" i="1"/>
  <c r="AZ901" i="1" s="1"/>
  <c r="AU875" i="1"/>
  <c r="AU901" i="1" s="1"/>
  <c r="AQ901" i="1"/>
  <c r="AQ907" i="1" s="1"/>
  <c r="AL901" i="1"/>
  <c r="AL907" i="1" s="1"/>
  <c r="AP875" i="1"/>
  <c r="AH875" i="1"/>
  <c r="AH901" i="1" s="1"/>
  <c r="AD901" i="1"/>
  <c r="AD907" i="1" s="1"/>
  <c r="AC875" i="1"/>
  <c r="AC901" i="1" s="1"/>
  <c r="Y901" i="1"/>
  <c r="Y907" i="1" s="1"/>
  <c r="T901" i="1"/>
  <c r="T907" i="1" s="1"/>
  <c r="X875" i="1"/>
  <c r="H4341" i="1" l="1"/>
  <c r="H4347" i="1" s="1"/>
  <c r="C4014" i="1"/>
  <c r="Q907" i="1"/>
  <c r="P918" i="1"/>
  <c r="P944" i="1" s="1"/>
  <c r="L944" i="1"/>
  <c r="L950" i="1" s="1"/>
  <c r="G944" i="1"/>
  <c r="G950" i="1" s="1"/>
  <c r="K918" i="1"/>
  <c r="K944" i="1" s="1"/>
  <c r="B944" i="1"/>
  <c r="B950" i="1" s="1"/>
  <c r="F918" i="1"/>
  <c r="AV918" i="1"/>
  <c r="AZ907" i="1"/>
  <c r="AQ918" i="1"/>
  <c r="AU907" i="1"/>
  <c r="AL918" i="1"/>
  <c r="AP907" i="1"/>
  <c r="AD918" i="1"/>
  <c r="AH907" i="1"/>
  <c r="Y918" i="1"/>
  <c r="AC907" i="1"/>
  <c r="T918" i="1"/>
  <c r="X907" i="1"/>
  <c r="AP901" i="1"/>
  <c r="BA875" i="1"/>
  <c r="BA901" i="1" s="1"/>
  <c r="X901" i="1"/>
  <c r="AI875" i="1"/>
  <c r="AI901" i="1" s="1"/>
  <c r="H4358" i="1" l="1"/>
  <c r="K4347" i="1"/>
  <c r="C4040" i="1"/>
  <c r="C4046" i="1" s="1"/>
  <c r="C4057" i="1" s="1"/>
  <c r="C4083" i="1" s="1"/>
  <c r="C4089" i="1" s="1"/>
  <c r="C4100" i="1" s="1"/>
  <c r="C4126" i="1" s="1"/>
  <c r="C4132" i="1" s="1"/>
  <c r="C4143" i="1" s="1"/>
  <c r="C4169" i="1" s="1"/>
  <c r="C4175" i="1" s="1"/>
  <c r="L961" i="1"/>
  <c r="P950" i="1"/>
  <c r="G961" i="1"/>
  <c r="K950" i="1"/>
  <c r="B961" i="1"/>
  <c r="F950" i="1"/>
  <c r="Q918" i="1"/>
  <c r="Q944" i="1" s="1"/>
  <c r="F944" i="1"/>
  <c r="BA907" i="1"/>
  <c r="AV944" i="1"/>
  <c r="AV950" i="1" s="1"/>
  <c r="AZ918" i="1"/>
  <c r="AZ944" i="1" s="1"/>
  <c r="AQ944" i="1"/>
  <c r="AQ950" i="1" s="1"/>
  <c r="AU918" i="1"/>
  <c r="AU944" i="1" s="1"/>
  <c r="AP918" i="1"/>
  <c r="AL944" i="1"/>
  <c r="AL950" i="1" s="1"/>
  <c r="AI907" i="1"/>
  <c r="AD944" i="1"/>
  <c r="AD950" i="1" s="1"/>
  <c r="AH918" i="1"/>
  <c r="AH944" i="1" s="1"/>
  <c r="Y944" i="1"/>
  <c r="Y950" i="1" s="1"/>
  <c r="AC918" i="1"/>
  <c r="AC944" i="1" s="1"/>
  <c r="T944" i="1"/>
  <c r="T950" i="1" s="1"/>
  <c r="X918" i="1"/>
  <c r="H4384" i="1" l="1"/>
  <c r="K4358" i="1"/>
  <c r="K4384" i="1" s="1"/>
  <c r="C4186" i="1"/>
  <c r="AQ961" i="1"/>
  <c r="AU950" i="1"/>
  <c r="AV961" i="1"/>
  <c r="AZ950" i="1"/>
  <c r="AL961" i="1"/>
  <c r="AP950" i="1"/>
  <c r="P961" i="1"/>
  <c r="P987" i="1" s="1"/>
  <c r="L987" i="1"/>
  <c r="L993" i="1" s="1"/>
  <c r="Q950" i="1"/>
  <c r="K961" i="1"/>
  <c r="K987" i="1" s="1"/>
  <c r="G987" i="1"/>
  <c r="G993" i="1" s="1"/>
  <c r="B987" i="1"/>
  <c r="B993" i="1" s="1"/>
  <c r="F961" i="1"/>
  <c r="AD961" i="1"/>
  <c r="AH950" i="1"/>
  <c r="Y961" i="1"/>
  <c r="AC950" i="1"/>
  <c r="T961" i="1"/>
  <c r="X950" i="1"/>
  <c r="BA918" i="1"/>
  <c r="BA944" i="1" s="1"/>
  <c r="AP944" i="1"/>
  <c r="X944" i="1"/>
  <c r="AI918" i="1"/>
  <c r="AI944" i="1" s="1"/>
  <c r="C4212" i="1" l="1"/>
  <c r="C4218" i="1" s="1"/>
  <c r="C4229" i="1" s="1"/>
  <c r="C4255" i="1" s="1"/>
  <c r="C4261" i="1" s="1"/>
  <c r="C4272" i="1" s="1"/>
  <c r="C4298" i="1" s="1"/>
  <c r="C4304" i="1" s="1"/>
  <c r="C4315" i="1" s="1"/>
  <c r="C4341" i="1" s="1"/>
  <c r="C4347" i="1" s="1"/>
  <c r="BA950" i="1"/>
  <c r="L1004" i="1"/>
  <c r="P993" i="1"/>
  <c r="G1004" i="1"/>
  <c r="K993" i="1"/>
  <c r="B1004" i="1"/>
  <c r="F993" i="1"/>
  <c r="AL987" i="1"/>
  <c r="AL993" i="1" s="1"/>
  <c r="AP961" i="1"/>
  <c r="AV987" i="1"/>
  <c r="AV993" i="1" s="1"/>
  <c r="AZ961" i="1"/>
  <c r="AZ987" i="1" s="1"/>
  <c r="AQ987" i="1"/>
  <c r="AQ993" i="1" s="1"/>
  <c r="AU961" i="1"/>
  <c r="AU987" i="1" s="1"/>
  <c r="F987" i="1"/>
  <c r="Q961" i="1"/>
  <c r="Q987" i="1" s="1"/>
  <c r="AI950" i="1"/>
  <c r="AD987" i="1"/>
  <c r="AD993" i="1" s="1"/>
  <c r="AH961" i="1"/>
  <c r="AH987" i="1" s="1"/>
  <c r="Y987" i="1"/>
  <c r="Y993" i="1" s="1"/>
  <c r="AC961" i="1"/>
  <c r="AC987" i="1" s="1"/>
  <c r="T987" i="1"/>
  <c r="T993" i="1" s="1"/>
  <c r="X961" i="1"/>
  <c r="C4358" i="1" l="1"/>
  <c r="AQ1004" i="1"/>
  <c r="AU993" i="1"/>
  <c r="AL1004" i="1"/>
  <c r="AP993" i="1"/>
  <c r="AV1004" i="1"/>
  <c r="AZ993" i="1"/>
  <c r="P1004" i="1"/>
  <c r="P1030" i="1" s="1"/>
  <c r="L1030" i="1"/>
  <c r="L1036" i="1" s="1"/>
  <c r="B1030" i="1"/>
  <c r="B1036" i="1" s="1"/>
  <c r="F1004" i="1"/>
  <c r="G1030" i="1"/>
  <c r="G1036" i="1" s="1"/>
  <c r="K1004" i="1"/>
  <c r="K1030" i="1" s="1"/>
  <c r="Q993" i="1"/>
  <c r="AD1004" i="1"/>
  <c r="AH993" i="1"/>
  <c r="Y1004" i="1"/>
  <c r="AC993" i="1"/>
  <c r="T1004" i="1"/>
  <c r="X993" i="1"/>
  <c r="AP987" i="1"/>
  <c r="BA961" i="1"/>
  <c r="BA987" i="1" s="1"/>
  <c r="X987" i="1"/>
  <c r="AI961" i="1"/>
  <c r="AI987" i="1" s="1"/>
  <c r="C4384" i="1" l="1"/>
  <c r="B1047" i="1"/>
  <c r="F1036" i="1"/>
  <c r="L1047" i="1"/>
  <c r="P1036" i="1"/>
  <c r="G1047" i="1"/>
  <c r="K1036" i="1"/>
  <c r="BA993" i="1"/>
  <c r="AL1030" i="1"/>
  <c r="AL1036" i="1" s="1"/>
  <c r="AP1004" i="1"/>
  <c r="AZ1004" i="1"/>
  <c r="AZ1030" i="1" s="1"/>
  <c r="AV1030" i="1"/>
  <c r="AV1036" i="1" s="1"/>
  <c r="AQ1030" i="1"/>
  <c r="AQ1036" i="1" s="1"/>
  <c r="AU1004" i="1"/>
  <c r="AU1030" i="1" s="1"/>
  <c r="AI993" i="1"/>
  <c r="F1030" i="1"/>
  <c r="Q1004" i="1"/>
  <c r="Q1030" i="1" s="1"/>
  <c r="AD1030" i="1"/>
  <c r="AD1036" i="1" s="1"/>
  <c r="AH1004" i="1"/>
  <c r="AH1030" i="1" s="1"/>
  <c r="AC1004" i="1"/>
  <c r="AC1030" i="1" s="1"/>
  <c r="Y1030" i="1"/>
  <c r="Y1036" i="1" s="1"/>
  <c r="T1030" i="1"/>
  <c r="T1036" i="1" s="1"/>
  <c r="X1004" i="1"/>
  <c r="Q1036" i="1" l="1"/>
  <c r="AL1047" i="1"/>
  <c r="AP1036" i="1"/>
  <c r="AQ1047" i="1"/>
  <c r="AU1036" i="1"/>
  <c r="AV1047" i="1"/>
  <c r="AZ1036" i="1"/>
  <c r="B1073" i="1"/>
  <c r="B1079" i="1" s="1"/>
  <c r="F1079" i="1" s="1"/>
  <c r="F1047" i="1"/>
  <c r="F1073" i="1" s="1"/>
  <c r="L1073" i="1"/>
  <c r="L1079" i="1" s="1"/>
  <c r="P1079" i="1" s="1"/>
  <c r="P1047" i="1"/>
  <c r="P1073" i="1" s="1"/>
  <c r="G1073" i="1"/>
  <c r="G1079" i="1" s="1"/>
  <c r="K1079" i="1" s="1"/>
  <c r="K1047" i="1"/>
  <c r="AD1047" i="1"/>
  <c r="AH1036" i="1"/>
  <c r="Y1047" i="1"/>
  <c r="AC1036" i="1"/>
  <c r="T1047" i="1"/>
  <c r="X1036" i="1"/>
  <c r="BA1004" i="1"/>
  <c r="BA1030" i="1" s="1"/>
  <c r="AP1030" i="1"/>
  <c r="AI1004" i="1"/>
  <c r="AI1030" i="1" s="1"/>
  <c r="X1030" i="1"/>
  <c r="B1090" i="1" l="1"/>
  <c r="F1090" i="1" s="1"/>
  <c r="G1090" i="1"/>
  <c r="K1090" i="1" s="1"/>
  <c r="L1090" i="1"/>
  <c r="P1090" i="1" s="1"/>
  <c r="AQ1073" i="1"/>
  <c r="AQ1079" i="1" s="1"/>
  <c r="AU1079" i="1" s="1"/>
  <c r="AU1047" i="1"/>
  <c r="AU1073" i="1" s="1"/>
  <c r="AV1073" i="1"/>
  <c r="AV1079" i="1" s="1"/>
  <c r="AZ1079" i="1" s="1"/>
  <c r="AZ1047" i="1"/>
  <c r="AZ1073" i="1" s="1"/>
  <c r="BA1036" i="1"/>
  <c r="AL1073" i="1"/>
  <c r="AL1079" i="1" s="1"/>
  <c r="AP1079" i="1" s="1"/>
  <c r="AP1047" i="1"/>
  <c r="AI1036" i="1"/>
  <c r="Q1047" i="1"/>
  <c r="Q1073" i="1" s="1"/>
  <c r="K1073" i="1"/>
  <c r="AH1047" i="1"/>
  <c r="AH1073" i="1" s="1"/>
  <c r="AD1073" i="1"/>
  <c r="AD1079" i="1" s="1"/>
  <c r="AH1079" i="1" s="1"/>
  <c r="Y1073" i="1"/>
  <c r="Y1079" i="1" s="1"/>
  <c r="AC1079" i="1" s="1"/>
  <c r="AC1047" i="1"/>
  <c r="AC1073" i="1" s="1"/>
  <c r="X1047" i="1"/>
  <c r="T1073" i="1"/>
  <c r="T1079" i="1" s="1"/>
  <c r="X1079" i="1" s="1"/>
  <c r="AQ1090" i="1" l="1"/>
  <c r="AU1090" i="1" s="1"/>
  <c r="AL1090" i="1"/>
  <c r="AP1090" i="1" s="1"/>
  <c r="G1116" i="1"/>
  <c r="G1122" i="1" s="1"/>
  <c r="K1116" i="1"/>
  <c r="Q1079" i="1"/>
  <c r="L1116" i="1"/>
  <c r="L1122" i="1" s="1"/>
  <c r="P1116" i="1"/>
  <c r="AV1090" i="1"/>
  <c r="AZ1090" i="1" s="1"/>
  <c r="B1116" i="1"/>
  <c r="B1122" i="1" s="1"/>
  <c r="AD1090" i="1"/>
  <c r="AH1090" i="1" s="1"/>
  <c r="Y1090" i="1"/>
  <c r="AC1090" i="1" s="1"/>
  <c r="T1090" i="1"/>
  <c r="X1090" i="1" s="1"/>
  <c r="AP1073" i="1"/>
  <c r="BA1047" i="1"/>
  <c r="BA1073" i="1" s="1"/>
  <c r="AI1047" i="1"/>
  <c r="AI1073" i="1" s="1"/>
  <c r="X1073" i="1"/>
  <c r="L1133" i="1" l="1"/>
  <c r="P1122" i="1"/>
  <c r="G1133" i="1"/>
  <c r="K1122" i="1"/>
  <c r="B1133" i="1"/>
  <c r="F1122" i="1"/>
  <c r="BA1079" i="1"/>
  <c r="Q1090" i="1"/>
  <c r="Q1116" i="1" s="1"/>
  <c r="F1116" i="1"/>
  <c r="AI1079" i="1"/>
  <c r="AL1116" i="1"/>
  <c r="AL1122" i="1" s="1"/>
  <c r="AV1116" i="1"/>
  <c r="AV1122" i="1" s="1"/>
  <c r="AZ1116" i="1"/>
  <c r="AQ1116" i="1"/>
  <c r="AQ1122" i="1" s="1"/>
  <c r="AU1116" i="1"/>
  <c r="AD1116" i="1"/>
  <c r="AD1122" i="1" s="1"/>
  <c r="AH1116" i="1"/>
  <c r="Y1116" i="1"/>
  <c r="Y1122" i="1" s="1"/>
  <c r="AC1116" i="1"/>
  <c r="T1116" i="1"/>
  <c r="T1122" i="1" s="1"/>
  <c r="AD1133" i="1" l="1"/>
  <c r="AH1122" i="1"/>
  <c r="Y1133" i="1"/>
  <c r="AC1122" i="1"/>
  <c r="AP1122" i="1"/>
  <c r="AL1133" i="1"/>
  <c r="T1133" i="1"/>
  <c r="X1122" i="1"/>
  <c r="AV1133" i="1"/>
  <c r="AZ1122" i="1"/>
  <c r="AQ1133" i="1"/>
  <c r="AU1122" i="1"/>
  <c r="Q1122" i="1"/>
  <c r="L1159" i="1"/>
  <c r="L1165" i="1" s="1"/>
  <c r="P1133" i="1"/>
  <c r="P1159" i="1" s="1"/>
  <c r="G1159" i="1"/>
  <c r="G1165" i="1" s="1"/>
  <c r="K1133" i="1"/>
  <c r="K1159" i="1" s="1"/>
  <c r="B1159" i="1"/>
  <c r="B1165" i="1" s="1"/>
  <c r="F1133" i="1"/>
  <c r="AP1116" i="1"/>
  <c r="BA1090" i="1"/>
  <c r="BA1116" i="1" s="1"/>
  <c r="X1116" i="1"/>
  <c r="AI1090" i="1"/>
  <c r="AI1116" i="1" s="1"/>
  <c r="L1176" i="1" l="1"/>
  <c r="P1165" i="1"/>
  <c r="G1176" i="1"/>
  <c r="K1165" i="1"/>
  <c r="B1176" i="1"/>
  <c r="F1165" i="1"/>
  <c r="AP1133" i="1"/>
  <c r="AL1159" i="1"/>
  <c r="AL1165" i="1" s="1"/>
  <c r="AQ1159" i="1"/>
  <c r="AQ1165" i="1" s="1"/>
  <c r="AU1133" i="1"/>
  <c r="AU1159" i="1" s="1"/>
  <c r="AI1122" i="1"/>
  <c r="BA1122" i="1"/>
  <c r="AV1159" i="1"/>
  <c r="AV1165" i="1" s="1"/>
  <c r="AZ1133" i="1"/>
  <c r="AZ1159" i="1" s="1"/>
  <c r="Y1159" i="1"/>
  <c r="Y1165" i="1" s="1"/>
  <c r="AC1133" i="1"/>
  <c r="AC1159" i="1" s="1"/>
  <c r="T1159" i="1"/>
  <c r="T1165" i="1" s="1"/>
  <c r="X1133" i="1"/>
  <c r="AD1159" i="1"/>
  <c r="AD1165" i="1" s="1"/>
  <c r="AH1133" i="1"/>
  <c r="AH1159" i="1" s="1"/>
  <c r="F1159" i="1"/>
  <c r="Q1133" i="1"/>
  <c r="Q1159" i="1" s="1"/>
  <c r="AL1176" i="1" l="1"/>
  <c r="AP1165" i="1"/>
  <c r="AQ1176" i="1"/>
  <c r="AU1165" i="1"/>
  <c r="AV1176" i="1"/>
  <c r="AZ1165" i="1"/>
  <c r="L1202" i="1"/>
  <c r="L1208" i="1" s="1"/>
  <c r="P1176" i="1"/>
  <c r="P1202" i="1" s="1"/>
  <c r="Q1165" i="1"/>
  <c r="G1202" i="1"/>
  <c r="G1208" i="1" s="1"/>
  <c r="K1176" i="1"/>
  <c r="K1202" i="1" s="1"/>
  <c r="B1202" i="1"/>
  <c r="B1208" i="1" s="1"/>
  <c r="F1176" i="1"/>
  <c r="AD1176" i="1"/>
  <c r="AH1165" i="1"/>
  <c r="Y1176" i="1"/>
  <c r="AC1165" i="1"/>
  <c r="X1165" i="1"/>
  <c r="T1176" i="1"/>
  <c r="X1159" i="1"/>
  <c r="AI1133" i="1"/>
  <c r="AI1159" i="1" s="1"/>
  <c r="BA1133" i="1"/>
  <c r="BA1159" i="1" s="1"/>
  <c r="AP1159" i="1"/>
  <c r="B1219" i="1" l="1"/>
  <c r="F1208" i="1"/>
  <c r="G1219" i="1"/>
  <c r="K1208" i="1"/>
  <c r="L1219" i="1"/>
  <c r="P1208" i="1"/>
  <c r="AQ1202" i="1"/>
  <c r="AQ1208" i="1" s="1"/>
  <c r="AU1176" i="1"/>
  <c r="AU1202" i="1" s="1"/>
  <c r="AV1202" i="1"/>
  <c r="AV1208" i="1" s="1"/>
  <c r="AZ1176" i="1"/>
  <c r="AZ1202" i="1" s="1"/>
  <c r="BA1165" i="1"/>
  <c r="AL1202" i="1"/>
  <c r="AL1208" i="1" s="1"/>
  <c r="AP1176" i="1"/>
  <c r="F1202" i="1"/>
  <c r="Q1176" i="1"/>
  <c r="Q1202" i="1" s="1"/>
  <c r="AI1165" i="1"/>
  <c r="AH1176" i="1"/>
  <c r="AH1202" i="1" s="1"/>
  <c r="AD1202" i="1"/>
  <c r="AD1208" i="1" s="1"/>
  <c r="AC1176" i="1"/>
  <c r="AC1202" i="1" s="1"/>
  <c r="Y1202" i="1"/>
  <c r="Y1208" i="1" s="1"/>
  <c r="X1176" i="1"/>
  <c r="T1202" i="1"/>
  <c r="T1208" i="1" s="1"/>
  <c r="L1245" i="1" l="1"/>
  <c r="L1251" i="1" s="1"/>
  <c r="P1219" i="1"/>
  <c r="P1245" i="1" s="1"/>
  <c r="AL1219" i="1"/>
  <c r="AP1208" i="1"/>
  <c r="AV1219" i="1"/>
  <c r="AZ1208" i="1"/>
  <c r="K1219" i="1"/>
  <c r="K1245" i="1" s="1"/>
  <c r="G1245" i="1"/>
  <c r="G1251" i="1" s="1"/>
  <c r="Q1208" i="1"/>
  <c r="AQ1219" i="1"/>
  <c r="AU1208" i="1"/>
  <c r="B1245" i="1"/>
  <c r="B1251" i="1" s="1"/>
  <c r="F1219" i="1"/>
  <c r="AD1219" i="1"/>
  <c r="AH1208" i="1"/>
  <c r="Y1219" i="1"/>
  <c r="AC1208" i="1"/>
  <c r="T1219" i="1"/>
  <c r="X1208" i="1"/>
  <c r="AP1202" i="1"/>
  <c r="BA1176" i="1"/>
  <c r="BA1202" i="1" s="1"/>
  <c r="X1202" i="1"/>
  <c r="AI1176" i="1"/>
  <c r="AI1202" i="1" s="1"/>
  <c r="G1262" i="1" l="1"/>
  <c r="K1251" i="1"/>
  <c r="L1262" i="1"/>
  <c r="P1251" i="1"/>
  <c r="B1262" i="1"/>
  <c r="F1251" i="1"/>
  <c r="BA1208" i="1"/>
  <c r="AP1219" i="1"/>
  <c r="AL1245" i="1"/>
  <c r="AL1251" i="1" s="1"/>
  <c r="AZ1219" i="1"/>
  <c r="AZ1245" i="1" s="1"/>
  <c r="AV1245" i="1"/>
  <c r="AV1251" i="1" s="1"/>
  <c r="AQ1245" i="1"/>
  <c r="AQ1251" i="1" s="1"/>
  <c r="AU1219" i="1"/>
  <c r="AU1245" i="1" s="1"/>
  <c r="AI1208" i="1"/>
  <c r="Q1219" i="1"/>
  <c r="Q1245" i="1" s="1"/>
  <c r="F1245" i="1"/>
  <c r="AD1245" i="1"/>
  <c r="AD1251" i="1" s="1"/>
  <c r="AH1219" i="1"/>
  <c r="AH1245" i="1" s="1"/>
  <c r="Y1245" i="1"/>
  <c r="Y1251" i="1" s="1"/>
  <c r="AC1219" i="1"/>
  <c r="AC1245" i="1" s="1"/>
  <c r="T1245" i="1"/>
  <c r="T1251" i="1" s="1"/>
  <c r="X1219" i="1"/>
  <c r="Q1251" i="1" l="1"/>
  <c r="G1288" i="1"/>
  <c r="G1294" i="1" s="1"/>
  <c r="K1262" i="1"/>
  <c r="K1288" i="1" s="1"/>
  <c r="T1262" i="1"/>
  <c r="X1251" i="1"/>
  <c r="Y1262" i="1"/>
  <c r="AC1251" i="1"/>
  <c r="AD1262" i="1"/>
  <c r="AH1251" i="1"/>
  <c r="P1262" i="1"/>
  <c r="P1288" i="1" s="1"/>
  <c r="L1288" i="1"/>
  <c r="L1294" i="1" s="1"/>
  <c r="F1262" i="1"/>
  <c r="B1288" i="1"/>
  <c r="B1294" i="1" s="1"/>
  <c r="AV1262" i="1"/>
  <c r="AZ1251" i="1"/>
  <c r="AQ1262" i="1"/>
  <c r="AU1251" i="1"/>
  <c r="AL1262" i="1"/>
  <c r="AP1251" i="1"/>
  <c r="BA1219" i="1"/>
  <c r="BA1245" i="1" s="1"/>
  <c r="AP1245" i="1"/>
  <c r="AI1219" i="1"/>
  <c r="AI1245" i="1" s="1"/>
  <c r="X1245" i="1"/>
  <c r="L1305" i="1" l="1"/>
  <c r="P1294" i="1"/>
  <c r="B1305" i="1"/>
  <c r="F1294" i="1"/>
  <c r="G1305" i="1"/>
  <c r="K1294" i="1"/>
  <c r="BA1251" i="1"/>
  <c r="AI1251" i="1"/>
  <c r="AD1288" i="1"/>
  <c r="AD1294" i="1" s="1"/>
  <c r="AH1262" i="1"/>
  <c r="AH1288" i="1" s="1"/>
  <c r="Y1288" i="1"/>
  <c r="Y1294" i="1" s="1"/>
  <c r="AC1262" i="1"/>
  <c r="AC1288" i="1" s="1"/>
  <c r="T1288" i="1"/>
  <c r="T1294" i="1" s="1"/>
  <c r="X1262" i="1"/>
  <c r="Q1262" i="1"/>
  <c r="Q1288" i="1" s="1"/>
  <c r="F1288" i="1"/>
  <c r="AV1288" i="1"/>
  <c r="AV1294" i="1" s="1"/>
  <c r="AZ1262" i="1"/>
  <c r="AZ1288" i="1" s="1"/>
  <c r="AQ1288" i="1"/>
  <c r="AQ1294" i="1" s="1"/>
  <c r="AU1262" i="1"/>
  <c r="AU1288" i="1" s="1"/>
  <c r="AL1288" i="1"/>
  <c r="AL1294" i="1" s="1"/>
  <c r="AP1262" i="1"/>
  <c r="Q1294" i="1" l="1"/>
  <c r="AL1305" i="1"/>
  <c r="AP1294" i="1"/>
  <c r="F1305" i="1"/>
  <c r="B1331" i="1"/>
  <c r="B1337" i="1" s="1"/>
  <c r="G1331" i="1"/>
  <c r="G1337" i="1" s="1"/>
  <c r="K1305" i="1"/>
  <c r="K1331" i="1" s="1"/>
  <c r="AV1305" i="1"/>
  <c r="AZ1294" i="1"/>
  <c r="AQ1305" i="1"/>
  <c r="AU1294" i="1"/>
  <c r="L1331" i="1"/>
  <c r="L1337" i="1" s="1"/>
  <c r="P1305" i="1"/>
  <c r="P1331" i="1" s="1"/>
  <c r="T1305" i="1"/>
  <c r="X1294" i="1"/>
  <c r="Y1305" i="1"/>
  <c r="AC1294" i="1"/>
  <c r="AD1305" i="1"/>
  <c r="AH1294" i="1"/>
  <c r="X1288" i="1"/>
  <c r="AI1262" i="1"/>
  <c r="AI1288" i="1" s="1"/>
  <c r="AP1288" i="1"/>
  <c r="BA1262" i="1"/>
  <c r="BA1288" i="1" s="1"/>
  <c r="L1348" i="1" l="1"/>
  <c r="P1337" i="1"/>
  <c r="G1348" i="1"/>
  <c r="K1337" i="1"/>
  <c r="B1348" i="1"/>
  <c r="F1337" i="1"/>
  <c r="AQ1331" i="1"/>
  <c r="AQ1337" i="1" s="1"/>
  <c r="AU1305" i="1"/>
  <c r="AU1331" i="1" s="1"/>
  <c r="BA1294" i="1"/>
  <c r="AZ1305" i="1"/>
  <c r="AZ1331" i="1" s="1"/>
  <c r="AV1331" i="1"/>
  <c r="AV1337" i="1" s="1"/>
  <c r="AL1331" i="1"/>
  <c r="AL1337" i="1" s="1"/>
  <c r="AP1305" i="1"/>
  <c r="F1331" i="1"/>
  <c r="Q1305" i="1"/>
  <c r="Q1331" i="1" s="1"/>
  <c r="AI1294" i="1"/>
  <c r="AD1331" i="1"/>
  <c r="AD1337" i="1" s="1"/>
  <c r="AH1305" i="1"/>
  <c r="AH1331" i="1" s="1"/>
  <c r="Y1331" i="1"/>
  <c r="Y1337" i="1" s="1"/>
  <c r="AC1305" i="1"/>
  <c r="AC1331" i="1" s="1"/>
  <c r="T1331" i="1"/>
  <c r="T1337" i="1" s="1"/>
  <c r="T1348" i="1" s="1"/>
  <c r="X1305" i="1"/>
  <c r="Q1337" i="1" l="1"/>
  <c r="P1348" i="1"/>
  <c r="P1374" i="1" s="1"/>
  <c r="L1374" i="1"/>
  <c r="L1380" i="1" s="1"/>
  <c r="AQ1348" i="1"/>
  <c r="AU1337" i="1"/>
  <c r="F1348" i="1"/>
  <c r="B1374" i="1"/>
  <c r="B1380" i="1" s="1"/>
  <c r="AV1348" i="1"/>
  <c r="AZ1337" i="1"/>
  <c r="G1374" i="1"/>
  <c r="G1380" i="1" s="1"/>
  <c r="K1348" i="1"/>
  <c r="K1374" i="1" s="1"/>
  <c r="AL1348" i="1"/>
  <c r="AP1337" i="1"/>
  <c r="AD1348" i="1"/>
  <c r="AH1337" i="1"/>
  <c r="Y1348" i="1"/>
  <c r="AC1337" i="1"/>
  <c r="X1337" i="1"/>
  <c r="BA1305" i="1"/>
  <c r="BA1331" i="1" s="1"/>
  <c r="AP1331" i="1"/>
  <c r="AI1305" i="1"/>
  <c r="AI1331" i="1" s="1"/>
  <c r="X1331" i="1"/>
  <c r="L1391" i="1" l="1"/>
  <c r="P1380" i="1"/>
  <c r="B1391" i="1"/>
  <c r="F1380" i="1"/>
  <c r="G1391" i="1"/>
  <c r="K1380" i="1"/>
  <c r="BA1337" i="1"/>
  <c r="AZ1348" i="1"/>
  <c r="AZ1374" i="1" s="1"/>
  <c r="AV1374" i="1"/>
  <c r="AV1380" i="1" s="1"/>
  <c r="AP1348" i="1"/>
  <c r="AL1374" i="1"/>
  <c r="AL1380" i="1" s="1"/>
  <c r="Q1348" i="1"/>
  <c r="Q1374" i="1" s="1"/>
  <c r="F1374" i="1"/>
  <c r="AQ1374" i="1"/>
  <c r="AQ1380" i="1" s="1"/>
  <c r="AU1348" i="1"/>
  <c r="AU1374" i="1" s="1"/>
  <c r="AD1374" i="1"/>
  <c r="AD1380" i="1" s="1"/>
  <c r="AH1348" i="1"/>
  <c r="AH1374" i="1" s="1"/>
  <c r="AI1337" i="1"/>
  <c r="Y1374" i="1"/>
  <c r="Y1380" i="1" s="1"/>
  <c r="AC1348" i="1"/>
  <c r="AC1374" i="1" s="1"/>
  <c r="X1348" i="1"/>
  <c r="T1374" i="1"/>
  <c r="T1380" i="1" s="1"/>
  <c r="Q1380" i="1" l="1"/>
  <c r="G1417" i="1"/>
  <c r="G1423" i="1" s="1"/>
  <c r="K1391" i="1"/>
  <c r="K1417" i="1" s="1"/>
  <c r="AL1391" i="1"/>
  <c r="AP1380" i="1"/>
  <c r="B1417" i="1"/>
  <c r="B1423" i="1" s="1"/>
  <c r="F1391" i="1"/>
  <c r="AQ1391" i="1"/>
  <c r="AU1380" i="1"/>
  <c r="AV1391" i="1"/>
  <c r="AZ1380" i="1"/>
  <c r="P1391" i="1"/>
  <c r="P1417" i="1" s="1"/>
  <c r="L1417" i="1"/>
  <c r="L1423" i="1" s="1"/>
  <c r="AD1391" i="1"/>
  <c r="AH1380" i="1"/>
  <c r="Y1391" i="1"/>
  <c r="AC1380" i="1"/>
  <c r="T1391" i="1"/>
  <c r="X1380" i="1"/>
  <c r="AP1374" i="1"/>
  <c r="BA1348" i="1"/>
  <c r="BA1374" i="1" s="1"/>
  <c r="AI1348" i="1"/>
  <c r="AI1374" i="1" s="1"/>
  <c r="X1374" i="1"/>
  <c r="B1434" i="1" l="1"/>
  <c r="F1423" i="1"/>
  <c r="G1434" i="1"/>
  <c r="K1423" i="1"/>
  <c r="L1434" i="1"/>
  <c r="P1423" i="1"/>
  <c r="BA1380" i="1"/>
  <c r="AQ1417" i="1"/>
  <c r="AQ1423" i="1" s="1"/>
  <c r="AU1391" i="1"/>
  <c r="AU1417" i="1" s="1"/>
  <c r="AP1391" i="1"/>
  <c r="AL1417" i="1"/>
  <c r="AL1423" i="1" s="1"/>
  <c r="Q1391" i="1"/>
  <c r="Q1417" i="1" s="1"/>
  <c r="F1417" i="1"/>
  <c r="AI1380" i="1"/>
  <c r="AZ1391" i="1"/>
  <c r="AZ1417" i="1" s="1"/>
  <c r="AV1417" i="1"/>
  <c r="AV1423" i="1" s="1"/>
  <c r="AD1417" i="1"/>
  <c r="AD1423" i="1" s="1"/>
  <c r="AH1391" i="1"/>
  <c r="AH1417" i="1" s="1"/>
  <c r="Y1417" i="1"/>
  <c r="Y1423" i="1" s="1"/>
  <c r="AC1391" i="1"/>
  <c r="AC1417" i="1" s="1"/>
  <c r="T1417" i="1"/>
  <c r="T1423" i="1" s="1"/>
  <c r="X1391" i="1"/>
  <c r="AV1434" i="1" l="1"/>
  <c r="AZ1423" i="1"/>
  <c r="AQ1434" i="1"/>
  <c r="AU1423" i="1"/>
  <c r="Q1423" i="1"/>
  <c r="AL1434" i="1"/>
  <c r="AP1423" i="1"/>
  <c r="L1460" i="1"/>
  <c r="P1434" i="1"/>
  <c r="P1460" i="1" s="1"/>
  <c r="G1460" i="1"/>
  <c r="K1434" i="1"/>
  <c r="K1460" i="1" s="1"/>
  <c r="B1460" i="1"/>
  <c r="F1434" i="1"/>
  <c r="AD1434" i="1"/>
  <c r="AH1423" i="1"/>
  <c r="T1434" i="1"/>
  <c r="X1423" i="1"/>
  <c r="Y1434" i="1"/>
  <c r="AC1423" i="1"/>
  <c r="BA1391" i="1"/>
  <c r="BA1417" i="1" s="1"/>
  <c r="AP1417" i="1"/>
  <c r="AI1391" i="1"/>
  <c r="AI1417" i="1" s="1"/>
  <c r="X1417" i="1"/>
  <c r="B1466" i="1" l="1"/>
  <c r="B1477" i="1" s="1"/>
  <c r="G1466" i="1"/>
  <c r="K1466" i="1" s="1"/>
  <c r="L1466" i="1"/>
  <c r="L1477" i="1" s="1"/>
  <c r="BA1423" i="1"/>
  <c r="AL1460" i="1"/>
  <c r="AP1434" i="1"/>
  <c r="Q1434" i="1"/>
  <c r="Q1460" i="1" s="1"/>
  <c r="F1460" i="1"/>
  <c r="AQ1460" i="1"/>
  <c r="AU1434" i="1"/>
  <c r="AU1460" i="1" s="1"/>
  <c r="AV1460" i="1"/>
  <c r="AZ1434" i="1"/>
  <c r="AZ1460" i="1" s="1"/>
  <c r="AI1423" i="1"/>
  <c r="Y1460" i="1"/>
  <c r="AC1434" i="1"/>
  <c r="AC1460" i="1" s="1"/>
  <c r="T1460" i="1"/>
  <c r="X1434" i="1"/>
  <c r="AD1460" i="1"/>
  <c r="AH1434" i="1"/>
  <c r="AH1460" i="1" s="1"/>
  <c r="G1477" i="1" l="1"/>
  <c r="G1503" i="1" s="1"/>
  <c r="F1466" i="1"/>
  <c r="P1466" i="1"/>
  <c r="AQ1466" i="1"/>
  <c r="AU1466" i="1" s="1"/>
  <c r="AQ1509" i="1"/>
  <c r="AD1466" i="1"/>
  <c r="AD1477" i="1" s="1"/>
  <c r="Y1466" i="1"/>
  <c r="AC1466" i="1" s="1"/>
  <c r="AV1466" i="1"/>
  <c r="AV1477" i="1" s="1"/>
  <c r="AV1509" i="1"/>
  <c r="AL1466" i="1"/>
  <c r="AL1477" i="1" s="1"/>
  <c r="AL1509" i="1"/>
  <c r="T1466" i="1"/>
  <c r="T1477" i="1" s="1"/>
  <c r="L1503" i="1"/>
  <c r="P1477" i="1"/>
  <c r="P1503" i="1" s="1"/>
  <c r="B1503" i="1"/>
  <c r="F1477" i="1"/>
  <c r="AP1460" i="1"/>
  <c r="BA1434" i="1"/>
  <c r="BA1460" i="1" s="1"/>
  <c r="AI1434" i="1"/>
  <c r="AI1460" i="1" s="1"/>
  <c r="X1460" i="1"/>
  <c r="K1477" i="1" l="1"/>
  <c r="K1503" i="1" s="1"/>
  <c r="Q1466" i="1"/>
  <c r="AQ1477" i="1"/>
  <c r="AQ1503" i="1" s="1"/>
  <c r="AQ1552" i="1" s="1"/>
  <c r="AP1466" i="1"/>
  <c r="X1466" i="1"/>
  <c r="L1509" i="1"/>
  <c r="G1509" i="1"/>
  <c r="B1509" i="1"/>
  <c r="Y1477" i="1"/>
  <c r="AC1477" i="1" s="1"/>
  <c r="AC1503" i="1" s="1"/>
  <c r="AZ1466" i="1"/>
  <c r="AL1520" i="1"/>
  <c r="AP1509" i="1"/>
  <c r="AU1509" i="1"/>
  <c r="AQ1520" i="1"/>
  <c r="AZ1509" i="1"/>
  <c r="AV1520" i="1"/>
  <c r="AH1466" i="1"/>
  <c r="AV1503" i="1"/>
  <c r="AV1552" i="1" s="1"/>
  <c r="AZ1477" i="1"/>
  <c r="AZ1503" i="1" s="1"/>
  <c r="F1503" i="1"/>
  <c r="AL1503" i="1"/>
  <c r="AL1552" i="1" s="1"/>
  <c r="AP1477" i="1"/>
  <c r="T1503" i="1"/>
  <c r="X1477" i="1"/>
  <c r="AD1503" i="1"/>
  <c r="AH1477" i="1"/>
  <c r="AH1503" i="1" s="1"/>
  <c r="Q1477" i="1" l="1"/>
  <c r="Q1503" i="1" s="1"/>
  <c r="AU1477" i="1"/>
  <c r="AU1503" i="1" s="1"/>
  <c r="AI1466" i="1"/>
  <c r="Y1503" i="1"/>
  <c r="Y1509" i="1" s="1"/>
  <c r="T1509" i="1"/>
  <c r="AD1509" i="1"/>
  <c r="BA1466" i="1"/>
  <c r="L1520" i="1"/>
  <c r="P1509" i="1"/>
  <c r="G1520" i="1"/>
  <c r="K1509" i="1"/>
  <c r="B1520" i="1"/>
  <c r="F1509" i="1"/>
  <c r="BA1509" i="1"/>
  <c r="AU1520" i="1"/>
  <c r="AU1546" i="1" s="1"/>
  <c r="AQ1546" i="1"/>
  <c r="AV1546" i="1"/>
  <c r="AZ1520" i="1"/>
  <c r="AZ1546" i="1" s="1"/>
  <c r="AL1546" i="1"/>
  <c r="AP1520" i="1"/>
  <c r="AQ1563" i="1"/>
  <c r="AU1552" i="1"/>
  <c r="AV1563" i="1"/>
  <c r="AZ1552" i="1"/>
  <c r="AL1563" i="1"/>
  <c r="AP1552" i="1"/>
  <c r="AP1503" i="1"/>
  <c r="X1503" i="1"/>
  <c r="AI1477" i="1"/>
  <c r="AI1503" i="1" s="1"/>
  <c r="BA1477" i="1" l="1"/>
  <c r="BA1503" i="1" s="1"/>
  <c r="AD1520" i="1"/>
  <c r="AH1509" i="1"/>
  <c r="Y1520" i="1"/>
  <c r="AC1509" i="1"/>
  <c r="X1509" i="1"/>
  <c r="T1520" i="1"/>
  <c r="Q1509" i="1"/>
  <c r="P1520" i="1"/>
  <c r="P1546" i="1" s="1"/>
  <c r="L1546" i="1"/>
  <c r="L1552" i="1" s="1"/>
  <c r="G1546" i="1"/>
  <c r="G1552" i="1" s="1"/>
  <c r="K1520" i="1"/>
  <c r="K1546" i="1" s="1"/>
  <c r="F1520" i="1"/>
  <c r="B1546" i="1"/>
  <c r="B1552" i="1" s="1"/>
  <c r="BA1520" i="1"/>
  <c r="BA1546" i="1" s="1"/>
  <c r="AP1546" i="1"/>
  <c r="BA1552" i="1"/>
  <c r="AP1563" i="1"/>
  <c r="AL1589" i="1"/>
  <c r="AL1595" i="1" s="1"/>
  <c r="AV1589" i="1"/>
  <c r="AV1595" i="1" s="1"/>
  <c r="AZ1563" i="1"/>
  <c r="AZ1589" i="1" s="1"/>
  <c r="AU1563" i="1"/>
  <c r="AU1589" i="1" s="1"/>
  <c r="AQ1589" i="1"/>
  <c r="AQ1595" i="1" s="1"/>
  <c r="P1552" i="1" l="1"/>
  <c r="L1563" i="1"/>
  <c r="G1563" i="1"/>
  <c r="K1552" i="1"/>
  <c r="F1552" i="1"/>
  <c r="B1563" i="1"/>
  <c r="AI1509" i="1"/>
  <c r="T1546" i="1"/>
  <c r="T1552" i="1" s="1"/>
  <c r="X1520" i="1"/>
  <c r="AC1520" i="1"/>
  <c r="AC1546" i="1" s="1"/>
  <c r="Y1546" i="1"/>
  <c r="Y1552" i="1" s="1"/>
  <c r="AD1546" i="1"/>
  <c r="AD1552" i="1" s="1"/>
  <c r="AH1520" i="1"/>
  <c r="AH1546" i="1" s="1"/>
  <c r="F1546" i="1"/>
  <c r="Q1520" i="1"/>
  <c r="Q1546" i="1" s="1"/>
  <c r="AV1606" i="1"/>
  <c r="AZ1595" i="1"/>
  <c r="BA1563" i="1"/>
  <c r="BA1589" i="1" s="1"/>
  <c r="AP1589" i="1"/>
  <c r="AL1606" i="1"/>
  <c r="AP1595" i="1"/>
  <c r="AQ1606" i="1"/>
  <c r="AU1595" i="1"/>
  <c r="L1589" i="1" l="1"/>
  <c r="L1595" i="1" s="1"/>
  <c r="P1563" i="1"/>
  <c r="P1589" i="1" s="1"/>
  <c r="Q1552" i="1"/>
  <c r="G1589" i="1"/>
  <c r="G1595" i="1" s="1"/>
  <c r="K1563" i="1"/>
  <c r="K1589" i="1" s="1"/>
  <c r="F1563" i="1"/>
  <c r="B1589" i="1"/>
  <c r="B1595" i="1" s="1"/>
  <c r="AH1552" i="1"/>
  <c r="AD1563" i="1"/>
  <c r="Y1563" i="1"/>
  <c r="AC1552" i="1"/>
  <c r="X1552" i="1"/>
  <c r="T1563" i="1"/>
  <c r="X1546" i="1"/>
  <c r="AI1520" i="1"/>
  <c r="AI1546" i="1" s="1"/>
  <c r="BA1595" i="1"/>
  <c r="AL1632" i="1"/>
  <c r="AP1606" i="1"/>
  <c r="AQ1632" i="1"/>
  <c r="AU1606" i="1"/>
  <c r="AU1632" i="1" s="1"/>
  <c r="AV1632" i="1"/>
  <c r="AZ1606" i="1"/>
  <c r="AZ1632" i="1" s="1"/>
  <c r="P1595" i="1" l="1"/>
  <c r="L1606" i="1"/>
  <c r="K1595" i="1"/>
  <c r="G1606" i="1"/>
  <c r="F1595" i="1"/>
  <c r="B1606" i="1"/>
  <c r="F1589" i="1"/>
  <c r="Q1563" i="1"/>
  <c r="Q1589" i="1" s="1"/>
  <c r="AI1552" i="1"/>
  <c r="AD1589" i="1"/>
  <c r="AD1595" i="1" s="1"/>
  <c r="AH1563" i="1"/>
  <c r="AC1563" i="1"/>
  <c r="Y1589" i="1"/>
  <c r="Y1595" i="1" s="1"/>
  <c r="X1563" i="1"/>
  <c r="T1589" i="1"/>
  <c r="T1595" i="1" s="1"/>
  <c r="BA1606" i="1"/>
  <c r="BA1632" i="1" s="1"/>
  <c r="AP1632" i="1"/>
  <c r="Q1595" i="1" l="1"/>
  <c r="P1606" i="1"/>
  <c r="P1632" i="1" s="1"/>
  <c r="L1632" i="1"/>
  <c r="L1638" i="1" s="1"/>
  <c r="K1606" i="1"/>
  <c r="K1632" i="1" s="1"/>
  <c r="G1632" i="1"/>
  <c r="G1638" i="1" s="1"/>
  <c r="B1632" i="1"/>
  <c r="B1638" i="1" s="1"/>
  <c r="F1606" i="1"/>
  <c r="AH1589" i="1"/>
  <c r="AH1595" i="1"/>
  <c r="AD1606" i="1"/>
  <c r="AC1589" i="1"/>
  <c r="Y1606" i="1"/>
  <c r="AC1595" i="1"/>
  <c r="X1595" i="1"/>
  <c r="T1606" i="1"/>
  <c r="X1589" i="1"/>
  <c r="AI1563" i="1"/>
  <c r="AI1589" i="1" s="1"/>
  <c r="P1638" i="1" l="1"/>
  <c r="L1649" i="1"/>
  <c r="K1638" i="1"/>
  <c r="G1649" i="1"/>
  <c r="F1632" i="1"/>
  <c r="Q1606" i="1"/>
  <c r="Q1632" i="1" s="1"/>
  <c r="B1649" i="1"/>
  <c r="F1638" i="1"/>
  <c r="AD1632" i="1"/>
  <c r="AD1638" i="1" s="1"/>
  <c r="AH1606" i="1"/>
  <c r="AH1632" i="1" s="1"/>
  <c r="AI1595" i="1"/>
  <c r="AC1606" i="1"/>
  <c r="AC1632" i="1" s="1"/>
  <c r="Y1632" i="1"/>
  <c r="Y1638" i="1" s="1"/>
  <c r="X1606" i="1"/>
  <c r="T1632" i="1"/>
  <c r="T1638" i="1" s="1"/>
  <c r="L1675" i="1" l="1"/>
  <c r="L1681" i="1" s="1"/>
  <c r="P1649" i="1"/>
  <c r="P1675" i="1" s="1"/>
  <c r="Q1638" i="1"/>
  <c r="G1675" i="1"/>
  <c r="G1681" i="1" s="1"/>
  <c r="K1649" i="1"/>
  <c r="K1675" i="1" s="1"/>
  <c r="F1649" i="1"/>
  <c r="B1675" i="1"/>
  <c r="B1681" i="1" s="1"/>
  <c r="AD1649" i="1"/>
  <c r="AH1638" i="1"/>
  <c r="Y1649" i="1"/>
  <c r="AC1638" i="1"/>
  <c r="X1638" i="1"/>
  <c r="T1649" i="1"/>
  <c r="X1632" i="1"/>
  <c r="AI1606" i="1"/>
  <c r="AI1632" i="1" s="1"/>
  <c r="G1692" i="1" l="1"/>
  <c r="K1681" i="1"/>
  <c r="B1692" i="1"/>
  <c r="F1681" i="1"/>
  <c r="L1692" i="1"/>
  <c r="P1681" i="1"/>
  <c r="Q1649" i="1"/>
  <c r="Q1675" i="1" s="1"/>
  <c r="F1675" i="1"/>
  <c r="AI1638" i="1"/>
  <c r="AH1649" i="1"/>
  <c r="AH1675" i="1" s="1"/>
  <c r="AD1675" i="1"/>
  <c r="AD1681" i="1" s="1"/>
  <c r="Y1675" i="1"/>
  <c r="Y1681" i="1" s="1"/>
  <c r="AC1649" i="1"/>
  <c r="AC1675" i="1" s="1"/>
  <c r="T1675" i="1"/>
  <c r="T1681" i="1" s="1"/>
  <c r="X1649" i="1"/>
  <c r="P1692" i="1" l="1"/>
  <c r="P1718" i="1" s="1"/>
  <c r="L1718" i="1"/>
  <c r="L1724" i="1" s="1"/>
  <c r="Q1681" i="1"/>
  <c r="B1718" i="1"/>
  <c r="B1724" i="1" s="1"/>
  <c r="F1692" i="1"/>
  <c r="G1718" i="1"/>
  <c r="G1724" i="1" s="1"/>
  <c r="K1692" i="1"/>
  <c r="K1718" i="1" s="1"/>
  <c r="AD1692" i="1"/>
  <c r="AH1681" i="1"/>
  <c r="Y1692" i="1"/>
  <c r="AC1681" i="1"/>
  <c r="T1692" i="1"/>
  <c r="X1681" i="1"/>
  <c r="X1675" i="1"/>
  <c r="AI1649" i="1"/>
  <c r="AI1675" i="1" s="1"/>
  <c r="G1735" i="1" l="1"/>
  <c r="K1724" i="1"/>
  <c r="P1724" i="1"/>
  <c r="L1735" i="1"/>
  <c r="B1735" i="1"/>
  <c r="F1724" i="1"/>
  <c r="AI1681" i="1"/>
  <c r="Q1692" i="1"/>
  <c r="Q1718" i="1" s="1"/>
  <c r="F1718" i="1"/>
  <c r="AD1718" i="1"/>
  <c r="AD1724" i="1" s="1"/>
  <c r="AH1692" i="1"/>
  <c r="AH1718" i="1" s="1"/>
  <c r="Y1718" i="1"/>
  <c r="Y1724" i="1" s="1"/>
  <c r="AC1692" i="1"/>
  <c r="AC1718" i="1" s="1"/>
  <c r="X1692" i="1"/>
  <c r="T1718" i="1"/>
  <c r="T1724" i="1" s="1"/>
  <c r="Q1724" i="1" l="1"/>
  <c r="F1735" i="1"/>
  <c r="B1761" i="1"/>
  <c r="P1735" i="1"/>
  <c r="P1761" i="1" s="1"/>
  <c r="L1761" i="1"/>
  <c r="K1735" i="1"/>
  <c r="K1761" i="1" s="1"/>
  <c r="G1761" i="1"/>
  <c r="AH1724" i="1"/>
  <c r="AD1735" i="1"/>
  <c r="Y1735" i="1"/>
  <c r="AC1724" i="1"/>
  <c r="T1735" i="1"/>
  <c r="X1724" i="1"/>
  <c r="X1718" i="1"/>
  <c r="AI1692" i="1"/>
  <c r="AI1718" i="1" s="1"/>
  <c r="B1767" i="1" l="1"/>
  <c r="F1767" i="1" s="1"/>
  <c r="L1767" i="1"/>
  <c r="P1767" i="1" s="1"/>
  <c r="G1767" i="1"/>
  <c r="G1778" i="1" s="1"/>
  <c r="AI1724" i="1"/>
  <c r="F1761" i="1"/>
  <c r="Q1735" i="1"/>
  <c r="Q1761" i="1" s="1"/>
  <c r="AD1761" i="1"/>
  <c r="AD1767" i="1" s="1"/>
  <c r="AH1735" i="1"/>
  <c r="AH1761" i="1" s="1"/>
  <c r="Y1761" i="1"/>
  <c r="Y1767" i="1" s="1"/>
  <c r="AC1735" i="1"/>
  <c r="AC1761" i="1" s="1"/>
  <c r="X1735" i="1"/>
  <c r="T1761" i="1"/>
  <c r="T1767" i="1" s="1"/>
  <c r="B1778" i="1" l="1"/>
  <c r="B1804" i="1" s="1"/>
  <c r="B1810" i="1" s="1"/>
  <c r="K1767" i="1"/>
  <c r="Q1767" i="1" s="1"/>
  <c r="L1778" i="1"/>
  <c r="P1778" i="1" s="1"/>
  <c r="P1804" i="1" s="1"/>
  <c r="G1804" i="1"/>
  <c r="G1810" i="1" s="1"/>
  <c r="K1778" i="1"/>
  <c r="K1804" i="1" s="1"/>
  <c r="AD1778" i="1"/>
  <c r="AH1767" i="1"/>
  <c r="T1778" i="1"/>
  <c r="X1767" i="1"/>
  <c r="Y1778" i="1"/>
  <c r="AC1767" i="1"/>
  <c r="X1761" i="1"/>
  <c r="AI1735" i="1"/>
  <c r="AI1761" i="1" s="1"/>
  <c r="F1778" i="1" l="1"/>
  <c r="F1804" i="1" s="1"/>
  <c r="L1804" i="1"/>
  <c r="L1810" i="1" s="1"/>
  <c r="L1821" i="1" s="1"/>
  <c r="G1821" i="1"/>
  <c r="K1810" i="1"/>
  <c r="B1821" i="1"/>
  <c r="F1810" i="1"/>
  <c r="AI1767" i="1"/>
  <c r="AD1804" i="1"/>
  <c r="AD1810" i="1" s="1"/>
  <c r="AH1778" i="1"/>
  <c r="AH1804" i="1" s="1"/>
  <c r="T1804" i="1"/>
  <c r="T1810" i="1" s="1"/>
  <c r="X1778" i="1"/>
  <c r="X1804" i="1" s="1"/>
  <c r="AC1778" i="1"/>
  <c r="Y1804" i="1"/>
  <c r="Y1810" i="1" s="1"/>
  <c r="Q1778" i="1" l="1"/>
  <c r="Q1804" i="1" s="1"/>
  <c r="P1810" i="1"/>
  <c r="Q1810" i="1" s="1"/>
  <c r="G1847" i="1"/>
  <c r="G1853" i="1" s="1"/>
  <c r="K1821" i="1"/>
  <c r="K1847" i="1" s="1"/>
  <c r="F1821" i="1"/>
  <c r="B1847" i="1"/>
  <c r="B1853" i="1" s="1"/>
  <c r="L1847" i="1"/>
  <c r="L1853" i="1" s="1"/>
  <c r="P1821" i="1"/>
  <c r="P1847" i="1" s="1"/>
  <c r="AD1821" i="1"/>
  <c r="AH1810" i="1"/>
  <c r="Y1821" i="1"/>
  <c r="AC1810" i="1"/>
  <c r="T1821" i="1"/>
  <c r="X1810" i="1"/>
  <c r="AC1804" i="1"/>
  <c r="AI1778" i="1"/>
  <c r="AI1804" i="1" s="1"/>
  <c r="L1864" i="1" l="1"/>
  <c r="P1853" i="1"/>
  <c r="G1864" i="1"/>
  <c r="K1853" i="1"/>
  <c r="B1864" i="1"/>
  <c r="F1853" i="1"/>
  <c r="AI1810" i="1"/>
  <c r="F1847" i="1"/>
  <c r="Q1821" i="1"/>
  <c r="Q1847" i="1" s="1"/>
  <c r="AD1847" i="1"/>
  <c r="AD1853" i="1" s="1"/>
  <c r="AH1821" i="1"/>
  <c r="AH1847" i="1" s="1"/>
  <c r="Y1847" i="1"/>
  <c r="Y1853" i="1" s="1"/>
  <c r="AC1821" i="1"/>
  <c r="AC1847" i="1" s="1"/>
  <c r="T1847" i="1"/>
  <c r="T1853" i="1" s="1"/>
  <c r="X1821" i="1"/>
  <c r="Q1853" i="1" l="1"/>
  <c r="G1890" i="1"/>
  <c r="G1896" i="1" s="1"/>
  <c r="K1864" i="1"/>
  <c r="K1890" i="1" s="1"/>
  <c r="F1864" i="1"/>
  <c r="B1890" i="1"/>
  <c r="B1896" i="1" s="1"/>
  <c r="P1864" i="1"/>
  <c r="P1890" i="1" s="1"/>
  <c r="L1890" i="1"/>
  <c r="L1896" i="1" s="1"/>
  <c r="AC1853" i="1"/>
  <c r="Y1864" i="1"/>
  <c r="AD1864" i="1"/>
  <c r="AH1853" i="1"/>
  <c r="T1864" i="1"/>
  <c r="X1853" i="1"/>
  <c r="AI1821" i="1"/>
  <c r="AI1847" i="1" s="1"/>
  <c r="X1847" i="1"/>
  <c r="L1907" i="1" l="1"/>
  <c r="P1896" i="1"/>
  <c r="F1896" i="1"/>
  <c r="B1907" i="1"/>
  <c r="F1890" i="1"/>
  <c r="Q1864" i="1"/>
  <c r="Q1890" i="1" s="1"/>
  <c r="K1896" i="1"/>
  <c r="G1907" i="1"/>
  <c r="T1890" i="1"/>
  <c r="T1896" i="1" s="1"/>
  <c r="X1864" i="1"/>
  <c r="AC1864" i="1"/>
  <c r="AC1890" i="1" s="1"/>
  <c r="Y1890" i="1"/>
  <c r="Y1896" i="1" s="1"/>
  <c r="AI1853" i="1"/>
  <c r="AH1864" i="1"/>
  <c r="AH1890" i="1" s="1"/>
  <c r="AD1890" i="1"/>
  <c r="AD1896" i="1" s="1"/>
  <c r="Q1896" i="1" l="1"/>
  <c r="B1933" i="1"/>
  <c r="B1939" i="1" s="1"/>
  <c r="F1907" i="1"/>
  <c r="G1933" i="1"/>
  <c r="G1939" i="1" s="1"/>
  <c r="K1907" i="1"/>
  <c r="K1933" i="1" s="1"/>
  <c r="P1907" i="1"/>
  <c r="P1933" i="1" s="1"/>
  <c r="L1933" i="1"/>
  <c r="L1939" i="1" s="1"/>
  <c r="AH1896" i="1"/>
  <c r="AD1907" i="1"/>
  <c r="Y1907" i="1"/>
  <c r="AC1896" i="1"/>
  <c r="T1907" i="1"/>
  <c r="X1896" i="1"/>
  <c r="AI1864" i="1"/>
  <c r="AI1890" i="1" s="1"/>
  <c r="X1890" i="1"/>
  <c r="B1950" i="1" l="1"/>
  <c r="F1939" i="1"/>
  <c r="G1950" i="1"/>
  <c r="K1939" i="1"/>
  <c r="L1950" i="1"/>
  <c r="P1939" i="1"/>
  <c r="Q1907" i="1"/>
  <c r="Q1933" i="1" s="1"/>
  <c r="F1933" i="1"/>
  <c r="AI1896" i="1"/>
  <c r="AD1933" i="1"/>
  <c r="AD1939" i="1" s="1"/>
  <c r="AH1907" i="1"/>
  <c r="AH1933" i="1" s="1"/>
  <c r="AC1907" i="1"/>
  <c r="AC1933" i="1" s="1"/>
  <c r="Y1933" i="1"/>
  <c r="Y1939" i="1" s="1"/>
  <c r="X1907" i="1"/>
  <c r="T1933" i="1"/>
  <c r="T1939" i="1" s="1"/>
  <c r="K1950" i="1" l="1"/>
  <c r="K1976" i="1" s="1"/>
  <c r="G1976" i="1"/>
  <c r="G1982" i="1" s="1"/>
  <c r="Q1939" i="1"/>
  <c r="P1950" i="1"/>
  <c r="P1976" i="1" s="1"/>
  <c r="L1976" i="1"/>
  <c r="L1982" i="1" s="1"/>
  <c r="B1976" i="1"/>
  <c r="B1982" i="1" s="1"/>
  <c r="F1950" i="1"/>
  <c r="AD1950" i="1"/>
  <c r="AH1939" i="1"/>
  <c r="Y1950" i="1"/>
  <c r="AC1939" i="1"/>
  <c r="T1950" i="1"/>
  <c r="X1939" i="1"/>
  <c r="X1933" i="1"/>
  <c r="AI1907" i="1"/>
  <c r="AI1933" i="1" s="1"/>
  <c r="L1993" i="1" l="1"/>
  <c r="P1982" i="1"/>
  <c r="B1993" i="1"/>
  <c r="F1982" i="1"/>
  <c r="G1993" i="1"/>
  <c r="K1982" i="1"/>
  <c r="AI1939" i="1"/>
  <c r="F1976" i="1"/>
  <c r="Q1950" i="1"/>
  <c r="Q1976" i="1" s="1"/>
  <c r="AD1976" i="1"/>
  <c r="AD1982" i="1" s="1"/>
  <c r="AH1950" i="1"/>
  <c r="AH1976" i="1" s="1"/>
  <c r="Y1976" i="1"/>
  <c r="Y1982" i="1" s="1"/>
  <c r="AC1950" i="1"/>
  <c r="AC1976" i="1" s="1"/>
  <c r="T1976" i="1"/>
  <c r="T1982" i="1" s="1"/>
  <c r="X1950" i="1"/>
  <c r="G2019" i="1" l="1"/>
  <c r="G2025" i="1" s="1"/>
  <c r="K1993" i="1"/>
  <c r="K2019" i="1" s="1"/>
  <c r="B2019" i="1"/>
  <c r="B2025" i="1" s="1"/>
  <c r="F1993" i="1"/>
  <c r="Q1982" i="1"/>
  <c r="P1993" i="1"/>
  <c r="P2019" i="1" s="1"/>
  <c r="L2019" i="1"/>
  <c r="L2025" i="1" s="1"/>
  <c r="AD1993" i="1"/>
  <c r="AH1982" i="1"/>
  <c r="Y1993" i="1"/>
  <c r="AC1982" i="1"/>
  <c r="T1993" i="1"/>
  <c r="X1982" i="1"/>
  <c r="X1976" i="1"/>
  <c r="AI1950" i="1"/>
  <c r="AI1976" i="1" s="1"/>
  <c r="L2036" i="1" l="1"/>
  <c r="P2025" i="1"/>
  <c r="B2036" i="1"/>
  <c r="F2025" i="1"/>
  <c r="G2036" i="1"/>
  <c r="K2025" i="1"/>
  <c r="F2019" i="1"/>
  <c r="Q1993" i="1"/>
  <c r="Q2019" i="1" s="1"/>
  <c r="AD2019" i="1"/>
  <c r="AD2025" i="1" s="1"/>
  <c r="AH1993" i="1"/>
  <c r="AH2019" i="1" s="1"/>
  <c r="AI1982" i="1"/>
  <c r="AC1993" i="1"/>
  <c r="AC2019" i="1" s="1"/>
  <c r="Y2019" i="1"/>
  <c r="Y2025" i="1" s="1"/>
  <c r="T2019" i="1"/>
  <c r="T2025" i="1" s="1"/>
  <c r="X1993" i="1"/>
  <c r="Q2025" i="1" l="1"/>
  <c r="G2062" i="1"/>
  <c r="G2068" i="1" s="1"/>
  <c r="K2036" i="1"/>
  <c r="K2062" i="1" s="1"/>
  <c r="B2062" i="1"/>
  <c r="B2068" i="1" s="1"/>
  <c r="F2036" i="1"/>
  <c r="L2062" i="1"/>
  <c r="L2068" i="1" s="1"/>
  <c r="P2036" i="1"/>
  <c r="P2062" i="1" s="1"/>
  <c r="AD2036" i="1"/>
  <c r="AH2025" i="1"/>
  <c r="T2036" i="1"/>
  <c r="X2025" i="1"/>
  <c r="AC2025" i="1"/>
  <c r="Y2036" i="1"/>
  <c r="X2019" i="1"/>
  <c r="AI1993" i="1"/>
  <c r="AI2019" i="1" s="1"/>
  <c r="P2068" i="1" l="1"/>
  <c r="L2079" i="1"/>
  <c r="B2079" i="1"/>
  <c r="F2068" i="1"/>
  <c r="G2079" i="1"/>
  <c r="K2068" i="1"/>
  <c r="F2062" i="1"/>
  <c r="Q2036" i="1"/>
  <c r="Q2062" i="1" s="1"/>
  <c r="Y2062" i="1"/>
  <c r="Y2068" i="1" s="1"/>
  <c r="AC2036" i="1"/>
  <c r="AC2062" i="1" s="1"/>
  <c r="AI2025" i="1"/>
  <c r="T2062" i="1"/>
  <c r="T2068" i="1" s="1"/>
  <c r="X2036" i="1"/>
  <c r="AH2036" i="1"/>
  <c r="AH2062" i="1" s="1"/>
  <c r="AD2062" i="1"/>
  <c r="AD2068" i="1" s="1"/>
  <c r="G2105" i="1" l="1"/>
  <c r="G2111" i="1" s="1"/>
  <c r="K2079" i="1"/>
  <c r="K2105" i="1" s="1"/>
  <c r="B2105" i="1"/>
  <c r="B2111" i="1" s="1"/>
  <c r="F2079" i="1"/>
  <c r="Q2068" i="1"/>
  <c r="L2105" i="1"/>
  <c r="L2111" i="1" s="1"/>
  <c r="P2079" i="1"/>
  <c r="P2105" i="1" s="1"/>
  <c r="AD2079" i="1"/>
  <c r="AH2068" i="1"/>
  <c r="Y2079" i="1"/>
  <c r="AC2068" i="1"/>
  <c r="T2079" i="1"/>
  <c r="X2068" i="1"/>
  <c r="AH2063" i="1"/>
  <c r="AE2063" i="1"/>
  <c r="AF2063" i="1"/>
  <c r="AG2063" i="1"/>
  <c r="AD2063" i="1"/>
  <c r="AB2063" i="1"/>
  <c r="AC2063" i="1"/>
  <c r="Z2063" i="1"/>
  <c r="AA2063" i="1"/>
  <c r="Y2063" i="1"/>
  <c r="AI2036" i="1"/>
  <c r="AI2062" i="1" s="1"/>
  <c r="X2062" i="1"/>
  <c r="P2111" i="1" l="1"/>
  <c r="L2122" i="1"/>
  <c r="B2122" i="1"/>
  <c r="F2111" i="1"/>
  <c r="G2122" i="1"/>
  <c r="K2111" i="1"/>
  <c r="F2105" i="1"/>
  <c r="Q2079" i="1"/>
  <c r="Q2105" i="1" s="1"/>
  <c r="AI2068" i="1"/>
  <c r="AH2079" i="1"/>
  <c r="AH2105" i="1" s="1"/>
  <c r="AD2105" i="1"/>
  <c r="AD2111" i="1" s="1"/>
  <c r="AC2079" i="1"/>
  <c r="AC2105" i="1" s="1"/>
  <c r="Y2105" i="1"/>
  <c r="Y2111" i="1" s="1"/>
  <c r="T2105" i="1"/>
  <c r="T2111" i="1" s="1"/>
  <c r="X2079" i="1"/>
  <c r="X2063" i="1"/>
  <c r="U2063" i="1"/>
  <c r="V2063" i="1"/>
  <c r="W2063" i="1"/>
  <c r="T2063" i="1"/>
  <c r="K2122" i="1" l="1"/>
  <c r="K2148" i="1" s="1"/>
  <c r="G2148" i="1"/>
  <c r="G2154" i="1" s="1"/>
  <c r="F2122" i="1"/>
  <c r="B2148" i="1"/>
  <c r="B2154" i="1" s="1"/>
  <c r="P2122" i="1"/>
  <c r="P2148" i="1" s="1"/>
  <c r="L2148" i="1"/>
  <c r="L2154" i="1" s="1"/>
  <c r="Q2111" i="1"/>
  <c r="AH2111" i="1"/>
  <c r="AD2122" i="1"/>
  <c r="T2122" i="1"/>
  <c r="X2111" i="1"/>
  <c r="Y2122" i="1"/>
  <c r="AC2111" i="1"/>
  <c r="X2105" i="1"/>
  <c r="AI2079" i="1"/>
  <c r="AI2105" i="1" s="1"/>
  <c r="L2165" i="1" l="1"/>
  <c r="P2154" i="1"/>
  <c r="F2154" i="1"/>
  <c r="B2165" i="1"/>
  <c r="K2154" i="1"/>
  <c r="G2165" i="1"/>
  <c r="F2148" i="1"/>
  <c r="Q2122" i="1"/>
  <c r="Q2148" i="1" s="1"/>
  <c r="AC2122" i="1"/>
  <c r="AC2148" i="1" s="1"/>
  <c r="Y2148" i="1"/>
  <c r="Y2154" i="1" s="1"/>
  <c r="AD2148" i="1"/>
  <c r="AD2154" i="1" s="1"/>
  <c r="AH2122" i="1"/>
  <c r="AH2148" i="1" s="1"/>
  <c r="AI2111" i="1"/>
  <c r="X2122" i="1"/>
  <c r="T2148" i="1"/>
  <c r="T2154" i="1" s="1"/>
  <c r="AH2154" i="1" l="1"/>
  <c r="AD2165" i="1"/>
  <c r="Y2165" i="1"/>
  <c r="AC2154" i="1"/>
  <c r="T2165" i="1"/>
  <c r="X2154" i="1"/>
  <c r="K2165" i="1"/>
  <c r="K2191" i="1" s="1"/>
  <c r="G2191" i="1"/>
  <c r="G2197" i="1" s="1"/>
  <c r="Q2154" i="1"/>
  <c r="F2165" i="1"/>
  <c r="B2191" i="1"/>
  <c r="B2197" i="1" s="1"/>
  <c r="P2165" i="1"/>
  <c r="P2191" i="1" s="1"/>
  <c r="L2191" i="1"/>
  <c r="L2197" i="1" s="1"/>
  <c r="AI2122" i="1"/>
  <c r="AI2148" i="1" s="1"/>
  <c r="X2148" i="1"/>
  <c r="AI2154" i="1" l="1"/>
  <c r="B2208" i="1"/>
  <c r="F2197" i="1"/>
  <c r="G2208" i="1"/>
  <c r="K2197" i="1"/>
  <c r="P2197" i="1"/>
  <c r="L2208" i="1"/>
  <c r="AD2191" i="1"/>
  <c r="AD2197" i="1" s="1"/>
  <c r="AH2165" i="1"/>
  <c r="AH2191" i="1" s="1"/>
  <c r="AC2165" i="1"/>
  <c r="AC2191" i="1" s="1"/>
  <c r="Y2191" i="1"/>
  <c r="Y2197" i="1" s="1"/>
  <c r="T2191" i="1"/>
  <c r="T2197" i="1" s="1"/>
  <c r="X2165" i="1"/>
  <c r="F2191" i="1"/>
  <c r="Q2165" i="1"/>
  <c r="Q2191" i="1" s="1"/>
  <c r="L2234" i="1" l="1"/>
  <c r="L2240" i="1" s="1"/>
  <c r="P2208" i="1"/>
  <c r="P2234" i="1" s="1"/>
  <c r="Q2197" i="1"/>
  <c r="K2208" i="1"/>
  <c r="K2234" i="1" s="1"/>
  <c r="G2234" i="1"/>
  <c r="G2240" i="1" s="1"/>
  <c r="F2208" i="1"/>
  <c r="B2234" i="1"/>
  <c r="B2240" i="1" s="1"/>
  <c r="AH2197" i="1"/>
  <c r="AD2208" i="1"/>
  <c r="Y2208" i="1"/>
  <c r="AC2197" i="1"/>
  <c r="X2191" i="1"/>
  <c r="AI2165" i="1"/>
  <c r="AI2191" i="1" s="1"/>
  <c r="T2208" i="1"/>
  <c r="X2197" i="1"/>
  <c r="G2251" i="1" l="1"/>
  <c r="K2240" i="1"/>
  <c r="B2251" i="1"/>
  <c r="F2240" i="1"/>
  <c r="L2251" i="1"/>
  <c r="P2240" i="1"/>
  <c r="F2234" i="1"/>
  <c r="Q2208" i="1"/>
  <c r="Q2234" i="1" s="1"/>
  <c r="AI2197" i="1"/>
  <c r="AD2234" i="1"/>
  <c r="AD2240" i="1" s="1"/>
  <c r="AH2208" i="1"/>
  <c r="AH2234" i="1" s="1"/>
  <c r="Y2234" i="1"/>
  <c r="Y2240" i="1" s="1"/>
  <c r="AC2208" i="1"/>
  <c r="AC2234" i="1" s="1"/>
  <c r="X2208" i="1"/>
  <c r="T2234" i="1"/>
  <c r="T2240" i="1" s="1"/>
  <c r="L2277" i="1" l="1"/>
  <c r="L2283" i="1" s="1"/>
  <c r="P2251" i="1"/>
  <c r="P2277" i="1" s="1"/>
  <c r="B2277" i="1"/>
  <c r="B2283" i="1" s="1"/>
  <c r="F2251" i="1"/>
  <c r="Q2240" i="1"/>
  <c r="G2277" i="1"/>
  <c r="G2283" i="1" s="1"/>
  <c r="K2251" i="1"/>
  <c r="K2277" i="1" s="1"/>
  <c r="Y2251" i="1"/>
  <c r="AC2240" i="1"/>
  <c r="AD2251" i="1"/>
  <c r="AH2240" i="1"/>
  <c r="T2251" i="1"/>
  <c r="X2240" i="1"/>
  <c r="X2234" i="1"/>
  <c r="AI2208" i="1"/>
  <c r="AI2234" i="1" s="1"/>
  <c r="K2283" i="1" l="1"/>
  <c r="G2294" i="1"/>
  <c r="B2294" i="1"/>
  <c r="F2283" i="1"/>
  <c r="L2294" i="1"/>
  <c r="P2283" i="1"/>
  <c r="Q2251" i="1"/>
  <c r="Q2277" i="1" s="1"/>
  <c r="F2277" i="1"/>
  <c r="AI2240" i="1"/>
  <c r="T2277" i="1"/>
  <c r="T2283" i="1" s="1"/>
  <c r="X2251" i="1"/>
  <c r="AH2251" i="1"/>
  <c r="AH2277" i="1" s="1"/>
  <c r="AD2277" i="1"/>
  <c r="AD2283" i="1" s="1"/>
  <c r="Y2277" i="1"/>
  <c r="Y2283" i="1" s="1"/>
  <c r="AC2251" i="1"/>
  <c r="AC2277" i="1" s="1"/>
  <c r="Q2283" i="1" l="1"/>
  <c r="P2294" i="1"/>
  <c r="P2320" i="1" s="1"/>
  <c r="L2320" i="1"/>
  <c r="L2326" i="1" s="1"/>
  <c r="K2294" i="1"/>
  <c r="K2320" i="1" s="1"/>
  <c r="G2320" i="1"/>
  <c r="G2326" i="1" s="1"/>
  <c r="F2294" i="1"/>
  <c r="B2320" i="1"/>
  <c r="B2326" i="1" s="1"/>
  <c r="AH2283" i="1"/>
  <c r="AD2294" i="1"/>
  <c r="Y2294" i="1"/>
  <c r="AC2283" i="1"/>
  <c r="X2283" i="1"/>
  <c r="T2294" i="1"/>
  <c r="AI2251" i="1"/>
  <c r="AI2277" i="1" s="1"/>
  <c r="X2277" i="1"/>
  <c r="P2326" i="1" l="1"/>
  <c r="L2337" i="1"/>
  <c r="G2337" i="1"/>
  <c r="K2326" i="1"/>
  <c r="B2337" i="1"/>
  <c r="F2326" i="1"/>
  <c r="F2320" i="1"/>
  <c r="Q2294" i="1"/>
  <c r="Q2320" i="1" s="1"/>
  <c r="AI2283" i="1"/>
  <c r="AH2294" i="1"/>
  <c r="AH2320" i="1" s="1"/>
  <c r="AD2320" i="1"/>
  <c r="AD2326" i="1" s="1"/>
  <c r="AC2294" i="1"/>
  <c r="AC2320" i="1" s="1"/>
  <c r="Y2320" i="1"/>
  <c r="Y2326" i="1" s="1"/>
  <c r="T2320" i="1"/>
  <c r="T2326" i="1" s="1"/>
  <c r="X2294" i="1"/>
  <c r="Q2326" i="1" l="1"/>
  <c r="L2363" i="1"/>
  <c r="L2369" i="1" s="1"/>
  <c r="P2337" i="1"/>
  <c r="P2363" i="1" s="1"/>
  <c r="F2337" i="1"/>
  <c r="B2363" i="1"/>
  <c r="B2369" i="1" s="1"/>
  <c r="G2363" i="1"/>
  <c r="G2369" i="1" s="1"/>
  <c r="K2337" i="1"/>
  <c r="K2363" i="1" s="1"/>
  <c r="AH2326" i="1"/>
  <c r="AD2337" i="1"/>
  <c r="Y2337" i="1"/>
  <c r="AC2326" i="1"/>
  <c r="T2337" i="1"/>
  <c r="X2326" i="1"/>
  <c r="AI2294" i="1"/>
  <c r="AI2320" i="1" s="1"/>
  <c r="X2320" i="1"/>
  <c r="B2380" i="1" l="1"/>
  <c r="F2369" i="1"/>
  <c r="L2380" i="1"/>
  <c r="P2369" i="1"/>
  <c r="G2380" i="1"/>
  <c r="K2369" i="1"/>
  <c r="AI2326" i="1"/>
  <c r="F2363" i="1"/>
  <c r="Q2337" i="1"/>
  <c r="Q2363" i="1" s="1"/>
  <c r="AD2363" i="1"/>
  <c r="AD2369" i="1" s="1"/>
  <c r="AH2337" i="1"/>
  <c r="AH2363" i="1" s="1"/>
  <c r="Y2363" i="1"/>
  <c r="Y2369" i="1" s="1"/>
  <c r="AC2337" i="1"/>
  <c r="AC2363" i="1" s="1"/>
  <c r="X2337" i="1"/>
  <c r="T2363" i="1"/>
  <c r="T2369" i="1" s="1"/>
  <c r="Q2369" i="1" l="1"/>
  <c r="L2406" i="1"/>
  <c r="L2412" i="1" s="1"/>
  <c r="P2380" i="1"/>
  <c r="P2406" i="1" s="1"/>
  <c r="G2406" i="1"/>
  <c r="G2412" i="1" s="1"/>
  <c r="K2380" i="1"/>
  <c r="K2406" i="1" s="1"/>
  <c r="B2406" i="1"/>
  <c r="B2412" i="1" s="1"/>
  <c r="F2380" i="1"/>
  <c r="AH2369" i="1"/>
  <c r="AD2380" i="1"/>
  <c r="Y2380" i="1"/>
  <c r="AC2369" i="1"/>
  <c r="X2369" i="1"/>
  <c r="T2380" i="1"/>
  <c r="X2363" i="1"/>
  <c r="AI2337" i="1"/>
  <c r="AI2363" i="1" s="1"/>
  <c r="F2412" i="1" l="1"/>
  <c r="B2423" i="1"/>
  <c r="P2412" i="1"/>
  <c r="L2423" i="1"/>
  <c r="G2423" i="1"/>
  <c r="K2412" i="1"/>
  <c r="F2406" i="1"/>
  <c r="Q2380" i="1"/>
  <c r="Q2406" i="1" s="1"/>
  <c r="AD2406" i="1"/>
  <c r="AD2412" i="1" s="1"/>
  <c r="AH2380" i="1"/>
  <c r="AH2406" i="1" s="1"/>
  <c r="AI2369" i="1"/>
  <c r="Y2406" i="1"/>
  <c r="Y2412" i="1" s="1"/>
  <c r="AC2380" i="1"/>
  <c r="AC2406" i="1" s="1"/>
  <c r="X2380" i="1"/>
  <c r="T2406" i="1"/>
  <c r="T2412" i="1" s="1"/>
  <c r="Q2412" i="1" l="1"/>
  <c r="L2449" i="1"/>
  <c r="L2455" i="1" s="1"/>
  <c r="P2423" i="1"/>
  <c r="P2449" i="1" s="1"/>
  <c r="G2449" i="1"/>
  <c r="G2455" i="1" s="1"/>
  <c r="K2423" i="1"/>
  <c r="K2449" i="1" s="1"/>
  <c r="Y2423" i="1"/>
  <c r="AC2412" i="1"/>
  <c r="T2423" i="1"/>
  <c r="X2412" i="1"/>
  <c r="F2423" i="1"/>
  <c r="B2449" i="1"/>
  <c r="B2455" i="1" s="1"/>
  <c r="AH2412" i="1"/>
  <c r="AD2423" i="1"/>
  <c r="AI2380" i="1"/>
  <c r="AI2406" i="1" s="1"/>
  <c r="X2406" i="1"/>
  <c r="AI2412" i="1" l="1"/>
  <c r="G2466" i="1"/>
  <c r="K2455" i="1"/>
  <c r="F2455" i="1"/>
  <c r="B2466" i="1"/>
  <c r="L2466" i="1"/>
  <c r="P2455" i="1"/>
  <c r="T2449" i="1"/>
  <c r="T2455" i="1" s="1"/>
  <c r="X2423" i="1"/>
  <c r="Y2449" i="1"/>
  <c r="Y2455" i="1" s="1"/>
  <c r="AC2423" i="1"/>
  <c r="AC2449" i="1" s="1"/>
  <c r="AH2423" i="1"/>
  <c r="AH2449" i="1" s="1"/>
  <c r="AD2449" i="1"/>
  <c r="AD2455" i="1" s="1"/>
  <c r="Q2423" i="1"/>
  <c r="Q2449" i="1" s="1"/>
  <c r="F2449" i="1"/>
  <c r="AD2466" i="1" l="1"/>
  <c r="AH2455" i="1"/>
  <c r="P2466" i="1"/>
  <c r="P2492" i="1" s="1"/>
  <c r="L2492" i="1"/>
  <c r="L2498" i="1" s="1"/>
  <c r="F2466" i="1"/>
  <c r="B2492" i="1"/>
  <c r="B2498" i="1" s="1"/>
  <c r="Q2455" i="1"/>
  <c r="T2466" i="1"/>
  <c r="X2455" i="1"/>
  <c r="Y2466" i="1"/>
  <c r="AC2455" i="1"/>
  <c r="G2492" i="1"/>
  <c r="G2498" i="1" s="1"/>
  <c r="K2466" i="1"/>
  <c r="K2492" i="1" s="1"/>
  <c r="AI2423" i="1"/>
  <c r="AI2449" i="1" s="1"/>
  <c r="X2449" i="1"/>
  <c r="G2509" i="1" l="1"/>
  <c r="K2498" i="1"/>
  <c r="P2498" i="1"/>
  <c r="L2509" i="1"/>
  <c r="B2509" i="1"/>
  <c r="F2498" i="1"/>
  <c r="T2492" i="1"/>
  <c r="T2498" i="1" s="1"/>
  <c r="X2466" i="1"/>
  <c r="Q2466" i="1"/>
  <c r="Q2492" i="1" s="1"/>
  <c r="F2492" i="1"/>
  <c r="Y2492" i="1"/>
  <c r="Y2498" i="1" s="1"/>
  <c r="AC2466" i="1"/>
  <c r="AC2492" i="1" s="1"/>
  <c r="AI2455" i="1"/>
  <c r="AH2466" i="1"/>
  <c r="AH2492" i="1" s="1"/>
  <c r="AD2492" i="1"/>
  <c r="AD2498" i="1" s="1"/>
  <c r="Q2498" i="1" l="1"/>
  <c r="P2509" i="1"/>
  <c r="P2535" i="1" s="1"/>
  <c r="L2535" i="1"/>
  <c r="L2541" i="1" s="1"/>
  <c r="F2509" i="1"/>
  <c r="B2535" i="1"/>
  <c r="B2541" i="1" s="1"/>
  <c r="K2509" i="1"/>
  <c r="K2535" i="1" s="1"/>
  <c r="G2535" i="1"/>
  <c r="G2541" i="1" s="1"/>
  <c r="AH2498" i="1"/>
  <c r="AD2509" i="1"/>
  <c r="Y2509" i="1"/>
  <c r="AC2498" i="1"/>
  <c r="T2509" i="1"/>
  <c r="X2498" i="1"/>
  <c r="AI2466" i="1"/>
  <c r="AI2492" i="1" s="1"/>
  <c r="X2492" i="1"/>
  <c r="G2552" i="1" l="1"/>
  <c r="K2541" i="1"/>
  <c r="P2541" i="1"/>
  <c r="L2552" i="1"/>
  <c r="B2552" i="1"/>
  <c r="F2541" i="1"/>
  <c r="F2535" i="1"/>
  <c r="Q2509" i="1"/>
  <c r="Q2535" i="1" s="1"/>
  <c r="AI2498" i="1"/>
  <c r="AD2535" i="1"/>
  <c r="AD2541" i="1" s="1"/>
  <c r="AH2509" i="1"/>
  <c r="AH2535" i="1" s="1"/>
  <c r="AC2509" i="1"/>
  <c r="AC2535" i="1" s="1"/>
  <c r="Y2535" i="1"/>
  <c r="Y2541" i="1" s="1"/>
  <c r="X2509" i="1"/>
  <c r="T2535" i="1"/>
  <c r="T2541" i="1" s="1"/>
  <c r="Q2541" i="1" l="1"/>
  <c r="F2552" i="1"/>
  <c r="B2578" i="1"/>
  <c r="B2584" i="1" s="1"/>
  <c r="L2578" i="1"/>
  <c r="L2584" i="1" s="1"/>
  <c r="P2552" i="1"/>
  <c r="P2578" i="1" s="1"/>
  <c r="K2552" i="1"/>
  <c r="K2578" i="1" s="1"/>
  <c r="G2578" i="1"/>
  <c r="G2584" i="1" s="1"/>
  <c r="Y2552" i="1"/>
  <c r="AC2541" i="1"/>
  <c r="T2552" i="1"/>
  <c r="X2541" i="1"/>
  <c r="AH2541" i="1"/>
  <c r="AD2552" i="1"/>
  <c r="X2535" i="1"/>
  <c r="AI2509" i="1"/>
  <c r="AI2535" i="1" s="1"/>
  <c r="P2584" i="1" l="1"/>
  <c r="L2595" i="1"/>
  <c r="B2595" i="1"/>
  <c r="F2584" i="1"/>
  <c r="G2595" i="1"/>
  <c r="K2584" i="1"/>
  <c r="Q2552" i="1"/>
  <c r="Q2578" i="1" s="1"/>
  <c r="F2578" i="1"/>
  <c r="AD2578" i="1"/>
  <c r="AD2584" i="1" s="1"/>
  <c r="AH2552" i="1"/>
  <c r="AH2578" i="1" s="1"/>
  <c r="AI2541" i="1"/>
  <c r="X2552" i="1"/>
  <c r="T2578" i="1"/>
  <c r="T2584" i="1" s="1"/>
  <c r="AC2552" i="1"/>
  <c r="AC2578" i="1" s="1"/>
  <c r="Y2578" i="1"/>
  <c r="Y2584" i="1" s="1"/>
  <c r="B2621" i="1" l="1"/>
  <c r="B2627" i="1" s="1"/>
  <c r="F2595" i="1"/>
  <c r="K2595" i="1"/>
  <c r="K2621" i="1" s="1"/>
  <c r="G2621" i="1"/>
  <c r="G2627" i="1" s="1"/>
  <c r="L2621" i="1"/>
  <c r="L2627" i="1" s="1"/>
  <c r="P2595" i="1"/>
  <c r="P2621" i="1" s="1"/>
  <c r="Q2584" i="1"/>
  <c r="AH2584" i="1"/>
  <c r="AD2595" i="1"/>
  <c r="Y2595" i="1"/>
  <c r="AC2584" i="1"/>
  <c r="T2595" i="1"/>
  <c r="X2584" i="1"/>
  <c r="X2578" i="1"/>
  <c r="AI2552" i="1"/>
  <c r="AI2578" i="1" s="1"/>
  <c r="G2638" i="1" l="1"/>
  <c r="K2627" i="1"/>
  <c r="P2627" i="1"/>
  <c r="L2638" i="1"/>
  <c r="B2638" i="1"/>
  <c r="F2627" i="1"/>
  <c r="F2621" i="1"/>
  <c r="Q2595" i="1"/>
  <c r="Q2621" i="1" s="1"/>
  <c r="AI2584" i="1"/>
  <c r="AD2621" i="1"/>
  <c r="AD2627" i="1" s="1"/>
  <c r="AH2595" i="1"/>
  <c r="AH2621" i="1" s="1"/>
  <c r="Y2621" i="1"/>
  <c r="Y2627" i="1" s="1"/>
  <c r="AC2595" i="1"/>
  <c r="AC2621" i="1" s="1"/>
  <c r="X2595" i="1"/>
  <c r="T2621" i="1"/>
  <c r="T2627" i="1" s="1"/>
  <c r="Q2627" i="1" l="1"/>
  <c r="L2664" i="1"/>
  <c r="L2670" i="1" s="1"/>
  <c r="P2638" i="1"/>
  <c r="P2664" i="1" s="1"/>
  <c r="F2638" i="1"/>
  <c r="B2664" i="1"/>
  <c r="B2670" i="1" s="1"/>
  <c r="K2638" i="1"/>
  <c r="K2664" i="1" s="1"/>
  <c r="G2664" i="1"/>
  <c r="G2670" i="1" s="1"/>
  <c r="AH2627" i="1"/>
  <c r="AD2638" i="1"/>
  <c r="Y2638" i="1"/>
  <c r="AC2627" i="1"/>
  <c r="T2638" i="1"/>
  <c r="X2627" i="1"/>
  <c r="X2621" i="1"/>
  <c r="AI2595" i="1"/>
  <c r="AI2621" i="1" s="1"/>
  <c r="B2681" i="1" l="1"/>
  <c r="F2670" i="1"/>
  <c r="L2681" i="1"/>
  <c r="P2670" i="1"/>
  <c r="G2681" i="1"/>
  <c r="K2670" i="1"/>
  <c r="AI2627" i="1"/>
  <c r="F2664" i="1"/>
  <c r="Q2638" i="1"/>
  <c r="Q2664" i="1" s="1"/>
  <c r="T2664" i="1"/>
  <c r="T2670" i="1" s="1"/>
  <c r="X2638" i="1"/>
  <c r="AC2638" i="1"/>
  <c r="AC2664" i="1" s="1"/>
  <c r="Y2664" i="1"/>
  <c r="Y2670" i="1" s="1"/>
  <c r="AD2664" i="1"/>
  <c r="AD2670" i="1" s="1"/>
  <c r="AH2638" i="1"/>
  <c r="AH2664" i="1" s="1"/>
  <c r="G2707" i="1" l="1"/>
  <c r="G2713" i="1" s="1"/>
  <c r="K2681" i="1"/>
  <c r="K2707" i="1" s="1"/>
  <c r="Q2670" i="1"/>
  <c r="P2681" i="1"/>
  <c r="P2707" i="1" s="1"/>
  <c r="L2707" i="1"/>
  <c r="L2713" i="1" s="1"/>
  <c r="F2681" i="1"/>
  <c r="B2707" i="1"/>
  <c r="B2713" i="1" s="1"/>
  <c r="T2681" i="1"/>
  <c r="X2670" i="1"/>
  <c r="AH2670" i="1"/>
  <c r="AD2681" i="1"/>
  <c r="Y2681" i="1"/>
  <c r="AC2670" i="1"/>
  <c r="X2664" i="1"/>
  <c r="AI2638" i="1"/>
  <c r="AI2664" i="1" s="1"/>
  <c r="L2724" i="1" l="1"/>
  <c r="P2713" i="1"/>
  <c r="B2724" i="1"/>
  <c r="F2713" i="1"/>
  <c r="G2724" i="1"/>
  <c r="K2713" i="1"/>
  <c r="F2707" i="1"/>
  <c r="Q2681" i="1"/>
  <c r="Q2707" i="1" s="1"/>
  <c r="Y2707" i="1"/>
  <c r="Y2713" i="1" s="1"/>
  <c r="AC2681" i="1"/>
  <c r="AC2707" i="1" s="1"/>
  <c r="AI2670" i="1"/>
  <c r="AD2707" i="1"/>
  <c r="AD2713" i="1" s="1"/>
  <c r="AH2681" i="1"/>
  <c r="AH2707" i="1" s="1"/>
  <c r="X2681" i="1"/>
  <c r="T2707" i="1"/>
  <c r="T2713" i="1" s="1"/>
  <c r="G2750" i="1" l="1"/>
  <c r="G2756" i="1" s="1"/>
  <c r="K2724" i="1"/>
  <c r="K2750" i="1" s="1"/>
  <c r="B2750" i="1"/>
  <c r="B2756" i="1" s="1"/>
  <c r="F2724" i="1"/>
  <c r="Q2713" i="1"/>
  <c r="L2750" i="1"/>
  <c r="L2756" i="1" s="1"/>
  <c r="P2724" i="1"/>
  <c r="P2750" i="1" s="1"/>
  <c r="T2724" i="1"/>
  <c r="X2713" i="1"/>
  <c r="AH2713" i="1"/>
  <c r="AD2724" i="1"/>
  <c r="Y2724" i="1"/>
  <c r="AC2713" i="1"/>
  <c r="X2707" i="1"/>
  <c r="AI2681" i="1"/>
  <c r="AI2707" i="1" s="1"/>
  <c r="L2767" i="1" l="1"/>
  <c r="P2756" i="1"/>
  <c r="B2767" i="1"/>
  <c r="F2756" i="1"/>
  <c r="F2750" i="1"/>
  <c r="Q2724" i="1"/>
  <c r="Q2750" i="1" s="1"/>
  <c r="G2767" i="1"/>
  <c r="K2756" i="1"/>
  <c r="AC2724" i="1"/>
  <c r="AC2750" i="1" s="1"/>
  <c r="Y2750" i="1"/>
  <c r="Y2756" i="1" s="1"/>
  <c r="AH2724" i="1"/>
  <c r="AH2750" i="1" s="1"/>
  <c r="AD2750" i="1"/>
  <c r="AD2756" i="1" s="1"/>
  <c r="AI2713" i="1"/>
  <c r="T2750" i="1"/>
  <c r="T2756" i="1" s="1"/>
  <c r="X2724" i="1"/>
  <c r="Q2756" i="1" l="1"/>
  <c r="B2793" i="1"/>
  <c r="B2799" i="1" s="1"/>
  <c r="F2767" i="1"/>
  <c r="G2793" i="1"/>
  <c r="G2799" i="1" s="1"/>
  <c r="K2767" i="1"/>
  <c r="K2793" i="1" s="1"/>
  <c r="L2793" i="1"/>
  <c r="L2799" i="1" s="1"/>
  <c r="P2767" i="1"/>
  <c r="P2793" i="1" s="1"/>
  <c r="T2767" i="1"/>
  <c r="X2756" i="1"/>
  <c r="Y2767" i="1"/>
  <c r="AC2756" i="1"/>
  <c r="AH2756" i="1"/>
  <c r="AD2767" i="1"/>
  <c r="X2750" i="1"/>
  <c r="AI2724" i="1"/>
  <c r="AI2750" i="1" s="1"/>
  <c r="L2810" i="1" l="1"/>
  <c r="P2799" i="1"/>
  <c r="B2810" i="1"/>
  <c r="F2799" i="1"/>
  <c r="K2799" i="1"/>
  <c r="G2810" i="1"/>
  <c r="Q2767" i="1"/>
  <c r="Q2793" i="1" s="1"/>
  <c r="F2793" i="1"/>
  <c r="AD2793" i="1"/>
  <c r="AD2799" i="1" s="1"/>
  <c r="AH2767" i="1"/>
  <c r="AH2793" i="1" s="1"/>
  <c r="AC2767" i="1"/>
  <c r="AC2793" i="1" s="1"/>
  <c r="Y2793" i="1"/>
  <c r="Y2799" i="1" s="1"/>
  <c r="AI2756" i="1"/>
  <c r="T2793" i="1"/>
  <c r="T2799" i="1" s="1"/>
  <c r="X2767" i="1"/>
  <c r="F2810" i="1" l="1"/>
  <c r="B2836" i="1"/>
  <c r="B2842" i="1" s="1"/>
  <c r="K2810" i="1"/>
  <c r="K2836" i="1" s="1"/>
  <c r="G2836" i="1"/>
  <c r="G2842" i="1" s="1"/>
  <c r="Q2799" i="1"/>
  <c r="L2836" i="1"/>
  <c r="L2842" i="1" s="1"/>
  <c r="P2810" i="1"/>
  <c r="P2836" i="1" s="1"/>
  <c r="AC2799" i="1"/>
  <c r="Y2810" i="1"/>
  <c r="AD2810" i="1"/>
  <c r="AH2799" i="1"/>
  <c r="X2799" i="1"/>
  <c r="T2810" i="1"/>
  <c r="X2793" i="1"/>
  <c r="AI2767" i="1"/>
  <c r="AI2793" i="1" s="1"/>
  <c r="AI2799" i="1" l="1"/>
  <c r="P2842" i="1"/>
  <c r="L2853" i="1"/>
  <c r="K2842" i="1"/>
  <c r="G2853" i="1"/>
  <c r="F2842" i="1"/>
  <c r="B2853" i="1"/>
  <c r="F2836" i="1"/>
  <c r="Q2810" i="1"/>
  <c r="Q2836" i="1" s="1"/>
  <c r="X2810" i="1"/>
  <c r="T2836" i="1"/>
  <c r="T2842" i="1" s="1"/>
  <c r="AD2836" i="1"/>
  <c r="AD2842" i="1" s="1"/>
  <c r="AH2810" i="1"/>
  <c r="AH2836" i="1" s="1"/>
  <c r="Y2836" i="1"/>
  <c r="Y2842" i="1" s="1"/>
  <c r="AC2810" i="1"/>
  <c r="AC2836" i="1" s="1"/>
  <c r="Q2842" i="1" l="1"/>
  <c r="K2853" i="1"/>
  <c r="K2879" i="1" s="1"/>
  <c r="G2879" i="1"/>
  <c r="G2885" i="1" s="1"/>
  <c r="L2879" i="1"/>
  <c r="L2885" i="1" s="1"/>
  <c r="P2853" i="1"/>
  <c r="P2879" i="1" s="1"/>
  <c r="B2879" i="1"/>
  <c r="B2885" i="1" s="1"/>
  <c r="F2853" i="1"/>
  <c r="AC2842" i="1"/>
  <c r="Y2853" i="1"/>
  <c r="AD2853" i="1"/>
  <c r="AH2842" i="1"/>
  <c r="T2853" i="1"/>
  <c r="X2842" i="1"/>
  <c r="X2836" i="1"/>
  <c r="AI2810" i="1"/>
  <c r="AI2836" i="1" s="1"/>
  <c r="L2896" i="1" l="1"/>
  <c r="P2885" i="1"/>
  <c r="G2896" i="1"/>
  <c r="K2885" i="1"/>
  <c r="B2896" i="1"/>
  <c r="F2885" i="1"/>
  <c r="AI2842" i="1"/>
  <c r="F2879" i="1"/>
  <c r="Q2853" i="1"/>
  <c r="Q2879" i="1" s="1"/>
  <c r="T2879" i="1"/>
  <c r="T2885" i="1" s="1"/>
  <c r="X2853" i="1"/>
  <c r="AH2853" i="1"/>
  <c r="AH2879" i="1" s="1"/>
  <c r="AD2879" i="1"/>
  <c r="AD2885" i="1" s="1"/>
  <c r="Y2879" i="1"/>
  <c r="Y2885" i="1" s="1"/>
  <c r="AC2853" i="1"/>
  <c r="AC2879" i="1" s="1"/>
  <c r="Q2885" i="1" l="1"/>
  <c r="L2922" i="1"/>
  <c r="L2928" i="1" s="1"/>
  <c r="P2896" i="1"/>
  <c r="P2922" i="1" s="1"/>
  <c r="G2922" i="1"/>
  <c r="G2928" i="1" s="1"/>
  <c r="K2896" i="1"/>
  <c r="K2922" i="1" s="1"/>
  <c r="F2896" i="1"/>
  <c r="B2922" i="1"/>
  <c r="B2928" i="1" s="1"/>
  <c r="T2896" i="1"/>
  <c r="X2885" i="1"/>
  <c r="Y2896" i="1"/>
  <c r="AC2885" i="1"/>
  <c r="AD2896" i="1"/>
  <c r="AH2885" i="1"/>
  <c r="AI2853" i="1"/>
  <c r="AI2879" i="1" s="1"/>
  <c r="X2879" i="1"/>
  <c r="L2939" i="1" l="1"/>
  <c r="P2928" i="1"/>
  <c r="G2939" i="1"/>
  <c r="K2928" i="1"/>
  <c r="B2939" i="1"/>
  <c r="F2928" i="1"/>
  <c r="F2922" i="1"/>
  <c r="Q2896" i="1"/>
  <c r="Q2922" i="1" s="1"/>
  <c r="X2896" i="1"/>
  <c r="X2922" i="1" s="1"/>
  <c r="T2922" i="1"/>
  <c r="T2928" i="1" s="1"/>
  <c r="AI2885" i="1"/>
  <c r="Y2922" i="1"/>
  <c r="Y2928" i="1" s="1"/>
  <c r="AC2896" i="1"/>
  <c r="AC2922" i="1" s="1"/>
  <c r="AD2922" i="1"/>
  <c r="AD2928" i="1" s="1"/>
  <c r="AH2896" i="1"/>
  <c r="Q2928" i="1" l="1"/>
  <c r="L2965" i="1"/>
  <c r="L2971" i="1" s="1"/>
  <c r="P2939" i="1"/>
  <c r="P2965" i="1" s="1"/>
  <c r="G2965" i="1"/>
  <c r="G2971" i="1" s="1"/>
  <c r="K2939" i="1"/>
  <c r="K2965" i="1" s="1"/>
  <c r="B2965" i="1"/>
  <c r="B2971" i="1" s="1"/>
  <c r="F2939" i="1"/>
  <c r="Y2939" i="1"/>
  <c r="AC2928" i="1"/>
  <c r="T2939" i="1"/>
  <c r="X2928" i="1"/>
  <c r="AD2939" i="1"/>
  <c r="AH2928" i="1"/>
  <c r="AH2922" i="1"/>
  <c r="AI2896" i="1"/>
  <c r="AI2922" i="1" s="1"/>
  <c r="P2971" i="1" l="1"/>
  <c r="L2982" i="1"/>
  <c r="F2971" i="1"/>
  <c r="B2982" i="1"/>
  <c r="G2982" i="1"/>
  <c r="K2971" i="1"/>
  <c r="Q2939" i="1"/>
  <c r="Q2965" i="1" s="1"/>
  <c r="F2965" i="1"/>
  <c r="AD2965" i="1"/>
  <c r="AD2971" i="1" s="1"/>
  <c r="AH2939" i="1"/>
  <c r="AH2965" i="1" s="1"/>
  <c r="X2939" i="1"/>
  <c r="T2965" i="1"/>
  <c r="T2971" i="1" s="1"/>
  <c r="Y2965" i="1"/>
  <c r="Y2971" i="1" s="1"/>
  <c r="AC2939" i="1"/>
  <c r="AC2965" i="1" s="1"/>
  <c r="AI2928" i="1"/>
  <c r="Q2971" i="1" l="1"/>
  <c r="T2982" i="1"/>
  <c r="X2971" i="1"/>
  <c r="G3008" i="1"/>
  <c r="G3014" i="1" s="1"/>
  <c r="K2982" i="1"/>
  <c r="K3008" i="1" s="1"/>
  <c r="AH2971" i="1"/>
  <c r="AD2982" i="1"/>
  <c r="L3008" i="1"/>
  <c r="L3014" i="1" s="1"/>
  <c r="P2982" i="1"/>
  <c r="P3008" i="1" s="1"/>
  <c r="B3008" i="1"/>
  <c r="B3014" i="1" s="1"/>
  <c r="F2982" i="1"/>
  <c r="Y2982" i="1"/>
  <c r="AC2971" i="1"/>
  <c r="AI2939" i="1"/>
  <c r="AI2965" i="1" s="1"/>
  <c r="X2965" i="1"/>
  <c r="G3025" i="1" l="1"/>
  <c r="K3014" i="1"/>
  <c r="B3025" i="1"/>
  <c r="F3014" i="1"/>
  <c r="L3025" i="1"/>
  <c r="P3014" i="1"/>
  <c r="F3008" i="1"/>
  <c r="Q2982" i="1"/>
  <c r="Q3008" i="1" s="1"/>
  <c r="AI2971" i="1"/>
  <c r="AH2982" i="1"/>
  <c r="AH3008" i="1" s="1"/>
  <c r="AD3008" i="1"/>
  <c r="AD3014" i="1" s="1"/>
  <c r="Y3008" i="1"/>
  <c r="Y3014" i="1" s="1"/>
  <c r="AC2982" i="1"/>
  <c r="AC3008" i="1" s="1"/>
  <c r="T3008" i="1"/>
  <c r="T3014" i="1" s="1"/>
  <c r="X2982" i="1"/>
  <c r="Q3014" i="1" l="1"/>
  <c r="L3051" i="1"/>
  <c r="L3057" i="1" s="1"/>
  <c r="P3025" i="1"/>
  <c r="P3051" i="1" s="1"/>
  <c r="B3051" i="1"/>
  <c r="B3057" i="1" s="1"/>
  <c r="F3025" i="1"/>
  <c r="G3051" i="1"/>
  <c r="G3057" i="1" s="1"/>
  <c r="K3025" i="1"/>
  <c r="K3051" i="1" s="1"/>
  <c r="T3025" i="1"/>
  <c r="X3014" i="1"/>
  <c r="Y3025" i="1"/>
  <c r="AC3014" i="1"/>
  <c r="AD3025" i="1"/>
  <c r="AH3014" i="1"/>
  <c r="X3008" i="1"/>
  <c r="AI2982" i="1"/>
  <c r="AI3008" i="1" s="1"/>
  <c r="P3057" i="1" l="1"/>
  <c r="L3068" i="1"/>
  <c r="G3068" i="1"/>
  <c r="K3057" i="1"/>
  <c r="B3068" i="1"/>
  <c r="F3057" i="1"/>
  <c r="F3051" i="1"/>
  <c r="Q3025" i="1"/>
  <c r="Q3051" i="1" s="1"/>
  <c r="AI3014" i="1"/>
  <c r="AD3051" i="1"/>
  <c r="AD3057" i="1" s="1"/>
  <c r="AH3025" i="1"/>
  <c r="AH3051" i="1" s="1"/>
  <c r="Y3051" i="1"/>
  <c r="Y3057" i="1" s="1"/>
  <c r="AC3025" i="1"/>
  <c r="AC3051" i="1" s="1"/>
  <c r="T3051" i="1"/>
  <c r="T3057" i="1" s="1"/>
  <c r="X3025" i="1"/>
  <c r="Q3057" i="1" l="1"/>
  <c r="L3094" i="1"/>
  <c r="L3100" i="1" s="1"/>
  <c r="P3068" i="1"/>
  <c r="P3094" i="1" s="1"/>
  <c r="F3068" i="1"/>
  <c r="B3094" i="1"/>
  <c r="B3100" i="1" s="1"/>
  <c r="K3068" i="1"/>
  <c r="K3094" i="1" s="1"/>
  <c r="G3094" i="1"/>
  <c r="G3100" i="1" s="1"/>
  <c r="AD3068" i="1"/>
  <c r="AH3057" i="1"/>
  <c r="Y3068" i="1"/>
  <c r="AC3057" i="1"/>
  <c r="T3068" i="1"/>
  <c r="X3057" i="1"/>
  <c r="X3051" i="1"/>
  <c r="AI3025" i="1"/>
  <c r="AI3051" i="1" s="1"/>
  <c r="AI3057" i="1" l="1"/>
  <c r="F3094" i="1"/>
  <c r="Q3068" i="1"/>
  <c r="Q3094" i="1" s="1"/>
  <c r="G3111" i="1"/>
  <c r="K3100" i="1"/>
  <c r="B3111" i="1"/>
  <c r="F3100" i="1"/>
  <c r="L3111" i="1"/>
  <c r="P3100" i="1"/>
  <c r="X3068" i="1"/>
  <c r="T3094" i="1"/>
  <c r="T3100" i="1" s="1"/>
  <c r="Y3094" i="1"/>
  <c r="Y3100" i="1" s="1"/>
  <c r="AC3068" i="1"/>
  <c r="AC3094" i="1" s="1"/>
  <c r="AD3094" i="1"/>
  <c r="AD3100" i="1" s="1"/>
  <c r="AH3068" i="1"/>
  <c r="AH3094" i="1" s="1"/>
  <c r="G3137" i="1" l="1"/>
  <c r="G3143" i="1" s="1"/>
  <c r="K3111" i="1"/>
  <c r="K3137" i="1" s="1"/>
  <c r="B3137" i="1"/>
  <c r="B3143" i="1" s="1"/>
  <c r="F3111" i="1"/>
  <c r="Q3100" i="1"/>
  <c r="P3111" i="1"/>
  <c r="P3137" i="1" s="1"/>
  <c r="L3137" i="1"/>
  <c r="L3143" i="1" s="1"/>
  <c r="AD3111" i="1"/>
  <c r="AH3100" i="1"/>
  <c r="Y3111" i="1"/>
  <c r="AC3100" i="1"/>
  <c r="T3111" i="1"/>
  <c r="X3100" i="1"/>
  <c r="X3094" i="1"/>
  <c r="AI3068" i="1"/>
  <c r="AI3094" i="1" s="1"/>
  <c r="L3154" i="1" l="1"/>
  <c r="P3143" i="1"/>
  <c r="G3154" i="1"/>
  <c r="K3143" i="1"/>
  <c r="B3154" i="1"/>
  <c r="F3143" i="1"/>
  <c r="F3137" i="1"/>
  <c r="Q3111" i="1"/>
  <c r="Q3137" i="1" s="1"/>
  <c r="AI3100" i="1"/>
  <c r="T3137" i="1"/>
  <c r="T3143" i="1" s="1"/>
  <c r="X3111" i="1"/>
  <c r="AC3111" i="1"/>
  <c r="AC3137" i="1" s="1"/>
  <c r="Y3137" i="1"/>
  <c r="Y3143" i="1" s="1"/>
  <c r="AH3111" i="1"/>
  <c r="AH3137" i="1" s="1"/>
  <c r="AD3137" i="1"/>
  <c r="AD3143" i="1" s="1"/>
  <c r="L3180" i="1" l="1"/>
  <c r="L3186" i="1" s="1"/>
  <c r="P3154" i="1"/>
  <c r="P3180" i="1" s="1"/>
  <c r="Q3143" i="1"/>
  <c r="G3180" i="1"/>
  <c r="G3186" i="1" s="1"/>
  <c r="K3154" i="1"/>
  <c r="K3180" i="1" s="1"/>
  <c r="B3180" i="1"/>
  <c r="B3186" i="1" s="1"/>
  <c r="F3154" i="1"/>
  <c r="AD3154" i="1"/>
  <c r="AH3143" i="1"/>
  <c r="Y3154" i="1"/>
  <c r="AC3143" i="1"/>
  <c r="T3154" i="1"/>
  <c r="X3143" i="1"/>
  <c r="AI3111" i="1"/>
  <c r="AI3137" i="1" s="1"/>
  <c r="X3137" i="1"/>
  <c r="L3197" i="1" l="1"/>
  <c r="P3186" i="1"/>
  <c r="G3197" i="1"/>
  <c r="K3186" i="1"/>
  <c r="F3180" i="1"/>
  <c r="Q3154" i="1"/>
  <c r="Q3180" i="1" s="1"/>
  <c r="B3197" i="1"/>
  <c r="F3186" i="1"/>
  <c r="AI3143" i="1"/>
  <c r="T3180" i="1"/>
  <c r="T3186" i="1" s="1"/>
  <c r="X3154" i="1"/>
  <c r="Y3180" i="1"/>
  <c r="Y3186" i="1" s="1"/>
  <c r="AC3154" i="1"/>
  <c r="AC3180" i="1" s="1"/>
  <c r="AD3180" i="1"/>
  <c r="AD3186" i="1" s="1"/>
  <c r="AH3154" i="1"/>
  <c r="AH3180" i="1" s="1"/>
  <c r="Y3197" i="1" l="1"/>
  <c r="AC3186" i="1"/>
  <c r="AD3197" i="1"/>
  <c r="AH3186" i="1"/>
  <c r="T3197" i="1"/>
  <c r="X3186" i="1"/>
  <c r="Q3186" i="1"/>
  <c r="L3223" i="1"/>
  <c r="L3229" i="1" s="1"/>
  <c r="P3197" i="1"/>
  <c r="P3223" i="1" s="1"/>
  <c r="G3223" i="1"/>
  <c r="G3229" i="1" s="1"/>
  <c r="K3197" i="1"/>
  <c r="K3223" i="1" s="1"/>
  <c r="B3223" i="1"/>
  <c r="B3229" i="1" s="1"/>
  <c r="F3197" i="1"/>
  <c r="X3180" i="1"/>
  <c r="AI3154" i="1"/>
  <c r="AI3180" i="1" s="1"/>
  <c r="L3240" i="1" l="1"/>
  <c r="P3229" i="1"/>
  <c r="G3240" i="1"/>
  <c r="K3229" i="1"/>
  <c r="B3240" i="1"/>
  <c r="F3229" i="1"/>
  <c r="AI3186" i="1"/>
  <c r="T3223" i="1"/>
  <c r="X3197" i="1"/>
  <c r="AD3223" i="1"/>
  <c r="AH3197" i="1"/>
  <c r="AH3223" i="1" s="1"/>
  <c r="Y3223" i="1"/>
  <c r="AC3197" i="1"/>
  <c r="AC3223" i="1" s="1"/>
  <c r="F3223" i="1"/>
  <c r="Q3197" i="1"/>
  <c r="Q3223" i="1" s="1"/>
  <c r="Q3229" i="1" l="1"/>
  <c r="L3266" i="1"/>
  <c r="L3272" i="1" s="1"/>
  <c r="P3240" i="1"/>
  <c r="P3266" i="1" s="1"/>
  <c r="G3266" i="1"/>
  <c r="G3272" i="1" s="1"/>
  <c r="K3240" i="1"/>
  <c r="K3266" i="1" s="1"/>
  <c r="B3266" i="1"/>
  <c r="B3272" i="1" s="1"/>
  <c r="F3240" i="1"/>
  <c r="Y3229" i="1"/>
  <c r="AD3229" i="1"/>
  <c r="X3223" i="1"/>
  <c r="AI3197" i="1"/>
  <c r="AI3223" i="1" s="1"/>
  <c r="T3229" i="1"/>
  <c r="B3283" i="1" l="1"/>
  <c r="F3272" i="1"/>
  <c r="L3283" i="1"/>
  <c r="P3272" i="1"/>
  <c r="G3283" i="1"/>
  <c r="K3272" i="1"/>
  <c r="F3266" i="1"/>
  <c r="Q3240" i="1"/>
  <c r="Q3266" i="1" s="1"/>
  <c r="AD3240" i="1"/>
  <c r="AH3229" i="1"/>
  <c r="T3240" i="1"/>
  <c r="X3229" i="1"/>
  <c r="Y3240" i="1"/>
  <c r="AC3229" i="1"/>
  <c r="Q3272" i="1" l="1"/>
  <c r="B3309" i="1"/>
  <c r="B3315" i="1" s="1"/>
  <c r="F3283" i="1"/>
  <c r="F3309" i="1" s="1"/>
  <c r="P3283" i="1"/>
  <c r="P3309" i="1" s="1"/>
  <c r="L3309" i="1"/>
  <c r="L3315" i="1" s="1"/>
  <c r="G3309" i="1"/>
  <c r="G3315" i="1" s="1"/>
  <c r="K3283" i="1"/>
  <c r="AI3229" i="1"/>
  <c r="T3266" i="1"/>
  <c r="T3272" i="1" s="1"/>
  <c r="X3240" i="1"/>
  <c r="Y3266" i="1"/>
  <c r="Y3272" i="1" s="1"/>
  <c r="AC3240" i="1"/>
  <c r="AC3266" i="1" s="1"/>
  <c r="AD3266" i="1"/>
  <c r="AD3272" i="1" s="1"/>
  <c r="AH3240" i="1"/>
  <c r="AH3266" i="1" s="1"/>
  <c r="L3326" i="1" l="1"/>
  <c r="P3315" i="1"/>
  <c r="B3326" i="1"/>
  <c r="F3315" i="1"/>
  <c r="G3326" i="1"/>
  <c r="K3315" i="1"/>
  <c r="K3309" i="1"/>
  <c r="Q3283" i="1"/>
  <c r="Q3309" i="1" s="1"/>
  <c r="AH3272" i="1"/>
  <c r="AD3283" i="1"/>
  <c r="Y3283" i="1"/>
  <c r="AC3272" i="1"/>
  <c r="X3272" i="1"/>
  <c r="T3283" i="1"/>
  <c r="AI3240" i="1"/>
  <c r="AI3266" i="1" s="1"/>
  <c r="X3266" i="1"/>
  <c r="Q3315" i="1" l="1"/>
  <c r="L3352" i="1"/>
  <c r="L3358" i="1" s="1"/>
  <c r="P3326" i="1"/>
  <c r="P3352" i="1" s="1"/>
  <c r="B3352" i="1"/>
  <c r="B3358" i="1" s="1"/>
  <c r="F3326" i="1"/>
  <c r="F3352" i="1" s="1"/>
  <c r="G3352" i="1"/>
  <c r="G3358" i="1" s="1"/>
  <c r="K3326" i="1"/>
  <c r="AI3272" i="1"/>
  <c r="Y3309" i="1"/>
  <c r="Y3315" i="1" s="1"/>
  <c r="AC3283" i="1"/>
  <c r="AC3309" i="1" s="1"/>
  <c r="T3309" i="1"/>
  <c r="T3315" i="1" s="1"/>
  <c r="X3283" i="1"/>
  <c r="AH3283" i="1"/>
  <c r="AH3309" i="1" s="1"/>
  <c r="AD3309" i="1"/>
  <c r="AD3315" i="1" s="1"/>
  <c r="L3369" i="1" l="1"/>
  <c r="P3358" i="1"/>
  <c r="G3369" i="1"/>
  <c r="K3358" i="1"/>
  <c r="B3369" i="1"/>
  <c r="F3358" i="1"/>
  <c r="K3352" i="1"/>
  <c r="Q3326" i="1"/>
  <c r="Q3352" i="1" s="1"/>
  <c r="AH3315" i="1"/>
  <c r="AD3326" i="1"/>
  <c r="X3315" i="1"/>
  <c r="T3326" i="1"/>
  <c r="Y3326" i="1"/>
  <c r="AC3315" i="1"/>
  <c r="AI3283" i="1"/>
  <c r="AI3309" i="1" s="1"/>
  <c r="X3309" i="1"/>
  <c r="Q3358" i="1" l="1"/>
  <c r="L3395" i="1"/>
  <c r="L3401" i="1" s="1"/>
  <c r="P3369" i="1"/>
  <c r="P3395" i="1" s="1"/>
  <c r="G3395" i="1"/>
  <c r="G3401" i="1" s="1"/>
  <c r="K3369" i="1"/>
  <c r="K3395" i="1" s="1"/>
  <c r="F3369" i="1"/>
  <c r="B3395" i="1"/>
  <c r="B3401" i="1" s="1"/>
  <c r="AI3315" i="1"/>
  <c r="Y3352" i="1"/>
  <c r="Y3358" i="1" s="1"/>
  <c r="AC3326" i="1"/>
  <c r="AC3352" i="1" s="1"/>
  <c r="X3326" i="1"/>
  <c r="T3352" i="1"/>
  <c r="T3358" i="1" s="1"/>
  <c r="AD3352" i="1"/>
  <c r="AD3358" i="1" s="1"/>
  <c r="AH3326" i="1"/>
  <c r="AH3352" i="1" s="1"/>
  <c r="L3412" i="1" l="1"/>
  <c r="P3401" i="1"/>
  <c r="G3412" i="1"/>
  <c r="K3401" i="1"/>
  <c r="B3412" i="1"/>
  <c r="F3401" i="1"/>
  <c r="F3395" i="1"/>
  <c r="Q3369" i="1"/>
  <c r="Q3395" i="1" s="1"/>
  <c r="AD3369" i="1"/>
  <c r="AH3358" i="1"/>
  <c r="Y3369" i="1"/>
  <c r="AC3358" i="1"/>
  <c r="T3369" i="1"/>
  <c r="X3358" i="1"/>
  <c r="AI3326" i="1"/>
  <c r="AI3352" i="1" s="1"/>
  <c r="X3352" i="1"/>
  <c r="L3438" i="1" l="1"/>
  <c r="L3444" i="1" s="1"/>
  <c r="P3412" i="1"/>
  <c r="P3438" i="1" s="1"/>
  <c r="Q3401" i="1"/>
  <c r="G3438" i="1"/>
  <c r="G3444" i="1" s="1"/>
  <c r="K3412" i="1"/>
  <c r="K3438" i="1" s="1"/>
  <c r="B3438" i="1"/>
  <c r="B3444" i="1" s="1"/>
  <c r="F3412" i="1"/>
  <c r="AI3358" i="1"/>
  <c r="Y3395" i="1"/>
  <c r="Y3401" i="1" s="1"/>
  <c r="AC3369" i="1"/>
  <c r="AC3395" i="1" s="1"/>
  <c r="T3395" i="1"/>
  <c r="T3401" i="1" s="1"/>
  <c r="X3369" i="1"/>
  <c r="AD3395" i="1"/>
  <c r="AD3401" i="1" s="1"/>
  <c r="AH3369" i="1"/>
  <c r="AH3395" i="1" s="1"/>
  <c r="G3455" i="1" l="1"/>
  <c r="K3444" i="1"/>
  <c r="F3444" i="1"/>
  <c r="B3455" i="1"/>
  <c r="L3455" i="1"/>
  <c r="P3444" i="1"/>
  <c r="Q3412" i="1"/>
  <c r="Q3438" i="1" s="1"/>
  <c r="F3438" i="1"/>
  <c r="T3412" i="1"/>
  <c r="X3401" i="1"/>
  <c r="Y3412" i="1"/>
  <c r="AC3401" i="1"/>
  <c r="AD3412" i="1"/>
  <c r="AH3401" i="1"/>
  <c r="AI3369" i="1"/>
  <c r="AI3395" i="1" s="1"/>
  <c r="X3395" i="1"/>
  <c r="F3455" i="1" l="1"/>
  <c r="B3481" i="1"/>
  <c r="B3487" i="1" s="1"/>
  <c r="Q3444" i="1"/>
  <c r="L3481" i="1"/>
  <c r="L3487" i="1" s="1"/>
  <c r="P3455" i="1"/>
  <c r="P3481" i="1" s="1"/>
  <c r="G3481" i="1"/>
  <c r="G3487" i="1" s="1"/>
  <c r="K3455" i="1"/>
  <c r="K3481" i="1" s="1"/>
  <c r="Y3438" i="1"/>
  <c r="Y3444" i="1" s="1"/>
  <c r="AC3412" i="1"/>
  <c r="AC3438" i="1" s="1"/>
  <c r="AI3401" i="1"/>
  <c r="AH3412" i="1"/>
  <c r="AH3438" i="1" s="1"/>
  <c r="AD3438" i="1"/>
  <c r="AD3444" i="1" s="1"/>
  <c r="T3438" i="1"/>
  <c r="T3444" i="1" s="1"/>
  <c r="X3412" i="1"/>
  <c r="L3498" i="1" l="1"/>
  <c r="P3487" i="1"/>
  <c r="G3498" i="1"/>
  <c r="K3487" i="1"/>
  <c r="B3498" i="1"/>
  <c r="F3487" i="1"/>
  <c r="Q3455" i="1"/>
  <c r="Q3481" i="1" s="1"/>
  <c r="F3481" i="1"/>
  <c r="AD3455" i="1"/>
  <c r="AH3444" i="1"/>
  <c r="AC3444" i="1"/>
  <c r="Y3455" i="1"/>
  <c r="T3455" i="1"/>
  <c r="X3444" i="1"/>
  <c r="AI3412" i="1"/>
  <c r="AI3438" i="1" s="1"/>
  <c r="X3438" i="1"/>
  <c r="Q3487" i="1" l="1"/>
  <c r="L3524" i="1"/>
  <c r="L3530" i="1" s="1"/>
  <c r="P3498" i="1"/>
  <c r="P3524" i="1" s="1"/>
  <c r="G3524" i="1"/>
  <c r="G3530" i="1" s="1"/>
  <c r="K3498" i="1"/>
  <c r="K3524" i="1" s="1"/>
  <c r="B3524" i="1"/>
  <c r="B3530" i="1" s="1"/>
  <c r="F3498" i="1"/>
  <c r="AD3481" i="1"/>
  <c r="AD3487" i="1" s="1"/>
  <c r="AH3455" i="1"/>
  <c r="AH3481" i="1" s="1"/>
  <c r="AI3444" i="1"/>
  <c r="AC3455" i="1"/>
  <c r="AC3481" i="1" s="1"/>
  <c r="Y3481" i="1"/>
  <c r="Y3487" i="1" s="1"/>
  <c r="T3481" i="1"/>
  <c r="T3487" i="1" s="1"/>
  <c r="X3455" i="1"/>
  <c r="L3541" i="1" l="1"/>
  <c r="P3530" i="1"/>
  <c r="G3541" i="1"/>
  <c r="K3530" i="1"/>
  <c r="B3541" i="1"/>
  <c r="F3530" i="1"/>
  <c r="F3524" i="1"/>
  <c r="Q3498" i="1"/>
  <c r="Q3524" i="1" s="1"/>
  <c r="T3498" i="1"/>
  <c r="X3487" i="1"/>
  <c r="Y3498" i="1"/>
  <c r="AC3487" i="1"/>
  <c r="AD3498" i="1"/>
  <c r="AH3487" i="1"/>
  <c r="X3481" i="1"/>
  <c r="AI3455" i="1"/>
  <c r="AI3481" i="1" s="1"/>
  <c r="Q3530" i="1" l="1"/>
  <c r="L3567" i="1"/>
  <c r="L3573" i="1" s="1"/>
  <c r="P3541" i="1"/>
  <c r="P3567" i="1" s="1"/>
  <c r="G3567" i="1"/>
  <c r="G3573" i="1" s="1"/>
  <c r="K3541" i="1"/>
  <c r="K3567" i="1" s="1"/>
  <c r="B3567" i="1"/>
  <c r="B3573" i="1" s="1"/>
  <c r="F3541" i="1"/>
  <c r="Y3524" i="1"/>
  <c r="Y3530" i="1" s="1"/>
  <c r="AC3498" i="1"/>
  <c r="AC3524" i="1" s="1"/>
  <c r="AI3487" i="1"/>
  <c r="AD3524" i="1"/>
  <c r="AD3530" i="1" s="1"/>
  <c r="AH3498" i="1"/>
  <c r="AH3524" i="1" s="1"/>
  <c r="T3524" i="1"/>
  <c r="T3530" i="1" s="1"/>
  <c r="X3498" i="1"/>
  <c r="L3584" i="1" l="1"/>
  <c r="P3573" i="1"/>
  <c r="G3584" i="1"/>
  <c r="K3573" i="1"/>
  <c r="B3584" i="1"/>
  <c r="F3573" i="1"/>
  <c r="F3567" i="1"/>
  <c r="Q3541" i="1"/>
  <c r="Q3567" i="1" s="1"/>
  <c r="AD3541" i="1"/>
  <c r="AH3530" i="1"/>
  <c r="X3530" i="1"/>
  <c r="T3541" i="1"/>
  <c r="Y3541" i="1"/>
  <c r="AC3530" i="1"/>
  <c r="AI3498" i="1"/>
  <c r="AI3524" i="1" s="1"/>
  <c r="X3524" i="1"/>
  <c r="Q3573" i="1" l="1"/>
  <c r="L3610" i="1"/>
  <c r="L3616" i="1" s="1"/>
  <c r="P3584" i="1"/>
  <c r="P3610" i="1" s="1"/>
  <c r="G3610" i="1"/>
  <c r="G3616" i="1" s="1"/>
  <c r="K3584" i="1"/>
  <c r="K3610" i="1" s="1"/>
  <c r="B3610" i="1"/>
  <c r="B3616" i="1" s="1"/>
  <c r="F3584" i="1"/>
  <c r="AI3530" i="1"/>
  <c r="T3567" i="1"/>
  <c r="T3573" i="1" s="1"/>
  <c r="X3541" i="1"/>
  <c r="Y3567" i="1"/>
  <c r="Y3573" i="1" s="1"/>
  <c r="AC3541" i="1"/>
  <c r="AC3567" i="1" s="1"/>
  <c r="AD3567" i="1"/>
  <c r="AD3573" i="1" s="1"/>
  <c r="AH3541" i="1"/>
  <c r="AH3567" i="1" s="1"/>
  <c r="L3627" i="1" l="1"/>
  <c r="P3616" i="1"/>
  <c r="G3627" i="1"/>
  <c r="K3616" i="1"/>
  <c r="B3627" i="1"/>
  <c r="F3616" i="1"/>
  <c r="F3610" i="1"/>
  <c r="Q3584" i="1"/>
  <c r="Q3610" i="1" s="1"/>
  <c r="Y3584" i="1"/>
  <c r="AC3573" i="1"/>
  <c r="AD3584" i="1"/>
  <c r="AH3573" i="1"/>
  <c r="X3573" i="1"/>
  <c r="T3584" i="1"/>
  <c r="AI3541" i="1"/>
  <c r="AI3567" i="1" s="1"/>
  <c r="X3567" i="1"/>
  <c r="Q3616" i="1" l="1"/>
  <c r="L3653" i="1"/>
  <c r="L3659" i="1" s="1"/>
  <c r="P3627" i="1"/>
  <c r="P3653" i="1" s="1"/>
  <c r="G3653" i="1"/>
  <c r="G3659" i="1" s="1"/>
  <c r="K3627" i="1"/>
  <c r="K3653" i="1" s="1"/>
  <c r="B3653" i="1"/>
  <c r="B3659" i="1" s="1"/>
  <c r="F3627" i="1"/>
  <c r="AI3573" i="1"/>
  <c r="AH3584" i="1"/>
  <c r="AH3610" i="1" s="1"/>
  <c r="AD3610" i="1"/>
  <c r="AD3616" i="1" s="1"/>
  <c r="X3584" i="1"/>
  <c r="T3610" i="1"/>
  <c r="T3616" i="1" s="1"/>
  <c r="Y3610" i="1"/>
  <c r="Y3616" i="1" s="1"/>
  <c r="AC3584" i="1"/>
  <c r="AC3610" i="1" s="1"/>
  <c r="L3670" i="1" l="1"/>
  <c r="P3659" i="1"/>
  <c r="G3670" i="1"/>
  <c r="K3659" i="1"/>
  <c r="Q3627" i="1"/>
  <c r="Q3653" i="1" s="1"/>
  <c r="F3653" i="1"/>
  <c r="B3670" i="1"/>
  <c r="F3659" i="1"/>
  <c r="Y3627" i="1"/>
  <c r="AC3616" i="1"/>
  <c r="AD3627" i="1"/>
  <c r="AH3616" i="1"/>
  <c r="T3627" i="1"/>
  <c r="X3616" i="1"/>
  <c r="X3610" i="1"/>
  <c r="AI3584" i="1"/>
  <c r="AI3610" i="1" s="1"/>
  <c r="Q3659" i="1" l="1"/>
  <c r="L3696" i="1"/>
  <c r="L3702" i="1" s="1"/>
  <c r="P3670" i="1"/>
  <c r="P3696" i="1" s="1"/>
  <c r="G3696" i="1"/>
  <c r="G3702" i="1" s="1"/>
  <c r="K3670" i="1"/>
  <c r="K3696" i="1" s="1"/>
  <c r="B3696" i="1"/>
  <c r="B3702" i="1" s="1"/>
  <c r="F3670" i="1"/>
  <c r="AI3616" i="1"/>
  <c r="AH3627" i="1"/>
  <c r="AH3653" i="1" s="1"/>
  <c r="AD3653" i="1"/>
  <c r="T3653" i="1"/>
  <c r="X3627" i="1"/>
  <c r="Y3653" i="1"/>
  <c r="AC3627" i="1"/>
  <c r="AC3653" i="1" s="1"/>
  <c r="L3713" i="1" l="1"/>
  <c r="P3702" i="1"/>
  <c r="G3713" i="1"/>
  <c r="K3702" i="1"/>
  <c r="B3713" i="1"/>
  <c r="F3702" i="1"/>
  <c r="F3696" i="1"/>
  <c r="Q3670" i="1"/>
  <c r="Q3696" i="1" s="1"/>
  <c r="T3659" i="1"/>
  <c r="Y3659" i="1"/>
  <c r="AD3659" i="1"/>
  <c r="AI3627" i="1"/>
  <c r="AI3653" i="1" s="1"/>
  <c r="X3653" i="1"/>
  <c r="Q3702" i="1" l="1"/>
  <c r="L3739" i="1"/>
  <c r="L3745" i="1" s="1"/>
  <c r="P3713" i="1"/>
  <c r="P3739" i="1" s="1"/>
  <c r="G3739" i="1"/>
  <c r="G3745" i="1" s="1"/>
  <c r="K3713" i="1"/>
  <c r="K3739" i="1" s="1"/>
  <c r="F3713" i="1"/>
  <c r="B3739" i="1"/>
  <c r="B3745" i="1" s="1"/>
  <c r="AD3670" i="1"/>
  <c r="AH3659" i="1"/>
  <c r="Y3670" i="1"/>
  <c r="AC3659" i="1"/>
  <c r="X3659" i="1"/>
  <c r="T3670" i="1"/>
  <c r="B3756" i="1" l="1"/>
  <c r="F3745" i="1"/>
  <c r="L3756" i="1"/>
  <c r="P3745" i="1"/>
  <c r="G3756" i="1"/>
  <c r="K3745" i="1"/>
  <c r="Q3713" i="1"/>
  <c r="Q3739" i="1" s="1"/>
  <c r="F3739" i="1"/>
  <c r="AI3659" i="1"/>
  <c r="T3696" i="1"/>
  <c r="T3702" i="1" s="1"/>
  <c r="X3670" i="1"/>
  <c r="Y3696" i="1"/>
  <c r="Y3702" i="1" s="1"/>
  <c r="AC3670" i="1"/>
  <c r="AC3696" i="1" s="1"/>
  <c r="AH3670" i="1"/>
  <c r="AH3696" i="1" s="1"/>
  <c r="AD3696" i="1"/>
  <c r="AD3702" i="1" s="1"/>
  <c r="B3782" i="1" l="1"/>
  <c r="B3788" i="1" s="1"/>
  <c r="F3756" i="1"/>
  <c r="F3782" i="1" s="1"/>
  <c r="Q3745" i="1"/>
  <c r="L3782" i="1"/>
  <c r="L3788" i="1" s="1"/>
  <c r="P3756" i="1"/>
  <c r="P3782" i="1" s="1"/>
  <c r="K3756" i="1"/>
  <c r="G3782" i="1"/>
  <c r="G3788" i="1" s="1"/>
  <c r="Y3713" i="1"/>
  <c r="AC3702" i="1"/>
  <c r="AD3713" i="1"/>
  <c r="AH3702" i="1"/>
  <c r="T3713" i="1"/>
  <c r="X3702" i="1"/>
  <c r="X3696" i="1"/>
  <c r="AI3670" i="1"/>
  <c r="AI3696" i="1" s="1"/>
  <c r="B3799" i="1" l="1"/>
  <c r="F3788" i="1"/>
  <c r="L3799" i="1"/>
  <c r="P3788" i="1"/>
  <c r="G3799" i="1"/>
  <c r="K3788" i="1"/>
  <c r="K3782" i="1"/>
  <c r="Q3756" i="1"/>
  <c r="Q3782" i="1" s="1"/>
  <c r="AI3702" i="1"/>
  <c r="AD3739" i="1"/>
  <c r="AD3745" i="1" s="1"/>
  <c r="AH3713" i="1"/>
  <c r="AH3739" i="1" s="1"/>
  <c r="X3713" i="1"/>
  <c r="T3739" i="1"/>
  <c r="T3745" i="1" s="1"/>
  <c r="Y3739" i="1"/>
  <c r="Y3745" i="1" s="1"/>
  <c r="AC3713" i="1"/>
  <c r="AC3739" i="1" s="1"/>
  <c r="B3825" i="1" l="1"/>
  <c r="B3831" i="1" s="1"/>
  <c r="F3799" i="1"/>
  <c r="F3825" i="1" s="1"/>
  <c r="Q3788" i="1"/>
  <c r="L3825" i="1"/>
  <c r="L3831" i="1" s="1"/>
  <c r="P3799" i="1"/>
  <c r="P3825" i="1" s="1"/>
  <c r="G3825" i="1"/>
  <c r="G3831" i="1" s="1"/>
  <c r="K3799" i="1"/>
  <c r="Y3756" i="1"/>
  <c r="AC3745" i="1"/>
  <c r="AD3756" i="1"/>
  <c r="AH3745" i="1"/>
  <c r="X3745" i="1"/>
  <c r="T3756" i="1"/>
  <c r="X3739" i="1"/>
  <c r="AI3713" i="1"/>
  <c r="AI3739" i="1" s="1"/>
  <c r="L3842" i="1" l="1"/>
  <c r="P3831" i="1"/>
  <c r="G3842" i="1"/>
  <c r="K3831" i="1"/>
  <c r="B3842" i="1"/>
  <c r="F3831" i="1"/>
  <c r="K3825" i="1"/>
  <c r="Q3799" i="1"/>
  <c r="Q3825" i="1" s="1"/>
  <c r="AH3756" i="1"/>
  <c r="AH3782" i="1" s="1"/>
  <c r="AD3782" i="1"/>
  <c r="AD3788" i="1" s="1"/>
  <c r="T3782" i="1"/>
  <c r="T3788" i="1" s="1"/>
  <c r="X3756" i="1"/>
  <c r="AI3745" i="1"/>
  <c r="Y3782" i="1"/>
  <c r="Y3788" i="1" s="1"/>
  <c r="AC3756" i="1"/>
  <c r="AC3782" i="1" s="1"/>
  <c r="Q3831" i="1" l="1"/>
  <c r="P3842" i="1"/>
  <c r="P3868" i="1" s="1"/>
  <c r="L3868" i="1"/>
  <c r="L3874" i="1" s="1"/>
  <c r="K3842" i="1"/>
  <c r="K3868" i="1" s="1"/>
  <c r="G3868" i="1"/>
  <c r="G3874" i="1" s="1"/>
  <c r="F3842" i="1"/>
  <c r="B3868" i="1"/>
  <c r="B3874" i="1" s="1"/>
  <c r="T3799" i="1"/>
  <c r="X3788" i="1"/>
  <c r="Y3799" i="1"/>
  <c r="AC3788" i="1"/>
  <c r="AD3799" i="1"/>
  <c r="AH3788" i="1"/>
  <c r="AI3756" i="1"/>
  <c r="AI3782" i="1" s="1"/>
  <c r="X3782" i="1"/>
  <c r="L3885" i="1" l="1"/>
  <c r="P3874" i="1"/>
  <c r="G3885" i="1"/>
  <c r="K3874" i="1"/>
  <c r="B3885" i="1"/>
  <c r="F3874" i="1"/>
  <c r="F3868" i="1"/>
  <c r="Q3842" i="1"/>
  <c r="Q3868" i="1" s="1"/>
  <c r="AC3799" i="1"/>
  <c r="AC3825" i="1" s="1"/>
  <c r="Y3825" i="1"/>
  <c r="Y3831" i="1" s="1"/>
  <c r="AI3788" i="1"/>
  <c r="AD3825" i="1"/>
  <c r="AD3831" i="1" s="1"/>
  <c r="AH3799" i="1"/>
  <c r="AH3825" i="1" s="1"/>
  <c r="T3825" i="1"/>
  <c r="T3831" i="1" s="1"/>
  <c r="X3799" i="1"/>
  <c r="Q3874" i="1" l="1"/>
  <c r="P3885" i="1"/>
  <c r="P3911" i="1" s="1"/>
  <c r="L3911" i="1"/>
  <c r="L3917" i="1" s="1"/>
  <c r="G3911" i="1"/>
  <c r="G3917" i="1" s="1"/>
  <c r="K3885" i="1"/>
  <c r="K3911" i="1" s="1"/>
  <c r="F3885" i="1"/>
  <c r="B3911" i="1"/>
  <c r="B3917" i="1" s="1"/>
  <c r="AD3842" i="1"/>
  <c r="AH3831" i="1"/>
  <c r="T3842" i="1"/>
  <c r="X3831" i="1"/>
  <c r="Y3842" i="1"/>
  <c r="AC3831" i="1"/>
  <c r="Y3826" i="1"/>
  <c r="AD3826" i="1"/>
  <c r="AE3826" i="1"/>
  <c r="AF3826" i="1"/>
  <c r="AG3826" i="1"/>
  <c r="AH3826" i="1"/>
  <c r="AC3826" i="1"/>
  <c r="AB3826" i="1"/>
  <c r="Z3826" i="1"/>
  <c r="AA3826" i="1"/>
  <c r="AI3799" i="1"/>
  <c r="AI3825" i="1" s="1"/>
  <c r="X3825" i="1"/>
  <c r="L3928" i="1" l="1"/>
  <c r="P3917" i="1"/>
  <c r="B3928" i="1"/>
  <c r="F3917" i="1"/>
  <c r="G3928" i="1"/>
  <c r="K3917" i="1"/>
  <c r="Q3885" i="1"/>
  <c r="Q3911" i="1" s="1"/>
  <c r="F3911" i="1"/>
  <c r="AI3831" i="1"/>
  <c r="T3868" i="1"/>
  <c r="T3874" i="1" s="1"/>
  <c r="X3842" i="1"/>
  <c r="Y3868" i="1"/>
  <c r="Y3874" i="1" s="1"/>
  <c r="AC3842" i="1"/>
  <c r="AC3868" i="1" s="1"/>
  <c r="AD3868" i="1"/>
  <c r="AD3874" i="1" s="1"/>
  <c r="AH3842" i="1"/>
  <c r="AH3868" i="1" s="1"/>
  <c r="U3826" i="1"/>
  <c r="T3826" i="1"/>
  <c r="V3826" i="1"/>
  <c r="X3826" i="1"/>
  <c r="W3826" i="1"/>
  <c r="Q3917" i="1" l="1"/>
  <c r="L3954" i="1"/>
  <c r="L3960" i="1" s="1"/>
  <c r="P3928" i="1"/>
  <c r="P3954" i="1" s="1"/>
  <c r="B3954" i="1"/>
  <c r="B3960" i="1" s="1"/>
  <c r="F3928" i="1"/>
  <c r="F3954" i="1" s="1"/>
  <c r="G3954" i="1"/>
  <c r="G3960" i="1" s="1"/>
  <c r="K3928" i="1"/>
  <c r="X3874" i="1"/>
  <c r="T3885" i="1"/>
  <c r="Y3885" i="1"/>
  <c r="AC3874" i="1"/>
  <c r="AD3885" i="1"/>
  <c r="AH3874" i="1"/>
  <c r="X3868" i="1"/>
  <c r="AI3842" i="1"/>
  <c r="AI3868" i="1" s="1"/>
  <c r="B3971" i="1" l="1"/>
  <c r="F3960" i="1"/>
  <c r="G3971" i="1"/>
  <c r="K3960" i="1"/>
  <c r="L3971" i="1"/>
  <c r="P3960" i="1"/>
  <c r="K3954" i="1"/>
  <c r="Q3928" i="1"/>
  <c r="Q3954" i="1" s="1"/>
  <c r="Y3911" i="1"/>
  <c r="Y3917" i="1" s="1"/>
  <c r="AC3885" i="1"/>
  <c r="AC3911" i="1" s="1"/>
  <c r="AI3874" i="1"/>
  <c r="T3911" i="1"/>
  <c r="T3917" i="1" s="1"/>
  <c r="X3885" i="1"/>
  <c r="AH3885" i="1"/>
  <c r="AH3911" i="1" s="1"/>
  <c r="AD3911" i="1"/>
  <c r="AD3917" i="1" s="1"/>
  <c r="Q3960" i="1" l="1"/>
  <c r="B3997" i="1"/>
  <c r="B4003" i="1" s="1"/>
  <c r="F3971" i="1"/>
  <c r="F3997" i="1" s="1"/>
  <c r="G3997" i="1"/>
  <c r="G4003" i="1" s="1"/>
  <c r="K3971" i="1"/>
  <c r="K3997" i="1" s="1"/>
  <c r="L3997" i="1"/>
  <c r="L4003" i="1" s="1"/>
  <c r="P3971" i="1"/>
  <c r="T3928" i="1"/>
  <c r="X3917" i="1"/>
  <c r="AD3928" i="1"/>
  <c r="AH3917" i="1"/>
  <c r="AI3885" i="1"/>
  <c r="AI3911" i="1" s="1"/>
  <c r="X3911" i="1"/>
  <c r="Y3928" i="1"/>
  <c r="AC3917" i="1"/>
  <c r="L4014" i="1" l="1"/>
  <c r="P4003" i="1"/>
  <c r="G4014" i="1"/>
  <c r="K4003" i="1"/>
  <c r="B4014" i="1"/>
  <c r="F4003" i="1"/>
  <c r="Q3971" i="1"/>
  <c r="Q3997" i="1" s="1"/>
  <c r="P3997" i="1"/>
  <c r="Y3954" i="1"/>
  <c r="Y3960" i="1" s="1"/>
  <c r="AC3928" i="1"/>
  <c r="AC3954" i="1" s="1"/>
  <c r="AH3928" i="1"/>
  <c r="AH3954" i="1" s="1"/>
  <c r="AD3954" i="1"/>
  <c r="AD3960" i="1" s="1"/>
  <c r="AI3917" i="1"/>
  <c r="X3928" i="1"/>
  <c r="T3954" i="1"/>
  <c r="T3960" i="1" s="1"/>
  <c r="Q4003" i="1" l="1"/>
  <c r="L4040" i="1"/>
  <c r="L4046" i="1" s="1"/>
  <c r="P4014" i="1"/>
  <c r="P4040" i="1" s="1"/>
  <c r="G4040" i="1"/>
  <c r="G4046" i="1" s="1"/>
  <c r="K4014" i="1"/>
  <c r="K4040" i="1" s="1"/>
  <c r="B4040" i="1"/>
  <c r="B4046" i="1" s="1"/>
  <c r="F4014" i="1"/>
  <c r="X3960" i="1"/>
  <c r="T3971" i="1"/>
  <c r="AD3971" i="1"/>
  <c r="AH3960" i="1"/>
  <c r="Y3971" i="1"/>
  <c r="AC3960" i="1"/>
  <c r="AI3928" i="1"/>
  <c r="AI3954" i="1" s="1"/>
  <c r="X3954" i="1"/>
  <c r="L4057" i="1" l="1"/>
  <c r="P4046" i="1"/>
  <c r="G4057" i="1"/>
  <c r="K4046" i="1"/>
  <c r="F4046" i="1"/>
  <c r="B4057" i="1"/>
  <c r="Q4014" i="1"/>
  <c r="Q4040" i="1" s="1"/>
  <c r="F4040" i="1"/>
  <c r="AD3997" i="1"/>
  <c r="AD4003" i="1" s="1"/>
  <c r="AH3971" i="1"/>
  <c r="AH3997" i="1" s="1"/>
  <c r="X3971" i="1"/>
  <c r="T3997" i="1"/>
  <c r="T4003" i="1" s="1"/>
  <c r="AI3960" i="1"/>
  <c r="Y3997" i="1"/>
  <c r="Y4003" i="1" s="1"/>
  <c r="AC3971" i="1"/>
  <c r="AC3997" i="1" s="1"/>
  <c r="L4083" i="1" l="1"/>
  <c r="L4089" i="1" s="1"/>
  <c r="P4057" i="1"/>
  <c r="P4083" i="1" s="1"/>
  <c r="Q4046" i="1"/>
  <c r="K4057" i="1"/>
  <c r="K4083" i="1" s="1"/>
  <c r="G4083" i="1"/>
  <c r="G4089" i="1" s="1"/>
  <c r="F4057" i="1"/>
  <c r="B4083" i="1"/>
  <c r="B4089" i="1" s="1"/>
  <c r="AH4003" i="1"/>
  <c r="AD4014" i="1"/>
  <c r="Y4014" i="1"/>
  <c r="AC4003" i="1"/>
  <c r="T4014" i="1"/>
  <c r="X4003" i="1"/>
  <c r="AI3971" i="1"/>
  <c r="AI3997" i="1" s="1"/>
  <c r="X3997" i="1"/>
  <c r="L4100" i="1" l="1"/>
  <c r="P4089" i="1"/>
  <c r="G4100" i="1"/>
  <c r="K4089" i="1"/>
  <c r="B4100" i="1"/>
  <c r="F4089" i="1"/>
  <c r="Q4057" i="1"/>
  <c r="Q4083" i="1" s="1"/>
  <c r="F4083" i="1"/>
  <c r="AH4014" i="1"/>
  <c r="AH4040" i="1" s="1"/>
  <c r="AD4040" i="1"/>
  <c r="AD4046" i="1" s="1"/>
  <c r="AI4003" i="1"/>
  <c r="AC4014" i="1"/>
  <c r="AC4040" i="1" s="1"/>
  <c r="Y4040" i="1"/>
  <c r="Y4046" i="1" s="1"/>
  <c r="X4014" i="1"/>
  <c r="T4040" i="1"/>
  <c r="T4046" i="1" s="1"/>
  <c r="Q4089" i="1" l="1"/>
  <c r="P4100" i="1"/>
  <c r="P4126" i="1" s="1"/>
  <c r="L4126" i="1"/>
  <c r="L4132" i="1" s="1"/>
  <c r="K4100" i="1"/>
  <c r="K4126" i="1" s="1"/>
  <c r="G4126" i="1"/>
  <c r="G4132" i="1" s="1"/>
  <c r="F4100" i="1"/>
  <c r="B4126" i="1"/>
  <c r="B4132" i="1" s="1"/>
  <c r="AD4057" i="1"/>
  <c r="AH4046" i="1"/>
  <c r="Y4057" i="1"/>
  <c r="AC4046" i="1"/>
  <c r="X4046" i="1"/>
  <c r="T4057" i="1"/>
  <c r="X4040" i="1"/>
  <c r="AI4014" i="1"/>
  <c r="AI4040" i="1" s="1"/>
  <c r="L4143" i="1" l="1"/>
  <c r="P4132" i="1"/>
  <c r="G4143" i="1"/>
  <c r="K4132" i="1"/>
  <c r="B4143" i="1"/>
  <c r="F4132" i="1"/>
  <c r="F4126" i="1"/>
  <c r="Q4100" i="1"/>
  <c r="Q4126" i="1" s="1"/>
  <c r="AD4083" i="1"/>
  <c r="AD4089" i="1" s="1"/>
  <c r="AH4057" i="1"/>
  <c r="AH4083" i="1" s="1"/>
  <c r="AI4046" i="1"/>
  <c r="AC4057" i="1"/>
  <c r="AC4083" i="1" s="1"/>
  <c r="Y4083" i="1"/>
  <c r="Y4089" i="1" s="1"/>
  <c r="T4083" i="1"/>
  <c r="T4089" i="1" s="1"/>
  <c r="X4057" i="1"/>
  <c r="Q4132" i="1" l="1"/>
  <c r="L4169" i="1"/>
  <c r="L4175" i="1" s="1"/>
  <c r="P4143" i="1"/>
  <c r="P4169" i="1" s="1"/>
  <c r="G4169" i="1"/>
  <c r="G4175" i="1" s="1"/>
  <c r="K4143" i="1"/>
  <c r="K4169" i="1" s="1"/>
  <c r="F4143" i="1"/>
  <c r="B4169" i="1"/>
  <c r="B4175" i="1" s="1"/>
  <c r="Y4100" i="1"/>
  <c r="AC4089" i="1"/>
  <c r="T4100" i="1"/>
  <c r="X4089" i="1"/>
  <c r="AD4100" i="1"/>
  <c r="AH4089" i="1"/>
  <c r="X4083" i="1"/>
  <c r="AI4057" i="1"/>
  <c r="AI4083" i="1" s="1"/>
  <c r="B4186" i="1" l="1"/>
  <c r="F4175" i="1"/>
  <c r="L4186" i="1"/>
  <c r="P4175" i="1"/>
  <c r="G4186" i="1"/>
  <c r="K4175" i="1"/>
  <c r="F4169" i="1"/>
  <c r="Q4143" i="1"/>
  <c r="Q4169" i="1" s="1"/>
  <c r="AI4089" i="1"/>
  <c r="T4126" i="1"/>
  <c r="T4132" i="1" s="1"/>
  <c r="X4100" i="1"/>
  <c r="AD4126" i="1"/>
  <c r="AD4132" i="1" s="1"/>
  <c r="AH4100" i="1"/>
  <c r="AH4126" i="1" s="1"/>
  <c r="Y4126" i="1"/>
  <c r="Y4132" i="1" s="1"/>
  <c r="AC4100" i="1"/>
  <c r="AC4126" i="1" s="1"/>
  <c r="Q4175" i="1" l="1"/>
  <c r="B4212" i="1"/>
  <c r="B4218" i="1" s="1"/>
  <c r="F4186" i="1"/>
  <c r="F4212" i="1" s="1"/>
  <c r="L4212" i="1"/>
  <c r="L4218" i="1" s="1"/>
  <c r="P4186" i="1"/>
  <c r="P4212" i="1" s="1"/>
  <c r="G4212" i="1"/>
  <c r="G4218" i="1" s="1"/>
  <c r="K4186" i="1"/>
  <c r="AD4143" i="1"/>
  <c r="AH4132" i="1"/>
  <c r="Y4143" i="1"/>
  <c r="AC4132" i="1"/>
  <c r="T4143" i="1"/>
  <c r="X4132" i="1"/>
  <c r="X4126" i="1"/>
  <c r="AI4100" i="1"/>
  <c r="AI4126" i="1" s="1"/>
  <c r="P4218" i="1" l="1"/>
  <c r="L4229" i="1"/>
  <c r="F4218" i="1"/>
  <c r="B4229" i="1"/>
  <c r="G4229" i="1"/>
  <c r="K4218" i="1"/>
  <c r="K4212" i="1"/>
  <c r="Q4186" i="1"/>
  <c r="Q4212" i="1" s="1"/>
  <c r="AD4169" i="1"/>
  <c r="AD4175" i="1" s="1"/>
  <c r="AH4143" i="1"/>
  <c r="AH4169" i="1" s="1"/>
  <c r="AI4132" i="1"/>
  <c r="Y4169" i="1"/>
  <c r="Y4175" i="1" s="1"/>
  <c r="AC4143" i="1"/>
  <c r="AC4169" i="1" s="1"/>
  <c r="T4169" i="1"/>
  <c r="T4175" i="1" s="1"/>
  <c r="X4143" i="1"/>
  <c r="L4255" i="1" l="1"/>
  <c r="L4261" i="1" s="1"/>
  <c r="P4229" i="1"/>
  <c r="P4255" i="1" s="1"/>
  <c r="Q4218" i="1"/>
  <c r="F4229" i="1"/>
  <c r="F4255" i="1" s="1"/>
  <c r="B4255" i="1"/>
  <c r="B4261" i="1" s="1"/>
  <c r="G4255" i="1"/>
  <c r="G4261" i="1" s="1"/>
  <c r="K4229" i="1"/>
  <c r="Y4186" i="1"/>
  <c r="AC4175" i="1"/>
  <c r="X4175" i="1"/>
  <c r="T4186" i="1"/>
  <c r="AD4186" i="1"/>
  <c r="AH4175" i="1"/>
  <c r="AE4170" i="1"/>
  <c r="AF4170" i="1"/>
  <c r="AG4170" i="1"/>
  <c r="AH4170" i="1"/>
  <c r="AD4170" i="1"/>
  <c r="Y4170" i="1"/>
  <c r="AB4170" i="1"/>
  <c r="AC4170" i="1"/>
  <c r="AA4170" i="1"/>
  <c r="Z4170" i="1"/>
  <c r="AI4143" i="1"/>
  <c r="AI4169" i="1" s="1"/>
  <c r="X4169" i="1"/>
  <c r="T4170" i="1" s="1"/>
  <c r="L4272" i="1" l="1"/>
  <c r="P4261" i="1"/>
  <c r="G4272" i="1"/>
  <c r="K4261" i="1"/>
  <c r="B4272" i="1"/>
  <c r="F4261" i="1"/>
  <c r="K4255" i="1"/>
  <c r="Q4229" i="1"/>
  <c r="Q4255" i="1" s="1"/>
  <c r="X4186" i="1"/>
  <c r="T4212" i="1"/>
  <c r="T4218" i="1" s="1"/>
  <c r="AI4175" i="1"/>
  <c r="AH4186" i="1"/>
  <c r="AH4212" i="1" s="1"/>
  <c r="AD4212" i="1"/>
  <c r="AD4218" i="1" s="1"/>
  <c r="Y4212" i="1"/>
  <c r="Y4218" i="1" s="1"/>
  <c r="AC4186" i="1"/>
  <c r="AC4212" i="1" s="1"/>
  <c r="W4170" i="1"/>
  <c r="U4170" i="1"/>
  <c r="X4170" i="1"/>
  <c r="V4170" i="1"/>
  <c r="Q4261" i="1" l="1"/>
  <c r="P4272" i="1"/>
  <c r="P4298" i="1" s="1"/>
  <c r="L4298" i="1"/>
  <c r="L4304" i="1" s="1"/>
  <c r="G4298" i="1"/>
  <c r="G4304" i="1" s="1"/>
  <c r="K4272" i="1"/>
  <c r="K4298" i="1" s="1"/>
  <c r="B4298" i="1"/>
  <c r="B4304" i="1" s="1"/>
  <c r="F4272" i="1"/>
  <c r="Y4229" i="1"/>
  <c r="AC4218" i="1"/>
  <c r="AH4218" i="1"/>
  <c r="AD4229" i="1"/>
  <c r="X4218" i="1"/>
  <c r="T4229" i="1"/>
  <c r="AI4186" i="1"/>
  <c r="AI4212" i="1" s="1"/>
  <c r="X4212" i="1"/>
  <c r="L4315" i="1" l="1"/>
  <c r="P4304" i="1"/>
  <c r="G4315" i="1"/>
  <c r="K4304" i="1"/>
  <c r="B4315" i="1"/>
  <c r="F4304" i="1"/>
  <c r="Q4272" i="1"/>
  <c r="Q4298" i="1" s="1"/>
  <c r="F4298" i="1"/>
  <c r="AI4218" i="1"/>
  <c r="X4229" i="1"/>
  <c r="T4255" i="1"/>
  <c r="T4261" i="1" s="1"/>
  <c r="AD4255" i="1"/>
  <c r="AD4261" i="1" s="1"/>
  <c r="AH4229" i="1"/>
  <c r="AH4255" i="1" s="1"/>
  <c r="Y4255" i="1"/>
  <c r="Y4261" i="1" s="1"/>
  <c r="AC4229" i="1"/>
  <c r="AC4255" i="1" s="1"/>
  <c r="Q4304" i="1" l="1"/>
  <c r="L4341" i="1"/>
  <c r="L4347" i="1" s="1"/>
  <c r="P4315" i="1"/>
  <c r="P4341" i="1" s="1"/>
  <c r="G4341" i="1"/>
  <c r="K4315" i="1"/>
  <c r="K4341" i="1" s="1"/>
  <c r="F4315" i="1"/>
  <c r="B4341" i="1"/>
  <c r="B4347" i="1" s="1"/>
  <c r="AD4272" i="1"/>
  <c r="AH4261" i="1"/>
  <c r="T4272" i="1"/>
  <c r="X4261" i="1"/>
  <c r="Y4272" i="1"/>
  <c r="AC4261" i="1"/>
  <c r="AI4229" i="1"/>
  <c r="AI4255" i="1" s="1"/>
  <c r="X4255" i="1"/>
  <c r="L4358" i="1" l="1"/>
  <c r="P4347" i="1"/>
  <c r="B4358" i="1"/>
  <c r="F4347" i="1"/>
  <c r="Q4347" i="1" s="1"/>
  <c r="F4341" i="1"/>
  <c r="Q4315" i="1"/>
  <c r="Q4341" i="1" s="1"/>
  <c r="AI4261" i="1"/>
  <c r="X4272" i="1"/>
  <c r="T4298" i="1"/>
  <c r="T4304" i="1" s="1"/>
  <c r="AC4272" i="1"/>
  <c r="AC4298" i="1" s="1"/>
  <c r="Y4298" i="1"/>
  <c r="Y4304" i="1" s="1"/>
  <c r="AD4298" i="1"/>
  <c r="AD4304" i="1" s="1"/>
  <c r="AH4272" i="1"/>
  <c r="AH4298" i="1" s="1"/>
  <c r="L4384" i="1" l="1"/>
  <c r="P4358" i="1"/>
  <c r="P4384" i="1" s="1"/>
  <c r="B4384" i="1"/>
  <c r="F4358" i="1"/>
  <c r="T4315" i="1"/>
  <c r="X4304" i="1"/>
  <c r="AD4315" i="1"/>
  <c r="AH4304" i="1"/>
  <c r="Y4315" i="1"/>
  <c r="AC4304" i="1"/>
  <c r="AI4272" i="1"/>
  <c r="AI4298" i="1" s="1"/>
  <c r="X4298" i="1"/>
  <c r="F4384" i="1" l="1"/>
  <c r="Q4358" i="1"/>
  <c r="Q4384" i="1" s="1"/>
  <c r="AD4341" i="1"/>
  <c r="AD4347" i="1" s="1"/>
  <c r="AH4315" i="1"/>
  <c r="AH4341" i="1" s="1"/>
  <c r="AI4304" i="1"/>
  <c r="AC4315" i="1"/>
  <c r="AC4341" i="1" s="1"/>
  <c r="Y4341" i="1"/>
  <c r="Y4347" i="1" s="1"/>
  <c r="T4341" i="1"/>
  <c r="T4347" i="1" s="1"/>
  <c r="X4315" i="1"/>
  <c r="T4358" i="1" l="1"/>
  <c r="X4347" i="1"/>
  <c r="Y4358" i="1"/>
  <c r="AC4347" i="1"/>
  <c r="AD4358" i="1"/>
  <c r="AH4347" i="1"/>
  <c r="AC4342" i="1"/>
  <c r="AB4342" i="1"/>
  <c r="AA4342" i="1"/>
  <c r="Z4342" i="1"/>
  <c r="AH4342" i="1"/>
  <c r="AG4342" i="1"/>
  <c r="AF4342" i="1"/>
  <c r="AE4342" i="1"/>
  <c r="Y4342" i="1"/>
  <c r="AD4342" i="1"/>
  <c r="AI4315" i="1"/>
  <c r="AI4341" i="1" s="1"/>
  <c r="X4341" i="1"/>
  <c r="Y4384" i="1" l="1"/>
  <c r="AC4358" i="1"/>
  <c r="AC4384" i="1" s="1"/>
  <c r="AI4347" i="1"/>
  <c r="AD4384" i="1"/>
  <c r="AH4358" i="1"/>
  <c r="AH4384" i="1" s="1"/>
  <c r="T4384" i="1"/>
  <c r="X4358" i="1"/>
  <c r="X4342" i="1"/>
  <c r="W4342" i="1"/>
  <c r="V4342" i="1"/>
  <c r="U4342" i="1"/>
  <c r="T4342" i="1"/>
  <c r="AI4358" i="1" l="1"/>
  <c r="AI4384" i="1" s="1"/>
  <c r="X43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K47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517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560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603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646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68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732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775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818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86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904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947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990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1033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  <comment ref="AK1076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作成者:
</t>
        </r>
      </text>
    </comment>
  </commentList>
</comments>
</file>

<file path=xl/sharedStrings.xml><?xml version="1.0" encoding="utf-8"?>
<sst xmlns="http://schemas.openxmlformats.org/spreadsheetml/2006/main" count="12002" uniqueCount="2962">
  <si>
    <t>カラー</t>
  </si>
  <si>
    <t>ベージュ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</si>
  <si>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</si>
  <si>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</si>
  <si>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</si>
  <si>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</si>
  <si>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</si>
  <si>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</si>
  <si>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初回</t>
    <rPh sb="0" eb="2">
      <t>ショカイ</t>
    </rPh>
    <phoneticPr fontId="5"/>
  </si>
  <si>
    <t>追加</t>
    <rPh sb="0" eb="2">
      <t>ツイカ</t>
    </rPh>
    <phoneticPr fontId="5"/>
  </si>
  <si>
    <t>総数</t>
  </si>
  <si>
    <t>出荷数</t>
    <rPh sb="0" eb="2">
      <t>シュッカ</t>
    </rPh>
    <rPh sb="2" eb="3">
      <t>スウ</t>
    </rPh>
    <phoneticPr fontId="5"/>
  </si>
  <si>
    <t>残数</t>
    <rPh sb="0" eb="2">
      <t>ザンスウ</t>
    </rPh>
    <phoneticPr fontId="5"/>
  </si>
  <si>
    <t>＜綿混ジャガードブラタンク　夢販在庫＞</t>
    <rPh sb="1" eb="3">
      <t>メンコン</t>
    </rPh>
    <rPh sb="14" eb="16">
      <t>ユメハン</t>
    </rPh>
    <rPh sb="16" eb="18">
      <t>ザイコ</t>
    </rPh>
    <phoneticPr fontId="5"/>
  </si>
  <si>
    <t>＜綿混ジャガードブラタンク　Kport在庫＞</t>
    <rPh sb="1" eb="3">
      <t>メンコン</t>
    </rPh>
    <rPh sb="19" eb="21">
      <t>ザイコ</t>
    </rPh>
    <phoneticPr fontId="5"/>
  </si>
  <si>
    <t>グレー</t>
    <phoneticPr fontId="1"/>
  </si>
  <si>
    <t>パープル</t>
    <phoneticPr fontId="1"/>
  </si>
  <si>
    <t>最終引き取り５月末</t>
    <rPh sb="0" eb="2">
      <t>サイシュウ</t>
    </rPh>
    <rPh sb="2" eb="3">
      <t>ヒ</t>
    </rPh>
    <rPh sb="4" eb="5">
      <t>ト</t>
    </rPh>
    <rPh sb="7" eb="8">
      <t>ガツ</t>
    </rPh>
    <rPh sb="8" eb="9">
      <t>マツ</t>
    </rPh>
    <phoneticPr fontId="1"/>
  </si>
  <si>
    <t>デ1/2点、1/22ア、1/30終</t>
    <rPh sb="4" eb="5">
      <t>テン</t>
    </rPh>
    <rPh sb="16" eb="17">
      <t>オ</t>
    </rPh>
    <phoneticPr fontId="1"/>
  </si>
  <si>
    <t>日生協46号（単品）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</si>
  <si>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</si>
  <si>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</si>
  <si>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初回1月上旬</t>
    <rPh sb="0" eb="2">
      <t>ショカイ</t>
    </rPh>
    <rPh sb="3" eb="4">
      <t>ガツ</t>
    </rPh>
    <rPh sb="4" eb="6">
      <t>ジョウジュン</t>
    </rPh>
    <phoneticPr fontId="1"/>
  </si>
  <si>
    <t>12/25～</t>
    <phoneticPr fontId="1"/>
  </si>
  <si>
    <t>JODメルシー1225（3色組）</t>
    <rPh sb="13" eb="14">
      <t>ショク</t>
    </rPh>
    <rPh sb="14" eb="15">
      <t>クミ</t>
    </rPh>
    <phoneticPr fontId="1"/>
  </si>
  <si>
    <t>コープきんき（単品）3月1回</t>
    <rPh sb="7" eb="9">
      <t>タンピン</t>
    </rPh>
    <rPh sb="11" eb="12">
      <t>ガツ</t>
    </rPh>
    <rPh sb="13" eb="14">
      <t>カイ</t>
    </rPh>
    <phoneticPr fontId="1"/>
  </si>
  <si>
    <t>単品</t>
    <rPh sb="0" eb="2">
      <t>タンピン</t>
    </rPh>
    <phoneticPr fontId="1"/>
  </si>
  <si>
    <t>夢販</t>
    <rPh sb="0" eb="2">
      <t>ユメハン</t>
    </rPh>
    <phoneticPr fontId="1"/>
  </si>
  <si>
    <t>JOD特別号9506（3色組）</t>
    <rPh sb="3" eb="5">
      <t>トクベツ</t>
    </rPh>
    <rPh sb="5" eb="6">
      <t>ゴウ</t>
    </rPh>
    <rPh sb="12" eb="13">
      <t>ショク</t>
    </rPh>
    <rPh sb="13" eb="14">
      <t>クミ</t>
    </rPh>
    <phoneticPr fontId="1"/>
  </si>
  <si>
    <t>日生協46号（単品）①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</si>
  <si>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くらしパルサンプル</t>
    <phoneticPr fontId="1"/>
  </si>
  <si>
    <t>3回目</t>
    <rPh sb="1" eb="2">
      <t>カイ</t>
    </rPh>
    <rPh sb="2" eb="3">
      <t>モク</t>
    </rPh>
    <phoneticPr fontId="1"/>
  </si>
  <si>
    <t>3回目</t>
    <rPh sb="1" eb="3">
      <t>カイメ</t>
    </rPh>
    <phoneticPr fontId="1"/>
  </si>
  <si>
    <t>ニッセン19春特別号（協賛）3色組①</t>
    <rPh sb="6" eb="10">
      <t>ハルトクベツゴウ</t>
    </rPh>
    <rPh sb="11" eb="13">
      <t>キョウサン</t>
    </rPh>
    <rPh sb="15" eb="17">
      <t>ショククミ</t>
    </rPh>
    <phoneticPr fontId="1"/>
  </si>
  <si>
    <t>初回2月上旬</t>
    <rPh sb="0" eb="2">
      <t>ショカイ</t>
    </rPh>
    <rPh sb="3" eb="4">
      <t>ガツ</t>
    </rPh>
    <rPh sb="4" eb="6">
      <t>ジョウジュン</t>
    </rPh>
    <phoneticPr fontId="1"/>
  </si>
  <si>
    <t>ベルーナ3企盛夏（3色組）</t>
    <rPh sb="5" eb="6">
      <t>キ</t>
    </rPh>
    <rPh sb="6" eb="8">
      <t>セイカ</t>
    </rPh>
    <rPh sb="10" eb="12">
      <t>ショククミ</t>
    </rPh>
    <phoneticPr fontId="1"/>
  </si>
  <si>
    <t>テスト4/3、本番5/22</t>
    <rPh sb="7" eb="9">
      <t>ホンバン</t>
    </rPh>
    <phoneticPr fontId="1"/>
  </si>
  <si>
    <t>ニッセン協賛初夏号（3色組）</t>
    <rPh sb="4" eb="6">
      <t>キョウサン</t>
    </rPh>
    <rPh sb="6" eb="8">
      <t>ショカ</t>
    </rPh>
    <rPh sb="8" eb="9">
      <t>ゴウ</t>
    </rPh>
    <rPh sb="11" eb="13">
      <t>ショククミ</t>
    </rPh>
    <phoneticPr fontId="1"/>
  </si>
  <si>
    <t>ディノス協賛夏号（3色組）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</si>
  <si>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JOD（3色組）①</t>
    <rPh sb="5" eb="6">
      <t>ショク</t>
    </rPh>
    <rPh sb="6" eb="7">
      <t>クミ</t>
    </rPh>
    <phoneticPr fontId="1"/>
  </si>
  <si>
    <t>ニッセン19春2特別号（協賛）3色組</t>
    <rPh sb="6" eb="7">
      <t>ハル</t>
    </rPh>
    <rPh sb="8" eb="10">
      <t>トクベツ</t>
    </rPh>
    <rPh sb="10" eb="11">
      <t>ゴウ</t>
    </rPh>
    <rPh sb="12" eb="14">
      <t>キョウサン</t>
    </rPh>
    <rPh sb="16" eb="18">
      <t>ショククミ</t>
    </rPh>
    <phoneticPr fontId="1"/>
  </si>
  <si>
    <t>ニッセン19春2特別号（協賛）単品</t>
    <rPh sb="6" eb="7">
      <t>ハル</t>
    </rPh>
    <rPh sb="8" eb="10">
      <t>トクベツ</t>
    </rPh>
    <rPh sb="10" eb="11">
      <t>ゴウ</t>
    </rPh>
    <rPh sb="12" eb="14">
      <t>キョウサン</t>
    </rPh>
    <rPh sb="15" eb="17">
      <t>タンピン</t>
    </rPh>
    <phoneticPr fontId="1"/>
  </si>
  <si>
    <t>JOD（3色組）②</t>
    <rPh sb="5" eb="6">
      <t>ショク</t>
    </rPh>
    <rPh sb="6" eb="7">
      <t>クミ</t>
    </rPh>
    <phoneticPr fontId="1"/>
  </si>
  <si>
    <t>ベルーナ第3　sample</t>
    <rPh sb="4" eb="5">
      <t>ダイ</t>
    </rPh>
    <phoneticPr fontId="1"/>
  </si>
  <si>
    <t>JOD特別号9509（3色組）</t>
    <rPh sb="3" eb="5">
      <t>トクベツ</t>
    </rPh>
    <rPh sb="5" eb="6">
      <t>ゴウ</t>
    </rPh>
    <rPh sb="12" eb="13">
      <t>ショク</t>
    </rPh>
    <rPh sb="13" eb="14">
      <t>クミ</t>
    </rPh>
    <phoneticPr fontId="1"/>
  </si>
  <si>
    <t>2/7～</t>
    <phoneticPr fontId="1"/>
  </si>
  <si>
    <t>JOD（3色組）③</t>
    <rPh sb="5" eb="6">
      <t>ショク</t>
    </rPh>
    <rPh sb="6" eb="7">
      <t>クミ</t>
    </rPh>
    <phoneticPr fontId="1"/>
  </si>
  <si>
    <t>JOD（3色組）④</t>
    <rPh sb="5" eb="6">
      <t>ショク</t>
    </rPh>
    <rPh sb="6" eb="7">
      <t>クミ</t>
    </rPh>
    <phoneticPr fontId="1"/>
  </si>
  <si>
    <t>ディノス（協賛）sample</t>
    <rPh sb="5" eb="7">
      <t>キョウサン</t>
    </rPh>
    <phoneticPr fontId="1"/>
  </si>
  <si>
    <t>JODメルシー0209（表4）</t>
    <rPh sb="12" eb="13">
      <t>ヒョウ</t>
    </rPh>
    <phoneticPr fontId="1"/>
  </si>
  <si>
    <t>2/9～</t>
    <phoneticPr fontId="1"/>
  </si>
  <si>
    <t>２/１伝</t>
    <rPh sb="3" eb="4">
      <t>デン</t>
    </rPh>
    <phoneticPr fontId="1"/>
  </si>
  <si>
    <t>JOD（3色組）⑤</t>
    <rPh sb="5" eb="6">
      <t>ショク</t>
    </rPh>
    <rPh sb="6" eb="7">
      <t>クミ</t>
    </rPh>
    <phoneticPr fontId="1"/>
  </si>
  <si>
    <t>JOD（3色組）⑥</t>
    <rPh sb="5" eb="6">
      <t>ショク</t>
    </rPh>
    <rPh sb="6" eb="7">
      <t>クミ</t>
    </rPh>
    <phoneticPr fontId="1"/>
  </si>
  <si>
    <t>JOD（3色組）⑦</t>
    <rPh sb="5" eb="6">
      <t>ショク</t>
    </rPh>
    <rPh sb="6" eb="7">
      <t>クミ</t>
    </rPh>
    <phoneticPr fontId="1"/>
  </si>
  <si>
    <t>日生協46号（単品）②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</si>
  <si>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JOD（3色組）⑧</t>
    <rPh sb="5" eb="6">
      <t>ショク</t>
    </rPh>
    <rPh sb="6" eb="7">
      <t>クミ</t>
    </rPh>
    <phoneticPr fontId="1"/>
  </si>
  <si>
    <t>日生協46号（単品）③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</si>
  <si>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JOD（3色組）⑨</t>
    <rPh sb="5" eb="6">
      <t>ショク</t>
    </rPh>
    <rPh sb="6" eb="7">
      <t>クミ</t>
    </rPh>
    <phoneticPr fontId="1"/>
  </si>
  <si>
    <t>JOD（3色組）⑩</t>
    <rPh sb="5" eb="6">
      <t>ショク</t>
    </rPh>
    <rPh sb="6" eb="7">
      <t>クミ</t>
    </rPh>
    <phoneticPr fontId="1"/>
  </si>
  <si>
    <t>日生協46号（単品）④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</si>
  <si>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JOD（3色組）⑪</t>
    <rPh sb="5" eb="6">
      <t>ショク</t>
    </rPh>
    <rPh sb="6" eb="7">
      <t>クミ</t>
    </rPh>
    <phoneticPr fontId="1"/>
  </si>
  <si>
    <t>JOD（3色組）⑫</t>
    <rPh sb="5" eb="6">
      <t>ショク</t>
    </rPh>
    <rPh sb="6" eb="7">
      <t>クミ</t>
    </rPh>
    <phoneticPr fontId="1"/>
  </si>
  <si>
    <t>日生協46号（単品）⑤</t>
    <rPh sb="0" eb="2">
      <t>ニッセイ</t>
    </rPh>
    <rPh sb="2" eb="3">
      <t>キョウ</t>
    </rPh>
    <rPh sb="5" eb="6">
      <t>ゴウ</t>
    </rPh>
    <rPh sb="7" eb="9">
      <t>タンピン</t>
    </rPh>
    <phoneticPr fontId="1"/>
  </si>
  <si>
    <t>JODメルシー0302</t>
    <phoneticPr fontId="1"/>
  </si>
  <si>
    <t>3/2～</t>
    <phoneticPr fontId="1"/>
  </si>
  <si>
    <t>JOD返品</t>
    <rPh sb="3" eb="5">
      <t>ヘンピン</t>
    </rPh>
    <phoneticPr fontId="5"/>
  </si>
  <si>
    <t>マイジール太田さんサンプル</t>
    <rPh sb="5" eb="7">
      <t>オオタ</t>
    </rPh>
    <phoneticPr fontId="1"/>
  </si>
  <si>
    <t>JOD（3色組）⑬</t>
    <rPh sb="5" eb="6">
      <t>ショク</t>
    </rPh>
    <rPh sb="6" eb="7">
      <t>クミ</t>
    </rPh>
    <phoneticPr fontId="1"/>
  </si>
  <si>
    <t>コープさっぽろ3-3w（単品）</t>
    <rPh sb="12" eb="14">
      <t>タンピン</t>
    </rPh>
    <phoneticPr fontId="1"/>
  </si>
  <si>
    <t>1/28～</t>
    <phoneticPr fontId="1"/>
  </si>
  <si>
    <t>グリーンコープ2号（3色組）</t>
    <rPh sb="8" eb="9">
      <t>ゴウ</t>
    </rPh>
    <rPh sb="11" eb="13">
      <t>ショククミ</t>
    </rPh>
    <phoneticPr fontId="1"/>
  </si>
  <si>
    <t>JOD（3色組）⑭</t>
    <rPh sb="5" eb="6">
      <t>ショク</t>
    </rPh>
    <rPh sb="6" eb="7">
      <t>クミ</t>
    </rPh>
    <phoneticPr fontId="1"/>
  </si>
  <si>
    <t>JOD（3色組）⑮</t>
    <rPh sb="5" eb="6">
      <t>ショク</t>
    </rPh>
    <rPh sb="6" eb="7">
      <t>クミ</t>
    </rPh>
    <phoneticPr fontId="1"/>
  </si>
  <si>
    <t>JOD（3色組）⑯</t>
    <rPh sb="5" eb="6">
      <t>ショク</t>
    </rPh>
    <rPh sb="6" eb="7">
      <t>クミ</t>
    </rPh>
    <phoneticPr fontId="1"/>
  </si>
  <si>
    <t>JOD（3色組）⑰</t>
    <rPh sb="5" eb="6">
      <t>ショク</t>
    </rPh>
    <rPh sb="6" eb="7">
      <t>クミ</t>
    </rPh>
    <phoneticPr fontId="1"/>
  </si>
  <si>
    <t>コープきんき（単品）3月1回①（中入れ抜）</t>
    <rPh sb="7" eb="9">
      <t>タンピン</t>
    </rPh>
    <rPh sb="11" eb="12">
      <t>ガツ</t>
    </rPh>
    <rPh sb="13" eb="14">
      <t>カイ</t>
    </rPh>
    <rPh sb="16" eb="17">
      <t>ナカ</t>
    </rPh>
    <rPh sb="17" eb="18">
      <t>イ</t>
    </rPh>
    <rPh sb="19" eb="20">
      <t>ヌキ</t>
    </rPh>
    <phoneticPr fontId="1"/>
  </si>
  <si>
    <t>JOD特別号0224（3色組）</t>
    <rPh sb="3" eb="5">
      <t>トクベツ</t>
    </rPh>
    <rPh sb="5" eb="6">
      <t>ゴウ</t>
    </rPh>
    <rPh sb="12" eb="13">
      <t>ショク</t>
    </rPh>
    <rPh sb="13" eb="14">
      <t>クミ</t>
    </rPh>
    <phoneticPr fontId="1"/>
  </si>
  <si>
    <t>2/23～</t>
    <phoneticPr fontId="1"/>
  </si>
  <si>
    <t>点2/7、本発2/27～3/9</t>
    <rPh sb="0" eb="1">
      <t>テン</t>
    </rPh>
    <rPh sb="5" eb="6">
      <t>ホン</t>
    </rPh>
    <rPh sb="6" eb="7">
      <t>ハツ</t>
    </rPh>
    <phoneticPr fontId="1"/>
  </si>
  <si>
    <t>ニッセン19春特別号（協賛）3色組②</t>
    <rPh sb="6" eb="10">
      <t>ハルトクベツゴウ</t>
    </rPh>
    <rPh sb="11" eb="13">
      <t>キョウサン</t>
    </rPh>
    <rPh sb="15" eb="17">
      <t>ショククミ</t>
    </rPh>
    <phoneticPr fontId="1"/>
  </si>
  <si>
    <t>JOD（3色組）⑱</t>
    <rPh sb="5" eb="6">
      <t>ショク</t>
    </rPh>
    <rPh sb="6" eb="7">
      <t>クミ</t>
    </rPh>
    <phoneticPr fontId="1"/>
  </si>
  <si>
    <t>JOD（3色組）⑲</t>
    <rPh sb="5" eb="6">
      <t>ショク</t>
    </rPh>
    <rPh sb="6" eb="7">
      <t>クミ</t>
    </rPh>
    <phoneticPr fontId="1"/>
  </si>
  <si>
    <t>かりん</t>
    <phoneticPr fontId="1"/>
  </si>
  <si>
    <t>ベルーナ第3（星田さん）</t>
    <rPh sb="4" eb="5">
      <t>ダイ</t>
    </rPh>
    <rPh sb="7" eb="9">
      <t>ホシダ</t>
    </rPh>
    <phoneticPr fontId="1"/>
  </si>
  <si>
    <t>ディノス5月セレクト（3色組）</t>
    <rPh sb="5" eb="6">
      <t>ガツ</t>
    </rPh>
    <rPh sb="12" eb="14">
      <t>ショククミ</t>
    </rPh>
    <phoneticPr fontId="1"/>
  </si>
  <si>
    <t>4/16～</t>
    <phoneticPr fontId="1"/>
  </si>
  <si>
    <t>JOD（3色組）⑳</t>
    <rPh sb="5" eb="6">
      <t>ショク</t>
    </rPh>
    <rPh sb="6" eb="7">
      <t>クミ</t>
    </rPh>
    <phoneticPr fontId="1"/>
  </si>
  <si>
    <t>ネット</t>
    <phoneticPr fontId="1"/>
  </si>
  <si>
    <t>キレイラインサンプル</t>
    <phoneticPr fontId="1"/>
  </si>
  <si>
    <t>JOD（3色組）㉑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</si>
  <si>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</si>
  <si>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キレイラインVIP単品</t>
    <rPh sb="9" eb="11">
      <t>タンピン</t>
    </rPh>
    <phoneticPr fontId="1"/>
  </si>
  <si>
    <t>キレイラインVIP3色組</t>
    <rPh sb="10" eb="11">
      <t>ショク</t>
    </rPh>
    <rPh sb="11" eb="12">
      <t>グミ</t>
    </rPh>
    <phoneticPr fontId="1"/>
  </si>
  <si>
    <t>JOD（3色組）㉒</t>
    <rPh sb="5" eb="6">
      <t>ショク</t>
    </rPh>
    <rPh sb="6" eb="7">
      <t>クミ</t>
    </rPh>
    <phoneticPr fontId="1"/>
  </si>
  <si>
    <t>(伝票3/1）</t>
    <rPh sb="1" eb="3">
      <t>デンピョウ</t>
    </rPh>
    <phoneticPr fontId="1"/>
  </si>
  <si>
    <t>JOD（3色組）㉓</t>
    <rPh sb="5" eb="6">
      <t>ショク</t>
    </rPh>
    <rPh sb="6" eb="7">
      <t>クミ</t>
    </rPh>
    <phoneticPr fontId="1"/>
  </si>
  <si>
    <t>JOD（3色組）㉔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</si>
  <si>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</si>
  <si>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JOD(引取対応分）</t>
    <rPh sb="4" eb="6">
      <t>ヒキト</t>
    </rPh>
    <rPh sb="6" eb="8">
      <t>タイオウ</t>
    </rPh>
    <rPh sb="8" eb="9">
      <t>ブン</t>
    </rPh>
    <phoneticPr fontId="1"/>
  </si>
  <si>
    <t>JOD（3色組）㉕</t>
    <rPh sb="5" eb="6">
      <t>ショク</t>
    </rPh>
    <rPh sb="6" eb="7">
      <t>クミ</t>
    </rPh>
    <phoneticPr fontId="1"/>
  </si>
  <si>
    <t>くらし返品</t>
    <rPh sb="3" eb="5">
      <t>ヘンピン</t>
    </rPh>
    <phoneticPr fontId="5"/>
  </si>
  <si>
    <t>JOD（3色組）㉖</t>
    <rPh sb="5" eb="6">
      <t>ショク</t>
    </rPh>
    <rPh sb="6" eb="7">
      <t>クミ</t>
    </rPh>
    <phoneticPr fontId="1"/>
  </si>
  <si>
    <t>JOD（3色組）㉗</t>
    <rPh sb="5" eb="6">
      <t>ショク</t>
    </rPh>
    <rPh sb="6" eb="7">
      <t>クミ</t>
    </rPh>
    <phoneticPr fontId="1"/>
  </si>
  <si>
    <t>2/21実在庫</t>
    <rPh sb="4" eb="7">
      <t>ジツザイコ</t>
    </rPh>
    <phoneticPr fontId="1"/>
  </si>
  <si>
    <t>JODメルシー0325</t>
    <phoneticPr fontId="1"/>
  </si>
  <si>
    <t>3/25～</t>
    <phoneticPr fontId="1"/>
  </si>
  <si>
    <t>JOD（3色組）㉘</t>
    <rPh sb="5" eb="6">
      <t>ショク</t>
    </rPh>
    <rPh sb="6" eb="7">
      <t>クミ</t>
    </rPh>
    <phoneticPr fontId="1"/>
  </si>
  <si>
    <t>JOD（3色組）㉙</t>
    <rPh sb="5" eb="6">
      <t>ショク</t>
    </rPh>
    <rPh sb="6" eb="7">
      <t>クミ</t>
    </rPh>
    <phoneticPr fontId="1"/>
  </si>
  <si>
    <t>コープきんき（単品）3月1回②（中入れ抜）</t>
    <rPh sb="7" eb="9">
      <t>タンピン</t>
    </rPh>
    <rPh sb="11" eb="12">
      <t>ガツ</t>
    </rPh>
    <rPh sb="13" eb="14">
      <t>カイ</t>
    </rPh>
    <rPh sb="16" eb="17">
      <t>ナカ</t>
    </rPh>
    <rPh sb="17" eb="18">
      <t>イ</t>
    </rPh>
    <rPh sb="19" eb="20">
      <t>ヌキ</t>
    </rPh>
    <phoneticPr fontId="1"/>
  </si>
  <si>
    <t>ディノス協賛夏号（3色組）①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</si>
  <si>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JOD（3色組）㉚</t>
    <rPh sb="5" eb="6">
      <t>ショク</t>
    </rPh>
    <rPh sb="6" eb="7">
      <t>クミ</t>
    </rPh>
    <phoneticPr fontId="1"/>
  </si>
  <si>
    <t>マイジールサンプル(小山さん）</t>
    <rPh sb="10" eb="12">
      <t>コヤマ</t>
    </rPh>
    <phoneticPr fontId="1"/>
  </si>
  <si>
    <t>JOD（3色組）㉛</t>
    <rPh sb="5" eb="6">
      <t>ショク</t>
    </rPh>
    <rPh sb="6" eb="7">
      <t>クミ</t>
    </rPh>
    <phoneticPr fontId="1"/>
  </si>
  <si>
    <t>コープきんき（単品）3月1回③（中入れ抜）</t>
    <rPh sb="7" eb="9">
      <t>タンピン</t>
    </rPh>
    <rPh sb="11" eb="12">
      <t>ガツ</t>
    </rPh>
    <rPh sb="13" eb="14">
      <t>カイ</t>
    </rPh>
    <rPh sb="16" eb="17">
      <t>ナカ</t>
    </rPh>
    <rPh sb="17" eb="18">
      <t>イ</t>
    </rPh>
    <rPh sb="19" eb="20">
      <t>ヌキ</t>
    </rPh>
    <phoneticPr fontId="1"/>
  </si>
  <si>
    <t>なごみ5月（単品）</t>
    <rPh sb="4" eb="5">
      <t>ガツ</t>
    </rPh>
    <rPh sb="6" eb="8">
      <t>タンピン</t>
    </rPh>
    <phoneticPr fontId="1"/>
  </si>
  <si>
    <t>5/1～</t>
    <phoneticPr fontId="1"/>
  </si>
  <si>
    <t>なごみサンプル</t>
    <phoneticPr fontId="1"/>
  </si>
  <si>
    <t>JOD特別号9697</t>
    <rPh sb="3" eb="5">
      <t>トクベツ</t>
    </rPh>
    <rPh sb="5" eb="6">
      <t>ゴウ</t>
    </rPh>
    <phoneticPr fontId="1"/>
  </si>
  <si>
    <t>JOD特別号9698</t>
    <rPh sb="3" eb="5">
      <t>トクベツ</t>
    </rPh>
    <rPh sb="5" eb="6">
      <t>ゴウ</t>
    </rPh>
    <phoneticPr fontId="1"/>
  </si>
  <si>
    <t>JOD（3色組）㉜</t>
    <rPh sb="5" eb="6">
      <t>ショク</t>
    </rPh>
    <rPh sb="6" eb="7">
      <t>クミ</t>
    </rPh>
    <phoneticPr fontId="1"/>
  </si>
  <si>
    <t>JOD（3色組）㉝</t>
    <rPh sb="5" eb="6">
      <t>ショク</t>
    </rPh>
    <rPh sb="6" eb="7">
      <t>クミ</t>
    </rPh>
    <phoneticPr fontId="1"/>
  </si>
  <si>
    <t>コープきんき（単品）3月1回④（中入れ抜）</t>
    <rPh sb="7" eb="9">
      <t>タンピン</t>
    </rPh>
    <rPh sb="11" eb="12">
      <t>ガツ</t>
    </rPh>
    <rPh sb="13" eb="14">
      <t>カイ</t>
    </rPh>
    <rPh sb="16" eb="17">
      <t>ナカ</t>
    </rPh>
    <rPh sb="17" eb="18">
      <t>イ</t>
    </rPh>
    <rPh sb="19" eb="20">
      <t>ヌキ</t>
    </rPh>
    <phoneticPr fontId="1"/>
  </si>
  <si>
    <t>JOD（3色組）㉞</t>
    <rPh sb="5" eb="6">
      <t>ショク</t>
    </rPh>
    <rPh sb="6" eb="7">
      <t>クミ</t>
    </rPh>
    <phoneticPr fontId="1"/>
  </si>
  <si>
    <t>JOD（3色組）㉟</t>
    <rPh sb="5" eb="6">
      <t>ショク</t>
    </rPh>
    <rPh sb="6" eb="7">
      <t>クミ</t>
    </rPh>
    <phoneticPr fontId="1"/>
  </si>
  <si>
    <t>ベルーナ3企盛夏（3色組）①</t>
    <rPh sb="5" eb="6">
      <t>キ</t>
    </rPh>
    <rPh sb="6" eb="8">
      <t>セイカ</t>
    </rPh>
    <rPh sb="10" eb="12">
      <t>ショククミ</t>
    </rPh>
    <phoneticPr fontId="1"/>
  </si>
  <si>
    <t>JOD（3色組）㊱</t>
    <rPh sb="5" eb="6">
      <t>ショク</t>
    </rPh>
    <rPh sb="6" eb="7">
      <t>クミ</t>
    </rPh>
    <phoneticPr fontId="1"/>
  </si>
  <si>
    <t>夢企覚販売(有)</t>
    <rPh sb="0" eb="8">
      <t>ユメ</t>
    </rPh>
    <phoneticPr fontId="1"/>
  </si>
  <si>
    <t>5月/9月の2回分納</t>
    <rPh sb="1" eb="2">
      <t>ガツ</t>
    </rPh>
    <rPh sb="4" eb="5">
      <t>ガツ</t>
    </rPh>
    <rPh sb="7" eb="8">
      <t>カイ</t>
    </rPh>
    <rPh sb="8" eb="10">
      <t>ブンノウ</t>
    </rPh>
    <phoneticPr fontId="1"/>
  </si>
  <si>
    <t>JOD（3色組）㊲</t>
    <rPh sb="5" eb="6">
      <t>ショク</t>
    </rPh>
    <rPh sb="6" eb="7">
      <t>クミ</t>
    </rPh>
    <phoneticPr fontId="1"/>
  </si>
  <si>
    <t>JOD（3色組）㊳</t>
    <rPh sb="5" eb="6">
      <t>ショク</t>
    </rPh>
    <rPh sb="6" eb="7">
      <t>クミ</t>
    </rPh>
    <phoneticPr fontId="1"/>
  </si>
  <si>
    <t>JOD（3色組）㊴</t>
    <rPh sb="5" eb="6">
      <t>ショク</t>
    </rPh>
    <rPh sb="6" eb="7">
      <t>クミ</t>
    </rPh>
    <phoneticPr fontId="1"/>
  </si>
  <si>
    <t>かりん</t>
    <phoneticPr fontId="1"/>
  </si>
  <si>
    <t>JOD（3色組）㊵</t>
    <rPh sb="5" eb="6">
      <t>ショク</t>
    </rPh>
    <rPh sb="6" eb="7">
      <t>クミ</t>
    </rPh>
    <phoneticPr fontId="1"/>
  </si>
  <si>
    <t>コープさっぽろ3-3w（単品）①</t>
    <rPh sb="12" eb="14">
      <t>タンピン</t>
    </rPh>
    <phoneticPr fontId="1"/>
  </si>
  <si>
    <t>JOD（3色組）㊶</t>
    <rPh sb="5" eb="6">
      <t>ショク</t>
    </rPh>
    <rPh sb="6" eb="7">
      <t>クミ</t>
    </rPh>
    <phoneticPr fontId="1"/>
  </si>
  <si>
    <t>コープきんき（単品）3月1回④　（中入れ抜）</t>
    <rPh sb="7" eb="9">
      <t>タンピン</t>
    </rPh>
    <rPh sb="11" eb="12">
      <t>ガツ</t>
    </rPh>
    <rPh sb="13" eb="14">
      <t>カイ</t>
    </rPh>
    <rPh sb="17" eb="18">
      <t>ナカ</t>
    </rPh>
    <rPh sb="18" eb="19">
      <t>イ</t>
    </rPh>
    <rPh sb="20" eb="21">
      <t>ヌキ</t>
    </rPh>
    <phoneticPr fontId="1"/>
  </si>
  <si>
    <t>夢販</t>
    <rPh sb="0" eb="2">
      <t>ユメハン</t>
    </rPh>
    <phoneticPr fontId="1"/>
  </si>
  <si>
    <t>JOD（3色組）㊷</t>
    <rPh sb="5" eb="6">
      <t>ショク</t>
    </rPh>
    <rPh sb="6" eb="7">
      <t>クミ</t>
    </rPh>
    <phoneticPr fontId="1"/>
  </si>
  <si>
    <t>グリーンコープ2号（3色組）①</t>
    <rPh sb="8" eb="9">
      <t>ゴウ</t>
    </rPh>
    <rPh sb="11" eb="13">
      <t>ショククミ</t>
    </rPh>
    <phoneticPr fontId="1"/>
  </si>
  <si>
    <t>JOD（3色組）㊸</t>
    <rPh sb="5" eb="6">
      <t>ショク</t>
    </rPh>
    <rPh sb="6" eb="7">
      <t>クミ</t>
    </rPh>
    <phoneticPr fontId="1"/>
  </si>
  <si>
    <t>パルくらす4-2回（単品）①</t>
    <rPh sb="8" eb="9">
      <t>カイ</t>
    </rPh>
    <rPh sb="10" eb="12">
      <t>タンピン</t>
    </rPh>
    <phoneticPr fontId="1"/>
  </si>
  <si>
    <t>コープさっぽろ3-3w（単品）②</t>
    <rPh sb="12" eb="14">
      <t>タンピン</t>
    </rPh>
    <phoneticPr fontId="1"/>
  </si>
  <si>
    <t>JOD（3色組）㊹</t>
    <rPh sb="5" eb="6">
      <t>ショク</t>
    </rPh>
    <rPh sb="6" eb="7">
      <t>クミ</t>
    </rPh>
    <phoneticPr fontId="1"/>
  </si>
  <si>
    <t>JOD（3色組）㊺</t>
    <rPh sb="5" eb="6">
      <t>ショク</t>
    </rPh>
    <rPh sb="6" eb="7">
      <t>クミ</t>
    </rPh>
    <phoneticPr fontId="1"/>
  </si>
  <si>
    <t>JOD特別号Ｒ9870</t>
    <rPh sb="3" eb="5">
      <t>トクベツ</t>
    </rPh>
    <rPh sb="5" eb="6">
      <t>ゴウ</t>
    </rPh>
    <phoneticPr fontId="1"/>
  </si>
  <si>
    <t>JOD（3色組）㊻</t>
    <rPh sb="5" eb="6">
      <t>ショク</t>
    </rPh>
    <rPh sb="6" eb="7">
      <t>クミ</t>
    </rPh>
    <phoneticPr fontId="1"/>
  </si>
  <si>
    <t>ディノス（5月ｾﾚｸﾄ）製品検査</t>
    <rPh sb="6" eb="7">
      <t>ガツ</t>
    </rPh>
    <rPh sb="12" eb="14">
      <t>セイヒン</t>
    </rPh>
    <rPh sb="14" eb="16">
      <t>ケンサ</t>
    </rPh>
    <phoneticPr fontId="1"/>
  </si>
  <si>
    <t>JOD（3色組）㊼</t>
    <rPh sb="5" eb="6">
      <t>ショク</t>
    </rPh>
    <rPh sb="6" eb="7">
      <t>クミ</t>
    </rPh>
    <phoneticPr fontId="1"/>
  </si>
  <si>
    <t>グリーンコープ2号（3色組）②</t>
    <rPh sb="8" eb="9">
      <t>ゴウ</t>
    </rPh>
    <rPh sb="11" eb="13">
      <t>ショククミ</t>
    </rPh>
    <phoneticPr fontId="1"/>
  </si>
  <si>
    <t>JOD（3色組）㊽</t>
    <rPh sb="5" eb="6">
      <t>ショク</t>
    </rPh>
    <rPh sb="6" eb="7">
      <t>クミ</t>
    </rPh>
    <phoneticPr fontId="1"/>
  </si>
  <si>
    <t>KPORT</t>
    <phoneticPr fontId="5"/>
  </si>
  <si>
    <t>追加　一括納品</t>
    <rPh sb="0" eb="2">
      <t>ツイカ</t>
    </rPh>
    <rPh sb="3" eb="5">
      <t>イッカツ</t>
    </rPh>
    <rPh sb="5" eb="7">
      <t>ノウヒン</t>
    </rPh>
    <phoneticPr fontId="1"/>
  </si>
  <si>
    <t>＜綿混ジャガードブラタンク　クライム在庫＞</t>
    <rPh sb="1" eb="3">
      <t>メンコン</t>
    </rPh>
    <rPh sb="18" eb="20">
      <t>ザイコ</t>
    </rPh>
    <phoneticPr fontId="5"/>
  </si>
  <si>
    <t>マイジール返品</t>
    <rPh sb="5" eb="7">
      <t>ヘンピン</t>
    </rPh>
    <phoneticPr fontId="5"/>
  </si>
  <si>
    <t>JOD（3色組）㊾</t>
    <rPh sb="5" eb="6">
      <t>ショク</t>
    </rPh>
    <rPh sb="6" eb="7">
      <t>クミ</t>
    </rPh>
    <phoneticPr fontId="1"/>
  </si>
  <si>
    <t>JOD（3色組）㊿</t>
    <rPh sb="5" eb="6">
      <t>ショク</t>
    </rPh>
    <rPh sb="6" eb="7">
      <t>クミ</t>
    </rPh>
    <phoneticPr fontId="1"/>
  </si>
  <si>
    <t>グリーンコープ2号（3色組）③</t>
    <rPh sb="8" eb="9">
      <t>ゴウ</t>
    </rPh>
    <rPh sb="11" eb="13">
      <t>ショククミ</t>
    </rPh>
    <phoneticPr fontId="1"/>
  </si>
  <si>
    <t>JOD（3色組）51</t>
    <rPh sb="5" eb="6">
      <t>ショク</t>
    </rPh>
    <rPh sb="6" eb="7">
      <t>クミ</t>
    </rPh>
    <phoneticPr fontId="1"/>
  </si>
  <si>
    <t>ディノス協賛夏号（3色組）②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</si>
  <si>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JOD（3色組）52</t>
    <rPh sb="5" eb="6">
      <t>ショク</t>
    </rPh>
    <rPh sb="6" eb="7">
      <t>クミ</t>
    </rPh>
    <phoneticPr fontId="1"/>
  </si>
  <si>
    <t>なごみ</t>
    <phoneticPr fontId="1"/>
  </si>
  <si>
    <t>ディノス協賛夏号（3色組）③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</si>
  <si>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ディノス協賛夏号（3色組）④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</si>
  <si>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JOD（3色組）53</t>
    <rPh sb="5" eb="6">
      <t>ショク</t>
    </rPh>
    <rPh sb="6" eb="7">
      <t>クミ</t>
    </rPh>
    <phoneticPr fontId="1"/>
  </si>
  <si>
    <t>パルくらす4-2回（単品）②</t>
    <rPh sb="8" eb="9">
      <t>カイ</t>
    </rPh>
    <rPh sb="10" eb="12">
      <t>タンピン</t>
    </rPh>
    <phoneticPr fontId="1"/>
  </si>
  <si>
    <t>JOD（3色組）54</t>
    <rPh sb="5" eb="6">
      <t>ショク</t>
    </rPh>
    <rPh sb="6" eb="7">
      <t>クミ</t>
    </rPh>
    <phoneticPr fontId="1"/>
  </si>
  <si>
    <t>ＪＯＤメルシー0518</t>
    <phoneticPr fontId="1"/>
  </si>
  <si>
    <t>5/18～</t>
    <phoneticPr fontId="1"/>
  </si>
  <si>
    <t>JOD（3色組）55</t>
    <rPh sb="5" eb="6">
      <t>ショク</t>
    </rPh>
    <rPh sb="6" eb="7">
      <t>クミ</t>
    </rPh>
    <phoneticPr fontId="1"/>
  </si>
  <si>
    <t>JOD（3色組）56</t>
    <rPh sb="5" eb="6">
      <t>ショク</t>
    </rPh>
    <rPh sb="6" eb="7">
      <t>クミ</t>
    </rPh>
    <phoneticPr fontId="1"/>
  </si>
  <si>
    <t>JODルフェリ0406</t>
    <phoneticPr fontId="1"/>
  </si>
  <si>
    <t>追加 2-1</t>
    <rPh sb="0" eb="2">
      <t>ツイカ</t>
    </rPh>
    <phoneticPr fontId="5"/>
  </si>
  <si>
    <t>追加 2-2</t>
    <rPh sb="0" eb="2">
      <t>ツイカ</t>
    </rPh>
    <phoneticPr fontId="5"/>
  </si>
  <si>
    <t>5/15～？？？希望</t>
    <rPh sb="8" eb="10">
      <t>キボウ</t>
    </rPh>
    <phoneticPr fontId="1"/>
  </si>
  <si>
    <t>JOD（3色組）57</t>
    <rPh sb="5" eb="6">
      <t>ショク</t>
    </rPh>
    <rPh sb="6" eb="7">
      <t>クミ</t>
    </rPh>
    <phoneticPr fontId="1"/>
  </si>
  <si>
    <t>ディノス協賛夏号（3色組）⑤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</si>
  <si>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JOD（3色組）58</t>
    <rPh sb="5" eb="6">
      <t>ショク</t>
    </rPh>
    <rPh sb="6" eb="7">
      <t>クミ</t>
    </rPh>
    <phoneticPr fontId="1"/>
  </si>
  <si>
    <t>ディノス（協賛）sample返却</t>
    <rPh sb="5" eb="7">
      <t>キョウサン</t>
    </rPh>
    <rPh sb="14" eb="16">
      <t>ヘンキャク</t>
    </rPh>
    <phoneticPr fontId="1"/>
  </si>
  <si>
    <t>JOD（3色組）59</t>
    <rPh sb="5" eb="6">
      <t>ショク</t>
    </rPh>
    <rPh sb="6" eb="7">
      <t>クミ</t>
    </rPh>
    <phoneticPr fontId="1"/>
  </si>
  <si>
    <t>JOD（3色組）60</t>
    <rPh sb="5" eb="6">
      <t>ショク</t>
    </rPh>
    <rPh sb="6" eb="7">
      <t>クミ</t>
    </rPh>
    <phoneticPr fontId="1"/>
  </si>
  <si>
    <t>JODメルシー0527</t>
    <phoneticPr fontId="1"/>
  </si>
  <si>
    <t>5/27～</t>
    <phoneticPr fontId="1"/>
  </si>
  <si>
    <t>夢販</t>
    <rPh sb="0" eb="2">
      <t>ユメハン</t>
    </rPh>
    <phoneticPr fontId="1"/>
  </si>
  <si>
    <t>ディノス5月セレクト（3色組）事前搬入</t>
    <rPh sb="5" eb="6">
      <t>ガツ</t>
    </rPh>
    <rPh sb="12" eb="14">
      <t>ショククミ</t>
    </rPh>
    <rPh sb="15" eb="17">
      <t>ジゼン</t>
    </rPh>
    <rPh sb="17" eb="19">
      <t>ハンニュウ</t>
    </rPh>
    <phoneticPr fontId="1"/>
  </si>
  <si>
    <t>JOD（3色組）61</t>
    <rPh sb="5" eb="6">
      <t>ショク</t>
    </rPh>
    <rPh sb="6" eb="7">
      <t>クミ</t>
    </rPh>
    <phoneticPr fontId="1"/>
  </si>
  <si>
    <t>ニッセン初夏（協賛）①</t>
    <rPh sb="4" eb="6">
      <t>ショカ</t>
    </rPh>
    <rPh sb="7" eb="9">
      <t>キョウサン</t>
    </rPh>
    <phoneticPr fontId="1"/>
  </si>
  <si>
    <t>ベルーナ3企盛夏（3色組）②</t>
    <rPh sb="5" eb="6">
      <t>キ</t>
    </rPh>
    <rPh sb="6" eb="8">
      <t>セイカ</t>
    </rPh>
    <rPh sb="10" eb="12">
      <t>ショククミ</t>
    </rPh>
    <phoneticPr fontId="1"/>
  </si>
  <si>
    <t>JOD（3色組）62</t>
    <rPh sb="5" eb="6">
      <t>ショク</t>
    </rPh>
    <rPh sb="6" eb="7">
      <t>クミ</t>
    </rPh>
    <phoneticPr fontId="1"/>
  </si>
  <si>
    <t>コープ九州7-3ｗ</t>
    <rPh sb="3" eb="5">
      <t>キュウシュウ</t>
    </rPh>
    <phoneticPr fontId="1"/>
  </si>
  <si>
    <t>6/27～7/17</t>
    <phoneticPr fontId="1"/>
  </si>
  <si>
    <t>JOD（3色組）63</t>
    <rPh sb="5" eb="6">
      <t>ショク</t>
    </rPh>
    <rPh sb="6" eb="7">
      <t>クミ</t>
    </rPh>
    <phoneticPr fontId="1"/>
  </si>
  <si>
    <t>ＪＯＤ特別版0528</t>
    <rPh sb="3" eb="5">
      <t>トクベツ</t>
    </rPh>
    <rPh sb="5" eb="6">
      <t>バン</t>
    </rPh>
    <phoneticPr fontId="1"/>
  </si>
  <si>
    <t>ＪＯＤ特別号Ｒ9871</t>
    <rPh sb="3" eb="5">
      <t>トクベツ</t>
    </rPh>
    <rPh sb="5" eb="6">
      <t>ゴウ</t>
    </rPh>
    <phoneticPr fontId="1"/>
  </si>
  <si>
    <t>5/15～</t>
    <phoneticPr fontId="1"/>
  </si>
  <si>
    <t>JOD（3色組）64</t>
    <rPh sb="5" eb="6">
      <t>ショク</t>
    </rPh>
    <rPh sb="6" eb="7">
      <t>クミ</t>
    </rPh>
    <phoneticPr fontId="1"/>
  </si>
  <si>
    <t>JOD（3色組）65</t>
    <rPh sb="5" eb="6">
      <t>ショク</t>
    </rPh>
    <rPh sb="6" eb="7">
      <t>クミ</t>
    </rPh>
    <phoneticPr fontId="1"/>
  </si>
  <si>
    <t>JOD（3色組）66</t>
    <rPh sb="5" eb="6">
      <t>ショク</t>
    </rPh>
    <rPh sb="6" eb="7">
      <t>クミ</t>
    </rPh>
    <phoneticPr fontId="1"/>
  </si>
  <si>
    <t>ディノス協賛夏号（3色組）⑥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</si>
  <si>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JOD（3色組）67</t>
    <rPh sb="5" eb="6">
      <t>ショク</t>
    </rPh>
    <rPh sb="6" eb="7">
      <t>クミ</t>
    </rPh>
    <phoneticPr fontId="1"/>
  </si>
  <si>
    <t>JOD（3色組）68</t>
    <rPh sb="5" eb="6">
      <t>ショク</t>
    </rPh>
    <rPh sb="6" eb="7">
      <t>クミ</t>
    </rPh>
    <phoneticPr fontId="1"/>
  </si>
  <si>
    <t>JOD（3色組）69</t>
    <rPh sb="5" eb="6">
      <t>ショク</t>
    </rPh>
    <rPh sb="6" eb="7">
      <t>クミ</t>
    </rPh>
    <phoneticPr fontId="1"/>
  </si>
  <si>
    <t>ディノス返品</t>
    <rPh sb="4" eb="6">
      <t>ヘンピン</t>
    </rPh>
    <phoneticPr fontId="5"/>
  </si>
  <si>
    <t>JOD（3色組）70</t>
    <rPh sb="5" eb="6">
      <t>ショク</t>
    </rPh>
    <rPh sb="6" eb="7">
      <t>クミ</t>
    </rPh>
    <phoneticPr fontId="1"/>
  </si>
  <si>
    <t>なごみ5月（単品）①</t>
    <rPh sb="4" eb="5">
      <t>ガツ</t>
    </rPh>
    <rPh sb="6" eb="8">
      <t>タンピン</t>
    </rPh>
    <phoneticPr fontId="1"/>
  </si>
  <si>
    <t>なごみ5月（単品）②</t>
    <rPh sb="4" eb="5">
      <t>ガツ</t>
    </rPh>
    <rPh sb="6" eb="8">
      <t>タンピン</t>
    </rPh>
    <phoneticPr fontId="1"/>
  </si>
  <si>
    <t>ネット</t>
    <phoneticPr fontId="1"/>
  </si>
  <si>
    <t>JOD（3色組）71</t>
    <rPh sb="5" eb="6">
      <t>ショク</t>
    </rPh>
    <rPh sb="6" eb="7">
      <t>クミ</t>
    </rPh>
    <phoneticPr fontId="1"/>
  </si>
  <si>
    <t>なごみ5月（単品）③</t>
    <rPh sb="4" eb="5">
      <t>ガツ</t>
    </rPh>
    <rPh sb="6" eb="8">
      <t>タンピン</t>
    </rPh>
    <phoneticPr fontId="1"/>
  </si>
  <si>
    <t>なごみ5月（単品）④</t>
    <rPh sb="4" eb="5">
      <t>ガツ</t>
    </rPh>
    <rPh sb="6" eb="8">
      <t>タンピン</t>
    </rPh>
    <phoneticPr fontId="1"/>
  </si>
  <si>
    <t>ベルーナ3企盛夏（3色組）③</t>
    <rPh sb="5" eb="6">
      <t>キ</t>
    </rPh>
    <rPh sb="6" eb="8">
      <t>セイカ</t>
    </rPh>
    <rPh sb="10" eb="12">
      <t>ショククミ</t>
    </rPh>
    <phoneticPr fontId="1"/>
  </si>
  <si>
    <t>なごみ5月（単品）⑤</t>
    <rPh sb="4" eb="5">
      <t>ガツ</t>
    </rPh>
    <rPh sb="6" eb="8">
      <t>タンピン</t>
    </rPh>
    <phoneticPr fontId="1"/>
  </si>
  <si>
    <t>なごみ5月（単品）⑥</t>
    <rPh sb="4" eb="5">
      <t>ガツ</t>
    </rPh>
    <rPh sb="6" eb="8">
      <t>タンピン</t>
    </rPh>
    <phoneticPr fontId="1"/>
  </si>
  <si>
    <t>なごみ5月（単品）⑦</t>
    <rPh sb="4" eb="5">
      <t>ガツ</t>
    </rPh>
    <rPh sb="6" eb="8">
      <t>タンピン</t>
    </rPh>
    <phoneticPr fontId="1"/>
  </si>
  <si>
    <t>JODアクセス7062</t>
    <phoneticPr fontId="1"/>
  </si>
  <si>
    <t>7/10～</t>
    <phoneticPr fontId="1"/>
  </si>
  <si>
    <t>JOD（3色組）72</t>
    <rPh sb="5" eb="6">
      <t>ショク</t>
    </rPh>
    <rPh sb="6" eb="7">
      <t>クミ</t>
    </rPh>
    <phoneticPr fontId="1"/>
  </si>
  <si>
    <t>JOD（3色組）73</t>
    <rPh sb="5" eb="6">
      <t>ショク</t>
    </rPh>
    <rPh sb="6" eb="7">
      <t>クミ</t>
    </rPh>
    <phoneticPr fontId="1"/>
  </si>
  <si>
    <t>ベルーナ3企盛夏（3色組）④</t>
    <rPh sb="5" eb="6">
      <t>キ</t>
    </rPh>
    <rPh sb="6" eb="8">
      <t>セイカ</t>
    </rPh>
    <rPh sb="10" eb="12">
      <t>ショククミ</t>
    </rPh>
    <phoneticPr fontId="1"/>
  </si>
  <si>
    <t>ディノス協賛夏号（3色組）⑦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</si>
  <si>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なごみ5月（単品）⑧</t>
    <rPh sb="4" eb="5">
      <t>ガツ</t>
    </rPh>
    <rPh sb="6" eb="8">
      <t>タンピン</t>
    </rPh>
    <phoneticPr fontId="1"/>
  </si>
  <si>
    <t>ディノス協賛夏号（3色組）⑧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</si>
  <si>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KPORT移動</t>
    <rPh sb="5" eb="7">
      <t>イドウ</t>
    </rPh>
    <phoneticPr fontId="1"/>
  </si>
  <si>
    <t>夢販</t>
    <rPh sb="0" eb="2">
      <t>ユメハン</t>
    </rPh>
    <phoneticPr fontId="5"/>
  </si>
  <si>
    <t>JOD（3色組）74</t>
    <rPh sb="5" eb="6">
      <t>ショク</t>
    </rPh>
    <rPh sb="6" eb="7">
      <t>クミ</t>
    </rPh>
    <phoneticPr fontId="1"/>
  </si>
  <si>
    <t>JOD（3色組）75</t>
    <rPh sb="5" eb="6">
      <t>ショク</t>
    </rPh>
    <rPh sb="6" eb="7">
      <t>クミ</t>
    </rPh>
    <phoneticPr fontId="1"/>
  </si>
  <si>
    <t>ディノス協賛夏号（3色組）⑨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</si>
  <si>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JOD（3色組）76</t>
    <rPh sb="5" eb="6">
      <t>ショク</t>
    </rPh>
    <rPh sb="6" eb="7">
      <t>クミ</t>
    </rPh>
    <phoneticPr fontId="1"/>
  </si>
  <si>
    <t>なごみ5月（単品）⑨</t>
    <rPh sb="4" eb="5">
      <t>ガツ</t>
    </rPh>
    <rPh sb="6" eb="8">
      <t>タンピン</t>
    </rPh>
    <phoneticPr fontId="1"/>
  </si>
  <si>
    <t>ベルーナ3企盛夏（3色組）⑤</t>
    <rPh sb="5" eb="6">
      <t>キ</t>
    </rPh>
    <rPh sb="6" eb="8">
      <t>セイカ</t>
    </rPh>
    <rPh sb="10" eb="12">
      <t>ショククミ</t>
    </rPh>
    <phoneticPr fontId="1"/>
  </si>
  <si>
    <t>はぴねすくらぶsample</t>
    <phoneticPr fontId="1"/>
  </si>
  <si>
    <t>JOD（3色組）77</t>
    <rPh sb="5" eb="6">
      <t>ショク</t>
    </rPh>
    <rPh sb="6" eb="7">
      <t>クミ</t>
    </rPh>
    <phoneticPr fontId="1"/>
  </si>
  <si>
    <t>ネット</t>
    <phoneticPr fontId="1"/>
  </si>
  <si>
    <t>JOD（3色組）78</t>
    <rPh sb="5" eb="6">
      <t>ショク</t>
    </rPh>
    <rPh sb="6" eb="7">
      <t>クミ</t>
    </rPh>
    <phoneticPr fontId="1"/>
  </si>
  <si>
    <t>JOD（3色組）79</t>
    <rPh sb="5" eb="6">
      <t>ショク</t>
    </rPh>
    <rPh sb="6" eb="7">
      <t>クミ</t>
    </rPh>
    <phoneticPr fontId="1"/>
  </si>
  <si>
    <t>ベルーナ3企盛夏（3色組）⑥</t>
    <rPh sb="5" eb="6">
      <t>キ</t>
    </rPh>
    <rPh sb="6" eb="8">
      <t>セイカ</t>
    </rPh>
    <rPh sb="10" eb="12">
      <t>ショククミ</t>
    </rPh>
    <phoneticPr fontId="1"/>
  </si>
  <si>
    <t>JOD（3色組）80</t>
    <rPh sb="5" eb="6">
      <t>ショク</t>
    </rPh>
    <rPh sb="6" eb="7">
      <t>クミ</t>
    </rPh>
    <phoneticPr fontId="1"/>
  </si>
  <si>
    <t>ディノス協賛夏号（3色組）⑩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</si>
  <si>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JOD（3色組）81</t>
    <rPh sb="5" eb="6">
      <t>ショク</t>
    </rPh>
    <rPh sb="6" eb="7">
      <t>クミ</t>
    </rPh>
    <phoneticPr fontId="1"/>
  </si>
  <si>
    <t>なごみ5月（単品）⑩</t>
    <rPh sb="4" eb="5">
      <t>ガツ</t>
    </rPh>
    <rPh sb="6" eb="8">
      <t>タンピン</t>
    </rPh>
    <phoneticPr fontId="1"/>
  </si>
  <si>
    <t>ベルーナ第3　sample返却</t>
    <rPh sb="4" eb="5">
      <t>ダイ</t>
    </rPh>
    <rPh sb="13" eb="15">
      <t>ヘンキャク</t>
    </rPh>
    <phoneticPr fontId="1"/>
  </si>
  <si>
    <t>JOD（3色組）82</t>
    <rPh sb="5" eb="6">
      <t>ショク</t>
    </rPh>
    <rPh sb="6" eb="7">
      <t>クミ</t>
    </rPh>
    <phoneticPr fontId="1"/>
  </si>
  <si>
    <t>JOD（3色組）83</t>
    <rPh sb="5" eb="6">
      <t>ショク</t>
    </rPh>
    <rPh sb="6" eb="7">
      <t>クミ</t>
    </rPh>
    <phoneticPr fontId="1"/>
  </si>
  <si>
    <t>JOD（3色組）84</t>
    <rPh sb="5" eb="6">
      <t>ショク</t>
    </rPh>
    <rPh sb="6" eb="7">
      <t>クミ</t>
    </rPh>
    <phoneticPr fontId="1"/>
  </si>
  <si>
    <t>なごみ5月（単品）⑪</t>
    <rPh sb="4" eb="5">
      <t>ガツ</t>
    </rPh>
    <rPh sb="6" eb="8">
      <t>タンピン</t>
    </rPh>
    <phoneticPr fontId="1"/>
  </si>
  <si>
    <t>JOD（3色組）85</t>
    <rPh sb="5" eb="6">
      <t>ショク</t>
    </rPh>
    <rPh sb="6" eb="7">
      <t>クミ</t>
    </rPh>
    <phoneticPr fontId="1"/>
  </si>
  <si>
    <t>ディノス協賛夏号（3色組）⑪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</si>
  <si>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JODインナー表6478</t>
    <rPh sb="7" eb="8">
      <t>オモテ</t>
    </rPh>
    <phoneticPr fontId="1"/>
  </si>
  <si>
    <t>JOD（3色組）86</t>
    <rPh sb="5" eb="6">
      <t>ショク</t>
    </rPh>
    <rPh sb="6" eb="7">
      <t>クミ</t>
    </rPh>
    <phoneticPr fontId="1"/>
  </si>
  <si>
    <t>ベルーナ3企盛夏（3色組）⑦</t>
    <rPh sb="5" eb="6">
      <t>キ</t>
    </rPh>
    <rPh sb="6" eb="8">
      <t>セイカ</t>
    </rPh>
    <rPh sb="10" eb="12">
      <t>ショククミ</t>
    </rPh>
    <phoneticPr fontId="1"/>
  </si>
  <si>
    <t>JOD（3色組）87</t>
    <rPh sb="5" eb="6">
      <t>ショク</t>
    </rPh>
    <rPh sb="6" eb="7">
      <t>クミ</t>
    </rPh>
    <phoneticPr fontId="1"/>
  </si>
  <si>
    <t>JOD（3色組）88</t>
    <rPh sb="5" eb="6">
      <t>ショク</t>
    </rPh>
    <rPh sb="6" eb="7">
      <t>クミ</t>
    </rPh>
    <phoneticPr fontId="1"/>
  </si>
  <si>
    <t>7月～</t>
    <rPh sb="1" eb="2">
      <t>ガツ</t>
    </rPh>
    <phoneticPr fontId="1"/>
  </si>
  <si>
    <t>ディノスSelect5（商品同梱チラシ）</t>
    <rPh sb="12" eb="14">
      <t>ショウヒン</t>
    </rPh>
    <rPh sb="14" eb="16">
      <t>ドウコン</t>
    </rPh>
    <phoneticPr fontId="1"/>
  </si>
  <si>
    <t>ニッセン</t>
    <phoneticPr fontId="1"/>
  </si>
  <si>
    <t>ディノス協賛夏号（3色組）⑫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</si>
  <si>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JOD（3色組）89</t>
    <rPh sb="5" eb="6">
      <t>ショク</t>
    </rPh>
    <rPh sb="6" eb="7">
      <t>クミ</t>
    </rPh>
    <phoneticPr fontId="1"/>
  </si>
  <si>
    <t>JOD（3色組）90</t>
    <rPh sb="5" eb="6">
      <t>ショク</t>
    </rPh>
    <rPh sb="6" eb="7">
      <t>クミ</t>
    </rPh>
    <phoneticPr fontId="1"/>
  </si>
  <si>
    <t>夢販移動</t>
    <rPh sb="0" eb="2">
      <t>ユメハン</t>
    </rPh>
    <rPh sb="2" eb="4">
      <t>イドウ</t>
    </rPh>
    <phoneticPr fontId="5"/>
  </si>
  <si>
    <t>JOD（3色組）91</t>
    <rPh sb="5" eb="6">
      <t>ショク</t>
    </rPh>
    <rPh sb="6" eb="7">
      <t>クミ</t>
    </rPh>
    <phoneticPr fontId="1"/>
  </si>
  <si>
    <t>ベルーナ3企盛夏（3色組）⑧</t>
    <rPh sb="5" eb="6">
      <t>キ</t>
    </rPh>
    <rPh sb="6" eb="8">
      <t>セイカ</t>
    </rPh>
    <rPh sb="10" eb="12">
      <t>ショククミ</t>
    </rPh>
    <phoneticPr fontId="1"/>
  </si>
  <si>
    <t>JOD（3色組）92</t>
    <rPh sb="5" eb="6">
      <t>ショク</t>
    </rPh>
    <rPh sb="6" eb="7">
      <t>クミ</t>
    </rPh>
    <phoneticPr fontId="1"/>
  </si>
  <si>
    <t>JOD（3色組）93</t>
    <rPh sb="5" eb="6">
      <t>ショク</t>
    </rPh>
    <rPh sb="6" eb="7">
      <t>クミ</t>
    </rPh>
    <phoneticPr fontId="1"/>
  </si>
  <si>
    <t>JOD特別号Ｒ9873</t>
    <rPh sb="3" eb="5">
      <t>トクベツ</t>
    </rPh>
    <rPh sb="5" eb="6">
      <t>ゴウ</t>
    </rPh>
    <phoneticPr fontId="1"/>
  </si>
  <si>
    <t>JODアクセス7061</t>
    <phoneticPr fontId="1"/>
  </si>
  <si>
    <t>6/1～</t>
    <phoneticPr fontId="1"/>
  </si>
  <si>
    <t>JOD（3色組）94</t>
    <rPh sb="5" eb="6">
      <t>ショク</t>
    </rPh>
    <rPh sb="6" eb="7">
      <t>クミ</t>
    </rPh>
    <phoneticPr fontId="1"/>
  </si>
  <si>
    <t>ベルーナ3企盛夏（3色組）⑨</t>
    <rPh sb="5" eb="6">
      <t>キ</t>
    </rPh>
    <rPh sb="6" eb="8">
      <t>セイカ</t>
    </rPh>
    <rPh sb="10" eb="12">
      <t>ショククミ</t>
    </rPh>
    <phoneticPr fontId="1"/>
  </si>
  <si>
    <t>JOD（3色組）95</t>
    <rPh sb="5" eb="6">
      <t>ショク</t>
    </rPh>
    <rPh sb="6" eb="7">
      <t>クミ</t>
    </rPh>
    <phoneticPr fontId="1"/>
  </si>
  <si>
    <t>コープ九州7-3ｗ①</t>
    <rPh sb="3" eb="5">
      <t>キュウシュウ</t>
    </rPh>
    <phoneticPr fontId="1"/>
  </si>
  <si>
    <t>丸藤返品</t>
    <rPh sb="0" eb="2">
      <t>マルフジ</t>
    </rPh>
    <rPh sb="2" eb="4">
      <t>ヘンピン</t>
    </rPh>
    <phoneticPr fontId="5"/>
  </si>
  <si>
    <t>ベルーナ第3（星田さん）返却</t>
    <rPh sb="4" eb="5">
      <t>ダイ</t>
    </rPh>
    <rPh sb="7" eb="9">
      <t>ホシダ</t>
    </rPh>
    <rPh sb="12" eb="14">
      <t>ヘンキャク</t>
    </rPh>
    <phoneticPr fontId="1"/>
  </si>
  <si>
    <t>JOD（3色組）96</t>
    <rPh sb="5" eb="6">
      <t>ショク</t>
    </rPh>
    <rPh sb="6" eb="7">
      <t>クミ</t>
    </rPh>
    <phoneticPr fontId="1"/>
  </si>
  <si>
    <t>JOD（3色組）97</t>
    <rPh sb="5" eb="6">
      <t>ショク</t>
    </rPh>
    <rPh sb="6" eb="7">
      <t>クミ</t>
    </rPh>
    <phoneticPr fontId="1"/>
  </si>
  <si>
    <t>JOD（3色組）98</t>
    <rPh sb="5" eb="6">
      <t>ショク</t>
    </rPh>
    <rPh sb="6" eb="7">
      <t>クミ</t>
    </rPh>
    <phoneticPr fontId="1"/>
  </si>
  <si>
    <t>ベルーナ3企盛夏（3色組）⑩</t>
    <rPh sb="5" eb="6">
      <t>キ</t>
    </rPh>
    <rPh sb="6" eb="8">
      <t>セイカ</t>
    </rPh>
    <rPh sb="10" eb="12">
      <t>ショククミ</t>
    </rPh>
    <phoneticPr fontId="1"/>
  </si>
  <si>
    <t>JOD（3色組）99</t>
    <rPh sb="5" eb="6">
      <t>ショク</t>
    </rPh>
    <rPh sb="6" eb="7">
      <t>クミ</t>
    </rPh>
    <phoneticPr fontId="1"/>
  </si>
  <si>
    <t>JOD（3色組）100</t>
    <rPh sb="5" eb="6">
      <t>ショク</t>
    </rPh>
    <rPh sb="6" eb="7">
      <t>クミ</t>
    </rPh>
    <phoneticPr fontId="1"/>
  </si>
  <si>
    <t>はぴねすくらぶsample返却</t>
    <rPh sb="13" eb="15">
      <t>ヘンキャク</t>
    </rPh>
    <phoneticPr fontId="1"/>
  </si>
  <si>
    <t>JOD（3色組）101</t>
    <rPh sb="5" eb="6">
      <t>ショク</t>
    </rPh>
    <rPh sb="6" eb="7">
      <t>クミ</t>
    </rPh>
    <phoneticPr fontId="1"/>
  </si>
  <si>
    <t>JOD（3色組）102</t>
    <rPh sb="5" eb="6">
      <t>ショク</t>
    </rPh>
    <rPh sb="6" eb="7">
      <t>クミ</t>
    </rPh>
    <phoneticPr fontId="1"/>
  </si>
  <si>
    <t>6/25～</t>
    <phoneticPr fontId="1"/>
  </si>
  <si>
    <t>ディノス協賛夏号（3色組）⑬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</si>
  <si>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ベルーナ3企盛夏（3色組）⑪</t>
    <rPh sb="5" eb="6">
      <t>キ</t>
    </rPh>
    <rPh sb="6" eb="8">
      <t>セイカ</t>
    </rPh>
    <rPh sb="10" eb="12">
      <t>ショククミ</t>
    </rPh>
    <phoneticPr fontId="1"/>
  </si>
  <si>
    <t>コープ九州7-3ｗ②</t>
    <rPh sb="3" eb="5">
      <t>キュウシュウ</t>
    </rPh>
    <phoneticPr fontId="1"/>
  </si>
  <si>
    <t>JOD（3色組）103</t>
    <rPh sb="5" eb="6">
      <t>ショク</t>
    </rPh>
    <rPh sb="6" eb="7">
      <t>クミ</t>
    </rPh>
    <phoneticPr fontId="1"/>
  </si>
  <si>
    <t>JOD（3色組）104</t>
    <rPh sb="5" eb="6">
      <t>ショク</t>
    </rPh>
    <rPh sb="6" eb="7">
      <t>クミ</t>
    </rPh>
    <phoneticPr fontId="1"/>
  </si>
  <si>
    <t>コープ九州7-3ｗ③</t>
    <rPh sb="3" eb="5">
      <t>キュウシュウ</t>
    </rPh>
    <phoneticPr fontId="1"/>
  </si>
  <si>
    <t>ディノス協賛夏号（3色組）⑭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</si>
  <si>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JOD（3色組）105</t>
    <rPh sb="5" eb="6">
      <t>ショク</t>
    </rPh>
    <rPh sb="6" eb="7">
      <t>クミ</t>
    </rPh>
    <phoneticPr fontId="1"/>
  </si>
  <si>
    <t>JOD（3色組）106</t>
    <rPh sb="5" eb="6">
      <t>ショク</t>
    </rPh>
    <rPh sb="6" eb="7">
      <t>クミ</t>
    </rPh>
    <phoneticPr fontId="1"/>
  </si>
  <si>
    <t xml:space="preserve">コープ九州7-3ｗ　④  </t>
    <rPh sb="3" eb="5">
      <t>キュウシュウ</t>
    </rPh>
    <phoneticPr fontId="1"/>
  </si>
  <si>
    <t>ベルーナ3企盛夏（3色組）⑫</t>
    <rPh sb="5" eb="6">
      <t>キ</t>
    </rPh>
    <rPh sb="6" eb="8">
      <t>セイカ</t>
    </rPh>
    <rPh sb="10" eb="12">
      <t>ショククミ</t>
    </rPh>
    <phoneticPr fontId="1"/>
  </si>
  <si>
    <t>JOD（3色組）107</t>
    <rPh sb="5" eb="6">
      <t>ショク</t>
    </rPh>
    <rPh sb="6" eb="7">
      <t>クミ</t>
    </rPh>
    <phoneticPr fontId="1"/>
  </si>
  <si>
    <t>コープ九州7-3ｗ　⑤</t>
    <rPh sb="3" eb="5">
      <t>キュウシュウ</t>
    </rPh>
    <phoneticPr fontId="1"/>
  </si>
  <si>
    <t>ディノス協賛夏号（3色組）⑮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</si>
  <si>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JOD（3色組）108</t>
    <rPh sb="5" eb="6">
      <t>ショク</t>
    </rPh>
    <rPh sb="6" eb="7">
      <t>クミ</t>
    </rPh>
    <phoneticPr fontId="1"/>
  </si>
  <si>
    <t>JOD（3色組）109</t>
    <rPh sb="5" eb="6">
      <t>ショク</t>
    </rPh>
    <rPh sb="6" eb="7">
      <t>クミ</t>
    </rPh>
    <phoneticPr fontId="1"/>
  </si>
  <si>
    <t>なごみ返品</t>
    <rPh sb="3" eb="5">
      <t>ヘンピン</t>
    </rPh>
    <phoneticPr fontId="5"/>
  </si>
  <si>
    <t>JOD（3色組）110</t>
    <rPh sb="5" eb="6">
      <t>ショク</t>
    </rPh>
    <rPh sb="6" eb="7">
      <t>クミ</t>
    </rPh>
    <phoneticPr fontId="1"/>
  </si>
  <si>
    <t>JOD（3色組）111</t>
    <rPh sb="5" eb="6">
      <t>ショク</t>
    </rPh>
    <rPh sb="6" eb="7">
      <t>クミ</t>
    </rPh>
    <phoneticPr fontId="1"/>
  </si>
  <si>
    <t>ベルーナ3企盛夏（3色組）⑬</t>
    <rPh sb="5" eb="6">
      <t>キ</t>
    </rPh>
    <rPh sb="6" eb="8">
      <t>セイカ</t>
    </rPh>
    <rPh sb="10" eb="12">
      <t>ショククミ</t>
    </rPh>
    <phoneticPr fontId="1"/>
  </si>
  <si>
    <t>ディノス協賛夏号（3色組）⑯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</si>
  <si>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KPORT</t>
    <phoneticPr fontId="1"/>
  </si>
  <si>
    <t>JOD（3色組）112</t>
    <rPh sb="5" eb="6">
      <t>ショク</t>
    </rPh>
    <rPh sb="6" eb="7">
      <t>クミ</t>
    </rPh>
    <phoneticPr fontId="1"/>
  </si>
  <si>
    <t>ベルーナ3企盛夏（3色組）⑭</t>
    <rPh sb="5" eb="6">
      <t>キ</t>
    </rPh>
    <rPh sb="6" eb="8">
      <t>セイカ</t>
    </rPh>
    <rPh sb="10" eb="12">
      <t>ショククミ</t>
    </rPh>
    <phoneticPr fontId="1"/>
  </si>
  <si>
    <t>JOD（3色組）113</t>
    <rPh sb="5" eb="6">
      <t>ショク</t>
    </rPh>
    <rPh sb="6" eb="7">
      <t>クミ</t>
    </rPh>
    <phoneticPr fontId="1"/>
  </si>
  <si>
    <t>JOD（3色組）114</t>
    <rPh sb="5" eb="6">
      <t>ショク</t>
    </rPh>
    <rPh sb="6" eb="7">
      <t>クミ</t>
    </rPh>
    <phoneticPr fontId="1"/>
  </si>
  <si>
    <t>ベルーナ返品</t>
    <rPh sb="4" eb="6">
      <t>ヘンピン</t>
    </rPh>
    <phoneticPr fontId="5"/>
  </si>
  <si>
    <t>JOD（3色組）115</t>
    <rPh sb="5" eb="6">
      <t>ショク</t>
    </rPh>
    <rPh sb="6" eb="7">
      <t>クミ</t>
    </rPh>
    <phoneticPr fontId="1"/>
  </si>
  <si>
    <t>JOD（3色組）116</t>
    <rPh sb="5" eb="6">
      <t>ショク</t>
    </rPh>
    <rPh sb="6" eb="7">
      <t>クミ</t>
    </rPh>
    <phoneticPr fontId="1"/>
  </si>
  <si>
    <t>ディノスSelect6　3P</t>
  </si>
  <si>
    <t>10/18～</t>
    <phoneticPr fontId="1"/>
  </si>
  <si>
    <t>JOD（3色組）117</t>
    <rPh sb="5" eb="6">
      <t>ショク</t>
    </rPh>
    <rPh sb="6" eb="7">
      <t>クミ</t>
    </rPh>
    <phoneticPr fontId="1"/>
  </si>
  <si>
    <t>JOD（3色組）118</t>
    <rPh sb="5" eb="6">
      <t>ショク</t>
    </rPh>
    <rPh sb="6" eb="7">
      <t>クミ</t>
    </rPh>
    <phoneticPr fontId="1"/>
  </si>
  <si>
    <t>ベルーナ3企盛夏（3色組）⑮</t>
    <rPh sb="5" eb="6">
      <t>キ</t>
    </rPh>
    <rPh sb="6" eb="8">
      <t>セイカ</t>
    </rPh>
    <rPh sb="10" eb="12">
      <t>ショククミ</t>
    </rPh>
    <phoneticPr fontId="1"/>
  </si>
  <si>
    <t>JOD（3色組）119</t>
    <rPh sb="5" eb="6">
      <t>ショク</t>
    </rPh>
    <rPh sb="6" eb="7">
      <t>クミ</t>
    </rPh>
    <phoneticPr fontId="1"/>
  </si>
  <si>
    <t>JOD（3色組）120</t>
    <rPh sb="5" eb="6">
      <t>ショク</t>
    </rPh>
    <rPh sb="6" eb="7">
      <t>クミ</t>
    </rPh>
    <phoneticPr fontId="1"/>
  </si>
  <si>
    <t>JOD（3色組）121</t>
    <rPh sb="5" eb="6">
      <t>ショク</t>
    </rPh>
    <rPh sb="6" eb="7">
      <t>クミ</t>
    </rPh>
    <phoneticPr fontId="1"/>
  </si>
  <si>
    <t>ディノス協賛夏号（3色組）⑰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</si>
  <si>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コープ九州11-1ｗ（マイジール）</t>
    <rPh sb="3" eb="5">
      <t>キュウシュウ</t>
    </rPh>
    <phoneticPr fontId="1"/>
  </si>
  <si>
    <t>10/17～11/6（1～10回）</t>
    <rPh sb="15" eb="16">
      <t>カイ</t>
    </rPh>
    <phoneticPr fontId="1"/>
  </si>
  <si>
    <t>JOD（3色組）122</t>
    <rPh sb="5" eb="6">
      <t>ショク</t>
    </rPh>
    <rPh sb="6" eb="7">
      <t>クミ</t>
    </rPh>
    <phoneticPr fontId="1"/>
  </si>
  <si>
    <t>JOD特別号9531</t>
    <rPh sb="3" eb="5">
      <t>トクベツ</t>
    </rPh>
    <rPh sb="5" eb="6">
      <t>ゴウ</t>
    </rPh>
    <phoneticPr fontId="1"/>
  </si>
  <si>
    <t>ベルーナ3企盛夏（3色組）⑯</t>
    <rPh sb="5" eb="6">
      <t>キ</t>
    </rPh>
    <rPh sb="6" eb="8">
      <t>セイカ</t>
    </rPh>
    <rPh sb="10" eb="12">
      <t>ショククミ</t>
    </rPh>
    <phoneticPr fontId="1"/>
  </si>
  <si>
    <t>JOD（3色組）123</t>
    <rPh sb="5" eb="6">
      <t>ショク</t>
    </rPh>
    <rPh sb="6" eb="7">
      <t>クミ</t>
    </rPh>
    <phoneticPr fontId="1"/>
  </si>
  <si>
    <t>JOD（3色組）124</t>
    <rPh sb="5" eb="6">
      <t>ショク</t>
    </rPh>
    <rPh sb="6" eb="7">
      <t>クミ</t>
    </rPh>
    <phoneticPr fontId="1"/>
  </si>
  <si>
    <t>JOD（3色組）125</t>
    <rPh sb="5" eb="6">
      <t>ショク</t>
    </rPh>
    <rPh sb="6" eb="7">
      <t>クミ</t>
    </rPh>
    <phoneticPr fontId="1"/>
  </si>
  <si>
    <t>JODアクセス7063</t>
    <phoneticPr fontId="1"/>
  </si>
  <si>
    <t>8/16～</t>
    <phoneticPr fontId="1"/>
  </si>
  <si>
    <t>JOD（3色組）126</t>
    <rPh sb="5" eb="6">
      <t>ショク</t>
    </rPh>
    <rPh sb="6" eb="7">
      <t>クミ</t>
    </rPh>
    <phoneticPr fontId="1"/>
  </si>
  <si>
    <t>セシール11月号（シニア通信）3P</t>
    <rPh sb="6" eb="7">
      <t>ガツ</t>
    </rPh>
    <rPh sb="7" eb="8">
      <t>ゴウ</t>
    </rPh>
    <rPh sb="12" eb="14">
      <t>ツウシン</t>
    </rPh>
    <phoneticPr fontId="1"/>
  </si>
  <si>
    <t>セシール11月号（シニア通信）単品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</si>
  <si>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11月1日発行</t>
    <rPh sb="2" eb="3">
      <t>ガツ</t>
    </rPh>
    <rPh sb="4" eb="5">
      <t>ニチ</t>
    </rPh>
    <rPh sb="5" eb="7">
      <t>ハッコウ</t>
    </rPh>
    <phoneticPr fontId="1"/>
  </si>
  <si>
    <t>JOD（3色組）127</t>
    <rPh sb="5" eb="6">
      <t>ショク</t>
    </rPh>
    <rPh sb="6" eb="7">
      <t>クミ</t>
    </rPh>
    <phoneticPr fontId="1"/>
  </si>
  <si>
    <t>JOD（3色組）128</t>
    <rPh sb="5" eb="6">
      <t>ショク</t>
    </rPh>
    <rPh sb="6" eb="7">
      <t>クミ</t>
    </rPh>
    <phoneticPr fontId="1"/>
  </si>
  <si>
    <t>かりん</t>
    <phoneticPr fontId="1"/>
  </si>
  <si>
    <t>セシール事前確認sample</t>
    <rPh sb="4" eb="6">
      <t>ジゼン</t>
    </rPh>
    <rPh sb="6" eb="8">
      <t>カクニン</t>
    </rPh>
    <phoneticPr fontId="1"/>
  </si>
  <si>
    <t>調整</t>
    <rPh sb="0" eb="2">
      <t>チョウセイ</t>
    </rPh>
    <phoneticPr fontId="5"/>
  </si>
  <si>
    <t>ディノス協賛夏号（3色組）⑱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</si>
  <si>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JOD（3色組）129</t>
    <rPh sb="5" eb="6">
      <t>ショク</t>
    </rPh>
    <rPh sb="6" eb="7">
      <t>クミ</t>
    </rPh>
    <phoneticPr fontId="1"/>
  </si>
  <si>
    <t>ネット</t>
    <phoneticPr fontId="1"/>
  </si>
  <si>
    <t>JOD（3色組）130</t>
    <rPh sb="5" eb="6">
      <t>ショク</t>
    </rPh>
    <rPh sb="6" eb="7">
      <t>クミ</t>
    </rPh>
    <phoneticPr fontId="1"/>
  </si>
  <si>
    <t>ディノス協賛夏号（3色組）⑲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</si>
  <si>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ディノス</t>
    <phoneticPr fontId="1"/>
  </si>
  <si>
    <t>日生協43号</t>
    <rPh sb="0" eb="2">
      <t>ニッセイ</t>
    </rPh>
    <rPh sb="2" eb="3">
      <t>キョウ</t>
    </rPh>
    <rPh sb="5" eb="6">
      <t>ゴウ</t>
    </rPh>
    <phoneticPr fontId="1"/>
  </si>
  <si>
    <t>点12/11、アバウト12/24、12/31、最終1/8</t>
    <rPh sb="0" eb="1">
      <t>テン</t>
    </rPh>
    <rPh sb="23" eb="25">
      <t>サイシュウ</t>
    </rPh>
    <phoneticPr fontId="1"/>
  </si>
  <si>
    <t>JOD（3色組）131</t>
    <rPh sb="5" eb="6">
      <t>ショク</t>
    </rPh>
    <rPh sb="6" eb="7">
      <t>クミ</t>
    </rPh>
    <phoneticPr fontId="1"/>
  </si>
  <si>
    <t>ベルーナ</t>
    <phoneticPr fontId="1"/>
  </si>
  <si>
    <t>JOD（3色組）132</t>
    <rPh sb="5" eb="6">
      <t>ショク</t>
    </rPh>
    <rPh sb="6" eb="7">
      <t>クミ</t>
    </rPh>
    <phoneticPr fontId="1"/>
  </si>
  <si>
    <t>ディノス協賛夏号（3色組）⑳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</si>
  <si>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JOD（3色組）133</t>
    <rPh sb="5" eb="6">
      <t>ショク</t>
    </rPh>
    <rPh sb="6" eb="7">
      <t>クミ</t>
    </rPh>
    <phoneticPr fontId="1"/>
  </si>
  <si>
    <t>ベルーナ3企盛夏（3色組）⑰</t>
    <rPh sb="5" eb="6">
      <t>キ</t>
    </rPh>
    <rPh sb="6" eb="8">
      <t>セイカ</t>
    </rPh>
    <rPh sb="10" eb="12">
      <t>ショククミ</t>
    </rPh>
    <phoneticPr fontId="1"/>
  </si>
  <si>
    <t>KPORT</t>
    <phoneticPr fontId="1"/>
  </si>
  <si>
    <t>JOD（3色組）134</t>
    <rPh sb="5" eb="6">
      <t>ショク</t>
    </rPh>
    <rPh sb="6" eb="7">
      <t>クミ</t>
    </rPh>
    <phoneticPr fontId="1"/>
  </si>
  <si>
    <t>ベルーナ3企盛夏（3色組）⑱</t>
    <rPh sb="5" eb="6">
      <t>キ</t>
    </rPh>
    <rPh sb="6" eb="8">
      <t>セイカ</t>
    </rPh>
    <rPh sb="10" eb="12">
      <t>ショククミ</t>
    </rPh>
    <phoneticPr fontId="1"/>
  </si>
  <si>
    <t>JOD（3色組）135</t>
    <rPh sb="5" eb="6">
      <t>ショク</t>
    </rPh>
    <rPh sb="6" eb="7">
      <t>クミ</t>
    </rPh>
    <phoneticPr fontId="1"/>
  </si>
  <si>
    <t>ベルーナ3企盛夏（3色組）⑲</t>
    <rPh sb="5" eb="6">
      <t>キ</t>
    </rPh>
    <rPh sb="6" eb="8">
      <t>セイカ</t>
    </rPh>
    <rPh sb="10" eb="12">
      <t>ショククミ</t>
    </rPh>
    <phoneticPr fontId="1"/>
  </si>
  <si>
    <t>JOD（3色組）136</t>
    <rPh sb="5" eb="6">
      <t>ショク</t>
    </rPh>
    <rPh sb="6" eb="7">
      <t>クミ</t>
    </rPh>
    <phoneticPr fontId="1"/>
  </si>
  <si>
    <t>ニッセン</t>
    <phoneticPr fontId="1"/>
  </si>
  <si>
    <t>ディノス協賛夏号（3色組）㉑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</si>
  <si>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JOD（3色組）137</t>
    <rPh sb="5" eb="6">
      <t>ショク</t>
    </rPh>
    <rPh sb="6" eb="7">
      <t>クミ</t>
    </rPh>
    <phoneticPr fontId="1"/>
  </si>
  <si>
    <t>JOD（3色組）138</t>
    <rPh sb="5" eb="6">
      <t>ショク</t>
    </rPh>
    <rPh sb="6" eb="7">
      <t>クミ</t>
    </rPh>
    <phoneticPr fontId="1"/>
  </si>
  <si>
    <t>JOD（3色組）139</t>
    <rPh sb="5" eb="6">
      <t>ショク</t>
    </rPh>
    <rPh sb="6" eb="7">
      <t>クミ</t>
    </rPh>
    <phoneticPr fontId="1"/>
  </si>
  <si>
    <t>9/24～</t>
    <phoneticPr fontId="1"/>
  </si>
  <si>
    <t>セシール11月号（シニア通信）単品①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</si>
  <si>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セシール11月号（シニア通信）3P①</t>
    <rPh sb="6" eb="7">
      <t>ガツ</t>
    </rPh>
    <rPh sb="7" eb="8">
      <t>ゴウ</t>
    </rPh>
    <rPh sb="12" eb="14">
      <t>ツウシン</t>
    </rPh>
    <phoneticPr fontId="1"/>
  </si>
  <si>
    <t>JOD（3色組）140</t>
    <rPh sb="5" eb="6">
      <t>ショク</t>
    </rPh>
    <rPh sb="6" eb="7">
      <t>クミ</t>
    </rPh>
    <phoneticPr fontId="1"/>
  </si>
  <si>
    <t>ディノス協賛夏号（3色組）㉒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</si>
  <si>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ディノス協賛夏号（3色組）㉓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</si>
  <si>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ディノス協賛夏号（3色組）㉔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</si>
  <si>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JOD（3色組）141</t>
    <rPh sb="5" eb="6">
      <t>ショク</t>
    </rPh>
    <rPh sb="6" eb="7">
      <t>クミ</t>
    </rPh>
    <phoneticPr fontId="1"/>
  </si>
  <si>
    <t>JOD（3色組）142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</si>
  <si>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</si>
  <si>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コープ九州11-1ｗ（マイジール）①</t>
    <rPh sb="3" eb="5">
      <t>キュウシュウ</t>
    </rPh>
    <phoneticPr fontId="1"/>
  </si>
  <si>
    <t>ベルーナ3企盛夏（3色組）⑳</t>
    <rPh sb="5" eb="6">
      <t>キ</t>
    </rPh>
    <rPh sb="6" eb="8">
      <t>セイカ</t>
    </rPh>
    <rPh sb="10" eb="12">
      <t>ショククミ</t>
    </rPh>
    <phoneticPr fontId="1"/>
  </si>
  <si>
    <t>JOD（3色組）143</t>
    <rPh sb="5" eb="6">
      <t>ショク</t>
    </rPh>
    <rPh sb="6" eb="7">
      <t>クミ</t>
    </rPh>
    <phoneticPr fontId="1"/>
  </si>
  <si>
    <t>かりん</t>
    <phoneticPr fontId="1"/>
  </si>
  <si>
    <t>ディノス協賛夏号（3色組）㉕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</si>
  <si>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コープ九州11-1ｗ（マイジール）②</t>
    <rPh sb="3" eb="5">
      <t>キュウシュウ</t>
    </rPh>
    <phoneticPr fontId="1"/>
  </si>
  <si>
    <t>JOD（3色組）144</t>
    <rPh sb="5" eb="6">
      <t>ショク</t>
    </rPh>
    <rPh sb="6" eb="7">
      <t>クミ</t>
    </rPh>
    <phoneticPr fontId="1"/>
  </si>
  <si>
    <t>かりん</t>
    <phoneticPr fontId="1"/>
  </si>
  <si>
    <t>JOD（3色組）145</t>
    <rPh sb="5" eb="6">
      <t>ショク</t>
    </rPh>
    <rPh sb="6" eb="7">
      <t>クミ</t>
    </rPh>
    <phoneticPr fontId="1"/>
  </si>
  <si>
    <t>コープ九州11-1ｗ（マイジール）③</t>
    <rPh sb="3" eb="5">
      <t>キュウシュウ</t>
    </rPh>
    <phoneticPr fontId="1"/>
  </si>
  <si>
    <t>ディノス協賛夏号（3色組）㉖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</si>
  <si>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コープ九州11-1ｗ（マイジール）④</t>
    <rPh sb="3" eb="5">
      <t>キュウシュウ</t>
    </rPh>
    <phoneticPr fontId="1"/>
  </si>
  <si>
    <t>JOD（3色組）146</t>
    <rPh sb="5" eb="6">
      <t>ショク</t>
    </rPh>
    <rPh sb="6" eb="7">
      <t>クミ</t>
    </rPh>
    <phoneticPr fontId="1"/>
  </si>
  <si>
    <t>コープ九州11-1ｗ（マイジール）⑤</t>
    <rPh sb="3" eb="5">
      <t>キュウシュウ</t>
    </rPh>
    <phoneticPr fontId="1"/>
  </si>
  <si>
    <t>KPORT</t>
    <phoneticPr fontId="1"/>
  </si>
  <si>
    <t>JOD（3色組）147</t>
    <rPh sb="5" eb="6">
      <t>ショク</t>
    </rPh>
    <rPh sb="6" eb="7">
      <t>クミ</t>
    </rPh>
    <phoneticPr fontId="1"/>
  </si>
  <si>
    <t>JOD（3色組）148</t>
    <rPh sb="5" eb="6">
      <t>ショク</t>
    </rPh>
    <rPh sb="6" eb="7">
      <t>クミ</t>
    </rPh>
    <phoneticPr fontId="1"/>
  </si>
  <si>
    <t>JOD（3色組）149</t>
    <rPh sb="5" eb="6">
      <t>ショク</t>
    </rPh>
    <rPh sb="6" eb="7">
      <t>クミ</t>
    </rPh>
    <phoneticPr fontId="1"/>
  </si>
  <si>
    <t>JOD（3色組）150</t>
    <rPh sb="5" eb="6">
      <t>ショク</t>
    </rPh>
    <rPh sb="6" eb="7">
      <t>クミ</t>
    </rPh>
    <phoneticPr fontId="1"/>
  </si>
  <si>
    <t>コープ九州2-4ｗ</t>
    <rPh sb="3" eb="5">
      <t>キュウシュウ</t>
    </rPh>
    <phoneticPr fontId="1"/>
  </si>
  <si>
    <t>2/5～2/26</t>
    <phoneticPr fontId="1"/>
  </si>
  <si>
    <t>セシール11月号（シニア通信）3P②</t>
    <rPh sb="6" eb="7">
      <t>ガツ</t>
    </rPh>
    <rPh sb="7" eb="8">
      <t>ゴウ</t>
    </rPh>
    <rPh sb="12" eb="14">
      <t>ツウシン</t>
    </rPh>
    <phoneticPr fontId="1"/>
  </si>
  <si>
    <t>ディノス協賛夏号（3色組）㉗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</si>
  <si>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ＪＯＤ特別版1210</t>
    <rPh sb="3" eb="5">
      <t>トクベツ</t>
    </rPh>
    <rPh sb="5" eb="6">
      <t>バン</t>
    </rPh>
    <phoneticPr fontId="1"/>
  </si>
  <si>
    <t>12/9～</t>
    <phoneticPr fontId="1"/>
  </si>
  <si>
    <t>セシール11月号（シニア通信）3P③</t>
    <rPh sb="6" eb="7">
      <t>ガツ</t>
    </rPh>
    <rPh sb="7" eb="8">
      <t>ゴウ</t>
    </rPh>
    <rPh sb="12" eb="14">
      <t>ツウシン</t>
    </rPh>
    <phoneticPr fontId="1"/>
  </si>
  <si>
    <t>セシール11月号（シニア通信）3P④</t>
    <rPh sb="6" eb="7">
      <t>ガツ</t>
    </rPh>
    <rPh sb="7" eb="8">
      <t>ゴウ</t>
    </rPh>
    <rPh sb="12" eb="14">
      <t>ツウシン</t>
    </rPh>
    <phoneticPr fontId="1"/>
  </si>
  <si>
    <t>ディノス協賛夏号（3色組）㉘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</si>
  <si>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セシール11月号（シニア通信）単品②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</si>
  <si>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電話注文</t>
    <rPh sb="0" eb="2">
      <t>デンワ</t>
    </rPh>
    <rPh sb="2" eb="4">
      <t>チュウモン</t>
    </rPh>
    <phoneticPr fontId="1"/>
  </si>
  <si>
    <t>セシール事前確認sample返却</t>
    <rPh sb="4" eb="6">
      <t>ジゼン</t>
    </rPh>
    <rPh sb="6" eb="8">
      <t>カクニン</t>
    </rPh>
    <rPh sb="14" eb="16">
      <t>ヘンキャク</t>
    </rPh>
    <phoneticPr fontId="1"/>
  </si>
  <si>
    <t>セシール2月号（シニア通信）単品</t>
    <rPh sb="5" eb="6">
      <t>ガツ</t>
    </rPh>
    <rPh sb="6" eb="7">
      <t>ゴウ</t>
    </rPh>
    <rPh sb="11" eb="13">
      <t>ツウシン</t>
    </rPh>
    <rPh sb="14" eb="16">
      <t>タンピン</t>
    </rPh>
    <phoneticPr fontId="1"/>
  </si>
  <si>
    <t>セシール2月号（シニア通信）3P</t>
    <rPh sb="5" eb="6">
      <t>ガツ</t>
    </rPh>
    <rPh sb="6" eb="7">
      <t>ゴウ</t>
    </rPh>
    <rPh sb="11" eb="13">
      <t>ツウシン</t>
    </rPh>
    <phoneticPr fontId="1"/>
  </si>
  <si>
    <t>2/1～</t>
    <phoneticPr fontId="1"/>
  </si>
  <si>
    <t>セシール11月号（シニア通信）単品③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</si>
  <si>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セシール11月号（シニア通信）3P⑤</t>
    <rPh sb="6" eb="7">
      <t>ガツ</t>
    </rPh>
    <rPh sb="7" eb="8">
      <t>ゴウ</t>
    </rPh>
    <rPh sb="12" eb="14">
      <t>ツウシン</t>
    </rPh>
    <phoneticPr fontId="1"/>
  </si>
  <si>
    <t>JOD（3色組）152</t>
    <rPh sb="5" eb="6">
      <t>ショク</t>
    </rPh>
    <rPh sb="6" eb="7">
      <t>クミ</t>
    </rPh>
    <phoneticPr fontId="1"/>
  </si>
  <si>
    <t>日生協43号①</t>
    <rPh sb="0" eb="2">
      <t>ニッセイ</t>
    </rPh>
    <rPh sb="2" eb="3">
      <t>キョウ</t>
    </rPh>
    <rPh sb="5" eb="6">
      <t>ゴウ</t>
    </rPh>
    <phoneticPr fontId="1"/>
  </si>
  <si>
    <t>セシール11月号（シニア通信）単品④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</si>
  <si>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ディノス協賛夏号（3色組）㉙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</si>
  <si>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①3/24②3/27③3/30</t>
    <phoneticPr fontId="1"/>
  </si>
  <si>
    <t>パルくらす4-1ｗ（くらし企画）</t>
    <rPh sb="13" eb="15">
      <t>キカク</t>
    </rPh>
    <phoneticPr fontId="1"/>
  </si>
  <si>
    <t>JOD（3色組）153</t>
    <rPh sb="5" eb="6">
      <t>ショク</t>
    </rPh>
    <rPh sb="6" eb="7">
      <t>クミ</t>
    </rPh>
    <phoneticPr fontId="1"/>
  </si>
  <si>
    <t>JOD（3色組）151</t>
    <rPh sb="5" eb="6">
      <t>ショク</t>
    </rPh>
    <rPh sb="6" eb="7">
      <t>クミ</t>
    </rPh>
    <phoneticPr fontId="1"/>
  </si>
  <si>
    <t>日生協43号(西日本）②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</si>
  <si>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日生協43号(東日本）②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</si>
  <si>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セシール11月号（シニア通信）単品⑤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</si>
  <si>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セシール11月号（シニア通信）3P⑥</t>
    <rPh sb="6" eb="7">
      <t>ガツ</t>
    </rPh>
    <rPh sb="7" eb="8">
      <t>ゴウ</t>
    </rPh>
    <rPh sb="12" eb="14">
      <t>ツウシン</t>
    </rPh>
    <phoneticPr fontId="1"/>
  </si>
  <si>
    <t>JOD（3色組）154</t>
    <rPh sb="5" eb="6">
      <t>ショク</t>
    </rPh>
    <rPh sb="6" eb="7">
      <t>クミ</t>
    </rPh>
    <phoneticPr fontId="1"/>
  </si>
  <si>
    <t>セシール返品</t>
    <rPh sb="4" eb="6">
      <t>ヘンピン</t>
    </rPh>
    <phoneticPr fontId="5"/>
  </si>
  <si>
    <t>セシール11月号（シニア通信）単品⑥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</si>
  <si>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ディノス協賛夏号（3色組）㉚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</si>
  <si>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JOD（3色組）155</t>
    <rPh sb="5" eb="6">
      <t>ショク</t>
    </rPh>
    <rPh sb="6" eb="7">
      <t>クミ</t>
    </rPh>
    <phoneticPr fontId="1"/>
  </si>
  <si>
    <t>セシール11月号（シニア通信）単品⑦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</si>
  <si>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JOD（3色組）156</t>
    <rPh sb="5" eb="6">
      <t>ショク</t>
    </rPh>
    <rPh sb="6" eb="7">
      <t>クミ</t>
    </rPh>
    <phoneticPr fontId="1"/>
  </si>
  <si>
    <t>JOD（3色組）157</t>
    <rPh sb="5" eb="6">
      <t>ショク</t>
    </rPh>
    <rPh sb="6" eb="7">
      <t>クミ</t>
    </rPh>
    <phoneticPr fontId="1"/>
  </si>
  <si>
    <t>ネット</t>
    <phoneticPr fontId="1"/>
  </si>
  <si>
    <t>日生協43号(西日本）③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</si>
  <si>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日生協43号(東日本）③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</si>
  <si>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2019/12/18伝数</t>
    <rPh sb="10" eb="11">
      <t>デン</t>
    </rPh>
    <rPh sb="11" eb="12">
      <t>スウ</t>
    </rPh>
    <phoneticPr fontId="1"/>
  </si>
  <si>
    <t>JOD（3色組）158</t>
    <rPh sb="5" eb="6">
      <t>ショク</t>
    </rPh>
    <rPh sb="6" eb="7">
      <t>クミ</t>
    </rPh>
    <phoneticPr fontId="1"/>
  </si>
  <si>
    <t>JOD（3色組）159</t>
    <rPh sb="5" eb="6">
      <t>ショク</t>
    </rPh>
    <rPh sb="6" eb="7">
      <t>クミ</t>
    </rPh>
    <phoneticPr fontId="1"/>
  </si>
  <si>
    <t>JOD（3色組）160</t>
    <rPh sb="5" eb="6">
      <t>ショク</t>
    </rPh>
    <rPh sb="6" eb="7">
      <t>クミ</t>
    </rPh>
    <phoneticPr fontId="1"/>
  </si>
  <si>
    <t>KPORT</t>
    <phoneticPr fontId="1"/>
  </si>
  <si>
    <t>日生協43号(西日本）④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</si>
  <si>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日生協43号(東日本）④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</si>
  <si>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JOD（3色組）161</t>
    <rPh sb="5" eb="6">
      <t>ショク</t>
    </rPh>
    <rPh sb="6" eb="7">
      <t>クミ</t>
    </rPh>
    <phoneticPr fontId="1"/>
  </si>
  <si>
    <t>JOD（3色組）162</t>
    <rPh sb="5" eb="6">
      <t>ショク</t>
    </rPh>
    <rPh sb="6" eb="7">
      <t>クミ</t>
    </rPh>
    <phoneticPr fontId="1"/>
  </si>
  <si>
    <t>セシール11月号（シニア通信）単品⑧</t>
    <rPh sb="6" eb="7">
      <t>ガツ</t>
    </rPh>
    <rPh sb="7" eb="8">
      <t>ゴウ</t>
    </rPh>
    <rPh sb="12" eb="14">
      <t>ツウシン</t>
    </rPh>
    <rPh sb="15" eb="17">
      <t>タンピン</t>
    </rPh>
    <phoneticPr fontId="1"/>
  </si>
  <si>
    <t>JOD（3色組）163</t>
    <rPh sb="5" eb="6">
      <t>ショク</t>
    </rPh>
    <rPh sb="6" eb="7">
      <t>クミ</t>
    </rPh>
    <phoneticPr fontId="1"/>
  </si>
  <si>
    <t>マイジールサンプル返却</t>
    <rPh sb="9" eb="11">
      <t>ヘンキャク</t>
    </rPh>
    <phoneticPr fontId="5"/>
  </si>
  <si>
    <t>かりん</t>
  </si>
  <si>
    <t>KPORT</t>
    <phoneticPr fontId="1"/>
  </si>
  <si>
    <t>JOD（3色組）164</t>
    <rPh sb="5" eb="6">
      <t>ショク</t>
    </rPh>
    <rPh sb="6" eb="7">
      <t>クミ</t>
    </rPh>
    <phoneticPr fontId="1"/>
  </si>
  <si>
    <t>セシール11月号（シニア通信）3P⑦</t>
    <rPh sb="6" eb="7">
      <t>ガツ</t>
    </rPh>
    <rPh sb="7" eb="8">
      <t>ゴウ</t>
    </rPh>
    <rPh sb="12" eb="14">
      <t>ツウシン</t>
    </rPh>
    <phoneticPr fontId="1"/>
  </si>
  <si>
    <t>くらし返品保留分</t>
    <rPh sb="3" eb="5">
      <t>ヘンピン</t>
    </rPh>
    <rPh sb="5" eb="7">
      <t>ホリュウ</t>
    </rPh>
    <rPh sb="7" eb="8">
      <t>ブン</t>
    </rPh>
    <phoneticPr fontId="5"/>
  </si>
  <si>
    <t>JODメルシー0212（3色組）</t>
    <rPh sb="13" eb="14">
      <t>ショク</t>
    </rPh>
    <rPh sb="14" eb="15">
      <t>クミ</t>
    </rPh>
    <phoneticPr fontId="1"/>
  </si>
  <si>
    <t>2/12～</t>
    <phoneticPr fontId="1"/>
  </si>
  <si>
    <t>JOD（3色組）165</t>
    <rPh sb="5" eb="6">
      <t>ショク</t>
    </rPh>
    <rPh sb="6" eb="7">
      <t>クミ</t>
    </rPh>
    <phoneticPr fontId="1"/>
  </si>
  <si>
    <t>JOD（3色組）166</t>
    <rPh sb="5" eb="6">
      <t>ショク</t>
    </rPh>
    <rPh sb="6" eb="7">
      <t>クミ</t>
    </rPh>
    <phoneticPr fontId="1"/>
  </si>
  <si>
    <t>セシール11月号（シニア通信）3P⑧</t>
    <rPh sb="6" eb="7">
      <t>ガツ</t>
    </rPh>
    <rPh sb="7" eb="8">
      <t>ゴウ</t>
    </rPh>
    <rPh sb="12" eb="14">
      <t>ツウシン</t>
    </rPh>
    <phoneticPr fontId="1"/>
  </si>
  <si>
    <t>JOD（3色組）167</t>
    <rPh sb="5" eb="6">
      <t>ショク</t>
    </rPh>
    <rPh sb="6" eb="7">
      <t>クミ</t>
    </rPh>
    <phoneticPr fontId="1"/>
  </si>
  <si>
    <t>JOD（3色組）168</t>
    <rPh sb="5" eb="6">
      <t>ショク</t>
    </rPh>
    <rPh sb="6" eb="7">
      <t>クミ</t>
    </rPh>
    <phoneticPr fontId="1"/>
  </si>
  <si>
    <t>ニッセン返品</t>
    <rPh sb="4" eb="6">
      <t>ヘンピン</t>
    </rPh>
    <phoneticPr fontId="5"/>
  </si>
  <si>
    <t>JOD（3色組）169</t>
    <rPh sb="5" eb="6">
      <t>ショク</t>
    </rPh>
    <rPh sb="6" eb="7">
      <t>クミ</t>
    </rPh>
    <phoneticPr fontId="1"/>
  </si>
  <si>
    <t>JOD（3色組）170</t>
    <rPh sb="5" eb="6">
      <t>ショク</t>
    </rPh>
    <rPh sb="6" eb="7">
      <t>クミ</t>
    </rPh>
    <phoneticPr fontId="1"/>
  </si>
  <si>
    <t>点3/17、3/24～3/30</t>
    <rPh sb="0" eb="1">
      <t>テン</t>
    </rPh>
    <phoneticPr fontId="1"/>
  </si>
  <si>
    <t>グリーンコープ2号（3色組）</t>
    <rPh sb="8" eb="9">
      <t>ゴウ</t>
    </rPh>
    <rPh sb="11" eb="12">
      <t>ショク</t>
    </rPh>
    <rPh sb="12" eb="13">
      <t>クミ</t>
    </rPh>
    <phoneticPr fontId="1"/>
  </si>
  <si>
    <t>KPORT</t>
    <phoneticPr fontId="5"/>
  </si>
  <si>
    <t>マイジールsample</t>
    <phoneticPr fontId="1"/>
  </si>
  <si>
    <t>日生協12号</t>
    <rPh sb="0" eb="2">
      <t>ニッセイ</t>
    </rPh>
    <rPh sb="2" eb="3">
      <t>キョウ</t>
    </rPh>
    <rPh sb="5" eb="6">
      <t>ゴウ</t>
    </rPh>
    <phoneticPr fontId="1"/>
  </si>
  <si>
    <t>点5/6、キャ5/21、デリ5/26、最終6/3</t>
    <rPh sb="0" eb="1">
      <t>テン</t>
    </rPh>
    <rPh sb="19" eb="21">
      <t>サイシュウ</t>
    </rPh>
    <phoneticPr fontId="1"/>
  </si>
  <si>
    <t>ディノスselect7（3色組）</t>
    <rPh sb="13" eb="14">
      <t>ショク</t>
    </rPh>
    <rPh sb="14" eb="15">
      <t>クミ</t>
    </rPh>
    <phoneticPr fontId="1"/>
  </si>
  <si>
    <t>事前4/28、5/8～3/31</t>
    <rPh sb="0" eb="2">
      <t>ジゼン</t>
    </rPh>
    <phoneticPr fontId="1"/>
  </si>
  <si>
    <t>コープ九州2-4ｗ①</t>
    <rPh sb="3" eb="5">
      <t>キュウシュウ</t>
    </rPh>
    <phoneticPr fontId="1"/>
  </si>
  <si>
    <t>JOD（3色組）171</t>
    <rPh sb="5" eb="6">
      <t>ショク</t>
    </rPh>
    <rPh sb="6" eb="7">
      <t>クミ</t>
    </rPh>
    <phoneticPr fontId="1"/>
  </si>
  <si>
    <t>コープ九州2-4ｗ②</t>
    <rPh sb="3" eb="5">
      <t>キュウシュウ</t>
    </rPh>
    <phoneticPr fontId="1"/>
  </si>
  <si>
    <t>セシール2月号（シニア通信）3P①</t>
    <rPh sb="5" eb="6">
      <t>ガツ</t>
    </rPh>
    <rPh sb="6" eb="7">
      <t>ゴウ</t>
    </rPh>
    <rPh sb="11" eb="13">
      <t>ツウシン</t>
    </rPh>
    <phoneticPr fontId="1"/>
  </si>
  <si>
    <t>大阪いずみ生協4-3w</t>
    <rPh sb="0" eb="2">
      <t>オオサカ</t>
    </rPh>
    <rPh sb="5" eb="7">
      <t>セイキョウ</t>
    </rPh>
    <phoneticPr fontId="1"/>
  </si>
  <si>
    <t>セシール2月号（シニア通信）単品①</t>
    <rPh sb="5" eb="6">
      <t>ガツ</t>
    </rPh>
    <rPh sb="6" eb="7">
      <t>ゴウ</t>
    </rPh>
    <rPh sb="11" eb="13">
      <t>ツウシン</t>
    </rPh>
    <rPh sb="14" eb="16">
      <t>タンピン</t>
    </rPh>
    <phoneticPr fontId="1"/>
  </si>
  <si>
    <t>セシール2月号（シニア通信）3P②</t>
    <rPh sb="5" eb="6">
      <t>ガツ</t>
    </rPh>
    <rPh sb="6" eb="7">
      <t>ゴウ</t>
    </rPh>
    <rPh sb="11" eb="13">
      <t>ツウシン</t>
    </rPh>
    <phoneticPr fontId="1"/>
  </si>
  <si>
    <t>ディノス協賛夏号（3色組）㉛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</si>
  <si>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ネット</t>
    <phoneticPr fontId="1"/>
  </si>
  <si>
    <t>JOD（3色組）172</t>
    <rPh sb="5" eb="6">
      <t>ショク</t>
    </rPh>
    <rPh sb="6" eb="7">
      <t>クミ</t>
    </rPh>
    <phoneticPr fontId="1"/>
  </si>
  <si>
    <t>追加2-1</t>
    <rPh sb="0" eb="2">
      <t>ツイカ</t>
    </rPh>
    <phoneticPr fontId="5"/>
  </si>
  <si>
    <t>追加2-2</t>
    <rPh sb="0" eb="2">
      <t>ツイカ</t>
    </rPh>
    <phoneticPr fontId="5"/>
  </si>
  <si>
    <t>JOD（3色組）173</t>
    <rPh sb="5" eb="6">
      <t>ショク</t>
    </rPh>
    <rPh sb="6" eb="7">
      <t>クミ</t>
    </rPh>
    <phoneticPr fontId="1"/>
  </si>
  <si>
    <t>セシール2月号（シニア通信）単品②</t>
    <rPh sb="5" eb="6">
      <t>ガツ</t>
    </rPh>
    <rPh sb="6" eb="7">
      <t>ゴウ</t>
    </rPh>
    <rPh sb="11" eb="13">
      <t>ツウシン</t>
    </rPh>
    <rPh sb="14" eb="16">
      <t>タンピン</t>
    </rPh>
    <phoneticPr fontId="1"/>
  </si>
  <si>
    <t>セシール2月号（シニア通信）3P③</t>
    <rPh sb="5" eb="6">
      <t>ガツ</t>
    </rPh>
    <rPh sb="6" eb="7">
      <t>ゴウ</t>
    </rPh>
    <rPh sb="11" eb="13">
      <t>ツウシン</t>
    </rPh>
    <phoneticPr fontId="1"/>
  </si>
  <si>
    <t>ディノス協賛夏号（3色組）㉜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</si>
  <si>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JOD（3色組）174</t>
    <rPh sb="5" eb="6">
      <t>ショク</t>
    </rPh>
    <rPh sb="6" eb="7">
      <t>クミ</t>
    </rPh>
    <phoneticPr fontId="1"/>
  </si>
  <si>
    <t>コープ九州2-4ｗ③</t>
    <rPh sb="3" eb="5">
      <t>キュウシュウ</t>
    </rPh>
    <phoneticPr fontId="1"/>
  </si>
  <si>
    <t>ディノス協賛夏号（3色組）㉝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</si>
  <si>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JOD（3色組）175</t>
    <rPh sb="5" eb="6">
      <t>ショク</t>
    </rPh>
    <rPh sb="6" eb="7">
      <t>クミ</t>
    </rPh>
    <phoneticPr fontId="1"/>
  </si>
  <si>
    <t>コープ九州2-4ｗ④</t>
    <rPh sb="3" eb="5">
      <t>キュウシュウ</t>
    </rPh>
    <phoneticPr fontId="1"/>
  </si>
  <si>
    <t>4/3～15（1～5回）</t>
    <rPh sb="10" eb="11">
      <t>カイ</t>
    </rPh>
    <phoneticPr fontId="1"/>
  </si>
  <si>
    <t>JOD（3色組）176</t>
    <rPh sb="5" eb="6">
      <t>ショク</t>
    </rPh>
    <rPh sb="6" eb="7">
      <t>クミ</t>
    </rPh>
    <phoneticPr fontId="1"/>
  </si>
  <si>
    <t>コープ九州2-4ｗ⑤</t>
    <rPh sb="3" eb="5">
      <t>キュウシュウ</t>
    </rPh>
    <phoneticPr fontId="1"/>
  </si>
  <si>
    <t>JODアクセス7068</t>
    <phoneticPr fontId="1"/>
  </si>
  <si>
    <t>4/23～</t>
    <phoneticPr fontId="1"/>
  </si>
  <si>
    <t>ネット</t>
    <phoneticPr fontId="1"/>
  </si>
  <si>
    <t>JOD（3色組）177</t>
    <rPh sb="5" eb="6">
      <t>ショク</t>
    </rPh>
    <rPh sb="6" eb="7">
      <t>クミ</t>
    </rPh>
    <phoneticPr fontId="1"/>
  </si>
  <si>
    <t>JOD（3色組）178</t>
    <rPh sb="5" eb="6">
      <t>ショク</t>
    </rPh>
    <rPh sb="6" eb="7">
      <t>クミ</t>
    </rPh>
    <phoneticPr fontId="1"/>
  </si>
  <si>
    <t>なごみサンプル</t>
    <phoneticPr fontId="1"/>
  </si>
  <si>
    <t>JOD（3色組）179</t>
    <rPh sb="5" eb="6">
      <t>ショク</t>
    </rPh>
    <rPh sb="6" eb="7">
      <t>クミ</t>
    </rPh>
    <phoneticPr fontId="1"/>
  </si>
  <si>
    <t>ディノス協賛夏号（3色組）㉞</t>
    <rPh sb="4" eb="6">
      <t>キョウサン</t>
    </rPh>
    <rPh sb="6" eb="7">
      <t>ナツ</t>
    </rPh>
    <rPh sb="7" eb="8">
      <t>ゴウ</t>
    </rPh>
    <rPh sb="10" eb="12">
      <t>ショククミ</t>
    </rPh>
    <phoneticPr fontId="1"/>
  </si>
  <si>
    <t>なごみ５月DM</t>
    <rPh sb="4" eb="5">
      <t>ガツ</t>
    </rPh>
    <phoneticPr fontId="1"/>
  </si>
  <si>
    <t>5/1～6/20</t>
    <phoneticPr fontId="1"/>
  </si>
  <si>
    <t>なごみ５月DM①</t>
    <rPh sb="4" eb="5">
      <t>ガツ</t>
    </rPh>
    <phoneticPr fontId="1"/>
  </si>
  <si>
    <t>セシール2月号（シニア通信）3P④</t>
    <rPh sb="5" eb="6">
      <t>ガツ</t>
    </rPh>
    <rPh sb="6" eb="7">
      <t>ゴウ</t>
    </rPh>
    <rPh sb="11" eb="13">
      <t>ツウシン</t>
    </rPh>
    <phoneticPr fontId="1"/>
  </si>
  <si>
    <t>なごみサンプル</t>
    <phoneticPr fontId="1"/>
  </si>
  <si>
    <t>かりん</t>
    <phoneticPr fontId="1"/>
  </si>
  <si>
    <t>セシール2月号（シニア通信）単品③</t>
    <rPh sb="5" eb="6">
      <t>ガツ</t>
    </rPh>
    <rPh sb="6" eb="7">
      <t>ゴウ</t>
    </rPh>
    <rPh sb="11" eb="13">
      <t>ツウシン</t>
    </rPh>
    <rPh sb="14" eb="16">
      <t>タンピン</t>
    </rPh>
    <phoneticPr fontId="1"/>
  </si>
  <si>
    <t>JODメルシー0414</t>
    <phoneticPr fontId="1"/>
  </si>
  <si>
    <t>4/14～</t>
    <phoneticPr fontId="1"/>
  </si>
  <si>
    <t>JOD（3色組）180</t>
    <rPh sb="5" eb="6">
      <t>ショク</t>
    </rPh>
    <rPh sb="6" eb="7">
      <t>クミ</t>
    </rPh>
    <phoneticPr fontId="1"/>
  </si>
  <si>
    <t>オットー（沼澤さん）sample</t>
    <rPh sb="5" eb="7">
      <t>ヌマザワ</t>
    </rPh>
    <phoneticPr fontId="1"/>
  </si>
  <si>
    <t>JOD（3色組）181</t>
    <rPh sb="5" eb="6">
      <t>ショク</t>
    </rPh>
    <rPh sb="6" eb="7">
      <t>クミ</t>
    </rPh>
    <phoneticPr fontId="1"/>
  </si>
  <si>
    <t>JOD（3色組）182</t>
    <rPh sb="5" eb="6">
      <t>ショク</t>
    </rPh>
    <rPh sb="6" eb="7">
      <t>クミ</t>
    </rPh>
    <phoneticPr fontId="1"/>
  </si>
  <si>
    <t>JOD（3色組）183</t>
    <rPh sb="5" eb="6">
      <t>ショク</t>
    </rPh>
    <rPh sb="6" eb="7">
      <t>クミ</t>
    </rPh>
    <phoneticPr fontId="1"/>
  </si>
  <si>
    <t>JOD（3色組）184</t>
    <rPh sb="5" eb="6">
      <t>ショク</t>
    </rPh>
    <rPh sb="6" eb="7">
      <t>クミ</t>
    </rPh>
    <phoneticPr fontId="1"/>
  </si>
  <si>
    <t>４月</t>
    <rPh sb="1" eb="2">
      <t>ガツ</t>
    </rPh>
    <phoneticPr fontId="1"/>
  </si>
  <si>
    <t>ニッセン返品予定</t>
    <rPh sb="4" eb="6">
      <t>ヘンピン</t>
    </rPh>
    <rPh sb="6" eb="8">
      <t>ヨテイ</t>
    </rPh>
    <phoneticPr fontId="5"/>
  </si>
  <si>
    <t>JOD（3色組）185</t>
    <rPh sb="5" eb="6">
      <t>ショク</t>
    </rPh>
    <rPh sb="6" eb="7">
      <t>クミ</t>
    </rPh>
    <phoneticPr fontId="1"/>
  </si>
  <si>
    <t>グリーンコープ2号（3色組）①</t>
    <rPh sb="8" eb="9">
      <t>ゴウ</t>
    </rPh>
    <rPh sb="11" eb="12">
      <t>ショク</t>
    </rPh>
    <rPh sb="12" eb="13">
      <t>クミ</t>
    </rPh>
    <phoneticPr fontId="1"/>
  </si>
  <si>
    <t>JOD（3色組）186</t>
    <rPh sb="5" eb="6">
      <t>ショク</t>
    </rPh>
    <rPh sb="6" eb="7">
      <t>クミ</t>
    </rPh>
    <phoneticPr fontId="1"/>
  </si>
  <si>
    <t>JOD（3色組）187</t>
    <rPh sb="5" eb="6">
      <t>ショク</t>
    </rPh>
    <rPh sb="6" eb="7">
      <t>クミ</t>
    </rPh>
    <phoneticPr fontId="1"/>
  </si>
  <si>
    <t>JOD（3色組）188</t>
    <rPh sb="5" eb="6">
      <t>ショク</t>
    </rPh>
    <rPh sb="6" eb="7">
      <t>クミ</t>
    </rPh>
    <phoneticPr fontId="1"/>
  </si>
  <si>
    <t>JOD（3色組）189</t>
    <rPh sb="5" eb="6">
      <t>ショク</t>
    </rPh>
    <rPh sb="6" eb="7">
      <t>クミ</t>
    </rPh>
    <phoneticPr fontId="1"/>
  </si>
  <si>
    <t>JOD特別版0415</t>
    <rPh sb="3" eb="5">
      <t>トクベツ</t>
    </rPh>
    <rPh sb="5" eb="6">
      <t>バン</t>
    </rPh>
    <phoneticPr fontId="1"/>
  </si>
  <si>
    <t>グリーンコープ2号（3色組）②</t>
    <rPh sb="8" eb="9">
      <t>ゴウ</t>
    </rPh>
    <rPh sb="11" eb="12">
      <t>ショク</t>
    </rPh>
    <rPh sb="12" eb="13">
      <t>クミ</t>
    </rPh>
    <phoneticPr fontId="1"/>
  </si>
  <si>
    <t>パルくらす4-1ｗ（くらし企画）①</t>
    <rPh sb="13" eb="15">
      <t>キカク</t>
    </rPh>
    <phoneticPr fontId="1"/>
  </si>
  <si>
    <t>オットー（沼澤さん）sample返却</t>
    <rPh sb="5" eb="7">
      <t>ヌマザワ</t>
    </rPh>
    <rPh sb="16" eb="18">
      <t>ヘンキャク</t>
    </rPh>
    <phoneticPr fontId="1"/>
  </si>
  <si>
    <t>JOD（3色組）190</t>
    <rPh sb="5" eb="6">
      <t>ショク</t>
    </rPh>
    <rPh sb="6" eb="7">
      <t>クミ</t>
    </rPh>
    <phoneticPr fontId="1"/>
  </si>
  <si>
    <t>JOD（3色組）191</t>
    <rPh sb="5" eb="6">
      <t>ショク</t>
    </rPh>
    <rPh sb="6" eb="7">
      <t>クミ</t>
    </rPh>
    <phoneticPr fontId="1"/>
  </si>
  <si>
    <t>JOD（3色組）192</t>
    <rPh sb="5" eb="6">
      <t>ショク</t>
    </rPh>
    <rPh sb="6" eb="7">
      <t>クミ</t>
    </rPh>
    <phoneticPr fontId="1"/>
  </si>
  <si>
    <t>7月</t>
    <rPh sb="1" eb="2">
      <t>ガツ</t>
    </rPh>
    <phoneticPr fontId="1"/>
  </si>
  <si>
    <t>セシール（ミセスパーク）単品</t>
    <rPh sb="12" eb="14">
      <t>タンピン</t>
    </rPh>
    <phoneticPr fontId="1"/>
  </si>
  <si>
    <t>セシール（ミセスパーク）3P</t>
    <phoneticPr fontId="1"/>
  </si>
  <si>
    <t>JOD（3色組）193</t>
    <rPh sb="5" eb="6">
      <t>ショク</t>
    </rPh>
    <rPh sb="6" eb="7">
      <t>クミ</t>
    </rPh>
    <phoneticPr fontId="1"/>
  </si>
  <si>
    <t>パルくらす4-1ｗ（くらし企画）②</t>
    <rPh sb="13" eb="15">
      <t>キカク</t>
    </rPh>
    <phoneticPr fontId="1"/>
  </si>
  <si>
    <t>グリーンコープ2号（3色組）③</t>
    <rPh sb="8" eb="9">
      <t>ゴウ</t>
    </rPh>
    <rPh sb="11" eb="12">
      <t>ショク</t>
    </rPh>
    <rPh sb="12" eb="13">
      <t>クミ</t>
    </rPh>
    <phoneticPr fontId="1"/>
  </si>
  <si>
    <t>５月以降(8月提案あり）</t>
    <rPh sb="1" eb="2">
      <t>ガツ</t>
    </rPh>
    <rPh sb="2" eb="4">
      <t>イコウ</t>
    </rPh>
    <rPh sb="6" eb="7">
      <t>ガツ</t>
    </rPh>
    <rPh sb="7" eb="9">
      <t>テイアン</t>
    </rPh>
    <phoneticPr fontId="1"/>
  </si>
  <si>
    <t>JOD（3色組）194</t>
    <rPh sb="5" eb="6">
      <t>ショク</t>
    </rPh>
    <rPh sb="6" eb="7">
      <t>クミ</t>
    </rPh>
    <phoneticPr fontId="1"/>
  </si>
  <si>
    <t>大阪いずみ生協4-3w①</t>
    <rPh sb="0" eb="2">
      <t>オオサカ</t>
    </rPh>
    <rPh sb="5" eb="7">
      <t>セイキョウ</t>
    </rPh>
    <phoneticPr fontId="1"/>
  </si>
  <si>
    <t>JOD特別号7069</t>
    <rPh sb="3" eb="5">
      <t>トクベツ</t>
    </rPh>
    <rPh sb="5" eb="6">
      <t>ゴウ</t>
    </rPh>
    <phoneticPr fontId="1"/>
  </si>
  <si>
    <t>5/13～</t>
    <phoneticPr fontId="1"/>
  </si>
  <si>
    <t>オバタサンプル</t>
    <phoneticPr fontId="1"/>
  </si>
  <si>
    <t>JOD（3色組）195</t>
    <rPh sb="5" eb="6">
      <t>ショク</t>
    </rPh>
    <rPh sb="6" eb="7">
      <t>クミ</t>
    </rPh>
    <phoneticPr fontId="1"/>
  </si>
  <si>
    <t>KPORT</t>
    <phoneticPr fontId="1"/>
  </si>
  <si>
    <t>JOD（3色組）196</t>
    <rPh sb="5" eb="6">
      <t>ショク</t>
    </rPh>
    <rPh sb="6" eb="7">
      <t>クミ</t>
    </rPh>
    <phoneticPr fontId="1"/>
  </si>
  <si>
    <t>セシール2月号（シニア通信）単品④</t>
    <rPh sb="5" eb="6">
      <t>ガツ</t>
    </rPh>
    <rPh sb="6" eb="7">
      <t>ゴウ</t>
    </rPh>
    <rPh sb="11" eb="13">
      <t>ツウシン</t>
    </rPh>
    <rPh sb="14" eb="16">
      <t>タンピン</t>
    </rPh>
    <phoneticPr fontId="1"/>
  </si>
  <si>
    <t>JOD（3色組）197</t>
    <rPh sb="5" eb="6">
      <t>ショク</t>
    </rPh>
    <rPh sb="6" eb="7">
      <t>クミ</t>
    </rPh>
    <phoneticPr fontId="1"/>
  </si>
  <si>
    <t>大阪いずみ生協4-3w②</t>
    <rPh sb="0" eb="2">
      <t>オオサカ</t>
    </rPh>
    <rPh sb="5" eb="7">
      <t>セイキョウ</t>
    </rPh>
    <phoneticPr fontId="1"/>
  </si>
  <si>
    <t>大阪いずみ生協4-3w③</t>
    <rPh sb="0" eb="2">
      <t>オオサカ</t>
    </rPh>
    <rPh sb="5" eb="7">
      <t>セイキョウ</t>
    </rPh>
    <phoneticPr fontId="1"/>
  </si>
  <si>
    <t>くらし直送</t>
    <rPh sb="3" eb="5">
      <t>チョクソウ</t>
    </rPh>
    <phoneticPr fontId="1"/>
  </si>
  <si>
    <t>JOD（3色組）198</t>
    <rPh sb="5" eb="6">
      <t>ショク</t>
    </rPh>
    <rPh sb="6" eb="7">
      <t>クミ</t>
    </rPh>
    <phoneticPr fontId="1"/>
  </si>
  <si>
    <t>大阪いずみ生協4-3w④</t>
    <rPh sb="0" eb="2">
      <t>オオサカ</t>
    </rPh>
    <rPh sb="5" eb="7">
      <t>セイキョウ</t>
    </rPh>
    <phoneticPr fontId="1"/>
  </si>
  <si>
    <t>JOD（3色組）199</t>
    <rPh sb="5" eb="6">
      <t>ショク</t>
    </rPh>
    <rPh sb="6" eb="7">
      <t>クミ</t>
    </rPh>
    <phoneticPr fontId="1"/>
  </si>
  <si>
    <t>大阪いずみ生協4-3w⑤</t>
    <rPh sb="0" eb="2">
      <t>オオサカ</t>
    </rPh>
    <rPh sb="5" eb="7">
      <t>セイキョウ</t>
    </rPh>
    <phoneticPr fontId="1"/>
  </si>
  <si>
    <t>JOD（3色組）200</t>
    <rPh sb="5" eb="6">
      <t>ショク</t>
    </rPh>
    <rPh sb="6" eb="7">
      <t>クミ</t>
    </rPh>
    <phoneticPr fontId="1"/>
  </si>
  <si>
    <t>JOD（3色組）201</t>
    <rPh sb="5" eb="6">
      <t>ショク</t>
    </rPh>
    <rPh sb="6" eb="7">
      <t>クミ</t>
    </rPh>
    <phoneticPr fontId="1"/>
  </si>
  <si>
    <t>5/2ship</t>
    <phoneticPr fontId="1"/>
  </si>
  <si>
    <t>JOD（3色組）202</t>
    <rPh sb="5" eb="6">
      <t>ショク</t>
    </rPh>
    <rPh sb="6" eb="7">
      <t>クミ</t>
    </rPh>
    <phoneticPr fontId="1"/>
  </si>
  <si>
    <t>JOD（3色組）203</t>
    <rPh sb="5" eb="6">
      <t>ショク</t>
    </rPh>
    <rPh sb="6" eb="7">
      <t>クミ</t>
    </rPh>
    <phoneticPr fontId="1"/>
  </si>
  <si>
    <t>千趣会1P①</t>
    <rPh sb="0" eb="3">
      <t>センシュカイ</t>
    </rPh>
    <phoneticPr fontId="1"/>
  </si>
  <si>
    <t>千趣会3色組①</t>
    <rPh sb="0" eb="3">
      <t>センシュカイ</t>
    </rPh>
    <rPh sb="4" eb="5">
      <t>ショク</t>
    </rPh>
    <rPh sb="5" eb="6">
      <t>グミ</t>
    </rPh>
    <phoneticPr fontId="1"/>
  </si>
  <si>
    <t>JOD（3色組）204</t>
    <rPh sb="5" eb="6">
      <t>ショク</t>
    </rPh>
    <rPh sb="6" eb="7">
      <t>クミ</t>
    </rPh>
    <phoneticPr fontId="1"/>
  </si>
  <si>
    <t>JOD（3色組）205</t>
    <rPh sb="5" eb="6">
      <t>ショク</t>
    </rPh>
    <rPh sb="6" eb="7">
      <t>クミ</t>
    </rPh>
    <phoneticPr fontId="1"/>
  </si>
  <si>
    <t>JOD（3色組）206</t>
    <rPh sb="5" eb="6">
      <t>ショク</t>
    </rPh>
    <rPh sb="6" eb="7">
      <t>クミ</t>
    </rPh>
    <phoneticPr fontId="1"/>
  </si>
  <si>
    <t>JOD（3色組）207</t>
    <rPh sb="5" eb="6">
      <t>ショク</t>
    </rPh>
    <rPh sb="6" eb="7">
      <t>クミ</t>
    </rPh>
    <phoneticPr fontId="1"/>
  </si>
  <si>
    <t>なごみ５月DM②</t>
    <phoneticPr fontId="1"/>
  </si>
  <si>
    <t>JOD（3色組）208</t>
    <rPh sb="5" eb="6">
      <t>ショク</t>
    </rPh>
    <rPh sb="6" eb="7">
      <t>クミ</t>
    </rPh>
    <phoneticPr fontId="1"/>
  </si>
  <si>
    <t>なごみ５月DM③</t>
    <phoneticPr fontId="1"/>
  </si>
  <si>
    <t>なごみ５月DM④</t>
    <phoneticPr fontId="1"/>
  </si>
  <si>
    <t>日生協12号(東日本）①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</si>
  <si>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日生協12号(西日本）①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</si>
  <si>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KPORT</t>
    <phoneticPr fontId="1"/>
  </si>
  <si>
    <t>JOD（3色組）209</t>
    <rPh sb="5" eb="6">
      <t>ショク</t>
    </rPh>
    <rPh sb="6" eb="7">
      <t>クミ</t>
    </rPh>
    <phoneticPr fontId="1"/>
  </si>
  <si>
    <t>なごみ５月DM⑤</t>
    <phoneticPr fontId="1"/>
  </si>
  <si>
    <t>なごみ５月DM⑥</t>
    <phoneticPr fontId="1"/>
  </si>
  <si>
    <t>なごみ５月DM⑦</t>
    <phoneticPr fontId="1"/>
  </si>
  <si>
    <t>JOD（3色組）210</t>
    <rPh sb="5" eb="6">
      <t>ショク</t>
    </rPh>
    <rPh sb="6" eb="7">
      <t>クミ</t>
    </rPh>
    <phoneticPr fontId="1"/>
  </si>
  <si>
    <t>JOD（3色組）211</t>
    <rPh sb="5" eb="6">
      <t>ショク</t>
    </rPh>
    <rPh sb="6" eb="7">
      <t>クミ</t>
    </rPh>
    <phoneticPr fontId="1"/>
  </si>
  <si>
    <t>2020/5/9伝数</t>
    <rPh sb="8" eb="9">
      <t>デン</t>
    </rPh>
    <rPh sb="9" eb="10">
      <t>スウ</t>
    </rPh>
    <phoneticPr fontId="1"/>
  </si>
  <si>
    <t>JOD（3色組）212</t>
    <rPh sb="5" eb="6">
      <t>ショク</t>
    </rPh>
    <rPh sb="6" eb="7">
      <t>クミ</t>
    </rPh>
    <phoneticPr fontId="1"/>
  </si>
  <si>
    <t>なごみ誤配分</t>
    <rPh sb="3" eb="4">
      <t>ゴ</t>
    </rPh>
    <rPh sb="4" eb="6">
      <t>ハイブン</t>
    </rPh>
    <phoneticPr fontId="1"/>
  </si>
  <si>
    <t>　なごみ５月DM⑧</t>
    <phoneticPr fontId="1"/>
  </si>
  <si>
    <t>ネット</t>
    <phoneticPr fontId="1"/>
  </si>
  <si>
    <t>　なごみ５月DM⑨</t>
    <phoneticPr fontId="1"/>
  </si>
  <si>
    <t>JOD（3色組）213</t>
    <rPh sb="5" eb="6">
      <t>ショク</t>
    </rPh>
    <rPh sb="6" eb="7">
      <t>クミ</t>
    </rPh>
    <phoneticPr fontId="1"/>
  </si>
  <si>
    <t>JOD（3色組）214</t>
    <rPh sb="5" eb="6">
      <t>ショク</t>
    </rPh>
    <rPh sb="6" eb="7">
      <t>クミ</t>
    </rPh>
    <phoneticPr fontId="1"/>
  </si>
  <si>
    <t>KPORT</t>
    <phoneticPr fontId="1"/>
  </si>
  <si>
    <t>ディノスselect7（3色組）①</t>
    <rPh sb="13" eb="14">
      <t>ショク</t>
    </rPh>
    <rPh sb="14" eb="15">
      <t>クミ</t>
    </rPh>
    <phoneticPr fontId="1"/>
  </si>
  <si>
    <t>JOD（3色組）215</t>
    <rPh sb="5" eb="6">
      <t>ショク</t>
    </rPh>
    <rPh sb="6" eb="7">
      <t>クミ</t>
    </rPh>
    <phoneticPr fontId="1"/>
  </si>
  <si>
    <t>日生協12号(東日本）②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</si>
  <si>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日生協12号(西日本）②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</si>
  <si>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日生協12号(西日本）③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</si>
  <si>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JOD（3色組）217</t>
    <rPh sb="5" eb="6">
      <t>ショク</t>
    </rPh>
    <rPh sb="6" eb="7">
      <t>クミ</t>
    </rPh>
    <phoneticPr fontId="1"/>
  </si>
  <si>
    <t>日生協12号(東日本）③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</si>
  <si>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日生協12号(西日本）④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</si>
  <si>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　なごみ５月DM⑩</t>
    <phoneticPr fontId="1"/>
  </si>
  <si>
    <t>電話注文</t>
    <rPh sb="0" eb="2">
      <t>デンワ</t>
    </rPh>
    <rPh sb="2" eb="4">
      <t>チュウモン</t>
    </rPh>
    <phoneticPr fontId="1"/>
  </si>
  <si>
    <t>ベルーナ3企　20冬</t>
    <rPh sb="5" eb="6">
      <t>キ</t>
    </rPh>
    <rPh sb="9" eb="10">
      <t>フユ</t>
    </rPh>
    <phoneticPr fontId="1"/>
  </si>
  <si>
    <t>JOD（3色組）218</t>
    <rPh sb="5" eb="6">
      <t>ショク</t>
    </rPh>
    <rPh sb="6" eb="7">
      <t>クミ</t>
    </rPh>
    <phoneticPr fontId="1"/>
  </si>
  <si>
    <t>JOD（3色組）219</t>
    <rPh sb="5" eb="6">
      <t>ショク</t>
    </rPh>
    <rPh sb="6" eb="7">
      <t>クミ</t>
    </rPh>
    <phoneticPr fontId="1"/>
  </si>
  <si>
    <t>日生協12号(東日本）④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</si>
  <si>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ディノスselect7（3色組）②</t>
    <rPh sb="13" eb="14">
      <t>ショク</t>
    </rPh>
    <rPh sb="14" eb="15">
      <t>クミ</t>
    </rPh>
    <phoneticPr fontId="1"/>
  </si>
  <si>
    <t>JOD（3色組）220</t>
    <rPh sb="5" eb="6">
      <t>ショク</t>
    </rPh>
    <rPh sb="6" eb="7">
      <t>クミ</t>
    </rPh>
    <phoneticPr fontId="1"/>
  </si>
  <si>
    <t>日生協12号(東日本）⑤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</si>
  <si>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コープ九州8-1ｗ</t>
    <rPh sb="3" eb="5">
      <t>キュウシュウ</t>
    </rPh>
    <phoneticPr fontId="1"/>
  </si>
  <si>
    <t>JOD（3色組）221</t>
    <rPh sb="5" eb="6">
      <t>ショク</t>
    </rPh>
    <rPh sb="6" eb="7">
      <t>クミ</t>
    </rPh>
    <phoneticPr fontId="1"/>
  </si>
  <si>
    <t>日生協12号(東日本）⑥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</si>
  <si>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千趣会3色組②</t>
    <rPh sb="0" eb="3">
      <t>センシュカイ</t>
    </rPh>
    <rPh sb="4" eb="5">
      <t>ショク</t>
    </rPh>
    <rPh sb="5" eb="6">
      <t>グミ</t>
    </rPh>
    <phoneticPr fontId="1"/>
  </si>
  <si>
    <t>JOD（3色組）222</t>
    <rPh sb="5" eb="6">
      <t>ショク</t>
    </rPh>
    <rPh sb="6" eb="7">
      <t>クミ</t>
    </rPh>
    <phoneticPr fontId="1"/>
  </si>
  <si>
    <t>　なごみ５月DM⑪</t>
    <phoneticPr fontId="1"/>
  </si>
  <si>
    <t>KPORT</t>
    <phoneticPr fontId="1"/>
  </si>
  <si>
    <t>JOD（3色組）223</t>
    <rPh sb="5" eb="6">
      <t>ショク</t>
    </rPh>
    <rPh sb="6" eb="7">
      <t>クミ</t>
    </rPh>
    <phoneticPr fontId="1"/>
  </si>
  <si>
    <t>JOD（3色組）224</t>
    <rPh sb="5" eb="6">
      <t>ショク</t>
    </rPh>
    <rPh sb="6" eb="7">
      <t>クミ</t>
    </rPh>
    <phoneticPr fontId="1"/>
  </si>
  <si>
    <t>ディノスselect7（3色組）継続</t>
    <rPh sb="13" eb="14">
      <t>ショク</t>
    </rPh>
    <rPh sb="14" eb="15">
      <t>クミ</t>
    </rPh>
    <rPh sb="16" eb="18">
      <t>ケイゾク</t>
    </rPh>
    <phoneticPr fontId="1"/>
  </si>
  <si>
    <t>7/20～4/7</t>
    <phoneticPr fontId="1"/>
  </si>
  <si>
    <t>JOD（3色組）225</t>
    <rPh sb="5" eb="6">
      <t>ショク</t>
    </rPh>
    <rPh sb="6" eb="7">
      <t>クミ</t>
    </rPh>
    <phoneticPr fontId="1"/>
  </si>
  <si>
    <t>　なごみ５月DM⑫</t>
    <phoneticPr fontId="1"/>
  </si>
  <si>
    <t>JOD（3色組）226</t>
    <rPh sb="5" eb="6">
      <t>ショク</t>
    </rPh>
    <rPh sb="6" eb="7">
      <t>クミ</t>
    </rPh>
    <phoneticPr fontId="1"/>
  </si>
  <si>
    <t>ディノスselect7（3色組）③</t>
    <rPh sb="13" eb="14">
      <t>ショク</t>
    </rPh>
    <rPh sb="14" eb="15">
      <t>クミ</t>
    </rPh>
    <phoneticPr fontId="1"/>
  </si>
  <si>
    <t>JOD（3色組）227</t>
    <rPh sb="5" eb="6">
      <t>ショク</t>
    </rPh>
    <rPh sb="6" eb="7">
      <t>クミ</t>
    </rPh>
    <phoneticPr fontId="1"/>
  </si>
  <si>
    <t>ディノスselect7（3色組）④</t>
    <rPh sb="13" eb="14">
      <t>ショク</t>
    </rPh>
    <rPh sb="14" eb="15">
      <t>クミ</t>
    </rPh>
    <phoneticPr fontId="1"/>
  </si>
  <si>
    <t>JOD（3色組）228</t>
    <rPh sb="5" eb="6">
      <t>ショク</t>
    </rPh>
    <rPh sb="6" eb="7">
      <t>クミ</t>
    </rPh>
    <phoneticPr fontId="1"/>
  </si>
  <si>
    <t>JOD（3色組）229</t>
    <rPh sb="5" eb="6">
      <t>ショク</t>
    </rPh>
    <rPh sb="6" eb="7">
      <t>クミ</t>
    </rPh>
    <phoneticPr fontId="1"/>
  </si>
  <si>
    <t>ベルーナ冬sample</t>
    <rPh sb="4" eb="5">
      <t>フユ</t>
    </rPh>
    <phoneticPr fontId="1"/>
  </si>
  <si>
    <t>JOD（3色組）230</t>
    <rPh sb="5" eb="6">
      <t>ショク</t>
    </rPh>
    <rPh sb="6" eb="7">
      <t>クミ</t>
    </rPh>
    <phoneticPr fontId="1"/>
  </si>
  <si>
    <t>JOD（3色組）231</t>
    <rPh sb="5" eb="6">
      <t>ショク</t>
    </rPh>
    <rPh sb="6" eb="7">
      <t>クミ</t>
    </rPh>
    <phoneticPr fontId="1"/>
  </si>
  <si>
    <t>セシール（ミセスパーク）3P①</t>
    <phoneticPr fontId="1"/>
  </si>
  <si>
    <t>JOD（3色組）232</t>
    <rPh sb="5" eb="6">
      <t>ショク</t>
    </rPh>
    <rPh sb="6" eb="7">
      <t>クミ</t>
    </rPh>
    <phoneticPr fontId="1"/>
  </si>
  <si>
    <t>JOD（3色組）233</t>
    <rPh sb="5" eb="6">
      <t>ショク</t>
    </rPh>
    <rPh sb="6" eb="7">
      <t>クミ</t>
    </rPh>
    <phoneticPr fontId="1"/>
  </si>
  <si>
    <t>JOD（3色組）234</t>
    <rPh sb="5" eb="6">
      <t>ショク</t>
    </rPh>
    <rPh sb="6" eb="7">
      <t>クミ</t>
    </rPh>
    <phoneticPr fontId="1"/>
  </si>
  <si>
    <t>セシール（ミセスパーク）単品①</t>
    <rPh sb="12" eb="14">
      <t>タンピン</t>
    </rPh>
    <phoneticPr fontId="1"/>
  </si>
  <si>
    <t>JOD（3色組）235</t>
    <rPh sb="5" eb="6">
      <t>ショク</t>
    </rPh>
    <rPh sb="6" eb="7">
      <t>クミ</t>
    </rPh>
    <phoneticPr fontId="1"/>
  </si>
  <si>
    <t>コープ九州9-1ｗ</t>
    <rPh sb="3" eb="5">
      <t>キュウシュウ</t>
    </rPh>
    <phoneticPr fontId="1"/>
  </si>
  <si>
    <t>8/12～9/2（1～10回）</t>
    <rPh sb="13" eb="14">
      <t>カイ</t>
    </rPh>
    <phoneticPr fontId="1"/>
  </si>
  <si>
    <t>7/15～8/5（1～10回）</t>
    <rPh sb="13" eb="14">
      <t>カイ</t>
    </rPh>
    <phoneticPr fontId="1"/>
  </si>
  <si>
    <t>ディノスselect7（3色組）⑤</t>
    <rPh sb="13" eb="14">
      <t>ショク</t>
    </rPh>
    <rPh sb="14" eb="15">
      <t>クミ</t>
    </rPh>
    <phoneticPr fontId="1"/>
  </si>
  <si>
    <t>JOD（3色組）236</t>
    <rPh sb="5" eb="6">
      <t>ショク</t>
    </rPh>
    <rPh sb="6" eb="7">
      <t>クミ</t>
    </rPh>
    <phoneticPr fontId="1"/>
  </si>
  <si>
    <t>JOD（3色組）237</t>
    <rPh sb="5" eb="6">
      <t>ショク</t>
    </rPh>
    <rPh sb="6" eb="7">
      <t>クミ</t>
    </rPh>
    <phoneticPr fontId="1"/>
  </si>
  <si>
    <t>KPORT</t>
    <phoneticPr fontId="1"/>
  </si>
  <si>
    <t>JOD（3色組）238</t>
    <rPh sb="5" eb="6">
      <t>ショク</t>
    </rPh>
    <rPh sb="6" eb="7">
      <t>クミ</t>
    </rPh>
    <phoneticPr fontId="1"/>
  </si>
  <si>
    <t>JODメルシー0826</t>
    <phoneticPr fontId="1"/>
  </si>
  <si>
    <t>8/26～</t>
    <phoneticPr fontId="1"/>
  </si>
  <si>
    <t>かりん</t>
    <phoneticPr fontId="1"/>
  </si>
  <si>
    <t>セシール（ミセスパーク）単品②</t>
    <rPh sb="12" eb="14">
      <t>タンピン</t>
    </rPh>
    <phoneticPr fontId="1"/>
  </si>
  <si>
    <t>セシール（ミセスパーク）3P②</t>
    <phoneticPr fontId="1"/>
  </si>
  <si>
    <t>コープ九州8-1ｗ①</t>
    <rPh sb="3" eb="5">
      <t>キュウシュウ</t>
    </rPh>
    <phoneticPr fontId="1"/>
  </si>
  <si>
    <t>セシール（ミセスパーク）単品③</t>
    <rPh sb="12" eb="14">
      <t>タンピン</t>
    </rPh>
    <phoneticPr fontId="1"/>
  </si>
  <si>
    <t>くらし大阪sample返却</t>
    <rPh sb="3" eb="5">
      <t>オオサカ</t>
    </rPh>
    <rPh sb="11" eb="13">
      <t>ヘンキャク</t>
    </rPh>
    <phoneticPr fontId="5"/>
  </si>
  <si>
    <t>KPORT</t>
    <phoneticPr fontId="1"/>
  </si>
  <si>
    <t>JOD（3色組）239</t>
    <rPh sb="5" eb="6">
      <t>ショク</t>
    </rPh>
    <rPh sb="6" eb="7">
      <t>クミ</t>
    </rPh>
    <phoneticPr fontId="1"/>
  </si>
  <si>
    <t>JOD（3色組）240</t>
    <rPh sb="5" eb="6">
      <t>ショク</t>
    </rPh>
    <rPh sb="6" eb="7">
      <t>クミ</t>
    </rPh>
    <phoneticPr fontId="1"/>
  </si>
  <si>
    <t>ディノスselect8（3色組）継続</t>
    <rPh sb="13" eb="14">
      <t>ショク</t>
    </rPh>
    <rPh sb="14" eb="15">
      <t>クミ</t>
    </rPh>
    <rPh sb="16" eb="18">
      <t>ケイゾク</t>
    </rPh>
    <phoneticPr fontId="1"/>
  </si>
  <si>
    <t>10/2～9/30</t>
    <phoneticPr fontId="1"/>
  </si>
  <si>
    <t>コープ九州8-1ｗ②</t>
    <rPh sb="3" eb="5">
      <t>キュウシュウ</t>
    </rPh>
    <phoneticPr fontId="1"/>
  </si>
  <si>
    <t>JOD（3色組）241</t>
    <rPh sb="5" eb="6">
      <t>ショク</t>
    </rPh>
    <rPh sb="6" eb="7">
      <t>クミ</t>
    </rPh>
    <phoneticPr fontId="1"/>
  </si>
  <si>
    <t>セシール（ミセスパーク）3P③</t>
    <phoneticPr fontId="1"/>
  </si>
  <si>
    <t>JOD（3色組）242</t>
    <rPh sb="5" eb="6">
      <t>ショク</t>
    </rPh>
    <rPh sb="6" eb="7">
      <t>クミ</t>
    </rPh>
    <phoneticPr fontId="1"/>
  </si>
  <si>
    <t>コープ九州8-1ｗ③</t>
    <rPh sb="3" eb="5">
      <t>キュウシュウ</t>
    </rPh>
    <phoneticPr fontId="1"/>
  </si>
  <si>
    <t>コープ九州8-1ｗ④</t>
    <rPh sb="3" eb="5">
      <t>キュウシュウ</t>
    </rPh>
    <phoneticPr fontId="1"/>
  </si>
  <si>
    <t>コープ九州8-1ｗ⑤</t>
    <rPh sb="3" eb="5">
      <t>キュウシュウ</t>
    </rPh>
    <phoneticPr fontId="1"/>
  </si>
  <si>
    <t>日生協商談用</t>
    <rPh sb="0" eb="2">
      <t>ニッセイ</t>
    </rPh>
    <rPh sb="2" eb="3">
      <t>キョウ</t>
    </rPh>
    <rPh sb="3" eb="6">
      <t>ショウダンヨウ</t>
    </rPh>
    <phoneticPr fontId="1"/>
  </si>
  <si>
    <t>かりん</t>
    <phoneticPr fontId="1"/>
  </si>
  <si>
    <t>ネット</t>
    <phoneticPr fontId="1"/>
  </si>
  <si>
    <t>JOD（3色組）243</t>
    <rPh sb="5" eb="6">
      <t>ショク</t>
    </rPh>
    <rPh sb="6" eb="7">
      <t>クミ</t>
    </rPh>
    <phoneticPr fontId="1"/>
  </si>
  <si>
    <t>KPORT</t>
    <phoneticPr fontId="1"/>
  </si>
  <si>
    <t>大阪いずみ生協10-3ｗ</t>
    <rPh sb="0" eb="2">
      <t>オオサカ</t>
    </rPh>
    <rPh sb="5" eb="7">
      <t>セイキョウ</t>
    </rPh>
    <phoneticPr fontId="1"/>
  </si>
  <si>
    <t>10/9～21、1～5回</t>
    <rPh sb="11" eb="12">
      <t>カイ</t>
    </rPh>
    <phoneticPr fontId="1"/>
  </si>
  <si>
    <t>在庫確認</t>
    <rPh sb="0" eb="2">
      <t>ザイコ</t>
    </rPh>
    <rPh sb="2" eb="4">
      <t>カクニン</t>
    </rPh>
    <phoneticPr fontId="5"/>
  </si>
  <si>
    <t>日生協商談用返却</t>
    <rPh sb="0" eb="2">
      <t>ニッセイ</t>
    </rPh>
    <rPh sb="2" eb="3">
      <t>キョウ</t>
    </rPh>
    <rPh sb="3" eb="6">
      <t>ショウダンヨウ</t>
    </rPh>
    <rPh sb="6" eb="8">
      <t>ヘンキャク</t>
    </rPh>
    <phoneticPr fontId="1"/>
  </si>
  <si>
    <t>ネット返品</t>
    <rPh sb="3" eb="5">
      <t>ヘンピン</t>
    </rPh>
    <phoneticPr fontId="1"/>
  </si>
  <si>
    <t>初回9/23、テスト10/1、本番11/中旬</t>
    <rPh sb="0" eb="2">
      <t>ショカイ</t>
    </rPh>
    <rPh sb="15" eb="17">
      <t>ホンバン</t>
    </rPh>
    <rPh sb="20" eb="22">
      <t>チュウジュン</t>
    </rPh>
    <phoneticPr fontId="1"/>
  </si>
  <si>
    <t>セシール（ミセスパーク）3P④</t>
    <phoneticPr fontId="1"/>
  </si>
  <si>
    <t>コープ九州9-1ｗ①</t>
    <rPh sb="3" eb="5">
      <t>キュウシュウ</t>
    </rPh>
    <phoneticPr fontId="1"/>
  </si>
  <si>
    <t>コープ九州11-1ｗ</t>
    <rPh sb="3" eb="5">
      <t>キュウシュウ</t>
    </rPh>
    <phoneticPr fontId="1"/>
  </si>
  <si>
    <t>10/16～11/4（1～5回）</t>
    <rPh sb="14" eb="15">
      <t>カイ</t>
    </rPh>
    <phoneticPr fontId="1"/>
  </si>
  <si>
    <t>かりん</t>
    <phoneticPr fontId="1"/>
  </si>
  <si>
    <t>KPORT</t>
    <phoneticPr fontId="1"/>
  </si>
  <si>
    <t>JOD（3色組）244</t>
    <rPh sb="5" eb="6">
      <t>ショク</t>
    </rPh>
    <rPh sb="6" eb="7">
      <t>クミ</t>
    </rPh>
    <phoneticPr fontId="1"/>
  </si>
  <si>
    <t>コープ九州9-1ｗ②</t>
    <rPh sb="3" eb="5">
      <t>キュウシュウ</t>
    </rPh>
    <phoneticPr fontId="1"/>
  </si>
  <si>
    <t>JODアクセス7072</t>
    <phoneticPr fontId="1"/>
  </si>
  <si>
    <t>10/2～</t>
    <phoneticPr fontId="1"/>
  </si>
  <si>
    <t>コープ九州9-1ｗ③</t>
    <rPh sb="3" eb="5">
      <t>キュウシュウ</t>
    </rPh>
    <phoneticPr fontId="1"/>
  </si>
  <si>
    <t>コープ九州9-1ｗ④</t>
    <rPh sb="3" eb="5">
      <t>キュウシュウ</t>
    </rPh>
    <phoneticPr fontId="1"/>
  </si>
  <si>
    <t>JOD（3色組）245</t>
    <rPh sb="5" eb="6">
      <t>ショク</t>
    </rPh>
    <rPh sb="6" eb="7">
      <t>クミ</t>
    </rPh>
    <phoneticPr fontId="1"/>
  </si>
  <si>
    <t>JOD（3色組）246</t>
    <rPh sb="5" eb="6">
      <t>ショク</t>
    </rPh>
    <rPh sb="6" eb="7">
      <t>クミ</t>
    </rPh>
    <phoneticPr fontId="1"/>
  </si>
  <si>
    <t>JOD（3色組）247</t>
    <rPh sb="5" eb="6">
      <t>ショク</t>
    </rPh>
    <rPh sb="6" eb="7">
      <t>クミ</t>
    </rPh>
    <phoneticPr fontId="1"/>
  </si>
  <si>
    <t>ベルーナ3企　20冬①</t>
    <rPh sb="5" eb="6">
      <t>キ</t>
    </rPh>
    <rPh sb="9" eb="10">
      <t>フユ</t>
    </rPh>
    <phoneticPr fontId="1"/>
  </si>
  <si>
    <t>JOD（3色組）248</t>
    <rPh sb="5" eb="6">
      <t>ショク</t>
    </rPh>
    <rPh sb="6" eb="7">
      <t>クミ</t>
    </rPh>
    <phoneticPr fontId="1"/>
  </si>
  <si>
    <t>JOD（3色組）249</t>
    <rPh sb="5" eb="6">
      <t>ショク</t>
    </rPh>
    <rPh sb="6" eb="7">
      <t>クミ</t>
    </rPh>
    <phoneticPr fontId="1"/>
  </si>
  <si>
    <t>アバウト・初回12/16、最終12/22</t>
    <rPh sb="5" eb="7">
      <t>ショカイ</t>
    </rPh>
    <rPh sb="13" eb="15">
      <t>サイシュウ</t>
    </rPh>
    <phoneticPr fontId="1"/>
  </si>
  <si>
    <t>ディノスselect7（3色組）⑥</t>
    <rPh sb="13" eb="14">
      <t>ショク</t>
    </rPh>
    <rPh sb="14" eb="15">
      <t>クミ</t>
    </rPh>
    <phoneticPr fontId="1"/>
  </si>
  <si>
    <t>再生</t>
    <rPh sb="0" eb="2">
      <t>サイセイ</t>
    </rPh>
    <phoneticPr fontId="5"/>
  </si>
  <si>
    <t>JOD（3色組）250</t>
    <rPh sb="5" eb="6">
      <t>ショク</t>
    </rPh>
    <rPh sb="6" eb="7">
      <t>クミ</t>
    </rPh>
    <phoneticPr fontId="1"/>
  </si>
  <si>
    <t>パルくらす12-4ｗ</t>
  </si>
  <si>
    <t>KPORT</t>
    <phoneticPr fontId="1"/>
  </si>
  <si>
    <t>JOD（3色組）251</t>
    <rPh sb="5" eb="6">
      <t>ショク</t>
    </rPh>
    <rPh sb="6" eb="7">
      <t>クミ</t>
    </rPh>
    <phoneticPr fontId="1"/>
  </si>
  <si>
    <t>JOD（3色組）252</t>
    <rPh sb="5" eb="6">
      <t>ショク</t>
    </rPh>
    <rPh sb="6" eb="7">
      <t>クミ</t>
    </rPh>
    <phoneticPr fontId="1"/>
  </si>
  <si>
    <t>ディノスselect7（3色組）⑦</t>
    <rPh sb="13" eb="14">
      <t>ショク</t>
    </rPh>
    <rPh sb="14" eb="15">
      <t>クミ</t>
    </rPh>
    <phoneticPr fontId="1"/>
  </si>
  <si>
    <t>JOD（3色組）253</t>
    <rPh sb="5" eb="6">
      <t>ショク</t>
    </rPh>
    <rPh sb="6" eb="7">
      <t>クミ</t>
    </rPh>
    <phoneticPr fontId="1"/>
  </si>
  <si>
    <t>日生協42号</t>
    <rPh sb="0" eb="2">
      <t>ニッセイ</t>
    </rPh>
    <rPh sb="2" eb="3">
      <t>キョウ</t>
    </rPh>
    <rPh sb="5" eb="6">
      <t>ゴウ</t>
    </rPh>
    <phoneticPr fontId="1"/>
  </si>
  <si>
    <t>点12/2、アバウト12/15・12/22、最終12/30</t>
    <rPh sb="0" eb="1">
      <t>テン</t>
    </rPh>
    <rPh sb="22" eb="24">
      <t>サイシュウ</t>
    </rPh>
    <phoneticPr fontId="1"/>
  </si>
  <si>
    <t>JOD（3色組）254</t>
    <rPh sb="5" eb="6">
      <t>ショク</t>
    </rPh>
    <rPh sb="6" eb="7">
      <t>クミ</t>
    </rPh>
    <phoneticPr fontId="1"/>
  </si>
  <si>
    <t>JOD（3色組）255</t>
    <rPh sb="5" eb="6">
      <t>ショク</t>
    </rPh>
    <rPh sb="6" eb="7">
      <t>クミ</t>
    </rPh>
    <phoneticPr fontId="1"/>
  </si>
  <si>
    <t>10/27～</t>
    <phoneticPr fontId="1"/>
  </si>
  <si>
    <t>JODメルシー1027</t>
    <phoneticPr fontId="1"/>
  </si>
  <si>
    <t>JOD（3色組）256</t>
    <rPh sb="5" eb="6">
      <t>ショク</t>
    </rPh>
    <rPh sb="6" eb="7">
      <t>クミ</t>
    </rPh>
    <phoneticPr fontId="1"/>
  </si>
  <si>
    <t>ネット</t>
    <phoneticPr fontId="1"/>
  </si>
  <si>
    <t>KPORT</t>
    <phoneticPr fontId="1"/>
  </si>
  <si>
    <t>JOD（3色組）257</t>
    <rPh sb="5" eb="6">
      <t>ショク</t>
    </rPh>
    <rPh sb="6" eb="7">
      <t>クミ</t>
    </rPh>
    <phoneticPr fontId="1"/>
  </si>
  <si>
    <t>JOD（3色組）258</t>
    <rPh sb="5" eb="6">
      <t>ショク</t>
    </rPh>
    <rPh sb="6" eb="7">
      <t>クミ</t>
    </rPh>
    <phoneticPr fontId="1"/>
  </si>
  <si>
    <t>JOD特別版1028</t>
    <rPh sb="3" eb="5">
      <t>トクベツ</t>
    </rPh>
    <rPh sb="5" eb="6">
      <t>バン</t>
    </rPh>
    <phoneticPr fontId="1"/>
  </si>
  <si>
    <t>ニッセン</t>
    <phoneticPr fontId="1"/>
  </si>
  <si>
    <t>かりん</t>
    <phoneticPr fontId="1"/>
  </si>
  <si>
    <t>2020/10/1伝数</t>
    <rPh sb="9" eb="10">
      <t>デン</t>
    </rPh>
    <rPh sb="10" eb="11">
      <t>スウ</t>
    </rPh>
    <phoneticPr fontId="1"/>
  </si>
  <si>
    <t>セシール（ミセスパーク）3P⑤</t>
    <phoneticPr fontId="1"/>
  </si>
  <si>
    <t>JOD（3色組）259</t>
    <rPh sb="5" eb="6">
      <t>ショク</t>
    </rPh>
    <rPh sb="6" eb="7">
      <t>クミ</t>
    </rPh>
    <phoneticPr fontId="1"/>
  </si>
  <si>
    <t>ディノスselect7（3色組）⑧</t>
    <rPh sb="13" eb="14">
      <t>ショク</t>
    </rPh>
    <rPh sb="14" eb="15">
      <t>クミ</t>
    </rPh>
    <phoneticPr fontId="1"/>
  </si>
  <si>
    <t>KPORT</t>
    <phoneticPr fontId="1"/>
  </si>
  <si>
    <t>大阪いずみ生協10-3ｗ①</t>
    <rPh sb="0" eb="2">
      <t>オオサカ</t>
    </rPh>
    <rPh sb="5" eb="7">
      <t>セイキョウ</t>
    </rPh>
    <phoneticPr fontId="1"/>
  </si>
  <si>
    <t>JOD（3色組）260</t>
    <rPh sb="5" eb="6">
      <t>ショク</t>
    </rPh>
    <rPh sb="6" eb="7">
      <t>クミ</t>
    </rPh>
    <phoneticPr fontId="1"/>
  </si>
  <si>
    <t>JOD（3色組）261</t>
    <rPh sb="5" eb="6">
      <t>ショク</t>
    </rPh>
    <rPh sb="6" eb="7">
      <t>クミ</t>
    </rPh>
    <phoneticPr fontId="1"/>
  </si>
  <si>
    <t>JOD（3色組）262</t>
    <rPh sb="5" eb="6">
      <t>ショク</t>
    </rPh>
    <rPh sb="6" eb="7">
      <t>クミ</t>
    </rPh>
    <phoneticPr fontId="1"/>
  </si>
  <si>
    <t>JOD（3色組）263</t>
    <rPh sb="5" eb="6">
      <t>ショク</t>
    </rPh>
    <rPh sb="6" eb="7">
      <t>クミ</t>
    </rPh>
    <phoneticPr fontId="1"/>
  </si>
  <si>
    <t>大阪いずみ生協10-3ｗ②</t>
    <rPh sb="0" eb="2">
      <t>オオサカ</t>
    </rPh>
    <rPh sb="5" eb="7">
      <t>セイキョウ</t>
    </rPh>
    <phoneticPr fontId="1"/>
  </si>
  <si>
    <t>JOD（3色組）264</t>
    <rPh sb="5" eb="6">
      <t>ショク</t>
    </rPh>
    <rPh sb="6" eb="7">
      <t>クミ</t>
    </rPh>
    <phoneticPr fontId="1"/>
  </si>
  <si>
    <t>大阪いずみ生協10-3ｗ③</t>
    <rPh sb="0" eb="2">
      <t>オオサカ</t>
    </rPh>
    <rPh sb="5" eb="7">
      <t>セイキョウ</t>
    </rPh>
    <phoneticPr fontId="1"/>
  </si>
  <si>
    <t>JOD（3色組）265</t>
    <rPh sb="5" eb="6">
      <t>ショク</t>
    </rPh>
    <rPh sb="6" eb="7">
      <t>クミ</t>
    </rPh>
    <phoneticPr fontId="1"/>
  </si>
  <si>
    <t>JOD（3色組）266</t>
    <rPh sb="5" eb="6">
      <t>ショク</t>
    </rPh>
    <rPh sb="6" eb="7">
      <t>クミ</t>
    </rPh>
    <phoneticPr fontId="1"/>
  </si>
  <si>
    <t>電話注文</t>
    <rPh sb="0" eb="2">
      <t>デンワ</t>
    </rPh>
    <rPh sb="2" eb="4">
      <t>チュウモン</t>
    </rPh>
    <phoneticPr fontId="1"/>
  </si>
  <si>
    <t>JOD（3色組）267</t>
    <rPh sb="5" eb="6">
      <t>ショク</t>
    </rPh>
    <rPh sb="6" eb="7">
      <t>クミ</t>
    </rPh>
    <phoneticPr fontId="1"/>
  </si>
  <si>
    <t>ネット</t>
    <phoneticPr fontId="1"/>
  </si>
  <si>
    <t>コープ九州11-1ｗ①</t>
    <rPh sb="3" eb="5">
      <t>キュウシュウ</t>
    </rPh>
    <phoneticPr fontId="1"/>
  </si>
  <si>
    <t>ディノスselect7（3色組）⑨</t>
    <rPh sb="13" eb="14">
      <t>ショク</t>
    </rPh>
    <rPh sb="14" eb="15">
      <t>クミ</t>
    </rPh>
    <phoneticPr fontId="1"/>
  </si>
  <si>
    <t>セシール（ミセスパーク）3P⑥</t>
    <phoneticPr fontId="1"/>
  </si>
  <si>
    <t>大阪いずみ生協1-3ｗ</t>
    <rPh sb="0" eb="2">
      <t>オオサカ</t>
    </rPh>
    <rPh sb="5" eb="7">
      <t>セイキョウ</t>
    </rPh>
    <phoneticPr fontId="1"/>
  </si>
  <si>
    <t>1/8～20、1～5回</t>
    <rPh sb="10" eb="11">
      <t>カイ</t>
    </rPh>
    <phoneticPr fontId="1"/>
  </si>
  <si>
    <t>JOD（3色組）268</t>
    <rPh sb="5" eb="6">
      <t>ショク</t>
    </rPh>
    <rPh sb="6" eb="7">
      <t>クミ</t>
    </rPh>
    <phoneticPr fontId="1"/>
  </si>
  <si>
    <t>ベルーナ3企　20冬②</t>
    <rPh sb="5" eb="6">
      <t>キ</t>
    </rPh>
    <rPh sb="9" eb="10">
      <t>フユ</t>
    </rPh>
    <phoneticPr fontId="1"/>
  </si>
  <si>
    <t>JOD（3色組）269</t>
    <rPh sb="5" eb="6">
      <t>ショク</t>
    </rPh>
    <rPh sb="6" eb="7">
      <t>クミ</t>
    </rPh>
    <phoneticPr fontId="1"/>
  </si>
  <si>
    <t>ディノスselect7（3色組）⑩</t>
    <rPh sb="13" eb="14">
      <t>ショク</t>
    </rPh>
    <rPh sb="14" eb="15">
      <t>クミ</t>
    </rPh>
    <phoneticPr fontId="1"/>
  </si>
  <si>
    <t>コープ九州11-1ｗ②</t>
    <rPh sb="3" eb="5">
      <t>キュウシュウ</t>
    </rPh>
    <phoneticPr fontId="1"/>
  </si>
  <si>
    <t>夢販</t>
    <rPh sb="0" eb="2">
      <t>ユメハン</t>
    </rPh>
    <phoneticPr fontId="1"/>
  </si>
  <si>
    <t>JOD（3色組）270</t>
    <rPh sb="5" eb="6">
      <t>ショク</t>
    </rPh>
    <rPh sb="6" eb="7">
      <t>クミ</t>
    </rPh>
    <phoneticPr fontId="1"/>
  </si>
  <si>
    <t>コープ九州11-1ｗ③</t>
    <rPh sb="3" eb="5">
      <t>キュウシュウ</t>
    </rPh>
    <phoneticPr fontId="1"/>
  </si>
  <si>
    <t>コープ九州11-1w④</t>
    <rPh sb="3" eb="5">
      <t>キュウシュウ</t>
    </rPh>
    <phoneticPr fontId="1"/>
  </si>
  <si>
    <t>コープ九州11-1w⑤</t>
    <rPh sb="3" eb="5">
      <t>キュウシュウ</t>
    </rPh>
    <phoneticPr fontId="1"/>
  </si>
  <si>
    <t>かりん</t>
    <phoneticPr fontId="1"/>
  </si>
  <si>
    <t>JOD（3色組）271</t>
    <rPh sb="5" eb="6">
      <t>ショク</t>
    </rPh>
    <rPh sb="6" eb="7">
      <t>クミ</t>
    </rPh>
    <phoneticPr fontId="1"/>
  </si>
  <si>
    <t>ベルーナ3企　20冬③</t>
    <rPh sb="5" eb="6">
      <t>キ</t>
    </rPh>
    <rPh sb="9" eb="10">
      <t>フユ</t>
    </rPh>
    <phoneticPr fontId="1"/>
  </si>
  <si>
    <t>JOD（3色組）272</t>
    <rPh sb="5" eb="6">
      <t>ショク</t>
    </rPh>
    <rPh sb="6" eb="7">
      <t>クミ</t>
    </rPh>
    <phoneticPr fontId="1"/>
  </si>
  <si>
    <t>JOD（3色組）273</t>
    <rPh sb="5" eb="6">
      <t>ショク</t>
    </rPh>
    <rPh sb="6" eb="7">
      <t>クミ</t>
    </rPh>
    <phoneticPr fontId="1"/>
  </si>
  <si>
    <t>ネット</t>
    <phoneticPr fontId="1"/>
  </si>
  <si>
    <t>JOD（3色組）274</t>
    <rPh sb="5" eb="6">
      <t>ショク</t>
    </rPh>
    <rPh sb="6" eb="7">
      <t>クミ</t>
    </rPh>
    <phoneticPr fontId="1"/>
  </si>
  <si>
    <t>KPORT</t>
    <phoneticPr fontId="1"/>
  </si>
  <si>
    <t>セシール（ミセスパーク）3P⑦</t>
    <phoneticPr fontId="1"/>
  </si>
  <si>
    <t>JOD（3色組）275</t>
    <rPh sb="5" eb="6">
      <t>ショク</t>
    </rPh>
    <rPh sb="6" eb="7">
      <t>クミ</t>
    </rPh>
    <phoneticPr fontId="1"/>
  </si>
  <si>
    <t>ディノスselect7（3色組）⑪</t>
    <rPh sb="13" eb="14">
      <t>ショク</t>
    </rPh>
    <rPh sb="14" eb="15">
      <t>クミ</t>
    </rPh>
    <phoneticPr fontId="1"/>
  </si>
  <si>
    <t>JOD（3色組）276</t>
    <rPh sb="5" eb="6">
      <t>ショク</t>
    </rPh>
    <rPh sb="6" eb="7">
      <t>クミ</t>
    </rPh>
    <phoneticPr fontId="1"/>
  </si>
  <si>
    <t>JOD（3色組）277</t>
    <rPh sb="5" eb="6">
      <t>ショク</t>
    </rPh>
    <rPh sb="6" eb="7">
      <t>クミ</t>
    </rPh>
    <phoneticPr fontId="1"/>
  </si>
  <si>
    <t>JOD（3色組）278</t>
    <rPh sb="5" eb="6">
      <t>ショク</t>
    </rPh>
    <rPh sb="6" eb="7">
      <t>クミ</t>
    </rPh>
    <phoneticPr fontId="1"/>
  </si>
  <si>
    <t>JOD（3色組）279</t>
    <rPh sb="5" eb="6">
      <t>ショク</t>
    </rPh>
    <rPh sb="6" eb="7">
      <t>クミ</t>
    </rPh>
    <phoneticPr fontId="1"/>
  </si>
  <si>
    <t>JOD（3色組）280</t>
    <rPh sb="5" eb="6">
      <t>ショク</t>
    </rPh>
    <rPh sb="6" eb="7">
      <t>クミ</t>
    </rPh>
    <phoneticPr fontId="1"/>
  </si>
  <si>
    <t>JOD（3色組）281</t>
    <rPh sb="5" eb="6">
      <t>ショク</t>
    </rPh>
    <rPh sb="6" eb="7">
      <t>クミ</t>
    </rPh>
    <phoneticPr fontId="1"/>
  </si>
  <si>
    <t>JOD（3色組）282</t>
    <rPh sb="5" eb="6">
      <t>ショク</t>
    </rPh>
    <rPh sb="6" eb="7">
      <t>クミ</t>
    </rPh>
    <phoneticPr fontId="1"/>
  </si>
  <si>
    <t>ベルーナ3企　20冬④</t>
    <rPh sb="5" eb="6">
      <t>キ</t>
    </rPh>
    <rPh sb="9" eb="10">
      <t>フユ</t>
    </rPh>
    <phoneticPr fontId="1"/>
  </si>
  <si>
    <t>セシール（ミセスパーク）単品④</t>
    <rPh sb="12" eb="14">
      <t>タンピン</t>
    </rPh>
    <phoneticPr fontId="1"/>
  </si>
  <si>
    <t>JOD（3色組）283</t>
    <rPh sb="5" eb="6">
      <t>ショク</t>
    </rPh>
    <rPh sb="6" eb="7">
      <t>クミ</t>
    </rPh>
    <phoneticPr fontId="1"/>
  </si>
  <si>
    <t>KPORT</t>
    <phoneticPr fontId="1"/>
  </si>
  <si>
    <t>JOD（3色組）284</t>
    <rPh sb="5" eb="6">
      <t>ショク</t>
    </rPh>
    <rPh sb="6" eb="7">
      <t>クミ</t>
    </rPh>
    <phoneticPr fontId="1"/>
  </si>
  <si>
    <t>2月中旬～10/7</t>
    <rPh sb="1" eb="2">
      <t>ガツ</t>
    </rPh>
    <rPh sb="2" eb="4">
      <t>チュウジュン</t>
    </rPh>
    <phoneticPr fontId="1"/>
  </si>
  <si>
    <t>パルくらす12-4ｗ①</t>
    <phoneticPr fontId="1"/>
  </si>
  <si>
    <t>JOD（3色組）285</t>
    <rPh sb="5" eb="6">
      <t>ショク</t>
    </rPh>
    <rPh sb="6" eb="7">
      <t>クミ</t>
    </rPh>
    <phoneticPr fontId="1"/>
  </si>
  <si>
    <t>セシール（ミセスパーク）単品⑤</t>
    <rPh sb="12" eb="14">
      <t>タンピン</t>
    </rPh>
    <phoneticPr fontId="1"/>
  </si>
  <si>
    <t>ベルーナ3企　20冬⑤</t>
    <rPh sb="5" eb="6">
      <t>キ</t>
    </rPh>
    <rPh sb="9" eb="10">
      <t>フユ</t>
    </rPh>
    <phoneticPr fontId="1"/>
  </si>
  <si>
    <t>JOD（3色組）286</t>
    <rPh sb="5" eb="6">
      <t>ショク</t>
    </rPh>
    <rPh sb="6" eb="7">
      <t>クミ</t>
    </rPh>
    <phoneticPr fontId="1"/>
  </si>
  <si>
    <t>ディノスselect7（3色組）⑫</t>
    <rPh sb="13" eb="14">
      <t>ショク</t>
    </rPh>
    <rPh sb="14" eb="15">
      <t>クミ</t>
    </rPh>
    <phoneticPr fontId="1"/>
  </si>
  <si>
    <t>日生協42号(東日本）①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</si>
  <si>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日生協42号(西日本）①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</si>
  <si>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日生協42号(東日本）②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</si>
  <si>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JOD（3色組）287</t>
    <rPh sb="5" eb="6">
      <t>ショク</t>
    </rPh>
    <rPh sb="6" eb="7">
      <t>クミ</t>
    </rPh>
    <phoneticPr fontId="1"/>
  </si>
  <si>
    <t>ベルーナ3企　20冬⑥</t>
    <rPh sb="5" eb="6">
      <t>キ</t>
    </rPh>
    <rPh sb="9" eb="10">
      <t>フユ</t>
    </rPh>
    <phoneticPr fontId="1"/>
  </si>
  <si>
    <t>JOD（3色組）288</t>
    <rPh sb="5" eb="6">
      <t>ショク</t>
    </rPh>
    <rPh sb="6" eb="7">
      <t>クミ</t>
    </rPh>
    <phoneticPr fontId="1"/>
  </si>
  <si>
    <t>JOD（3色組）289</t>
    <rPh sb="5" eb="6">
      <t>ショク</t>
    </rPh>
    <rPh sb="6" eb="7">
      <t>クミ</t>
    </rPh>
    <phoneticPr fontId="1"/>
  </si>
  <si>
    <t>シンエイsample</t>
    <phoneticPr fontId="1"/>
  </si>
  <si>
    <t>JOD（3色組）290</t>
    <rPh sb="5" eb="6">
      <t>ショク</t>
    </rPh>
    <rPh sb="6" eb="7">
      <t>クミ</t>
    </rPh>
    <phoneticPr fontId="1"/>
  </si>
  <si>
    <t>2020/12/5伝数</t>
    <rPh sb="9" eb="10">
      <t>デン</t>
    </rPh>
    <rPh sb="10" eb="11">
      <t>スウ</t>
    </rPh>
    <phoneticPr fontId="1"/>
  </si>
  <si>
    <t>JOD（3色組）291</t>
    <rPh sb="5" eb="6">
      <t>ショク</t>
    </rPh>
    <rPh sb="6" eb="7">
      <t>クミ</t>
    </rPh>
    <phoneticPr fontId="1"/>
  </si>
  <si>
    <t>JOD（3色組）292</t>
    <rPh sb="5" eb="6">
      <t>ショク</t>
    </rPh>
    <rPh sb="6" eb="7">
      <t>クミ</t>
    </rPh>
    <phoneticPr fontId="1"/>
  </si>
  <si>
    <t>オバタサンプル返却</t>
    <rPh sb="7" eb="9">
      <t>ヘンキャク</t>
    </rPh>
    <phoneticPr fontId="5"/>
  </si>
  <si>
    <t>JOD（3色組）293</t>
    <rPh sb="5" eb="6">
      <t>ショク</t>
    </rPh>
    <rPh sb="6" eb="7">
      <t>クミ</t>
    </rPh>
    <phoneticPr fontId="1"/>
  </si>
  <si>
    <t>ベルーナ3企　20冬⑦</t>
    <rPh sb="5" eb="6">
      <t>キ</t>
    </rPh>
    <rPh sb="9" eb="10">
      <t>フユ</t>
    </rPh>
    <phoneticPr fontId="1"/>
  </si>
  <si>
    <t>JOD（3色組）294</t>
    <rPh sb="5" eb="6">
      <t>ショク</t>
    </rPh>
    <rPh sb="6" eb="7">
      <t>クミ</t>
    </rPh>
    <phoneticPr fontId="1"/>
  </si>
  <si>
    <t>パルくらす12-4ｗ②</t>
    <phoneticPr fontId="1"/>
  </si>
  <si>
    <t>パルくらす12-4ｗ③</t>
    <phoneticPr fontId="1"/>
  </si>
  <si>
    <t>日生協42号(西日本）②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</si>
  <si>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日生協42号(東日本）③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</si>
  <si>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日生協42号(西日本）③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</si>
  <si>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パルくらす12-4ｗ④</t>
    <phoneticPr fontId="1"/>
  </si>
  <si>
    <t>京都生協3-1ｗ</t>
    <rPh sb="0" eb="2">
      <t>キョウト</t>
    </rPh>
    <rPh sb="2" eb="4">
      <t>セイキョウ</t>
    </rPh>
    <phoneticPr fontId="1"/>
  </si>
  <si>
    <t>日生協42号(東日本）④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</si>
  <si>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パルくらす12-4ｗ⑤</t>
    <phoneticPr fontId="1"/>
  </si>
  <si>
    <t>日生協42号(西日本）④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</si>
  <si>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日生協42号(西日本）⑤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</si>
  <si>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日生協42号(東日本）⑤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</si>
  <si>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ディノスselect7（3色組）⑬</t>
    <rPh sb="13" eb="14">
      <t>ショク</t>
    </rPh>
    <rPh sb="14" eb="15">
      <t>クミ</t>
    </rPh>
    <phoneticPr fontId="1"/>
  </si>
  <si>
    <t>日生協42号(東日本）⑥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</si>
  <si>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KPORT</t>
    <phoneticPr fontId="1"/>
  </si>
  <si>
    <t>日生協42号(東日本）⑦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</si>
  <si>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日生協42号(東日本）⑧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</si>
  <si>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日生協42号(東日本）⑨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</si>
  <si>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パルくらす4月1回</t>
    <rPh sb="6" eb="7">
      <t>ガツ</t>
    </rPh>
    <rPh sb="8" eb="9">
      <t>カイ</t>
    </rPh>
    <phoneticPr fontId="1"/>
  </si>
  <si>
    <t>アバウト・初回3/31、最終4/6</t>
    <rPh sb="5" eb="7">
      <t>ショカイ</t>
    </rPh>
    <rPh sb="12" eb="14">
      <t>サイシュウ</t>
    </rPh>
    <phoneticPr fontId="1"/>
  </si>
  <si>
    <t>ディノスselect7（3色組）⑭</t>
    <rPh sb="13" eb="14">
      <t>ショク</t>
    </rPh>
    <rPh sb="14" eb="15">
      <t>クミ</t>
    </rPh>
    <phoneticPr fontId="1"/>
  </si>
  <si>
    <t>日生協42号(東日本）⑩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1"/>
  </si>
  <si>
    <t>コープ九州3-5ｗ</t>
    <rPh sb="3" eb="5">
      <t>キュウシュウ</t>
    </rPh>
    <phoneticPr fontId="1"/>
  </si>
  <si>
    <t>JOD（3色組）295</t>
    <rPh sb="5" eb="6">
      <t>ショク</t>
    </rPh>
    <rPh sb="6" eb="7">
      <t>クミ</t>
    </rPh>
    <phoneticPr fontId="1"/>
  </si>
  <si>
    <t>JOD（3色組）296</t>
    <rPh sb="5" eb="6">
      <t>ショク</t>
    </rPh>
    <rPh sb="6" eb="7">
      <t>クミ</t>
    </rPh>
    <phoneticPr fontId="1"/>
  </si>
  <si>
    <t>JODアクセス7075</t>
    <phoneticPr fontId="1"/>
  </si>
  <si>
    <t>2/19～</t>
    <phoneticPr fontId="1"/>
  </si>
  <si>
    <t>大阪いずみ生協1-3ｗ①</t>
    <rPh sb="0" eb="2">
      <t>オオサカ</t>
    </rPh>
    <rPh sb="5" eb="7">
      <t>セイキョウ</t>
    </rPh>
    <phoneticPr fontId="1"/>
  </si>
  <si>
    <t>3L</t>
  </si>
  <si>
    <t>3L</t>
    <phoneticPr fontId="1"/>
  </si>
  <si>
    <t>3L</t>
    <phoneticPr fontId="1"/>
  </si>
  <si>
    <t>電話注文</t>
    <rPh sb="0" eb="2">
      <t>デンワ</t>
    </rPh>
    <rPh sb="2" eb="4">
      <t>チュウモン</t>
    </rPh>
    <phoneticPr fontId="1"/>
  </si>
  <si>
    <t>夢販</t>
    <rPh sb="0" eb="2">
      <t>ユメハン</t>
    </rPh>
    <phoneticPr fontId="1"/>
  </si>
  <si>
    <t>ベルーナ3企　20冬⑧</t>
    <rPh sb="5" eb="6">
      <t>キ</t>
    </rPh>
    <rPh sb="9" eb="10">
      <t>フユ</t>
    </rPh>
    <phoneticPr fontId="1"/>
  </si>
  <si>
    <t>JOD（3色組）297</t>
    <rPh sb="5" eb="6">
      <t>ショク</t>
    </rPh>
    <rPh sb="6" eb="7">
      <t>クミ</t>
    </rPh>
    <phoneticPr fontId="1"/>
  </si>
  <si>
    <t>ネット</t>
    <phoneticPr fontId="1"/>
  </si>
  <si>
    <t>JOD（3色組）298</t>
    <rPh sb="5" eb="6">
      <t>ショク</t>
    </rPh>
    <rPh sb="6" eb="7">
      <t>クミ</t>
    </rPh>
    <phoneticPr fontId="1"/>
  </si>
  <si>
    <t>大阪いずみ生協1-3ｗ②</t>
    <rPh sb="0" eb="2">
      <t>オオサカ</t>
    </rPh>
    <rPh sb="5" eb="7">
      <t>セイキョウ</t>
    </rPh>
    <phoneticPr fontId="1"/>
  </si>
  <si>
    <t>大阪いずみ生協1-3ｗ③</t>
    <rPh sb="0" eb="2">
      <t>オオサカ</t>
    </rPh>
    <rPh sb="5" eb="7">
      <t>セイキョウ</t>
    </rPh>
    <phoneticPr fontId="1"/>
  </si>
  <si>
    <t>JOD（3色組）299</t>
    <rPh sb="5" eb="6">
      <t>ショク</t>
    </rPh>
    <rPh sb="6" eb="7">
      <t>クミ</t>
    </rPh>
    <phoneticPr fontId="1"/>
  </si>
  <si>
    <t>JOD（3色組）300</t>
    <rPh sb="5" eb="6">
      <t>ショク</t>
    </rPh>
    <rPh sb="6" eb="7">
      <t>クミ</t>
    </rPh>
    <phoneticPr fontId="1"/>
  </si>
  <si>
    <t>ネット</t>
  </si>
  <si>
    <t>ベルーナ3企　20冬⑨</t>
    <rPh sb="5" eb="6">
      <t>キ</t>
    </rPh>
    <rPh sb="9" eb="10">
      <t>フユ</t>
    </rPh>
    <phoneticPr fontId="1"/>
  </si>
  <si>
    <t>JOD（3色組）301</t>
    <rPh sb="5" eb="6">
      <t>ショク</t>
    </rPh>
    <rPh sb="6" eb="7">
      <t>クミ</t>
    </rPh>
    <phoneticPr fontId="1"/>
  </si>
  <si>
    <t>サクラマチ返品</t>
    <rPh sb="5" eb="7">
      <t>ヘンピン</t>
    </rPh>
    <phoneticPr fontId="5"/>
  </si>
  <si>
    <t>ベルーナ3企　20冬⑩</t>
    <rPh sb="5" eb="6">
      <t>キ</t>
    </rPh>
    <rPh sb="9" eb="10">
      <t>フユ</t>
    </rPh>
    <phoneticPr fontId="1"/>
  </si>
  <si>
    <t>ベルーナ3企　20冬⑪</t>
    <rPh sb="5" eb="6">
      <t>キ</t>
    </rPh>
    <rPh sb="9" eb="10">
      <t>フユ</t>
    </rPh>
    <phoneticPr fontId="1"/>
  </si>
  <si>
    <t>2021/2/1伝数</t>
    <rPh sb="8" eb="9">
      <t>デン</t>
    </rPh>
    <rPh sb="9" eb="10">
      <t>スウ</t>
    </rPh>
    <phoneticPr fontId="1"/>
  </si>
  <si>
    <t>日生協11号</t>
    <rPh sb="0" eb="2">
      <t>ニッセイ</t>
    </rPh>
    <rPh sb="2" eb="3">
      <t>キョウ</t>
    </rPh>
    <rPh sb="5" eb="6">
      <t>ゴウ</t>
    </rPh>
    <phoneticPr fontId="1"/>
  </si>
  <si>
    <t>点5/7、アバウト5/20・5/25、最終6/2</t>
    <rPh sb="0" eb="1">
      <t>テン</t>
    </rPh>
    <rPh sb="19" eb="21">
      <t>サイシュウ</t>
    </rPh>
    <phoneticPr fontId="1"/>
  </si>
  <si>
    <t>JOD（3色組）302</t>
    <rPh sb="5" eb="6">
      <t>ショク</t>
    </rPh>
    <rPh sb="6" eb="7">
      <t>クミ</t>
    </rPh>
    <phoneticPr fontId="1"/>
  </si>
  <si>
    <t>ベルーナ3企　20冬⑫</t>
    <rPh sb="5" eb="6">
      <t>キ</t>
    </rPh>
    <rPh sb="9" eb="10">
      <t>フユ</t>
    </rPh>
    <phoneticPr fontId="1"/>
  </si>
  <si>
    <t>JOD（3色組）303</t>
    <rPh sb="5" eb="6">
      <t>ショク</t>
    </rPh>
    <rPh sb="6" eb="7">
      <t>クミ</t>
    </rPh>
    <phoneticPr fontId="1"/>
  </si>
  <si>
    <t>ディノスselect9（3色組）継続</t>
    <rPh sb="13" eb="14">
      <t>ショク</t>
    </rPh>
    <rPh sb="14" eb="15">
      <t>クミ</t>
    </rPh>
    <rPh sb="16" eb="18">
      <t>ケイゾク</t>
    </rPh>
    <phoneticPr fontId="1"/>
  </si>
  <si>
    <t>5/10～</t>
    <phoneticPr fontId="1"/>
  </si>
  <si>
    <t>JOD（3色組）304</t>
    <rPh sb="5" eb="6">
      <t>ショク</t>
    </rPh>
    <rPh sb="6" eb="7">
      <t>クミ</t>
    </rPh>
    <phoneticPr fontId="1"/>
  </si>
  <si>
    <t>ベルーナ3企　20冬⑬</t>
    <rPh sb="5" eb="6">
      <t>キ</t>
    </rPh>
    <rPh sb="9" eb="10">
      <t>フユ</t>
    </rPh>
    <phoneticPr fontId="1"/>
  </si>
  <si>
    <t>KPORT</t>
    <phoneticPr fontId="1"/>
  </si>
  <si>
    <t>ベルーナ3企　20冬⑭</t>
    <rPh sb="5" eb="6">
      <t>キ</t>
    </rPh>
    <rPh sb="9" eb="10">
      <t>フユ</t>
    </rPh>
    <phoneticPr fontId="1"/>
  </si>
  <si>
    <t>JODアクセス7076</t>
    <phoneticPr fontId="1"/>
  </si>
  <si>
    <t>JOD（3色組）305</t>
    <rPh sb="5" eb="6">
      <t>ショク</t>
    </rPh>
    <rPh sb="6" eb="7">
      <t>クミ</t>
    </rPh>
    <phoneticPr fontId="1"/>
  </si>
  <si>
    <t>ベルーナ3企　20冬⑮</t>
    <rPh sb="5" eb="6">
      <t>キ</t>
    </rPh>
    <rPh sb="9" eb="10">
      <t>フユ</t>
    </rPh>
    <phoneticPr fontId="1"/>
  </si>
  <si>
    <t>サクラマチ返品</t>
    <rPh sb="5" eb="7">
      <t>ヘンピン</t>
    </rPh>
    <phoneticPr fontId="1"/>
  </si>
  <si>
    <t>ベルーナ冬sample返却</t>
    <rPh sb="4" eb="5">
      <t>フユ</t>
    </rPh>
    <rPh sb="11" eb="13">
      <t>ヘンキャク</t>
    </rPh>
    <phoneticPr fontId="1"/>
  </si>
  <si>
    <t>なごみ5月号DM</t>
    <rPh sb="4" eb="6">
      <t>ガツゴウ</t>
    </rPh>
    <phoneticPr fontId="1"/>
  </si>
  <si>
    <t>5/1～6/24</t>
    <phoneticPr fontId="1"/>
  </si>
  <si>
    <t>なごみ5月号DM①</t>
    <rPh sb="4" eb="6">
      <t>ガツゴウ</t>
    </rPh>
    <phoneticPr fontId="1"/>
  </si>
  <si>
    <t>なごみ5月DM検品用sample</t>
    <rPh sb="4" eb="5">
      <t>ガツ</t>
    </rPh>
    <rPh sb="7" eb="10">
      <t>ケンピンヨウ</t>
    </rPh>
    <phoneticPr fontId="1"/>
  </si>
  <si>
    <t>JOD（3色組）306</t>
    <rPh sb="5" eb="6">
      <t>ショク</t>
    </rPh>
    <rPh sb="6" eb="7">
      <t>クミ</t>
    </rPh>
    <phoneticPr fontId="1"/>
  </si>
  <si>
    <t>再生</t>
    <rPh sb="0" eb="2">
      <t>サイセイ</t>
    </rPh>
    <phoneticPr fontId="1"/>
  </si>
  <si>
    <t>JOD（3色組）307</t>
    <rPh sb="5" eb="6">
      <t>ショク</t>
    </rPh>
    <rPh sb="6" eb="7">
      <t>クミ</t>
    </rPh>
    <phoneticPr fontId="1"/>
  </si>
  <si>
    <t>京都生協3-1ｗ①</t>
    <rPh sb="0" eb="2">
      <t>キョウト</t>
    </rPh>
    <rPh sb="2" eb="4">
      <t>セイキョウ</t>
    </rPh>
    <phoneticPr fontId="1"/>
  </si>
  <si>
    <t>JOD（3色組）308</t>
    <rPh sb="5" eb="6">
      <t>ショク</t>
    </rPh>
    <rPh sb="6" eb="7">
      <t>クミ</t>
    </rPh>
    <phoneticPr fontId="1"/>
  </si>
  <si>
    <t>JOD（3色組）309</t>
    <rPh sb="5" eb="6">
      <t>ショク</t>
    </rPh>
    <rPh sb="6" eb="7">
      <t>クミ</t>
    </rPh>
    <phoneticPr fontId="1"/>
  </si>
  <si>
    <t>JOD（3色組）310</t>
    <rPh sb="5" eb="6">
      <t>ショク</t>
    </rPh>
    <rPh sb="6" eb="7">
      <t>クミ</t>
    </rPh>
    <phoneticPr fontId="1"/>
  </si>
  <si>
    <t>JODメルシー0415</t>
    <phoneticPr fontId="1"/>
  </si>
  <si>
    <t>4/15～</t>
    <phoneticPr fontId="1"/>
  </si>
  <si>
    <t>JOD（3色組）311</t>
    <rPh sb="5" eb="6">
      <t>ショク</t>
    </rPh>
    <rPh sb="6" eb="7">
      <t>クミ</t>
    </rPh>
    <phoneticPr fontId="1"/>
  </si>
  <si>
    <t>JOD（3色組）312</t>
    <rPh sb="5" eb="6">
      <t>ショク</t>
    </rPh>
    <rPh sb="6" eb="7">
      <t>クミ</t>
    </rPh>
    <phoneticPr fontId="1"/>
  </si>
  <si>
    <t>コープさっぽろ5-3ｗ</t>
    <phoneticPr fontId="1"/>
  </si>
  <si>
    <t>JODプリマナ7258</t>
    <phoneticPr fontId="1"/>
  </si>
  <si>
    <t>4/8～</t>
    <phoneticPr fontId="1"/>
  </si>
  <si>
    <t>5/14、18</t>
    <phoneticPr fontId="1"/>
  </si>
  <si>
    <t>JOD（3色組）313</t>
    <rPh sb="5" eb="6">
      <t>ショク</t>
    </rPh>
    <rPh sb="6" eb="7">
      <t>クミ</t>
    </rPh>
    <phoneticPr fontId="1"/>
  </si>
  <si>
    <t>ベルーナ3企　20冬⑯</t>
    <rPh sb="5" eb="6">
      <t>キ</t>
    </rPh>
    <rPh sb="9" eb="10">
      <t>フユ</t>
    </rPh>
    <phoneticPr fontId="1"/>
  </si>
  <si>
    <t>JOD（3色組）314</t>
    <rPh sb="5" eb="6">
      <t>ショク</t>
    </rPh>
    <rPh sb="6" eb="7">
      <t>クミ</t>
    </rPh>
    <phoneticPr fontId="1"/>
  </si>
  <si>
    <t>KPORT</t>
    <phoneticPr fontId="1"/>
  </si>
  <si>
    <t>JOD（3色組）315</t>
    <rPh sb="5" eb="6">
      <t>ショク</t>
    </rPh>
    <rPh sb="6" eb="7">
      <t>クミ</t>
    </rPh>
    <phoneticPr fontId="1"/>
  </si>
  <si>
    <t>コープ九州3-5ｗ①</t>
    <rPh sb="3" eb="5">
      <t>キュウシュウ</t>
    </rPh>
    <phoneticPr fontId="1"/>
  </si>
  <si>
    <t>JOD（3色組）316</t>
    <rPh sb="5" eb="6">
      <t>ショク</t>
    </rPh>
    <rPh sb="6" eb="7">
      <t>クミ</t>
    </rPh>
    <phoneticPr fontId="1"/>
  </si>
  <si>
    <t>2021/3/22伝</t>
    <rPh sb="9" eb="10">
      <t>デン</t>
    </rPh>
    <phoneticPr fontId="1"/>
  </si>
  <si>
    <t>かりん</t>
    <phoneticPr fontId="1"/>
  </si>
  <si>
    <t>京都生協3-1ｗ直送</t>
    <rPh sb="0" eb="2">
      <t>キョウト</t>
    </rPh>
    <rPh sb="2" eb="4">
      <t>セイキョウ</t>
    </rPh>
    <rPh sb="8" eb="10">
      <t>チョクソウ</t>
    </rPh>
    <phoneticPr fontId="1"/>
  </si>
  <si>
    <t>コープ九州3-5ｗ②</t>
    <rPh sb="3" eb="5">
      <t>キュウシュウ</t>
    </rPh>
    <phoneticPr fontId="1"/>
  </si>
  <si>
    <t>JOD（3色組）317</t>
    <rPh sb="5" eb="6">
      <t>ショク</t>
    </rPh>
    <rPh sb="6" eb="7">
      <t>クミ</t>
    </rPh>
    <phoneticPr fontId="1"/>
  </si>
  <si>
    <t>コープ九州3-5ｗ③</t>
    <rPh sb="3" eb="5">
      <t>キュウシュウ</t>
    </rPh>
    <phoneticPr fontId="1"/>
  </si>
  <si>
    <t>ベルーナ3企　20冬⑰</t>
    <rPh sb="5" eb="6">
      <t>キ</t>
    </rPh>
    <rPh sb="9" eb="10">
      <t>フユ</t>
    </rPh>
    <phoneticPr fontId="1"/>
  </si>
  <si>
    <t>コープ九州3-5ｗ④</t>
    <rPh sb="3" eb="5">
      <t>キュウシュウ</t>
    </rPh>
    <phoneticPr fontId="1"/>
  </si>
  <si>
    <t>追加1-1</t>
    <rPh sb="0" eb="2">
      <t>ツイカ</t>
    </rPh>
    <phoneticPr fontId="5"/>
  </si>
  <si>
    <t>くらしサンプル返却</t>
    <rPh sb="7" eb="9">
      <t>ヘンキャク</t>
    </rPh>
    <phoneticPr fontId="5"/>
  </si>
  <si>
    <t>JOD特別版0507</t>
    <rPh sb="3" eb="5">
      <t>トクベツ</t>
    </rPh>
    <rPh sb="5" eb="6">
      <t>バン</t>
    </rPh>
    <phoneticPr fontId="1"/>
  </si>
  <si>
    <t>JOD特別号9591</t>
    <rPh sb="3" eb="5">
      <t>トクベツ</t>
    </rPh>
    <rPh sb="5" eb="6">
      <t>ゴウ</t>
    </rPh>
    <phoneticPr fontId="1"/>
  </si>
  <si>
    <t>5/6～</t>
    <phoneticPr fontId="1"/>
  </si>
  <si>
    <t>3/12～3/31</t>
    <phoneticPr fontId="1"/>
  </si>
  <si>
    <t>シンエイサンプル</t>
    <phoneticPr fontId="1"/>
  </si>
  <si>
    <t>コープしが5月4回　3色組</t>
    <rPh sb="6" eb="7">
      <t>ガツ</t>
    </rPh>
    <rPh sb="8" eb="9">
      <t>カイ</t>
    </rPh>
    <rPh sb="11" eb="12">
      <t>ショク</t>
    </rPh>
    <rPh sb="12" eb="13">
      <t>クミ</t>
    </rPh>
    <phoneticPr fontId="1"/>
  </si>
  <si>
    <t>5/25、6/2</t>
    <phoneticPr fontId="1"/>
  </si>
  <si>
    <t>コープ九州6-4ｗ</t>
    <rPh sb="3" eb="5">
      <t>キュウシュウ</t>
    </rPh>
    <phoneticPr fontId="1"/>
  </si>
  <si>
    <t>6/4～6/23（1～5回）</t>
    <rPh sb="12" eb="13">
      <t>カイ</t>
    </rPh>
    <phoneticPr fontId="1"/>
  </si>
  <si>
    <t>KPORT</t>
    <phoneticPr fontId="1"/>
  </si>
  <si>
    <t>パルくらす4月1回①</t>
    <rPh sb="6" eb="7">
      <t>ガツ</t>
    </rPh>
    <rPh sb="8" eb="9">
      <t>カイ</t>
    </rPh>
    <phoneticPr fontId="1"/>
  </si>
  <si>
    <t>JOD（3色組）318</t>
    <rPh sb="5" eb="6">
      <t>ショク</t>
    </rPh>
    <rPh sb="6" eb="7">
      <t>クミ</t>
    </rPh>
    <phoneticPr fontId="1"/>
  </si>
  <si>
    <t>JOD（3色組）319</t>
    <rPh sb="5" eb="6">
      <t>ショク</t>
    </rPh>
    <rPh sb="6" eb="7">
      <t>クミ</t>
    </rPh>
    <phoneticPr fontId="1"/>
  </si>
  <si>
    <t>JODアクセス7077</t>
    <phoneticPr fontId="1"/>
  </si>
  <si>
    <t>JOD（3色組）320</t>
    <rPh sb="5" eb="6">
      <t>ショク</t>
    </rPh>
    <rPh sb="6" eb="7">
      <t>クミ</t>
    </rPh>
    <phoneticPr fontId="1"/>
  </si>
  <si>
    <t>JOD（3色組）321</t>
    <rPh sb="5" eb="6">
      <t>ショク</t>
    </rPh>
    <rPh sb="6" eb="7">
      <t>クミ</t>
    </rPh>
    <phoneticPr fontId="1"/>
  </si>
  <si>
    <t>京都生協6月3回（シンエイ）</t>
    <rPh sb="0" eb="2">
      <t>キョウト</t>
    </rPh>
    <rPh sb="2" eb="4">
      <t>セイキョウ</t>
    </rPh>
    <rPh sb="5" eb="6">
      <t>ガツ</t>
    </rPh>
    <rPh sb="7" eb="8">
      <t>カイ</t>
    </rPh>
    <phoneticPr fontId="1"/>
  </si>
  <si>
    <t>夢販</t>
    <rPh sb="0" eb="2">
      <t>ユメハン</t>
    </rPh>
    <phoneticPr fontId="1"/>
  </si>
  <si>
    <t>JOD（3色組）322</t>
    <rPh sb="5" eb="6">
      <t>ショク</t>
    </rPh>
    <rPh sb="6" eb="7">
      <t>クミ</t>
    </rPh>
    <phoneticPr fontId="1"/>
  </si>
  <si>
    <t>ネット</t>
    <phoneticPr fontId="1"/>
  </si>
  <si>
    <t>JOD（3色組）323</t>
    <rPh sb="5" eb="6">
      <t>ショク</t>
    </rPh>
    <rPh sb="6" eb="7">
      <t>クミ</t>
    </rPh>
    <phoneticPr fontId="1"/>
  </si>
  <si>
    <t>JOD（3色組）324</t>
    <rPh sb="5" eb="6">
      <t>ショク</t>
    </rPh>
    <rPh sb="6" eb="7">
      <t>クミ</t>
    </rPh>
    <phoneticPr fontId="1"/>
  </si>
  <si>
    <t>JOD（3色組）325</t>
    <rPh sb="5" eb="6">
      <t>ショク</t>
    </rPh>
    <rPh sb="6" eb="7">
      <t>クミ</t>
    </rPh>
    <phoneticPr fontId="1"/>
  </si>
  <si>
    <t>電話注文</t>
    <rPh sb="0" eb="4">
      <t>デンワチュウモン</t>
    </rPh>
    <phoneticPr fontId="1"/>
  </si>
  <si>
    <t>JOD（3色組）326</t>
    <rPh sb="5" eb="6">
      <t>ショク</t>
    </rPh>
    <rPh sb="6" eb="7">
      <t>クミ</t>
    </rPh>
    <phoneticPr fontId="1"/>
  </si>
  <si>
    <t>JOD（3色組）327</t>
    <rPh sb="5" eb="6">
      <t>ショク</t>
    </rPh>
    <rPh sb="6" eb="7">
      <t>クミ</t>
    </rPh>
    <phoneticPr fontId="1"/>
  </si>
  <si>
    <t>JOD（3色組）328</t>
    <rPh sb="5" eb="6">
      <t>ショク</t>
    </rPh>
    <rPh sb="6" eb="7">
      <t>クミ</t>
    </rPh>
    <phoneticPr fontId="1"/>
  </si>
  <si>
    <t>JOD（3色組）329</t>
    <rPh sb="5" eb="6">
      <t>ショク</t>
    </rPh>
    <rPh sb="6" eb="7">
      <t>クミ</t>
    </rPh>
    <phoneticPr fontId="1"/>
  </si>
  <si>
    <t>JOD特別号9594</t>
    <rPh sb="3" eb="5">
      <t>トクベツ</t>
    </rPh>
    <rPh sb="5" eb="6">
      <t>ゴウ</t>
    </rPh>
    <phoneticPr fontId="1"/>
  </si>
  <si>
    <t>6/10～</t>
    <phoneticPr fontId="1"/>
  </si>
  <si>
    <t>JOD（3色組）330</t>
    <rPh sb="5" eb="6">
      <t>ショク</t>
    </rPh>
    <rPh sb="6" eb="7">
      <t>クミ</t>
    </rPh>
    <phoneticPr fontId="1"/>
  </si>
  <si>
    <t>JOD（3色組）331</t>
    <rPh sb="5" eb="6">
      <t>ショク</t>
    </rPh>
    <rPh sb="6" eb="7">
      <t>クミ</t>
    </rPh>
    <phoneticPr fontId="1"/>
  </si>
  <si>
    <t>日生協11号(東日本）①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</si>
  <si>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日生協11号(西日本）①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</si>
  <si>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日生協11号(東日本）②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</si>
  <si>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JOD（3色組）332</t>
    <rPh sb="5" eb="6">
      <t>ショク</t>
    </rPh>
    <rPh sb="6" eb="7">
      <t>クミ</t>
    </rPh>
    <phoneticPr fontId="1"/>
  </si>
  <si>
    <t>JOD（3色組）333</t>
    <rPh sb="5" eb="6">
      <t>ショク</t>
    </rPh>
    <rPh sb="6" eb="7">
      <t>クミ</t>
    </rPh>
    <phoneticPr fontId="1"/>
  </si>
  <si>
    <t>JOD（3色組）334</t>
    <rPh sb="5" eb="6">
      <t>ショク</t>
    </rPh>
    <rPh sb="6" eb="7">
      <t>クミ</t>
    </rPh>
    <phoneticPr fontId="1"/>
  </si>
  <si>
    <t>JOD（3色組）335</t>
    <rPh sb="5" eb="6">
      <t>ショク</t>
    </rPh>
    <rPh sb="6" eb="7">
      <t>クミ</t>
    </rPh>
    <phoneticPr fontId="1"/>
  </si>
  <si>
    <t>なごみ5月号DM②</t>
    <rPh sb="4" eb="6">
      <t>ガツゴウ</t>
    </rPh>
    <phoneticPr fontId="1"/>
  </si>
  <si>
    <t>JOD（3色組）336</t>
    <rPh sb="5" eb="6">
      <t>ショク</t>
    </rPh>
    <rPh sb="6" eb="7">
      <t>クミ</t>
    </rPh>
    <phoneticPr fontId="1"/>
  </si>
  <si>
    <t>なごみ5月号DM③</t>
    <rPh sb="4" eb="6">
      <t>ガツゴウ</t>
    </rPh>
    <phoneticPr fontId="1"/>
  </si>
  <si>
    <t>JOD（3色組）337</t>
    <rPh sb="5" eb="6">
      <t>ショク</t>
    </rPh>
    <rPh sb="6" eb="7">
      <t>クミ</t>
    </rPh>
    <phoneticPr fontId="1"/>
  </si>
  <si>
    <t>JOD（3色組）338</t>
    <rPh sb="5" eb="6">
      <t>ショク</t>
    </rPh>
    <rPh sb="6" eb="7">
      <t>クミ</t>
    </rPh>
    <phoneticPr fontId="1"/>
  </si>
  <si>
    <t>コープさっぽろ5-3ｗ①</t>
    <phoneticPr fontId="1"/>
  </si>
  <si>
    <t>JOD（3色組）339</t>
    <rPh sb="5" eb="6">
      <t>ショク</t>
    </rPh>
    <rPh sb="6" eb="7">
      <t>クミ</t>
    </rPh>
    <phoneticPr fontId="1"/>
  </si>
  <si>
    <t>なごみ5月号DM④</t>
    <rPh sb="4" eb="6">
      <t>ガツゴウ</t>
    </rPh>
    <phoneticPr fontId="1"/>
  </si>
  <si>
    <t>2021/5/12伝数</t>
    <rPh sb="9" eb="10">
      <t>デン</t>
    </rPh>
    <rPh sb="10" eb="11">
      <t>スウ</t>
    </rPh>
    <phoneticPr fontId="1"/>
  </si>
  <si>
    <t>JOD（3色組）340</t>
    <rPh sb="5" eb="6">
      <t>ショク</t>
    </rPh>
    <rPh sb="6" eb="7">
      <t>クミ</t>
    </rPh>
    <phoneticPr fontId="1"/>
  </si>
  <si>
    <t>大阪いずみ6-4ｗ</t>
    <rPh sb="0" eb="2">
      <t>オオサカ</t>
    </rPh>
    <phoneticPr fontId="1"/>
  </si>
  <si>
    <t>6/15～7/1（1～20回）</t>
    <rPh sb="13" eb="14">
      <t>カイ</t>
    </rPh>
    <phoneticPr fontId="1"/>
  </si>
  <si>
    <t>JOD（3色組）341</t>
    <rPh sb="5" eb="6">
      <t>ショク</t>
    </rPh>
    <rPh sb="6" eb="7">
      <t>クミ</t>
    </rPh>
    <phoneticPr fontId="1"/>
  </si>
  <si>
    <t>なごみ5月号DM⑤</t>
    <rPh sb="4" eb="6">
      <t>ガツゴウ</t>
    </rPh>
    <phoneticPr fontId="1"/>
  </si>
  <si>
    <t>JOD（3色組）342</t>
    <rPh sb="5" eb="6">
      <t>ショク</t>
    </rPh>
    <rPh sb="6" eb="7">
      <t>クミ</t>
    </rPh>
    <phoneticPr fontId="1"/>
  </si>
  <si>
    <t>コープさっぽろ5-3ｗ②</t>
    <phoneticPr fontId="1"/>
  </si>
  <si>
    <t>JOD（3色組）343</t>
    <rPh sb="5" eb="6">
      <t>ショク</t>
    </rPh>
    <rPh sb="6" eb="7">
      <t>クミ</t>
    </rPh>
    <phoneticPr fontId="1"/>
  </si>
  <si>
    <t>JOD（3色組）344</t>
    <rPh sb="5" eb="6">
      <t>ショク</t>
    </rPh>
    <rPh sb="6" eb="7">
      <t>クミ</t>
    </rPh>
    <phoneticPr fontId="1"/>
  </si>
  <si>
    <t>ディノスselect9（3色組）⑮</t>
    <rPh sb="13" eb="14">
      <t>ショク</t>
    </rPh>
    <rPh sb="14" eb="15">
      <t>クミ</t>
    </rPh>
    <phoneticPr fontId="1"/>
  </si>
  <si>
    <t>JOD（3色組）345</t>
    <rPh sb="5" eb="6">
      <t>ショク</t>
    </rPh>
    <rPh sb="6" eb="7">
      <t>クミ</t>
    </rPh>
    <phoneticPr fontId="1"/>
  </si>
  <si>
    <t>日生協11号(西日本）②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1"/>
  </si>
  <si>
    <t>日生協11号(東日本）③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</si>
  <si>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ネット</t>
    <phoneticPr fontId="1"/>
  </si>
  <si>
    <t>JOD（3色組）346</t>
    <rPh sb="5" eb="6">
      <t>ショク</t>
    </rPh>
    <rPh sb="6" eb="7">
      <t>クミ</t>
    </rPh>
    <phoneticPr fontId="1"/>
  </si>
  <si>
    <t>なごみ5月号DM⑥</t>
    <rPh sb="4" eb="6">
      <t>ガツゴウ</t>
    </rPh>
    <phoneticPr fontId="1"/>
  </si>
  <si>
    <t>JOD（3色組）347</t>
    <rPh sb="5" eb="6">
      <t>ショク</t>
    </rPh>
    <rPh sb="6" eb="7">
      <t>クミ</t>
    </rPh>
    <phoneticPr fontId="1"/>
  </si>
  <si>
    <t>コープしが5月4回　3色組①</t>
    <rPh sb="6" eb="7">
      <t>ガツ</t>
    </rPh>
    <rPh sb="8" eb="9">
      <t>カイ</t>
    </rPh>
    <rPh sb="11" eb="12">
      <t>ショク</t>
    </rPh>
    <rPh sb="12" eb="13">
      <t>クミ</t>
    </rPh>
    <phoneticPr fontId="1"/>
  </si>
  <si>
    <t>日生協11号(東日本）④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</si>
  <si>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JODメルシー0624</t>
    <phoneticPr fontId="1"/>
  </si>
  <si>
    <t>6/24～</t>
    <phoneticPr fontId="1"/>
  </si>
  <si>
    <t>日生協11号(東日本）⑤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</si>
  <si>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JOD（3色組）348</t>
    <rPh sb="5" eb="6">
      <t>ショク</t>
    </rPh>
    <rPh sb="6" eb="7">
      <t>クミ</t>
    </rPh>
    <phoneticPr fontId="1"/>
  </si>
  <si>
    <t>日生協11号(東日本）⑥</t>
    <rPh sb="0" eb="2">
      <t>ニッセイ</t>
    </rPh>
    <rPh sb="2" eb="3">
      <t>キョウ</t>
    </rPh>
    <rPh sb="5" eb="6">
      <t>ゴウ</t>
    </rPh>
    <rPh sb="7" eb="10">
      <t>ヒガシニホン</t>
    </rPh>
    <phoneticPr fontId="1"/>
  </si>
  <si>
    <t>KPORT</t>
    <phoneticPr fontId="1"/>
  </si>
  <si>
    <t>JOD（3色組）349</t>
    <rPh sb="5" eb="6">
      <t>ショク</t>
    </rPh>
    <rPh sb="6" eb="7">
      <t>クミ</t>
    </rPh>
    <phoneticPr fontId="1"/>
  </si>
  <si>
    <t>JOD（3色組）350</t>
    <rPh sb="5" eb="6">
      <t>ショク</t>
    </rPh>
    <rPh sb="6" eb="7">
      <t>クミ</t>
    </rPh>
    <phoneticPr fontId="1"/>
  </si>
  <si>
    <t>京都生協8月1回（シンエイ）3色組</t>
    <rPh sb="0" eb="4">
      <t>キョウトセイキョウ</t>
    </rPh>
    <rPh sb="5" eb="6">
      <t>ガツ</t>
    </rPh>
    <rPh sb="7" eb="8">
      <t>カイ</t>
    </rPh>
    <rPh sb="15" eb="17">
      <t>ショククミ</t>
    </rPh>
    <phoneticPr fontId="1"/>
  </si>
  <si>
    <t>ディノスselect9C秋冬（3色組）継続</t>
    <rPh sb="12" eb="14">
      <t>アキフユ</t>
    </rPh>
    <rPh sb="16" eb="17">
      <t>ショク</t>
    </rPh>
    <rPh sb="17" eb="18">
      <t>クミ</t>
    </rPh>
    <rPh sb="19" eb="21">
      <t>ケイゾク</t>
    </rPh>
    <phoneticPr fontId="1"/>
  </si>
  <si>
    <t>8月中旬</t>
    <rPh sb="1" eb="2">
      <t>ガツ</t>
    </rPh>
    <rPh sb="2" eb="4">
      <t>チュウジュン</t>
    </rPh>
    <phoneticPr fontId="1"/>
  </si>
  <si>
    <t>夢販</t>
    <rPh sb="0" eb="2">
      <t>ユメハン</t>
    </rPh>
    <phoneticPr fontId="1"/>
  </si>
  <si>
    <t>JODアクセス7078</t>
    <phoneticPr fontId="1"/>
  </si>
  <si>
    <t>7/13～</t>
    <phoneticPr fontId="1"/>
  </si>
  <si>
    <t>JOD（3色組）351</t>
    <rPh sb="5" eb="6">
      <t>ショク</t>
    </rPh>
    <rPh sb="6" eb="7">
      <t>クミ</t>
    </rPh>
    <phoneticPr fontId="1"/>
  </si>
  <si>
    <t>JOD（3色組）352</t>
    <rPh sb="5" eb="6">
      <t>ショク</t>
    </rPh>
    <rPh sb="6" eb="7">
      <t>クミ</t>
    </rPh>
    <phoneticPr fontId="1"/>
  </si>
  <si>
    <t>JOD（3色組）353</t>
    <rPh sb="5" eb="6">
      <t>ショク</t>
    </rPh>
    <rPh sb="6" eb="7">
      <t>クミ</t>
    </rPh>
    <phoneticPr fontId="1"/>
  </si>
  <si>
    <t>コープ九州6-4ｗ①</t>
    <rPh sb="3" eb="5">
      <t>キュウシュウ</t>
    </rPh>
    <phoneticPr fontId="1"/>
  </si>
  <si>
    <t>コープ九州6-4ｗ②</t>
    <rPh sb="3" eb="5">
      <t>キュウシュウ</t>
    </rPh>
    <phoneticPr fontId="1"/>
  </si>
  <si>
    <t>JOD（3色組）354</t>
    <rPh sb="5" eb="6">
      <t>ショク</t>
    </rPh>
    <rPh sb="6" eb="7">
      <t>クミ</t>
    </rPh>
    <phoneticPr fontId="1"/>
  </si>
  <si>
    <t>初回・アバウト9/21、最終9/27</t>
    <rPh sb="0" eb="2">
      <t>ショカイ</t>
    </rPh>
    <rPh sb="12" eb="14">
      <t>サイシュウ</t>
    </rPh>
    <phoneticPr fontId="1"/>
  </si>
  <si>
    <t>パルくらす9月5回</t>
    <rPh sb="6" eb="7">
      <t>ガツ</t>
    </rPh>
    <rPh sb="8" eb="9">
      <t>カイ</t>
    </rPh>
    <phoneticPr fontId="1"/>
  </si>
  <si>
    <t>JOD（3色組）355</t>
    <rPh sb="5" eb="6">
      <t>ショク</t>
    </rPh>
    <rPh sb="6" eb="7">
      <t>クミ</t>
    </rPh>
    <phoneticPr fontId="1"/>
  </si>
  <si>
    <t>シンエイ返品</t>
    <rPh sb="4" eb="6">
      <t>ヘンピン</t>
    </rPh>
    <phoneticPr fontId="5"/>
  </si>
  <si>
    <t>JOD（3色組）356</t>
    <rPh sb="5" eb="6">
      <t>ショク</t>
    </rPh>
    <rPh sb="6" eb="7">
      <t>クミ</t>
    </rPh>
    <phoneticPr fontId="1"/>
  </si>
  <si>
    <t>コープ九州6-4ｗ③</t>
    <rPh sb="3" eb="5">
      <t>キュウシュウ</t>
    </rPh>
    <phoneticPr fontId="1"/>
  </si>
  <si>
    <t>京都生協6月3回（シンエイ）①</t>
    <rPh sb="0" eb="2">
      <t>キョウト</t>
    </rPh>
    <rPh sb="2" eb="4">
      <t>セイキョウ</t>
    </rPh>
    <rPh sb="5" eb="6">
      <t>ガツ</t>
    </rPh>
    <rPh sb="7" eb="8">
      <t>カイ</t>
    </rPh>
    <phoneticPr fontId="1"/>
  </si>
  <si>
    <t>JOD（3色組）357</t>
    <rPh sb="5" eb="6">
      <t>ショク</t>
    </rPh>
    <rPh sb="6" eb="7">
      <t>クミ</t>
    </rPh>
    <phoneticPr fontId="1"/>
  </si>
  <si>
    <t>JOD（3色組）358</t>
    <rPh sb="5" eb="6">
      <t>ショク</t>
    </rPh>
    <rPh sb="6" eb="7">
      <t>クミ</t>
    </rPh>
    <phoneticPr fontId="1"/>
  </si>
  <si>
    <t>コープ九州6-4ｗ④</t>
    <rPh sb="3" eb="5">
      <t>キュウシュウ</t>
    </rPh>
    <phoneticPr fontId="1"/>
  </si>
  <si>
    <t>大阪いずみ6-4ｗ①</t>
    <rPh sb="0" eb="2">
      <t>オオサカ</t>
    </rPh>
    <phoneticPr fontId="1"/>
  </si>
  <si>
    <t>JOD（3色組）359</t>
    <rPh sb="5" eb="6">
      <t>ショク</t>
    </rPh>
    <rPh sb="6" eb="7">
      <t>クミ</t>
    </rPh>
    <phoneticPr fontId="1"/>
  </si>
  <si>
    <t>大阪いずみ6-4ｗ②</t>
    <rPh sb="0" eb="2">
      <t>オオサカ</t>
    </rPh>
    <phoneticPr fontId="1"/>
  </si>
  <si>
    <t>コープ九州6-4ｗ⑤</t>
    <rPh sb="3" eb="5">
      <t>キュウシュウ</t>
    </rPh>
    <phoneticPr fontId="1"/>
  </si>
  <si>
    <t>コープ九州9-1ｗ（サクラマチ）</t>
    <rPh sb="3" eb="5">
      <t>キュウシュウ</t>
    </rPh>
    <phoneticPr fontId="1"/>
  </si>
  <si>
    <t>8/13～9/1（1～5回）</t>
    <rPh sb="12" eb="13">
      <t>カイ</t>
    </rPh>
    <phoneticPr fontId="1"/>
  </si>
  <si>
    <t>JOD（3色組）360</t>
    <rPh sb="5" eb="6">
      <t>ショク</t>
    </rPh>
    <rPh sb="6" eb="7">
      <t>クミ</t>
    </rPh>
    <phoneticPr fontId="1"/>
  </si>
  <si>
    <t>コープ九州6-4ｗ⑥</t>
    <rPh sb="3" eb="5">
      <t>キュウシュウ</t>
    </rPh>
    <phoneticPr fontId="1"/>
  </si>
  <si>
    <t>オバタ返品</t>
    <rPh sb="3" eb="5">
      <t>ヘンピン</t>
    </rPh>
    <phoneticPr fontId="5"/>
  </si>
  <si>
    <t>K-PORT</t>
    <phoneticPr fontId="1"/>
  </si>
  <si>
    <t>JOD（3色組）361</t>
    <rPh sb="5" eb="6">
      <t>ショク</t>
    </rPh>
    <rPh sb="6" eb="7">
      <t>クミ</t>
    </rPh>
    <phoneticPr fontId="1"/>
  </si>
  <si>
    <t>くらし返品予定</t>
    <rPh sb="3" eb="7">
      <t>ヘンピンヨテイ</t>
    </rPh>
    <phoneticPr fontId="5"/>
  </si>
  <si>
    <t>ディノスselect9（3色組）⑯</t>
    <rPh sb="13" eb="14">
      <t>ショク</t>
    </rPh>
    <rPh sb="14" eb="15">
      <t>クミ</t>
    </rPh>
    <phoneticPr fontId="1"/>
  </si>
  <si>
    <t>JOD（3色組）362</t>
    <rPh sb="5" eb="6">
      <t>ショク</t>
    </rPh>
    <rPh sb="6" eb="7">
      <t>クミ</t>
    </rPh>
    <phoneticPr fontId="1"/>
  </si>
  <si>
    <t>9/17～</t>
    <phoneticPr fontId="1"/>
  </si>
  <si>
    <t>JOD（3色組）363</t>
    <rPh sb="5" eb="6">
      <t>ショク</t>
    </rPh>
    <rPh sb="6" eb="7">
      <t>クミ</t>
    </rPh>
    <phoneticPr fontId="1"/>
  </si>
  <si>
    <t>大阪いずみ6-4ｗ③</t>
    <rPh sb="0" eb="2">
      <t>オオサカ</t>
    </rPh>
    <phoneticPr fontId="1"/>
  </si>
  <si>
    <t>JOD（3色組）364</t>
    <rPh sb="5" eb="6">
      <t>ショク</t>
    </rPh>
    <rPh sb="6" eb="7">
      <t>クミ</t>
    </rPh>
    <phoneticPr fontId="1"/>
  </si>
  <si>
    <t>JOD（3色組）365</t>
    <rPh sb="5" eb="6">
      <t>ショク</t>
    </rPh>
    <rPh sb="6" eb="7">
      <t>クミ</t>
    </rPh>
    <phoneticPr fontId="1"/>
  </si>
  <si>
    <t>JOD（3色組）366</t>
    <rPh sb="5" eb="6">
      <t>ショク</t>
    </rPh>
    <rPh sb="6" eb="7">
      <t>クミ</t>
    </rPh>
    <phoneticPr fontId="1"/>
  </si>
  <si>
    <t>JOD（3色組）367</t>
    <rPh sb="5" eb="6">
      <t>ショク</t>
    </rPh>
    <rPh sb="6" eb="7">
      <t>クミ</t>
    </rPh>
    <phoneticPr fontId="1"/>
  </si>
  <si>
    <t>JOD（3色組）368</t>
    <rPh sb="5" eb="6">
      <t>ショク</t>
    </rPh>
    <rPh sb="6" eb="7">
      <t>クミ</t>
    </rPh>
    <phoneticPr fontId="1"/>
  </si>
  <si>
    <t>ネット</t>
    <phoneticPr fontId="1"/>
  </si>
  <si>
    <t>JOD（3色組）369</t>
    <rPh sb="5" eb="6">
      <t>ショク</t>
    </rPh>
    <rPh sb="6" eb="7">
      <t>クミ</t>
    </rPh>
    <phoneticPr fontId="1"/>
  </si>
  <si>
    <t>ディノスselect9（3色組）⑰</t>
    <rPh sb="13" eb="14">
      <t>ショク</t>
    </rPh>
    <rPh sb="14" eb="15">
      <t>クミ</t>
    </rPh>
    <phoneticPr fontId="1"/>
  </si>
  <si>
    <t>JOD（3色組）370</t>
    <rPh sb="5" eb="6">
      <t>ショク</t>
    </rPh>
    <rPh sb="6" eb="7">
      <t>クミ</t>
    </rPh>
    <phoneticPr fontId="1"/>
  </si>
  <si>
    <t>JODメルシー0825</t>
    <phoneticPr fontId="1"/>
  </si>
  <si>
    <t>8/25～</t>
    <phoneticPr fontId="1"/>
  </si>
  <si>
    <t>JOD（3色組）371</t>
    <rPh sb="5" eb="6">
      <t>ショク</t>
    </rPh>
    <rPh sb="6" eb="7">
      <t>クミ</t>
    </rPh>
    <phoneticPr fontId="1"/>
  </si>
  <si>
    <t>JOD（3色組）372</t>
    <rPh sb="5" eb="6">
      <t>ショク</t>
    </rPh>
    <rPh sb="6" eb="7">
      <t>クミ</t>
    </rPh>
    <phoneticPr fontId="1"/>
  </si>
  <si>
    <t>JOD（3色組）373</t>
    <rPh sb="5" eb="6">
      <t>ショク</t>
    </rPh>
    <rPh sb="6" eb="7">
      <t>クミ</t>
    </rPh>
    <phoneticPr fontId="1"/>
  </si>
  <si>
    <t>ディノスselect9（3色組）⑱</t>
    <rPh sb="13" eb="14">
      <t>ショク</t>
    </rPh>
    <rPh sb="14" eb="15">
      <t>クミ</t>
    </rPh>
    <phoneticPr fontId="1"/>
  </si>
  <si>
    <t>JOD（3色組）374</t>
    <rPh sb="5" eb="6">
      <t>ショク</t>
    </rPh>
    <rPh sb="6" eb="7">
      <t>クミ</t>
    </rPh>
    <phoneticPr fontId="1"/>
  </si>
  <si>
    <t>JOD（3色組）375</t>
    <rPh sb="5" eb="6">
      <t>ショク</t>
    </rPh>
    <rPh sb="6" eb="7">
      <t>クミ</t>
    </rPh>
    <phoneticPr fontId="1"/>
  </si>
  <si>
    <t>JOD特別版0806</t>
    <rPh sb="3" eb="6">
      <t>トクベツバン</t>
    </rPh>
    <phoneticPr fontId="1"/>
  </si>
  <si>
    <t>8/5～</t>
    <phoneticPr fontId="1"/>
  </si>
  <si>
    <t>JOD（3色組）376</t>
    <rPh sb="5" eb="6">
      <t>ショク</t>
    </rPh>
    <rPh sb="6" eb="7">
      <t>クミ</t>
    </rPh>
    <phoneticPr fontId="1"/>
  </si>
  <si>
    <t>JOD（3色組）377</t>
    <rPh sb="5" eb="6">
      <t>ショク</t>
    </rPh>
    <rPh sb="6" eb="7">
      <t>クミ</t>
    </rPh>
    <phoneticPr fontId="1"/>
  </si>
  <si>
    <t>JOD（3色組）378</t>
    <rPh sb="5" eb="6">
      <t>ショク</t>
    </rPh>
    <rPh sb="6" eb="7">
      <t>クミ</t>
    </rPh>
    <phoneticPr fontId="1"/>
  </si>
  <si>
    <t>K-PORT</t>
    <phoneticPr fontId="1"/>
  </si>
  <si>
    <t>JOD（3色組）379</t>
    <rPh sb="5" eb="6">
      <t>ショク</t>
    </rPh>
    <rPh sb="6" eb="7">
      <t>クミ</t>
    </rPh>
    <phoneticPr fontId="1"/>
  </si>
  <si>
    <t>JOD（3色組）380</t>
    <rPh sb="5" eb="6">
      <t>ショク</t>
    </rPh>
    <rPh sb="6" eb="7">
      <t>クミ</t>
    </rPh>
    <phoneticPr fontId="1"/>
  </si>
  <si>
    <t>JOD（3色組）381</t>
    <rPh sb="5" eb="6">
      <t>ショク</t>
    </rPh>
    <rPh sb="6" eb="7">
      <t>クミ</t>
    </rPh>
    <phoneticPr fontId="1"/>
  </si>
  <si>
    <t>ディノスselect10冬（3色組）継続</t>
    <rPh sb="12" eb="13">
      <t>フユ</t>
    </rPh>
    <rPh sb="15" eb="16">
      <t>ショク</t>
    </rPh>
    <rPh sb="16" eb="17">
      <t>クミ</t>
    </rPh>
    <rPh sb="18" eb="20">
      <t>ケイゾク</t>
    </rPh>
    <phoneticPr fontId="1"/>
  </si>
  <si>
    <t>10/1～</t>
    <phoneticPr fontId="1"/>
  </si>
  <si>
    <t>JOD（3色組）382</t>
    <rPh sb="5" eb="6">
      <t>ショク</t>
    </rPh>
    <rPh sb="6" eb="7">
      <t>クミ</t>
    </rPh>
    <phoneticPr fontId="1"/>
  </si>
  <si>
    <t>JODメルシー0903</t>
    <phoneticPr fontId="1"/>
  </si>
  <si>
    <t>9/3～</t>
    <phoneticPr fontId="1"/>
  </si>
  <si>
    <t>JOD（3色組）383</t>
    <rPh sb="5" eb="6">
      <t>ショク</t>
    </rPh>
    <rPh sb="6" eb="7">
      <t>クミ</t>
    </rPh>
    <phoneticPr fontId="1"/>
  </si>
  <si>
    <t>ネット</t>
    <phoneticPr fontId="1"/>
  </si>
  <si>
    <t>JOD（3色組）384</t>
    <rPh sb="5" eb="6">
      <t>ショク</t>
    </rPh>
    <rPh sb="6" eb="7">
      <t>クミ</t>
    </rPh>
    <phoneticPr fontId="1"/>
  </si>
  <si>
    <t>JOD（3色組）385</t>
    <rPh sb="5" eb="6">
      <t>ショク</t>
    </rPh>
    <rPh sb="6" eb="7">
      <t>クミ</t>
    </rPh>
    <phoneticPr fontId="1"/>
  </si>
  <si>
    <t>ディノスselect9（3色組）⑲</t>
    <rPh sb="13" eb="14">
      <t>ショク</t>
    </rPh>
    <rPh sb="14" eb="15">
      <t>クミ</t>
    </rPh>
    <phoneticPr fontId="1"/>
  </si>
  <si>
    <t>JOD（3色組）386</t>
    <rPh sb="5" eb="6">
      <t>ショク</t>
    </rPh>
    <rPh sb="6" eb="7">
      <t>クミ</t>
    </rPh>
    <phoneticPr fontId="1"/>
  </si>
  <si>
    <t>JOD（3色組）387</t>
    <rPh sb="5" eb="6">
      <t>ショク</t>
    </rPh>
    <rPh sb="6" eb="7">
      <t>クミ</t>
    </rPh>
    <phoneticPr fontId="1"/>
  </si>
  <si>
    <t>JOD（3色組）388</t>
    <rPh sb="5" eb="6">
      <t>ショク</t>
    </rPh>
    <rPh sb="6" eb="7">
      <t>クミ</t>
    </rPh>
    <phoneticPr fontId="1"/>
  </si>
  <si>
    <t>京都生協8月1回（シンエイ）3色組①</t>
    <rPh sb="0" eb="4">
      <t>キョウトセイキョウ</t>
    </rPh>
    <rPh sb="5" eb="6">
      <t>ガツ</t>
    </rPh>
    <rPh sb="7" eb="8">
      <t>カイ</t>
    </rPh>
    <rPh sb="15" eb="17">
      <t>ショククミ</t>
    </rPh>
    <phoneticPr fontId="1"/>
  </si>
  <si>
    <t>JOD（3色組）389</t>
    <rPh sb="5" eb="6">
      <t>ショク</t>
    </rPh>
    <rPh sb="6" eb="7">
      <t>クミ</t>
    </rPh>
    <phoneticPr fontId="1"/>
  </si>
  <si>
    <t>JOD（3色組）390</t>
    <rPh sb="5" eb="6">
      <t>ショク</t>
    </rPh>
    <rPh sb="6" eb="7">
      <t>クミ</t>
    </rPh>
    <phoneticPr fontId="1"/>
  </si>
  <si>
    <t>JOD（3色組）391</t>
    <rPh sb="5" eb="6">
      <t>ショク</t>
    </rPh>
    <rPh sb="6" eb="7">
      <t>クミ</t>
    </rPh>
    <phoneticPr fontId="1"/>
  </si>
  <si>
    <t>ディノスselect9（3色組）⑳</t>
    <rPh sb="13" eb="14">
      <t>ショク</t>
    </rPh>
    <rPh sb="14" eb="15">
      <t>クミ</t>
    </rPh>
    <phoneticPr fontId="1"/>
  </si>
  <si>
    <t>JOD（3色組）392</t>
    <rPh sb="5" eb="6">
      <t>ショク</t>
    </rPh>
    <rPh sb="6" eb="7">
      <t>クミ</t>
    </rPh>
    <phoneticPr fontId="1"/>
  </si>
  <si>
    <t>JOD（3色組）393</t>
    <rPh sb="5" eb="6">
      <t>ショク</t>
    </rPh>
    <rPh sb="6" eb="7">
      <t>クミ</t>
    </rPh>
    <phoneticPr fontId="1"/>
  </si>
  <si>
    <t>かりん</t>
    <phoneticPr fontId="1"/>
  </si>
  <si>
    <t>JOD（3色組）394</t>
    <rPh sb="5" eb="6">
      <t>ショク</t>
    </rPh>
    <rPh sb="6" eb="7">
      <t>クミ</t>
    </rPh>
    <phoneticPr fontId="1"/>
  </si>
  <si>
    <t>JOD（3色組）395</t>
    <rPh sb="5" eb="6">
      <t>ショク</t>
    </rPh>
    <rPh sb="6" eb="7">
      <t>クミ</t>
    </rPh>
    <phoneticPr fontId="1"/>
  </si>
  <si>
    <t>JOD特別版0914</t>
    <rPh sb="3" eb="6">
      <t>トクベツハン</t>
    </rPh>
    <phoneticPr fontId="1"/>
  </si>
  <si>
    <t>9/13～</t>
    <phoneticPr fontId="1"/>
  </si>
  <si>
    <t>日生協12月42号</t>
    <rPh sb="0" eb="3">
      <t>ニッセイキョウ</t>
    </rPh>
    <rPh sb="5" eb="6">
      <t>ガツ</t>
    </rPh>
    <rPh sb="8" eb="9">
      <t>ゴウ</t>
    </rPh>
    <phoneticPr fontId="1"/>
  </si>
  <si>
    <t>JOD（3色組）396</t>
    <rPh sb="5" eb="6">
      <t>ショク</t>
    </rPh>
    <rPh sb="6" eb="7">
      <t>クミ</t>
    </rPh>
    <phoneticPr fontId="1"/>
  </si>
  <si>
    <t>コープ九州9-1ｗ（サクラマチ）①</t>
    <rPh sb="3" eb="5">
      <t>キュウシュウ</t>
    </rPh>
    <phoneticPr fontId="1"/>
  </si>
  <si>
    <t>JOD（3色組）397</t>
    <rPh sb="5" eb="6">
      <t>ショク</t>
    </rPh>
    <rPh sb="6" eb="7">
      <t>クミ</t>
    </rPh>
    <phoneticPr fontId="1"/>
  </si>
  <si>
    <t>サクラマチ</t>
    <phoneticPr fontId="5"/>
  </si>
  <si>
    <t>K-PORT</t>
    <phoneticPr fontId="1"/>
  </si>
  <si>
    <t>JOD（3色組）398</t>
    <rPh sb="5" eb="6">
      <t>ショク</t>
    </rPh>
    <rPh sb="6" eb="7">
      <t>クミ</t>
    </rPh>
    <phoneticPr fontId="1"/>
  </si>
  <si>
    <t>JODメルシー0925</t>
    <phoneticPr fontId="1"/>
  </si>
  <si>
    <t>9/25～</t>
    <phoneticPr fontId="1"/>
  </si>
  <si>
    <t>JOD（3色組）399</t>
    <rPh sb="5" eb="6">
      <t>ショク</t>
    </rPh>
    <rPh sb="6" eb="7">
      <t>クミ</t>
    </rPh>
    <phoneticPr fontId="1"/>
  </si>
  <si>
    <t>JOD（3色組）400</t>
    <rPh sb="5" eb="6">
      <t>ショク</t>
    </rPh>
    <rPh sb="6" eb="7">
      <t>クミ</t>
    </rPh>
    <phoneticPr fontId="1"/>
  </si>
  <si>
    <t>コープ九州9-1ｗ（サクラマチ）②</t>
    <rPh sb="3" eb="5">
      <t>キュウシュウ</t>
    </rPh>
    <phoneticPr fontId="1"/>
  </si>
  <si>
    <t>コープ九州9-1ｗ（サクラマチ）③</t>
    <rPh sb="3" eb="5">
      <t>キュウシュウ</t>
    </rPh>
    <phoneticPr fontId="1"/>
  </si>
  <si>
    <t>10/15～</t>
    <phoneticPr fontId="1"/>
  </si>
  <si>
    <t>かりん</t>
    <phoneticPr fontId="1"/>
  </si>
  <si>
    <t>JOD（3色組）401</t>
    <rPh sb="5" eb="6">
      <t>ショク</t>
    </rPh>
    <rPh sb="6" eb="7">
      <t>クミ</t>
    </rPh>
    <phoneticPr fontId="1"/>
  </si>
  <si>
    <t>ディノスselect9（3色組）㉑</t>
    <rPh sb="13" eb="14">
      <t>ショク</t>
    </rPh>
    <rPh sb="14" eb="15">
      <t>クミ</t>
    </rPh>
    <phoneticPr fontId="1"/>
  </si>
  <si>
    <t>JOD（3色組）402</t>
    <rPh sb="5" eb="6">
      <t>ショク</t>
    </rPh>
    <rPh sb="6" eb="7">
      <t>クミ</t>
    </rPh>
    <phoneticPr fontId="1"/>
  </si>
  <si>
    <t>JOD（3色組）403</t>
    <rPh sb="5" eb="6">
      <t>ショク</t>
    </rPh>
    <rPh sb="6" eb="7">
      <t>クミ</t>
    </rPh>
    <phoneticPr fontId="1"/>
  </si>
  <si>
    <t>JOD（3色組）404</t>
    <rPh sb="5" eb="6">
      <t>ショク</t>
    </rPh>
    <rPh sb="6" eb="7">
      <t>クミ</t>
    </rPh>
    <phoneticPr fontId="1"/>
  </si>
  <si>
    <t>JOD（3色組）405</t>
    <rPh sb="5" eb="6">
      <t>ショク</t>
    </rPh>
    <rPh sb="6" eb="7">
      <t>クミ</t>
    </rPh>
    <phoneticPr fontId="1"/>
  </si>
  <si>
    <t>JOD（3色組）406</t>
    <rPh sb="5" eb="6">
      <t>ショク</t>
    </rPh>
    <rPh sb="6" eb="7">
      <t>クミ</t>
    </rPh>
    <phoneticPr fontId="1"/>
  </si>
  <si>
    <t>JOD（3色組）407</t>
    <rPh sb="5" eb="6">
      <t>ショク</t>
    </rPh>
    <rPh sb="6" eb="7">
      <t>クミ</t>
    </rPh>
    <phoneticPr fontId="1"/>
  </si>
  <si>
    <t>点12/10、アバウト12/21、28、最終1/5</t>
    <rPh sb="0" eb="1">
      <t>テン</t>
    </rPh>
    <rPh sb="20" eb="22">
      <t>サイシュウ</t>
    </rPh>
    <phoneticPr fontId="1"/>
  </si>
  <si>
    <t>JOD（3色組）408</t>
    <rPh sb="5" eb="6">
      <t>ショク</t>
    </rPh>
    <rPh sb="6" eb="7">
      <t>クミ</t>
    </rPh>
    <phoneticPr fontId="1"/>
  </si>
  <si>
    <t>ディノスselect9（3色組）㉒</t>
    <rPh sb="13" eb="14">
      <t>ショク</t>
    </rPh>
    <rPh sb="14" eb="15">
      <t>クミ</t>
    </rPh>
    <phoneticPr fontId="1"/>
  </si>
  <si>
    <t>JOD（3色組）409</t>
    <rPh sb="5" eb="6">
      <t>ショク</t>
    </rPh>
    <rPh sb="6" eb="7">
      <t>クミ</t>
    </rPh>
    <phoneticPr fontId="1"/>
  </si>
  <si>
    <t>JOD（3色組）410</t>
    <rPh sb="5" eb="6">
      <t>ショク</t>
    </rPh>
    <rPh sb="6" eb="7">
      <t>クミ</t>
    </rPh>
    <phoneticPr fontId="1"/>
  </si>
  <si>
    <t>ネット</t>
    <phoneticPr fontId="1"/>
  </si>
  <si>
    <t>パルくらす1月1回</t>
    <rPh sb="6" eb="7">
      <t>ガツ</t>
    </rPh>
    <rPh sb="8" eb="9">
      <t>カイ</t>
    </rPh>
    <phoneticPr fontId="1"/>
  </si>
  <si>
    <t>アバウト12/28、初回12/28、最終1/4、5</t>
    <rPh sb="10" eb="12">
      <t>ショカイ</t>
    </rPh>
    <rPh sb="18" eb="20">
      <t>サイシュウ</t>
    </rPh>
    <phoneticPr fontId="1"/>
  </si>
  <si>
    <t>JOD（3色組）411</t>
    <rPh sb="5" eb="6">
      <t>ショク</t>
    </rPh>
    <rPh sb="6" eb="7">
      <t>クミ</t>
    </rPh>
    <phoneticPr fontId="1"/>
  </si>
  <si>
    <t>JOD（3色組）412</t>
    <rPh sb="5" eb="6">
      <t>ショク</t>
    </rPh>
    <rPh sb="6" eb="7">
      <t>クミ</t>
    </rPh>
    <phoneticPr fontId="1"/>
  </si>
  <si>
    <t>JOD（3色組）413</t>
    <rPh sb="5" eb="6">
      <t>ショク</t>
    </rPh>
    <rPh sb="6" eb="7">
      <t>クミ</t>
    </rPh>
    <phoneticPr fontId="1"/>
  </si>
  <si>
    <t>JOD（3色組）414</t>
    <rPh sb="5" eb="6">
      <t>ショク</t>
    </rPh>
    <rPh sb="6" eb="7">
      <t>クミ</t>
    </rPh>
    <phoneticPr fontId="1"/>
  </si>
  <si>
    <t>JOD（3色組）415</t>
    <rPh sb="5" eb="6">
      <t>ショク</t>
    </rPh>
    <rPh sb="6" eb="7">
      <t>クミ</t>
    </rPh>
    <phoneticPr fontId="1"/>
  </si>
  <si>
    <t>パルくらす9月5回①</t>
    <rPh sb="6" eb="7">
      <t>ガツ</t>
    </rPh>
    <rPh sb="8" eb="9">
      <t>カイ</t>
    </rPh>
    <phoneticPr fontId="1"/>
  </si>
  <si>
    <t>JOD（3色組）416（西濃）</t>
    <rPh sb="5" eb="6">
      <t>ショク</t>
    </rPh>
    <rPh sb="6" eb="7">
      <t>クミ</t>
    </rPh>
    <rPh sb="12" eb="14">
      <t>セイノウ</t>
    </rPh>
    <phoneticPr fontId="1"/>
  </si>
  <si>
    <t>JOD（3色組）416</t>
    <rPh sb="5" eb="6">
      <t>ショク</t>
    </rPh>
    <rPh sb="6" eb="7">
      <t>クミ</t>
    </rPh>
    <phoneticPr fontId="1"/>
  </si>
  <si>
    <t>JOD（3色組）417</t>
    <rPh sb="5" eb="6">
      <t>ショク</t>
    </rPh>
    <rPh sb="6" eb="7">
      <t>クミ</t>
    </rPh>
    <phoneticPr fontId="1"/>
  </si>
  <si>
    <t>JOD（3色組）418</t>
    <rPh sb="5" eb="6">
      <t>ショク</t>
    </rPh>
    <rPh sb="6" eb="7">
      <t>クミ</t>
    </rPh>
    <phoneticPr fontId="1"/>
  </si>
  <si>
    <t>パルくらす9月5回②</t>
    <rPh sb="6" eb="7">
      <t>ガツ</t>
    </rPh>
    <rPh sb="8" eb="9">
      <t>カイ</t>
    </rPh>
    <phoneticPr fontId="1"/>
  </si>
  <si>
    <t>JOD（3色組）419</t>
    <rPh sb="5" eb="6">
      <t>ショク</t>
    </rPh>
    <rPh sb="6" eb="7">
      <t>クミ</t>
    </rPh>
    <phoneticPr fontId="1"/>
  </si>
  <si>
    <t>JOD（3色組）420</t>
    <rPh sb="5" eb="6">
      <t>ショク</t>
    </rPh>
    <rPh sb="6" eb="7">
      <t>クミ</t>
    </rPh>
    <phoneticPr fontId="1"/>
  </si>
  <si>
    <t>JOD（3色組）421</t>
    <rPh sb="5" eb="6">
      <t>ショク</t>
    </rPh>
    <rPh sb="6" eb="7">
      <t>クミ</t>
    </rPh>
    <phoneticPr fontId="1"/>
  </si>
  <si>
    <t>くらし（矢島さん）sample</t>
    <rPh sb="4" eb="6">
      <t>ヤジマ</t>
    </rPh>
    <phoneticPr fontId="1"/>
  </si>
  <si>
    <t>JOD（3色組）422</t>
    <rPh sb="5" eb="6">
      <t>ショク</t>
    </rPh>
    <rPh sb="6" eb="7">
      <t>クミ</t>
    </rPh>
    <phoneticPr fontId="1"/>
  </si>
  <si>
    <t>JOD（3色組）423</t>
    <rPh sb="5" eb="6">
      <t>ショク</t>
    </rPh>
    <rPh sb="6" eb="7">
      <t>クミ</t>
    </rPh>
    <phoneticPr fontId="1"/>
  </si>
  <si>
    <t>JOD（3色組）424</t>
    <rPh sb="5" eb="6">
      <t>ショク</t>
    </rPh>
    <rPh sb="6" eb="7">
      <t>クミ</t>
    </rPh>
    <phoneticPr fontId="1"/>
  </si>
  <si>
    <t>JOD（3色組）425</t>
    <rPh sb="5" eb="6">
      <t>ショク</t>
    </rPh>
    <rPh sb="6" eb="7">
      <t>クミ</t>
    </rPh>
    <phoneticPr fontId="1"/>
  </si>
  <si>
    <t>サクラマチ（小山さん）sample</t>
    <rPh sb="6" eb="8">
      <t>コヤマ</t>
    </rPh>
    <phoneticPr fontId="1"/>
  </si>
  <si>
    <t>JOD（3色組）426</t>
    <rPh sb="5" eb="6">
      <t>ショク</t>
    </rPh>
    <rPh sb="6" eb="7">
      <t>クミ</t>
    </rPh>
    <phoneticPr fontId="1"/>
  </si>
  <si>
    <t>JOD（3色組）427</t>
    <rPh sb="5" eb="6">
      <t>ショク</t>
    </rPh>
    <rPh sb="6" eb="7">
      <t>クミ</t>
    </rPh>
    <phoneticPr fontId="1"/>
  </si>
  <si>
    <t>JOD（3色組）428</t>
    <rPh sb="5" eb="6">
      <t>ショク</t>
    </rPh>
    <rPh sb="6" eb="7">
      <t>クミ</t>
    </rPh>
    <phoneticPr fontId="1"/>
  </si>
  <si>
    <t>JODアクセス7081（3色組）</t>
    <rPh sb="13" eb="14">
      <t>ショク</t>
    </rPh>
    <rPh sb="14" eb="15">
      <t>クミ</t>
    </rPh>
    <phoneticPr fontId="1"/>
  </si>
  <si>
    <t>JODメルシー9507（3色組）</t>
    <phoneticPr fontId="1"/>
  </si>
  <si>
    <t>11/15～</t>
    <phoneticPr fontId="1"/>
  </si>
  <si>
    <t>JOD（3色組）429</t>
    <rPh sb="5" eb="6">
      <t>ショク</t>
    </rPh>
    <rPh sb="6" eb="7">
      <t>クミ</t>
    </rPh>
    <phoneticPr fontId="1"/>
  </si>
  <si>
    <t>JOD（3色組）430</t>
    <rPh sb="5" eb="6">
      <t>ショク</t>
    </rPh>
    <rPh sb="6" eb="7">
      <t>クミ</t>
    </rPh>
    <phoneticPr fontId="1"/>
  </si>
  <si>
    <t>K-PORT</t>
    <phoneticPr fontId="1"/>
  </si>
  <si>
    <t>JOD（3色組）431</t>
    <rPh sb="5" eb="6">
      <t>ショク</t>
    </rPh>
    <rPh sb="6" eb="7">
      <t>クミ</t>
    </rPh>
    <phoneticPr fontId="1"/>
  </si>
  <si>
    <t>ノースモール3色組10月①</t>
    <rPh sb="7" eb="9">
      <t>ショククミ</t>
    </rPh>
    <rPh sb="11" eb="12">
      <t>ガツ</t>
    </rPh>
    <phoneticPr fontId="1"/>
  </si>
  <si>
    <t>ノースモール3色組10月②</t>
    <rPh sb="7" eb="9">
      <t>ショククミ</t>
    </rPh>
    <rPh sb="11" eb="12">
      <t>ガツ</t>
    </rPh>
    <phoneticPr fontId="1"/>
  </si>
  <si>
    <t>ロイヤルS返品</t>
    <rPh sb="5" eb="7">
      <t>ヘンピン</t>
    </rPh>
    <phoneticPr fontId="5"/>
  </si>
  <si>
    <t>ロイヤルステージ9月号</t>
    <rPh sb="9" eb="11">
      <t>ガツゴウ</t>
    </rPh>
    <phoneticPr fontId="1"/>
  </si>
  <si>
    <t>ロイヤルステージ9月号①</t>
    <rPh sb="9" eb="11">
      <t>ガツゴウ</t>
    </rPh>
    <phoneticPr fontId="1"/>
  </si>
  <si>
    <t>ロイヤルステージ9月号②</t>
    <rPh sb="9" eb="11">
      <t>ガツゴウ</t>
    </rPh>
    <phoneticPr fontId="1"/>
  </si>
  <si>
    <t>ロイヤルステージ9月号③</t>
    <rPh sb="9" eb="11">
      <t>ガツゴウ</t>
    </rPh>
    <phoneticPr fontId="1"/>
  </si>
  <si>
    <t>ロイヤルステージ9月号④</t>
    <rPh sb="9" eb="11">
      <t>ガツゴウ</t>
    </rPh>
    <phoneticPr fontId="1"/>
  </si>
  <si>
    <t>ロイヤルステージ11月号</t>
    <rPh sb="10" eb="12">
      <t>ガツゴウ</t>
    </rPh>
    <phoneticPr fontId="1"/>
  </si>
  <si>
    <t>11/1～</t>
    <phoneticPr fontId="1"/>
  </si>
  <si>
    <t>JODメルシー1125</t>
    <phoneticPr fontId="1"/>
  </si>
  <si>
    <t>11/25～</t>
    <phoneticPr fontId="1"/>
  </si>
  <si>
    <t>コープ九州12-5w</t>
    <rPh sb="3" eb="5">
      <t>キュウシュウ</t>
    </rPh>
    <phoneticPr fontId="1"/>
  </si>
  <si>
    <t>12/8～12/29(1～5回)</t>
    <rPh sb="14" eb="15">
      <t>カイ</t>
    </rPh>
    <phoneticPr fontId="1"/>
  </si>
  <si>
    <t>JOD（3色組）432</t>
    <rPh sb="5" eb="6">
      <t>ショク</t>
    </rPh>
    <rPh sb="6" eb="7">
      <t>クミ</t>
    </rPh>
    <phoneticPr fontId="1"/>
  </si>
  <si>
    <t>JOD（3色組）433</t>
    <rPh sb="5" eb="6">
      <t>ショク</t>
    </rPh>
    <rPh sb="6" eb="7">
      <t>クミ</t>
    </rPh>
    <phoneticPr fontId="1"/>
  </si>
  <si>
    <t>JOD（3色組）434</t>
    <rPh sb="5" eb="6">
      <t>ショク</t>
    </rPh>
    <rPh sb="6" eb="7">
      <t>クミ</t>
    </rPh>
    <phoneticPr fontId="1"/>
  </si>
  <si>
    <t>JOD（3色組）435</t>
    <rPh sb="5" eb="6">
      <t>ショク</t>
    </rPh>
    <rPh sb="6" eb="7">
      <t>クミ</t>
    </rPh>
    <phoneticPr fontId="1"/>
  </si>
  <si>
    <t>JOD返品</t>
    <rPh sb="3" eb="5">
      <t>ヘンピン</t>
    </rPh>
    <phoneticPr fontId="1"/>
  </si>
  <si>
    <t>サクラマチsample</t>
    <phoneticPr fontId="5"/>
  </si>
  <si>
    <t>JOD（3色組）436</t>
    <rPh sb="5" eb="6">
      <t>ショク</t>
    </rPh>
    <rPh sb="6" eb="7">
      <t>クミ</t>
    </rPh>
    <phoneticPr fontId="1"/>
  </si>
  <si>
    <t>JOD（3色組）437</t>
    <rPh sb="5" eb="6">
      <t>ショク</t>
    </rPh>
    <rPh sb="6" eb="7">
      <t>クミ</t>
    </rPh>
    <phoneticPr fontId="1"/>
  </si>
  <si>
    <t>ディノスselect10（3色組）㉓</t>
    <rPh sb="14" eb="15">
      <t>ショク</t>
    </rPh>
    <rPh sb="15" eb="16">
      <t>クミ</t>
    </rPh>
    <phoneticPr fontId="1"/>
  </si>
  <si>
    <t>ディノスselect10（3色組）㉔</t>
    <rPh sb="14" eb="15">
      <t>ショク</t>
    </rPh>
    <rPh sb="15" eb="16">
      <t>クミ</t>
    </rPh>
    <phoneticPr fontId="1"/>
  </si>
  <si>
    <t>ディノスselect10（3色組）㉕</t>
    <rPh sb="14" eb="15">
      <t>ショク</t>
    </rPh>
    <rPh sb="15" eb="16">
      <t>クミ</t>
    </rPh>
    <phoneticPr fontId="1"/>
  </si>
  <si>
    <t>ディノスselect10（3色組）㉖</t>
    <rPh sb="14" eb="15">
      <t>ショク</t>
    </rPh>
    <rPh sb="15" eb="16">
      <t>クミ</t>
    </rPh>
    <phoneticPr fontId="1"/>
  </si>
  <si>
    <t>ディノスselect10（3色組）㉗</t>
    <rPh sb="14" eb="15">
      <t>ショク</t>
    </rPh>
    <rPh sb="15" eb="16">
      <t>クミ</t>
    </rPh>
    <phoneticPr fontId="1"/>
  </si>
  <si>
    <t>JOD（3色組）438</t>
    <rPh sb="5" eb="6">
      <t>ショク</t>
    </rPh>
    <rPh sb="6" eb="7">
      <t>クミ</t>
    </rPh>
    <phoneticPr fontId="1"/>
  </si>
  <si>
    <t>追加</t>
    <rPh sb="0" eb="2">
      <t>ツイカ</t>
    </rPh>
    <phoneticPr fontId="1"/>
  </si>
  <si>
    <t>電話注文</t>
    <rPh sb="0" eb="4">
      <t>デンワチュウモン</t>
    </rPh>
    <phoneticPr fontId="1"/>
  </si>
  <si>
    <t>JOD（3色組）439</t>
    <rPh sb="5" eb="6">
      <t>ショク</t>
    </rPh>
    <rPh sb="6" eb="7">
      <t>クミ</t>
    </rPh>
    <phoneticPr fontId="1"/>
  </si>
  <si>
    <t>ノースモール3色組10月③</t>
    <rPh sb="7" eb="9">
      <t>ショククミ</t>
    </rPh>
    <rPh sb="11" eb="12">
      <t>ガツ</t>
    </rPh>
    <phoneticPr fontId="1"/>
  </si>
  <si>
    <t>ロイヤルステージ11月号①</t>
    <rPh sb="10" eb="12">
      <t>ガツゴウ</t>
    </rPh>
    <phoneticPr fontId="1"/>
  </si>
  <si>
    <t>JOD（3色組）440</t>
    <rPh sb="5" eb="6">
      <t>ショク</t>
    </rPh>
    <rPh sb="6" eb="7">
      <t>クミ</t>
    </rPh>
    <phoneticPr fontId="1"/>
  </si>
  <si>
    <t>ロイヤルステージ11月号②</t>
    <rPh sb="10" eb="12">
      <t>ガツゴウ</t>
    </rPh>
    <phoneticPr fontId="1"/>
  </si>
  <si>
    <t>追加</t>
    <rPh sb="0" eb="2">
      <t>ツイカ</t>
    </rPh>
    <phoneticPr fontId="1"/>
  </si>
  <si>
    <t>ディノスselect10（3色組）㉘</t>
    <rPh sb="14" eb="15">
      <t>ショク</t>
    </rPh>
    <rPh sb="15" eb="16">
      <t>クミ</t>
    </rPh>
    <phoneticPr fontId="1"/>
  </si>
  <si>
    <t>JOD（3色組）441</t>
    <rPh sb="5" eb="6">
      <t>ショク</t>
    </rPh>
    <rPh sb="6" eb="7">
      <t>クミ</t>
    </rPh>
    <phoneticPr fontId="1"/>
  </si>
  <si>
    <t>JOD（3色組）442</t>
    <rPh sb="5" eb="6">
      <t>ショク</t>
    </rPh>
    <rPh sb="6" eb="7">
      <t>クミ</t>
    </rPh>
    <phoneticPr fontId="1"/>
  </si>
  <si>
    <t>かりん</t>
    <phoneticPr fontId="1"/>
  </si>
  <si>
    <t>JOD（3色組）443</t>
    <rPh sb="5" eb="6">
      <t>ショク</t>
    </rPh>
    <rPh sb="6" eb="7">
      <t>クミ</t>
    </rPh>
    <phoneticPr fontId="1"/>
  </si>
  <si>
    <t>JOD（3色組）444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</si>
  <si>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</si>
  <si>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JOD（3色組）445</t>
    <rPh sb="5" eb="6">
      <t>ショク</t>
    </rPh>
    <rPh sb="6" eb="7">
      <t>クミ</t>
    </rPh>
    <phoneticPr fontId="1"/>
  </si>
  <si>
    <t>生協しまね1-3ｗ</t>
    <rPh sb="0" eb="2">
      <t>セイキョウ</t>
    </rPh>
    <phoneticPr fontId="1"/>
  </si>
  <si>
    <t>1/7～14（1～2回）</t>
    <rPh sb="10" eb="11">
      <t>カイ</t>
    </rPh>
    <phoneticPr fontId="1"/>
  </si>
  <si>
    <t>JOD（3色組）446</t>
    <rPh sb="5" eb="6">
      <t>ショク</t>
    </rPh>
    <rPh sb="6" eb="7">
      <t>クミ</t>
    </rPh>
    <phoneticPr fontId="1"/>
  </si>
  <si>
    <t>JOD（3色組）447</t>
    <rPh sb="5" eb="6">
      <t>ショク</t>
    </rPh>
    <rPh sb="6" eb="7">
      <t>クミ</t>
    </rPh>
    <phoneticPr fontId="1"/>
  </si>
  <si>
    <t>伝12/1</t>
    <rPh sb="0" eb="1">
      <t>デン</t>
    </rPh>
    <phoneticPr fontId="1"/>
  </si>
  <si>
    <t>JOD（3色組）448</t>
    <rPh sb="5" eb="6">
      <t>ショク</t>
    </rPh>
    <rPh sb="6" eb="7">
      <t>クミ</t>
    </rPh>
    <phoneticPr fontId="1"/>
  </si>
  <si>
    <t>JOD（3色組）449</t>
    <rPh sb="5" eb="6">
      <t>ショク</t>
    </rPh>
    <rPh sb="6" eb="7">
      <t>クミ</t>
    </rPh>
    <phoneticPr fontId="1"/>
  </si>
  <si>
    <t>K-PORT</t>
    <phoneticPr fontId="1"/>
  </si>
  <si>
    <t>JOD（3色組）450</t>
    <rPh sb="5" eb="6">
      <t>ショク</t>
    </rPh>
    <rPh sb="6" eb="7">
      <t>クミ</t>
    </rPh>
    <phoneticPr fontId="1"/>
  </si>
  <si>
    <t>JOD（3色組）451</t>
    <rPh sb="5" eb="6">
      <t>ショク</t>
    </rPh>
    <rPh sb="6" eb="7">
      <t>クミ</t>
    </rPh>
    <phoneticPr fontId="1"/>
  </si>
  <si>
    <t>ディノスselect10（3色組）㉙</t>
    <rPh sb="14" eb="15">
      <t>ショク</t>
    </rPh>
    <rPh sb="15" eb="16">
      <t>クミ</t>
    </rPh>
    <phoneticPr fontId="1"/>
  </si>
  <si>
    <t>JOD（3色組）452</t>
    <rPh sb="5" eb="6">
      <t>ショク</t>
    </rPh>
    <rPh sb="6" eb="7">
      <t>クミ</t>
    </rPh>
    <phoneticPr fontId="1"/>
  </si>
  <si>
    <t>日生協12月42号(東日本）①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</si>
  <si>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JOD（3色組）453</t>
    <rPh sb="5" eb="6">
      <t>ショク</t>
    </rPh>
    <rPh sb="6" eb="7">
      <t>クミ</t>
    </rPh>
    <phoneticPr fontId="1"/>
  </si>
  <si>
    <t>ロイヤルステージ11月号③</t>
    <rPh sb="10" eb="12">
      <t>ガツゴウ</t>
    </rPh>
    <phoneticPr fontId="1"/>
  </si>
  <si>
    <t>ノースモール3色組10月④</t>
    <rPh sb="7" eb="9">
      <t>ショククミ</t>
    </rPh>
    <rPh sb="11" eb="12">
      <t>ガツ</t>
    </rPh>
    <phoneticPr fontId="1"/>
  </si>
  <si>
    <t>2021/11/26伝数</t>
    <rPh sb="10" eb="11">
      <t>デン</t>
    </rPh>
    <rPh sb="11" eb="12">
      <t>スウ</t>
    </rPh>
    <phoneticPr fontId="1"/>
  </si>
  <si>
    <t>JODメルシー1224</t>
    <phoneticPr fontId="1"/>
  </si>
  <si>
    <t>12/24～</t>
    <phoneticPr fontId="1"/>
  </si>
  <si>
    <t>JODアクセス7082</t>
    <phoneticPr fontId="1"/>
  </si>
  <si>
    <t>1/15～</t>
    <phoneticPr fontId="1"/>
  </si>
  <si>
    <t>12/4ship （1/伝）</t>
    <rPh sb="12" eb="13">
      <t>デン</t>
    </rPh>
    <phoneticPr fontId="1"/>
  </si>
  <si>
    <t>JOD（3色組）454</t>
    <rPh sb="5" eb="6">
      <t>ショク</t>
    </rPh>
    <rPh sb="6" eb="7">
      <t>クミ</t>
    </rPh>
    <phoneticPr fontId="1"/>
  </si>
  <si>
    <t>JOD（3色組）455</t>
    <rPh sb="5" eb="6">
      <t>ショク</t>
    </rPh>
    <rPh sb="6" eb="7">
      <t>クミ</t>
    </rPh>
    <phoneticPr fontId="1"/>
  </si>
  <si>
    <t>日生協12月42号(東日本）②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</si>
  <si>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日生協12月42号(西日本）①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</si>
  <si>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ディノスselect10（3色組）㉚</t>
    <rPh sb="14" eb="15">
      <t>ショク</t>
    </rPh>
    <rPh sb="15" eb="16">
      <t>クミ</t>
    </rPh>
    <phoneticPr fontId="1"/>
  </si>
  <si>
    <t>JOD（3色組）456</t>
    <rPh sb="5" eb="6">
      <t>ショク</t>
    </rPh>
    <rPh sb="6" eb="7">
      <t>クミ</t>
    </rPh>
    <phoneticPr fontId="1"/>
  </si>
  <si>
    <t>JOD（3色組）457</t>
    <rPh sb="5" eb="6">
      <t>ショク</t>
    </rPh>
    <rPh sb="6" eb="7">
      <t>クミ</t>
    </rPh>
    <phoneticPr fontId="1"/>
  </si>
  <si>
    <t>JOD（3色組）458</t>
    <rPh sb="5" eb="6">
      <t>ショク</t>
    </rPh>
    <rPh sb="6" eb="7">
      <t>クミ</t>
    </rPh>
    <phoneticPr fontId="1"/>
  </si>
  <si>
    <t>パルくらす1月1回①</t>
    <rPh sb="6" eb="7">
      <t>ガツ</t>
    </rPh>
    <rPh sb="8" eb="9">
      <t>カイ</t>
    </rPh>
    <phoneticPr fontId="1"/>
  </si>
  <si>
    <t>JOD（3色組）459</t>
    <rPh sb="5" eb="6">
      <t>ショク</t>
    </rPh>
    <rPh sb="6" eb="7">
      <t>クミ</t>
    </rPh>
    <phoneticPr fontId="1"/>
  </si>
  <si>
    <t>JOD（3色組）460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</si>
  <si>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</si>
  <si>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JOD（3色組）461</t>
    <rPh sb="5" eb="6">
      <t>ショク</t>
    </rPh>
    <rPh sb="6" eb="7">
      <t>クミ</t>
    </rPh>
    <phoneticPr fontId="1"/>
  </si>
  <si>
    <t>いずみ生協2-2ｗ</t>
    <rPh sb="3" eb="5">
      <t>セイキョウ</t>
    </rPh>
    <phoneticPr fontId="1"/>
  </si>
  <si>
    <t>2/2～3/2（1～10回）</t>
    <rPh sb="12" eb="13">
      <t>カイ</t>
    </rPh>
    <phoneticPr fontId="1"/>
  </si>
  <si>
    <t>JOD特別号9519</t>
    <rPh sb="3" eb="6">
      <t>トクベツゴウ</t>
    </rPh>
    <phoneticPr fontId="1"/>
  </si>
  <si>
    <t>1/27～</t>
    <phoneticPr fontId="1"/>
  </si>
  <si>
    <t>ディノスselect10春（3色組）継続</t>
    <rPh sb="12" eb="13">
      <t>ハル</t>
    </rPh>
    <rPh sb="15" eb="17">
      <t>ショククミ</t>
    </rPh>
    <rPh sb="18" eb="20">
      <t>ケイゾク</t>
    </rPh>
    <phoneticPr fontId="1"/>
  </si>
  <si>
    <t>JOD（3色組）462(西濃）</t>
    <rPh sb="5" eb="6">
      <t>ショク</t>
    </rPh>
    <rPh sb="6" eb="7">
      <t>クミ</t>
    </rPh>
    <rPh sb="12" eb="14">
      <t>セイノウ</t>
    </rPh>
    <phoneticPr fontId="1"/>
  </si>
  <si>
    <t>JOD（3色組）462</t>
    <rPh sb="5" eb="6">
      <t>ショク</t>
    </rPh>
    <rPh sb="6" eb="7">
      <t>クミ</t>
    </rPh>
    <phoneticPr fontId="1"/>
  </si>
  <si>
    <t>日生協12月42号(東日本）③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</si>
  <si>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日生協12月42号(西日本）②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</si>
  <si>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JOD（3色組）463</t>
    <rPh sb="5" eb="6">
      <t>ショク</t>
    </rPh>
    <rPh sb="6" eb="7">
      <t>クミ</t>
    </rPh>
    <phoneticPr fontId="1"/>
  </si>
  <si>
    <t>JOD（3色組）464</t>
    <rPh sb="5" eb="6">
      <t>ショク</t>
    </rPh>
    <rPh sb="6" eb="7">
      <t>クミ</t>
    </rPh>
    <phoneticPr fontId="1"/>
  </si>
  <si>
    <t>JOD（3色組）465</t>
    <rPh sb="5" eb="6">
      <t>ショク</t>
    </rPh>
    <rPh sb="6" eb="7">
      <t>クミ</t>
    </rPh>
    <phoneticPr fontId="1"/>
  </si>
  <si>
    <t>コープ九州12-5w①</t>
    <rPh sb="3" eb="5">
      <t>キュウシュウ</t>
    </rPh>
    <phoneticPr fontId="1"/>
  </si>
  <si>
    <t>JOD（3色組）466</t>
    <rPh sb="5" eb="6">
      <t>ショク</t>
    </rPh>
    <rPh sb="6" eb="7">
      <t>クミ</t>
    </rPh>
    <phoneticPr fontId="1"/>
  </si>
  <si>
    <t>ロイヤルステージ11月号④</t>
    <rPh sb="10" eb="12">
      <t>ガツゴウ</t>
    </rPh>
    <phoneticPr fontId="1"/>
  </si>
  <si>
    <t>JOD（3色組）467</t>
    <rPh sb="5" eb="6">
      <t>ショク</t>
    </rPh>
    <rPh sb="6" eb="7">
      <t>クミ</t>
    </rPh>
    <phoneticPr fontId="1"/>
  </si>
  <si>
    <t>ディノスselect10（3色組）㉛</t>
    <rPh sb="14" eb="15">
      <t>ショク</t>
    </rPh>
    <rPh sb="15" eb="16">
      <t>クミ</t>
    </rPh>
    <phoneticPr fontId="1"/>
  </si>
  <si>
    <t>2021/12/17伝数</t>
    <rPh sb="10" eb="11">
      <t>デン</t>
    </rPh>
    <rPh sb="11" eb="12">
      <t>スウ</t>
    </rPh>
    <phoneticPr fontId="1"/>
  </si>
  <si>
    <t>ネット</t>
    <phoneticPr fontId="1"/>
  </si>
  <si>
    <t>JOD（3色組）468</t>
    <rPh sb="5" eb="6">
      <t>ショク</t>
    </rPh>
    <rPh sb="6" eb="7">
      <t>クミ</t>
    </rPh>
    <phoneticPr fontId="1"/>
  </si>
  <si>
    <t>ディノスselect10（3色組）㉜</t>
    <rPh sb="14" eb="15">
      <t>ショク</t>
    </rPh>
    <rPh sb="15" eb="16">
      <t>クミ</t>
    </rPh>
    <phoneticPr fontId="1"/>
  </si>
  <si>
    <t>JOD（3色組）469</t>
    <rPh sb="5" eb="6">
      <t>ショク</t>
    </rPh>
    <rPh sb="6" eb="7">
      <t>クミ</t>
    </rPh>
    <phoneticPr fontId="1"/>
  </si>
  <si>
    <t>5月伝票</t>
    <rPh sb="1" eb="2">
      <t>ガツ</t>
    </rPh>
    <rPh sb="2" eb="4">
      <t>デンピョウ</t>
    </rPh>
    <phoneticPr fontId="1"/>
  </si>
  <si>
    <t>ディノスselect10（3色組）㉝</t>
    <rPh sb="14" eb="15">
      <t>ショク</t>
    </rPh>
    <rPh sb="15" eb="16">
      <t>クミ</t>
    </rPh>
    <phoneticPr fontId="1"/>
  </si>
  <si>
    <t>パルくらす1月1回②</t>
    <rPh sb="6" eb="7">
      <t>ガツ</t>
    </rPh>
    <rPh sb="8" eb="9">
      <t>カイ</t>
    </rPh>
    <phoneticPr fontId="1"/>
  </si>
  <si>
    <t>日生協12月42号(東日本）④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</si>
  <si>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日生協12月42号(西日本）③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</si>
  <si>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JOD（3色組）470</t>
    <rPh sb="5" eb="6">
      <t>ショク</t>
    </rPh>
    <rPh sb="6" eb="7">
      <t>クミ</t>
    </rPh>
    <phoneticPr fontId="1"/>
  </si>
  <si>
    <t>ロイヤルステージ11月号⑤</t>
    <rPh sb="10" eb="12">
      <t>ガツゴウ</t>
    </rPh>
    <phoneticPr fontId="1"/>
  </si>
  <si>
    <t>JODメルシー0201</t>
    <phoneticPr fontId="1"/>
  </si>
  <si>
    <t>コープ九州12-5w②</t>
    <rPh sb="3" eb="5">
      <t>キュウシュウ</t>
    </rPh>
    <phoneticPr fontId="1"/>
  </si>
  <si>
    <t>日生協12月42号(西日本）④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</si>
  <si>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日生協12月42号(東日本）⑤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</si>
  <si>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ディノスselect10（3色組）㉞</t>
    <rPh sb="14" eb="15">
      <t>ショク</t>
    </rPh>
    <rPh sb="15" eb="16">
      <t>クミ</t>
    </rPh>
    <phoneticPr fontId="1"/>
  </si>
  <si>
    <t>JOD（3色組）471</t>
    <rPh sb="5" eb="6">
      <t>ショク</t>
    </rPh>
    <rPh sb="6" eb="7">
      <t>クミ</t>
    </rPh>
    <phoneticPr fontId="1"/>
  </si>
  <si>
    <t>日生協12月42号(西日本）⑤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</si>
  <si>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ロイヤルステージ返品</t>
    <rPh sb="8" eb="10">
      <t>ヘンピン</t>
    </rPh>
    <phoneticPr fontId="5"/>
  </si>
  <si>
    <t>日生協12月42号(東日本）⑥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</si>
  <si>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JOD特別号9522</t>
    <rPh sb="3" eb="6">
      <t>トクベツゴウ</t>
    </rPh>
    <phoneticPr fontId="1"/>
  </si>
  <si>
    <t>2/5～</t>
    <phoneticPr fontId="1"/>
  </si>
  <si>
    <t>日生協12月42号(東日本）⑦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</si>
  <si>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JOD（3色組）472</t>
    <rPh sb="5" eb="6">
      <t>ショク</t>
    </rPh>
    <rPh sb="6" eb="7">
      <t>クミ</t>
    </rPh>
    <phoneticPr fontId="1"/>
  </si>
  <si>
    <t>日生協12月42号(西日本）⑥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1"/>
  </si>
  <si>
    <t>日生協12月42号(東日本）⑧</t>
    <rPh sb="0" eb="3">
      <t>ニッセイキョウ</t>
    </rPh>
    <rPh sb="5" eb="6">
      <t>ガツ</t>
    </rPh>
    <rPh sb="8" eb="9">
      <t>ゴウ</t>
    </rPh>
    <rPh sb="10" eb="13">
      <t>ヒガシニホン</t>
    </rPh>
    <phoneticPr fontId="1"/>
  </si>
  <si>
    <t>JODアクセス7083</t>
    <phoneticPr fontId="1"/>
  </si>
  <si>
    <t>2/18～</t>
    <phoneticPr fontId="1"/>
  </si>
  <si>
    <t>JOD（3色組）473</t>
    <rPh sb="5" eb="6">
      <t>ショク</t>
    </rPh>
    <rPh sb="6" eb="7">
      <t>クミ</t>
    </rPh>
    <phoneticPr fontId="1"/>
  </si>
  <si>
    <t>ロイヤルステージ11月号⑥</t>
    <rPh sb="10" eb="12">
      <t>ガツゴウ</t>
    </rPh>
    <phoneticPr fontId="1"/>
  </si>
  <si>
    <t>ネット返品</t>
    <rPh sb="3" eb="5">
      <t>ヘンピン</t>
    </rPh>
    <phoneticPr fontId="1"/>
  </si>
  <si>
    <t>ロイヤルステージ11月号⑦</t>
    <rPh sb="10" eb="12">
      <t>ガツゴウ</t>
    </rPh>
    <phoneticPr fontId="1"/>
  </si>
  <si>
    <t>JODメルシー0208</t>
    <phoneticPr fontId="1"/>
  </si>
  <si>
    <t>2/8～</t>
    <phoneticPr fontId="1"/>
  </si>
  <si>
    <t>JOD（3色組）474</t>
    <rPh sb="5" eb="6">
      <t>ショク</t>
    </rPh>
    <rPh sb="6" eb="7">
      <t>クミ</t>
    </rPh>
    <phoneticPr fontId="1"/>
  </si>
  <si>
    <t>ディノスselect10（3色組）㉟</t>
    <rPh sb="14" eb="15">
      <t>ショク</t>
    </rPh>
    <rPh sb="15" eb="16">
      <t>クミ</t>
    </rPh>
    <phoneticPr fontId="1"/>
  </si>
  <si>
    <t>JOD（3色組）475</t>
    <rPh sb="5" eb="6">
      <t>ショク</t>
    </rPh>
    <rPh sb="6" eb="7">
      <t>クミ</t>
    </rPh>
    <phoneticPr fontId="1"/>
  </si>
  <si>
    <t>ロイヤルステージ11月号⑧</t>
    <rPh sb="10" eb="12">
      <t>ガツゴウ</t>
    </rPh>
    <phoneticPr fontId="1"/>
  </si>
  <si>
    <t>生協ひろしま1-4ｗ</t>
    <rPh sb="0" eb="2">
      <t>セイキョウ</t>
    </rPh>
    <phoneticPr fontId="1"/>
  </si>
  <si>
    <t>コープ九州4-1ｗ</t>
    <rPh sb="3" eb="5">
      <t>キュウシュウ</t>
    </rPh>
    <phoneticPr fontId="1"/>
  </si>
  <si>
    <t>3/16～4/6（1～5回）</t>
    <rPh sb="12" eb="13">
      <t>カイ</t>
    </rPh>
    <phoneticPr fontId="1"/>
  </si>
  <si>
    <t>ロイヤルステージ3月号</t>
    <rPh sb="9" eb="11">
      <t>ガツゴウ</t>
    </rPh>
    <phoneticPr fontId="1"/>
  </si>
  <si>
    <t>2/末～</t>
    <rPh sb="2" eb="3">
      <t>マツ</t>
    </rPh>
    <phoneticPr fontId="1"/>
  </si>
  <si>
    <t>JOD（3色組）476</t>
    <rPh sb="5" eb="6">
      <t>ショク</t>
    </rPh>
    <rPh sb="6" eb="7">
      <t>クミ</t>
    </rPh>
    <phoneticPr fontId="1"/>
  </si>
  <si>
    <t>K-PORT</t>
    <phoneticPr fontId="1"/>
  </si>
  <si>
    <t>夢販</t>
    <rPh sb="0" eb="2">
      <t>ユメハン</t>
    </rPh>
    <phoneticPr fontId="1"/>
  </si>
  <si>
    <t>JOD（3色組）477</t>
    <rPh sb="5" eb="6">
      <t>ショク</t>
    </rPh>
    <rPh sb="6" eb="7">
      <t>クミ</t>
    </rPh>
    <phoneticPr fontId="1"/>
  </si>
  <si>
    <t>なごみsample</t>
    <phoneticPr fontId="1"/>
  </si>
  <si>
    <t>JOD（3色組）478</t>
    <rPh sb="5" eb="6">
      <t>ショク</t>
    </rPh>
    <rPh sb="6" eb="7">
      <t>クミ</t>
    </rPh>
    <phoneticPr fontId="1"/>
  </si>
  <si>
    <t>JOD（3色組）479</t>
    <rPh sb="5" eb="6">
      <t>ショク</t>
    </rPh>
    <rPh sb="6" eb="7">
      <t>クミ</t>
    </rPh>
    <phoneticPr fontId="1"/>
  </si>
  <si>
    <t>ロイヤルステージ11月号⑨</t>
    <rPh sb="10" eb="12">
      <t>ガツゴウ</t>
    </rPh>
    <phoneticPr fontId="1"/>
  </si>
  <si>
    <t>生協ひろしま1-4w①</t>
    <rPh sb="0" eb="2">
      <t>セイキョウ</t>
    </rPh>
    <phoneticPr fontId="1"/>
  </si>
  <si>
    <t>JOD（3色組）480</t>
    <rPh sb="5" eb="6">
      <t>ショク</t>
    </rPh>
    <rPh sb="6" eb="7">
      <t>クミ</t>
    </rPh>
    <phoneticPr fontId="1"/>
  </si>
  <si>
    <t>JOD（3色組）481</t>
    <rPh sb="5" eb="6">
      <t>ショク</t>
    </rPh>
    <rPh sb="6" eb="7">
      <t>クミ</t>
    </rPh>
    <phoneticPr fontId="1"/>
  </si>
  <si>
    <t>JOD（3色組）482</t>
    <rPh sb="5" eb="6">
      <t>ショク</t>
    </rPh>
    <rPh sb="6" eb="7">
      <t>クミ</t>
    </rPh>
    <phoneticPr fontId="1"/>
  </si>
  <si>
    <t>生協ひろしま1-4w②</t>
    <rPh sb="0" eb="2">
      <t>セイキョウ</t>
    </rPh>
    <phoneticPr fontId="1"/>
  </si>
  <si>
    <t>夢販</t>
    <rPh sb="0" eb="2">
      <t>ユメハン</t>
    </rPh>
    <phoneticPr fontId="1"/>
  </si>
  <si>
    <t>JOD（3色組）483</t>
    <rPh sb="5" eb="6">
      <t>ショク</t>
    </rPh>
    <rPh sb="6" eb="7">
      <t>クミ</t>
    </rPh>
    <phoneticPr fontId="1"/>
  </si>
  <si>
    <t>JOD（3色組）484</t>
    <rPh sb="5" eb="6">
      <t>ショク</t>
    </rPh>
    <rPh sb="6" eb="7">
      <t>クミ</t>
    </rPh>
    <phoneticPr fontId="1"/>
  </si>
  <si>
    <t>JOD（3色組）485</t>
    <rPh sb="5" eb="6">
      <t>ショク</t>
    </rPh>
    <rPh sb="6" eb="7">
      <t>クミ</t>
    </rPh>
    <phoneticPr fontId="1"/>
  </si>
  <si>
    <t>JOD特別号9525</t>
    <rPh sb="3" eb="6">
      <t>トクベツゴウ</t>
    </rPh>
    <phoneticPr fontId="1"/>
  </si>
  <si>
    <t>3/11～</t>
    <phoneticPr fontId="1"/>
  </si>
  <si>
    <t>JOD（3色組）486</t>
    <rPh sb="5" eb="6">
      <t>ショク</t>
    </rPh>
    <rPh sb="6" eb="7">
      <t>クミ</t>
    </rPh>
    <phoneticPr fontId="1"/>
  </si>
  <si>
    <t>JOD（3色組）487</t>
    <rPh sb="5" eb="6">
      <t>ショク</t>
    </rPh>
    <rPh sb="6" eb="7">
      <t>クミ</t>
    </rPh>
    <phoneticPr fontId="1"/>
  </si>
  <si>
    <t>ディノスselect10（3色組）㊱</t>
    <rPh sb="14" eb="15">
      <t>ショク</t>
    </rPh>
    <rPh sb="15" eb="16">
      <t>クミ</t>
    </rPh>
    <phoneticPr fontId="1"/>
  </si>
  <si>
    <t>日生協11号</t>
    <rPh sb="0" eb="3">
      <t>ニッセイキョウ</t>
    </rPh>
    <rPh sb="5" eb="6">
      <t>ゴウ</t>
    </rPh>
    <phoneticPr fontId="1"/>
  </si>
  <si>
    <t>点5/6、アバウト5/19・5/24、最終6/1</t>
    <rPh sb="0" eb="1">
      <t>テン</t>
    </rPh>
    <rPh sb="19" eb="21">
      <t>サイシュウ</t>
    </rPh>
    <phoneticPr fontId="1"/>
  </si>
  <si>
    <t>いずみ生協2-2ｗ①</t>
    <rPh sb="3" eb="5">
      <t>セイキョウ</t>
    </rPh>
    <phoneticPr fontId="1"/>
  </si>
  <si>
    <t>JODメルシー0318</t>
    <phoneticPr fontId="1"/>
  </si>
  <si>
    <t>3/18～</t>
    <phoneticPr fontId="1"/>
  </si>
  <si>
    <t>電話注文</t>
    <rPh sb="0" eb="4">
      <t>デンワチュウモン</t>
    </rPh>
    <phoneticPr fontId="1"/>
  </si>
  <si>
    <t>JOD（3色組）488</t>
    <rPh sb="5" eb="6">
      <t>ショク</t>
    </rPh>
    <rPh sb="6" eb="7">
      <t>クミ</t>
    </rPh>
    <phoneticPr fontId="1"/>
  </si>
  <si>
    <t>いずみ生協2-2ｗ②</t>
    <rPh sb="3" eb="5">
      <t>セイキョウ</t>
    </rPh>
    <phoneticPr fontId="1"/>
  </si>
  <si>
    <t>千趣会</t>
    <rPh sb="0" eb="3">
      <t>センシュカイ</t>
    </rPh>
    <phoneticPr fontId="1"/>
  </si>
  <si>
    <t>JOD（3色組）489</t>
    <rPh sb="5" eb="6">
      <t>ショク</t>
    </rPh>
    <rPh sb="6" eb="7">
      <t>クミ</t>
    </rPh>
    <phoneticPr fontId="1"/>
  </si>
  <si>
    <t>JODアクセス7084</t>
    <phoneticPr fontId="1"/>
  </si>
  <si>
    <t>4/25～</t>
    <phoneticPr fontId="1"/>
  </si>
  <si>
    <t>JOD（3色組）490</t>
    <rPh sb="5" eb="6">
      <t>ショク</t>
    </rPh>
    <rPh sb="6" eb="7">
      <t>クミ</t>
    </rPh>
    <phoneticPr fontId="1"/>
  </si>
  <si>
    <t>ロイヤルステージ11月号⑩</t>
    <rPh sb="10" eb="12">
      <t>ガツゴウ</t>
    </rPh>
    <phoneticPr fontId="1"/>
  </si>
  <si>
    <t>JOD1月3色組109セット</t>
    <rPh sb="4" eb="5">
      <t>ガツ</t>
    </rPh>
    <rPh sb="6" eb="8">
      <t>ショクグミ</t>
    </rPh>
    <phoneticPr fontId="1"/>
  </si>
  <si>
    <t>JOD12月3色組84セット</t>
    <rPh sb="5" eb="6">
      <t>ガツ</t>
    </rPh>
    <rPh sb="7" eb="9">
      <t>ショクグミ</t>
    </rPh>
    <phoneticPr fontId="1"/>
  </si>
  <si>
    <t>JOD11月3色組55セット</t>
    <rPh sb="5" eb="6">
      <t>ガツ</t>
    </rPh>
    <rPh sb="7" eb="9">
      <t>ショクグミ</t>
    </rPh>
    <phoneticPr fontId="1"/>
  </si>
  <si>
    <t>JODメルシー0326</t>
    <phoneticPr fontId="1"/>
  </si>
  <si>
    <t>3/26～</t>
    <phoneticPr fontId="1"/>
  </si>
  <si>
    <t>JOD（3色組）491</t>
    <rPh sb="5" eb="6">
      <t>ショク</t>
    </rPh>
    <rPh sb="6" eb="7">
      <t>クミ</t>
    </rPh>
    <phoneticPr fontId="1"/>
  </si>
  <si>
    <t>JOD（3色組）492</t>
    <rPh sb="5" eb="6">
      <t>ショク</t>
    </rPh>
    <rPh sb="6" eb="7">
      <t>クミ</t>
    </rPh>
    <phoneticPr fontId="1"/>
  </si>
  <si>
    <t>ロイヤルステージ11月号⑪</t>
    <rPh sb="10" eb="12">
      <t>ガツゴウ</t>
    </rPh>
    <phoneticPr fontId="1"/>
  </si>
  <si>
    <t>JOD（3色組）493</t>
    <rPh sb="5" eb="6">
      <t>ショク</t>
    </rPh>
    <rPh sb="6" eb="7">
      <t>クミ</t>
    </rPh>
    <phoneticPr fontId="1"/>
  </si>
  <si>
    <t>いずみ生協2-2ｗ③</t>
    <rPh sb="3" eb="5">
      <t>セイキョウ</t>
    </rPh>
    <phoneticPr fontId="1"/>
  </si>
  <si>
    <t>JOD（3色組）494</t>
    <rPh sb="5" eb="6">
      <t>ショク</t>
    </rPh>
    <rPh sb="6" eb="7">
      <t>クミ</t>
    </rPh>
    <phoneticPr fontId="1"/>
  </si>
  <si>
    <t>JOD（3色組）495</t>
    <rPh sb="5" eb="6">
      <t>ショク</t>
    </rPh>
    <rPh sb="6" eb="7">
      <t>クミ</t>
    </rPh>
    <phoneticPr fontId="1"/>
  </si>
  <si>
    <t>5/1～6/30</t>
    <phoneticPr fontId="1"/>
  </si>
  <si>
    <t>なごみ5月号DM検品用</t>
    <rPh sb="4" eb="6">
      <t>ガツゴウ</t>
    </rPh>
    <rPh sb="8" eb="11">
      <t>ケンピンヨウ</t>
    </rPh>
    <phoneticPr fontId="1"/>
  </si>
  <si>
    <t>JOD（3色組）496</t>
    <rPh sb="5" eb="6">
      <t>ショク</t>
    </rPh>
    <rPh sb="6" eb="7">
      <t>クミ</t>
    </rPh>
    <phoneticPr fontId="1"/>
  </si>
  <si>
    <t>JOD（3色組）497</t>
    <rPh sb="5" eb="6">
      <t>ショク</t>
    </rPh>
    <rPh sb="6" eb="7">
      <t>クミ</t>
    </rPh>
    <phoneticPr fontId="1"/>
  </si>
  <si>
    <t>いずみ生協2-2ｗ④</t>
    <rPh sb="3" eb="5">
      <t>セイキョウ</t>
    </rPh>
    <phoneticPr fontId="1"/>
  </si>
  <si>
    <t>夢販</t>
    <rPh sb="0" eb="2">
      <t>ユメハン</t>
    </rPh>
    <phoneticPr fontId="1"/>
  </si>
  <si>
    <t>JOD（3色組）498</t>
    <rPh sb="5" eb="6">
      <t>ショク</t>
    </rPh>
    <rPh sb="6" eb="7">
      <t>クミ</t>
    </rPh>
    <phoneticPr fontId="1"/>
  </si>
  <si>
    <t>JOD（3色組）499</t>
    <rPh sb="5" eb="6">
      <t>ショク</t>
    </rPh>
    <rPh sb="6" eb="7">
      <t>クミ</t>
    </rPh>
    <phoneticPr fontId="1"/>
  </si>
  <si>
    <t>JOD（3色組）500</t>
    <rPh sb="5" eb="6">
      <t>ショク</t>
    </rPh>
    <rPh sb="6" eb="7">
      <t>クミ</t>
    </rPh>
    <phoneticPr fontId="1"/>
  </si>
  <si>
    <t>ロイヤルステージ3月号①</t>
    <rPh sb="9" eb="11">
      <t>ガツゴウ</t>
    </rPh>
    <phoneticPr fontId="1"/>
  </si>
  <si>
    <t>JOD（3色組）501</t>
    <rPh sb="5" eb="6">
      <t>ショク</t>
    </rPh>
    <rPh sb="6" eb="7">
      <t>クミ</t>
    </rPh>
    <phoneticPr fontId="1"/>
  </si>
  <si>
    <t>JOD（3色組）502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</si>
  <si>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</si>
  <si>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JOD（3色組）503</t>
    <rPh sb="5" eb="6">
      <t>ショク</t>
    </rPh>
    <rPh sb="6" eb="7">
      <t>クミ</t>
    </rPh>
    <phoneticPr fontId="1"/>
  </si>
  <si>
    <t>JOD（3色組）504</t>
    <rPh sb="5" eb="6">
      <t>ショク</t>
    </rPh>
    <rPh sb="6" eb="7">
      <t>クミ</t>
    </rPh>
    <phoneticPr fontId="1"/>
  </si>
  <si>
    <t>K-PORT</t>
    <phoneticPr fontId="1"/>
  </si>
  <si>
    <t>JODプリマナ7263</t>
    <phoneticPr fontId="1"/>
  </si>
  <si>
    <t>4/5～</t>
    <phoneticPr fontId="1"/>
  </si>
  <si>
    <t>JOD（3色組）505</t>
    <rPh sb="5" eb="6">
      <t>ショク</t>
    </rPh>
    <rPh sb="6" eb="7">
      <t>クミ</t>
    </rPh>
    <phoneticPr fontId="1"/>
  </si>
  <si>
    <t>千趣会単品</t>
    <rPh sb="0" eb="3">
      <t>センシュカイ</t>
    </rPh>
    <rPh sb="3" eb="5">
      <t>タンピン</t>
    </rPh>
    <phoneticPr fontId="1"/>
  </si>
  <si>
    <t>千趣会3色組</t>
    <rPh sb="0" eb="3">
      <t>センシュカイ</t>
    </rPh>
    <rPh sb="4" eb="5">
      <t>ショク</t>
    </rPh>
    <rPh sb="5" eb="6">
      <t>グミ</t>
    </rPh>
    <phoneticPr fontId="1"/>
  </si>
  <si>
    <t>JOD（3色組）506</t>
    <rPh sb="5" eb="6">
      <t>ショク</t>
    </rPh>
    <rPh sb="6" eb="7">
      <t>クミ</t>
    </rPh>
    <phoneticPr fontId="1"/>
  </si>
  <si>
    <t>JOD（3色組）507</t>
    <rPh sb="5" eb="6">
      <t>ショク</t>
    </rPh>
    <rPh sb="6" eb="7">
      <t>クミ</t>
    </rPh>
    <phoneticPr fontId="1"/>
  </si>
  <si>
    <t>ロイヤルステージ５月号</t>
    <rPh sb="9" eb="10">
      <t>ガツ</t>
    </rPh>
    <rPh sb="10" eb="11">
      <t>ゴウ</t>
    </rPh>
    <phoneticPr fontId="1"/>
  </si>
  <si>
    <t>5/16～6/19</t>
    <phoneticPr fontId="1"/>
  </si>
  <si>
    <t>かりん</t>
    <phoneticPr fontId="1"/>
  </si>
  <si>
    <t>JOD（3色組）508</t>
    <rPh sb="5" eb="6">
      <t>ショク</t>
    </rPh>
    <rPh sb="6" eb="7">
      <t>クミ</t>
    </rPh>
    <phoneticPr fontId="1"/>
  </si>
  <si>
    <t>ディノスselect10（3色組）㊳</t>
    <rPh sb="14" eb="15">
      <t>ショク</t>
    </rPh>
    <rPh sb="15" eb="16">
      <t>クミ</t>
    </rPh>
    <phoneticPr fontId="1"/>
  </si>
  <si>
    <t>JOD（3色組）509</t>
    <rPh sb="5" eb="6">
      <t>ショク</t>
    </rPh>
    <rPh sb="6" eb="7">
      <t>クミ</t>
    </rPh>
    <phoneticPr fontId="1"/>
  </si>
  <si>
    <t>生協しまね5-2ｗ</t>
    <rPh sb="0" eb="2">
      <t>セイキョウ</t>
    </rPh>
    <phoneticPr fontId="1"/>
  </si>
  <si>
    <t>JOD（3色組）510</t>
    <rPh sb="5" eb="6">
      <t>ショク</t>
    </rPh>
    <rPh sb="6" eb="7">
      <t>クミ</t>
    </rPh>
    <phoneticPr fontId="1"/>
  </si>
  <si>
    <t>ロイヤルステージ3月号②</t>
    <rPh sb="9" eb="11">
      <t>ガツゴウ</t>
    </rPh>
    <phoneticPr fontId="1"/>
  </si>
  <si>
    <t>JOD特別号96463</t>
    <rPh sb="3" eb="6">
      <t>トクベツゴウ</t>
    </rPh>
    <phoneticPr fontId="1"/>
  </si>
  <si>
    <t>ディノスselect10（3色組）㊴</t>
    <rPh sb="14" eb="15">
      <t>ショク</t>
    </rPh>
    <rPh sb="15" eb="16">
      <t>クミ</t>
    </rPh>
    <phoneticPr fontId="1"/>
  </si>
  <si>
    <t>JOD（3色組）511（西濃運輸））</t>
    <rPh sb="5" eb="6">
      <t>ショク</t>
    </rPh>
    <rPh sb="6" eb="7">
      <t>クミ</t>
    </rPh>
    <rPh sb="12" eb="16">
      <t>セイノウウンユ</t>
    </rPh>
    <phoneticPr fontId="1"/>
  </si>
  <si>
    <t>JOD（3色組）512</t>
    <rPh sb="5" eb="6">
      <t>ショク</t>
    </rPh>
    <rPh sb="6" eb="7">
      <t>クミ</t>
    </rPh>
    <phoneticPr fontId="1"/>
  </si>
  <si>
    <t>JOD（3色組）513</t>
    <rPh sb="5" eb="6">
      <t>ショク</t>
    </rPh>
    <rPh sb="6" eb="7">
      <t>クミ</t>
    </rPh>
    <phoneticPr fontId="1"/>
  </si>
  <si>
    <t>ロイヤルステージ3月号③</t>
    <rPh sb="9" eb="11">
      <t>ガツゴウ</t>
    </rPh>
    <phoneticPr fontId="1"/>
  </si>
  <si>
    <t>JOD（3色組）514</t>
    <rPh sb="5" eb="6">
      <t>ショク</t>
    </rPh>
    <rPh sb="6" eb="7">
      <t>クミ</t>
    </rPh>
    <phoneticPr fontId="1"/>
  </si>
  <si>
    <t>コープ九州4-1ｗ①</t>
    <rPh sb="3" eb="5">
      <t>キュウシュウ</t>
    </rPh>
    <phoneticPr fontId="1"/>
  </si>
  <si>
    <t>JOD（3色組）515</t>
    <rPh sb="5" eb="6">
      <t>ショク</t>
    </rPh>
    <rPh sb="6" eb="7">
      <t>クミ</t>
    </rPh>
    <phoneticPr fontId="1"/>
  </si>
  <si>
    <t>JOD（3色組）516</t>
    <rPh sb="5" eb="6">
      <t>ショク</t>
    </rPh>
    <rPh sb="6" eb="7">
      <t>クミ</t>
    </rPh>
    <phoneticPr fontId="1"/>
  </si>
  <si>
    <t>JODダイエット7410</t>
    <phoneticPr fontId="1"/>
  </si>
  <si>
    <t>JOD（3色組）517(西濃）</t>
    <rPh sb="5" eb="6">
      <t>ショク</t>
    </rPh>
    <rPh sb="6" eb="7">
      <t>クミ</t>
    </rPh>
    <rPh sb="12" eb="14">
      <t>セイノウ</t>
    </rPh>
    <phoneticPr fontId="1"/>
  </si>
  <si>
    <t>JOD（3色組）517</t>
    <rPh sb="5" eb="6">
      <t>ショク</t>
    </rPh>
    <rPh sb="6" eb="7">
      <t>クミ</t>
    </rPh>
    <phoneticPr fontId="1"/>
  </si>
  <si>
    <t>JOD（3色組）518</t>
    <rPh sb="5" eb="6">
      <t>ショク</t>
    </rPh>
    <rPh sb="6" eb="7">
      <t>クミ</t>
    </rPh>
    <phoneticPr fontId="1"/>
  </si>
  <si>
    <t>ロイヤルステージ3月号④</t>
    <rPh sb="9" eb="11">
      <t>ガツゴウ</t>
    </rPh>
    <phoneticPr fontId="1"/>
  </si>
  <si>
    <t>JOD（3色組）519</t>
    <rPh sb="5" eb="6">
      <t>ショク</t>
    </rPh>
    <rPh sb="6" eb="7">
      <t>クミ</t>
    </rPh>
    <phoneticPr fontId="1"/>
  </si>
  <si>
    <t>JOD（3色組）520</t>
    <rPh sb="5" eb="6">
      <t>ショク</t>
    </rPh>
    <rPh sb="6" eb="7">
      <t>クミ</t>
    </rPh>
    <phoneticPr fontId="1"/>
  </si>
  <si>
    <t>コープ九州4-1ｗ②</t>
    <rPh sb="3" eb="5">
      <t>キュウシュウ</t>
    </rPh>
    <phoneticPr fontId="1"/>
  </si>
  <si>
    <t>JOD（3色組）521</t>
    <rPh sb="5" eb="6">
      <t>ショク</t>
    </rPh>
    <rPh sb="6" eb="7">
      <t>クミ</t>
    </rPh>
    <phoneticPr fontId="1"/>
  </si>
  <si>
    <t>ディノスselect10（3色組）㊵</t>
    <rPh sb="14" eb="15">
      <t>ショク</t>
    </rPh>
    <rPh sb="15" eb="16">
      <t>クミ</t>
    </rPh>
    <phoneticPr fontId="1"/>
  </si>
  <si>
    <t>JOD（3色組）522</t>
    <rPh sb="5" eb="6">
      <t>ショク</t>
    </rPh>
    <rPh sb="6" eb="7">
      <t>クミ</t>
    </rPh>
    <phoneticPr fontId="1"/>
  </si>
  <si>
    <t>JOD（3色組）523</t>
    <rPh sb="5" eb="6">
      <t>ショク</t>
    </rPh>
    <rPh sb="6" eb="7">
      <t>クミ</t>
    </rPh>
    <phoneticPr fontId="1"/>
  </si>
  <si>
    <t>JOD（3色組）524</t>
    <rPh sb="5" eb="6">
      <t>ショク</t>
    </rPh>
    <rPh sb="6" eb="7">
      <t>クミ</t>
    </rPh>
    <phoneticPr fontId="1"/>
  </si>
  <si>
    <t>JODメルシー0519</t>
    <phoneticPr fontId="1"/>
  </si>
  <si>
    <t>5/19～</t>
    <phoneticPr fontId="1"/>
  </si>
  <si>
    <t>JOD（3色組）525</t>
    <rPh sb="5" eb="6">
      <t>ショク</t>
    </rPh>
    <rPh sb="6" eb="7">
      <t>クミ</t>
    </rPh>
    <phoneticPr fontId="1"/>
  </si>
  <si>
    <t>生協しまね6-1ｗ</t>
    <rPh sb="0" eb="2">
      <t>セイキョウ</t>
    </rPh>
    <phoneticPr fontId="1"/>
  </si>
  <si>
    <t>JOD（3色組）526</t>
    <rPh sb="5" eb="6">
      <t>ショク</t>
    </rPh>
    <rPh sb="6" eb="7">
      <t>クミ</t>
    </rPh>
    <phoneticPr fontId="1"/>
  </si>
  <si>
    <t>サクラマチ小山さん（九州）</t>
    <rPh sb="5" eb="7">
      <t>コヤマ</t>
    </rPh>
    <rPh sb="10" eb="12">
      <t>キュウシュウ</t>
    </rPh>
    <phoneticPr fontId="5"/>
  </si>
  <si>
    <t>ディノスselect10（3色組）㊶</t>
    <rPh sb="14" eb="15">
      <t>ショク</t>
    </rPh>
    <rPh sb="15" eb="16">
      <t>クミ</t>
    </rPh>
    <phoneticPr fontId="1"/>
  </si>
  <si>
    <t>JOD（3色組）527</t>
    <rPh sb="5" eb="6">
      <t>ショク</t>
    </rPh>
    <rPh sb="6" eb="7">
      <t>クミ</t>
    </rPh>
    <phoneticPr fontId="1"/>
  </si>
  <si>
    <t>JOD（3色組）528</t>
    <rPh sb="5" eb="6">
      <t>ショク</t>
    </rPh>
    <rPh sb="6" eb="7">
      <t>クミ</t>
    </rPh>
    <phoneticPr fontId="1"/>
  </si>
  <si>
    <t>ネット</t>
    <phoneticPr fontId="1"/>
  </si>
  <si>
    <t>JOD（3色組）529</t>
    <rPh sb="5" eb="6">
      <t>ショク</t>
    </rPh>
    <rPh sb="6" eb="7">
      <t>クミ</t>
    </rPh>
    <phoneticPr fontId="1"/>
  </si>
  <si>
    <t>JOD（3色組）530</t>
    <rPh sb="5" eb="6">
      <t>ショク</t>
    </rPh>
    <rPh sb="6" eb="7">
      <t>クミ</t>
    </rPh>
    <phoneticPr fontId="1"/>
  </si>
  <si>
    <t>JOD（3色組）531</t>
    <rPh sb="5" eb="6">
      <t>ショク</t>
    </rPh>
    <rPh sb="6" eb="7">
      <t>クミ</t>
    </rPh>
    <phoneticPr fontId="1"/>
  </si>
  <si>
    <t>JOD（3色組）532</t>
    <rPh sb="5" eb="6">
      <t>ショク</t>
    </rPh>
    <rPh sb="6" eb="7">
      <t>クミ</t>
    </rPh>
    <phoneticPr fontId="1"/>
  </si>
  <si>
    <t>ディノス22冬号提案sample</t>
    <rPh sb="6" eb="8">
      <t>フユゴウ</t>
    </rPh>
    <rPh sb="8" eb="10">
      <t>テイアン</t>
    </rPh>
    <phoneticPr fontId="1"/>
  </si>
  <si>
    <t>ディノスselect10（3色組）㊷</t>
    <rPh sb="14" eb="15">
      <t>ショク</t>
    </rPh>
    <rPh sb="15" eb="16">
      <t>クミ</t>
    </rPh>
    <phoneticPr fontId="1"/>
  </si>
  <si>
    <t>JOD（3色組）533</t>
    <rPh sb="5" eb="6">
      <t>ショク</t>
    </rPh>
    <rPh sb="6" eb="7">
      <t>クミ</t>
    </rPh>
    <phoneticPr fontId="1"/>
  </si>
  <si>
    <t>ディノスselect10（3色組）㊸</t>
    <rPh sb="14" eb="15">
      <t>ショク</t>
    </rPh>
    <rPh sb="15" eb="16">
      <t>クミ</t>
    </rPh>
    <phoneticPr fontId="1"/>
  </si>
  <si>
    <t>2021/4/20伝数</t>
    <rPh sb="9" eb="10">
      <t>デン</t>
    </rPh>
    <rPh sb="10" eb="11">
      <t>スウ</t>
    </rPh>
    <phoneticPr fontId="1"/>
  </si>
  <si>
    <t>JOD（3色組）534</t>
    <rPh sb="5" eb="6">
      <t>ショク</t>
    </rPh>
    <rPh sb="6" eb="7">
      <t>クミ</t>
    </rPh>
    <phoneticPr fontId="1"/>
  </si>
  <si>
    <t>日生協11号(東日本)①</t>
    <rPh sb="0" eb="3">
      <t>ニッセイキョウ</t>
    </rPh>
    <rPh sb="5" eb="6">
      <t>ゴウ</t>
    </rPh>
    <rPh sb="7" eb="10">
      <t>ヒガシニホン</t>
    </rPh>
    <phoneticPr fontId="1"/>
  </si>
  <si>
    <t>日生協11号(西日本)①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</si>
  <si>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JOD（3色組）535</t>
    <rPh sb="5" eb="6">
      <t>ショク</t>
    </rPh>
    <rPh sb="6" eb="7">
      <t>クミ</t>
    </rPh>
    <phoneticPr fontId="1"/>
  </si>
  <si>
    <t>10/4～</t>
    <phoneticPr fontId="1"/>
  </si>
  <si>
    <t>日生協１１号差分予測</t>
    <rPh sb="0" eb="3">
      <t>ニッセイキョウ</t>
    </rPh>
    <rPh sb="5" eb="6">
      <t>ゴウ</t>
    </rPh>
    <rPh sb="6" eb="8">
      <t>サブン</t>
    </rPh>
    <rPh sb="8" eb="10">
      <t>ヨソク</t>
    </rPh>
    <phoneticPr fontId="1"/>
  </si>
  <si>
    <t>JOD（3色組）536</t>
    <rPh sb="5" eb="6">
      <t>ショク</t>
    </rPh>
    <rPh sb="6" eb="7">
      <t>クミ</t>
    </rPh>
    <phoneticPr fontId="1"/>
  </si>
  <si>
    <t>JOD（3色組）537</t>
    <rPh sb="5" eb="6">
      <t>ショク</t>
    </rPh>
    <rPh sb="6" eb="7">
      <t>クミ</t>
    </rPh>
    <phoneticPr fontId="1"/>
  </si>
  <si>
    <t>JOD（3色組）538</t>
    <rPh sb="5" eb="6">
      <t>ショク</t>
    </rPh>
    <rPh sb="6" eb="7">
      <t>クミ</t>
    </rPh>
    <phoneticPr fontId="1"/>
  </si>
  <si>
    <t>サクラマチ（長縄さん）sample</t>
    <rPh sb="6" eb="8">
      <t>ナガナワ</t>
    </rPh>
    <phoneticPr fontId="5"/>
  </si>
  <si>
    <t>JOD（3色組）539</t>
    <rPh sb="5" eb="6">
      <t>ショク</t>
    </rPh>
    <rPh sb="6" eb="7">
      <t>クミ</t>
    </rPh>
    <phoneticPr fontId="1"/>
  </si>
  <si>
    <t>なごみ5月号DM①</t>
    <rPh sb="4" eb="5">
      <t>ガツ</t>
    </rPh>
    <rPh sb="5" eb="6">
      <t>ゴウ</t>
    </rPh>
    <phoneticPr fontId="1"/>
  </si>
  <si>
    <t>なごみ5月号DM②</t>
    <rPh sb="4" eb="5">
      <t>ガツ</t>
    </rPh>
    <rPh sb="5" eb="6">
      <t>ゴウ</t>
    </rPh>
    <phoneticPr fontId="1"/>
  </si>
  <si>
    <t>ディノスselect10（3色組）㊹</t>
    <rPh sb="14" eb="15">
      <t>ショク</t>
    </rPh>
    <rPh sb="15" eb="16">
      <t>クミ</t>
    </rPh>
    <phoneticPr fontId="1"/>
  </si>
  <si>
    <t>JOD（3色組）540</t>
    <rPh sb="5" eb="6">
      <t>ショク</t>
    </rPh>
    <rPh sb="6" eb="7">
      <t>クミ</t>
    </rPh>
    <phoneticPr fontId="1"/>
  </si>
  <si>
    <t>なごみ5月号DM③</t>
    <rPh sb="4" eb="5">
      <t>ガツ</t>
    </rPh>
    <rPh sb="5" eb="6">
      <t>ゴウ</t>
    </rPh>
    <phoneticPr fontId="1"/>
  </si>
  <si>
    <t>なごみ5月号DM④</t>
    <rPh sb="4" eb="5">
      <t>ガツ</t>
    </rPh>
    <rPh sb="5" eb="6">
      <t>ゴウ</t>
    </rPh>
    <phoneticPr fontId="1"/>
  </si>
  <si>
    <t>JOD（3色組）541</t>
    <rPh sb="5" eb="6">
      <t>ショク</t>
    </rPh>
    <rPh sb="6" eb="7">
      <t>クミ</t>
    </rPh>
    <phoneticPr fontId="1"/>
  </si>
  <si>
    <t>JOD（3色組）542</t>
    <rPh sb="5" eb="6">
      <t>ショク</t>
    </rPh>
    <rPh sb="6" eb="7">
      <t>クミ</t>
    </rPh>
    <phoneticPr fontId="1"/>
  </si>
  <si>
    <t>JOD（3色組）543</t>
    <rPh sb="5" eb="6">
      <t>ショク</t>
    </rPh>
    <rPh sb="6" eb="7">
      <t>クミ</t>
    </rPh>
    <phoneticPr fontId="1"/>
  </si>
  <si>
    <t>なごみ5月号DM⑤</t>
    <rPh sb="4" eb="5">
      <t>ガツ</t>
    </rPh>
    <rPh sb="5" eb="6">
      <t>ゴウ</t>
    </rPh>
    <phoneticPr fontId="1"/>
  </si>
  <si>
    <t>JOD（3色組）544</t>
    <rPh sb="5" eb="6">
      <t>ショク</t>
    </rPh>
    <rPh sb="6" eb="7">
      <t>クミ</t>
    </rPh>
    <phoneticPr fontId="1"/>
  </si>
  <si>
    <t>JOD（3色組）545</t>
    <rPh sb="5" eb="6">
      <t>ショク</t>
    </rPh>
    <rPh sb="6" eb="7">
      <t>クミ</t>
    </rPh>
    <phoneticPr fontId="1"/>
  </si>
  <si>
    <t>JOD（3色組）546</t>
    <rPh sb="5" eb="6">
      <t>ショク</t>
    </rPh>
    <rPh sb="6" eb="7">
      <t>クミ</t>
    </rPh>
    <phoneticPr fontId="1"/>
  </si>
  <si>
    <t>JOD（3色組）547</t>
    <rPh sb="5" eb="6">
      <t>ショク</t>
    </rPh>
    <rPh sb="6" eb="7">
      <t>クミ</t>
    </rPh>
    <phoneticPr fontId="1"/>
  </si>
  <si>
    <t>なごみ5月号DM⑥</t>
    <rPh sb="4" eb="5">
      <t>ガツ</t>
    </rPh>
    <rPh sb="5" eb="6">
      <t>ゴウ</t>
    </rPh>
    <phoneticPr fontId="1"/>
  </si>
  <si>
    <t>JOD（3色組）548</t>
    <rPh sb="5" eb="6">
      <t>ショク</t>
    </rPh>
    <rPh sb="6" eb="7">
      <t>クミ</t>
    </rPh>
    <phoneticPr fontId="1"/>
  </si>
  <si>
    <t>日生協11号(西日本)②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</si>
  <si>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日生協11号(東日本)②</t>
    <rPh sb="0" eb="3">
      <t>ニッセイキョウ</t>
    </rPh>
    <rPh sb="5" eb="6">
      <t>ゴウ</t>
    </rPh>
    <rPh sb="7" eb="10">
      <t>ヒガシニホン</t>
    </rPh>
    <phoneticPr fontId="1"/>
  </si>
  <si>
    <t>JODメルシー0625</t>
    <phoneticPr fontId="1"/>
  </si>
  <si>
    <t>JOD（3色組）549</t>
    <rPh sb="5" eb="6">
      <t>ショク</t>
    </rPh>
    <rPh sb="6" eb="7">
      <t>クミ</t>
    </rPh>
    <phoneticPr fontId="1"/>
  </si>
  <si>
    <t>日生協11号(西日本)③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</si>
  <si>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ディノス22冬撮影用sample</t>
    <rPh sb="6" eb="7">
      <t>フユ</t>
    </rPh>
    <rPh sb="7" eb="10">
      <t>サツエイヨウ</t>
    </rPh>
    <phoneticPr fontId="1"/>
  </si>
  <si>
    <t>日生協11号(西日本)④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</si>
  <si>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日生協11号(西日本)⑤</t>
    <rPh sb="0" eb="3">
      <t>ニッセイキョウ</t>
    </rPh>
    <rPh sb="5" eb="6">
      <t>ゴウ</t>
    </rPh>
    <rPh sb="7" eb="8">
      <t>ニシ</t>
    </rPh>
    <rPh sb="8" eb="10">
      <t>ニホン</t>
    </rPh>
    <phoneticPr fontId="1"/>
  </si>
  <si>
    <t>ロイヤルステージ５月号①</t>
    <rPh sb="9" eb="10">
      <t>ガツ</t>
    </rPh>
    <rPh sb="10" eb="11">
      <t>ゴウ</t>
    </rPh>
    <phoneticPr fontId="1"/>
  </si>
  <si>
    <t>日生協11号(東日本)③</t>
    <rPh sb="0" eb="3">
      <t>ニッセイキョウ</t>
    </rPh>
    <rPh sb="5" eb="6">
      <t>ゴウ</t>
    </rPh>
    <rPh sb="7" eb="10">
      <t>ヒガシニホン</t>
    </rPh>
    <phoneticPr fontId="1"/>
  </si>
  <si>
    <t>なごみ5月号DM⑦</t>
    <rPh sb="4" eb="5">
      <t>ガツ</t>
    </rPh>
    <rPh sb="5" eb="6">
      <t>ゴウ</t>
    </rPh>
    <phoneticPr fontId="1"/>
  </si>
  <si>
    <t>JOD（3色組）550</t>
    <rPh sb="5" eb="6">
      <t>ショク</t>
    </rPh>
    <rPh sb="6" eb="7">
      <t>クミ</t>
    </rPh>
    <phoneticPr fontId="1"/>
  </si>
  <si>
    <t>全国通販sample</t>
    <rPh sb="0" eb="4">
      <t>ゼンコクツウハン</t>
    </rPh>
    <phoneticPr fontId="1"/>
  </si>
  <si>
    <t>JOD（3色組）551</t>
    <rPh sb="5" eb="6">
      <t>ショク</t>
    </rPh>
    <rPh sb="6" eb="7">
      <t>クミ</t>
    </rPh>
    <phoneticPr fontId="1"/>
  </si>
  <si>
    <t>電話注文</t>
    <rPh sb="0" eb="4">
      <t>デンワチュウモン</t>
    </rPh>
    <phoneticPr fontId="1"/>
  </si>
  <si>
    <t>日生協11号(東日本)④</t>
    <rPh sb="0" eb="3">
      <t>ニッセイキョウ</t>
    </rPh>
    <rPh sb="5" eb="6">
      <t>ゴウ</t>
    </rPh>
    <rPh sb="7" eb="10">
      <t>ヒガシニホン</t>
    </rPh>
    <phoneticPr fontId="1"/>
  </si>
  <si>
    <t>コープ九州8-5ｗ</t>
    <rPh sb="3" eb="5">
      <t>キュウシュウ</t>
    </rPh>
    <phoneticPr fontId="1"/>
  </si>
  <si>
    <t>8/3～31（1～5回）</t>
    <rPh sb="10" eb="11">
      <t>カイ</t>
    </rPh>
    <phoneticPr fontId="1"/>
  </si>
  <si>
    <t>ロイヤルステージ５月号②</t>
    <rPh sb="9" eb="10">
      <t>ガツ</t>
    </rPh>
    <rPh sb="10" eb="11">
      <t>ゴウ</t>
    </rPh>
    <phoneticPr fontId="1"/>
  </si>
  <si>
    <t>JOD（3色組）552</t>
    <rPh sb="5" eb="6">
      <t>ショク</t>
    </rPh>
    <rPh sb="6" eb="7">
      <t>クミ</t>
    </rPh>
    <phoneticPr fontId="1"/>
  </si>
  <si>
    <t>なごみ5月号DM⑧</t>
    <rPh sb="4" eb="5">
      <t>ガツ</t>
    </rPh>
    <rPh sb="5" eb="6">
      <t>ゴウ</t>
    </rPh>
    <phoneticPr fontId="1"/>
  </si>
  <si>
    <t>ロイヤルステージ５月号③</t>
    <rPh sb="9" eb="10">
      <t>ガツ</t>
    </rPh>
    <rPh sb="10" eb="11">
      <t>ゴウ</t>
    </rPh>
    <phoneticPr fontId="1"/>
  </si>
  <si>
    <t>JOD（3色組）553</t>
    <rPh sb="5" eb="6">
      <t>ショク</t>
    </rPh>
    <rPh sb="6" eb="7">
      <t>クミ</t>
    </rPh>
    <phoneticPr fontId="1"/>
  </si>
  <si>
    <t>日生協11号直送</t>
    <rPh sb="0" eb="3">
      <t>ニッセイキョウ</t>
    </rPh>
    <rPh sb="5" eb="6">
      <t>ゴウ</t>
    </rPh>
    <rPh sb="6" eb="8">
      <t>チョクソウ</t>
    </rPh>
    <phoneticPr fontId="1"/>
  </si>
  <si>
    <t>生協しまね6-1ｗ①</t>
    <rPh sb="0" eb="2">
      <t>セイキョウ</t>
    </rPh>
    <phoneticPr fontId="1"/>
  </si>
  <si>
    <t>JOD（3色組）554</t>
    <rPh sb="5" eb="6">
      <t>ショク</t>
    </rPh>
    <rPh sb="6" eb="7">
      <t>クミ</t>
    </rPh>
    <phoneticPr fontId="1"/>
  </si>
  <si>
    <t>JOD（3色組）555</t>
    <rPh sb="5" eb="6">
      <t>ショク</t>
    </rPh>
    <rPh sb="6" eb="7">
      <t>クミ</t>
    </rPh>
    <phoneticPr fontId="1"/>
  </si>
  <si>
    <t>K-PORT</t>
    <phoneticPr fontId="1"/>
  </si>
  <si>
    <t>ロイヤルステージ５月号④</t>
    <rPh sb="9" eb="10">
      <t>ガツ</t>
    </rPh>
    <rPh sb="10" eb="11">
      <t>ゴウ</t>
    </rPh>
    <phoneticPr fontId="1"/>
  </si>
  <si>
    <t>ディノスselect10（3色組）㊺</t>
    <rPh sb="14" eb="15">
      <t>ショク</t>
    </rPh>
    <rPh sb="15" eb="16">
      <t>クミ</t>
    </rPh>
    <phoneticPr fontId="1"/>
  </si>
  <si>
    <t>JOD（3色組）556</t>
    <rPh sb="5" eb="6">
      <t>ショク</t>
    </rPh>
    <rPh sb="6" eb="7">
      <t>クミ</t>
    </rPh>
    <phoneticPr fontId="1"/>
  </si>
  <si>
    <t>JODアクセス7086</t>
    <phoneticPr fontId="1"/>
  </si>
  <si>
    <t>7/16～</t>
    <phoneticPr fontId="1"/>
  </si>
  <si>
    <t>JOD（3色組）557</t>
    <rPh sb="5" eb="6">
      <t>ショク</t>
    </rPh>
    <rPh sb="6" eb="7">
      <t>クミ</t>
    </rPh>
    <phoneticPr fontId="1"/>
  </si>
  <si>
    <t>JOD（3色組）558</t>
    <rPh sb="5" eb="6">
      <t>ショク</t>
    </rPh>
    <rPh sb="6" eb="7">
      <t>クミ</t>
    </rPh>
    <phoneticPr fontId="1"/>
  </si>
  <si>
    <t>かりん</t>
    <phoneticPr fontId="1"/>
  </si>
  <si>
    <t>JOD（3色組）559</t>
    <rPh sb="5" eb="6">
      <t>ショク</t>
    </rPh>
    <rPh sb="6" eb="7">
      <t>クミ</t>
    </rPh>
    <phoneticPr fontId="1"/>
  </si>
  <si>
    <t>JOD（3色組）560</t>
    <rPh sb="5" eb="6">
      <t>ショク</t>
    </rPh>
    <rPh sb="6" eb="7">
      <t>クミ</t>
    </rPh>
    <phoneticPr fontId="1"/>
  </si>
  <si>
    <t>ディノスselect10（3色組）㊻</t>
    <rPh sb="14" eb="15">
      <t>ショク</t>
    </rPh>
    <rPh sb="15" eb="16">
      <t>クミ</t>
    </rPh>
    <phoneticPr fontId="1"/>
  </si>
  <si>
    <t>JOD（3色組）561</t>
    <rPh sb="5" eb="6">
      <t>ショク</t>
    </rPh>
    <rPh sb="6" eb="7">
      <t>クミ</t>
    </rPh>
    <phoneticPr fontId="1"/>
  </si>
  <si>
    <t>JOD（3色組）562</t>
    <rPh sb="5" eb="6">
      <t>ショク</t>
    </rPh>
    <rPh sb="6" eb="7">
      <t>クミ</t>
    </rPh>
    <phoneticPr fontId="1"/>
  </si>
  <si>
    <t>JOD（3色組）563</t>
    <rPh sb="5" eb="6">
      <t>ショク</t>
    </rPh>
    <rPh sb="6" eb="7">
      <t>クミ</t>
    </rPh>
    <phoneticPr fontId="1"/>
  </si>
  <si>
    <t>JOD（3色組）564</t>
    <rPh sb="5" eb="6">
      <t>ショク</t>
    </rPh>
    <rPh sb="6" eb="7">
      <t>クミ</t>
    </rPh>
    <phoneticPr fontId="1"/>
  </si>
  <si>
    <t>JOD（3色組）565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</si>
  <si>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</si>
  <si>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JOD（3色組）566</t>
    <rPh sb="5" eb="6">
      <t>ショク</t>
    </rPh>
    <rPh sb="6" eb="7">
      <t>クミ</t>
    </rPh>
    <phoneticPr fontId="1"/>
  </si>
  <si>
    <t>JOD（3色組）567</t>
    <rPh sb="5" eb="6">
      <t>ショク</t>
    </rPh>
    <rPh sb="6" eb="7">
      <t>クミ</t>
    </rPh>
    <phoneticPr fontId="1"/>
  </si>
  <si>
    <t>JOD（3色組）568</t>
    <rPh sb="5" eb="6">
      <t>ショク</t>
    </rPh>
    <rPh sb="6" eb="7">
      <t>クミ</t>
    </rPh>
    <phoneticPr fontId="1"/>
  </si>
  <si>
    <t>JOD（3色組）569</t>
    <rPh sb="5" eb="6">
      <t>ショク</t>
    </rPh>
    <rPh sb="6" eb="7">
      <t>クミ</t>
    </rPh>
    <phoneticPr fontId="1"/>
  </si>
  <si>
    <t>JOD特別版0714</t>
    <rPh sb="3" eb="6">
      <t>トクベツバン</t>
    </rPh>
    <phoneticPr fontId="1"/>
  </si>
  <si>
    <t>JOD（3色組）570</t>
    <rPh sb="5" eb="6">
      <t>ショク</t>
    </rPh>
    <rPh sb="6" eb="7">
      <t>クミ</t>
    </rPh>
    <phoneticPr fontId="1"/>
  </si>
  <si>
    <t>コープ九州8-5ｗ差分予測</t>
    <rPh sb="3" eb="5">
      <t>キュウシュウ</t>
    </rPh>
    <rPh sb="9" eb="13">
      <t>サブンヨソク</t>
    </rPh>
    <phoneticPr fontId="1"/>
  </si>
  <si>
    <t>JOD（3色組）571</t>
    <rPh sb="5" eb="6">
      <t>ショク</t>
    </rPh>
    <rPh sb="6" eb="7">
      <t>クミ</t>
    </rPh>
    <phoneticPr fontId="1"/>
  </si>
  <si>
    <t>過不足分</t>
    <rPh sb="0" eb="4">
      <t>カブソクブン</t>
    </rPh>
    <phoneticPr fontId="5"/>
  </si>
  <si>
    <t>KPORT</t>
    <phoneticPr fontId="1"/>
  </si>
  <si>
    <t>JOD（3色組）572</t>
    <rPh sb="5" eb="6">
      <t>ショク</t>
    </rPh>
    <rPh sb="6" eb="7">
      <t>クミ</t>
    </rPh>
    <phoneticPr fontId="1"/>
  </si>
  <si>
    <t>3L＠630ー￥4990</t>
    <phoneticPr fontId="1"/>
  </si>
  <si>
    <t>M～LL＠566ー￥1780～￥1980</t>
    <phoneticPr fontId="1"/>
  </si>
  <si>
    <t>JOD（3色組）573</t>
    <rPh sb="5" eb="6">
      <t>ショク</t>
    </rPh>
    <rPh sb="6" eb="7">
      <t>クミ</t>
    </rPh>
    <phoneticPr fontId="1"/>
  </si>
  <si>
    <t>JODメルシー0728</t>
    <phoneticPr fontId="1"/>
  </si>
  <si>
    <t>7/28～</t>
    <phoneticPr fontId="1"/>
  </si>
  <si>
    <t>ノースモール</t>
    <phoneticPr fontId="1"/>
  </si>
  <si>
    <t>ディノスselect10（3色組）㊼</t>
    <rPh sb="14" eb="15">
      <t>ショク</t>
    </rPh>
    <rPh sb="15" eb="16">
      <t>クミ</t>
    </rPh>
    <phoneticPr fontId="1"/>
  </si>
  <si>
    <t>JOD（3色組）574</t>
    <rPh sb="5" eb="6">
      <t>ショク</t>
    </rPh>
    <rPh sb="6" eb="7">
      <t>クミ</t>
    </rPh>
    <phoneticPr fontId="1"/>
  </si>
  <si>
    <t>くらし返品予定</t>
    <rPh sb="3" eb="5">
      <t>ヘンピン</t>
    </rPh>
    <rPh sb="5" eb="7">
      <t>ヨテイ</t>
    </rPh>
    <phoneticPr fontId="5"/>
  </si>
  <si>
    <t>JOD（3色組）575</t>
    <rPh sb="5" eb="6">
      <t>ショク</t>
    </rPh>
    <rPh sb="6" eb="7">
      <t>クミ</t>
    </rPh>
    <phoneticPr fontId="1"/>
  </si>
  <si>
    <t>ユーコープ9-4ｗ差分予測</t>
    <rPh sb="9" eb="13">
      <t>サブンヨソク</t>
    </rPh>
    <phoneticPr fontId="1"/>
  </si>
  <si>
    <t>9/14～28（1～5回）</t>
    <rPh sb="11" eb="12">
      <t>カイ</t>
    </rPh>
    <phoneticPr fontId="1"/>
  </si>
  <si>
    <t xml:space="preserve">JOD（3色組）576 </t>
    <rPh sb="5" eb="6">
      <t>ショク</t>
    </rPh>
    <rPh sb="6" eb="7">
      <t>クミ</t>
    </rPh>
    <phoneticPr fontId="1"/>
  </si>
  <si>
    <t>JOD（3色組）577</t>
    <rPh sb="5" eb="6">
      <t>ショク</t>
    </rPh>
    <rPh sb="6" eb="7">
      <t>クミ</t>
    </rPh>
    <phoneticPr fontId="1"/>
  </si>
  <si>
    <t>JOD（3色組）578</t>
    <rPh sb="5" eb="6">
      <t>ショク</t>
    </rPh>
    <rPh sb="6" eb="7">
      <t>クミ</t>
    </rPh>
    <phoneticPr fontId="1"/>
  </si>
  <si>
    <t>2022/7/9伝</t>
    <rPh sb="8" eb="9">
      <t>デン</t>
    </rPh>
    <phoneticPr fontId="1"/>
  </si>
  <si>
    <t>JOD（3色組）579</t>
    <rPh sb="5" eb="6">
      <t>ショク</t>
    </rPh>
    <rPh sb="6" eb="7">
      <t>クミ</t>
    </rPh>
    <phoneticPr fontId="1"/>
  </si>
  <si>
    <t>JOD（3色組）580</t>
    <rPh sb="5" eb="6">
      <t>ショク</t>
    </rPh>
    <rPh sb="6" eb="7">
      <t>クミ</t>
    </rPh>
    <phoneticPr fontId="1"/>
  </si>
  <si>
    <t>JOD（3色組）581</t>
    <rPh sb="5" eb="6">
      <t>ショク</t>
    </rPh>
    <rPh sb="6" eb="7">
      <t>クミ</t>
    </rPh>
    <phoneticPr fontId="1"/>
  </si>
  <si>
    <t>大阪いずみ9-2ｗ</t>
    <rPh sb="0" eb="2">
      <t>オオサカ</t>
    </rPh>
    <phoneticPr fontId="1"/>
  </si>
  <si>
    <t>9/12～10/1（1～5回）</t>
    <rPh sb="13" eb="14">
      <t>カイ</t>
    </rPh>
    <phoneticPr fontId="1"/>
  </si>
  <si>
    <t>JOD（3色組）582</t>
    <rPh sb="5" eb="6">
      <t>ショク</t>
    </rPh>
    <rPh sb="6" eb="7">
      <t>クミ</t>
    </rPh>
    <phoneticPr fontId="1"/>
  </si>
  <si>
    <t>ディノスselect10（3色組）㊽</t>
    <rPh sb="14" eb="15">
      <t>ショク</t>
    </rPh>
    <rPh sb="15" eb="16">
      <t>クミ</t>
    </rPh>
    <phoneticPr fontId="1"/>
  </si>
  <si>
    <t>JOD（3色組）583</t>
    <rPh sb="5" eb="6">
      <t>ショク</t>
    </rPh>
    <rPh sb="6" eb="7">
      <t>クミ</t>
    </rPh>
    <phoneticPr fontId="1"/>
  </si>
  <si>
    <t>9/9～10/22</t>
    <phoneticPr fontId="1"/>
  </si>
  <si>
    <t>JOD（3色組）584</t>
    <rPh sb="5" eb="6">
      <t>ショク</t>
    </rPh>
    <rPh sb="6" eb="7">
      <t>クミ</t>
    </rPh>
    <phoneticPr fontId="1"/>
  </si>
  <si>
    <t>JOD（3色組）585</t>
    <rPh sb="5" eb="6">
      <t>ショク</t>
    </rPh>
    <rPh sb="6" eb="7">
      <t>クミ</t>
    </rPh>
    <phoneticPr fontId="1"/>
  </si>
  <si>
    <t>ディノス22冬号3P差分予測</t>
    <rPh sb="6" eb="8">
      <t>フユゴウ</t>
    </rPh>
    <rPh sb="10" eb="12">
      <t>サブン</t>
    </rPh>
    <rPh sb="12" eb="14">
      <t>ヨソク</t>
    </rPh>
    <phoneticPr fontId="1"/>
  </si>
  <si>
    <t>JOD（3色組）586</t>
    <rPh sb="5" eb="6">
      <t>ショク</t>
    </rPh>
    <rPh sb="6" eb="7">
      <t>クミ</t>
    </rPh>
    <phoneticPr fontId="1"/>
  </si>
  <si>
    <t>JOD特別号0904</t>
    <rPh sb="3" eb="6">
      <t>トクベツゴウ</t>
    </rPh>
    <phoneticPr fontId="1"/>
  </si>
  <si>
    <t>9/2～</t>
    <phoneticPr fontId="1"/>
  </si>
  <si>
    <t>JOD（3色組）587</t>
    <rPh sb="5" eb="6">
      <t>ショク</t>
    </rPh>
    <rPh sb="6" eb="7">
      <t>クミ</t>
    </rPh>
    <phoneticPr fontId="1"/>
  </si>
  <si>
    <t>JOD（3色組）588</t>
    <rPh sb="5" eb="6">
      <t>ショク</t>
    </rPh>
    <rPh sb="6" eb="7">
      <t>クミ</t>
    </rPh>
    <phoneticPr fontId="1"/>
  </si>
  <si>
    <t>8/24～</t>
    <phoneticPr fontId="1"/>
  </si>
  <si>
    <t>JOD特別号0825</t>
    <rPh sb="3" eb="6">
      <t>トクベツゴウ</t>
    </rPh>
    <phoneticPr fontId="1"/>
  </si>
  <si>
    <t>JOD（3色組）589</t>
    <rPh sb="5" eb="6">
      <t>ショク</t>
    </rPh>
    <rPh sb="6" eb="7">
      <t>クミ</t>
    </rPh>
    <phoneticPr fontId="1"/>
  </si>
  <si>
    <t>全国通販納前検品用</t>
    <rPh sb="0" eb="4">
      <t>ゼンコクツウハン</t>
    </rPh>
    <rPh sb="4" eb="6">
      <t>ノウマエ</t>
    </rPh>
    <rPh sb="6" eb="8">
      <t>ケンピン</t>
    </rPh>
    <rPh sb="8" eb="9">
      <t>ヨウ</t>
    </rPh>
    <phoneticPr fontId="1"/>
  </si>
  <si>
    <t>JOD（3色組）590</t>
    <rPh sb="5" eb="6">
      <t>ショク</t>
    </rPh>
    <rPh sb="6" eb="7">
      <t>クミ</t>
    </rPh>
    <phoneticPr fontId="1"/>
  </si>
  <si>
    <t>JOD（3色組）591</t>
    <rPh sb="5" eb="6">
      <t>ショク</t>
    </rPh>
    <rPh sb="6" eb="7">
      <t>クミ</t>
    </rPh>
    <phoneticPr fontId="1"/>
  </si>
  <si>
    <t>JOD（3色組）592</t>
    <rPh sb="5" eb="6">
      <t>ショク</t>
    </rPh>
    <rPh sb="6" eb="7">
      <t>クミ</t>
    </rPh>
    <phoneticPr fontId="1"/>
  </si>
  <si>
    <t>JOD（3色組）593</t>
    <rPh sb="5" eb="6">
      <t>ショク</t>
    </rPh>
    <rPh sb="6" eb="7">
      <t>クミ</t>
    </rPh>
    <phoneticPr fontId="1"/>
  </si>
  <si>
    <t>JOD（3色組）594</t>
    <rPh sb="5" eb="6">
      <t>ショク</t>
    </rPh>
    <rPh sb="6" eb="7">
      <t>クミ</t>
    </rPh>
    <phoneticPr fontId="1"/>
  </si>
  <si>
    <t>KPORT</t>
    <phoneticPr fontId="1"/>
  </si>
  <si>
    <t>JOD（3色組）595(西濃)</t>
    <rPh sb="5" eb="6">
      <t>ショク</t>
    </rPh>
    <rPh sb="6" eb="7">
      <t>クミ</t>
    </rPh>
    <rPh sb="12" eb="14">
      <t>セイノウ</t>
    </rPh>
    <phoneticPr fontId="1"/>
  </si>
  <si>
    <t>JOD（3色組）596</t>
    <rPh sb="5" eb="6">
      <t>ショク</t>
    </rPh>
    <rPh sb="6" eb="7">
      <t>クミ</t>
    </rPh>
    <phoneticPr fontId="1"/>
  </si>
  <si>
    <t>JOD特別号R9875</t>
    <rPh sb="3" eb="6">
      <t>トクベツゴウ</t>
    </rPh>
    <phoneticPr fontId="1"/>
  </si>
  <si>
    <t>9/9～</t>
    <phoneticPr fontId="1"/>
  </si>
  <si>
    <t>JOD（3色組）597</t>
    <rPh sb="5" eb="6">
      <t>ショク</t>
    </rPh>
    <rPh sb="6" eb="7">
      <t>クミ</t>
    </rPh>
    <phoneticPr fontId="1"/>
  </si>
  <si>
    <t>千趣会返品3色</t>
    <rPh sb="0" eb="3">
      <t>センシュカイ</t>
    </rPh>
    <rPh sb="3" eb="5">
      <t>ヘンピン</t>
    </rPh>
    <rPh sb="6" eb="7">
      <t>ショク</t>
    </rPh>
    <phoneticPr fontId="5"/>
  </si>
  <si>
    <t>千趣会返品単色</t>
    <rPh sb="0" eb="3">
      <t>センシュカイ</t>
    </rPh>
    <rPh sb="3" eb="5">
      <t>ヘンピン</t>
    </rPh>
    <rPh sb="5" eb="7">
      <t>タンショク</t>
    </rPh>
    <phoneticPr fontId="5"/>
  </si>
  <si>
    <t>JOD（3色組）598</t>
    <rPh sb="5" eb="6">
      <t>ショク</t>
    </rPh>
    <rPh sb="6" eb="7">
      <t>クミ</t>
    </rPh>
    <phoneticPr fontId="1"/>
  </si>
  <si>
    <t>JODプリマナ7265</t>
    <phoneticPr fontId="1"/>
  </si>
  <si>
    <t>9/6～</t>
    <phoneticPr fontId="1"/>
  </si>
  <si>
    <t>JOD（3色組）599</t>
    <rPh sb="5" eb="6">
      <t>ショク</t>
    </rPh>
    <rPh sb="6" eb="7">
      <t>クミ</t>
    </rPh>
    <phoneticPr fontId="1"/>
  </si>
  <si>
    <t>夢販(千趣会シール分)</t>
    <rPh sb="0" eb="2">
      <t>ユメハン</t>
    </rPh>
    <rPh sb="3" eb="6">
      <t>センシュカイ</t>
    </rPh>
    <rPh sb="9" eb="10">
      <t>ブン</t>
    </rPh>
    <phoneticPr fontId="5"/>
  </si>
  <si>
    <t>JOD（3色組）600</t>
    <rPh sb="5" eb="6">
      <t>ショク</t>
    </rPh>
    <rPh sb="6" eb="7">
      <t>クミ</t>
    </rPh>
    <phoneticPr fontId="1"/>
  </si>
  <si>
    <t>JOD特別号9541</t>
    <rPh sb="3" eb="6">
      <t>トクベツゴウ</t>
    </rPh>
    <phoneticPr fontId="1"/>
  </si>
  <si>
    <t>JOD（3色組）601</t>
    <rPh sb="5" eb="6">
      <t>ショク</t>
    </rPh>
    <rPh sb="6" eb="7">
      <t>クミ</t>
    </rPh>
    <phoneticPr fontId="1"/>
  </si>
  <si>
    <t>JOD（3色組）602</t>
    <rPh sb="5" eb="6">
      <t>ショク</t>
    </rPh>
    <rPh sb="6" eb="7">
      <t>クミ</t>
    </rPh>
    <phoneticPr fontId="1"/>
  </si>
  <si>
    <t>JOD（3色組）603</t>
    <rPh sb="5" eb="6">
      <t>ショク</t>
    </rPh>
    <rPh sb="6" eb="7">
      <t>クミ</t>
    </rPh>
    <phoneticPr fontId="1"/>
  </si>
  <si>
    <t>JOD（3色組）604</t>
    <rPh sb="5" eb="6">
      <t>ショク</t>
    </rPh>
    <rPh sb="6" eb="7">
      <t>クミ</t>
    </rPh>
    <phoneticPr fontId="1"/>
  </si>
  <si>
    <t>コープ九州8-5ｗ①</t>
    <rPh sb="3" eb="5">
      <t>キュウシュウ</t>
    </rPh>
    <phoneticPr fontId="1"/>
  </si>
  <si>
    <t>JOD（3色組）605</t>
    <rPh sb="5" eb="6">
      <t>ショク</t>
    </rPh>
    <rPh sb="6" eb="7">
      <t>クミ</t>
    </rPh>
    <phoneticPr fontId="1"/>
  </si>
  <si>
    <t>K-PORT</t>
    <phoneticPr fontId="1"/>
  </si>
  <si>
    <t>ロイヤルステージ10月号</t>
    <rPh sb="10" eb="12">
      <t>ガツゴウ</t>
    </rPh>
    <phoneticPr fontId="1"/>
  </si>
  <si>
    <t>9月下旬～</t>
    <rPh sb="1" eb="2">
      <t>ガツ</t>
    </rPh>
    <rPh sb="2" eb="4">
      <t>ゲジュン</t>
    </rPh>
    <phoneticPr fontId="1"/>
  </si>
  <si>
    <t>JOD（3色組）606(西濃）</t>
    <rPh sb="5" eb="6">
      <t>ショク</t>
    </rPh>
    <rPh sb="6" eb="7">
      <t>クミ</t>
    </rPh>
    <rPh sb="12" eb="14">
      <t>セイノウ</t>
    </rPh>
    <phoneticPr fontId="1"/>
  </si>
  <si>
    <t>JOD（3色組）606</t>
    <rPh sb="5" eb="6">
      <t>ショク</t>
    </rPh>
    <rPh sb="6" eb="7">
      <t>クミ</t>
    </rPh>
    <phoneticPr fontId="1"/>
  </si>
  <si>
    <t>JODメルシー0926</t>
    <phoneticPr fontId="1"/>
  </si>
  <si>
    <t>9/26～</t>
    <phoneticPr fontId="1"/>
  </si>
  <si>
    <t>ネット</t>
    <phoneticPr fontId="1"/>
  </si>
  <si>
    <t>ディノスselect10（3色組）㊾</t>
    <rPh sb="14" eb="15">
      <t>ショク</t>
    </rPh>
    <rPh sb="15" eb="16">
      <t>クミ</t>
    </rPh>
    <phoneticPr fontId="1"/>
  </si>
  <si>
    <t>10/1～12/31</t>
    <phoneticPr fontId="1"/>
  </si>
  <si>
    <t>JOD（3色組）607</t>
    <rPh sb="5" eb="6">
      <t>ショク</t>
    </rPh>
    <rPh sb="6" eb="7">
      <t>クミ</t>
    </rPh>
    <phoneticPr fontId="1"/>
  </si>
  <si>
    <t>コープ九州8-5ｗ②</t>
    <rPh sb="3" eb="5">
      <t>キュウシュウ</t>
    </rPh>
    <phoneticPr fontId="1"/>
  </si>
  <si>
    <t>棚卸</t>
    <rPh sb="0" eb="2">
      <t>タナオロシ</t>
    </rPh>
    <phoneticPr fontId="5"/>
  </si>
  <si>
    <t>コープ九州8-5ｗ③</t>
    <rPh sb="3" eb="5">
      <t>キュウシュウ</t>
    </rPh>
    <phoneticPr fontId="1"/>
  </si>
  <si>
    <t>10/6～</t>
    <phoneticPr fontId="1"/>
  </si>
  <si>
    <t>点12/9、アバウト12/20・12/27、最終1/4</t>
    <rPh sb="0" eb="1">
      <t>テン</t>
    </rPh>
    <rPh sb="22" eb="24">
      <t>サイシュウ</t>
    </rPh>
    <phoneticPr fontId="1"/>
  </si>
  <si>
    <t>JOD（3色組）608</t>
    <rPh sb="5" eb="6">
      <t>ショク</t>
    </rPh>
    <rPh sb="6" eb="7">
      <t>クミ</t>
    </rPh>
    <phoneticPr fontId="1"/>
  </si>
  <si>
    <t>ディノスselect10（3色組）㊿</t>
    <rPh sb="14" eb="15">
      <t>ショク</t>
    </rPh>
    <rPh sb="15" eb="16">
      <t>クミ</t>
    </rPh>
    <phoneticPr fontId="1"/>
  </si>
  <si>
    <t>JOD（3色組）609(西濃）</t>
    <rPh sb="5" eb="6">
      <t>ショク</t>
    </rPh>
    <rPh sb="6" eb="7">
      <t>クミ</t>
    </rPh>
    <rPh sb="12" eb="14">
      <t>セイノウ</t>
    </rPh>
    <phoneticPr fontId="1"/>
  </si>
  <si>
    <t>JOD（3色組）609</t>
    <rPh sb="5" eb="6">
      <t>ショク</t>
    </rPh>
    <rPh sb="6" eb="7">
      <t>クミ</t>
    </rPh>
    <phoneticPr fontId="1"/>
  </si>
  <si>
    <t>コープ九州8-5ｗ④</t>
    <rPh sb="3" eb="5">
      <t>キュウシュウ</t>
    </rPh>
    <phoneticPr fontId="1"/>
  </si>
  <si>
    <t>JOD（3色組）610</t>
    <rPh sb="5" eb="6">
      <t>ショク</t>
    </rPh>
    <rPh sb="6" eb="7">
      <t>クミ</t>
    </rPh>
    <phoneticPr fontId="1"/>
  </si>
  <si>
    <t>JOD（3色組）611</t>
    <rPh sb="5" eb="6">
      <t>ショク</t>
    </rPh>
    <rPh sb="6" eb="7">
      <t>クミ</t>
    </rPh>
    <phoneticPr fontId="1"/>
  </si>
  <si>
    <t>JOD（3色組）612</t>
    <rPh sb="5" eb="6">
      <t>ショク</t>
    </rPh>
    <rPh sb="6" eb="7">
      <t>クミ</t>
    </rPh>
    <phoneticPr fontId="1"/>
  </si>
  <si>
    <t>JOD（3色組）613(西濃）</t>
    <rPh sb="5" eb="6">
      <t>ショク</t>
    </rPh>
    <rPh sb="6" eb="7">
      <t>クミ</t>
    </rPh>
    <rPh sb="12" eb="14">
      <t>セイノウ</t>
    </rPh>
    <phoneticPr fontId="1"/>
  </si>
  <si>
    <t>JOD（3色組）613</t>
    <rPh sb="5" eb="6">
      <t>ショク</t>
    </rPh>
    <rPh sb="6" eb="7">
      <t>クミ</t>
    </rPh>
    <phoneticPr fontId="1"/>
  </si>
  <si>
    <t>大阪いずみ9-2ｗ①</t>
    <rPh sb="0" eb="2">
      <t>オオサカ</t>
    </rPh>
    <phoneticPr fontId="1"/>
  </si>
  <si>
    <t>ディノス返品</t>
    <rPh sb="4" eb="6">
      <t>ヘンピン</t>
    </rPh>
    <phoneticPr fontId="1"/>
  </si>
  <si>
    <t>全国通販納前検品用返却</t>
  </si>
  <si>
    <t>JOD（3色組）614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</si>
  <si>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</si>
  <si>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ロイヤルステージ11月号（新価格）</t>
    <rPh sb="10" eb="12">
      <t>ガツゴウ</t>
    </rPh>
    <rPh sb="13" eb="16">
      <t>シンカカク</t>
    </rPh>
    <phoneticPr fontId="1"/>
  </si>
  <si>
    <t>10月下旬</t>
    <rPh sb="2" eb="3">
      <t>ガツ</t>
    </rPh>
    <rPh sb="3" eb="5">
      <t>ゲジュン</t>
    </rPh>
    <phoneticPr fontId="1"/>
  </si>
  <si>
    <t>KPORT</t>
    <phoneticPr fontId="1"/>
  </si>
  <si>
    <t>JOD（3色組）615</t>
    <rPh sb="5" eb="6">
      <t>ショク</t>
    </rPh>
    <rPh sb="6" eb="7">
      <t>クミ</t>
    </rPh>
    <phoneticPr fontId="1"/>
  </si>
  <si>
    <t>JOD（3色組）616</t>
    <rPh sb="5" eb="6">
      <t>ショク</t>
    </rPh>
    <rPh sb="6" eb="7">
      <t>クミ</t>
    </rPh>
    <phoneticPr fontId="1"/>
  </si>
  <si>
    <t>JOD（3色組）617</t>
    <rPh sb="5" eb="6">
      <t>ショク</t>
    </rPh>
    <rPh sb="6" eb="7">
      <t>クミ</t>
    </rPh>
    <phoneticPr fontId="1"/>
  </si>
  <si>
    <t>ロイヤルステージ</t>
    <phoneticPr fontId="1"/>
  </si>
  <si>
    <t>大阪いずみ9-2ｗ②</t>
    <rPh sb="0" eb="2">
      <t>オオサカ</t>
    </rPh>
    <phoneticPr fontId="1"/>
  </si>
  <si>
    <t>JOD（3色組）618</t>
    <rPh sb="5" eb="6">
      <t>ショク</t>
    </rPh>
    <rPh sb="6" eb="7">
      <t>クミ</t>
    </rPh>
    <phoneticPr fontId="1"/>
  </si>
  <si>
    <t>JOD（3色組）619</t>
    <rPh sb="5" eb="6">
      <t>ショク</t>
    </rPh>
    <rPh sb="6" eb="7">
      <t>クミ</t>
    </rPh>
    <phoneticPr fontId="1"/>
  </si>
  <si>
    <t>大阪いずみ9-2ｗ③</t>
    <rPh sb="0" eb="2">
      <t>オオサカ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</si>
  <si>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（新ペラ紙対応）①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</si>
  <si>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JOD（3色組）620</t>
    <rPh sb="5" eb="6">
      <t>ショク</t>
    </rPh>
    <rPh sb="6" eb="7">
      <t>クミ</t>
    </rPh>
    <phoneticPr fontId="1"/>
  </si>
  <si>
    <t>JOD（3色組）621</t>
    <rPh sb="5" eb="6">
      <t>ショク</t>
    </rPh>
    <rPh sb="6" eb="7">
      <t>クミ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</si>
  <si>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（新ペラ紙対応）①</t>
    </r>
    <phoneticPr fontId="1"/>
  </si>
  <si>
    <t>JOD（3色組）622</t>
    <rPh sb="5" eb="6">
      <t>ショク</t>
    </rPh>
    <rPh sb="6" eb="7">
      <t>クミ</t>
    </rPh>
    <phoneticPr fontId="1"/>
  </si>
  <si>
    <t>JOD（3色組）623</t>
    <rPh sb="5" eb="6">
      <t>ショク</t>
    </rPh>
    <rPh sb="6" eb="7">
      <t>クミ</t>
    </rPh>
    <phoneticPr fontId="1"/>
  </si>
  <si>
    <t>JODメルシー1027/3色組</t>
    <rPh sb="13" eb="15">
      <t>ショククミ</t>
    </rPh>
    <phoneticPr fontId="1"/>
  </si>
  <si>
    <t>JODメルシー1006/3色組</t>
    <rPh sb="13" eb="15">
      <t>ショククミ</t>
    </rPh>
    <phoneticPr fontId="1"/>
  </si>
  <si>
    <t>JOD（3色組）624</t>
    <rPh sb="5" eb="6">
      <t>ショク</t>
    </rPh>
    <rPh sb="6" eb="7">
      <t>クミ</t>
    </rPh>
    <phoneticPr fontId="1"/>
  </si>
  <si>
    <t>JOD（3色組）625</t>
    <rPh sb="5" eb="6">
      <t>ショク</t>
    </rPh>
    <rPh sb="6" eb="7">
      <t>クミ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</si>
  <si>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（新ペラ紙対応）③直送</t>
    </r>
    <rPh sb="18" eb="20">
      <t>チョクソウ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</si>
  <si>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（新ペラ紙対応）②</t>
    </r>
    <phoneticPr fontId="1"/>
  </si>
  <si>
    <t>JOD（3色組）626</t>
    <rPh sb="5" eb="6">
      <t>ショク</t>
    </rPh>
    <rPh sb="6" eb="7">
      <t>クミ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</si>
  <si>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</t>
    </r>
    <phoneticPr fontId="1"/>
  </si>
  <si>
    <t>追加2-1急ぎ分</t>
    <rPh sb="0" eb="2">
      <t>ツイカ</t>
    </rPh>
    <rPh sb="5" eb="6">
      <t>イソ</t>
    </rPh>
    <rPh sb="7" eb="8">
      <t>ブン</t>
    </rPh>
    <phoneticPr fontId="5"/>
  </si>
  <si>
    <r>
      <t>全国通販2182号単品</t>
    </r>
    <r>
      <rPr>
        <b/>
        <sz val="11"/>
        <rFont val="ＭＳ Ｐゴシック"/>
        <family val="3"/>
        <charset val="128"/>
      </rPr>
      <t>(新ペラ紙対応)①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</si>
  <si>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(新ペラ紙対応)①</t>
    </r>
    <rPh sb="0" eb="4">
      <t>ゼンコクツウハン</t>
    </rPh>
    <rPh sb="8" eb="9">
      <t>ゴウ</t>
    </rPh>
    <rPh sb="10" eb="12">
      <t>ショククミ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</si>
  <si>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（新ペラ紙対応）③</t>
    </r>
    <phoneticPr fontId="1"/>
  </si>
  <si>
    <t>JOD（3色組）627</t>
    <rPh sb="5" eb="6">
      <t>ショク</t>
    </rPh>
    <rPh sb="6" eb="7">
      <t>クミ</t>
    </rPh>
    <phoneticPr fontId="1"/>
  </si>
  <si>
    <t>JOD（3色組）628</t>
    <rPh sb="5" eb="6">
      <t>ショク</t>
    </rPh>
    <rPh sb="6" eb="7">
      <t>クミ</t>
    </rPh>
    <phoneticPr fontId="1"/>
  </si>
  <si>
    <r>
      <t>ユーコープ9-4ｗ</t>
    </r>
    <r>
      <rPr>
        <b/>
        <sz val="11"/>
        <rFont val="ＭＳ Ｐゴシック"/>
        <family val="3"/>
        <charset val="128"/>
      </rPr>
      <t>（新ペラ紙対応）④直送</t>
    </r>
    <rPh sb="18" eb="20">
      <t>チョクソウ</t>
    </rPh>
    <phoneticPr fontId="1"/>
  </si>
  <si>
    <t>JOD（3色組）629</t>
    <rPh sb="5" eb="6">
      <t>ショク</t>
    </rPh>
    <rPh sb="6" eb="7">
      <t>クミ</t>
    </rPh>
    <phoneticPr fontId="1"/>
  </si>
  <si>
    <t>ノースモール</t>
    <phoneticPr fontId="1"/>
  </si>
  <si>
    <t>JOD（3色組）630</t>
    <rPh sb="5" eb="6">
      <t>ショク</t>
    </rPh>
    <rPh sb="6" eb="7">
      <t>クミ</t>
    </rPh>
    <phoneticPr fontId="1"/>
  </si>
  <si>
    <t>K-PORT</t>
    <phoneticPr fontId="1"/>
  </si>
  <si>
    <t>JOD（3色組）631</t>
    <rPh sb="5" eb="6">
      <t>ショク</t>
    </rPh>
    <rPh sb="6" eb="7">
      <t>クミ</t>
    </rPh>
    <phoneticPr fontId="1"/>
  </si>
  <si>
    <t>JOD（3色組）632</t>
    <rPh sb="5" eb="6">
      <t>ショク</t>
    </rPh>
    <rPh sb="6" eb="7">
      <t>クミ</t>
    </rPh>
    <phoneticPr fontId="1"/>
  </si>
  <si>
    <t>JOD（3色組）633</t>
    <rPh sb="5" eb="6">
      <t>ショク</t>
    </rPh>
    <rPh sb="6" eb="7">
      <t>クミ</t>
    </rPh>
    <phoneticPr fontId="1"/>
  </si>
  <si>
    <t>JOD（3色組）634</t>
    <rPh sb="5" eb="6">
      <t>ショク</t>
    </rPh>
    <rPh sb="6" eb="7">
      <t>クミ</t>
    </rPh>
    <phoneticPr fontId="1"/>
  </si>
  <si>
    <t>過入荷</t>
    <rPh sb="0" eb="1">
      <t>カ</t>
    </rPh>
    <rPh sb="1" eb="3">
      <t>ニュウカ</t>
    </rPh>
    <phoneticPr fontId="5"/>
  </si>
  <si>
    <t>ネット</t>
    <phoneticPr fontId="1"/>
  </si>
  <si>
    <t>JOD（3色組）636</t>
    <rPh sb="5" eb="6">
      <t>ショク</t>
    </rPh>
    <rPh sb="6" eb="7">
      <t>クミ</t>
    </rPh>
    <phoneticPr fontId="1"/>
  </si>
  <si>
    <t>JOD（3色組）637</t>
    <rPh sb="5" eb="6">
      <t>ショク</t>
    </rPh>
    <rPh sb="6" eb="7">
      <t>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</si>
  <si>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(新ペラ紙対応)②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</si>
  <si>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(新ペラ紙対応)②</t>
    </r>
    <rPh sb="0" eb="4">
      <t>ゼンコクツウハン</t>
    </rPh>
    <rPh sb="8" eb="9">
      <t>ゴウ</t>
    </rPh>
    <rPh sb="10" eb="12">
      <t>ショククミ</t>
    </rPh>
    <phoneticPr fontId="1"/>
  </si>
  <si>
    <t>JOD（3色組）638</t>
    <rPh sb="5" eb="6">
      <t>ショク</t>
    </rPh>
    <rPh sb="6" eb="7">
      <t>クミ</t>
    </rPh>
    <phoneticPr fontId="1"/>
  </si>
  <si>
    <t>10/6数伝　9/24ship</t>
    <rPh sb="4" eb="5">
      <t>スウ</t>
    </rPh>
    <rPh sb="5" eb="6">
      <t>デン</t>
    </rPh>
    <phoneticPr fontId="1"/>
  </si>
  <si>
    <t>JOD特別号9655/3色組</t>
    <rPh sb="3" eb="6">
      <t>トクベツゴウ</t>
    </rPh>
    <rPh sb="12" eb="14">
      <t>ショククミ</t>
    </rPh>
    <phoneticPr fontId="1"/>
  </si>
  <si>
    <t>11/14～</t>
    <phoneticPr fontId="1"/>
  </si>
  <si>
    <t>JOD（3色組）639</t>
    <rPh sb="5" eb="6">
      <t>ショク</t>
    </rPh>
    <rPh sb="6" eb="7">
      <t>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</si>
  <si>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(新ペラ紙対応)③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</si>
  <si>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(新ペラ紙対応)③</t>
    </r>
    <rPh sb="0" eb="4">
      <t>ゼンコクツウハン</t>
    </rPh>
    <rPh sb="8" eb="9">
      <t>ゴウ</t>
    </rPh>
    <rPh sb="10" eb="12">
      <t>ショククミ</t>
    </rPh>
    <phoneticPr fontId="1"/>
  </si>
  <si>
    <t>JOD（3色組）640</t>
    <rPh sb="5" eb="6">
      <t>ショク</t>
    </rPh>
    <rPh sb="6" eb="7">
      <t>クミ</t>
    </rPh>
    <phoneticPr fontId="1"/>
  </si>
  <si>
    <t>JOD（3色組）641</t>
    <rPh sb="5" eb="6">
      <t>ショク</t>
    </rPh>
    <rPh sb="6" eb="7">
      <t>クミ</t>
    </rPh>
    <phoneticPr fontId="1"/>
  </si>
  <si>
    <t>JODアクセス7089/3色組</t>
    <rPh sb="13" eb="15">
      <t>ショククミ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</si>
  <si>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(新ペラ紙対応)④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</si>
  <si>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（新ペラ紙対応）③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</si>
  <si>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（新ペラ紙対応）④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</si>
  <si>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（新ペラ紙対応）②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</si>
  <si>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10/14数伝　10/1ship</t>
    <rPh sb="5" eb="6">
      <t>スウ</t>
    </rPh>
    <rPh sb="6" eb="7">
      <t>デン</t>
    </rPh>
    <phoneticPr fontId="1"/>
  </si>
  <si>
    <t>ロイヤルステージ12月号（新価格）</t>
    <rPh sb="10" eb="12">
      <t>ガツゴウ</t>
    </rPh>
    <rPh sb="13" eb="16">
      <t>シンカカク</t>
    </rPh>
    <phoneticPr fontId="1"/>
  </si>
  <si>
    <t>11月下旬～</t>
    <rPh sb="2" eb="3">
      <t>ガツ</t>
    </rPh>
    <rPh sb="3" eb="5">
      <t>ゲジュン</t>
    </rPh>
    <phoneticPr fontId="1"/>
  </si>
  <si>
    <t>日生協12月42号差分予測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</si>
  <si>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(新ペラ紙対応)⑤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</si>
  <si>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(新ペラ紙対応)④</t>
    </r>
    <rPh sb="0" eb="4">
      <t>ゼンコクツウハン</t>
    </rPh>
    <rPh sb="8" eb="9">
      <t>ゴウ</t>
    </rPh>
    <rPh sb="10" eb="12">
      <t>ショククミ</t>
    </rPh>
    <phoneticPr fontId="1"/>
  </si>
  <si>
    <t>JOD（3色組）642</t>
    <rPh sb="5" eb="6">
      <t>ショク</t>
    </rPh>
    <rPh sb="6" eb="7">
      <t>クミ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</si>
  <si>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（新ペラ紙対応）⑤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</si>
  <si>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（新ペラ紙対応）⑥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</si>
  <si>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JOD（3色組）643</t>
    <rPh sb="5" eb="6">
      <t>ショク</t>
    </rPh>
    <rPh sb="6" eb="7">
      <t>クミ</t>
    </rPh>
    <phoneticPr fontId="1"/>
  </si>
  <si>
    <t>JODメルシー1125/3色組</t>
    <rPh sb="13" eb="15">
      <t>ショククミ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</si>
  <si>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(新ペラ紙対応)⑥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</si>
  <si>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（新ペラ紙対応）⑦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</si>
  <si>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JOD（3色組）644</t>
    <rPh sb="5" eb="6">
      <t>ショク</t>
    </rPh>
    <rPh sb="6" eb="7">
      <t>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</si>
  <si>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(新ペラ紙対応)⑦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</si>
  <si>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(新ペラ紙対応)⑧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</si>
  <si>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t>JOD（3色組）645</t>
    <rPh sb="5" eb="6">
      <t>ショク</t>
    </rPh>
    <rPh sb="6" eb="7">
      <t>クミ</t>
    </rPh>
    <phoneticPr fontId="1"/>
  </si>
  <si>
    <t>JOD（3色組）646</t>
    <rPh sb="5" eb="6">
      <t>ショク</t>
    </rPh>
    <rPh sb="6" eb="7">
      <t>クミ</t>
    </rPh>
    <phoneticPr fontId="1"/>
  </si>
  <si>
    <t>JOD（3色組）647</t>
    <rPh sb="5" eb="6">
      <t>ショク</t>
    </rPh>
    <rPh sb="6" eb="7">
      <t>クミ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</si>
  <si>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(新ペラ紙対応)⑤</t>
    </r>
    <rPh sb="0" eb="4">
      <t>ゼンコクツウハン</t>
    </rPh>
    <rPh sb="8" eb="9">
      <t>ゴウ</t>
    </rPh>
    <rPh sb="10" eb="12">
      <t>ショククミ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</si>
  <si>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(新ペラ紙対応)⑨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</si>
  <si>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（新ペラ紙対応）⑨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</si>
  <si>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（新ペラ紙対応）⑧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</si>
  <si>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K-PORT</t>
    <phoneticPr fontId="1"/>
  </si>
  <si>
    <t>3L＠630ー￥4990</t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</si>
  <si>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</si>
  <si>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r>
      <t>全国通販2182号3色組</t>
    </r>
    <r>
      <rPr>
        <b/>
        <sz val="11"/>
        <rFont val="ＭＳ Ｐゴシック"/>
        <family val="3"/>
        <charset val="128"/>
      </rPr>
      <t>(新ペラ紙対応)</t>
    </r>
    <rPh sb="0" eb="4">
      <t>ゼンコクツウハン</t>
    </rPh>
    <rPh sb="8" eb="9">
      <t>ゴウ</t>
    </rPh>
    <rPh sb="10" eb="12">
      <t>ショククミ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</si>
  <si>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（新ペラ紙対応）⑩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</si>
  <si>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JOD（3色組）648</t>
    <rPh sb="5" eb="6">
      <t>ショク</t>
    </rPh>
    <rPh sb="6" eb="7">
      <t>クミ</t>
    </rPh>
    <phoneticPr fontId="1"/>
  </si>
  <si>
    <t>JOD（3色組）649</t>
    <rPh sb="5" eb="6">
      <t>ショク</t>
    </rPh>
    <rPh sb="6" eb="7">
      <t>クミ</t>
    </rPh>
    <phoneticPr fontId="1"/>
  </si>
  <si>
    <t>JOD（3色組）650</t>
    <rPh sb="5" eb="6">
      <t>ショク</t>
    </rPh>
    <rPh sb="6" eb="7">
      <t>クミ</t>
    </rPh>
    <phoneticPr fontId="1"/>
  </si>
  <si>
    <t>JOD（3色組）651</t>
    <rPh sb="5" eb="6">
      <t>ショク</t>
    </rPh>
    <rPh sb="6" eb="7">
      <t>クミ</t>
    </rPh>
    <phoneticPr fontId="1"/>
  </si>
  <si>
    <t>かりん</t>
    <phoneticPr fontId="1"/>
  </si>
  <si>
    <t>JOD（3色組）652</t>
    <rPh sb="5" eb="6">
      <t>ショク</t>
    </rPh>
    <rPh sb="6" eb="7">
      <t>クミ</t>
    </rPh>
    <phoneticPr fontId="1"/>
  </si>
  <si>
    <t>JOD（3色組）653</t>
    <rPh sb="5" eb="6">
      <t>ショク</t>
    </rPh>
    <rPh sb="6" eb="7">
      <t>クミ</t>
    </rPh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</si>
  <si>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(新ペラ紙対応)⑩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</si>
  <si>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t>JOD（3色組）654</t>
    <rPh sb="5" eb="6">
      <t>ショク</t>
    </rPh>
    <rPh sb="6" eb="7">
      <t>クミ</t>
    </rPh>
    <phoneticPr fontId="1"/>
  </si>
  <si>
    <t>JOD（3色組）655</t>
    <rPh sb="5" eb="6">
      <t>ショク</t>
    </rPh>
    <rPh sb="6" eb="7">
      <t>クミ</t>
    </rPh>
    <phoneticPr fontId="1"/>
  </si>
  <si>
    <t>コープ九州1-3ｗ差分予測</t>
    <rPh sb="3" eb="5">
      <t>キュウシュウ</t>
    </rPh>
    <rPh sb="9" eb="13">
      <t>サブンヨソク</t>
    </rPh>
    <phoneticPr fontId="1"/>
  </si>
  <si>
    <t>ユーコープ2-1ｗ差分予測</t>
    <rPh sb="9" eb="13">
      <t>サブンヨソク</t>
    </rPh>
    <phoneticPr fontId="1"/>
  </si>
  <si>
    <t>1/25～2/8（1～5回）</t>
    <rPh sb="12" eb="13">
      <t>カイ</t>
    </rPh>
    <phoneticPr fontId="1"/>
  </si>
  <si>
    <t>1/11～1/25（1～5回）</t>
    <rPh sb="13" eb="14">
      <t>カイ</t>
    </rPh>
    <phoneticPr fontId="1"/>
  </si>
  <si>
    <t>コープ九州1-3ｗ</t>
    <rPh sb="3" eb="5">
      <t>キュウシュウ</t>
    </rPh>
    <phoneticPr fontId="1"/>
  </si>
  <si>
    <t>ユーコープ2-1ｗ</t>
    <phoneticPr fontId="1"/>
  </si>
  <si>
    <t>JOD（3色組）656</t>
    <rPh sb="5" eb="6">
      <t>ショク</t>
    </rPh>
    <rPh sb="6" eb="7">
      <t>クミ</t>
    </rPh>
    <phoneticPr fontId="1"/>
  </si>
  <si>
    <t>JOD（3色組）657</t>
    <rPh sb="5" eb="6">
      <t>ショク</t>
    </rPh>
    <rPh sb="6" eb="7">
      <t>クミ</t>
    </rPh>
    <phoneticPr fontId="1"/>
  </si>
  <si>
    <t>JOD特別号9551/3色組</t>
    <rPh sb="3" eb="6">
      <t>トクベツゴウ</t>
    </rPh>
    <rPh sb="12" eb="14">
      <t>ショククミ</t>
    </rPh>
    <phoneticPr fontId="1"/>
  </si>
  <si>
    <t>12/14～</t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</si>
  <si>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（新ペラ紙対応）⑪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</si>
  <si>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JOD（3色組）658</t>
    <rPh sb="5" eb="6">
      <t>ショク</t>
    </rPh>
    <rPh sb="6" eb="7">
      <t>クミ</t>
    </rPh>
    <phoneticPr fontId="1"/>
  </si>
  <si>
    <t>JODアクセス7090/3色組</t>
    <rPh sb="13" eb="15">
      <t>ショククミ</t>
    </rPh>
    <phoneticPr fontId="1"/>
  </si>
  <si>
    <t>1/16～</t>
    <phoneticPr fontId="1"/>
  </si>
  <si>
    <t>丸藤（九州）sample</t>
    <rPh sb="0" eb="2">
      <t>マルフジ</t>
    </rPh>
    <rPh sb="3" eb="5">
      <t>キュウシュウ</t>
    </rPh>
    <phoneticPr fontId="1"/>
  </si>
  <si>
    <t>JOD（3色組）659</t>
    <rPh sb="5" eb="6">
      <t>ショク</t>
    </rPh>
    <rPh sb="6" eb="7">
      <t>クミ</t>
    </rPh>
    <phoneticPr fontId="1"/>
  </si>
  <si>
    <t>JOD（3色組）660</t>
    <rPh sb="5" eb="6">
      <t>ショク</t>
    </rPh>
    <rPh sb="6" eb="7">
      <t>クミ</t>
    </rPh>
    <phoneticPr fontId="1"/>
  </si>
  <si>
    <t>JOD（3色組）661</t>
    <rPh sb="5" eb="6">
      <t>ショク</t>
    </rPh>
    <rPh sb="6" eb="7">
      <t>クミ</t>
    </rPh>
    <phoneticPr fontId="1"/>
  </si>
  <si>
    <t>日生協12月42号東日本①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</si>
  <si>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JOD（3色組）662</t>
    <rPh sb="5" eb="6">
      <t>ショク</t>
    </rPh>
    <rPh sb="6" eb="7">
      <t>クミ</t>
    </rPh>
    <phoneticPr fontId="1"/>
  </si>
  <si>
    <t>JOD（3色組）663</t>
    <rPh sb="5" eb="6">
      <t>ショク</t>
    </rPh>
    <rPh sb="6" eb="7">
      <t>クミ</t>
    </rPh>
    <phoneticPr fontId="1"/>
  </si>
  <si>
    <t>JODルフェリ1226/3色組</t>
    <rPh sb="13" eb="15">
      <t>ショククミ</t>
    </rPh>
    <phoneticPr fontId="1"/>
  </si>
  <si>
    <t>JOD　BEAUTY通信1228/3色組</t>
    <rPh sb="10" eb="12">
      <t>ツウシン</t>
    </rPh>
    <rPh sb="18" eb="20">
      <t>ショククミ</t>
    </rPh>
    <phoneticPr fontId="1"/>
  </si>
  <si>
    <t>JOD（3色組）664</t>
    <rPh sb="5" eb="6">
      <t>ショク</t>
    </rPh>
    <rPh sb="6" eb="7">
      <t>クミ</t>
    </rPh>
    <phoneticPr fontId="1"/>
  </si>
  <si>
    <t>JOD（3色組）665</t>
    <rPh sb="5" eb="6">
      <t>ショク</t>
    </rPh>
    <rPh sb="6" eb="7">
      <t>クミ</t>
    </rPh>
    <phoneticPr fontId="1"/>
  </si>
  <si>
    <t>JOD（3色組）666</t>
    <rPh sb="5" eb="6">
      <t>ショク</t>
    </rPh>
    <rPh sb="6" eb="7">
      <t>クミ</t>
    </rPh>
    <phoneticPr fontId="1"/>
  </si>
  <si>
    <t>JOD（3色組）667(西濃)</t>
    <rPh sb="5" eb="6">
      <t>ショク</t>
    </rPh>
    <rPh sb="6" eb="7">
      <t>クミ</t>
    </rPh>
    <rPh sb="12" eb="14">
      <t>セイノウ</t>
    </rPh>
    <phoneticPr fontId="1"/>
  </si>
  <si>
    <t>JOD（3色組）667</t>
    <rPh sb="5" eb="6">
      <t>ショク</t>
    </rPh>
    <rPh sb="6" eb="7">
      <t>クミ</t>
    </rPh>
    <phoneticPr fontId="1"/>
  </si>
  <si>
    <t>追加(工場より)</t>
    <rPh sb="0" eb="2">
      <t>ツイカ</t>
    </rPh>
    <rPh sb="3" eb="5">
      <t>コウジョウ</t>
    </rPh>
    <phoneticPr fontId="5"/>
  </si>
  <si>
    <t>JOD（3色組）668</t>
    <rPh sb="5" eb="6">
      <t>ショク</t>
    </rPh>
    <rPh sb="6" eb="7">
      <t>クミ</t>
    </rPh>
    <phoneticPr fontId="1"/>
  </si>
  <si>
    <t>JODアフルール7267/3色組</t>
    <rPh sb="14" eb="16">
      <t>ショククミ</t>
    </rPh>
    <phoneticPr fontId="1"/>
  </si>
  <si>
    <t>1/14～</t>
    <phoneticPr fontId="1"/>
  </si>
  <si>
    <t>JOD（3色組）669</t>
    <rPh sb="5" eb="6">
      <t>ショク</t>
    </rPh>
    <rPh sb="6" eb="7">
      <t>クミ</t>
    </rPh>
    <phoneticPr fontId="1"/>
  </si>
  <si>
    <t>2022/12/3数伝</t>
    <rPh sb="9" eb="10">
      <t>スウ</t>
    </rPh>
    <rPh sb="10" eb="11">
      <t>デン</t>
    </rPh>
    <phoneticPr fontId="1"/>
  </si>
  <si>
    <t>JOD（3色組）670</t>
    <rPh sb="5" eb="6">
      <t>ショク</t>
    </rPh>
    <rPh sb="6" eb="7">
      <t>クミ</t>
    </rPh>
    <phoneticPr fontId="1"/>
  </si>
  <si>
    <t>全国通販返品</t>
    <rPh sb="0" eb="4">
      <t>ゼンコクツウハン</t>
    </rPh>
    <rPh sb="4" eb="6">
      <t>ヘンピン</t>
    </rPh>
    <phoneticPr fontId="5"/>
  </si>
  <si>
    <t>JOD（3色組）671</t>
    <rPh sb="5" eb="6">
      <t>ショク</t>
    </rPh>
    <rPh sb="6" eb="7">
      <t>クミ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</si>
  <si>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</si>
  <si>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JOD（3色組）672</t>
    <rPh sb="5" eb="6">
      <t>ショク</t>
    </rPh>
    <rPh sb="6" eb="7">
      <t>クミ</t>
    </rPh>
    <phoneticPr fontId="1"/>
  </si>
  <si>
    <t>JOD（3色組）673</t>
    <rPh sb="5" eb="6">
      <t>ショク</t>
    </rPh>
    <rPh sb="6" eb="7">
      <t>クミ</t>
    </rPh>
    <phoneticPr fontId="1"/>
  </si>
  <si>
    <t>JOD（3色組）674</t>
    <rPh sb="5" eb="6">
      <t>ショク</t>
    </rPh>
    <rPh sb="6" eb="7">
      <t>クミ</t>
    </rPh>
    <phoneticPr fontId="1"/>
  </si>
  <si>
    <t>日生協12月42号東日本②</t>
    <rPh sb="0" eb="3">
      <t>ニッセイキョウ</t>
    </rPh>
    <rPh sb="5" eb="6">
      <t>ガツ</t>
    </rPh>
    <rPh sb="8" eb="9">
      <t>ゴウ</t>
    </rPh>
    <phoneticPr fontId="1"/>
  </si>
  <si>
    <t>日生協12月42号西日本①</t>
    <rPh sb="0" eb="3">
      <t>ニッセイキョウ</t>
    </rPh>
    <rPh sb="5" eb="6">
      <t>ガツ</t>
    </rPh>
    <rPh sb="8" eb="9">
      <t>ゴウ</t>
    </rPh>
    <phoneticPr fontId="1"/>
  </si>
  <si>
    <t>JOD（3色組）675</t>
    <rPh sb="5" eb="6">
      <t>ショク</t>
    </rPh>
    <rPh sb="6" eb="7">
      <t>クミ</t>
    </rPh>
    <phoneticPr fontId="1"/>
  </si>
  <si>
    <t>ロイヤルステージ</t>
    <phoneticPr fontId="1"/>
  </si>
  <si>
    <t>JOD（3色組）676</t>
    <rPh sb="5" eb="6">
      <t>ショク</t>
    </rPh>
    <rPh sb="6" eb="7">
      <t>クミ</t>
    </rPh>
    <phoneticPr fontId="1"/>
  </si>
  <si>
    <t>夢販移動</t>
    <rPh sb="0" eb="4">
      <t>ユメハンイドウ</t>
    </rPh>
    <phoneticPr fontId="5"/>
  </si>
  <si>
    <t>KPORT</t>
    <phoneticPr fontId="1"/>
  </si>
  <si>
    <r>
      <t>全国通販2182号単品</t>
    </r>
    <r>
      <rPr>
        <b/>
        <sz val="11"/>
        <rFont val="ＭＳ Ｐゴシック"/>
        <family val="3"/>
        <charset val="128"/>
      </rPr>
      <t>(新ペラ紙対応)⑪</t>
    </r>
    <rPh sb="0" eb="4">
      <t>ゼンコクツウハン</t>
    </rPh>
    <rPh sb="8" eb="9">
      <t>ゴウ</t>
    </rPh>
    <rPh sb="9" eb="11">
      <t>タンピン</t>
    </rPh>
    <rPh sb="12" eb="13">
      <t>シン</t>
    </rPh>
    <rPh sb="15" eb="16">
      <t>カミ</t>
    </rPh>
    <rPh sb="16" eb="18">
      <t>タイオウ</t>
    </rPh>
    <phoneticPr fontId="1"/>
  </si>
  <si>
    <t>JOD（3色組）677</t>
    <rPh sb="5" eb="6">
      <t>ショク</t>
    </rPh>
    <rPh sb="6" eb="7">
      <t>クミ</t>
    </rPh>
    <phoneticPr fontId="1"/>
  </si>
  <si>
    <t>IEI提案sample</t>
    <rPh sb="3" eb="5">
      <t>テイアン</t>
    </rPh>
    <phoneticPr fontId="1"/>
  </si>
  <si>
    <t>JOD（3色組）678</t>
    <rPh sb="5" eb="6">
      <t>ショク</t>
    </rPh>
    <rPh sb="6" eb="7">
      <t>クミ</t>
    </rPh>
    <phoneticPr fontId="1"/>
  </si>
  <si>
    <t>日生協12月42号西日本②　</t>
    <rPh sb="0" eb="3">
      <t>ニッセイキョウ</t>
    </rPh>
    <rPh sb="5" eb="6">
      <t>ガツ</t>
    </rPh>
    <rPh sb="8" eb="9">
      <t>ゴウ</t>
    </rPh>
    <phoneticPr fontId="1"/>
  </si>
  <si>
    <t>日生協12月42号東日本③</t>
    <rPh sb="0" eb="3">
      <t>ニッセイキョウ</t>
    </rPh>
    <rPh sb="5" eb="6">
      <t>ガツ</t>
    </rPh>
    <rPh sb="8" eb="9">
      <t>ゴウ</t>
    </rPh>
    <phoneticPr fontId="1"/>
  </si>
  <si>
    <t>JOD（3色組）679</t>
    <rPh sb="5" eb="6">
      <t>ショク</t>
    </rPh>
    <rPh sb="6" eb="7">
      <t>クミ</t>
    </rPh>
    <phoneticPr fontId="1"/>
  </si>
  <si>
    <t>ロイヤル返品</t>
    <rPh sb="4" eb="6">
      <t>ヘンピン</t>
    </rPh>
    <phoneticPr fontId="5"/>
  </si>
  <si>
    <t>JOD（3色組）680</t>
    <rPh sb="5" eb="6">
      <t>ショク</t>
    </rPh>
    <rPh sb="6" eb="7">
      <t>クミ</t>
    </rPh>
    <phoneticPr fontId="1"/>
  </si>
  <si>
    <t>JOD（3色組）681</t>
    <rPh sb="5" eb="6">
      <t>ショク</t>
    </rPh>
    <rPh sb="6" eb="7">
      <t>クミ</t>
    </rPh>
    <phoneticPr fontId="1"/>
  </si>
  <si>
    <t>日生協12月42号西日本③</t>
    <rPh sb="0" eb="3">
      <t>ニッセイキョウ</t>
    </rPh>
    <rPh sb="5" eb="6">
      <t>ガツ</t>
    </rPh>
    <rPh sb="8" eb="9">
      <t>ゴウ</t>
    </rPh>
    <phoneticPr fontId="1"/>
  </si>
  <si>
    <t>JOD特別版0203/3色組</t>
    <rPh sb="3" eb="6">
      <t>トクベツバン</t>
    </rPh>
    <rPh sb="12" eb="14">
      <t>ショククミ</t>
    </rPh>
    <phoneticPr fontId="1"/>
  </si>
  <si>
    <t>毎日が発見5月号/3色組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</si>
  <si>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日生協12月42号西日本④</t>
    <rPh sb="0" eb="3">
      <t>ニッセイキョウ</t>
    </rPh>
    <rPh sb="5" eb="6">
      <t>ガツ</t>
    </rPh>
    <rPh sb="8" eb="9">
      <t>ゴウ</t>
    </rPh>
    <phoneticPr fontId="1"/>
  </si>
  <si>
    <t>日生協12月42号東日本④</t>
    <rPh sb="0" eb="3">
      <t>ニッセイキョウ</t>
    </rPh>
    <rPh sb="5" eb="6">
      <t>ガツ</t>
    </rPh>
    <rPh sb="8" eb="9">
      <t>ゴウ</t>
    </rPh>
    <phoneticPr fontId="1"/>
  </si>
  <si>
    <t>JOD特別号9559/3色組</t>
    <rPh sb="3" eb="6">
      <t>トクベツゴウ</t>
    </rPh>
    <rPh sb="12" eb="14">
      <t>ショククミ</t>
    </rPh>
    <phoneticPr fontId="1"/>
  </si>
  <si>
    <t>JOD（3色組）682</t>
    <rPh sb="5" eb="6">
      <t>ショク</t>
    </rPh>
    <rPh sb="6" eb="7">
      <t>クミ</t>
    </rPh>
    <phoneticPr fontId="1"/>
  </si>
  <si>
    <t>JOD（3色組）683</t>
    <rPh sb="5" eb="6">
      <t>ショク</t>
    </rPh>
    <rPh sb="6" eb="7">
      <t>クミ</t>
    </rPh>
    <phoneticPr fontId="1"/>
  </si>
  <si>
    <t>JODメルシー0209/3色組</t>
    <rPh sb="13" eb="15">
      <t>ショククミ</t>
    </rPh>
    <phoneticPr fontId="1"/>
  </si>
  <si>
    <t>JOD（3色組）684</t>
    <rPh sb="5" eb="6">
      <t>ショク</t>
    </rPh>
    <rPh sb="6" eb="7">
      <t>クミ</t>
    </rPh>
    <phoneticPr fontId="1"/>
  </si>
  <si>
    <t>JOD（3色組）685</t>
    <rPh sb="5" eb="6">
      <t>ショク</t>
    </rPh>
    <rPh sb="6" eb="7">
      <t>クミ</t>
    </rPh>
    <phoneticPr fontId="1"/>
  </si>
  <si>
    <t>K-PORT</t>
    <phoneticPr fontId="1"/>
  </si>
  <si>
    <t>4/13～</t>
    <phoneticPr fontId="1"/>
  </si>
  <si>
    <t>JOD（3色組）686</t>
    <rPh sb="5" eb="6">
      <t>ショク</t>
    </rPh>
    <rPh sb="6" eb="7">
      <t>クミ</t>
    </rPh>
    <phoneticPr fontId="1"/>
  </si>
  <si>
    <t>ロイヤルステージ</t>
    <phoneticPr fontId="1"/>
  </si>
  <si>
    <t>JOD（3色組）687</t>
    <rPh sb="5" eb="6">
      <t>ショク</t>
    </rPh>
    <rPh sb="6" eb="7">
      <t>クミ</t>
    </rPh>
    <phoneticPr fontId="1"/>
  </si>
  <si>
    <t>コープ九州1-3ｗ①</t>
    <rPh sb="3" eb="5">
      <t>キュウシュウ</t>
    </rPh>
    <phoneticPr fontId="1"/>
  </si>
  <si>
    <t>JOD（3色組）688</t>
    <rPh sb="5" eb="6">
      <t>ショク</t>
    </rPh>
    <rPh sb="6" eb="7">
      <t>クミ</t>
    </rPh>
    <phoneticPr fontId="1"/>
  </si>
  <si>
    <t>JOD（3色組）689</t>
    <rPh sb="5" eb="6">
      <t>ショク</t>
    </rPh>
    <rPh sb="6" eb="7">
      <t>クミ</t>
    </rPh>
    <phoneticPr fontId="1"/>
  </si>
  <si>
    <t>JOD（3色組）690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</si>
  <si>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</si>
  <si>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JOD（3色組）691</t>
    <rPh sb="5" eb="6">
      <t>ショク</t>
    </rPh>
    <rPh sb="6" eb="7">
      <t>クミ</t>
    </rPh>
    <phoneticPr fontId="1"/>
  </si>
  <si>
    <t>コープ九州1-3ｗ②</t>
    <rPh sb="3" eb="5">
      <t>キュウシュウ</t>
    </rPh>
    <phoneticPr fontId="1"/>
  </si>
  <si>
    <t>ユーコープ2-1ｗ①</t>
    <phoneticPr fontId="1"/>
  </si>
  <si>
    <t>JOD（3色組）692</t>
    <rPh sb="5" eb="6">
      <t>ショク</t>
    </rPh>
    <rPh sb="6" eb="7">
      <t>クミ</t>
    </rPh>
    <phoneticPr fontId="1"/>
  </si>
  <si>
    <t>JODメルシー0303/3色組</t>
    <rPh sb="13" eb="15">
      <t>ショククミ</t>
    </rPh>
    <phoneticPr fontId="1"/>
  </si>
  <si>
    <t>3/3～</t>
    <phoneticPr fontId="1"/>
  </si>
  <si>
    <t>コープ九州1-3ｗ③</t>
    <rPh sb="3" eb="5">
      <t>キュウシュウ</t>
    </rPh>
    <phoneticPr fontId="1"/>
  </si>
  <si>
    <t>くらし企画返品</t>
    <rPh sb="3" eb="7">
      <t>キカクヘンピン</t>
    </rPh>
    <phoneticPr fontId="5"/>
  </si>
  <si>
    <t>JOD（3色組）693</t>
    <rPh sb="5" eb="6">
      <t>ショク</t>
    </rPh>
    <rPh sb="6" eb="7">
      <t>クミ</t>
    </rPh>
    <phoneticPr fontId="1"/>
  </si>
  <si>
    <t>コープ九州1-3ｗ④</t>
    <rPh sb="3" eb="5">
      <t>キュウシュウ</t>
    </rPh>
    <phoneticPr fontId="1"/>
  </si>
  <si>
    <t>JOD（3色組）694</t>
    <rPh sb="5" eb="6">
      <t>ショク</t>
    </rPh>
    <rPh sb="6" eb="7">
      <t>クミ</t>
    </rPh>
    <phoneticPr fontId="1"/>
  </si>
  <si>
    <t>IEI使ヨカ4月号/3色組</t>
    <rPh sb="3" eb="4">
      <t>ツカ</t>
    </rPh>
    <rPh sb="7" eb="9">
      <t>ガツゴウ</t>
    </rPh>
    <rPh sb="11" eb="13">
      <t>ショククミ</t>
    </rPh>
    <phoneticPr fontId="1"/>
  </si>
  <si>
    <t>4/10～</t>
    <phoneticPr fontId="1"/>
  </si>
  <si>
    <t xml:space="preserve">日生協5月差分予測 </t>
    <rPh sb="0" eb="3">
      <t>ニッセイキョウ</t>
    </rPh>
    <rPh sb="4" eb="5">
      <t>ガツ</t>
    </rPh>
    <rPh sb="5" eb="9">
      <t>サブンヨソク</t>
    </rPh>
    <phoneticPr fontId="1"/>
  </si>
  <si>
    <t>JOD（3色組）695</t>
    <rPh sb="5" eb="6">
      <t>ショク</t>
    </rPh>
    <rPh sb="6" eb="7">
      <t>クミ</t>
    </rPh>
    <phoneticPr fontId="1"/>
  </si>
  <si>
    <t>ユーコープ2-1ｗ②</t>
    <phoneticPr fontId="1"/>
  </si>
  <si>
    <t>JOD（3色組）696</t>
    <rPh sb="5" eb="6">
      <t>ショク</t>
    </rPh>
    <rPh sb="6" eb="7">
      <t>クミ</t>
    </rPh>
    <phoneticPr fontId="1"/>
  </si>
  <si>
    <t>JOD特別号9562/3色組</t>
    <rPh sb="3" eb="6">
      <t>トクベツゴウ</t>
    </rPh>
    <rPh sb="12" eb="14">
      <t>ショククミ</t>
    </rPh>
    <phoneticPr fontId="1"/>
  </si>
  <si>
    <t>3/13～</t>
    <phoneticPr fontId="1"/>
  </si>
  <si>
    <t>JOD（3色組）697</t>
    <rPh sb="5" eb="6">
      <t>ショク</t>
    </rPh>
    <rPh sb="6" eb="7">
      <t>クミ</t>
    </rPh>
    <phoneticPr fontId="1"/>
  </si>
  <si>
    <t>ユーコープ2-1ｗ③</t>
    <phoneticPr fontId="1"/>
  </si>
  <si>
    <t>JOD（3色組）698</t>
    <rPh sb="5" eb="6">
      <t>ショク</t>
    </rPh>
    <rPh sb="6" eb="7">
      <t>クミ</t>
    </rPh>
    <phoneticPr fontId="1"/>
  </si>
  <si>
    <t>ユーコープ2-1ｗ④</t>
    <phoneticPr fontId="1"/>
  </si>
  <si>
    <t>JOD（3色組）699</t>
    <rPh sb="5" eb="6">
      <t>ショク</t>
    </rPh>
    <rPh sb="6" eb="7">
      <t>クミ</t>
    </rPh>
    <phoneticPr fontId="1"/>
  </si>
  <si>
    <t>JOD（3色組）700</t>
    <rPh sb="5" eb="6">
      <t>ショク</t>
    </rPh>
    <rPh sb="6" eb="7">
      <t>クミ</t>
    </rPh>
    <phoneticPr fontId="1"/>
  </si>
  <si>
    <t>日生協5月11号</t>
    <rPh sb="0" eb="3">
      <t>ニッセイキョウ</t>
    </rPh>
    <rPh sb="4" eb="5">
      <t>ガツ</t>
    </rPh>
    <rPh sb="7" eb="8">
      <t>ゴウ</t>
    </rPh>
    <phoneticPr fontId="1"/>
  </si>
  <si>
    <t>点5/5、前取5/12、アバウト5/18・23、最終5/31</t>
    <rPh sb="0" eb="1">
      <t>テン</t>
    </rPh>
    <rPh sb="5" eb="7">
      <t>マエト</t>
    </rPh>
    <rPh sb="24" eb="26">
      <t>サイシュウ</t>
    </rPh>
    <phoneticPr fontId="1"/>
  </si>
  <si>
    <t>JOD（3色組）701</t>
    <rPh sb="5" eb="6">
      <t>ショク</t>
    </rPh>
    <rPh sb="6" eb="7">
      <t>クミ</t>
    </rPh>
    <phoneticPr fontId="1"/>
  </si>
  <si>
    <t>JOD（3色組）702</t>
    <rPh sb="5" eb="6">
      <t>ショク</t>
    </rPh>
    <rPh sb="6" eb="7">
      <t>クミ</t>
    </rPh>
    <phoneticPr fontId="1"/>
  </si>
  <si>
    <t>JOD（3色組）703</t>
    <rPh sb="5" eb="6">
      <t>ショク</t>
    </rPh>
    <rPh sb="6" eb="7">
      <t>クミ</t>
    </rPh>
    <phoneticPr fontId="1"/>
  </si>
  <si>
    <t>コープ九州4-4ｗ</t>
    <rPh sb="3" eb="5">
      <t>キュウシュウ</t>
    </rPh>
    <phoneticPr fontId="1"/>
  </si>
  <si>
    <t>コープ九州4-4ｗ差分予測</t>
    <rPh sb="3" eb="5">
      <t>キュウシュウ</t>
    </rPh>
    <rPh sb="9" eb="13">
      <t>サブンヨソク</t>
    </rPh>
    <phoneticPr fontId="1"/>
  </si>
  <si>
    <t>4/5～26（1～5回）</t>
    <rPh sb="10" eb="11">
      <t>カイ</t>
    </rPh>
    <phoneticPr fontId="1"/>
  </si>
  <si>
    <t>JOD（3色組）704</t>
    <rPh sb="5" eb="6">
      <t>ショク</t>
    </rPh>
    <rPh sb="6" eb="7">
      <t>クミ</t>
    </rPh>
    <phoneticPr fontId="1"/>
  </si>
  <si>
    <t>JOD（3色組）705</t>
    <rPh sb="5" eb="6">
      <t>ショク</t>
    </rPh>
    <rPh sb="6" eb="7">
      <t>クミ</t>
    </rPh>
    <phoneticPr fontId="1"/>
  </si>
  <si>
    <t>ロイヤルステージ4月</t>
    <rPh sb="9" eb="10">
      <t>ガツ</t>
    </rPh>
    <phoneticPr fontId="1"/>
  </si>
  <si>
    <t>4/3～</t>
    <phoneticPr fontId="1"/>
  </si>
  <si>
    <t>JOD特別版0319/3色組</t>
    <rPh sb="3" eb="6">
      <t>トクベツバン</t>
    </rPh>
    <rPh sb="12" eb="14">
      <t>ショククミ</t>
    </rPh>
    <phoneticPr fontId="1"/>
  </si>
  <si>
    <t>JOD（3色組）706</t>
    <rPh sb="5" eb="6">
      <t>ショク</t>
    </rPh>
    <rPh sb="6" eb="7">
      <t>クミ</t>
    </rPh>
    <phoneticPr fontId="1"/>
  </si>
  <si>
    <t>JODメルシー0325/3色組</t>
    <rPh sb="13" eb="15">
      <t>ショククミ</t>
    </rPh>
    <phoneticPr fontId="1"/>
  </si>
  <si>
    <t>JOD（3色組）707</t>
    <rPh sb="5" eb="6">
      <t>ショク</t>
    </rPh>
    <rPh sb="6" eb="7">
      <t>クミ</t>
    </rPh>
    <phoneticPr fontId="1"/>
  </si>
  <si>
    <t>JOD（3色組）708</t>
    <rPh sb="5" eb="6">
      <t>ショク</t>
    </rPh>
    <rPh sb="6" eb="7">
      <t>クミ</t>
    </rPh>
    <phoneticPr fontId="1"/>
  </si>
  <si>
    <t>JOD（3色組）709</t>
    <rPh sb="5" eb="6">
      <t>ショク</t>
    </rPh>
    <rPh sb="6" eb="7">
      <t>クミ</t>
    </rPh>
    <phoneticPr fontId="1"/>
  </si>
  <si>
    <t>JODアクセス7092/3色組</t>
    <rPh sb="13" eb="15">
      <t>ショククミ</t>
    </rPh>
    <phoneticPr fontId="1"/>
  </si>
  <si>
    <t>JOD（3色組）710</t>
    <rPh sb="5" eb="6">
      <t>ショク</t>
    </rPh>
    <rPh sb="6" eb="7">
      <t>クミ</t>
    </rPh>
    <phoneticPr fontId="1"/>
  </si>
  <si>
    <t>JOD（3色組）711</t>
    <rPh sb="5" eb="6">
      <t>ショク</t>
    </rPh>
    <rPh sb="6" eb="7">
      <t>クミ</t>
    </rPh>
    <phoneticPr fontId="1"/>
  </si>
  <si>
    <t>ネット</t>
    <phoneticPr fontId="1"/>
  </si>
  <si>
    <t>JOD（3色組）712</t>
    <rPh sb="5" eb="6">
      <t>ショク</t>
    </rPh>
    <rPh sb="6" eb="7">
      <t>クミ</t>
    </rPh>
    <phoneticPr fontId="1"/>
  </si>
  <si>
    <t>JOD（3色組）713</t>
    <rPh sb="5" eb="6">
      <t>ショク</t>
    </rPh>
    <rPh sb="6" eb="7">
      <t>クミ</t>
    </rPh>
    <phoneticPr fontId="1"/>
  </si>
  <si>
    <t>K-PORT</t>
    <phoneticPr fontId="1"/>
  </si>
  <si>
    <t>JOD（3色組）714</t>
    <rPh sb="5" eb="6">
      <t>ショク</t>
    </rPh>
    <rPh sb="6" eb="7">
      <t>クミ</t>
    </rPh>
    <phoneticPr fontId="1"/>
  </si>
  <si>
    <t>JOD（3色組）715</t>
    <rPh sb="5" eb="6">
      <t>ショク</t>
    </rPh>
    <rPh sb="6" eb="7">
      <t>クミ</t>
    </rPh>
    <phoneticPr fontId="1"/>
  </si>
  <si>
    <t>JOD（3色組）716</t>
    <rPh sb="5" eb="6">
      <t>ショク</t>
    </rPh>
    <rPh sb="6" eb="7">
      <t>クミ</t>
    </rPh>
    <phoneticPr fontId="1"/>
  </si>
  <si>
    <t>JOD（3色組）717</t>
    <rPh sb="5" eb="6">
      <t>ショク</t>
    </rPh>
    <rPh sb="6" eb="7">
      <t>クミ</t>
    </rPh>
    <phoneticPr fontId="1"/>
  </si>
  <si>
    <t>JOD（3色組）718</t>
    <rPh sb="5" eb="6">
      <t>ショク</t>
    </rPh>
    <rPh sb="6" eb="7">
      <t>クミ</t>
    </rPh>
    <phoneticPr fontId="1"/>
  </si>
  <si>
    <t>JOD（3色組）719</t>
    <rPh sb="5" eb="6">
      <t>ショク</t>
    </rPh>
    <rPh sb="6" eb="7">
      <t>クミ</t>
    </rPh>
    <phoneticPr fontId="1"/>
  </si>
  <si>
    <t>JOD（3色組）720</t>
    <rPh sb="5" eb="6">
      <t>ショク</t>
    </rPh>
    <rPh sb="6" eb="7">
      <t>クミ</t>
    </rPh>
    <phoneticPr fontId="1"/>
  </si>
  <si>
    <t>なごみ5月DM①</t>
    <rPh sb="4" eb="5">
      <t>ガツ</t>
    </rPh>
    <phoneticPr fontId="1"/>
  </si>
  <si>
    <t>JOD（3色組）721</t>
    <rPh sb="5" eb="6">
      <t>ショク</t>
    </rPh>
    <rPh sb="6" eb="7">
      <t>クミ</t>
    </rPh>
    <phoneticPr fontId="1"/>
  </si>
  <si>
    <t>なごみ検品用sample</t>
    <rPh sb="3" eb="6">
      <t>ケンピンヨウ</t>
    </rPh>
    <phoneticPr fontId="1"/>
  </si>
  <si>
    <t>JOD（3色組）722</t>
    <rPh sb="5" eb="6">
      <t>ショク</t>
    </rPh>
    <rPh sb="6" eb="7">
      <t>クミ</t>
    </rPh>
    <phoneticPr fontId="1"/>
  </si>
  <si>
    <t>なごみ5月DM</t>
    <rPh sb="4" eb="5">
      <t>ガツ</t>
    </rPh>
    <phoneticPr fontId="1"/>
  </si>
  <si>
    <t>JODプリマナ7268/3色組</t>
    <rPh sb="13" eb="15">
      <t>ショククミ</t>
    </rPh>
    <phoneticPr fontId="1"/>
  </si>
  <si>
    <t>4/4～</t>
    <phoneticPr fontId="1"/>
  </si>
  <si>
    <t>JODメルシー0415/3色組</t>
    <rPh sb="13" eb="15">
      <t>ショククミ</t>
    </rPh>
    <phoneticPr fontId="1"/>
  </si>
  <si>
    <t>夢販</t>
    <rPh sb="0" eb="2">
      <t>ユメハン</t>
    </rPh>
    <phoneticPr fontId="1"/>
  </si>
  <si>
    <t>JOD特別号9564/3色組</t>
    <rPh sb="3" eb="6">
      <t>トクベツゴウ</t>
    </rPh>
    <rPh sb="12" eb="14">
      <t>ショククミ</t>
    </rPh>
    <phoneticPr fontId="1"/>
  </si>
  <si>
    <t>4/20～</t>
    <phoneticPr fontId="1"/>
  </si>
  <si>
    <t>JOD（3色組）723</t>
    <rPh sb="5" eb="6">
      <t>ショク</t>
    </rPh>
    <rPh sb="6" eb="7">
      <t>クミ</t>
    </rPh>
    <phoneticPr fontId="1"/>
  </si>
  <si>
    <t>JOD（3色組）724</t>
    <rPh sb="5" eb="6">
      <t>ショク</t>
    </rPh>
    <rPh sb="6" eb="7">
      <t>クミ</t>
    </rPh>
    <phoneticPr fontId="1"/>
  </si>
  <si>
    <t>JOD（3色組）725(西濃)</t>
    <rPh sb="5" eb="6">
      <t>ショク</t>
    </rPh>
    <rPh sb="6" eb="7">
      <t>クミ</t>
    </rPh>
    <rPh sb="12" eb="14">
      <t>セイノウ</t>
    </rPh>
    <phoneticPr fontId="1"/>
  </si>
  <si>
    <t>JOD（3色組）725</t>
    <rPh sb="5" eb="6">
      <t>ショク</t>
    </rPh>
    <rPh sb="6" eb="7">
      <t>クミ</t>
    </rPh>
    <phoneticPr fontId="1"/>
  </si>
  <si>
    <t>JOD（3色組）726</t>
    <rPh sb="5" eb="6">
      <t>ショク</t>
    </rPh>
    <rPh sb="6" eb="7">
      <t>クミ</t>
    </rPh>
    <phoneticPr fontId="1"/>
  </si>
  <si>
    <t>JOD（3色組）727</t>
    <rPh sb="5" eb="6">
      <t>ショク</t>
    </rPh>
    <rPh sb="6" eb="7">
      <t>クミ</t>
    </rPh>
    <phoneticPr fontId="1"/>
  </si>
  <si>
    <t>JOD（3色組）728</t>
    <rPh sb="5" eb="6">
      <t>ショク</t>
    </rPh>
    <rPh sb="6" eb="7">
      <t>クミ</t>
    </rPh>
    <phoneticPr fontId="1"/>
  </si>
  <si>
    <t>JOD（3色組）729</t>
    <rPh sb="5" eb="6">
      <t>ショク</t>
    </rPh>
    <rPh sb="6" eb="7">
      <t>クミ</t>
    </rPh>
    <phoneticPr fontId="1"/>
  </si>
  <si>
    <t>JOD（3色組）730</t>
    <rPh sb="5" eb="6">
      <t>ショク</t>
    </rPh>
    <rPh sb="6" eb="7">
      <t>クミ</t>
    </rPh>
    <phoneticPr fontId="1"/>
  </si>
  <si>
    <t>JOD（3色組）731</t>
    <rPh sb="5" eb="6">
      <t>ショク</t>
    </rPh>
    <rPh sb="6" eb="7">
      <t>クミ</t>
    </rPh>
    <phoneticPr fontId="1"/>
  </si>
  <si>
    <t>JOD（3色組）732</t>
    <rPh sb="5" eb="6">
      <t>ショク</t>
    </rPh>
    <rPh sb="6" eb="7">
      <t>クミ</t>
    </rPh>
    <phoneticPr fontId="1"/>
  </si>
  <si>
    <t>JOD（3色組）733</t>
    <rPh sb="5" eb="6">
      <t>ショク</t>
    </rPh>
    <rPh sb="6" eb="7">
      <t>クミ</t>
    </rPh>
    <phoneticPr fontId="1"/>
  </si>
  <si>
    <t>JOD（3色組）734</t>
    <rPh sb="5" eb="6">
      <t>ショク</t>
    </rPh>
    <rPh sb="6" eb="7">
      <t>クミ</t>
    </rPh>
    <phoneticPr fontId="1"/>
  </si>
  <si>
    <t>JODメルシー0518/3色組</t>
    <rPh sb="13" eb="15">
      <t>ショククミ</t>
    </rPh>
    <phoneticPr fontId="1"/>
  </si>
  <si>
    <t>K-PORT</t>
    <phoneticPr fontId="1"/>
  </si>
  <si>
    <t>JOD（3色組）735</t>
    <rPh sb="5" eb="6">
      <t>ショク</t>
    </rPh>
    <rPh sb="6" eb="7">
      <t>クミ</t>
    </rPh>
    <phoneticPr fontId="1"/>
  </si>
  <si>
    <t>JOD（3色組）736</t>
    <rPh sb="5" eb="6">
      <t>ショク</t>
    </rPh>
    <rPh sb="6" eb="7">
      <t>クミ</t>
    </rPh>
    <phoneticPr fontId="1"/>
  </si>
  <si>
    <t>IEI使ヨカ4月号/3色組①</t>
    <rPh sb="3" eb="4">
      <t>ツカ</t>
    </rPh>
    <rPh sb="7" eb="9">
      <t>ガツゴウ</t>
    </rPh>
    <rPh sb="11" eb="13">
      <t>ショククミ</t>
    </rPh>
    <phoneticPr fontId="1"/>
  </si>
  <si>
    <t>JOD（3色組）737</t>
    <rPh sb="5" eb="6">
      <t>ショク</t>
    </rPh>
    <rPh sb="6" eb="7">
      <t>クミ</t>
    </rPh>
    <phoneticPr fontId="1"/>
  </si>
  <si>
    <t>ロイヤルステージ</t>
    <phoneticPr fontId="1"/>
  </si>
  <si>
    <t>JOD（3色組）738</t>
    <rPh sb="5" eb="6">
      <t>ショク</t>
    </rPh>
    <rPh sb="6" eb="7">
      <t>クミ</t>
    </rPh>
    <phoneticPr fontId="1"/>
  </si>
  <si>
    <t>コープ九州6-2ｗ</t>
    <rPh sb="3" eb="5">
      <t>キュウシュウ</t>
    </rPh>
    <phoneticPr fontId="1"/>
  </si>
  <si>
    <t>5/31～（1～5回）</t>
    <rPh sb="9" eb="10">
      <t>カイ</t>
    </rPh>
    <phoneticPr fontId="1"/>
  </si>
  <si>
    <t>コープ九州6-2ｗ差分予測</t>
    <rPh sb="3" eb="5">
      <t>キュウシュウ</t>
    </rPh>
    <rPh sb="9" eb="13">
      <t>サブンヨソク</t>
    </rPh>
    <phoneticPr fontId="1"/>
  </si>
  <si>
    <t>JODアクセス7093/3色組</t>
    <rPh sb="13" eb="15">
      <t>ショククミ</t>
    </rPh>
    <phoneticPr fontId="1"/>
  </si>
  <si>
    <t>6/15～</t>
    <phoneticPr fontId="1"/>
  </si>
  <si>
    <t>JOD（3色組）739</t>
    <rPh sb="5" eb="6">
      <t>ショク</t>
    </rPh>
    <rPh sb="6" eb="7">
      <t>クミ</t>
    </rPh>
    <phoneticPr fontId="1"/>
  </si>
  <si>
    <t>JOD（3色組）740</t>
    <rPh sb="5" eb="6">
      <t>ショク</t>
    </rPh>
    <rPh sb="6" eb="7">
      <t>クミ</t>
    </rPh>
    <phoneticPr fontId="1"/>
  </si>
  <si>
    <t>毎日が発見5月号/3色組①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</si>
  <si>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JOD（3色組）741</t>
    <rPh sb="5" eb="6">
      <t>ショク</t>
    </rPh>
    <rPh sb="6" eb="7">
      <t>クミ</t>
    </rPh>
    <phoneticPr fontId="1"/>
  </si>
  <si>
    <t>JOD（3色組）742</t>
    <rPh sb="5" eb="6">
      <t>ショク</t>
    </rPh>
    <rPh sb="6" eb="7">
      <t>クミ</t>
    </rPh>
    <phoneticPr fontId="1"/>
  </si>
  <si>
    <t>ロイヤルステージ6月</t>
    <rPh sb="9" eb="10">
      <t>ガツ</t>
    </rPh>
    <phoneticPr fontId="1"/>
  </si>
  <si>
    <t>6/2～</t>
    <phoneticPr fontId="1"/>
  </si>
  <si>
    <t>JOD（3色組）743</t>
    <rPh sb="5" eb="6">
      <t>ショク</t>
    </rPh>
    <rPh sb="6" eb="7">
      <t>クミ</t>
    </rPh>
    <phoneticPr fontId="1"/>
  </si>
  <si>
    <t>JOD（3色組）744</t>
    <rPh sb="5" eb="6">
      <t>ショク</t>
    </rPh>
    <rPh sb="6" eb="7">
      <t>クミ</t>
    </rPh>
    <phoneticPr fontId="1"/>
  </si>
  <si>
    <t>夢販</t>
    <rPh sb="0" eb="1">
      <t>ユメ</t>
    </rPh>
    <rPh sb="1" eb="2">
      <t>ハン</t>
    </rPh>
    <phoneticPr fontId="1"/>
  </si>
  <si>
    <t>IEI使ヨカ4月号/3色組②</t>
    <rPh sb="3" eb="4">
      <t>ツカ</t>
    </rPh>
    <rPh sb="7" eb="9">
      <t>ガツゴウ</t>
    </rPh>
    <rPh sb="11" eb="13">
      <t>ショククミ</t>
    </rPh>
    <phoneticPr fontId="1"/>
  </si>
  <si>
    <t>JOD（3色組）745</t>
    <rPh sb="5" eb="6">
      <t>ショク</t>
    </rPh>
    <rPh sb="6" eb="7">
      <t>クミ</t>
    </rPh>
    <phoneticPr fontId="1"/>
  </si>
  <si>
    <t>JOD（3色組）746</t>
    <rPh sb="5" eb="6">
      <t>ショク</t>
    </rPh>
    <rPh sb="6" eb="7">
      <t>クミ</t>
    </rPh>
    <phoneticPr fontId="1"/>
  </si>
  <si>
    <t>在庫調整</t>
    <rPh sb="0" eb="4">
      <t>ザイコチョウセイ</t>
    </rPh>
    <phoneticPr fontId="1"/>
  </si>
  <si>
    <t>IEI使ヨカ4月号/3色組③</t>
    <rPh sb="3" eb="4">
      <t>ツカ</t>
    </rPh>
    <rPh sb="7" eb="9">
      <t>ガツゴウ</t>
    </rPh>
    <rPh sb="11" eb="13">
      <t>ショククミ</t>
    </rPh>
    <phoneticPr fontId="1"/>
  </si>
  <si>
    <t>JOD（3色組）747</t>
    <rPh sb="5" eb="6">
      <t>ショク</t>
    </rPh>
    <rPh sb="6" eb="7">
      <t>クミ</t>
    </rPh>
    <phoneticPr fontId="1"/>
  </si>
  <si>
    <t>JOD（3色組）748</t>
    <rPh sb="5" eb="6">
      <t>ショク</t>
    </rPh>
    <rPh sb="6" eb="7">
      <t>クミ</t>
    </rPh>
    <phoneticPr fontId="1"/>
  </si>
  <si>
    <t>JOD（3色組）749</t>
    <rPh sb="5" eb="6">
      <t>ショク</t>
    </rPh>
    <rPh sb="6" eb="7">
      <t>クミ</t>
    </rPh>
    <phoneticPr fontId="1"/>
  </si>
  <si>
    <t>コープ九州4-4ｗ①</t>
    <rPh sb="3" eb="5">
      <t>キュウシュウ</t>
    </rPh>
    <phoneticPr fontId="1"/>
  </si>
  <si>
    <t>JOD（3色組）750</t>
    <rPh sb="5" eb="6">
      <t>ショク</t>
    </rPh>
    <rPh sb="6" eb="7">
      <t>クミ</t>
    </rPh>
    <phoneticPr fontId="1"/>
  </si>
  <si>
    <t>JOD（3色組）751</t>
    <rPh sb="5" eb="6">
      <t>ショク</t>
    </rPh>
    <rPh sb="6" eb="7">
      <t>クミ</t>
    </rPh>
    <phoneticPr fontId="1"/>
  </si>
  <si>
    <t>日生協5月11号西日本①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</si>
  <si>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日生協5月11号東日本①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</si>
  <si>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JOD特別版0606/3色組</t>
    <rPh sb="3" eb="6">
      <t>トクベツバン</t>
    </rPh>
    <rPh sb="12" eb="14">
      <t>ショククミ</t>
    </rPh>
    <phoneticPr fontId="1"/>
  </si>
  <si>
    <t>6/5～</t>
    <phoneticPr fontId="1"/>
  </si>
  <si>
    <t>日生協5月11号西日本②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</si>
  <si>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JODメルシー0605/3色組</t>
    <rPh sb="13" eb="15">
      <t>ショククミ</t>
    </rPh>
    <phoneticPr fontId="1"/>
  </si>
  <si>
    <t>JOD（3色組）752</t>
    <rPh sb="5" eb="6">
      <t>ショク</t>
    </rPh>
    <rPh sb="6" eb="7">
      <t>クミ</t>
    </rPh>
    <phoneticPr fontId="1"/>
  </si>
  <si>
    <t>JOD（3色組）753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</si>
  <si>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</si>
  <si>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毎日が発見5月号/3色組②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</si>
  <si>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2023/5/1数伝</t>
    <rPh sb="8" eb="10">
      <t>スウデン</t>
    </rPh>
    <phoneticPr fontId="1"/>
  </si>
  <si>
    <t>JOD（3色組）754</t>
    <rPh sb="5" eb="6">
      <t>ショク</t>
    </rPh>
    <rPh sb="6" eb="7">
      <t>クミ</t>
    </rPh>
    <phoneticPr fontId="1"/>
  </si>
  <si>
    <t>毎日が発見5月号/3色組③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</si>
  <si>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ネット</t>
    <phoneticPr fontId="1"/>
  </si>
  <si>
    <t>JOD（3色組）755</t>
    <rPh sb="5" eb="6">
      <t>ショク</t>
    </rPh>
    <rPh sb="6" eb="7">
      <t>クミ</t>
    </rPh>
    <phoneticPr fontId="1"/>
  </si>
  <si>
    <t>毎日が発見5月号/3色組④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</si>
  <si>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r>
      <t>ディノス22冬号3P</t>
    </r>
    <r>
      <rPr>
        <b/>
        <sz val="11"/>
        <rFont val="ＭＳ Ｐゴシック"/>
        <family val="3"/>
        <charset val="128"/>
      </rPr>
      <t>（新ペラ紙対応）⑫</t>
    </r>
    <rPh sb="6" eb="8">
      <t>フユゴウ</t>
    </rPh>
    <rPh sb="11" eb="12">
      <t>シン</t>
    </rPh>
    <rPh sb="14" eb="15">
      <t>カミ</t>
    </rPh>
    <rPh sb="15" eb="17">
      <t>タイオウ</t>
    </rPh>
    <phoneticPr fontId="1"/>
  </si>
  <si>
    <t>JOD（3色組）756</t>
    <rPh sb="5" eb="6">
      <t>ショク</t>
    </rPh>
    <rPh sb="6" eb="7">
      <t>クミ</t>
    </rPh>
    <phoneticPr fontId="1"/>
  </si>
  <si>
    <t>JOD（3色組）757</t>
    <rPh sb="5" eb="6">
      <t>ショク</t>
    </rPh>
    <rPh sb="6" eb="7">
      <t>クミ</t>
    </rPh>
    <phoneticPr fontId="1"/>
  </si>
  <si>
    <t>JOD（3色組）758</t>
    <rPh sb="5" eb="6">
      <t>ショク</t>
    </rPh>
    <rPh sb="6" eb="7">
      <t>クミ</t>
    </rPh>
    <phoneticPr fontId="1"/>
  </si>
  <si>
    <t>なごみ5月DM②</t>
    <rPh sb="4" eb="5">
      <t>ガツ</t>
    </rPh>
    <phoneticPr fontId="1"/>
  </si>
  <si>
    <t>なごみ5月DM③</t>
    <rPh sb="4" eb="5">
      <t>ガツ</t>
    </rPh>
    <phoneticPr fontId="1"/>
  </si>
  <si>
    <t>IEI返品</t>
    <rPh sb="3" eb="5">
      <t>ヘンピン</t>
    </rPh>
    <phoneticPr fontId="5"/>
  </si>
  <si>
    <t>コープ九州8-4ｗ</t>
    <rPh sb="3" eb="5">
      <t>キュウシュウ</t>
    </rPh>
    <phoneticPr fontId="1"/>
  </si>
  <si>
    <t>コープ九州8-4ｗ差分予測</t>
    <rPh sb="3" eb="5">
      <t>キュウシュウ</t>
    </rPh>
    <rPh sb="9" eb="13">
      <t>サブンヨソク</t>
    </rPh>
    <phoneticPr fontId="1"/>
  </si>
  <si>
    <t>8/9～24（1～5回）</t>
    <rPh sb="10" eb="11">
      <t>カイ</t>
    </rPh>
    <phoneticPr fontId="1"/>
  </si>
  <si>
    <t>JOD（3色組）759</t>
    <rPh sb="5" eb="6">
      <t>ショク</t>
    </rPh>
    <rPh sb="6" eb="7">
      <t>クミ</t>
    </rPh>
    <phoneticPr fontId="1"/>
  </si>
  <si>
    <t>なごみ5月DM④</t>
    <rPh sb="4" eb="5">
      <t>ガツ</t>
    </rPh>
    <phoneticPr fontId="1"/>
  </si>
  <si>
    <t>JOD特別号9572/3色組</t>
    <rPh sb="3" eb="5">
      <t>トクベツ</t>
    </rPh>
    <rPh sb="5" eb="6">
      <t>ゴウ</t>
    </rPh>
    <rPh sb="12" eb="14">
      <t>ショククミ</t>
    </rPh>
    <phoneticPr fontId="1"/>
  </si>
  <si>
    <t>6/21～</t>
    <phoneticPr fontId="1"/>
  </si>
  <si>
    <t>JOD（3色組）760</t>
    <rPh sb="5" eb="6">
      <t>ショク</t>
    </rPh>
    <rPh sb="6" eb="7">
      <t>クミ</t>
    </rPh>
    <phoneticPr fontId="1"/>
  </si>
  <si>
    <t>ネット</t>
    <phoneticPr fontId="1"/>
  </si>
  <si>
    <t>JOD（3色組）761</t>
    <rPh sb="5" eb="6">
      <t>ショク</t>
    </rPh>
    <rPh sb="6" eb="7">
      <t>クミ</t>
    </rPh>
    <phoneticPr fontId="1"/>
  </si>
  <si>
    <t>毎日が発見5月号/3色組⑤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</si>
  <si>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JOD（3色組）762</t>
    <rPh sb="5" eb="6">
      <t>ショク</t>
    </rPh>
    <rPh sb="6" eb="7">
      <t>クミ</t>
    </rPh>
    <phoneticPr fontId="1"/>
  </si>
  <si>
    <t>なごみ5月DM⑤</t>
    <rPh sb="4" eb="5">
      <t>ガツ</t>
    </rPh>
    <phoneticPr fontId="1"/>
  </si>
  <si>
    <t>JOD（3色組）763</t>
    <rPh sb="5" eb="6">
      <t>ショク</t>
    </rPh>
    <rPh sb="6" eb="7">
      <t>クミ</t>
    </rPh>
    <phoneticPr fontId="1"/>
  </si>
  <si>
    <t>日生協5月11号西日本③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</si>
  <si>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日生協5月11号西日本④</t>
    <rPh sb="0" eb="3">
      <t>ニッセイキョウ</t>
    </rPh>
    <rPh sb="4" eb="5">
      <t>ガツ</t>
    </rPh>
    <rPh sb="7" eb="8">
      <t>ゴウ</t>
    </rPh>
    <rPh sb="8" eb="11">
      <t>ニシニホン</t>
    </rPh>
    <phoneticPr fontId="1"/>
  </si>
  <si>
    <t>IEI交換</t>
    <rPh sb="3" eb="5">
      <t>コウカン</t>
    </rPh>
    <phoneticPr fontId="5"/>
  </si>
  <si>
    <t>毎日が発見5月号/3色組⑥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</si>
  <si>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夢販</t>
    <rPh sb="0" eb="2">
      <t>ユメハン</t>
    </rPh>
    <phoneticPr fontId="1"/>
  </si>
  <si>
    <t>KPORT</t>
    <phoneticPr fontId="1"/>
  </si>
  <si>
    <t>なごみ5月DM⑥</t>
    <rPh sb="4" eb="5">
      <t>ガツ</t>
    </rPh>
    <phoneticPr fontId="1"/>
  </si>
  <si>
    <t>JOD（3色組）764</t>
    <rPh sb="5" eb="6">
      <t>ショク</t>
    </rPh>
    <rPh sb="6" eb="7">
      <t>クミ</t>
    </rPh>
    <phoneticPr fontId="1"/>
  </si>
  <si>
    <t>IEI使ヨカ4月号/3色組④</t>
    <rPh sb="3" eb="4">
      <t>ツカ</t>
    </rPh>
    <rPh sb="7" eb="9">
      <t>ガツゴウ</t>
    </rPh>
    <rPh sb="11" eb="13">
      <t>ショククミ</t>
    </rPh>
    <phoneticPr fontId="1"/>
  </si>
  <si>
    <t>JOD（3色組）765</t>
    <rPh sb="5" eb="6">
      <t>ショク</t>
    </rPh>
    <rPh sb="6" eb="7">
      <t>クミ</t>
    </rPh>
    <phoneticPr fontId="1"/>
  </si>
  <si>
    <t>日生協5月11号東日本②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</si>
  <si>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日生協5月11号東日本③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1"/>
  </si>
  <si>
    <t>JOD（3色組）766</t>
    <rPh sb="5" eb="6">
      <t>ショク</t>
    </rPh>
    <rPh sb="6" eb="7">
      <t>クミ</t>
    </rPh>
    <phoneticPr fontId="1"/>
  </si>
  <si>
    <t>JODメルシー0624/3色組</t>
    <rPh sb="13" eb="15">
      <t>ショククミ</t>
    </rPh>
    <phoneticPr fontId="1"/>
  </si>
  <si>
    <t>JOD（3色組）767</t>
    <rPh sb="5" eb="6">
      <t>ショク</t>
    </rPh>
    <rPh sb="6" eb="7">
      <t>クミ</t>
    </rPh>
    <phoneticPr fontId="1"/>
  </si>
  <si>
    <t>JOD（3色組）768</t>
    <rPh sb="5" eb="6">
      <t>ショク</t>
    </rPh>
    <rPh sb="6" eb="7">
      <t>クミ</t>
    </rPh>
    <phoneticPr fontId="1"/>
  </si>
  <si>
    <t>コープ九州6-2ｗ①</t>
    <rPh sb="3" eb="5">
      <t>キュウシュウ</t>
    </rPh>
    <phoneticPr fontId="1"/>
  </si>
  <si>
    <t>毎日が発見5月号/3色組⑦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</si>
  <si>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JOD（3色組）769</t>
    <rPh sb="5" eb="6">
      <t>ショク</t>
    </rPh>
    <rPh sb="6" eb="7">
      <t>クミ</t>
    </rPh>
    <phoneticPr fontId="1"/>
  </si>
  <si>
    <t>電話注文</t>
    <rPh sb="0" eb="4">
      <t>デンワチュウモン</t>
    </rPh>
    <phoneticPr fontId="1"/>
  </si>
  <si>
    <t>JOD（3色組）770</t>
    <rPh sb="5" eb="6">
      <t>ショク</t>
    </rPh>
    <rPh sb="6" eb="7">
      <t>クミ</t>
    </rPh>
    <phoneticPr fontId="1"/>
  </si>
  <si>
    <t>コープ九州6-2ｗ②</t>
    <rPh sb="3" eb="5">
      <t>キュウシュウ</t>
    </rPh>
    <phoneticPr fontId="1"/>
  </si>
  <si>
    <t>IEI提案sample返却</t>
    <rPh sb="3" eb="5">
      <t>テイアン</t>
    </rPh>
    <rPh sb="11" eb="13">
      <t>ヘンキャク</t>
    </rPh>
    <phoneticPr fontId="1"/>
  </si>
  <si>
    <t>JOD（3色組）771</t>
    <rPh sb="5" eb="6">
      <t>ショク</t>
    </rPh>
    <rPh sb="6" eb="7">
      <t>クミ</t>
    </rPh>
    <phoneticPr fontId="1"/>
  </si>
  <si>
    <t>JOD（3色組）772</t>
    <rPh sb="5" eb="6">
      <t>ショク</t>
    </rPh>
    <rPh sb="6" eb="7">
      <t>クミ</t>
    </rPh>
    <phoneticPr fontId="1"/>
  </si>
  <si>
    <t>なごみ5月DM⑦</t>
    <rPh sb="4" eb="5">
      <t>ガツ</t>
    </rPh>
    <phoneticPr fontId="1"/>
  </si>
  <si>
    <t>コープ九州6-2ｗ③</t>
    <rPh sb="3" eb="5">
      <t>キュウシュウ</t>
    </rPh>
    <phoneticPr fontId="1"/>
  </si>
  <si>
    <t>JOD（3色組）773</t>
    <rPh sb="5" eb="6">
      <t>ショク</t>
    </rPh>
    <rPh sb="6" eb="7">
      <t>クミ</t>
    </rPh>
    <phoneticPr fontId="1"/>
  </si>
  <si>
    <t>コープ九州6-2ｗ④</t>
    <rPh sb="3" eb="5">
      <t>キュウシュウ</t>
    </rPh>
    <phoneticPr fontId="1"/>
  </si>
  <si>
    <t>JOD（3色組）774</t>
    <rPh sb="5" eb="6">
      <t>ショク</t>
    </rPh>
    <rPh sb="6" eb="7">
      <t>クミ</t>
    </rPh>
    <phoneticPr fontId="1"/>
  </si>
  <si>
    <t>JOD（3色組）775</t>
    <rPh sb="5" eb="6">
      <t>ショク</t>
    </rPh>
    <rPh sb="6" eb="7">
      <t>クミ</t>
    </rPh>
    <phoneticPr fontId="1"/>
  </si>
  <si>
    <t>コープ九州6-2ｗ⑤</t>
    <rPh sb="3" eb="5">
      <t>キュウシュウ</t>
    </rPh>
    <phoneticPr fontId="1"/>
  </si>
  <si>
    <t>JOD（3色組）776</t>
    <rPh sb="5" eb="6">
      <t>ショク</t>
    </rPh>
    <rPh sb="6" eb="7">
      <t>クミ</t>
    </rPh>
    <phoneticPr fontId="1"/>
  </si>
  <si>
    <t>JOD（3色組）777</t>
    <rPh sb="5" eb="6">
      <t>ショク</t>
    </rPh>
    <rPh sb="6" eb="7">
      <t>クミ</t>
    </rPh>
    <phoneticPr fontId="1"/>
  </si>
  <si>
    <t>7/18～</t>
    <phoneticPr fontId="1"/>
  </si>
  <si>
    <t>JODララコフレ0720/3色組(裏)</t>
    <rPh sb="14" eb="16">
      <t>ショククミ</t>
    </rPh>
    <rPh sb="17" eb="18">
      <t>ウラ</t>
    </rPh>
    <phoneticPr fontId="1"/>
  </si>
  <si>
    <t>JOD（3色組）778</t>
    <rPh sb="5" eb="6">
      <t>ショク</t>
    </rPh>
    <rPh sb="6" eb="7">
      <t>クミ</t>
    </rPh>
    <phoneticPr fontId="1"/>
  </si>
  <si>
    <t>JOD（3色組）779</t>
    <rPh sb="5" eb="6">
      <t>ショク</t>
    </rPh>
    <rPh sb="6" eb="7">
      <t>クミ</t>
    </rPh>
    <phoneticPr fontId="1"/>
  </si>
  <si>
    <t>毎日が発見5月号/3色組⑧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</si>
  <si>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K-PORT</t>
    <phoneticPr fontId="1"/>
  </si>
  <si>
    <t>コープ九州6-2ｗ⑥直送</t>
    <rPh sb="3" eb="5">
      <t>キュウシュウ</t>
    </rPh>
    <rPh sb="10" eb="12">
      <t>チョクソウ</t>
    </rPh>
    <phoneticPr fontId="1"/>
  </si>
  <si>
    <t>JOD（3色組）780</t>
    <rPh sb="5" eb="6">
      <t>ショク</t>
    </rPh>
    <rPh sb="6" eb="7">
      <t>クミ</t>
    </rPh>
    <phoneticPr fontId="1"/>
  </si>
  <si>
    <t>JOD（3色組）781</t>
    <rPh sb="5" eb="6">
      <t>ショク</t>
    </rPh>
    <rPh sb="6" eb="7">
      <t>クミ</t>
    </rPh>
    <phoneticPr fontId="1"/>
  </si>
  <si>
    <t>JOD（3色組）782</t>
    <rPh sb="5" eb="6">
      <t>ショク</t>
    </rPh>
    <rPh sb="6" eb="7">
      <t>クミ</t>
    </rPh>
    <phoneticPr fontId="1"/>
  </si>
  <si>
    <t>JOD（3色組）783</t>
    <rPh sb="5" eb="6">
      <t>ショク</t>
    </rPh>
    <rPh sb="6" eb="7">
      <t>クミ</t>
    </rPh>
    <phoneticPr fontId="1"/>
  </si>
  <si>
    <t>JODアクセス7095/3色組</t>
    <rPh sb="13" eb="15">
      <t>ショククミ</t>
    </rPh>
    <phoneticPr fontId="1"/>
  </si>
  <si>
    <t>JOD（3色組）784</t>
    <rPh sb="5" eb="6">
      <t>ショク</t>
    </rPh>
    <rPh sb="6" eb="7">
      <t>クミ</t>
    </rPh>
    <phoneticPr fontId="1"/>
  </si>
  <si>
    <t>JOD（3色組）785</t>
    <rPh sb="5" eb="6">
      <t>ショク</t>
    </rPh>
    <rPh sb="6" eb="7">
      <t>クミ</t>
    </rPh>
    <phoneticPr fontId="1"/>
  </si>
  <si>
    <t>JOD（3色組）786</t>
    <rPh sb="5" eb="6">
      <t>ショク</t>
    </rPh>
    <rPh sb="6" eb="7">
      <t>クミ</t>
    </rPh>
    <phoneticPr fontId="1"/>
  </si>
  <si>
    <t>JOD（3色組）787</t>
    <rPh sb="5" eb="6">
      <t>ショク</t>
    </rPh>
    <rPh sb="6" eb="7">
      <t>クミ</t>
    </rPh>
    <phoneticPr fontId="1"/>
  </si>
  <si>
    <t>JOD特別号9575/3色組</t>
    <rPh sb="3" eb="6">
      <t>トクベツゴウ</t>
    </rPh>
    <rPh sb="12" eb="14">
      <t>ショククミ</t>
    </rPh>
    <phoneticPr fontId="1"/>
  </si>
  <si>
    <t>8/8～</t>
    <phoneticPr fontId="1"/>
  </si>
  <si>
    <t>JOD（3色組）788</t>
    <rPh sb="5" eb="6">
      <t>ショク</t>
    </rPh>
    <rPh sb="6" eb="7">
      <t>クミ</t>
    </rPh>
    <phoneticPr fontId="1"/>
  </si>
  <si>
    <t>JOD特別版0805/3色組</t>
    <rPh sb="3" eb="6">
      <t>トクベツバン</t>
    </rPh>
    <rPh sb="12" eb="14">
      <t>ショククミ</t>
    </rPh>
    <phoneticPr fontId="1"/>
  </si>
  <si>
    <t>8/4～</t>
    <phoneticPr fontId="1"/>
  </si>
  <si>
    <t>JOD（3色組）789</t>
    <rPh sb="5" eb="6">
      <t>ショク</t>
    </rPh>
    <rPh sb="6" eb="7">
      <t>クミ</t>
    </rPh>
    <phoneticPr fontId="1"/>
  </si>
  <si>
    <t>JOD（3色組）790</t>
    <rPh sb="5" eb="6">
      <t>ショク</t>
    </rPh>
    <rPh sb="6" eb="7">
      <t>クミ</t>
    </rPh>
    <phoneticPr fontId="1"/>
  </si>
  <si>
    <t>JOD（3色組）791</t>
    <rPh sb="5" eb="6">
      <t>ショク</t>
    </rPh>
    <rPh sb="6" eb="7">
      <t>クミ</t>
    </rPh>
    <phoneticPr fontId="1"/>
  </si>
  <si>
    <t>JODメルシー0824/3色組</t>
    <rPh sb="13" eb="15">
      <t>ショククミ</t>
    </rPh>
    <phoneticPr fontId="1"/>
  </si>
  <si>
    <t>JOD（3色組）792</t>
    <rPh sb="5" eb="6">
      <t>ショク</t>
    </rPh>
    <rPh sb="6" eb="7">
      <t>クミ</t>
    </rPh>
    <phoneticPr fontId="1"/>
  </si>
  <si>
    <t>JOD（3色組）793</t>
    <rPh sb="5" eb="6">
      <t>ショク</t>
    </rPh>
    <rPh sb="6" eb="7">
      <t>クミ</t>
    </rPh>
    <phoneticPr fontId="1"/>
  </si>
  <si>
    <t>JOD（3色組）794</t>
    <rPh sb="5" eb="6">
      <t>ショク</t>
    </rPh>
    <rPh sb="6" eb="7">
      <t>クミ</t>
    </rPh>
    <phoneticPr fontId="1"/>
  </si>
  <si>
    <t>JOD（3色組）795</t>
    <rPh sb="5" eb="6">
      <t>ショク</t>
    </rPh>
    <rPh sb="6" eb="7">
      <t>クミ</t>
    </rPh>
    <phoneticPr fontId="1"/>
  </si>
  <si>
    <t>JOD（3色組）796</t>
    <rPh sb="5" eb="6">
      <t>ショク</t>
    </rPh>
    <rPh sb="6" eb="7">
      <t>クミ</t>
    </rPh>
    <phoneticPr fontId="1"/>
  </si>
  <si>
    <t>JOD（3色組）797</t>
    <rPh sb="5" eb="6">
      <t>ショク</t>
    </rPh>
    <rPh sb="6" eb="7">
      <t>クミ</t>
    </rPh>
    <phoneticPr fontId="1"/>
  </si>
  <si>
    <t>JOD（3色組）798</t>
    <rPh sb="5" eb="6">
      <t>ショク</t>
    </rPh>
    <rPh sb="6" eb="7">
      <t>クミ</t>
    </rPh>
    <phoneticPr fontId="1"/>
  </si>
  <si>
    <t>JOD（3色組）799</t>
    <rPh sb="5" eb="6">
      <t>ショク</t>
    </rPh>
    <rPh sb="6" eb="7">
      <t>クミ</t>
    </rPh>
    <phoneticPr fontId="1"/>
  </si>
  <si>
    <t>JOD（3色組）800</t>
    <rPh sb="5" eb="6">
      <t>ショク</t>
    </rPh>
    <rPh sb="6" eb="7">
      <t>クミ</t>
    </rPh>
    <phoneticPr fontId="1"/>
  </si>
  <si>
    <t>サイズ</t>
    <phoneticPr fontId="1"/>
  </si>
  <si>
    <t>M</t>
    <phoneticPr fontId="1"/>
  </si>
  <si>
    <t>10/7～</t>
    <phoneticPr fontId="1"/>
  </si>
  <si>
    <t>JOD（3色組）801</t>
    <rPh sb="5" eb="6">
      <t>ショク</t>
    </rPh>
    <rPh sb="6" eb="7">
      <t>クミ</t>
    </rPh>
    <phoneticPr fontId="1"/>
  </si>
  <si>
    <t>はぴねすくらぶ10月号/3色組</t>
    <rPh sb="9" eb="11">
      <t>ガツゴウ</t>
    </rPh>
    <rPh sb="13" eb="15">
      <t>ショククミ</t>
    </rPh>
    <phoneticPr fontId="1"/>
  </si>
  <si>
    <t>JOD（3色組）802</t>
    <rPh sb="5" eb="6">
      <t>ショク</t>
    </rPh>
    <rPh sb="6" eb="7">
      <t>クミ</t>
    </rPh>
    <phoneticPr fontId="1"/>
  </si>
  <si>
    <t>JOD（3色組）803</t>
    <rPh sb="5" eb="6">
      <t>ショク</t>
    </rPh>
    <rPh sb="6" eb="7">
      <t>クミ</t>
    </rPh>
    <phoneticPr fontId="1"/>
  </si>
  <si>
    <t>JOD（3色組）804</t>
    <rPh sb="5" eb="6">
      <t>ショク</t>
    </rPh>
    <rPh sb="6" eb="7">
      <t>クミ</t>
    </rPh>
    <phoneticPr fontId="1"/>
  </si>
  <si>
    <t>JOD（3色組）805</t>
    <rPh sb="5" eb="6">
      <t>ショク</t>
    </rPh>
    <rPh sb="6" eb="7">
      <t>クミ</t>
    </rPh>
    <phoneticPr fontId="1"/>
  </si>
  <si>
    <t>KPORT</t>
    <phoneticPr fontId="1"/>
  </si>
  <si>
    <t>JOD（3色組）806</t>
    <rPh sb="5" eb="6">
      <t>ショク</t>
    </rPh>
    <rPh sb="6" eb="7">
      <t>クミ</t>
    </rPh>
    <phoneticPr fontId="1"/>
  </si>
  <si>
    <t>JOD（3色組）807</t>
    <rPh sb="5" eb="6">
      <t>ショク</t>
    </rPh>
    <rPh sb="6" eb="7">
      <t>クミ</t>
    </rPh>
    <phoneticPr fontId="1"/>
  </si>
  <si>
    <t>JOD/BEAUTY通信0905/3色組</t>
    <rPh sb="10" eb="12">
      <t>ツウシン</t>
    </rPh>
    <rPh sb="18" eb="20">
      <t>ショククミ</t>
    </rPh>
    <phoneticPr fontId="1"/>
  </si>
  <si>
    <t>9/1～</t>
    <phoneticPr fontId="1"/>
  </si>
  <si>
    <t>毎日が発見5月号/3色組⑨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</si>
  <si>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JOD（3色組）808</t>
    <rPh sb="5" eb="6">
      <t>ショク</t>
    </rPh>
    <rPh sb="6" eb="7">
      <t>クミ</t>
    </rPh>
    <phoneticPr fontId="1"/>
  </si>
  <si>
    <t>JOD（3色組）809</t>
    <rPh sb="5" eb="6">
      <t>ショク</t>
    </rPh>
    <rPh sb="6" eb="7">
      <t>クミ</t>
    </rPh>
    <phoneticPr fontId="1"/>
  </si>
  <si>
    <t>コープ九州8-4ｗ①</t>
    <phoneticPr fontId="1"/>
  </si>
  <si>
    <t>JOD（3色組）810</t>
    <rPh sb="5" eb="6">
      <t>ショク</t>
    </rPh>
    <rPh sb="6" eb="7">
      <t>クミ</t>
    </rPh>
    <phoneticPr fontId="1"/>
  </si>
  <si>
    <t>JOD（3色組）811</t>
    <rPh sb="5" eb="6">
      <t>ショク</t>
    </rPh>
    <rPh sb="6" eb="7">
      <t>クミ</t>
    </rPh>
    <phoneticPr fontId="1"/>
  </si>
  <si>
    <t>JOD（3色組）812</t>
    <rPh sb="5" eb="6">
      <t>ショク</t>
    </rPh>
    <rPh sb="6" eb="7">
      <t>クミ</t>
    </rPh>
    <phoneticPr fontId="1"/>
  </si>
  <si>
    <t>JOD（3色組）813</t>
    <rPh sb="5" eb="6">
      <t>ショク</t>
    </rPh>
    <rPh sb="6" eb="7">
      <t>クミ</t>
    </rPh>
    <phoneticPr fontId="1"/>
  </si>
  <si>
    <t>JOD（3色組）814</t>
    <rPh sb="5" eb="6">
      <t>ショク</t>
    </rPh>
    <rPh sb="6" eb="7">
      <t>クミ</t>
    </rPh>
    <phoneticPr fontId="1"/>
  </si>
  <si>
    <t>コープ九州8-4ｗ②</t>
    <phoneticPr fontId="1"/>
  </si>
  <si>
    <t>JOD（3色組）815</t>
    <rPh sb="5" eb="6">
      <t>ショク</t>
    </rPh>
    <rPh sb="6" eb="7">
      <t>クミ</t>
    </rPh>
    <phoneticPr fontId="1"/>
  </si>
  <si>
    <t>コープ九州8-4ｗ③</t>
    <phoneticPr fontId="1"/>
  </si>
  <si>
    <t>ネット</t>
    <phoneticPr fontId="1"/>
  </si>
  <si>
    <t>JODアクセス7096/3色組</t>
    <rPh sb="13" eb="15">
      <t>ショククミ</t>
    </rPh>
    <phoneticPr fontId="1"/>
  </si>
  <si>
    <t>K-PORT</t>
    <phoneticPr fontId="1"/>
  </si>
  <si>
    <t>毎日が発見返品</t>
    <rPh sb="0" eb="2">
      <t>マイニチ</t>
    </rPh>
    <rPh sb="3" eb="7">
      <t>ハッケンヘンピン</t>
    </rPh>
    <phoneticPr fontId="5"/>
  </si>
  <si>
    <t>JOD（3色組）816</t>
    <rPh sb="5" eb="6">
      <t>ショク</t>
    </rPh>
    <rPh sb="6" eb="7">
      <t>クミ</t>
    </rPh>
    <phoneticPr fontId="1"/>
  </si>
  <si>
    <t>コープ九州8-4ｗ④</t>
    <phoneticPr fontId="1"/>
  </si>
  <si>
    <t>JOD（3色組）817</t>
    <rPh sb="5" eb="6">
      <t>ショク</t>
    </rPh>
    <rPh sb="6" eb="7">
      <t>クミ</t>
    </rPh>
    <phoneticPr fontId="1"/>
  </si>
  <si>
    <t>JOD（3色組）818</t>
    <rPh sb="5" eb="6">
      <t>ショク</t>
    </rPh>
    <rPh sb="6" eb="7">
      <t>クミ</t>
    </rPh>
    <phoneticPr fontId="1"/>
  </si>
  <si>
    <t>JOD（3色組）819</t>
    <rPh sb="5" eb="6">
      <t>ショク</t>
    </rPh>
    <rPh sb="6" eb="7">
      <t>クミ</t>
    </rPh>
    <phoneticPr fontId="1"/>
  </si>
  <si>
    <t>JOD（3色組）820</t>
    <rPh sb="5" eb="6">
      <t>ショク</t>
    </rPh>
    <rPh sb="6" eb="7">
      <t>クミ</t>
    </rPh>
    <phoneticPr fontId="1"/>
  </si>
  <si>
    <t>在庫確認</t>
    <rPh sb="0" eb="4">
      <t>ザイコカクニン</t>
    </rPh>
    <phoneticPr fontId="5"/>
  </si>
  <si>
    <t>JOD（3色組）821</t>
    <rPh sb="5" eb="6">
      <t>ショク</t>
    </rPh>
    <rPh sb="6" eb="7">
      <t>クミ</t>
    </rPh>
    <phoneticPr fontId="1"/>
  </si>
  <si>
    <t>JOD（3色組）822</t>
    <rPh sb="5" eb="6">
      <t>ショク</t>
    </rPh>
    <rPh sb="6" eb="7">
      <t>クミ</t>
    </rPh>
    <phoneticPr fontId="1"/>
  </si>
  <si>
    <t>JOD（3色組）823</t>
    <rPh sb="5" eb="6">
      <t>ショク</t>
    </rPh>
    <rPh sb="6" eb="7">
      <t>クミ</t>
    </rPh>
    <phoneticPr fontId="1"/>
  </si>
  <si>
    <t>日生協12月41号</t>
    <rPh sb="0" eb="3">
      <t>ニッセイキョウ</t>
    </rPh>
    <rPh sb="5" eb="6">
      <t>ガツ</t>
    </rPh>
    <rPh sb="8" eb="9">
      <t>ゴウ</t>
    </rPh>
    <phoneticPr fontId="1"/>
  </si>
  <si>
    <t>日生協12月41号差分予測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"/>
  </si>
  <si>
    <t>点12/1、前取12/8、アバウト12/12・19、最終12/27</t>
    <rPh sb="0" eb="1">
      <t>テン</t>
    </rPh>
    <rPh sb="6" eb="8">
      <t>マエトリ</t>
    </rPh>
    <rPh sb="26" eb="28">
      <t>サイシュウ</t>
    </rPh>
    <phoneticPr fontId="1"/>
  </si>
  <si>
    <t>JOD（3色組）824</t>
    <rPh sb="5" eb="6">
      <t>ショク</t>
    </rPh>
    <rPh sb="6" eb="7">
      <t>クミ</t>
    </rPh>
    <phoneticPr fontId="1"/>
  </si>
  <si>
    <t>JOD（3色組）825</t>
    <rPh sb="5" eb="6">
      <t>ショク</t>
    </rPh>
    <rPh sb="6" eb="7">
      <t>クミ</t>
    </rPh>
    <phoneticPr fontId="1"/>
  </si>
  <si>
    <t>ロイヤルステージ11月</t>
    <rPh sb="10" eb="11">
      <t>ガツ</t>
    </rPh>
    <phoneticPr fontId="1"/>
  </si>
  <si>
    <t>10月下旬～</t>
    <rPh sb="2" eb="3">
      <t>ガツ</t>
    </rPh>
    <rPh sb="3" eb="5">
      <t>ゲジュン</t>
    </rPh>
    <phoneticPr fontId="1"/>
  </si>
  <si>
    <t>JOD（3色組）826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</si>
  <si>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</si>
  <si>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JOD（3色組）827</t>
    <rPh sb="5" eb="6">
      <t>ショク</t>
    </rPh>
    <rPh sb="6" eb="7">
      <t>クミ</t>
    </rPh>
    <phoneticPr fontId="1"/>
  </si>
  <si>
    <t>JOD（3色組）828</t>
    <rPh sb="5" eb="6">
      <t>ショク</t>
    </rPh>
    <rPh sb="6" eb="7">
      <t>クミ</t>
    </rPh>
    <phoneticPr fontId="1"/>
  </si>
  <si>
    <t>ロイヤルステージ</t>
    <phoneticPr fontId="1"/>
  </si>
  <si>
    <t>ロイヤルステージ返品</t>
    <rPh sb="8" eb="10">
      <t>ヘンピン</t>
    </rPh>
    <phoneticPr fontId="1"/>
  </si>
  <si>
    <t>JOD（3色組）829</t>
    <rPh sb="5" eb="6">
      <t>ショク</t>
    </rPh>
    <rPh sb="6" eb="7">
      <t>クミ</t>
    </rPh>
    <phoneticPr fontId="1"/>
  </si>
  <si>
    <t>JOD（3色組）830</t>
    <rPh sb="5" eb="6">
      <t>ショク</t>
    </rPh>
    <rPh sb="6" eb="7">
      <t>クミ</t>
    </rPh>
    <phoneticPr fontId="1"/>
  </si>
  <si>
    <t>JOD（3色組）831</t>
    <rPh sb="5" eb="6">
      <t>ショク</t>
    </rPh>
    <rPh sb="6" eb="7">
      <t>クミ</t>
    </rPh>
    <phoneticPr fontId="1"/>
  </si>
  <si>
    <t>JOD（3色組）832</t>
    <rPh sb="5" eb="6">
      <t>ショク</t>
    </rPh>
    <rPh sb="6" eb="7">
      <t>クミ</t>
    </rPh>
    <phoneticPr fontId="1"/>
  </si>
  <si>
    <t>毎日が発見①</t>
    <rPh sb="0" eb="2">
      <t>マイニチ</t>
    </rPh>
    <rPh sb="3" eb="5">
      <t>ハッケン</t>
    </rPh>
    <phoneticPr fontId="1"/>
  </si>
  <si>
    <t>JOD（3色組）833</t>
    <rPh sb="5" eb="6">
      <t>ショク</t>
    </rPh>
    <rPh sb="6" eb="7">
      <t>クミ</t>
    </rPh>
    <phoneticPr fontId="1"/>
  </si>
  <si>
    <t>JOD（3色組）834</t>
    <rPh sb="5" eb="6">
      <t>ショク</t>
    </rPh>
    <rPh sb="6" eb="7">
      <t>クミ</t>
    </rPh>
    <phoneticPr fontId="1"/>
  </si>
  <si>
    <t>JOD（3色組）835</t>
    <rPh sb="5" eb="6">
      <t>ショク</t>
    </rPh>
    <rPh sb="6" eb="7">
      <t>クミ</t>
    </rPh>
    <phoneticPr fontId="1"/>
  </si>
  <si>
    <t>JOD（3色組）836</t>
    <rPh sb="5" eb="6">
      <t>ショク</t>
    </rPh>
    <rPh sb="6" eb="7">
      <t>クミ</t>
    </rPh>
    <phoneticPr fontId="1"/>
  </si>
  <si>
    <t>JOD（3色組）837</t>
    <rPh sb="5" eb="6">
      <t>ショク</t>
    </rPh>
    <rPh sb="6" eb="7">
      <t>クミ</t>
    </rPh>
    <phoneticPr fontId="1"/>
  </si>
  <si>
    <t>JOD（3色組）838</t>
    <rPh sb="5" eb="6">
      <t>ショク</t>
    </rPh>
    <rPh sb="6" eb="7">
      <t>クミ</t>
    </rPh>
    <phoneticPr fontId="1"/>
  </si>
  <si>
    <t>JOD（3色組）839</t>
    <rPh sb="5" eb="6">
      <t>ショク</t>
    </rPh>
    <rPh sb="6" eb="7">
      <t>クミ</t>
    </rPh>
    <phoneticPr fontId="1"/>
  </si>
  <si>
    <t>JOD（3色組）840</t>
    <rPh sb="5" eb="6">
      <t>ショク</t>
    </rPh>
    <rPh sb="6" eb="7">
      <t>クミ</t>
    </rPh>
    <phoneticPr fontId="1"/>
  </si>
  <si>
    <t>JOD（3色組）841</t>
    <rPh sb="5" eb="6">
      <t>ショク</t>
    </rPh>
    <rPh sb="6" eb="7">
      <t>クミ</t>
    </rPh>
    <phoneticPr fontId="1"/>
  </si>
  <si>
    <t>ロイヤルステージ</t>
    <phoneticPr fontId="1"/>
  </si>
  <si>
    <t>JOD（3色組）842</t>
    <rPh sb="5" eb="6">
      <t>ショク</t>
    </rPh>
    <rPh sb="6" eb="7">
      <t>クミ</t>
    </rPh>
    <phoneticPr fontId="1"/>
  </si>
  <si>
    <t>はぴねすくらぶ10月号/3色組①</t>
    <rPh sb="9" eb="11">
      <t>ガツゴウ</t>
    </rPh>
    <rPh sb="13" eb="15">
      <t>ショククミ</t>
    </rPh>
    <phoneticPr fontId="1"/>
  </si>
  <si>
    <t>JOD（3色組）843</t>
    <rPh sb="5" eb="6">
      <t>ショク</t>
    </rPh>
    <rPh sb="6" eb="7">
      <t>クミ</t>
    </rPh>
    <phoneticPr fontId="1"/>
  </si>
  <si>
    <t>K-PORT</t>
    <phoneticPr fontId="1"/>
  </si>
  <si>
    <t>在庫調整</t>
    <rPh sb="0" eb="4">
      <t>ザイコチョウセイ</t>
    </rPh>
    <phoneticPr fontId="5"/>
  </si>
  <si>
    <t>JOD（3色組）844</t>
    <rPh sb="5" eb="6">
      <t>ショク</t>
    </rPh>
    <rPh sb="6" eb="7">
      <t>クミ</t>
    </rPh>
    <phoneticPr fontId="1"/>
  </si>
  <si>
    <t>かりん</t>
    <phoneticPr fontId="1"/>
  </si>
  <si>
    <t>JOD（3色組）845</t>
    <rPh sb="5" eb="6">
      <t>ショク</t>
    </rPh>
    <rPh sb="6" eb="7">
      <t>クミ</t>
    </rPh>
    <phoneticPr fontId="1"/>
  </si>
  <si>
    <t>JOD（3色組）846</t>
    <rPh sb="5" eb="6">
      <t>ショク</t>
    </rPh>
    <rPh sb="6" eb="7">
      <t>クミ</t>
    </rPh>
    <phoneticPr fontId="1"/>
  </si>
  <si>
    <t>毎日が発見②</t>
    <rPh sb="0" eb="2">
      <t>マイニチ</t>
    </rPh>
    <rPh sb="3" eb="5">
      <t>ハッケン</t>
    </rPh>
    <phoneticPr fontId="1"/>
  </si>
  <si>
    <t>JOD（3色組）847</t>
    <rPh sb="5" eb="6">
      <t>ショク</t>
    </rPh>
    <rPh sb="6" eb="7">
      <t>クミ</t>
    </rPh>
    <phoneticPr fontId="1"/>
  </si>
  <si>
    <t>JOD特別版1107/3色組</t>
    <rPh sb="3" eb="6">
      <t>トクベツバン</t>
    </rPh>
    <rPh sb="12" eb="14">
      <t>ショククミ</t>
    </rPh>
    <phoneticPr fontId="1"/>
  </si>
  <si>
    <t>11/6～</t>
    <phoneticPr fontId="1"/>
  </si>
  <si>
    <t>JODアクセス7097/3色組</t>
    <rPh sb="13" eb="15">
      <t>ショククミ</t>
    </rPh>
    <phoneticPr fontId="1"/>
  </si>
  <si>
    <t>JOD（3色組）848</t>
    <rPh sb="5" eb="6">
      <t>ショク</t>
    </rPh>
    <rPh sb="6" eb="7">
      <t>クミ</t>
    </rPh>
    <phoneticPr fontId="1"/>
  </si>
  <si>
    <t>JOD（3色組）849</t>
    <rPh sb="5" eb="6">
      <t>ショク</t>
    </rPh>
    <rPh sb="6" eb="7">
      <t>クミ</t>
    </rPh>
    <phoneticPr fontId="1"/>
  </si>
  <si>
    <t>ロイヤルステージ12月</t>
    <rPh sb="10" eb="11">
      <t>ガツ</t>
    </rPh>
    <phoneticPr fontId="1"/>
  </si>
  <si>
    <t>12/1～</t>
    <phoneticPr fontId="1"/>
  </si>
  <si>
    <t>JOD（3色組）850</t>
    <rPh sb="5" eb="6">
      <t>ショク</t>
    </rPh>
    <rPh sb="6" eb="7">
      <t>クミ</t>
    </rPh>
    <phoneticPr fontId="1"/>
  </si>
  <si>
    <t>毎日が発見③</t>
    <rPh sb="0" eb="2">
      <t>マイニチ</t>
    </rPh>
    <rPh sb="3" eb="5">
      <t>ハッケン</t>
    </rPh>
    <phoneticPr fontId="1"/>
  </si>
  <si>
    <t>JOD（3色組）851</t>
    <rPh sb="5" eb="6">
      <t>ショク</t>
    </rPh>
    <rPh sb="6" eb="7">
      <t>クミ</t>
    </rPh>
    <phoneticPr fontId="1"/>
  </si>
  <si>
    <t>JOD（3色組）852</t>
    <rPh sb="5" eb="6">
      <t>ショク</t>
    </rPh>
    <rPh sb="6" eb="7">
      <t>クミ</t>
    </rPh>
    <phoneticPr fontId="1"/>
  </si>
  <si>
    <t>JOD（3色組）853</t>
    <rPh sb="5" eb="6">
      <t>ショク</t>
    </rPh>
    <rPh sb="6" eb="7">
      <t>クミ</t>
    </rPh>
    <phoneticPr fontId="1"/>
  </si>
  <si>
    <t>2/22～6/15</t>
    <phoneticPr fontId="1"/>
  </si>
  <si>
    <t>毎日が発見3月号/3色組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</si>
  <si>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JOD（3色組）854</t>
    <rPh sb="5" eb="6">
      <t>ショク</t>
    </rPh>
    <rPh sb="6" eb="7">
      <t>クミ</t>
    </rPh>
    <phoneticPr fontId="1"/>
  </si>
  <si>
    <t>毎日が発見④</t>
    <rPh sb="0" eb="2">
      <t>マイニチ</t>
    </rPh>
    <rPh sb="3" eb="5">
      <t>ハッケン</t>
    </rPh>
    <phoneticPr fontId="1"/>
  </si>
  <si>
    <t>はぴねすくらぶ10月号/3色組②</t>
    <rPh sb="9" eb="11">
      <t>ガツゴウ</t>
    </rPh>
    <rPh sb="13" eb="15">
      <t>ショククミ</t>
    </rPh>
    <phoneticPr fontId="1"/>
  </si>
  <si>
    <t>JOD（3色組）855</t>
    <rPh sb="5" eb="6">
      <t>ショク</t>
    </rPh>
    <rPh sb="6" eb="7">
      <t>クミ</t>
    </rPh>
    <phoneticPr fontId="1"/>
  </si>
  <si>
    <t>JOD（3色組）856</t>
    <rPh sb="5" eb="6">
      <t>ショク</t>
    </rPh>
    <rPh sb="6" eb="7">
      <t>クミ</t>
    </rPh>
    <phoneticPr fontId="1"/>
  </si>
  <si>
    <t>はぴねすくらぶ10月号/3色組③</t>
    <rPh sb="9" eb="11">
      <t>ガツゴウ</t>
    </rPh>
    <rPh sb="13" eb="15">
      <t>ショククミ</t>
    </rPh>
    <phoneticPr fontId="1"/>
  </si>
  <si>
    <t>JOD（3色組）857</t>
    <rPh sb="5" eb="6">
      <t>ショク</t>
    </rPh>
    <rPh sb="6" eb="7">
      <t>クミ</t>
    </rPh>
    <phoneticPr fontId="1"/>
  </si>
  <si>
    <t>毎日が発見⑤</t>
    <rPh sb="0" eb="2">
      <t>マイニチ</t>
    </rPh>
    <rPh sb="3" eb="5">
      <t>ハッケン</t>
    </rPh>
    <phoneticPr fontId="1"/>
  </si>
  <si>
    <t>夢販</t>
    <rPh sb="0" eb="2">
      <t>ユメハン</t>
    </rPh>
    <phoneticPr fontId="1"/>
  </si>
  <si>
    <t>JOD（3色組）858</t>
    <rPh sb="5" eb="6">
      <t>ショク</t>
    </rPh>
    <rPh sb="6" eb="7">
      <t>クミ</t>
    </rPh>
    <phoneticPr fontId="1"/>
  </si>
  <si>
    <t>はぴねすくらぶ10月号/3色組④</t>
    <rPh sb="9" eb="11">
      <t>ガツゴウ</t>
    </rPh>
    <rPh sb="13" eb="15">
      <t>ショククミ</t>
    </rPh>
    <phoneticPr fontId="1"/>
  </si>
  <si>
    <t>ネット</t>
    <phoneticPr fontId="1"/>
  </si>
  <si>
    <t>JOD（3色組）859</t>
    <rPh sb="5" eb="6">
      <t>ショク</t>
    </rPh>
    <rPh sb="6" eb="7">
      <t>クミ</t>
    </rPh>
    <phoneticPr fontId="1"/>
  </si>
  <si>
    <t>JOD（3色組）860</t>
    <rPh sb="5" eb="6">
      <t>ショク</t>
    </rPh>
    <rPh sb="6" eb="7">
      <t>クミ</t>
    </rPh>
    <phoneticPr fontId="1"/>
  </si>
  <si>
    <t>JOD（3色組）861</t>
    <rPh sb="5" eb="6">
      <t>ショク</t>
    </rPh>
    <rPh sb="6" eb="7">
      <t>クミ</t>
    </rPh>
    <phoneticPr fontId="1"/>
  </si>
  <si>
    <t>JOD（3色組）862</t>
    <rPh sb="5" eb="6">
      <t>ショク</t>
    </rPh>
    <rPh sb="6" eb="7">
      <t>クミ</t>
    </rPh>
    <phoneticPr fontId="1"/>
  </si>
  <si>
    <t>JOD（3色組）863</t>
    <rPh sb="5" eb="6">
      <t>ショク</t>
    </rPh>
    <rPh sb="6" eb="7">
      <t>クミ</t>
    </rPh>
    <phoneticPr fontId="1"/>
  </si>
  <si>
    <t>はぴねすくらぶ10月号/3色組⑤</t>
    <rPh sb="9" eb="11">
      <t>ガツゴウ</t>
    </rPh>
    <rPh sb="13" eb="15">
      <t>ショククミ</t>
    </rPh>
    <phoneticPr fontId="1"/>
  </si>
  <si>
    <t>JOD（3色組）864</t>
    <rPh sb="5" eb="6">
      <t>ショク</t>
    </rPh>
    <rPh sb="6" eb="7">
      <t>クミ</t>
    </rPh>
    <phoneticPr fontId="1"/>
  </si>
  <si>
    <t>JOD（3色組）865</t>
    <rPh sb="5" eb="6">
      <t>ショク</t>
    </rPh>
    <rPh sb="6" eb="7">
      <t>クミ</t>
    </rPh>
    <phoneticPr fontId="1"/>
  </si>
  <si>
    <t>JOD（3色組）866</t>
    <rPh sb="5" eb="6">
      <t>ショク</t>
    </rPh>
    <rPh sb="6" eb="7">
      <t>クミ</t>
    </rPh>
    <phoneticPr fontId="1"/>
  </si>
  <si>
    <t>はぴねすくらぶ10月号/3色組⑥</t>
    <rPh sb="9" eb="11">
      <t>ガツゴウ</t>
    </rPh>
    <rPh sb="13" eb="15">
      <t>ショククミ</t>
    </rPh>
    <phoneticPr fontId="1"/>
  </si>
  <si>
    <t>JOD（3色組）867</t>
    <rPh sb="5" eb="6">
      <t>ショク</t>
    </rPh>
    <rPh sb="6" eb="7">
      <t>クミ</t>
    </rPh>
    <phoneticPr fontId="1"/>
  </si>
  <si>
    <t>JOD（3色組）868</t>
    <rPh sb="5" eb="6">
      <t>ショク</t>
    </rPh>
    <rPh sb="6" eb="7">
      <t>クミ</t>
    </rPh>
    <phoneticPr fontId="1"/>
  </si>
  <si>
    <t>JOD（3色組）869</t>
    <rPh sb="5" eb="6">
      <t>ショク</t>
    </rPh>
    <rPh sb="6" eb="7">
      <t>クミ</t>
    </rPh>
    <phoneticPr fontId="1"/>
  </si>
  <si>
    <t>JOD（3色組）870</t>
    <rPh sb="5" eb="6">
      <t>ショク</t>
    </rPh>
    <rPh sb="6" eb="7">
      <t>クミ</t>
    </rPh>
    <phoneticPr fontId="1"/>
  </si>
  <si>
    <t>K-PORT</t>
    <phoneticPr fontId="1"/>
  </si>
  <si>
    <t>JOD（3色組）871</t>
    <rPh sb="5" eb="6">
      <t>ショク</t>
    </rPh>
    <rPh sb="6" eb="7">
      <t>クミ</t>
    </rPh>
    <phoneticPr fontId="1"/>
  </si>
  <si>
    <t>JOD（3色組）872</t>
    <rPh sb="5" eb="6">
      <t>ショク</t>
    </rPh>
    <rPh sb="6" eb="7">
      <t>クミ</t>
    </rPh>
    <phoneticPr fontId="1"/>
  </si>
  <si>
    <t>JOD（3色組）873</t>
    <rPh sb="5" eb="6">
      <t>ショク</t>
    </rPh>
    <rPh sb="6" eb="7">
      <t>クミ</t>
    </rPh>
    <phoneticPr fontId="1"/>
  </si>
  <si>
    <t>JOD（3色組）874</t>
    <rPh sb="5" eb="6">
      <t>ショク</t>
    </rPh>
    <rPh sb="6" eb="7">
      <t>クミ</t>
    </rPh>
    <phoneticPr fontId="1"/>
  </si>
  <si>
    <t>日生協12月41号東日本①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</si>
  <si>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はぴねすくらぶ10月号/3色組⑦</t>
    <rPh sb="9" eb="11">
      <t>ガツゴウ</t>
    </rPh>
    <rPh sb="13" eb="15">
      <t>ショククミ</t>
    </rPh>
    <phoneticPr fontId="1"/>
  </si>
  <si>
    <t>JODアクセス7098/3色組</t>
    <rPh sb="13" eb="15">
      <t>ショククミ</t>
    </rPh>
    <phoneticPr fontId="1"/>
  </si>
  <si>
    <t>JOD（3色組）875</t>
    <rPh sb="5" eb="6">
      <t>ショク</t>
    </rPh>
    <rPh sb="6" eb="7">
      <t>クミ</t>
    </rPh>
    <phoneticPr fontId="1"/>
  </si>
  <si>
    <t>JOD（3色組）876</t>
    <rPh sb="5" eb="6">
      <t>ショク</t>
    </rPh>
    <rPh sb="6" eb="7">
      <t>クミ</t>
    </rPh>
    <phoneticPr fontId="1"/>
  </si>
  <si>
    <t>JOD（3色組）877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</si>
  <si>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</si>
  <si>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JOD（3色組）878</t>
    <rPh sb="5" eb="6">
      <t>ショク</t>
    </rPh>
    <rPh sb="6" eb="7">
      <t>クミ</t>
    </rPh>
    <phoneticPr fontId="1"/>
  </si>
  <si>
    <t>JOD（3色組）879</t>
    <rPh sb="5" eb="6">
      <t>ショク</t>
    </rPh>
    <rPh sb="6" eb="7">
      <t>クミ</t>
    </rPh>
    <phoneticPr fontId="1"/>
  </si>
  <si>
    <t>JOD特別版0123/3色組</t>
    <rPh sb="3" eb="6">
      <t>トクベツバン</t>
    </rPh>
    <rPh sb="12" eb="14">
      <t>ショククミ</t>
    </rPh>
    <phoneticPr fontId="1"/>
  </si>
  <si>
    <t>1/22～</t>
    <phoneticPr fontId="1"/>
  </si>
  <si>
    <t>KPORT</t>
    <phoneticPr fontId="1"/>
  </si>
  <si>
    <t>JOD（3色組）880</t>
    <rPh sb="5" eb="6">
      <t>ショク</t>
    </rPh>
    <rPh sb="6" eb="7">
      <t>クミ</t>
    </rPh>
    <phoneticPr fontId="1"/>
  </si>
  <si>
    <t>はぴねすくらぶ10月号/3色組⑧</t>
    <rPh sb="9" eb="11">
      <t>ガツゴウ</t>
    </rPh>
    <rPh sb="13" eb="15">
      <t>ショククミ</t>
    </rPh>
    <phoneticPr fontId="1"/>
  </si>
  <si>
    <t>日生協12月41号東日本②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</si>
  <si>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JOD（3色組）881</t>
    <rPh sb="5" eb="6">
      <t>ショク</t>
    </rPh>
    <rPh sb="6" eb="7">
      <t>クミ</t>
    </rPh>
    <phoneticPr fontId="1"/>
  </si>
  <si>
    <t>毎日が発見⑥</t>
    <phoneticPr fontId="1"/>
  </si>
  <si>
    <t>JOD（3色組）882</t>
    <rPh sb="5" eb="6">
      <t>ショク</t>
    </rPh>
    <rPh sb="6" eb="7">
      <t>クミ</t>
    </rPh>
    <phoneticPr fontId="1"/>
  </si>
  <si>
    <t>2023/12/6伝済</t>
    <rPh sb="9" eb="10">
      <t>デン</t>
    </rPh>
    <rPh sb="10" eb="11">
      <t>スミ</t>
    </rPh>
    <phoneticPr fontId="1"/>
  </si>
  <si>
    <t>ネット</t>
    <phoneticPr fontId="1"/>
  </si>
  <si>
    <t>JOD（3色組）883</t>
    <rPh sb="5" eb="6">
      <t>ショク</t>
    </rPh>
    <rPh sb="6" eb="7">
      <t>クミ</t>
    </rPh>
    <phoneticPr fontId="1"/>
  </si>
  <si>
    <t>JOD（3色組）884</t>
    <rPh sb="5" eb="6">
      <t>ショク</t>
    </rPh>
    <rPh sb="6" eb="7">
      <t>クミ</t>
    </rPh>
    <phoneticPr fontId="1"/>
  </si>
  <si>
    <t>日生協12月41号東日本③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</si>
  <si>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JOD（3色組）886</t>
    <rPh sb="5" eb="6">
      <t>ショク</t>
    </rPh>
    <rPh sb="6" eb="7">
      <t>クミ</t>
    </rPh>
    <phoneticPr fontId="1"/>
  </si>
  <si>
    <t>JOD（3色組）885</t>
    <rPh sb="5" eb="6">
      <t>ショク</t>
    </rPh>
    <rPh sb="6" eb="7">
      <t>クミ</t>
    </rPh>
    <phoneticPr fontId="1"/>
  </si>
  <si>
    <t>日生協12月41号東日本④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</si>
  <si>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はぴねすくらぶ10月号/3色組⑨</t>
    <rPh sb="9" eb="11">
      <t>ガツゴウ</t>
    </rPh>
    <rPh sb="13" eb="15">
      <t>ショククミ</t>
    </rPh>
    <phoneticPr fontId="1"/>
  </si>
  <si>
    <t>毎日が発見返品</t>
    <rPh sb="0" eb="2">
      <t>マイニチ</t>
    </rPh>
    <rPh sb="3" eb="5">
      <t>ハッケン</t>
    </rPh>
    <rPh sb="5" eb="7">
      <t>ヘンピン</t>
    </rPh>
    <phoneticPr fontId="5"/>
  </si>
  <si>
    <t>日生協12月41号東日本⑤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</si>
  <si>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日生協12月41号東日本⑥直送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1"/>
  </si>
  <si>
    <t>日生協12月41号東日本⑦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</si>
  <si>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JOD（3色組）887</t>
    <rPh sb="5" eb="6">
      <t>ショク</t>
    </rPh>
    <rPh sb="6" eb="7">
      <t>クミ</t>
    </rPh>
    <phoneticPr fontId="1"/>
  </si>
  <si>
    <t>日生協12月41号東日本⑧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</si>
  <si>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日生協12月41号東日本⑨直送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1"/>
  </si>
  <si>
    <t>日生協12月41号東日本⑩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</si>
  <si>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日生協12月41号東日本⑪</t>
    <rPh sb="0" eb="3">
      <t>ニッセイキョウ</t>
    </rPh>
    <rPh sb="5" eb="6">
      <t>ガツ</t>
    </rPh>
    <rPh sb="8" eb="9">
      <t>ゴウ</t>
    </rPh>
    <rPh sb="9" eb="12">
      <t>ヒガシニホン</t>
    </rPh>
    <phoneticPr fontId="1"/>
  </si>
  <si>
    <t>日生協12月41号東日本⑫直送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1"/>
  </si>
  <si>
    <t>JOD（3色組）888</t>
    <rPh sb="5" eb="6">
      <t>ショク</t>
    </rPh>
    <rPh sb="6" eb="7">
      <t>クミ</t>
    </rPh>
    <phoneticPr fontId="1"/>
  </si>
  <si>
    <t>日生協12月41号東日本⑬直送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1"/>
  </si>
  <si>
    <t>日生協12月41号東日本⑭直送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1"/>
  </si>
  <si>
    <t>JODアクセス7099/3色組</t>
    <rPh sb="13" eb="15">
      <t>ショククミ</t>
    </rPh>
    <phoneticPr fontId="1"/>
  </si>
  <si>
    <t>JOD特別版0210/3色組</t>
    <rPh sb="3" eb="6">
      <t>トクベツバン</t>
    </rPh>
    <rPh sb="12" eb="14">
      <t>ショククミ</t>
    </rPh>
    <phoneticPr fontId="1"/>
  </si>
  <si>
    <t>かりん</t>
    <phoneticPr fontId="1"/>
  </si>
  <si>
    <t>JOD（3色組）889</t>
    <rPh sb="5" eb="6">
      <t>ショク</t>
    </rPh>
    <rPh sb="6" eb="7">
      <t>クミ</t>
    </rPh>
    <phoneticPr fontId="1"/>
  </si>
  <si>
    <t>ネット</t>
    <phoneticPr fontId="1"/>
  </si>
  <si>
    <t>JODメルシー0224/3色組</t>
    <rPh sb="13" eb="15">
      <t>ショククミ</t>
    </rPh>
    <phoneticPr fontId="1"/>
  </si>
  <si>
    <t>2/24～</t>
    <phoneticPr fontId="1"/>
  </si>
  <si>
    <t>JOD（3色組）890</t>
    <rPh sb="5" eb="6">
      <t>ショク</t>
    </rPh>
    <rPh sb="6" eb="7">
      <t>クミ</t>
    </rPh>
    <phoneticPr fontId="1"/>
  </si>
  <si>
    <t>はぴねす返品</t>
    <rPh sb="4" eb="6">
      <t>ヘンピン</t>
    </rPh>
    <phoneticPr fontId="5"/>
  </si>
  <si>
    <t>JOD特別号9593/3色組</t>
    <rPh sb="3" eb="6">
      <t>トクベツゴウ</t>
    </rPh>
    <rPh sb="12" eb="14">
      <t>ショククミ</t>
    </rPh>
    <phoneticPr fontId="1"/>
  </si>
  <si>
    <t>3/12～</t>
    <phoneticPr fontId="1"/>
  </si>
  <si>
    <t>ベージュ3L急がせること</t>
    <rPh sb="6" eb="7">
      <t>イソ</t>
    </rPh>
    <phoneticPr fontId="1"/>
  </si>
  <si>
    <t>JOD（3色組）891</t>
    <rPh sb="5" eb="6">
      <t>ショク</t>
    </rPh>
    <rPh sb="6" eb="7">
      <t>クミ</t>
    </rPh>
    <phoneticPr fontId="1"/>
  </si>
  <si>
    <t>JOD（3色組）892</t>
    <rPh sb="5" eb="6">
      <t>ショク</t>
    </rPh>
    <rPh sb="6" eb="7">
      <t>クミ</t>
    </rPh>
    <phoneticPr fontId="1"/>
  </si>
  <si>
    <t>JOD（3色組）893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</si>
  <si>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</si>
  <si>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JOD（3色組）894</t>
    <rPh sb="5" eb="6">
      <t>ショク</t>
    </rPh>
    <rPh sb="6" eb="7">
      <t>クミ</t>
    </rPh>
    <phoneticPr fontId="1"/>
  </si>
  <si>
    <t>日生協5月11号差分予測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</si>
  <si>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JOD（3色組）895</t>
    <rPh sb="5" eb="6">
      <t>ショク</t>
    </rPh>
    <rPh sb="6" eb="7">
      <t>クミ</t>
    </rPh>
    <phoneticPr fontId="1"/>
  </si>
  <si>
    <t>JODメルシー0318/3色組</t>
    <rPh sb="13" eb="15">
      <t>ショククミ</t>
    </rPh>
    <phoneticPr fontId="1"/>
  </si>
  <si>
    <t>点5/3、前取5/10、アバウト（デリ）5/21、最終5/29</t>
    <rPh sb="0" eb="1">
      <t>テン</t>
    </rPh>
    <rPh sb="5" eb="7">
      <t>マエトリ</t>
    </rPh>
    <rPh sb="25" eb="27">
      <t>サイシュウ</t>
    </rPh>
    <phoneticPr fontId="1"/>
  </si>
  <si>
    <t>JOD（3色組）896</t>
    <rPh sb="5" eb="6">
      <t>ショク</t>
    </rPh>
    <rPh sb="6" eb="7">
      <t>クミ</t>
    </rPh>
    <phoneticPr fontId="1"/>
  </si>
  <si>
    <t>JOD（3色組）897</t>
    <rPh sb="5" eb="6">
      <t>ショク</t>
    </rPh>
    <rPh sb="6" eb="7">
      <t>クミ</t>
    </rPh>
    <phoneticPr fontId="1"/>
  </si>
  <si>
    <t>JOD（3色組）898</t>
    <rPh sb="5" eb="6">
      <t>ショク</t>
    </rPh>
    <rPh sb="6" eb="7">
      <t>クミ</t>
    </rPh>
    <phoneticPr fontId="1"/>
  </si>
  <si>
    <t>K-PORT</t>
    <phoneticPr fontId="1"/>
  </si>
  <si>
    <t>JOD（3色組）899</t>
    <rPh sb="5" eb="6">
      <t>ショク</t>
    </rPh>
    <rPh sb="6" eb="7">
      <t>クミ</t>
    </rPh>
    <phoneticPr fontId="1"/>
  </si>
  <si>
    <t>JOD（3色組）900</t>
    <rPh sb="5" eb="6">
      <t>ショク</t>
    </rPh>
    <rPh sb="6" eb="7">
      <t>クミ</t>
    </rPh>
    <phoneticPr fontId="1"/>
  </si>
  <si>
    <t>JOD（3色組）901</t>
    <rPh sb="5" eb="6">
      <t>ショク</t>
    </rPh>
    <rPh sb="6" eb="7">
      <t>クミ</t>
    </rPh>
    <phoneticPr fontId="1"/>
  </si>
  <si>
    <t>JODアクセス7000/3色組</t>
    <rPh sb="13" eb="15">
      <t>ショククミ</t>
    </rPh>
    <phoneticPr fontId="1"/>
  </si>
  <si>
    <t>JOD（3色組）902</t>
    <rPh sb="5" eb="6">
      <t>ショク</t>
    </rPh>
    <rPh sb="6" eb="7">
      <t>クミ</t>
    </rPh>
    <phoneticPr fontId="1"/>
  </si>
  <si>
    <t>毎日が発見3月号/3色組①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</si>
  <si>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JOD（3色組）903</t>
    <rPh sb="5" eb="6">
      <t>ショク</t>
    </rPh>
    <rPh sb="6" eb="7">
      <t>クミ</t>
    </rPh>
    <phoneticPr fontId="1"/>
  </si>
  <si>
    <t>JOD（3色組）904</t>
    <rPh sb="5" eb="6">
      <t>ショク</t>
    </rPh>
    <rPh sb="6" eb="7">
      <t>クミ</t>
    </rPh>
    <phoneticPr fontId="1"/>
  </si>
  <si>
    <t>ディノス22冬号提案sample返却</t>
    <rPh sb="6" eb="8">
      <t>フユゴウ</t>
    </rPh>
    <rPh sb="8" eb="10">
      <t>テイアン</t>
    </rPh>
    <rPh sb="16" eb="18">
      <t>ヘンキャク</t>
    </rPh>
    <phoneticPr fontId="1"/>
  </si>
  <si>
    <t>ディノス22冬撮影用sample返却</t>
    <rPh sb="6" eb="7">
      <t>フユ</t>
    </rPh>
    <rPh sb="7" eb="10">
      <t>サツエイヨウ</t>
    </rPh>
    <rPh sb="16" eb="18">
      <t>ヘンキャク</t>
    </rPh>
    <phoneticPr fontId="1"/>
  </si>
  <si>
    <t>JOD（3色組）905</t>
    <rPh sb="5" eb="6">
      <t>ショク</t>
    </rPh>
    <rPh sb="6" eb="7">
      <t>クミ</t>
    </rPh>
    <phoneticPr fontId="1"/>
  </si>
  <si>
    <t>JOD（3色組）906</t>
    <rPh sb="5" eb="6">
      <t>ショク</t>
    </rPh>
    <rPh sb="6" eb="7">
      <t>クミ</t>
    </rPh>
    <phoneticPr fontId="1"/>
  </si>
  <si>
    <t>JOD（3色組）907</t>
    <rPh sb="5" eb="6">
      <t>ショク</t>
    </rPh>
    <rPh sb="6" eb="7">
      <t>クミ</t>
    </rPh>
    <phoneticPr fontId="1"/>
  </si>
  <si>
    <t>JOD（3色組）908</t>
    <rPh sb="5" eb="6">
      <t>ショク</t>
    </rPh>
    <rPh sb="6" eb="7">
      <t>クミ</t>
    </rPh>
    <phoneticPr fontId="1"/>
  </si>
  <si>
    <t>JOD（3色組）909</t>
    <rPh sb="5" eb="6">
      <t>ショク</t>
    </rPh>
    <rPh sb="6" eb="7">
      <t>クミ</t>
    </rPh>
    <phoneticPr fontId="1"/>
  </si>
  <si>
    <t>JOD（3色組）910</t>
    <rPh sb="5" eb="6">
      <t>ショク</t>
    </rPh>
    <rPh sb="6" eb="7">
      <t>クミ</t>
    </rPh>
    <phoneticPr fontId="1"/>
  </si>
  <si>
    <t>なごみ5月号検品用sample</t>
    <rPh sb="4" eb="5">
      <t>ガツ</t>
    </rPh>
    <rPh sb="5" eb="6">
      <t>ゴウ</t>
    </rPh>
    <rPh sb="6" eb="9">
      <t>ケンピンヨウ</t>
    </rPh>
    <phoneticPr fontId="1"/>
  </si>
  <si>
    <t>JOD（3色組）911</t>
    <rPh sb="5" eb="6">
      <t>ショク</t>
    </rPh>
    <rPh sb="6" eb="7">
      <t>クミ</t>
    </rPh>
    <phoneticPr fontId="1"/>
  </si>
  <si>
    <t>JOD（3色組）912</t>
    <rPh sb="5" eb="6">
      <t>ショク</t>
    </rPh>
    <rPh sb="6" eb="7">
      <t>クミ</t>
    </rPh>
    <phoneticPr fontId="1"/>
  </si>
  <si>
    <t>JOD（3色組）913</t>
    <rPh sb="5" eb="6">
      <t>ショク</t>
    </rPh>
    <rPh sb="6" eb="7">
      <t>クミ</t>
    </rPh>
    <phoneticPr fontId="1"/>
  </si>
  <si>
    <t>JOD（3色組）914</t>
    <rPh sb="5" eb="6">
      <t>ショク</t>
    </rPh>
    <rPh sb="6" eb="7">
      <t>クミ</t>
    </rPh>
    <phoneticPr fontId="1"/>
  </si>
  <si>
    <t>ロイヤルステージ5月号</t>
    <rPh sb="9" eb="11">
      <t>ガツゴウ</t>
    </rPh>
    <phoneticPr fontId="1"/>
  </si>
  <si>
    <t>5/9～</t>
    <phoneticPr fontId="1"/>
  </si>
  <si>
    <t>JOD（3色組）915</t>
    <rPh sb="5" eb="6">
      <t>ショク</t>
    </rPh>
    <rPh sb="6" eb="7">
      <t>クミ</t>
    </rPh>
    <phoneticPr fontId="1"/>
  </si>
  <si>
    <t>JOD（3色組）916</t>
    <rPh sb="5" eb="6">
      <t>ショク</t>
    </rPh>
    <rPh sb="6" eb="7">
      <t>クミ</t>
    </rPh>
    <phoneticPr fontId="1"/>
  </si>
  <si>
    <t>JOD（3色組）917</t>
    <rPh sb="5" eb="6">
      <t>ショク</t>
    </rPh>
    <rPh sb="6" eb="7">
      <t>クミ</t>
    </rPh>
    <phoneticPr fontId="1"/>
  </si>
  <si>
    <t>JOD特別号9595/3色組</t>
    <rPh sb="3" eb="6">
      <t>トクベツゴウ</t>
    </rPh>
    <rPh sb="12" eb="14">
      <t>ショククミ</t>
    </rPh>
    <phoneticPr fontId="1"/>
  </si>
  <si>
    <t>JOD（3色組）918</t>
    <rPh sb="5" eb="6">
      <t>ショク</t>
    </rPh>
    <rPh sb="6" eb="7">
      <t>クミ</t>
    </rPh>
    <phoneticPr fontId="1"/>
  </si>
  <si>
    <t>JODルフェリ0408/3色組</t>
    <rPh sb="13" eb="15">
      <t>ショククミ</t>
    </rPh>
    <phoneticPr fontId="1"/>
  </si>
  <si>
    <t>4/6～</t>
    <phoneticPr fontId="1"/>
  </si>
  <si>
    <t>JOD（3色組）919</t>
    <rPh sb="5" eb="6">
      <t>ショク</t>
    </rPh>
    <rPh sb="6" eb="7">
      <t>クミ</t>
    </rPh>
    <phoneticPr fontId="1"/>
  </si>
  <si>
    <t>JOD（3色組）920</t>
    <rPh sb="5" eb="6">
      <t>ショク</t>
    </rPh>
    <rPh sb="6" eb="7">
      <t>クミ</t>
    </rPh>
    <phoneticPr fontId="1"/>
  </si>
  <si>
    <t>JODメルシー0507/3色組</t>
    <rPh sb="13" eb="15">
      <t>ショククミ</t>
    </rPh>
    <phoneticPr fontId="1"/>
  </si>
  <si>
    <t>5/7～</t>
    <phoneticPr fontId="1"/>
  </si>
  <si>
    <t>JOD（3色組）921</t>
    <rPh sb="5" eb="6">
      <t>ショク</t>
    </rPh>
    <rPh sb="6" eb="7">
      <t>クミ</t>
    </rPh>
    <phoneticPr fontId="1"/>
  </si>
  <si>
    <t>JOD（3色組）922</t>
    <rPh sb="5" eb="6">
      <t>ショク</t>
    </rPh>
    <rPh sb="6" eb="7">
      <t>クミ</t>
    </rPh>
    <phoneticPr fontId="1"/>
  </si>
  <si>
    <t>JOD（3色組）923</t>
    <rPh sb="5" eb="6">
      <t>ショク</t>
    </rPh>
    <rPh sb="6" eb="7">
      <t>クミ</t>
    </rPh>
    <phoneticPr fontId="1"/>
  </si>
  <si>
    <t>JOD特別号9598/3色組</t>
    <rPh sb="3" eb="6">
      <t>トクベツゴウ</t>
    </rPh>
    <rPh sb="12" eb="14">
      <t>ショククミ</t>
    </rPh>
    <phoneticPr fontId="1"/>
  </si>
  <si>
    <t>5/14～</t>
    <phoneticPr fontId="1"/>
  </si>
  <si>
    <t>JOD（3色組）924</t>
    <rPh sb="5" eb="6">
      <t>ショク</t>
    </rPh>
    <rPh sb="6" eb="7">
      <t>クミ</t>
    </rPh>
    <phoneticPr fontId="1"/>
  </si>
  <si>
    <t>毎日が発見3月号/3色組②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</si>
  <si>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JOD（3色組）925</t>
    <rPh sb="5" eb="6">
      <t>ショク</t>
    </rPh>
    <rPh sb="6" eb="7">
      <t>クミ</t>
    </rPh>
    <phoneticPr fontId="1"/>
  </si>
  <si>
    <t>JOD（3色組）926</t>
    <rPh sb="5" eb="6">
      <t>ショク</t>
    </rPh>
    <rPh sb="6" eb="7">
      <t>クミ</t>
    </rPh>
    <phoneticPr fontId="1"/>
  </si>
  <si>
    <t>JOD（3色組）927</t>
    <rPh sb="5" eb="6">
      <t>ショク</t>
    </rPh>
    <rPh sb="6" eb="7">
      <t>クミ</t>
    </rPh>
    <phoneticPr fontId="1"/>
  </si>
  <si>
    <t>JOD（3色組）928</t>
    <rPh sb="5" eb="6">
      <t>ショク</t>
    </rPh>
    <rPh sb="6" eb="7">
      <t>クミ</t>
    </rPh>
    <phoneticPr fontId="1"/>
  </si>
  <si>
    <t>JOD（3色組）929</t>
    <rPh sb="5" eb="6">
      <t>ショク</t>
    </rPh>
    <rPh sb="6" eb="7">
      <t>クミ</t>
    </rPh>
    <phoneticPr fontId="1"/>
  </si>
  <si>
    <t>毎日が発見3月号/3色組③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</si>
  <si>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JOD（3色組）930</t>
    <rPh sb="5" eb="6">
      <t>ショク</t>
    </rPh>
    <rPh sb="6" eb="7">
      <t>クミ</t>
    </rPh>
    <phoneticPr fontId="1"/>
  </si>
  <si>
    <t>JOD（3色組）931</t>
    <rPh sb="5" eb="6">
      <t>ショク</t>
    </rPh>
    <rPh sb="6" eb="7">
      <t>クミ</t>
    </rPh>
    <phoneticPr fontId="1"/>
  </si>
  <si>
    <t>JOD（3色組）932</t>
    <rPh sb="5" eb="6">
      <t>ショク</t>
    </rPh>
    <rPh sb="6" eb="7">
      <t>クミ</t>
    </rPh>
    <phoneticPr fontId="1"/>
  </si>
  <si>
    <t>JOD（3色組）933</t>
    <rPh sb="5" eb="6">
      <t>ショク</t>
    </rPh>
    <rPh sb="6" eb="7">
      <t>クミ</t>
    </rPh>
    <phoneticPr fontId="1"/>
  </si>
  <si>
    <t>JOD（3色組）934</t>
    <rPh sb="5" eb="6">
      <t>ショク</t>
    </rPh>
    <rPh sb="6" eb="7">
      <t>クミ</t>
    </rPh>
    <phoneticPr fontId="1"/>
  </si>
  <si>
    <t>JODアクセス7001/3色組</t>
    <rPh sb="13" eb="15">
      <t>ショククミ</t>
    </rPh>
    <phoneticPr fontId="1"/>
  </si>
  <si>
    <t>6/14～</t>
    <phoneticPr fontId="1"/>
  </si>
  <si>
    <t>毎日が発見3月号/3色組④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</si>
  <si>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JOD（3色組）935</t>
    <rPh sb="5" eb="6">
      <t>ショク</t>
    </rPh>
    <rPh sb="6" eb="7">
      <t>クミ</t>
    </rPh>
    <phoneticPr fontId="1"/>
  </si>
  <si>
    <t>4/20ship</t>
    <phoneticPr fontId="1"/>
  </si>
  <si>
    <t>JOD（3色組）936</t>
    <rPh sb="5" eb="6">
      <t>ショク</t>
    </rPh>
    <rPh sb="6" eb="7">
      <t>クミ</t>
    </rPh>
    <phoneticPr fontId="1"/>
  </si>
  <si>
    <t>JOD（3色組）937</t>
    <rPh sb="5" eb="6">
      <t>ショク</t>
    </rPh>
    <rPh sb="6" eb="7">
      <t>クミ</t>
    </rPh>
    <phoneticPr fontId="1"/>
  </si>
  <si>
    <t>JOD（3色組）938</t>
    <rPh sb="5" eb="6">
      <t>ショク</t>
    </rPh>
    <rPh sb="6" eb="7">
      <t>クミ</t>
    </rPh>
    <phoneticPr fontId="1"/>
  </si>
  <si>
    <t>JOD（3色組）939</t>
    <rPh sb="5" eb="6">
      <t>ショク</t>
    </rPh>
    <rPh sb="6" eb="7">
      <t>クミ</t>
    </rPh>
    <phoneticPr fontId="1"/>
  </si>
  <si>
    <t>ネット</t>
    <phoneticPr fontId="1"/>
  </si>
  <si>
    <t>JOD（3色組）940</t>
    <rPh sb="5" eb="6">
      <t>ショク</t>
    </rPh>
    <rPh sb="6" eb="7">
      <t>クミ</t>
    </rPh>
    <phoneticPr fontId="1"/>
  </si>
  <si>
    <t>JOD（3色組）941</t>
    <rPh sb="5" eb="6">
      <t>ショク</t>
    </rPh>
    <rPh sb="6" eb="7">
      <t>クミ</t>
    </rPh>
    <phoneticPr fontId="1"/>
  </si>
  <si>
    <t>JOD（3色組）942</t>
    <rPh sb="5" eb="6">
      <t>ショク</t>
    </rPh>
    <rPh sb="6" eb="7">
      <t>クミ</t>
    </rPh>
    <phoneticPr fontId="1"/>
  </si>
  <si>
    <t>JOD（3色組）943</t>
    <rPh sb="5" eb="6">
      <t>ショク</t>
    </rPh>
    <rPh sb="6" eb="7">
      <t>クミ</t>
    </rPh>
    <phoneticPr fontId="1"/>
  </si>
  <si>
    <t>JOD（3色組）944</t>
    <rPh sb="5" eb="6">
      <t>ショク</t>
    </rPh>
    <rPh sb="6" eb="7">
      <t>クミ</t>
    </rPh>
    <phoneticPr fontId="1"/>
  </si>
  <si>
    <t>JOD（3色組）945</t>
    <rPh sb="5" eb="6">
      <t>ショク</t>
    </rPh>
    <rPh sb="6" eb="7">
      <t>クミ</t>
    </rPh>
    <phoneticPr fontId="1"/>
  </si>
  <si>
    <t>JOD（3色組）946</t>
    <rPh sb="5" eb="6">
      <t>ショク</t>
    </rPh>
    <rPh sb="6" eb="7">
      <t>クミ</t>
    </rPh>
    <phoneticPr fontId="1"/>
  </si>
  <si>
    <t>JOD/BEAUTY通信0528/3色組</t>
    <rPh sb="10" eb="12">
      <t>ツウシン</t>
    </rPh>
    <rPh sb="18" eb="20">
      <t>ショククミ</t>
    </rPh>
    <phoneticPr fontId="1"/>
  </si>
  <si>
    <t>5/25～</t>
    <phoneticPr fontId="1"/>
  </si>
  <si>
    <t>JOD（3色組）947</t>
    <rPh sb="5" eb="6">
      <t>ショク</t>
    </rPh>
    <rPh sb="6" eb="7">
      <t>クミ</t>
    </rPh>
    <phoneticPr fontId="1"/>
  </si>
  <si>
    <t>JOD（3色組）948</t>
    <rPh sb="5" eb="6">
      <t>ショク</t>
    </rPh>
    <rPh sb="6" eb="7">
      <t>クミ</t>
    </rPh>
    <phoneticPr fontId="1"/>
  </si>
  <si>
    <t>電話注文</t>
    <rPh sb="0" eb="4">
      <t>デンワチュウモン</t>
    </rPh>
    <phoneticPr fontId="1"/>
  </si>
  <si>
    <t>JOD特別号9500/3色組</t>
    <rPh sb="3" eb="6">
      <t>トクベツゴウ</t>
    </rPh>
    <rPh sb="12" eb="14">
      <t>ショククミ</t>
    </rPh>
    <phoneticPr fontId="1"/>
  </si>
  <si>
    <t>JOD（3色組）949</t>
    <rPh sb="5" eb="6">
      <t>ショク</t>
    </rPh>
    <rPh sb="6" eb="7">
      <t>クミ</t>
    </rPh>
    <phoneticPr fontId="1"/>
  </si>
  <si>
    <t>毎日が発見3月号/3色組⑤</t>
    <rPh sb="0" eb="2">
      <t>マイニチ</t>
    </rPh>
    <rPh sb="3" eb="5">
      <t>ハッケン</t>
    </rPh>
    <rPh sb="6" eb="8">
      <t>ガツゴウ</t>
    </rPh>
    <rPh sb="10" eb="12">
      <t>ショククミ</t>
    </rPh>
    <phoneticPr fontId="1"/>
  </si>
  <si>
    <t>JOD（3色組）950</t>
    <rPh sb="5" eb="6">
      <t>ショク</t>
    </rPh>
    <rPh sb="6" eb="7">
      <t>クミ</t>
    </rPh>
    <phoneticPr fontId="1"/>
  </si>
  <si>
    <t>ロイヤルステージ5月号①</t>
    <rPh sb="9" eb="11">
      <t>ガツゴウ</t>
    </rPh>
    <phoneticPr fontId="1"/>
  </si>
  <si>
    <t>JOD（3色組）951</t>
    <rPh sb="5" eb="6">
      <t>ショク</t>
    </rPh>
    <rPh sb="6" eb="7">
      <t>クミ</t>
    </rPh>
    <phoneticPr fontId="1"/>
  </si>
  <si>
    <t>JOD（3色組）952</t>
    <rPh sb="5" eb="6">
      <t>ショク</t>
    </rPh>
    <rPh sb="6" eb="7">
      <t>クミ</t>
    </rPh>
    <phoneticPr fontId="1"/>
  </si>
  <si>
    <t>JOD（3色組）953</t>
    <rPh sb="5" eb="6">
      <t>ショク</t>
    </rPh>
    <rPh sb="6" eb="7">
      <t>クミ</t>
    </rPh>
    <phoneticPr fontId="1"/>
  </si>
  <si>
    <t>2024/5/9数伝</t>
    <rPh sb="8" eb="9">
      <t>スウ</t>
    </rPh>
    <rPh sb="9" eb="10">
      <t>デン</t>
    </rPh>
    <phoneticPr fontId="1"/>
  </si>
  <si>
    <t>JOD（3色組）954</t>
    <rPh sb="5" eb="6">
      <t>ショク</t>
    </rPh>
    <rPh sb="6" eb="7">
      <t>クミ</t>
    </rPh>
    <phoneticPr fontId="1"/>
  </si>
  <si>
    <t>日生協5月11号①</t>
    <rPh sb="0" eb="3">
      <t>ニッセイキョウ</t>
    </rPh>
    <rPh sb="4" eb="5">
      <t>ガツ</t>
    </rPh>
    <rPh sb="7" eb="8">
      <t>ゴウ</t>
    </rPh>
    <phoneticPr fontId="1"/>
  </si>
  <si>
    <t>K-PORT</t>
    <phoneticPr fontId="1"/>
  </si>
  <si>
    <t>JOD（3色組）955</t>
    <rPh sb="5" eb="6">
      <t>ショク</t>
    </rPh>
    <rPh sb="6" eb="7">
      <t>クミ</t>
    </rPh>
    <phoneticPr fontId="1"/>
  </si>
  <si>
    <t>JOD（3色組）956</t>
    <rPh sb="5" eb="6">
      <t>ショク</t>
    </rPh>
    <rPh sb="6" eb="7">
      <t>クミ</t>
    </rPh>
    <phoneticPr fontId="1"/>
  </si>
  <si>
    <t>JOD（3色組）957</t>
    <rPh sb="5" eb="6">
      <t>ショク</t>
    </rPh>
    <rPh sb="6" eb="7">
      <t>クミ</t>
    </rPh>
    <phoneticPr fontId="1"/>
  </si>
  <si>
    <t>クライムさんより製品化</t>
    <rPh sb="8" eb="11">
      <t>セイヒンカ</t>
    </rPh>
    <phoneticPr fontId="5"/>
  </si>
  <si>
    <t>JOD（3色組）958</t>
    <rPh sb="5" eb="6">
      <t>ショク</t>
    </rPh>
    <rPh sb="6" eb="7">
      <t>クミ</t>
    </rPh>
    <phoneticPr fontId="1"/>
  </si>
  <si>
    <t>JOD（3色組）959西濃</t>
    <rPh sb="5" eb="6">
      <t>ショク</t>
    </rPh>
    <rPh sb="6" eb="7">
      <t>クミ</t>
    </rPh>
    <rPh sb="11" eb="13">
      <t>セイノウ</t>
    </rPh>
    <phoneticPr fontId="1"/>
  </si>
  <si>
    <t>JOD（3色組）959</t>
    <rPh sb="5" eb="6">
      <t>ショク</t>
    </rPh>
    <rPh sb="6" eb="7">
      <t>クミ</t>
    </rPh>
    <phoneticPr fontId="1"/>
  </si>
  <si>
    <t>日生協5月11号②</t>
    <rPh sb="0" eb="3">
      <t>ニッセイキョウ</t>
    </rPh>
    <rPh sb="4" eb="5">
      <t>ガツ</t>
    </rPh>
    <rPh sb="7" eb="8">
      <t>ゴウ</t>
    </rPh>
    <phoneticPr fontId="1"/>
  </si>
  <si>
    <t>JOD（3色組）960</t>
    <rPh sb="5" eb="6">
      <t>ショク</t>
    </rPh>
    <rPh sb="6" eb="7">
      <t>クミ</t>
    </rPh>
    <phoneticPr fontId="1"/>
  </si>
  <si>
    <t>JOD（3色組）961</t>
    <rPh sb="5" eb="6">
      <t>ショク</t>
    </rPh>
    <rPh sb="6" eb="7">
      <t>クミ</t>
    </rPh>
    <phoneticPr fontId="1"/>
  </si>
  <si>
    <t>日生協5月11号③</t>
    <rPh sb="0" eb="3">
      <t>ニッセイキョウ</t>
    </rPh>
    <rPh sb="4" eb="5">
      <t>ガツ</t>
    </rPh>
    <rPh sb="7" eb="8">
      <t>ゴウ</t>
    </rPh>
    <phoneticPr fontId="1"/>
  </si>
  <si>
    <t>JOD（3色組）962</t>
    <rPh sb="5" eb="6">
      <t>ショク</t>
    </rPh>
    <rPh sb="6" eb="7">
      <t>クミ</t>
    </rPh>
    <phoneticPr fontId="1"/>
  </si>
  <si>
    <t>日生協5月11号④</t>
    <rPh sb="0" eb="3">
      <t>ニッセイキョウ</t>
    </rPh>
    <rPh sb="4" eb="5">
      <t>ガツ</t>
    </rPh>
    <rPh sb="7" eb="8">
      <t>ゴウ</t>
    </rPh>
    <phoneticPr fontId="1"/>
  </si>
  <si>
    <t>JOD（3色組）963</t>
    <rPh sb="5" eb="6">
      <t>ショク</t>
    </rPh>
    <rPh sb="6" eb="7">
      <t>クミ</t>
    </rPh>
    <phoneticPr fontId="1"/>
  </si>
  <si>
    <t>日生協5月11号⑤直送</t>
    <rPh sb="0" eb="3">
      <t>ニッセイキョウ</t>
    </rPh>
    <rPh sb="4" eb="5">
      <t>ガツ</t>
    </rPh>
    <rPh sb="7" eb="8">
      <t>ゴウ</t>
    </rPh>
    <rPh sb="9" eb="11">
      <t>チョクソウ</t>
    </rPh>
    <phoneticPr fontId="1"/>
  </si>
  <si>
    <t>日生協5月11号⑥直送</t>
    <rPh sb="0" eb="3">
      <t>ニッセイキョウ</t>
    </rPh>
    <rPh sb="4" eb="5">
      <t>ガツ</t>
    </rPh>
    <rPh sb="7" eb="8">
      <t>ゴウ</t>
    </rPh>
    <rPh sb="9" eb="11">
      <t>チョクソウ</t>
    </rPh>
    <phoneticPr fontId="1"/>
  </si>
  <si>
    <t>毎日が発見10月号3色組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</si>
  <si>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初回9/中旬・10/3～</t>
    <rPh sb="0" eb="2">
      <t>ショカイ</t>
    </rPh>
    <rPh sb="4" eb="6">
      <t>チュウジュン</t>
    </rPh>
    <phoneticPr fontId="1"/>
  </si>
  <si>
    <t>JOD（3色組）964</t>
    <rPh sb="5" eb="6">
      <t>ショク</t>
    </rPh>
    <rPh sb="6" eb="7">
      <t>クミ</t>
    </rPh>
    <phoneticPr fontId="1"/>
  </si>
  <si>
    <t>JOD（3色組）965</t>
    <rPh sb="5" eb="6">
      <t>ショク</t>
    </rPh>
    <rPh sb="6" eb="7">
      <t>クミ</t>
    </rPh>
    <phoneticPr fontId="1"/>
  </si>
  <si>
    <t>JOD（3色組）966</t>
    <rPh sb="5" eb="6">
      <t>ショク</t>
    </rPh>
    <rPh sb="6" eb="7">
      <t>クミ</t>
    </rPh>
    <phoneticPr fontId="1"/>
  </si>
  <si>
    <t>JOD（3色組）967</t>
    <rPh sb="5" eb="6">
      <t>ショク</t>
    </rPh>
    <rPh sb="6" eb="7">
      <t>クミ</t>
    </rPh>
    <phoneticPr fontId="1"/>
  </si>
  <si>
    <t>JODメルシー0704/3色組</t>
    <rPh sb="13" eb="15">
      <t>ショククミ</t>
    </rPh>
    <phoneticPr fontId="1"/>
  </si>
  <si>
    <t>7/4～</t>
    <phoneticPr fontId="1"/>
  </si>
  <si>
    <t>JOD（3色組）968</t>
    <rPh sb="5" eb="6">
      <t>ショク</t>
    </rPh>
    <rPh sb="6" eb="7">
      <t>クミ</t>
    </rPh>
    <phoneticPr fontId="1"/>
  </si>
  <si>
    <t>JOD（3色組）969</t>
    <rPh sb="5" eb="6">
      <t>ショク</t>
    </rPh>
    <rPh sb="6" eb="7">
      <t>クミ</t>
    </rPh>
    <phoneticPr fontId="1"/>
  </si>
  <si>
    <t>JOD（3色組）970</t>
    <rPh sb="5" eb="6">
      <t>ショク</t>
    </rPh>
    <rPh sb="6" eb="7">
      <t>クミ</t>
    </rPh>
    <phoneticPr fontId="1"/>
  </si>
  <si>
    <t>JOD（3色組）971</t>
    <rPh sb="5" eb="6">
      <t>ショク</t>
    </rPh>
    <rPh sb="6" eb="7">
      <t>クミ</t>
    </rPh>
    <phoneticPr fontId="1"/>
  </si>
  <si>
    <t>JOD（3色組）972</t>
    <rPh sb="5" eb="6">
      <t>ショク</t>
    </rPh>
    <rPh sb="6" eb="7">
      <t>クミ</t>
    </rPh>
    <phoneticPr fontId="1"/>
  </si>
  <si>
    <t>JOD（3色組）973</t>
    <rPh sb="5" eb="6">
      <t>ショク</t>
    </rPh>
    <rPh sb="6" eb="7">
      <t>クミ</t>
    </rPh>
    <phoneticPr fontId="1"/>
  </si>
  <si>
    <t>JOD（3色組）974</t>
    <rPh sb="5" eb="6">
      <t>ショク</t>
    </rPh>
    <rPh sb="6" eb="7">
      <t>クミ</t>
    </rPh>
    <phoneticPr fontId="1"/>
  </si>
  <si>
    <t>JOD（3色組）975</t>
    <rPh sb="5" eb="6">
      <t>ショク</t>
    </rPh>
    <rPh sb="6" eb="7">
      <t>クミ</t>
    </rPh>
    <phoneticPr fontId="1"/>
  </si>
  <si>
    <t>JOD（3色組）976西濃</t>
    <rPh sb="5" eb="6">
      <t>ショク</t>
    </rPh>
    <rPh sb="6" eb="7">
      <t>クミ</t>
    </rPh>
    <rPh sb="11" eb="13">
      <t>セイノウ</t>
    </rPh>
    <phoneticPr fontId="1"/>
  </si>
  <si>
    <t>JOD（3色組）976</t>
    <rPh sb="5" eb="6">
      <t>ショク</t>
    </rPh>
    <rPh sb="6" eb="7">
      <t>クミ</t>
    </rPh>
    <phoneticPr fontId="1"/>
  </si>
  <si>
    <t>JOD（3色組）977</t>
    <rPh sb="5" eb="6">
      <t>ショク</t>
    </rPh>
    <rPh sb="6" eb="7">
      <t>クミ</t>
    </rPh>
    <phoneticPr fontId="1"/>
  </si>
  <si>
    <t>JOD（3色組）978</t>
    <rPh sb="5" eb="6">
      <t>ショク</t>
    </rPh>
    <rPh sb="6" eb="7">
      <t>クミ</t>
    </rPh>
    <phoneticPr fontId="1"/>
  </si>
  <si>
    <t>JODアクセス7003/3色組</t>
    <rPh sb="13" eb="15">
      <t>ショククミ</t>
    </rPh>
    <phoneticPr fontId="1"/>
  </si>
  <si>
    <t>8/17～</t>
    <phoneticPr fontId="1"/>
  </si>
  <si>
    <t>JOD（3色組）979</t>
    <rPh sb="5" eb="6">
      <t>ショク</t>
    </rPh>
    <rPh sb="6" eb="7">
      <t>クミ</t>
    </rPh>
    <phoneticPr fontId="1"/>
  </si>
  <si>
    <t>JOD（3色組）980</t>
    <rPh sb="5" eb="6">
      <t>ショク</t>
    </rPh>
    <rPh sb="6" eb="7">
      <t>クミ</t>
    </rPh>
    <phoneticPr fontId="1"/>
  </si>
  <si>
    <t>JOD（3色組）981</t>
    <rPh sb="5" eb="6">
      <t>ショク</t>
    </rPh>
    <rPh sb="6" eb="7">
      <t>クミ</t>
    </rPh>
    <phoneticPr fontId="1"/>
  </si>
  <si>
    <t>JOD（3色組）982</t>
    <rPh sb="5" eb="6">
      <t>ショク</t>
    </rPh>
    <rPh sb="6" eb="7">
      <t>クミ</t>
    </rPh>
    <phoneticPr fontId="1"/>
  </si>
  <si>
    <t>JOD（3色組）983</t>
    <rPh sb="5" eb="6">
      <t>ショク</t>
    </rPh>
    <rPh sb="6" eb="7">
      <t>クミ</t>
    </rPh>
    <phoneticPr fontId="1"/>
  </si>
  <si>
    <t>ロイヤルステージ5月号②</t>
    <rPh sb="9" eb="11">
      <t>ガツゴウ</t>
    </rPh>
    <phoneticPr fontId="1"/>
  </si>
  <si>
    <t>JOD/BEAUTY通信0727/3色組</t>
    <rPh sb="10" eb="12">
      <t>ツウシン</t>
    </rPh>
    <rPh sb="18" eb="20">
      <t>ショククミ</t>
    </rPh>
    <phoneticPr fontId="1"/>
  </si>
  <si>
    <t>7/25～</t>
    <phoneticPr fontId="1"/>
  </si>
  <si>
    <t>JOD（3色組）984</t>
    <rPh sb="5" eb="6">
      <t>ショク</t>
    </rPh>
    <rPh sb="6" eb="7">
      <t>クミ</t>
    </rPh>
    <phoneticPr fontId="1"/>
  </si>
  <si>
    <t>JOD（3色組）985</t>
    <rPh sb="5" eb="6">
      <t>ショク</t>
    </rPh>
    <rPh sb="6" eb="7">
      <t>クミ</t>
    </rPh>
    <phoneticPr fontId="1"/>
  </si>
  <si>
    <t>JOD（3色組）986</t>
    <rPh sb="5" eb="6">
      <t>ショク</t>
    </rPh>
    <rPh sb="6" eb="7">
      <t>クミ</t>
    </rPh>
    <phoneticPr fontId="1"/>
  </si>
  <si>
    <t>JOD（3色組）987</t>
    <rPh sb="5" eb="6">
      <t>ショク</t>
    </rPh>
    <rPh sb="6" eb="7">
      <t>クミ</t>
    </rPh>
    <phoneticPr fontId="1"/>
  </si>
  <si>
    <t>JOD（3色組）988</t>
    <rPh sb="5" eb="6">
      <t>ショク</t>
    </rPh>
    <rPh sb="6" eb="7">
      <t>クミ</t>
    </rPh>
    <phoneticPr fontId="1"/>
  </si>
  <si>
    <t>JOD（3色組）989</t>
    <rPh sb="5" eb="6">
      <t>ショク</t>
    </rPh>
    <rPh sb="6" eb="7">
      <t>クミ</t>
    </rPh>
    <phoneticPr fontId="1"/>
  </si>
  <si>
    <t>K-PORT</t>
    <phoneticPr fontId="1"/>
  </si>
  <si>
    <t>ロイヤルステージ9月号3色組</t>
    <rPh sb="9" eb="11">
      <t>ガツゴウ</t>
    </rPh>
    <rPh sb="12" eb="14">
      <t>ショククミ</t>
    </rPh>
    <phoneticPr fontId="1"/>
  </si>
  <si>
    <t>9/12～10/26</t>
    <phoneticPr fontId="1"/>
  </si>
  <si>
    <t>ネット</t>
    <phoneticPr fontId="1"/>
  </si>
  <si>
    <t>JOD（3色組）990</t>
    <rPh sb="5" eb="6">
      <t>ショク</t>
    </rPh>
    <rPh sb="6" eb="7">
      <t>クミ</t>
    </rPh>
    <phoneticPr fontId="1"/>
  </si>
  <si>
    <t>JOD（3色組）991</t>
    <rPh sb="5" eb="6">
      <t>ショク</t>
    </rPh>
    <rPh sb="6" eb="7">
      <t>クミ</t>
    </rPh>
    <phoneticPr fontId="1"/>
  </si>
  <si>
    <t>JOD（3色組）992</t>
    <rPh sb="5" eb="6">
      <t>ショク</t>
    </rPh>
    <rPh sb="6" eb="7">
      <t>クミ</t>
    </rPh>
    <phoneticPr fontId="1"/>
  </si>
  <si>
    <t>JOD（3色組）993</t>
    <rPh sb="5" eb="6">
      <t>ショク</t>
    </rPh>
    <rPh sb="6" eb="7">
      <t>クミ</t>
    </rPh>
    <phoneticPr fontId="1"/>
  </si>
  <si>
    <t>JOD（3色組）994</t>
    <rPh sb="5" eb="6">
      <t>ショク</t>
    </rPh>
    <rPh sb="6" eb="7">
      <t>クミ</t>
    </rPh>
    <phoneticPr fontId="1"/>
  </si>
  <si>
    <t>JODメルシー0902/3色組</t>
    <rPh sb="13" eb="15">
      <t>ショククミ</t>
    </rPh>
    <phoneticPr fontId="1"/>
  </si>
  <si>
    <t>JOD（3色組）995</t>
    <rPh sb="5" eb="6">
      <t>ショク</t>
    </rPh>
    <rPh sb="6" eb="7">
      <t>クミ</t>
    </rPh>
    <phoneticPr fontId="1"/>
  </si>
  <si>
    <t>JOD（3色組）996</t>
    <rPh sb="5" eb="6">
      <t>ショク</t>
    </rPh>
    <rPh sb="6" eb="7">
      <t>クミ</t>
    </rPh>
    <phoneticPr fontId="1"/>
  </si>
  <si>
    <t>K-PORT</t>
    <phoneticPr fontId="1"/>
  </si>
  <si>
    <t>JOD（3色組）997</t>
    <rPh sb="5" eb="6">
      <t>ショク</t>
    </rPh>
    <rPh sb="6" eb="7">
      <t>クミ</t>
    </rPh>
    <phoneticPr fontId="1"/>
  </si>
  <si>
    <t>JOD（3色組）998</t>
    <rPh sb="5" eb="6">
      <t>ショク</t>
    </rPh>
    <rPh sb="6" eb="7">
      <t>クミ</t>
    </rPh>
    <phoneticPr fontId="1"/>
  </si>
  <si>
    <t>JOD（3色組）999</t>
    <rPh sb="5" eb="6">
      <t>ショク</t>
    </rPh>
    <rPh sb="6" eb="7">
      <t>クミ</t>
    </rPh>
    <phoneticPr fontId="1"/>
  </si>
  <si>
    <t>JOD（3色組）1000</t>
    <rPh sb="5" eb="6">
      <t>ショク</t>
    </rPh>
    <rPh sb="6" eb="7">
      <t>クミ</t>
    </rPh>
    <phoneticPr fontId="1"/>
  </si>
  <si>
    <t>JOD（3色組）1001</t>
    <rPh sb="5" eb="6">
      <t>ショク</t>
    </rPh>
    <rPh sb="6" eb="7">
      <t>クミ</t>
    </rPh>
    <phoneticPr fontId="1"/>
  </si>
  <si>
    <t>JOD（3色組）1002</t>
    <rPh sb="5" eb="6">
      <t>ショク</t>
    </rPh>
    <rPh sb="6" eb="7">
      <t>クミ</t>
    </rPh>
    <phoneticPr fontId="1"/>
  </si>
  <si>
    <t>JOD（3色組）1003</t>
    <rPh sb="5" eb="6">
      <t>ショク</t>
    </rPh>
    <rPh sb="6" eb="7">
      <t>クミ</t>
    </rPh>
    <phoneticPr fontId="1"/>
  </si>
  <si>
    <t>JOD（3色組）1004</t>
    <rPh sb="5" eb="6">
      <t>ショク</t>
    </rPh>
    <rPh sb="6" eb="7">
      <t>クミ</t>
    </rPh>
    <phoneticPr fontId="1"/>
  </si>
  <si>
    <t>JOD（3色組）1005</t>
    <rPh sb="5" eb="6">
      <t>ショク</t>
    </rPh>
    <rPh sb="6" eb="7">
      <t>クミ</t>
    </rPh>
    <phoneticPr fontId="1"/>
  </si>
  <si>
    <t>JOD特別号9510/3色組</t>
    <rPh sb="3" eb="6">
      <t>トクベツゴウ</t>
    </rPh>
    <rPh sb="12" eb="14">
      <t>ショククミ</t>
    </rPh>
    <phoneticPr fontId="1"/>
  </si>
  <si>
    <t>9/20～</t>
    <phoneticPr fontId="1"/>
  </si>
  <si>
    <t>JOD（3色組）1006</t>
    <rPh sb="5" eb="6">
      <t>ショク</t>
    </rPh>
    <rPh sb="6" eb="7">
      <t>クミ</t>
    </rPh>
    <phoneticPr fontId="1"/>
  </si>
  <si>
    <t>JOD（3色組）1007</t>
    <rPh sb="5" eb="6">
      <t>ショク</t>
    </rPh>
    <rPh sb="6" eb="7">
      <t>クミ</t>
    </rPh>
    <phoneticPr fontId="1"/>
  </si>
  <si>
    <t>JOD（3色組）1008</t>
    <rPh sb="5" eb="6">
      <t>ショク</t>
    </rPh>
    <rPh sb="6" eb="7">
      <t>クミ</t>
    </rPh>
    <phoneticPr fontId="1"/>
  </si>
  <si>
    <t>夢販</t>
    <rPh sb="0" eb="1">
      <t>ユメ</t>
    </rPh>
    <rPh sb="1" eb="2">
      <t>ハン</t>
    </rPh>
    <phoneticPr fontId="1"/>
  </si>
  <si>
    <t>JOD（3色組）1009</t>
    <rPh sb="5" eb="6">
      <t>ショク</t>
    </rPh>
    <rPh sb="6" eb="7">
      <t>クミ</t>
    </rPh>
    <phoneticPr fontId="1"/>
  </si>
  <si>
    <t>JODアクセス7004/3色組</t>
    <rPh sb="13" eb="15">
      <t>ショククミ</t>
    </rPh>
    <phoneticPr fontId="1"/>
  </si>
  <si>
    <t>JOD（3色組）1010</t>
    <rPh sb="5" eb="6">
      <t>ショク</t>
    </rPh>
    <rPh sb="6" eb="7">
      <t>クミ</t>
    </rPh>
    <phoneticPr fontId="1"/>
  </si>
  <si>
    <t>JOD（3色組）1011</t>
    <rPh sb="5" eb="6">
      <t>ショク</t>
    </rPh>
    <rPh sb="6" eb="7">
      <t>クミ</t>
    </rPh>
    <phoneticPr fontId="1"/>
  </si>
  <si>
    <t>JOD（3色組）1012</t>
    <rPh sb="5" eb="6">
      <t>ショク</t>
    </rPh>
    <rPh sb="6" eb="7">
      <t>クミ</t>
    </rPh>
    <phoneticPr fontId="1"/>
  </si>
  <si>
    <t>2023年日生協12月41号　実績</t>
    <rPh sb="4" eb="5">
      <t>ネン</t>
    </rPh>
    <rPh sb="5" eb="8">
      <t>ニッセイキョウ</t>
    </rPh>
    <rPh sb="10" eb="11">
      <t>ガツ</t>
    </rPh>
    <rPh sb="13" eb="14">
      <t>ゴウ</t>
    </rPh>
    <rPh sb="15" eb="17">
      <t>ジッセキ</t>
    </rPh>
    <phoneticPr fontId="1"/>
  </si>
  <si>
    <t>追加2-2 8/26済</t>
    <rPh sb="0" eb="2">
      <t>ツイカ</t>
    </rPh>
    <rPh sb="10" eb="11">
      <t>スミ</t>
    </rPh>
    <phoneticPr fontId="5"/>
  </si>
  <si>
    <t>JOD（3色組）1013</t>
    <rPh sb="5" eb="6">
      <t>ショク</t>
    </rPh>
    <rPh sb="6" eb="7">
      <t>クミ</t>
    </rPh>
    <phoneticPr fontId="1"/>
  </si>
  <si>
    <t>JOD（3色組）1014</t>
    <rPh sb="5" eb="6">
      <t>ショク</t>
    </rPh>
    <rPh sb="6" eb="7">
      <t>クミ</t>
    </rPh>
    <phoneticPr fontId="1"/>
  </si>
  <si>
    <t>JOD（3色組）1015</t>
    <rPh sb="5" eb="6">
      <t>ショク</t>
    </rPh>
    <rPh sb="6" eb="7">
      <t>クミ</t>
    </rPh>
    <phoneticPr fontId="1"/>
  </si>
  <si>
    <t>JOD特別版1019/3色組</t>
    <rPh sb="3" eb="6">
      <t>トクベツバン</t>
    </rPh>
    <rPh sb="12" eb="14">
      <t>ショククミ</t>
    </rPh>
    <phoneticPr fontId="1"/>
  </si>
  <si>
    <t>JOD（3色組）1016</t>
    <rPh sb="5" eb="6">
      <t>ショク</t>
    </rPh>
    <rPh sb="6" eb="7">
      <t>クミ</t>
    </rPh>
    <phoneticPr fontId="1"/>
  </si>
  <si>
    <t>JOD（3色組）1017</t>
    <rPh sb="5" eb="6">
      <t>ショク</t>
    </rPh>
    <rPh sb="6" eb="7">
      <t>クミ</t>
    </rPh>
    <phoneticPr fontId="1"/>
  </si>
  <si>
    <t>JOD（3色組）1018</t>
    <rPh sb="5" eb="6">
      <t>ショク</t>
    </rPh>
    <rPh sb="6" eb="7">
      <t>クミ</t>
    </rPh>
    <phoneticPr fontId="1"/>
  </si>
  <si>
    <t>JOD（3色組）1019</t>
    <rPh sb="5" eb="6">
      <t>ショク</t>
    </rPh>
    <rPh sb="6" eb="7">
      <t>クミ</t>
    </rPh>
    <phoneticPr fontId="1"/>
  </si>
  <si>
    <t>JOD（3色組）1020</t>
    <rPh sb="5" eb="6">
      <t>ショク</t>
    </rPh>
    <rPh sb="6" eb="7">
      <t>クミ</t>
    </rPh>
    <phoneticPr fontId="1"/>
  </si>
  <si>
    <t>点11/29、前取12/6、アバウト12/10・17、最終12/25</t>
    <rPh sb="0" eb="1">
      <t>テン</t>
    </rPh>
    <rPh sb="7" eb="8">
      <t>マエ</t>
    </rPh>
    <rPh sb="8" eb="9">
      <t>ト</t>
    </rPh>
    <rPh sb="27" eb="29">
      <t>サイシュウ</t>
    </rPh>
    <phoneticPr fontId="1"/>
  </si>
  <si>
    <t>JOD（3色組）1021</t>
    <rPh sb="5" eb="6">
      <t>ショク</t>
    </rPh>
    <rPh sb="6" eb="7">
      <t>クミ</t>
    </rPh>
    <phoneticPr fontId="1"/>
  </si>
  <si>
    <t>JOD（3色組）1022</t>
    <rPh sb="5" eb="6">
      <t>ショク</t>
    </rPh>
    <rPh sb="6" eb="7">
      <t>クミ</t>
    </rPh>
    <phoneticPr fontId="1"/>
  </si>
  <si>
    <t>JOD（3色組）1023</t>
    <rPh sb="5" eb="6">
      <t>ショク</t>
    </rPh>
    <rPh sb="6" eb="7">
      <t>クミ</t>
    </rPh>
    <phoneticPr fontId="1"/>
  </si>
  <si>
    <t>ロイヤルステージ9月号3色組①</t>
    <rPh sb="9" eb="11">
      <t>ガツゴウ</t>
    </rPh>
    <rPh sb="12" eb="14">
      <t>ショククミ</t>
    </rPh>
    <phoneticPr fontId="1"/>
  </si>
  <si>
    <t>JOD（3色組）1024</t>
    <rPh sb="5" eb="6">
      <t>ショク</t>
    </rPh>
    <rPh sb="6" eb="7">
      <t>クミ</t>
    </rPh>
    <phoneticPr fontId="1"/>
  </si>
  <si>
    <t>JOD（3色組）1025</t>
    <rPh sb="5" eb="6">
      <t>ショク</t>
    </rPh>
    <rPh sb="6" eb="7">
      <t>クミ</t>
    </rPh>
    <phoneticPr fontId="1"/>
  </si>
  <si>
    <t>ハルメク・アルファ返品</t>
    <rPh sb="9" eb="11">
      <t>ヘンピン</t>
    </rPh>
    <phoneticPr fontId="5"/>
  </si>
  <si>
    <t>JOD（3色組）1026</t>
    <rPh sb="5" eb="6">
      <t>ショク</t>
    </rPh>
    <rPh sb="6" eb="7">
      <t>クミ</t>
    </rPh>
    <phoneticPr fontId="1"/>
  </si>
  <si>
    <t>JOD（3色組）1027</t>
    <rPh sb="5" eb="6">
      <t>ショク</t>
    </rPh>
    <rPh sb="6" eb="7">
      <t>クミ</t>
    </rPh>
    <phoneticPr fontId="1"/>
  </si>
  <si>
    <t>JOD（3色組）1028</t>
    <rPh sb="5" eb="6">
      <t>ショク</t>
    </rPh>
    <rPh sb="6" eb="7">
      <t>クミ</t>
    </rPh>
    <phoneticPr fontId="1"/>
  </si>
  <si>
    <t>JOD（3色組）1029</t>
    <rPh sb="5" eb="6">
      <t>ショク</t>
    </rPh>
    <rPh sb="6" eb="7">
      <t>クミ</t>
    </rPh>
    <phoneticPr fontId="1"/>
  </si>
  <si>
    <t>JOD（3色組）1030</t>
    <rPh sb="5" eb="6">
      <t>ショク</t>
    </rPh>
    <rPh sb="6" eb="7">
      <t>クミ</t>
    </rPh>
    <phoneticPr fontId="1"/>
  </si>
  <si>
    <t>JOD（3色組）1031</t>
    <rPh sb="5" eb="6">
      <t>ショク</t>
    </rPh>
    <rPh sb="6" eb="7">
      <t>クミ</t>
    </rPh>
    <phoneticPr fontId="1"/>
  </si>
  <si>
    <t>JOD（3色組）1032</t>
    <rPh sb="5" eb="6">
      <t>ショク</t>
    </rPh>
    <rPh sb="6" eb="7">
      <t>クミ</t>
    </rPh>
    <phoneticPr fontId="1"/>
  </si>
  <si>
    <t>JOD（3色組）1033</t>
    <rPh sb="5" eb="6">
      <t>ショク</t>
    </rPh>
    <rPh sb="6" eb="7">
      <t>クミ</t>
    </rPh>
    <phoneticPr fontId="1"/>
  </si>
  <si>
    <t>日生協1月47号</t>
    <rPh sb="0" eb="3">
      <t>ニッセイキョウ</t>
    </rPh>
    <rPh sb="4" eb="5">
      <t>ガツ</t>
    </rPh>
    <rPh sb="7" eb="8">
      <t>ゴウ</t>
    </rPh>
    <phoneticPr fontId="1"/>
  </si>
  <si>
    <t>日生協1月47号差分予測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</si>
  <si>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点1/10、前取1/17、デリ1/28、最終2/5</t>
    <rPh sb="0" eb="1">
      <t>テン</t>
    </rPh>
    <rPh sb="6" eb="7">
      <t>マエ</t>
    </rPh>
    <rPh sb="7" eb="8">
      <t>ト</t>
    </rPh>
    <rPh sb="20" eb="22">
      <t>サイシュウ</t>
    </rPh>
    <phoneticPr fontId="1"/>
  </si>
  <si>
    <t>JOD（3色組）1034</t>
    <rPh sb="5" eb="6">
      <t>ショク</t>
    </rPh>
    <rPh sb="6" eb="7">
      <t>クミ</t>
    </rPh>
    <phoneticPr fontId="1"/>
  </si>
  <si>
    <t>コープ九州1月4回</t>
    <rPh sb="3" eb="5">
      <t>キュウシュウ</t>
    </rPh>
    <rPh sb="6" eb="7">
      <t>ガツ</t>
    </rPh>
    <rPh sb="8" eb="9">
      <t>カイ</t>
    </rPh>
    <phoneticPr fontId="1"/>
  </si>
  <si>
    <t>1/8～24</t>
    <phoneticPr fontId="1"/>
  </si>
  <si>
    <t>コープ九州1月4回差分予測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1"/>
  </si>
  <si>
    <t>毎日が発見10月号3色組①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</si>
  <si>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JOD（3色組）1035</t>
    <rPh sb="5" eb="6">
      <t>ショク</t>
    </rPh>
    <rPh sb="6" eb="7">
      <t>クミ</t>
    </rPh>
    <phoneticPr fontId="1"/>
  </si>
  <si>
    <t>JODアクセス7005/3色組</t>
    <rPh sb="13" eb="15">
      <t>ショククミ</t>
    </rPh>
    <phoneticPr fontId="1"/>
  </si>
  <si>
    <t>JOD（3色組）1036</t>
    <rPh sb="5" eb="6">
      <t>ショク</t>
    </rPh>
    <rPh sb="6" eb="7">
      <t>クミ</t>
    </rPh>
    <phoneticPr fontId="1"/>
  </si>
  <si>
    <t>JOD（3色組）1037</t>
    <rPh sb="5" eb="6">
      <t>ショク</t>
    </rPh>
    <rPh sb="6" eb="7">
      <t>クミ</t>
    </rPh>
    <phoneticPr fontId="1"/>
  </si>
  <si>
    <t>K-PORT</t>
    <phoneticPr fontId="1"/>
  </si>
  <si>
    <t>JOD（3色組）1038</t>
    <rPh sb="5" eb="6">
      <t>ショク</t>
    </rPh>
    <rPh sb="6" eb="7">
      <t>クミ</t>
    </rPh>
    <phoneticPr fontId="1"/>
  </si>
  <si>
    <t>毎日が発見3月売_4月号3色組</t>
    <rPh sb="0" eb="2">
      <t>マイニチ</t>
    </rPh>
    <rPh sb="3" eb="5">
      <t>ハッケン</t>
    </rPh>
    <rPh sb="6" eb="7">
      <t>ガツ</t>
    </rPh>
    <rPh sb="7" eb="8">
      <t>ウ</t>
    </rPh>
    <rPh sb="10" eb="11">
      <t>ガツ</t>
    </rPh>
    <rPh sb="11" eb="12">
      <t>ゴウ</t>
    </rPh>
    <rPh sb="13" eb="15">
      <t>ショククミ</t>
    </rPh>
    <phoneticPr fontId="1"/>
  </si>
  <si>
    <t>3/1～6/15</t>
    <phoneticPr fontId="1"/>
  </si>
  <si>
    <t>JOD（3色組）1039</t>
    <rPh sb="5" eb="6">
      <t>ショク</t>
    </rPh>
    <rPh sb="6" eb="7">
      <t>クミ</t>
    </rPh>
    <phoneticPr fontId="1"/>
  </si>
  <si>
    <t>JOD（3色組）1040</t>
    <rPh sb="5" eb="6">
      <t>ショク</t>
    </rPh>
    <rPh sb="6" eb="7">
      <t>クミ</t>
    </rPh>
    <phoneticPr fontId="1"/>
  </si>
  <si>
    <t>JOD（3色組）1041</t>
    <rPh sb="5" eb="6">
      <t>ショク</t>
    </rPh>
    <rPh sb="6" eb="7">
      <t>クミ</t>
    </rPh>
    <phoneticPr fontId="1"/>
  </si>
  <si>
    <t>JOD（3色組）1042</t>
    <rPh sb="5" eb="6">
      <t>ショク</t>
    </rPh>
    <rPh sb="6" eb="7">
      <t>クミ</t>
    </rPh>
    <phoneticPr fontId="1"/>
  </si>
  <si>
    <t>JOD（3色組）1043</t>
    <rPh sb="5" eb="6">
      <t>ショク</t>
    </rPh>
    <rPh sb="6" eb="7">
      <t>クミ</t>
    </rPh>
    <phoneticPr fontId="1"/>
  </si>
  <si>
    <t>JOD（3色組）1044</t>
    <rPh sb="5" eb="6">
      <t>ショク</t>
    </rPh>
    <rPh sb="6" eb="7">
      <t>クミ</t>
    </rPh>
    <phoneticPr fontId="1"/>
  </si>
  <si>
    <t>JOD（3色組）1045</t>
    <rPh sb="5" eb="6">
      <t>ショク</t>
    </rPh>
    <rPh sb="6" eb="7">
      <t>クミ</t>
    </rPh>
    <phoneticPr fontId="1"/>
  </si>
  <si>
    <t>JOD（3色組）1046</t>
    <rPh sb="5" eb="6">
      <t>ショク</t>
    </rPh>
    <rPh sb="6" eb="7">
      <t>クミ</t>
    </rPh>
    <phoneticPr fontId="1"/>
  </si>
  <si>
    <t>JOD（3色組）1047</t>
    <rPh sb="5" eb="6">
      <t>ショク</t>
    </rPh>
    <rPh sb="6" eb="7">
      <t>クミ</t>
    </rPh>
    <phoneticPr fontId="1"/>
  </si>
  <si>
    <t>JODメルシー1126/3色組</t>
    <rPh sb="13" eb="15">
      <t>ショククミ</t>
    </rPh>
    <phoneticPr fontId="1"/>
  </si>
  <si>
    <t>11/26～</t>
    <phoneticPr fontId="1"/>
  </si>
  <si>
    <t>JOD（3色組）1048</t>
    <rPh sb="5" eb="6">
      <t>ショク</t>
    </rPh>
    <rPh sb="6" eb="7">
      <t>クミ</t>
    </rPh>
    <phoneticPr fontId="1"/>
  </si>
  <si>
    <t>JOD（3色組）1049</t>
    <rPh sb="5" eb="6">
      <t>ショク</t>
    </rPh>
    <rPh sb="6" eb="7">
      <t>クミ</t>
    </rPh>
    <phoneticPr fontId="1"/>
  </si>
  <si>
    <t>JOD（3色組）1050</t>
    <rPh sb="5" eb="6">
      <t>ショク</t>
    </rPh>
    <rPh sb="6" eb="7">
      <t>クミ</t>
    </rPh>
    <phoneticPr fontId="1"/>
  </si>
  <si>
    <t>JOD（3色組）1051</t>
    <rPh sb="5" eb="6">
      <t>ショク</t>
    </rPh>
    <rPh sb="6" eb="7">
      <t>クミ</t>
    </rPh>
    <phoneticPr fontId="1"/>
  </si>
  <si>
    <t>JOD（3色組）1052</t>
    <rPh sb="5" eb="6">
      <t>ショク</t>
    </rPh>
    <rPh sb="6" eb="7">
      <t>クミ</t>
    </rPh>
    <phoneticPr fontId="1"/>
  </si>
  <si>
    <t>JOD（3色組）1053</t>
    <rPh sb="5" eb="6">
      <t>ショク</t>
    </rPh>
    <rPh sb="6" eb="7">
      <t>クミ</t>
    </rPh>
    <phoneticPr fontId="1"/>
  </si>
  <si>
    <t>JOD（3色組）1054</t>
    <rPh sb="5" eb="6">
      <t>ショク</t>
    </rPh>
    <rPh sb="6" eb="7">
      <t>クミ</t>
    </rPh>
    <phoneticPr fontId="1"/>
  </si>
  <si>
    <t>毎日が発見10月号3色組②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</si>
  <si>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ロイヤルステージ9月号3色組②</t>
    <rPh sb="9" eb="11">
      <t>ガツゴウ</t>
    </rPh>
    <rPh sb="12" eb="14">
      <t>ショククミ</t>
    </rPh>
    <phoneticPr fontId="1"/>
  </si>
  <si>
    <t>JOD特別号R9802/3色組</t>
    <rPh sb="3" eb="6">
      <t>トクベツゴウ</t>
    </rPh>
    <rPh sb="13" eb="15">
      <t>ショククミ</t>
    </rPh>
    <phoneticPr fontId="1"/>
  </si>
  <si>
    <t>12/4～</t>
    <phoneticPr fontId="1"/>
  </si>
  <si>
    <t>ロイヤルステージ9月号3色組③</t>
    <rPh sb="9" eb="11">
      <t>ガツゴウ</t>
    </rPh>
    <rPh sb="12" eb="14">
      <t>ショククミ</t>
    </rPh>
    <phoneticPr fontId="1"/>
  </si>
  <si>
    <t>JOD（3色組）1055</t>
    <rPh sb="5" eb="6">
      <t>ショク</t>
    </rPh>
    <rPh sb="6" eb="7">
      <t>クミ</t>
    </rPh>
    <phoneticPr fontId="1"/>
  </si>
  <si>
    <t>JOD（3色組）1056</t>
    <rPh sb="5" eb="6">
      <t>ショク</t>
    </rPh>
    <rPh sb="6" eb="7">
      <t>クミ</t>
    </rPh>
    <phoneticPr fontId="1"/>
  </si>
  <si>
    <t>JOD（3色組）1057</t>
    <rPh sb="5" eb="6">
      <t>ショク</t>
    </rPh>
    <rPh sb="6" eb="7">
      <t>クミ</t>
    </rPh>
    <phoneticPr fontId="1"/>
  </si>
  <si>
    <t>毎日が発見10月号3色組③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</si>
  <si>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夢販</t>
    <rPh sb="0" eb="2">
      <t>ユメハン</t>
    </rPh>
    <phoneticPr fontId="1"/>
  </si>
  <si>
    <t>JOD（3色組）1058</t>
    <rPh sb="5" eb="6">
      <t>ショク</t>
    </rPh>
    <rPh sb="6" eb="7">
      <t>クミ</t>
    </rPh>
    <phoneticPr fontId="1"/>
  </si>
  <si>
    <t>JOD（3色組）1059</t>
    <rPh sb="5" eb="6">
      <t>ショク</t>
    </rPh>
    <rPh sb="6" eb="7">
      <t>クミ</t>
    </rPh>
    <phoneticPr fontId="1"/>
  </si>
  <si>
    <t>JOD（3色組）1060</t>
    <rPh sb="5" eb="6">
      <t>ショク</t>
    </rPh>
    <rPh sb="6" eb="7">
      <t>クミ</t>
    </rPh>
    <phoneticPr fontId="1"/>
  </si>
  <si>
    <t>JOD特別号9514/3色組</t>
    <rPh sb="3" eb="6">
      <t>トクベツゴウ</t>
    </rPh>
    <rPh sb="12" eb="14">
      <t>ショククミ</t>
    </rPh>
    <phoneticPr fontId="1"/>
  </si>
  <si>
    <t>12/12～</t>
    <phoneticPr fontId="1"/>
  </si>
  <si>
    <t>JOD（3色組）1061</t>
    <rPh sb="5" eb="6">
      <t>ショク</t>
    </rPh>
    <rPh sb="6" eb="7">
      <t>クミ</t>
    </rPh>
    <phoneticPr fontId="1"/>
  </si>
  <si>
    <t>JOD（3色組）1062</t>
    <rPh sb="5" eb="6">
      <t>ショク</t>
    </rPh>
    <rPh sb="6" eb="7">
      <t>クミ</t>
    </rPh>
    <phoneticPr fontId="1"/>
  </si>
  <si>
    <t>JOD（3色組）1063</t>
    <rPh sb="5" eb="6">
      <t>ショク</t>
    </rPh>
    <rPh sb="6" eb="7">
      <t>クミ</t>
    </rPh>
    <phoneticPr fontId="1"/>
  </si>
  <si>
    <t>日生協12月41号東日本①</t>
    <rPh sb="0" eb="3">
      <t>ニッセイキョウ</t>
    </rPh>
    <rPh sb="5" eb="6">
      <t>ガツ</t>
    </rPh>
    <rPh sb="8" eb="9">
      <t>ゴウ</t>
    </rPh>
    <rPh sb="9" eb="13">
      <t>ヒガシニホン1</t>
    </rPh>
    <phoneticPr fontId="1"/>
  </si>
  <si>
    <t>JOD（3色組）1064</t>
    <rPh sb="5" eb="6">
      <t>ショク</t>
    </rPh>
    <rPh sb="6" eb="7">
      <t>クミ</t>
    </rPh>
    <phoneticPr fontId="1"/>
  </si>
  <si>
    <t>JODアクセス7006/3色組</t>
    <rPh sb="13" eb="15">
      <t>ショククミ</t>
    </rPh>
    <phoneticPr fontId="1"/>
  </si>
  <si>
    <t>JOD（3色組）1065</t>
    <rPh sb="5" eb="6">
      <t>ショク</t>
    </rPh>
    <rPh sb="6" eb="7">
      <t>クミ</t>
    </rPh>
    <phoneticPr fontId="1"/>
  </si>
  <si>
    <t>JOD（3色組）1066</t>
    <rPh sb="5" eb="6">
      <t>ショク</t>
    </rPh>
    <rPh sb="6" eb="7">
      <t>クミ</t>
    </rPh>
    <phoneticPr fontId="1"/>
  </si>
  <si>
    <t>JOD（3色組）1067</t>
    <rPh sb="5" eb="6">
      <t>ショク</t>
    </rPh>
    <rPh sb="6" eb="7">
      <t>クミ</t>
    </rPh>
    <phoneticPr fontId="1"/>
  </si>
  <si>
    <t>日生協12月41号西日本①</t>
    <rPh sb="0" eb="3">
      <t>ニッセイキョウ</t>
    </rPh>
    <rPh sb="5" eb="6">
      <t>ガツ</t>
    </rPh>
    <rPh sb="8" eb="9">
      <t>ゴウ</t>
    </rPh>
    <rPh sb="9" eb="10">
      <t>ニシ</t>
    </rPh>
    <rPh sb="10" eb="12">
      <t>ニホン</t>
    </rPh>
    <phoneticPr fontId="1"/>
  </si>
  <si>
    <t>日生協12月41号東日本②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</si>
  <si>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JOD（3色組）1068</t>
    <rPh sb="5" eb="6">
      <t>ショク</t>
    </rPh>
    <rPh sb="6" eb="7">
      <t>クミ</t>
    </rPh>
    <phoneticPr fontId="1"/>
  </si>
  <si>
    <t>JOD（3色組）1069</t>
    <rPh sb="5" eb="6">
      <t>ショク</t>
    </rPh>
    <rPh sb="6" eb="7">
      <t>クミ</t>
    </rPh>
    <phoneticPr fontId="1"/>
  </si>
  <si>
    <t>JOD（3色組）1070</t>
    <rPh sb="5" eb="6">
      <t>ショク</t>
    </rPh>
    <rPh sb="6" eb="7">
      <t>クミ</t>
    </rPh>
    <phoneticPr fontId="1"/>
  </si>
  <si>
    <t>JOD（3色組）1071</t>
    <rPh sb="5" eb="6">
      <t>ショク</t>
    </rPh>
    <rPh sb="6" eb="7">
      <t>クミ</t>
    </rPh>
    <phoneticPr fontId="1"/>
  </si>
  <si>
    <t>JOD（3色組）1072</t>
    <rPh sb="5" eb="6">
      <t>ショク</t>
    </rPh>
    <rPh sb="6" eb="7">
      <t>クミ</t>
    </rPh>
    <phoneticPr fontId="1"/>
  </si>
  <si>
    <t>2024/12/6伝数</t>
    <rPh sb="9" eb="10">
      <t>デン</t>
    </rPh>
    <rPh sb="10" eb="11">
      <t>スウ</t>
    </rPh>
    <phoneticPr fontId="1"/>
  </si>
  <si>
    <t>JODメルシー0122/3色組</t>
    <rPh sb="13" eb="15">
      <t>ショククミ</t>
    </rPh>
    <phoneticPr fontId="1"/>
  </si>
  <si>
    <t>JOD（3色組）1073</t>
    <rPh sb="5" eb="6">
      <t>ショク</t>
    </rPh>
    <rPh sb="6" eb="7">
      <t>クミ</t>
    </rPh>
    <phoneticPr fontId="1"/>
  </si>
  <si>
    <t>JOD（3色組）1074</t>
    <rPh sb="5" eb="6">
      <t>ショク</t>
    </rPh>
    <rPh sb="6" eb="7">
      <t>クミ</t>
    </rPh>
    <phoneticPr fontId="1"/>
  </si>
  <si>
    <t>日生協12月41号東日本③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</si>
  <si>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日生協12月41号西日本②</t>
    <rPh sb="0" eb="3">
      <t>ニッセイキョウ</t>
    </rPh>
    <rPh sb="5" eb="6">
      <t>ガツ</t>
    </rPh>
    <rPh sb="8" eb="9">
      <t>ゴウ</t>
    </rPh>
    <rPh sb="9" eb="10">
      <t>ニシ</t>
    </rPh>
    <rPh sb="10" eb="12">
      <t>ニホン</t>
    </rPh>
    <phoneticPr fontId="1"/>
  </si>
  <si>
    <t>JOD（3色組）1075</t>
    <rPh sb="5" eb="6">
      <t>ショク</t>
    </rPh>
    <rPh sb="6" eb="7">
      <t>クミ</t>
    </rPh>
    <phoneticPr fontId="1"/>
  </si>
  <si>
    <t>JOD（3色組）1076</t>
    <rPh sb="5" eb="6">
      <t>ショク</t>
    </rPh>
    <rPh sb="6" eb="7">
      <t>クミ</t>
    </rPh>
    <phoneticPr fontId="1"/>
  </si>
  <si>
    <t>日生協12月41号西日本③</t>
    <rPh sb="0" eb="3">
      <t>ニッセイキョウ</t>
    </rPh>
    <rPh sb="5" eb="6">
      <t>ガツ</t>
    </rPh>
    <rPh sb="8" eb="9">
      <t>ゴウ</t>
    </rPh>
    <rPh sb="9" eb="10">
      <t>ニシ</t>
    </rPh>
    <rPh sb="10" eb="12">
      <t>ニホン</t>
    </rPh>
    <phoneticPr fontId="1"/>
  </si>
  <si>
    <t>JOD（3色組）1077</t>
    <rPh sb="5" eb="6">
      <t>ショク</t>
    </rPh>
    <rPh sb="6" eb="7">
      <t>クミ</t>
    </rPh>
    <phoneticPr fontId="1"/>
  </si>
  <si>
    <t>日生協12月41号西日本④</t>
    <rPh sb="0" eb="3">
      <t>ニッセイキョウ</t>
    </rPh>
    <rPh sb="5" eb="6">
      <t>ガツ</t>
    </rPh>
    <rPh sb="8" eb="9">
      <t>ゴウ</t>
    </rPh>
    <rPh sb="9" eb="10">
      <t>ニシ</t>
    </rPh>
    <rPh sb="10" eb="12">
      <t>ニホン</t>
    </rPh>
    <phoneticPr fontId="1"/>
  </si>
  <si>
    <t>JOD（3色組）1078</t>
    <rPh sb="5" eb="6">
      <t>ショク</t>
    </rPh>
    <rPh sb="6" eb="7">
      <t>クミ</t>
    </rPh>
    <phoneticPr fontId="1"/>
  </si>
  <si>
    <t>JOD（3色組）1079</t>
    <rPh sb="5" eb="6">
      <t>ショク</t>
    </rPh>
    <rPh sb="6" eb="7">
      <t>クミ</t>
    </rPh>
    <phoneticPr fontId="1"/>
  </si>
  <si>
    <t>日生協12月41号東日本④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</si>
  <si>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JOD（3色組）1080</t>
    <rPh sb="5" eb="6">
      <t>ショク</t>
    </rPh>
    <rPh sb="6" eb="7">
      <t>クミ</t>
    </rPh>
    <phoneticPr fontId="1"/>
  </si>
  <si>
    <t>1/11ship</t>
    <phoneticPr fontId="1"/>
  </si>
  <si>
    <t>毎日が発見10月号3色組④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</si>
  <si>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JOD（3色組）1081</t>
    <rPh sb="5" eb="6">
      <t>ショク</t>
    </rPh>
    <rPh sb="6" eb="7">
      <t>クミ</t>
    </rPh>
    <phoneticPr fontId="1"/>
  </si>
  <si>
    <t>日生協12月41号東日本⑤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</si>
  <si>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JOD（3色組）1082</t>
    <rPh sb="5" eb="6">
      <t>ショク</t>
    </rPh>
    <rPh sb="6" eb="7">
      <t>クミ</t>
    </rPh>
    <phoneticPr fontId="1"/>
  </si>
  <si>
    <t>日生協12月41号東日本⑥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</si>
  <si>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日生協12月41号東日本⑦</t>
    <rPh sb="0" eb="3">
      <t>ニッセイキョウ</t>
    </rPh>
    <rPh sb="5" eb="6">
      <t>ガツ</t>
    </rPh>
    <rPh sb="8" eb="9">
      <t>ゴウ</t>
    </rPh>
    <rPh sb="9" eb="10">
      <t>ヒガシ</t>
    </rPh>
    <rPh sb="10" eb="12">
      <t>ニホン</t>
    </rPh>
    <phoneticPr fontId="1"/>
  </si>
  <si>
    <t>JOD（3色組）1083</t>
    <rPh sb="5" eb="6">
      <t>ショク</t>
    </rPh>
    <rPh sb="6" eb="7">
      <t>クミ</t>
    </rPh>
    <phoneticPr fontId="1"/>
  </si>
  <si>
    <t>JOD（3色組）1084</t>
    <rPh sb="5" eb="6">
      <t>ショク</t>
    </rPh>
    <rPh sb="6" eb="7">
      <t>クミ</t>
    </rPh>
    <phoneticPr fontId="1"/>
  </si>
  <si>
    <t>日生協12月41号直送⑧</t>
    <rPh sb="0" eb="3">
      <t>ニッセイキョウ</t>
    </rPh>
    <rPh sb="5" eb="6">
      <t>ガツ</t>
    </rPh>
    <rPh sb="8" eb="9">
      <t>ゴウ</t>
    </rPh>
    <rPh sb="9" eb="11">
      <t>チョクソウ</t>
    </rPh>
    <phoneticPr fontId="1"/>
  </si>
  <si>
    <t>日生協12月41号直送⑨</t>
    <rPh sb="0" eb="3">
      <t>ニッセイキョウ</t>
    </rPh>
    <rPh sb="5" eb="6">
      <t>ガツ</t>
    </rPh>
    <rPh sb="8" eb="9">
      <t>ゴウ</t>
    </rPh>
    <rPh sb="9" eb="11">
      <t>チョクソウ</t>
    </rPh>
    <phoneticPr fontId="1"/>
  </si>
  <si>
    <t>JOD（3色組）1085</t>
    <rPh sb="5" eb="6">
      <t>ショク</t>
    </rPh>
    <rPh sb="6" eb="7">
      <t>クミ</t>
    </rPh>
    <phoneticPr fontId="1"/>
  </si>
  <si>
    <t>毎日が発見10月号3色組⑤</t>
    <rPh sb="0" eb="2">
      <t>マイニチ</t>
    </rPh>
    <rPh sb="3" eb="5">
      <t>ハッケン</t>
    </rPh>
    <rPh sb="7" eb="8">
      <t>ガツ</t>
    </rPh>
    <rPh sb="8" eb="9">
      <t>ゴウ</t>
    </rPh>
    <rPh sb="10" eb="12">
      <t>ショククミ</t>
    </rPh>
    <phoneticPr fontId="1"/>
  </si>
  <si>
    <t>JOD（3色組）1086</t>
    <rPh sb="5" eb="6">
      <t>ショク</t>
    </rPh>
    <rPh sb="6" eb="7">
      <t>クミ</t>
    </rPh>
    <phoneticPr fontId="1"/>
  </si>
  <si>
    <t>JODアクセス7007/3色組</t>
    <rPh sb="13" eb="15">
      <t>ショククミ</t>
    </rPh>
    <phoneticPr fontId="1"/>
  </si>
  <si>
    <t>JOD特別号9522/3色組</t>
    <rPh sb="3" eb="6">
      <t>トクベツゴウ</t>
    </rPh>
    <rPh sb="12" eb="14">
      <t>ショククミ</t>
    </rPh>
    <phoneticPr fontId="1"/>
  </si>
  <si>
    <t>JOD特別版0213/3色組</t>
    <rPh sb="3" eb="5">
      <t>トクベツ</t>
    </rPh>
    <rPh sb="5" eb="6">
      <t>バン</t>
    </rPh>
    <rPh sb="12" eb="14">
      <t>ショククミ</t>
    </rPh>
    <phoneticPr fontId="1"/>
  </si>
  <si>
    <t>JOD（3色組）1087</t>
    <rPh sb="5" eb="6">
      <t>ショク</t>
    </rPh>
    <rPh sb="6" eb="7">
      <t>クミ</t>
    </rPh>
    <phoneticPr fontId="1"/>
  </si>
  <si>
    <t>JOD（3色組）1088</t>
    <rPh sb="5" eb="6">
      <t>ショク</t>
    </rPh>
    <rPh sb="6" eb="7">
      <t>クミ</t>
    </rPh>
    <phoneticPr fontId="1"/>
  </si>
  <si>
    <t>JOD（3色組）1089</t>
    <rPh sb="5" eb="6">
      <t>ショク</t>
    </rPh>
    <rPh sb="6" eb="7">
      <t>クミ</t>
    </rPh>
    <phoneticPr fontId="1"/>
  </si>
  <si>
    <t>JODメルシー0225/3色組</t>
    <rPh sb="13" eb="15">
      <t>ショククミ</t>
    </rPh>
    <phoneticPr fontId="1"/>
  </si>
  <si>
    <t>2/25～</t>
    <phoneticPr fontId="1"/>
  </si>
  <si>
    <t>日生協1月47号①</t>
    <rPh sb="0" eb="3">
      <t>ニッセイキョウ</t>
    </rPh>
    <rPh sb="4" eb="5">
      <t>ガツ</t>
    </rPh>
    <rPh sb="7" eb="8">
      <t>ゴウ</t>
    </rPh>
    <phoneticPr fontId="1"/>
  </si>
  <si>
    <t>JOD（3色組）1090</t>
    <rPh sb="5" eb="6">
      <t>ショク</t>
    </rPh>
    <rPh sb="6" eb="7">
      <t>クミ</t>
    </rPh>
    <phoneticPr fontId="1"/>
  </si>
  <si>
    <t>2月伝</t>
    <rPh sb="1" eb="3">
      <t>ガツデン</t>
    </rPh>
    <phoneticPr fontId="1"/>
  </si>
  <si>
    <t>追加 急ぎ分</t>
    <rPh sb="0" eb="2">
      <t>ツイカ</t>
    </rPh>
    <rPh sb="3" eb="4">
      <t>イソ</t>
    </rPh>
    <rPh sb="5" eb="6">
      <t>ブン</t>
    </rPh>
    <phoneticPr fontId="5"/>
  </si>
  <si>
    <t>JOD（3色組）1091</t>
    <rPh sb="5" eb="6">
      <t>ショク</t>
    </rPh>
    <rPh sb="6" eb="7">
      <t>クミ</t>
    </rPh>
    <phoneticPr fontId="1"/>
  </si>
  <si>
    <t>JOD（3色組）1092</t>
    <rPh sb="5" eb="6">
      <t>ショク</t>
    </rPh>
    <rPh sb="6" eb="7">
      <t>クミ</t>
    </rPh>
    <phoneticPr fontId="1"/>
  </si>
  <si>
    <t>コープ九州1月4回①</t>
    <rPh sb="3" eb="5">
      <t>キュウシュウ</t>
    </rPh>
    <rPh sb="6" eb="7">
      <t>ガツ</t>
    </rPh>
    <rPh sb="8" eb="9">
      <t>カイ</t>
    </rPh>
    <phoneticPr fontId="1"/>
  </si>
  <si>
    <t>日生協1月47号②</t>
    <rPh sb="0" eb="3">
      <t>ニッセイキョウ</t>
    </rPh>
    <rPh sb="4" eb="5">
      <t>ガツ</t>
    </rPh>
    <rPh sb="7" eb="8">
      <t>ゴウ</t>
    </rPh>
    <phoneticPr fontId="1"/>
  </si>
  <si>
    <t>JOD（3色組）1093</t>
    <rPh sb="5" eb="6">
      <t>ショク</t>
    </rPh>
    <rPh sb="6" eb="7">
      <t>クミ</t>
    </rPh>
    <phoneticPr fontId="1"/>
  </si>
  <si>
    <t>2025/1/18数伝</t>
    <rPh sb="9" eb="10">
      <t>スウ</t>
    </rPh>
    <rPh sb="10" eb="11">
      <t>デン</t>
    </rPh>
    <phoneticPr fontId="1"/>
  </si>
  <si>
    <t>JOD（3色組）1094</t>
    <rPh sb="5" eb="6">
      <t>ショク</t>
    </rPh>
    <rPh sb="6" eb="7">
      <t>クミ</t>
    </rPh>
    <phoneticPr fontId="1"/>
  </si>
  <si>
    <t>JOD（3色組）1095</t>
    <rPh sb="5" eb="6">
      <t>ショク</t>
    </rPh>
    <rPh sb="6" eb="7">
      <t>クミ</t>
    </rPh>
    <phoneticPr fontId="1"/>
  </si>
  <si>
    <t>コープ九州1月4回②</t>
    <rPh sb="3" eb="5">
      <t>キュウシュウ</t>
    </rPh>
    <rPh sb="6" eb="7">
      <t>ガツ</t>
    </rPh>
    <rPh sb="8" eb="9">
      <t>カイ</t>
    </rPh>
    <phoneticPr fontId="1"/>
  </si>
  <si>
    <t>JOD（3色組）1096</t>
    <rPh sb="5" eb="6">
      <t>ショク</t>
    </rPh>
    <rPh sb="6" eb="7">
      <t>クミ</t>
    </rPh>
    <phoneticPr fontId="1"/>
  </si>
  <si>
    <t>コープ九州1月4回③</t>
    <phoneticPr fontId="1"/>
  </si>
  <si>
    <t>JOD特別号9525/3色組</t>
    <rPh sb="3" eb="6">
      <t>トクベツゴウ</t>
    </rPh>
    <rPh sb="12" eb="14">
      <t>ショククミ</t>
    </rPh>
    <phoneticPr fontId="1"/>
  </si>
  <si>
    <t>日生協1月47号③</t>
    <rPh sb="0" eb="3">
      <t>ニッセイキョウ</t>
    </rPh>
    <rPh sb="4" eb="5">
      <t>ガツ</t>
    </rPh>
    <rPh sb="7" eb="8">
      <t>ゴウ</t>
    </rPh>
    <phoneticPr fontId="1"/>
  </si>
  <si>
    <t>JOD（3色組）1097</t>
    <rPh sb="5" eb="6">
      <t>ショク</t>
    </rPh>
    <rPh sb="6" eb="7">
      <t>クミ</t>
    </rPh>
    <phoneticPr fontId="1"/>
  </si>
  <si>
    <t>JOD（3色組）1098</t>
    <rPh sb="5" eb="6">
      <t>ショク</t>
    </rPh>
    <rPh sb="6" eb="7">
      <t>クミ</t>
    </rPh>
    <phoneticPr fontId="1"/>
  </si>
  <si>
    <t>JOD（3色組）1099</t>
    <rPh sb="5" eb="6">
      <t>ショク</t>
    </rPh>
    <rPh sb="6" eb="7">
      <t>クミ</t>
    </rPh>
    <phoneticPr fontId="1"/>
  </si>
  <si>
    <t>日生協1月47号④</t>
    <rPh sb="0" eb="3">
      <t>ニッセイキョウ</t>
    </rPh>
    <rPh sb="4" eb="5">
      <t>ガツ</t>
    </rPh>
    <rPh sb="7" eb="8">
      <t>ゴウ</t>
    </rPh>
    <phoneticPr fontId="1"/>
  </si>
  <si>
    <t>日生協1月47号⑤</t>
    <rPh sb="0" eb="3">
      <t>ニッセイキョウ</t>
    </rPh>
    <rPh sb="4" eb="5">
      <t>ガツ</t>
    </rPh>
    <rPh sb="7" eb="8">
      <t>ゴウ</t>
    </rPh>
    <phoneticPr fontId="1"/>
  </si>
  <si>
    <t>K-PORT</t>
    <phoneticPr fontId="1"/>
  </si>
  <si>
    <t>JOD（3色組）1100</t>
    <rPh sb="5" eb="6">
      <t>ショク</t>
    </rPh>
    <rPh sb="6" eb="7">
      <t>クミ</t>
    </rPh>
    <phoneticPr fontId="1"/>
  </si>
  <si>
    <t>日生協1月47号⑥直送</t>
    <rPh sb="0" eb="3">
      <t>ニッセイキョウ</t>
    </rPh>
    <rPh sb="4" eb="5">
      <t>ガツ</t>
    </rPh>
    <rPh sb="7" eb="8">
      <t>ゴウ</t>
    </rPh>
    <rPh sb="9" eb="11">
      <t>チョクソウ</t>
    </rPh>
    <phoneticPr fontId="1"/>
  </si>
  <si>
    <t>JOD（3色組）1101</t>
    <rPh sb="5" eb="6">
      <t>ショク</t>
    </rPh>
    <rPh sb="6" eb="7">
      <t>クミ</t>
    </rPh>
    <phoneticPr fontId="1"/>
  </si>
  <si>
    <t>JOD（3色組）1102</t>
    <rPh sb="5" eb="6">
      <t>ショク</t>
    </rPh>
    <rPh sb="6" eb="7">
      <t>クミ</t>
    </rPh>
    <phoneticPr fontId="1"/>
  </si>
  <si>
    <t>2025/2/5伝数</t>
    <rPh sb="8" eb="9">
      <t>デン</t>
    </rPh>
    <rPh sb="9" eb="10">
      <t>スウ</t>
    </rPh>
    <phoneticPr fontId="1"/>
  </si>
  <si>
    <t>JOD（3色組）1103</t>
    <rPh sb="5" eb="6">
      <t>ショク</t>
    </rPh>
    <rPh sb="6" eb="7">
      <t>クミ</t>
    </rPh>
    <phoneticPr fontId="1"/>
  </si>
  <si>
    <t>JOD（3色組）1104</t>
    <rPh sb="5" eb="6">
      <t>ショク</t>
    </rPh>
    <rPh sb="6" eb="7">
      <t>クミ</t>
    </rPh>
    <phoneticPr fontId="1"/>
  </si>
  <si>
    <t>JOD（3色組）1105</t>
    <rPh sb="5" eb="6">
      <t>ショク</t>
    </rPh>
    <rPh sb="6" eb="7">
      <t>クミ</t>
    </rPh>
    <phoneticPr fontId="1"/>
  </si>
  <si>
    <t>4/23～5/14</t>
    <phoneticPr fontId="1"/>
  </si>
  <si>
    <t>毎日が発見3月売_4月号3色組①</t>
    <rPh sb="0" eb="2">
      <t>マイニチ</t>
    </rPh>
    <rPh sb="3" eb="5">
      <t>ハッケン</t>
    </rPh>
    <rPh sb="6" eb="7">
      <t>ガツ</t>
    </rPh>
    <rPh sb="7" eb="8">
      <t>ウ</t>
    </rPh>
    <rPh sb="10" eb="11">
      <t>ガツ</t>
    </rPh>
    <rPh sb="11" eb="12">
      <t>ゴウ</t>
    </rPh>
    <rPh sb="13" eb="15">
      <t>ショククミ</t>
    </rPh>
    <phoneticPr fontId="1"/>
  </si>
  <si>
    <t>コープ九州5月1回差分予測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1"/>
  </si>
  <si>
    <t>コープ九州5月1回\1780</t>
    <rPh sb="3" eb="5">
      <t>キュウシュウ</t>
    </rPh>
    <rPh sb="6" eb="7">
      <t>ガツ</t>
    </rPh>
    <rPh sb="8" eb="9">
      <t>カイ</t>
    </rPh>
    <phoneticPr fontId="1"/>
  </si>
  <si>
    <t>JOD（3色組）1106</t>
    <rPh sb="5" eb="6">
      <t>ショク</t>
    </rPh>
    <rPh sb="6" eb="7">
      <t>クミ</t>
    </rPh>
    <phoneticPr fontId="1"/>
  </si>
  <si>
    <t>日生協2025年5月10号\1780</t>
    <rPh sb="0" eb="3">
      <t>ニッセイキョウ</t>
    </rPh>
    <rPh sb="7" eb="8">
      <t>ネン</t>
    </rPh>
    <rPh sb="9" eb="10">
      <t>ガツ</t>
    </rPh>
    <rPh sb="12" eb="13">
      <t>ゴウ</t>
    </rPh>
    <phoneticPr fontId="1"/>
  </si>
  <si>
    <t>点5/2、前取5/9、アバウト5/13・20、最終5/28</t>
    <rPh sb="0" eb="1">
      <t>テン</t>
    </rPh>
    <rPh sb="5" eb="7">
      <t>マエトリ</t>
    </rPh>
    <rPh sb="23" eb="25">
      <t>サイシュウ</t>
    </rPh>
    <phoneticPr fontId="1"/>
  </si>
  <si>
    <t>2024年　日生協5月11号実績</t>
    <rPh sb="4" eb="5">
      <t>ネン</t>
    </rPh>
    <rPh sb="6" eb="9">
      <t>ニッセイキョウ</t>
    </rPh>
    <rPh sb="10" eb="11">
      <t>ガツ</t>
    </rPh>
    <rPh sb="13" eb="14">
      <t>ゴウ</t>
    </rPh>
    <rPh sb="14" eb="16">
      <t>ジッセキ</t>
    </rPh>
    <phoneticPr fontId="1"/>
  </si>
  <si>
    <t>日生協2025年5月10号差分予測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1"/>
  </si>
  <si>
    <t>JOD（3色組）1107</t>
    <rPh sb="5" eb="6">
      <t>ショク</t>
    </rPh>
    <rPh sb="6" eb="7">
      <t>クミ</t>
    </rPh>
    <phoneticPr fontId="1"/>
  </si>
  <si>
    <t>JOD特別版0326/3色組</t>
    <rPh sb="3" eb="5">
      <t>トクベツ</t>
    </rPh>
    <rPh sb="5" eb="6">
      <t>バン</t>
    </rPh>
    <rPh sb="12" eb="14">
      <t>ショククミ</t>
    </rPh>
    <phoneticPr fontId="1"/>
  </si>
  <si>
    <t>JOD（3色組）1108</t>
    <rPh sb="5" eb="6">
      <t>ショク</t>
    </rPh>
    <rPh sb="6" eb="7">
      <t>クミ</t>
    </rPh>
    <phoneticPr fontId="1"/>
  </si>
  <si>
    <t>JOD（3色組）1109</t>
    <rPh sb="5" eb="6">
      <t>ショク</t>
    </rPh>
    <rPh sb="6" eb="7">
      <t>クミ</t>
    </rPh>
    <phoneticPr fontId="1"/>
  </si>
  <si>
    <t>JOD（3色組）1110</t>
    <rPh sb="5" eb="6">
      <t>ショク</t>
    </rPh>
    <rPh sb="6" eb="7">
      <t>クミ</t>
    </rPh>
    <phoneticPr fontId="1"/>
  </si>
  <si>
    <t>JOD（3色組）1111</t>
    <rPh sb="5" eb="6">
      <t>ショク</t>
    </rPh>
    <rPh sb="6" eb="7">
      <t>クミ</t>
    </rPh>
    <phoneticPr fontId="1"/>
  </si>
  <si>
    <t>3/15ship</t>
    <phoneticPr fontId="1"/>
  </si>
  <si>
    <t>JOD（3色組）1112</t>
    <rPh sb="5" eb="6">
      <t>ショク</t>
    </rPh>
    <rPh sb="6" eb="7">
      <t>クミ</t>
    </rPh>
    <phoneticPr fontId="1"/>
  </si>
  <si>
    <t>JOD（3色組）1113</t>
    <rPh sb="5" eb="6">
      <t>ショク</t>
    </rPh>
    <rPh sb="6" eb="7">
      <t>クミ</t>
    </rPh>
    <phoneticPr fontId="1"/>
  </si>
  <si>
    <t>JOD（3色組）1114</t>
    <rPh sb="5" eb="6">
      <t>ショク</t>
    </rPh>
    <rPh sb="6" eb="7">
      <t>クミ</t>
    </rPh>
    <phoneticPr fontId="1"/>
  </si>
  <si>
    <t>JODメルシー0407/3色組</t>
    <rPh sb="13" eb="15">
      <t>ショククミ</t>
    </rPh>
    <phoneticPr fontId="1"/>
  </si>
  <si>
    <t>4/7～</t>
    <phoneticPr fontId="1"/>
  </si>
  <si>
    <t>JOD（3色組）1115西濃</t>
    <rPh sb="5" eb="6">
      <t>ショク</t>
    </rPh>
    <rPh sb="6" eb="7">
      <t>クミ</t>
    </rPh>
    <rPh sb="12" eb="14">
      <t>セイノウ</t>
    </rPh>
    <phoneticPr fontId="1"/>
  </si>
  <si>
    <t>K-PORT</t>
    <phoneticPr fontId="1"/>
  </si>
  <si>
    <t>JOD（3色組）1115</t>
    <rPh sb="5" eb="6">
      <t>ショク</t>
    </rPh>
    <rPh sb="6" eb="7">
      <t>クミ</t>
    </rPh>
    <phoneticPr fontId="1"/>
  </si>
  <si>
    <t>なごみ5月号検品用</t>
    <rPh sb="4" eb="6">
      <t>ガツゴウ</t>
    </rPh>
    <rPh sb="6" eb="9">
      <t>ケンピンヨウ</t>
    </rPh>
    <phoneticPr fontId="1"/>
  </si>
  <si>
    <t>JOD（3色組）1116</t>
    <rPh sb="5" eb="6">
      <t>ショク</t>
    </rPh>
    <rPh sb="6" eb="7">
      <t>クミ</t>
    </rPh>
    <phoneticPr fontId="1"/>
  </si>
  <si>
    <t>JOD（3色組）1117</t>
    <rPh sb="5" eb="6">
      <t>ショク</t>
    </rPh>
    <rPh sb="6" eb="7">
      <t>クミ</t>
    </rPh>
    <phoneticPr fontId="1"/>
  </si>
  <si>
    <t>JOD（3色組）1118</t>
    <rPh sb="5" eb="6">
      <t>ショク</t>
    </rPh>
    <rPh sb="6" eb="7">
      <t>クミ</t>
    </rPh>
    <phoneticPr fontId="1"/>
  </si>
  <si>
    <t>JOD特別号9528/3色組</t>
    <rPh sb="3" eb="6">
      <t>トクベツゴウ</t>
    </rPh>
    <rPh sb="12" eb="14">
      <t>ショククミ</t>
    </rPh>
    <phoneticPr fontId="1"/>
  </si>
  <si>
    <t>4/21～</t>
    <phoneticPr fontId="1"/>
  </si>
  <si>
    <t>JOD（3色組）1119</t>
    <rPh sb="5" eb="6">
      <t>ショク</t>
    </rPh>
    <rPh sb="6" eb="7">
      <t>クミ</t>
    </rPh>
    <phoneticPr fontId="1"/>
  </si>
  <si>
    <t>JOD（3色組）1120</t>
    <rPh sb="5" eb="6">
      <t>ショク</t>
    </rPh>
    <rPh sb="6" eb="7">
      <t>クミ</t>
    </rPh>
    <phoneticPr fontId="1"/>
  </si>
  <si>
    <t>JOD（3色組）1121</t>
    <rPh sb="5" eb="6">
      <t>ショク</t>
    </rPh>
    <rPh sb="6" eb="7">
      <t>クミ</t>
    </rPh>
    <phoneticPr fontId="1"/>
  </si>
  <si>
    <t>JOD（3色組）1122</t>
    <rPh sb="5" eb="6">
      <t>ショク</t>
    </rPh>
    <rPh sb="6" eb="7">
      <t>クミ</t>
    </rPh>
    <phoneticPr fontId="1"/>
  </si>
  <si>
    <t>JOD（3色組）1123</t>
    <rPh sb="5" eb="6">
      <t>ショク</t>
    </rPh>
    <rPh sb="6" eb="7">
      <t>クミ</t>
    </rPh>
    <phoneticPr fontId="1"/>
  </si>
  <si>
    <t>JOD（3色組）1124</t>
    <rPh sb="5" eb="6">
      <t>ショク</t>
    </rPh>
    <rPh sb="6" eb="7">
      <t>クミ</t>
    </rPh>
    <phoneticPr fontId="1"/>
  </si>
  <si>
    <t>JOD（3色組）1125</t>
    <rPh sb="5" eb="6">
      <t>ショク</t>
    </rPh>
    <rPh sb="6" eb="7">
      <t>クミ</t>
    </rPh>
    <phoneticPr fontId="1"/>
  </si>
  <si>
    <t>クライムより</t>
    <phoneticPr fontId="5"/>
  </si>
  <si>
    <t>JOD（3色組）1126</t>
    <rPh sb="5" eb="6">
      <t>ショク</t>
    </rPh>
    <rPh sb="6" eb="7">
      <t>クミ</t>
    </rPh>
    <phoneticPr fontId="1"/>
  </si>
  <si>
    <t>毎日が発見3月売_4月号3色組②</t>
    <rPh sb="0" eb="2">
      <t>マイニチ</t>
    </rPh>
    <rPh sb="3" eb="5">
      <t>ハッケン</t>
    </rPh>
    <rPh sb="6" eb="7">
      <t>ガツ</t>
    </rPh>
    <rPh sb="7" eb="8">
      <t>ウ</t>
    </rPh>
    <rPh sb="10" eb="11">
      <t>ガツ</t>
    </rPh>
    <rPh sb="11" eb="12">
      <t>ゴウ</t>
    </rPh>
    <rPh sb="13" eb="15">
      <t>ショククミ</t>
    </rPh>
    <phoneticPr fontId="1"/>
  </si>
  <si>
    <t>※次回発注分より3Lサイズ＠605</t>
    <rPh sb="1" eb="5">
      <t>ジカイハッチュウ</t>
    </rPh>
    <rPh sb="5" eb="6">
      <t>ブン</t>
    </rPh>
    <phoneticPr fontId="1"/>
  </si>
  <si>
    <t>JOD（3色組）1127</t>
    <rPh sb="5" eb="6">
      <t>ショク</t>
    </rPh>
    <rPh sb="6" eb="7">
      <t>クミ</t>
    </rPh>
    <phoneticPr fontId="1"/>
  </si>
  <si>
    <t>JOD（3色組）1128</t>
    <rPh sb="5" eb="6">
      <t>ショク</t>
    </rPh>
    <rPh sb="6" eb="7">
      <t>クミ</t>
    </rPh>
    <phoneticPr fontId="1"/>
  </si>
  <si>
    <t>2024年3月～2025年3月　実績</t>
    <rPh sb="4" eb="5">
      <t>ネン</t>
    </rPh>
    <rPh sb="6" eb="7">
      <t>ガツ</t>
    </rPh>
    <rPh sb="12" eb="13">
      <t>ネン</t>
    </rPh>
    <rPh sb="14" eb="15">
      <t>ガツ</t>
    </rPh>
    <rPh sb="16" eb="18">
      <t>ジッセキ</t>
    </rPh>
    <phoneticPr fontId="1"/>
  </si>
  <si>
    <t>実績の構成比</t>
    <rPh sb="0" eb="2">
      <t>ジッセキ</t>
    </rPh>
    <rPh sb="3" eb="6">
      <t>コウセイヒ</t>
    </rPh>
    <phoneticPr fontId="1"/>
  </si>
  <si>
    <t>JOD（3色組）1129</t>
    <rPh sb="5" eb="6">
      <t>ショク</t>
    </rPh>
    <rPh sb="6" eb="7">
      <t>クミ</t>
    </rPh>
    <phoneticPr fontId="1"/>
  </si>
  <si>
    <t>2025/3/25数伝</t>
    <rPh sb="9" eb="10">
      <t>スウ</t>
    </rPh>
    <rPh sb="10" eb="11">
      <t>デン</t>
    </rPh>
    <phoneticPr fontId="1"/>
  </si>
  <si>
    <t>JOD（3色組）1130</t>
    <rPh sb="5" eb="6">
      <t>ショク</t>
    </rPh>
    <rPh sb="6" eb="7">
      <t>クミ</t>
    </rPh>
    <phoneticPr fontId="1"/>
  </si>
  <si>
    <t>JOD（3色組）1132</t>
    <rPh sb="5" eb="6">
      <t>ショク</t>
    </rPh>
    <rPh sb="6" eb="7">
      <t>クミ</t>
    </rPh>
    <phoneticPr fontId="1"/>
  </si>
  <si>
    <t>JOD特別号9531/3色組</t>
    <rPh sb="3" eb="6">
      <t>トクベツゴウ</t>
    </rPh>
    <rPh sb="12" eb="14">
      <t>ショククミ</t>
    </rPh>
    <phoneticPr fontId="1"/>
  </si>
  <si>
    <t>JOD（3色組）1133</t>
    <rPh sb="5" eb="6">
      <t>ショク</t>
    </rPh>
    <rPh sb="6" eb="7">
      <t>クミ</t>
    </rPh>
    <phoneticPr fontId="1"/>
  </si>
  <si>
    <t>JOD（3色組）1134</t>
    <rPh sb="5" eb="6">
      <t>ショク</t>
    </rPh>
    <rPh sb="6" eb="7">
      <t>クミ</t>
    </rPh>
    <phoneticPr fontId="1"/>
  </si>
  <si>
    <t>JOD（3色組）1135</t>
    <rPh sb="5" eb="6">
      <t>ショク</t>
    </rPh>
    <rPh sb="6" eb="7">
      <t>クミ</t>
    </rPh>
    <phoneticPr fontId="1"/>
  </si>
  <si>
    <t>JOD（3色組）1136</t>
    <rPh sb="5" eb="6">
      <t>ショク</t>
    </rPh>
    <rPh sb="6" eb="7">
      <t>クミ</t>
    </rPh>
    <phoneticPr fontId="1"/>
  </si>
  <si>
    <t>毎日が発見3月売_4月号3色組③</t>
    <rPh sb="0" eb="2">
      <t>マイニチ</t>
    </rPh>
    <rPh sb="3" eb="5">
      <t>ハッケン</t>
    </rPh>
    <rPh sb="6" eb="7">
      <t>ガツ</t>
    </rPh>
    <rPh sb="7" eb="8">
      <t>ウ</t>
    </rPh>
    <rPh sb="10" eb="11">
      <t>ガツ</t>
    </rPh>
    <rPh sb="11" eb="12">
      <t>ゴウ</t>
    </rPh>
    <rPh sb="13" eb="15">
      <t>ショククミ</t>
    </rPh>
    <phoneticPr fontId="1"/>
  </si>
  <si>
    <t>JOD（3色組）1137</t>
    <rPh sb="5" eb="6">
      <t>ショク</t>
    </rPh>
    <rPh sb="6" eb="7">
      <t>クミ</t>
    </rPh>
    <phoneticPr fontId="1"/>
  </si>
  <si>
    <t>JOD（3色組）1138</t>
    <rPh sb="5" eb="6">
      <t>ショク</t>
    </rPh>
    <rPh sb="6" eb="7">
      <t>クミ</t>
    </rPh>
    <phoneticPr fontId="1"/>
  </si>
  <si>
    <t>JODメルシー0526/3色組</t>
    <rPh sb="13" eb="15">
      <t>ショククミ</t>
    </rPh>
    <phoneticPr fontId="1"/>
  </si>
  <si>
    <t>5/26～</t>
    <phoneticPr fontId="1"/>
  </si>
  <si>
    <t>6/16～</t>
    <phoneticPr fontId="1"/>
  </si>
  <si>
    <t>JODアクセス7009/3色組</t>
    <rPh sb="13" eb="15">
      <t>ショククミ</t>
    </rPh>
    <phoneticPr fontId="1"/>
  </si>
  <si>
    <t>JOD（3色組）1139</t>
    <rPh sb="5" eb="6">
      <t>ショク</t>
    </rPh>
    <rPh sb="6" eb="7">
      <t>クミ</t>
    </rPh>
    <phoneticPr fontId="1"/>
  </si>
  <si>
    <t>JOD（3色組）1140</t>
    <rPh sb="5" eb="6">
      <t>ショク</t>
    </rPh>
    <rPh sb="6" eb="7">
      <t>クミ</t>
    </rPh>
    <phoneticPr fontId="1"/>
  </si>
  <si>
    <t>過不足分</t>
    <rPh sb="0" eb="3">
      <t>カブソク</t>
    </rPh>
    <rPh sb="3" eb="4">
      <t>ブン</t>
    </rPh>
    <phoneticPr fontId="5"/>
  </si>
  <si>
    <t>JOD（3色組）1141</t>
    <rPh sb="5" eb="6">
      <t>ショク</t>
    </rPh>
    <rPh sb="6" eb="7">
      <t>クミ</t>
    </rPh>
    <phoneticPr fontId="1"/>
  </si>
  <si>
    <t>かりん</t>
    <phoneticPr fontId="1"/>
  </si>
  <si>
    <t>JOD（3色組）1142</t>
    <rPh sb="5" eb="6">
      <t>ショク</t>
    </rPh>
    <rPh sb="6" eb="7">
      <t>クミ</t>
    </rPh>
    <phoneticPr fontId="1"/>
  </si>
  <si>
    <t>JOD（3色組）1143</t>
    <rPh sb="5" eb="6">
      <t>ショク</t>
    </rPh>
    <rPh sb="6" eb="7">
      <t>クミ</t>
    </rPh>
    <phoneticPr fontId="1"/>
  </si>
  <si>
    <t>JOD（3色組）1144</t>
    <rPh sb="5" eb="6">
      <t>ショク</t>
    </rPh>
    <rPh sb="6" eb="7">
      <t>クミ</t>
    </rPh>
    <phoneticPr fontId="1"/>
  </si>
  <si>
    <t>JOD（3色組）1145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</si>
  <si>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</si>
  <si>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ロイヤルステージ</t>
    <phoneticPr fontId="1"/>
  </si>
  <si>
    <t>JOD（3色組）1146</t>
    <rPh sb="5" eb="6">
      <t>ショク</t>
    </rPh>
    <rPh sb="6" eb="7">
      <t>クミ</t>
    </rPh>
    <phoneticPr fontId="1"/>
  </si>
  <si>
    <t>JOD（3色組）1147</t>
    <rPh sb="5" eb="6">
      <t>ショク</t>
    </rPh>
    <rPh sb="6" eb="7">
      <t>クミ</t>
    </rPh>
    <phoneticPr fontId="1"/>
  </si>
  <si>
    <t>JODメルシー0604/3色組</t>
    <rPh sb="13" eb="15">
      <t>ショククミ</t>
    </rPh>
    <phoneticPr fontId="1"/>
  </si>
  <si>
    <t>6/4～</t>
    <phoneticPr fontId="1"/>
  </si>
  <si>
    <t>JOD（3色組）1148</t>
    <rPh sb="5" eb="6">
      <t>ショク</t>
    </rPh>
    <rPh sb="6" eb="7">
      <t>クミ</t>
    </rPh>
    <phoneticPr fontId="1"/>
  </si>
  <si>
    <t>コープ九州5月1回\1780①</t>
    <rPh sb="3" eb="5">
      <t>キュウシュウ</t>
    </rPh>
    <rPh sb="6" eb="7">
      <t>ガツ</t>
    </rPh>
    <rPh sb="8" eb="9">
      <t>カイ</t>
    </rPh>
    <phoneticPr fontId="1"/>
  </si>
  <si>
    <t>日生協2025年5月10号\1780東日本①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</si>
  <si>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JOD（3色組）1149</t>
    <rPh sb="5" eb="6">
      <t>ショク</t>
    </rPh>
    <rPh sb="6" eb="7">
      <t>クミ</t>
    </rPh>
    <phoneticPr fontId="1"/>
  </si>
  <si>
    <t>コープ九州5月1回\1780②</t>
    <rPh sb="3" eb="5">
      <t>キュウシュウ</t>
    </rPh>
    <rPh sb="6" eb="7">
      <t>ガツ</t>
    </rPh>
    <rPh sb="8" eb="9">
      <t>カイ</t>
    </rPh>
    <phoneticPr fontId="1"/>
  </si>
  <si>
    <t>日生協2025年5月10号\1780東日本②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</si>
  <si>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JOD（3色組）1150</t>
    <rPh sb="5" eb="6">
      <t>ショク</t>
    </rPh>
    <rPh sb="6" eb="7">
      <t>クミ</t>
    </rPh>
    <phoneticPr fontId="1"/>
  </si>
  <si>
    <t>2025/5/1数伝</t>
    <rPh sb="8" eb="9">
      <t>スウ</t>
    </rPh>
    <rPh sb="9" eb="10">
      <t>デン</t>
    </rPh>
    <phoneticPr fontId="1"/>
  </si>
  <si>
    <t>JOD（3色組）1151</t>
    <rPh sb="5" eb="6">
      <t>ショク</t>
    </rPh>
    <rPh sb="6" eb="7">
      <t>クミ</t>
    </rPh>
    <phoneticPr fontId="1"/>
  </si>
  <si>
    <t>２０２４年～</t>
    <rPh sb="4" eb="5">
      <t>ネン</t>
    </rPh>
    <phoneticPr fontId="1"/>
  </si>
  <si>
    <t>２０２５年～</t>
    <rPh sb="4" eb="5">
      <t>ネン</t>
    </rPh>
    <phoneticPr fontId="1"/>
  </si>
  <si>
    <t>２０２４年１月～１２月実績</t>
    <rPh sb="4" eb="5">
      <t>ネン</t>
    </rPh>
    <rPh sb="6" eb="7">
      <t>ガツ</t>
    </rPh>
    <rPh sb="10" eb="11">
      <t>ガツ</t>
    </rPh>
    <rPh sb="11" eb="13">
      <t>ジッセキ</t>
    </rPh>
    <phoneticPr fontId="1"/>
  </si>
  <si>
    <t>＜綿混ジャガードブラタンク　Kport在庫＞</t>
    <phoneticPr fontId="5"/>
  </si>
  <si>
    <t>構成比</t>
    <rPh sb="0" eb="3">
      <t>コウセイヒ</t>
    </rPh>
    <phoneticPr fontId="1"/>
  </si>
  <si>
    <t>←発注書No0508-4　8月納品分より価格修正</t>
    <rPh sb="1" eb="4">
      <t>ハッチュウショ</t>
    </rPh>
    <rPh sb="14" eb="15">
      <t>ガツ</t>
    </rPh>
    <rPh sb="15" eb="18">
      <t>ノウヒンブン</t>
    </rPh>
    <rPh sb="20" eb="24">
      <t>カカクシュウセイ</t>
    </rPh>
    <phoneticPr fontId="1"/>
  </si>
  <si>
    <t>M＠555　</t>
    <phoneticPr fontId="1"/>
  </si>
  <si>
    <t>L＠555</t>
    <phoneticPr fontId="1"/>
  </si>
  <si>
    <t>LL＠555</t>
    <phoneticPr fontId="1"/>
  </si>
  <si>
    <t>3L＠605</t>
    <phoneticPr fontId="1"/>
  </si>
  <si>
    <t>日生協2025年5月10号\1780東日本③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</si>
  <si>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JOD（3色組）1152</t>
    <rPh sb="5" eb="6">
      <t>ショク</t>
    </rPh>
    <rPh sb="6" eb="7">
      <t>クミ</t>
    </rPh>
    <phoneticPr fontId="1"/>
  </si>
  <si>
    <t>JOD（3色組）1153</t>
    <rPh sb="5" eb="6">
      <t>ショク</t>
    </rPh>
    <rPh sb="6" eb="7">
      <t>クミ</t>
    </rPh>
    <phoneticPr fontId="1"/>
  </si>
  <si>
    <t>JOD（3色組）1154</t>
    <rPh sb="5" eb="6">
      <t>ショク</t>
    </rPh>
    <rPh sb="6" eb="7">
      <t>クミ</t>
    </rPh>
    <phoneticPr fontId="1"/>
  </si>
  <si>
    <t>日生協2025年5月10号\1780東日本④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</si>
  <si>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JOD（3色組）1155</t>
    <rPh sb="5" eb="6">
      <t>ショク</t>
    </rPh>
    <rPh sb="6" eb="7">
      <t>クミ</t>
    </rPh>
    <phoneticPr fontId="1"/>
  </si>
  <si>
    <t>日生協2025年5月10号\1780東日本⑤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</si>
  <si>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毎日が発見10月売_11月号3色組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</si>
  <si>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10/1～1/15</t>
    <phoneticPr fontId="1"/>
  </si>
  <si>
    <t>JOD（3色組）1156</t>
    <rPh sb="5" eb="6">
      <t>ショク</t>
    </rPh>
    <rPh sb="6" eb="7">
      <t>クミ</t>
    </rPh>
    <phoneticPr fontId="1"/>
  </si>
  <si>
    <t>なごみ5月号DM⑦</t>
    <rPh sb="4" eb="6">
      <t>ガツゴウ</t>
    </rPh>
    <phoneticPr fontId="1"/>
  </si>
  <si>
    <t>日生協2025年5月10号\1780東日本⑥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</si>
  <si>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 xml:space="preserve"> </t>
    <phoneticPr fontId="1"/>
  </si>
  <si>
    <t>JOD（3色組）1157</t>
    <rPh sb="5" eb="6">
      <t>ショク</t>
    </rPh>
    <rPh sb="6" eb="7">
      <t>クミ</t>
    </rPh>
    <phoneticPr fontId="1"/>
  </si>
  <si>
    <t>かりん</t>
    <phoneticPr fontId="1"/>
  </si>
  <si>
    <t>JOD（3色組）1158</t>
    <rPh sb="5" eb="6">
      <t>ショク</t>
    </rPh>
    <rPh sb="6" eb="7">
      <t>クミ</t>
    </rPh>
    <phoneticPr fontId="1"/>
  </si>
  <si>
    <t>日生協2025年5月10号\1780東日本⑦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</si>
  <si>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JOD（3色組）1159</t>
    <rPh sb="5" eb="6">
      <t>ショク</t>
    </rPh>
    <rPh sb="6" eb="7">
      <t>クミ</t>
    </rPh>
    <phoneticPr fontId="1"/>
  </si>
  <si>
    <t>なごみ5月号DM⑧</t>
    <rPh sb="4" eb="6">
      <t>ガツゴウ</t>
    </rPh>
    <phoneticPr fontId="1"/>
  </si>
  <si>
    <t>日生協2025年5月10号\1780東日本⑧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phoneticPr fontId="1"/>
  </si>
  <si>
    <t>JOD（3色組）1160</t>
    <rPh sb="5" eb="6">
      <t>ショク</t>
    </rPh>
    <rPh sb="6" eb="7">
      <t>クミ</t>
    </rPh>
    <phoneticPr fontId="1"/>
  </si>
  <si>
    <t>日生協2025年5月10号\1780東日本⑨直送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ヒガシニホン</t>
    </rPh>
    <rPh sb="22" eb="24">
      <t>チョクソウ</t>
    </rPh>
    <phoneticPr fontId="1"/>
  </si>
  <si>
    <t>JOD（3色組）1161</t>
    <rPh sb="5" eb="6">
      <t>ショク</t>
    </rPh>
    <rPh sb="6" eb="7">
      <t>クミ</t>
    </rPh>
    <phoneticPr fontId="1"/>
  </si>
  <si>
    <t>なごみ5月号DM⑨</t>
    <rPh sb="4" eb="6">
      <t>ガツゴウ</t>
    </rPh>
    <phoneticPr fontId="1"/>
  </si>
  <si>
    <t>JODアクセス7010/3色組</t>
    <rPh sb="13" eb="15">
      <t>ショククミ</t>
    </rPh>
    <phoneticPr fontId="1"/>
  </si>
  <si>
    <t>JOD（3色組）1162</t>
    <rPh sb="5" eb="6">
      <t>ショク</t>
    </rPh>
    <rPh sb="6" eb="7">
      <t>クミ</t>
    </rPh>
    <phoneticPr fontId="1"/>
  </si>
  <si>
    <t>JOD/BEAUTY通信（表）0626/3色組</t>
    <rPh sb="10" eb="12">
      <t>ツウシン</t>
    </rPh>
    <rPh sb="13" eb="14">
      <t>オモテ</t>
    </rPh>
    <rPh sb="21" eb="23">
      <t>ショククミ</t>
    </rPh>
    <phoneticPr fontId="1"/>
  </si>
  <si>
    <t>JOD（3色組）1163</t>
    <rPh sb="5" eb="6">
      <t>ショク</t>
    </rPh>
    <rPh sb="6" eb="7">
      <t>クミ</t>
    </rPh>
    <phoneticPr fontId="1"/>
  </si>
  <si>
    <t>なごみ5月号DM⑩</t>
    <rPh sb="4" eb="6">
      <t>ガツゴウ</t>
    </rPh>
    <phoneticPr fontId="1"/>
  </si>
  <si>
    <t>日生協9月30号￥1780</t>
    <rPh sb="0" eb="3">
      <t>ニッセイキョウ</t>
    </rPh>
    <rPh sb="4" eb="5">
      <t>ガツ</t>
    </rPh>
    <rPh sb="7" eb="8">
      <t>ゴウ</t>
    </rPh>
    <phoneticPr fontId="1"/>
  </si>
  <si>
    <t>日生協9月30号差分予測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1"/>
  </si>
  <si>
    <t>点9/19、前取9/26、デリ10/7、最終10/15</t>
    <rPh sb="0" eb="1">
      <t>テン</t>
    </rPh>
    <rPh sb="6" eb="8">
      <t>マエトリ</t>
    </rPh>
    <rPh sb="20" eb="22">
      <t>サイシュウ</t>
    </rPh>
    <phoneticPr fontId="1"/>
  </si>
  <si>
    <t>JOD（3色組）1164</t>
    <rPh sb="5" eb="6">
      <t>ショク</t>
    </rPh>
    <rPh sb="6" eb="7">
      <t>クミ</t>
    </rPh>
    <phoneticPr fontId="1"/>
  </si>
  <si>
    <t>コープ九州9月4回</t>
    <rPh sb="3" eb="5">
      <t>キュウシュウ</t>
    </rPh>
    <rPh sb="6" eb="7">
      <t>ガツ</t>
    </rPh>
    <rPh sb="8" eb="9">
      <t>カイ</t>
    </rPh>
    <phoneticPr fontId="1"/>
  </si>
  <si>
    <t>9/10～24</t>
    <phoneticPr fontId="1"/>
  </si>
  <si>
    <t>8/4～25</t>
    <phoneticPr fontId="1"/>
  </si>
  <si>
    <t>コープ九州9月4回差分予測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1"/>
  </si>
  <si>
    <t>大阪いずみ生協8月3回2枚組（サクラマチでセット組）差分予測</t>
    <rPh sb="0" eb="7">
      <t>オオサカイズミセイキョウ</t>
    </rPh>
    <rPh sb="8" eb="9">
      <t>ガツ</t>
    </rPh>
    <rPh sb="10" eb="11">
      <t>カイ</t>
    </rPh>
    <rPh sb="12" eb="14">
      <t>マイクミ</t>
    </rPh>
    <rPh sb="24" eb="25">
      <t>クミ</t>
    </rPh>
    <rPh sb="26" eb="30">
      <t>サブンヨソク</t>
    </rPh>
    <phoneticPr fontId="1"/>
  </si>
  <si>
    <t>JOD（3色組）1165</t>
    <rPh sb="5" eb="6">
      <t>ショク</t>
    </rPh>
    <rPh sb="6" eb="7">
      <t>クミ</t>
    </rPh>
    <phoneticPr fontId="1"/>
  </si>
  <si>
    <t>なごみ5月号DM⑪</t>
    <rPh sb="4" eb="6">
      <t>ガツゴウ</t>
    </rPh>
    <phoneticPr fontId="1"/>
  </si>
  <si>
    <t>JOD（3色組）1166</t>
    <rPh sb="5" eb="6">
      <t>ショク</t>
    </rPh>
    <rPh sb="6" eb="7">
      <t>クミ</t>
    </rPh>
    <phoneticPr fontId="1"/>
  </si>
  <si>
    <t>JOD（3色組）1167</t>
    <rPh sb="5" eb="6">
      <t>ショク</t>
    </rPh>
    <rPh sb="6" eb="7">
      <t>クミ</t>
    </rPh>
    <phoneticPr fontId="1"/>
  </si>
  <si>
    <t>JOD（3色組）1168</t>
    <rPh sb="5" eb="6">
      <t>ショク</t>
    </rPh>
    <rPh sb="6" eb="7">
      <t>クミ</t>
    </rPh>
    <phoneticPr fontId="1"/>
  </si>
  <si>
    <t>JOD（3色組）1169</t>
    <rPh sb="5" eb="6">
      <t>ショク</t>
    </rPh>
    <rPh sb="6" eb="7">
      <t>クミ</t>
    </rPh>
    <phoneticPr fontId="1"/>
  </si>
  <si>
    <t>JOD（3色組）1170</t>
    <rPh sb="5" eb="6">
      <t>ショク</t>
    </rPh>
    <rPh sb="6" eb="7">
      <t>クミ</t>
    </rPh>
    <phoneticPr fontId="1"/>
  </si>
  <si>
    <t>JOD（3色組）1171</t>
    <rPh sb="5" eb="6">
      <t>ショク</t>
    </rPh>
    <rPh sb="6" eb="7">
      <t>クミ</t>
    </rPh>
    <phoneticPr fontId="1"/>
  </si>
  <si>
    <t>JODメルシー0725/3色組</t>
    <rPh sb="13" eb="15">
      <t>ショククミ</t>
    </rPh>
    <phoneticPr fontId="1"/>
  </si>
  <si>
    <t>JOD（3色組）1172</t>
    <rPh sb="5" eb="6">
      <t>ショク</t>
    </rPh>
    <rPh sb="6" eb="7">
      <t>クミ</t>
    </rPh>
    <phoneticPr fontId="1"/>
  </si>
  <si>
    <t>JOD（3色組）1173</t>
    <rPh sb="5" eb="6">
      <t>ショク</t>
    </rPh>
    <rPh sb="6" eb="7">
      <t>クミ</t>
    </rPh>
    <phoneticPr fontId="1"/>
  </si>
  <si>
    <t>JOD（3色組）1174</t>
    <rPh sb="5" eb="6">
      <t>ショク</t>
    </rPh>
    <rPh sb="6" eb="7">
      <t>クミ</t>
    </rPh>
    <phoneticPr fontId="1"/>
  </si>
  <si>
    <t>K-PORT</t>
    <phoneticPr fontId="1"/>
  </si>
  <si>
    <t>JOD（3色組）1175</t>
    <rPh sb="5" eb="6">
      <t>ショク</t>
    </rPh>
    <rPh sb="6" eb="7">
      <t>クミ</t>
    </rPh>
    <phoneticPr fontId="1"/>
  </si>
  <si>
    <t>JOD（3色組）1176</t>
    <rPh sb="5" eb="6">
      <t>ショク</t>
    </rPh>
    <rPh sb="6" eb="7">
      <t>クミ</t>
    </rPh>
    <phoneticPr fontId="1"/>
  </si>
  <si>
    <t>JOD（3色組）1177</t>
    <rPh sb="5" eb="6">
      <t>ショク</t>
    </rPh>
    <rPh sb="6" eb="7">
      <t>クミ</t>
    </rPh>
    <phoneticPr fontId="1"/>
  </si>
  <si>
    <t>JOD（3色組）1178</t>
    <rPh sb="5" eb="6">
      <t>ショク</t>
    </rPh>
    <rPh sb="6" eb="7">
      <t>クミ</t>
    </rPh>
    <phoneticPr fontId="1"/>
  </si>
  <si>
    <t>JOD特別号9540/3色組</t>
    <rPh sb="3" eb="6">
      <t>トクベツゴウ</t>
    </rPh>
    <rPh sb="12" eb="14">
      <t>ショククミ</t>
    </rPh>
    <phoneticPr fontId="1"/>
  </si>
  <si>
    <t>8/7～</t>
    <phoneticPr fontId="1"/>
  </si>
  <si>
    <t>JOD（3色組）1179</t>
    <rPh sb="5" eb="6">
      <t>ショク</t>
    </rPh>
    <rPh sb="6" eb="7">
      <t>クミ</t>
    </rPh>
    <phoneticPr fontId="1"/>
  </si>
  <si>
    <t>JOD（3色組）1180</t>
    <rPh sb="5" eb="6">
      <t>ショク</t>
    </rPh>
    <rPh sb="6" eb="7">
      <t>クミ</t>
    </rPh>
    <phoneticPr fontId="1"/>
  </si>
  <si>
    <t>JOD（3色組）1181</t>
    <rPh sb="5" eb="6">
      <t>ショク</t>
    </rPh>
    <rPh sb="6" eb="7">
      <t>クミ</t>
    </rPh>
    <phoneticPr fontId="1"/>
  </si>
  <si>
    <t>JOD（3色組）1182</t>
    <rPh sb="5" eb="6">
      <t>ショク</t>
    </rPh>
    <rPh sb="6" eb="7">
      <t>クミ</t>
    </rPh>
    <phoneticPr fontId="1"/>
  </si>
  <si>
    <t>JOD（3色組）1183</t>
    <rPh sb="5" eb="6">
      <t>ショク</t>
    </rPh>
    <rPh sb="6" eb="7">
      <t>クミ</t>
    </rPh>
    <phoneticPr fontId="1"/>
  </si>
  <si>
    <t>JOD（3色組）1184</t>
    <rPh sb="5" eb="6">
      <t>ショク</t>
    </rPh>
    <rPh sb="6" eb="7">
      <t>クミ</t>
    </rPh>
    <phoneticPr fontId="1"/>
  </si>
  <si>
    <t>JOD（3色組）1185</t>
    <rPh sb="5" eb="6">
      <t>ショク</t>
    </rPh>
    <rPh sb="6" eb="7">
      <t>クミ</t>
    </rPh>
    <phoneticPr fontId="1"/>
  </si>
  <si>
    <t>JOD（3色組）1186</t>
    <rPh sb="5" eb="6">
      <t>ショク</t>
    </rPh>
    <rPh sb="6" eb="7">
      <t>クミ</t>
    </rPh>
    <phoneticPr fontId="1"/>
  </si>
  <si>
    <t>JOD（3色組）1187</t>
    <rPh sb="5" eb="6">
      <t>ショク</t>
    </rPh>
    <rPh sb="6" eb="7">
      <t>クミ</t>
    </rPh>
    <phoneticPr fontId="1"/>
  </si>
  <si>
    <t>JODメルシー0901/3色組</t>
    <rPh sb="13" eb="15">
      <t>ショククミ</t>
    </rPh>
    <phoneticPr fontId="1"/>
  </si>
  <si>
    <t>JOD（3色組）1188</t>
    <rPh sb="5" eb="6">
      <t>ショク</t>
    </rPh>
    <rPh sb="6" eb="7">
      <t>クミ</t>
    </rPh>
    <phoneticPr fontId="1"/>
  </si>
  <si>
    <t>JOD（3色組）1189</t>
    <rPh sb="5" eb="6">
      <t>ショク</t>
    </rPh>
    <rPh sb="6" eb="7">
      <t>クミ</t>
    </rPh>
    <phoneticPr fontId="1"/>
  </si>
  <si>
    <t>JOD（3色組）1190</t>
    <rPh sb="5" eb="6">
      <t>ショク</t>
    </rPh>
    <rPh sb="6" eb="7">
      <t>クミ</t>
    </rPh>
    <phoneticPr fontId="1"/>
  </si>
  <si>
    <t>JOD（3色組）1191</t>
    <rPh sb="5" eb="6">
      <t>ショク</t>
    </rPh>
    <rPh sb="6" eb="7">
      <t>クミ</t>
    </rPh>
    <phoneticPr fontId="1"/>
  </si>
  <si>
    <t>JOD（3色組）1192</t>
    <rPh sb="5" eb="6">
      <t>ショク</t>
    </rPh>
    <rPh sb="6" eb="7">
      <t>クミ</t>
    </rPh>
    <phoneticPr fontId="1"/>
  </si>
  <si>
    <t>クライム</t>
    <phoneticPr fontId="5"/>
  </si>
  <si>
    <t>JOD（3色組）1193</t>
    <rPh sb="5" eb="6">
      <t>ショク</t>
    </rPh>
    <rPh sb="6" eb="7">
      <t>クミ</t>
    </rPh>
    <phoneticPr fontId="1"/>
  </si>
  <si>
    <t>K-PORT</t>
    <phoneticPr fontId="1"/>
  </si>
  <si>
    <t>JOD（3色組）1194</t>
    <rPh sb="5" eb="6">
      <t>ショク</t>
    </rPh>
    <rPh sb="6" eb="7">
      <t>クミ</t>
    </rPh>
    <phoneticPr fontId="1"/>
  </si>
  <si>
    <t>あいコープみやぎ10月2回</t>
    <rPh sb="10" eb="11">
      <t>ガツ</t>
    </rPh>
    <rPh sb="12" eb="13">
      <t>カイ</t>
    </rPh>
    <phoneticPr fontId="1"/>
  </si>
  <si>
    <t>確定発注10/1</t>
    <rPh sb="0" eb="4">
      <t>カクテイハッチュウ</t>
    </rPh>
    <phoneticPr fontId="1"/>
  </si>
  <si>
    <t>JOD（3色組）1195</t>
    <rPh sb="5" eb="6">
      <t>ショク</t>
    </rPh>
    <rPh sb="6" eb="7">
      <t>クミ</t>
    </rPh>
    <phoneticPr fontId="1"/>
  </si>
  <si>
    <t>JOD（3色組）1196</t>
    <rPh sb="5" eb="6">
      <t>ショク</t>
    </rPh>
    <rPh sb="6" eb="7">
      <t>クミ</t>
    </rPh>
    <phoneticPr fontId="1"/>
  </si>
  <si>
    <r>
      <t>大阪いずみ生協8月3回2枚組</t>
    </r>
    <r>
      <rPr>
        <b/>
        <sz val="11"/>
        <rFont val="ＭＳ Ｐゴシック"/>
        <family val="3"/>
        <charset val="128"/>
      </rPr>
      <t>（サクラマチでセット組）</t>
    </r>
    <r>
      <rPr>
        <sz val="11"/>
        <rFont val="ＭＳ Ｐゴシック"/>
        <family val="3"/>
        <charset val="128"/>
      </rPr>
      <t>①</t>
    </r>
    <rPh sb="0" eb="7">
      <t>オオサカイズミセイキョウ</t>
    </rPh>
    <rPh sb="8" eb="9">
      <t>ガツ</t>
    </rPh>
    <rPh sb="10" eb="11">
      <t>カイ</t>
    </rPh>
    <rPh sb="12" eb="14">
      <t>マイクミ</t>
    </rPh>
    <rPh sb="24" eb="25">
      <t>クミ</t>
    </rPh>
    <phoneticPr fontId="1"/>
  </si>
  <si>
    <t>日生協12月40号￥1780</t>
    <rPh sb="0" eb="3">
      <t>ニッセイキョウ</t>
    </rPh>
    <rPh sb="5" eb="6">
      <t>ガツ</t>
    </rPh>
    <rPh sb="8" eb="9">
      <t>ゴウ</t>
    </rPh>
    <phoneticPr fontId="1"/>
  </si>
  <si>
    <t>日生協12月40号差分予測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"/>
  </si>
  <si>
    <t>JOD（3色組）1197</t>
    <rPh sb="5" eb="6">
      <t>ショク</t>
    </rPh>
    <rPh sb="6" eb="7">
      <t>クミ</t>
    </rPh>
    <phoneticPr fontId="1"/>
  </si>
  <si>
    <t>2025/8/7数伝</t>
    <rPh sb="8" eb="9">
      <t>スウ</t>
    </rPh>
    <rPh sb="9" eb="10">
      <t>デン</t>
    </rPh>
    <phoneticPr fontId="1"/>
  </si>
  <si>
    <t>JOD（3色組）1198</t>
    <rPh sb="5" eb="6">
      <t>ショク</t>
    </rPh>
    <rPh sb="6" eb="7">
      <t>クミ</t>
    </rPh>
    <phoneticPr fontId="1"/>
  </si>
  <si>
    <t>JOD特別号9543/3色組</t>
    <rPh sb="3" eb="6">
      <t>トクベツゴウ</t>
    </rPh>
    <rPh sb="12" eb="14">
      <t>ショククミ</t>
    </rPh>
    <phoneticPr fontId="1"/>
  </si>
  <si>
    <t>JODアクセス7012/3色組</t>
    <rPh sb="13" eb="15">
      <t>ショククミ</t>
    </rPh>
    <phoneticPr fontId="1"/>
  </si>
  <si>
    <t>JOD（3色組）1199</t>
    <rPh sb="5" eb="6">
      <t>ショク</t>
    </rPh>
    <rPh sb="6" eb="7">
      <t>クミ</t>
    </rPh>
    <phoneticPr fontId="1"/>
  </si>
  <si>
    <t>JOD（3色組）1200</t>
    <rPh sb="5" eb="6">
      <t>ショク</t>
    </rPh>
    <rPh sb="6" eb="7">
      <t>クミ</t>
    </rPh>
    <phoneticPr fontId="1"/>
  </si>
  <si>
    <t>JOD（3色組）1201</t>
    <rPh sb="5" eb="6">
      <t>ショク</t>
    </rPh>
    <rPh sb="6" eb="7">
      <t>クミ</t>
    </rPh>
    <phoneticPr fontId="1"/>
  </si>
  <si>
    <t>JOD（3色組）1202</t>
    <rPh sb="5" eb="6">
      <t>ショク</t>
    </rPh>
    <rPh sb="6" eb="7">
      <t>クミ</t>
    </rPh>
    <phoneticPr fontId="1"/>
  </si>
  <si>
    <t>JOD（3色組）1203</t>
    <rPh sb="5" eb="6">
      <t>ショク</t>
    </rPh>
    <rPh sb="6" eb="7">
      <t>クミ</t>
    </rPh>
    <phoneticPr fontId="1"/>
  </si>
  <si>
    <t>JOD（3色組）1204</t>
    <rPh sb="5" eb="6">
      <t>ショク</t>
    </rPh>
    <rPh sb="6" eb="7">
      <t>クミ</t>
    </rPh>
    <phoneticPr fontId="1"/>
  </si>
  <si>
    <r>
      <t>大阪いずみ生協8月3回2枚組</t>
    </r>
    <r>
      <rPr>
        <b/>
        <sz val="11"/>
        <rFont val="ＭＳ Ｐゴシック"/>
        <family val="3"/>
        <charset val="128"/>
      </rPr>
      <t>（サクラマチでセット組）</t>
    </r>
    <rPh sb="0" eb="7">
      <t>オオサカイズミセイキョウ</t>
    </rPh>
    <rPh sb="8" eb="9">
      <t>ガツ</t>
    </rPh>
    <rPh sb="10" eb="11">
      <t>カイ</t>
    </rPh>
    <rPh sb="12" eb="14">
      <t>マイクミ</t>
    </rPh>
    <rPh sb="24" eb="25">
      <t>クミ</t>
    </rPh>
    <phoneticPr fontId="1"/>
  </si>
  <si>
    <t>あいコープみやぎ11月3回￥1780</t>
    <rPh sb="10" eb="11">
      <t>ガツ</t>
    </rPh>
    <rPh sb="12" eb="13">
      <t>カイ</t>
    </rPh>
    <phoneticPr fontId="1"/>
  </si>
  <si>
    <t>確定発注11/12</t>
    <rPh sb="0" eb="4">
      <t>カクテイハッチュウ</t>
    </rPh>
    <phoneticPr fontId="1"/>
  </si>
  <si>
    <r>
      <t>大阪いずみ生協8月3回2枚組</t>
    </r>
    <r>
      <rPr>
        <b/>
        <sz val="11"/>
        <rFont val="ＭＳ Ｐゴシック"/>
        <family val="3"/>
        <charset val="128"/>
      </rPr>
      <t>（サクラマチでセット組）②</t>
    </r>
    <rPh sb="0" eb="7">
      <t>オオサカイズミセイキョウ</t>
    </rPh>
    <rPh sb="8" eb="9">
      <t>ガツ</t>
    </rPh>
    <rPh sb="10" eb="11">
      <t>カイ</t>
    </rPh>
    <rPh sb="12" eb="14">
      <t>マイクミ</t>
    </rPh>
    <rPh sb="24" eb="25">
      <t>クミ</t>
    </rPh>
    <phoneticPr fontId="1"/>
  </si>
  <si>
    <r>
      <t>大阪いずみ生協8月3回2枚組</t>
    </r>
    <r>
      <rPr>
        <b/>
        <sz val="11"/>
        <rFont val="ＭＳ Ｐゴシック"/>
        <family val="3"/>
        <charset val="128"/>
      </rPr>
      <t>（サクラマチでセット組）③</t>
    </r>
    <rPh sb="0" eb="7">
      <t>オオサカイズミセイキョウ</t>
    </rPh>
    <rPh sb="8" eb="9">
      <t>ガツ</t>
    </rPh>
    <rPh sb="10" eb="11">
      <t>カイ</t>
    </rPh>
    <rPh sb="12" eb="14">
      <t>マイクミ</t>
    </rPh>
    <rPh sb="24" eb="25">
      <t>クミ</t>
    </rPh>
    <phoneticPr fontId="1"/>
  </si>
  <si>
    <t>JOD（3色組）1205</t>
    <rPh sb="5" eb="6">
      <t>ショク</t>
    </rPh>
    <rPh sb="6" eb="7">
      <t>クミ</t>
    </rPh>
    <phoneticPr fontId="1"/>
  </si>
  <si>
    <t>JOD（3色組）1206</t>
    <rPh sb="5" eb="6">
      <t>ショク</t>
    </rPh>
    <rPh sb="6" eb="7">
      <t>クミ</t>
    </rPh>
    <phoneticPr fontId="1"/>
  </si>
  <si>
    <t>JOD（3色組）1207</t>
    <rPh sb="5" eb="6">
      <t>ショク</t>
    </rPh>
    <rPh sb="6" eb="7">
      <t>クミ</t>
    </rPh>
    <phoneticPr fontId="1"/>
  </si>
  <si>
    <t>JOD（3色組）1208</t>
    <rPh sb="5" eb="6">
      <t>ショク</t>
    </rPh>
    <rPh sb="6" eb="7">
      <t>クミ</t>
    </rPh>
    <phoneticPr fontId="1"/>
  </si>
  <si>
    <t>点11/28、前取12/5、アバウト12/9・16、最終12/24</t>
    <rPh sb="0" eb="1">
      <t>テン</t>
    </rPh>
    <rPh sb="7" eb="9">
      <t>マエトリ</t>
    </rPh>
    <rPh sb="26" eb="28">
      <t>サイシュウ</t>
    </rPh>
    <phoneticPr fontId="1"/>
  </si>
  <si>
    <t>2024年　日生協12月41号実績</t>
    <rPh sb="4" eb="5">
      <t>ネン</t>
    </rPh>
    <rPh sb="6" eb="9">
      <t>ニッセイキョウ</t>
    </rPh>
    <rPh sb="11" eb="12">
      <t>ガツ</t>
    </rPh>
    <rPh sb="14" eb="15">
      <t>ゴウ</t>
    </rPh>
    <rPh sb="15" eb="17">
      <t>ジッセキ</t>
    </rPh>
    <phoneticPr fontId="1"/>
  </si>
  <si>
    <t>JOD（3色組）1209</t>
    <rPh sb="5" eb="6">
      <t>ショク</t>
    </rPh>
    <rPh sb="6" eb="7">
      <t>クミ</t>
    </rPh>
    <phoneticPr fontId="1"/>
  </si>
  <si>
    <t>JOD（3色組）1210</t>
    <rPh sb="5" eb="6">
      <t>ショク</t>
    </rPh>
    <rPh sb="6" eb="7">
      <t>クミ</t>
    </rPh>
    <phoneticPr fontId="1"/>
  </si>
  <si>
    <t>大阪いずみ生協11月3回（サクラマチでセット組）</t>
    <rPh sb="0" eb="2">
      <t>オオサカ</t>
    </rPh>
    <rPh sb="5" eb="7">
      <t>セイキョウ</t>
    </rPh>
    <rPh sb="9" eb="10">
      <t>ガツ</t>
    </rPh>
    <rPh sb="11" eb="12">
      <t>カイ</t>
    </rPh>
    <phoneticPr fontId="1"/>
  </si>
  <si>
    <t>11/12～12/1</t>
    <phoneticPr fontId="1"/>
  </si>
  <si>
    <t>あいコープみやぎ11月3回￥1780差分予測</t>
    <rPh sb="10" eb="11">
      <t>ガツ</t>
    </rPh>
    <rPh sb="12" eb="13">
      <t>カイ</t>
    </rPh>
    <rPh sb="18" eb="22">
      <t>サブンヨソク</t>
    </rPh>
    <phoneticPr fontId="1"/>
  </si>
  <si>
    <t>大阪いずみ生協11月3回（サクラマチでセット組）差分予測</t>
    <rPh sb="0" eb="2">
      <t>オオサカ</t>
    </rPh>
    <rPh sb="5" eb="7">
      <t>セイキョウ</t>
    </rPh>
    <rPh sb="9" eb="10">
      <t>ガツ</t>
    </rPh>
    <rPh sb="11" eb="12">
      <t>カイ</t>
    </rPh>
    <rPh sb="24" eb="28">
      <t>サブンヨソク</t>
    </rPh>
    <phoneticPr fontId="1"/>
  </si>
  <si>
    <t>JOD（3色組）1211</t>
    <rPh sb="5" eb="6">
      <t>ショク</t>
    </rPh>
    <rPh sb="6" eb="7">
      <t>クミ</t>
    </rPh>
    <phoneticPr fontId="1"/>
  </si>
  <si>
    <t>JOD（3色組）1212</t>
    <rPh sb="5" eb="6">
      <t>ショク</t>
    </rPh>
    <rPh sb="6" eb="7">
      <t>クミ</t>
    </rPh>
    <phoneticPr fontId="1"/>
  </si>
  <si>
    <t>毎日が発見10月売_11月号3色組①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</si>
  <si>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JOD（3色組）1213</t>
    <rPh sb="5" eb="6">
      <t>ショク</t>
    </rPh>
    <rPh sb="6" eb="7">
      <t>クミ</t>
    </rPh>
    <phoneticPr fontId="1"/>
  </si>
  <si>
    <t>JOD（3色組）1214</t>
    <rPh sb="5" eb="6">
      <t>ショク</t>
    </rPh>
    <rPh sb="6" eb="7">
      <t>クミ</t>
    </rPh>
    <phoneticPr fontId="1"/>
  </si>
  <si>
    <t>JOD（3色組）1215</t>
    <rPh sb="5" eb="6">
      <t>ショク</t>
    </rPh>
    <rPh sb="6" eb="7">
      <t>クミ</t>
    </rPh>
    <phoneticPr fontId="1"/>
  </si>
  <si>
    <t>コープ九州9月4回①</t>
    <rPh sb="3" eb="5">
      <t>キュウシュウ</t>
    </rPh>
    <rPh sb="6" eb="7">
      <t>ガツ</t>
    </rPh>
    <rPh sb="8" eb="9">
      <t>カイ</t>
    </rPh>
    <phoneticPr fontId="1"/>
  </si>
  <si>
    <t>K-PORT</t>
    <phoneticPr fontId="1"/>
  </si>
  <si>
    <t>JOD（3色組）1216</t>
    <rPh sb="5" eb="6">
      <t>ショク</t>
    </rPh>
    <rPh sb="6" eb="7">
      <t>クミ</t>
    </rPh>
    <phoneticPr fontId="1"/>
  </si>
  <si>
    <t>JOD（3色組）1217</t>
    <rPh sb="5" eb="6">
      <t>ショク</t>
    </rPh>
    <rPh sb="6" eb="7">
      <t>クミ</t>
    </rPh>
    <phoneticPr fontId="1"/>
  </si>
  <si>
    <t>日生協9月30号￥1780東日本①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</si>
  <si>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JOD（3色組）1218</t>
    <rPh sb="5" eb="6">
      <t>ショク</t>
    </rPh>
    <rPh sb="6" eb="7">
      <t>クミ</t>
    </rPh>
    <phoneticPr fontId="1"/>
  </si>
  <si>
    <t>JOD（3色組）1219</t>
    <rPh sb="5" eb="6">
      <t>ショク</t>
    </rPh>
    <rPh sb="6" eb="7">
      <t>クミ</t>
    </rPh>
    <phoneticPr fontId="1"/>
  </si>
  <si>
    <t>JOD（3色組）1220</t>
    <rPh sb="5" eb="6">
      <t>ショク</t>
    </rPh>
    <rPh sb="6" eb="7">
      <t>クミ</t>
    </rPh>
    <phoneticPr fontId="1"/>
  </si>
  <si>
    <t>あいコープみやぎ10月2回①</t>
    <rPh sb="10" eb="11">
      <t>ガツ</t>
    </rPh>
    <rPh sb="12" eb="13">
      <t>カイ</t>
    </rPh>
    <phoneticPr fontId="1"/>
  </si>
  <si>
    <t>日生協2026年1月46号差分予測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1"/>
  </si>
  <si>
    <t>点1/9　前1/16　アバ1/27～2/4（コープデリ）</t>
    <rPh sb="0" eb="1">
      <t>テン</t>
    </rPh>
    <rPh sb="5" eb="6">
      <t>マエ</t>
    </rPh>
    <phoneticPr fontId="1"/>
  </si>
  <si>
    <t>JOD（3色組）1221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</si>
  <si>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</si>
  <si>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JOD（3色組）1222</t>
    <rPh sb="5" eb="6">
      <t>ショク</t>
    </rPh>
    <rPh sb="6" eb="7">
      <t>クミ</t>
    </rPh>
    <phoneticPr fontId="1"/>
  </si>
  <si>
    <t>JODアクセス7013/3色組</t>
    <rPh sb="13" eb="15">
      <t>ショククミ</t>
    </rPh>
    <phoneticPr fontId="1"/>
  </si>
  <si>
    <t>日生協2026年1月46号￥1780</t>
    <rPh sb="0" eb="3">
      <t>ニッセイキョウ</t>
    </rPh>
    <rPh sb="7" eb="8">
      <t>ネン</t>
    </rPh>
    <rPh sb="9" eb="10">
      <t>ガツ</t>
    </rPh>
    <rPh sb="12" eb="13">
      <t>ゴウ</t>
    </rPh>
    <phoneticPr fontId="1"/>
  </si>
  <si>
    <t>JOD（3色組）1223</t>
    <rPh sb="5" eb="6">
      <t>ショク</t>
    </rPh>
    <rPh sb="6" eb="7">
      <t>クミ</t>
    </rPh>
    <phoneticPr fontId="1"/>
  </si>
  <si>
    <t>日生協9月30号￥1780東日本②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</si>
  <si>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JOD（3色組）1224</t>
    <rPh sb="5" eb="6">
      <t>ショク</t>
    </rPh>
    <rPh sb="6" eb="7">
      <t>クミ</t>
    </rPh>
    <phoneticPr fontId="1"/>
  </si>
  <si>
    <t>毎日が発見10月売_11月号3色組差分予測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rPh sb="17" eb="21">
      <t>サブンヨソク</t>
    </rPh>
    <phoneticPr fontId="1"/>
  </si>
  <si>
    <t>日生協9月30号￥1780東日本③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</si>
  <si>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JOD（3色組）1225</t>
    <rPh sb="5" eb="6">
      <t>ショク</t>
    </rPh>
    <rPh sb="6" eb="7">
      <t>クミ</t>
    </rPh>
    <phoneticPr fontId="1"/>
  </si>
  <si>
    <t>日生協9月30号￥1780東日本④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</si>
  <si>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日生協9月30号￥1780東日本⑤</t>
    <rPh sb="0" eb="3">
      <t>ニッセイキョウ</t>
    </rPh>
    <rPh sb="4" eb="5">
      <t>ガツ</t>
    </rPh>
    <rPh sb="7" eb="8">
      <t>ゴウ</t>
    </rPh>
    <rPh sb="13" eb="16">
      <t>ヒガシニホン</t>
    </rPh>
    <phoneticPr fontId="1"/>
  </si>
  <si>
    <t>毎日が発見10月売_11月号3色組②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</si>
  <si>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JOD（3色組）1226</t>
    <rPh sb="5" eb="6">
      <t>ショク</t>
    </rPh>
    <rPh sb="6" eb="7">
      <t>クミ</t>
    </rPh>
    <phoneticPr fontId="1"/>
  </si>
  <si>
    <t>JOD（3色組）1227</t>
    <rPh sb="5" eb="6">
      <t>ショク</t>
    </rPh>
    <rPh sb="6" eb="7">
      <t>クミ</t>
    </rPh>
    <phoneticPr fontId="1"/>
  </si>
  <si>
    <t>JOD（3色組）1228</t>
    <rPh sb="5" eb="6">
      <t>ショク</t>
    </rPh>
    <rPh sb="6" eb="7">
      <t>クミ</t>
    </rPh>
    <phoneticPr fontId="1"/>
  </si>
  <si>
    <t>JOD（3色組）1229</t>
    <rPh sb="5" eb="6">
      <t>ショク</t>
    </rPh>
    <rPh sb="6" eb="7">
      <t>クミ</t>
    </rPh>
    <phoneticPr fontId="1"/>
  </si>
  <si>
    <t>JOD（3色組）1230</t>
    <rPh sb="5" eb="6">
      <t>ショク</t>
    </rPh>
    <rPh sb="6" eb="7">
      <t>クミ</t>
    </rPh>
    <phoneticPr fontId="1"/>
  </si>
  <si>
    <t>ネット</t>
    <phoneticPr fontId="1"/>
  </si>
  <si>
    <t>夢販</t>
    <rPh sb="0" eb="2">
      <t>ユメハン</t>
    </rPh>
    <phoneticPr fontId="1"/>
  </si>
  <si>
    <t>JOD（3色組）1231</t>
    <rPh sb="5" eb="6">
      <t>ショク</t>
    </rPh>
    <rPh sb="6" eb="7">
      <t>クミ</t>
    </rPh>
    <phoneticPr fontId="1"/>
  </si>
  <si>
    <t>毎日が発見10月売_11月号3色組③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</si>
  <si>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JOD（3色組）1232</t>
    <rPh sb="5" eb="6">
      <t>ショク</t>
    </rPh>
    <rPh sb="6" eb="7">
      <t>クミ</t>
    </rPh>
    <phoneticPr fontId="1"/>
  </si>
  <si>
    <t>JOD（3色組）1234</t>
    <rPh sb="5" eb="6">
      <t>ショク</t>
    </rPh>
    <rPh sb="6" eb="7">
      <t>クミ</t>
    </rPh>
    <phoneticPr fontId="1"/>
  </si>
  <si>
    <t>JOD（3色組）1235</t>
    <rPh sb="5" eb="6">
      <t>ショク</t>
    </rPh>
    <rPh sb="6" eb="7">
      <t>クミ</t>
    </rPh>
    <phoneticPr fontId="1"/>
  </si>
  <si>
    <t>JOD（3色組）1236</t>
    <rPh sb="5" eb="6">
      <t>ショク</t>
    </rPh>
    <rPh sb="6" eb="7">
      <t>クミ</t>
    </rPh>
    <phoneticPr fontId="1"/>
  </si>
  <si>
    <t>JOD（3色組）1237</t>
    <rPh sb="5" eb="6">
      <t>ショク</t>
    </rPh>
    <rPh sb="6" eb="7">
      <t>クミ</t>
    </rPh>
    <phoneticPr fontId="1"/>
  </si>
  <si>
    <t>JOD（3色組）1238</t>
    <rPh sb="5" eb="6">
      <t>ショク</t>
    </rPh>
    <rPh sb="6" eb="7">
      <t>クミ</t>
    </rPh>
    <phoneticPr fontId="1"/>
  </si>
  <si>
    <t>毎日が発見10月売_11月号3色組④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</si>
  <si>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JOD（3色組）1239</t>
    <rPh sb="5" eb="6">
      <t>ショク</t>
    </rPh>
    <rPh sb="6" eb="7">
      <t>クミ</t>
    </rPh>
    <phoneticPr fontId="1"/>
  </si>
  <si>
    <t>夢販</t>
    <rPh sb="0" eb="2">
      <t>ユメハン</t>
    </rPh>
    <phoneticPr fontId="1"/>
  </si>
  <si>
    <t>JOD（3色組）1240</t>
    <rPh sb="5" eb="6">
      <t>ショク</t>
    </rPh>
    <rPh sb="6" eb="7">
      <t>クミ</t>
    </rPh>
    <phoneticPr fontId="1"/>
  </si>
  <si>
    <t>毎日が発見10月売_11月号3色組⑤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</si>
  <si>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JOD（3色組）1241</t>
    <rPh sb="5" eb="6">
      <t>ショク</t>
    </rPh>
    <rPh sb="6" eb="7">
      <t>クミ</t>
    </rPh>
    <phoneticPr fontId="1"/>
  </si>
  <si>
    <t>JOD（3色組）1242</t>
    <rPh sb="5" eb="6">
      <t>ショク</t>
    </rPh>
    <rPh sb="6" eb="7">
      <t>クミ</t>
    </rPh>
    <phoneticPr fontId="1"/>
  </si>
  <si>
    <t>JOD（3色組）1243</t>
    <rPh sb="5" eb="6">
      <t>ショク</t>
    </rPh>
    <rPh sb="6" eb="7">
      <t>クミ</t>
    </rPh>
    <phoneticPr fontId="1"/>
  </si>
  <si>
    <t>JOD（3色組）1244</t>
    <rPh sb="5" eb="6">
      <t>ショク</t>
    </rPh>
    <rPh sb="6" eb="7">
      <t>クミ</t>
    </rPh>
    <phoneticPr fontId="1"/>
  </si>
  <si>
    <t>大阪いずみ生協11月3回（サクラマチでセット組）①</t>
    <rPh sb="0" eb="2">
      <t>オオサカ</t>
    </rPh>
    <rPh sb="5" eb="7">
      <t>セイキョウ</t>
    </rPh>
    <rPh sb="9" eb="10">
      <t>ガツ</t>
    </rPh>
    <rPh sb="11" eb="12">
      <t>カイ</t>
    </rPh>
    <phoneticPr fontId="1"/>
  </si>
  <si>
    <t>電話注文</t>
    <rPh sb="0" eb="4">
      <t>デンワチュウモン</t>
    </rPh>
    <phoneticPr fontId="1"/>
  </si>
  <si>
    <t>大阪いずみ生協11月3回（サクラマチでセット組）②</t>
    <rPh sb="0" eb="2">
      <t>オオサカ</t>
    </rPh>
    <rPh sb="5" eb="7">
      <t>セイキョウ</t>
    </rPh>
    <rPh sb="9" eb="10">
      <t>ガツ</t>
    </rPh>
    <rPh sb="11" eb="12">
      <t>カイ</t>
    </rPh>
    <phoneticPr fontId="1"/>
  </si>
  <si>
    <t>夢販</t>
    <rPh sb="0" eb="2">
      <t>ユメハン</t>
    </rPh>
    <phoneticPr fontId="1"/>
  </si>
  <si>
    <t>JOD（3色組）1245</t>
    <rPh sb="5" eb="6">
      <t>ショク</t>
    </rPh>
    <rPh sb="6" eb="7">
      <t>クミ</t>
    </rPh>
    <phoneticPr fontId="1"/>
  </si>
  <si>
    <t>毎日が発見10月売_11月号3色組⑥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</si>
  <si>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大阪いずみ生協11月3回（サクラマチでセット組）③</t>
    <rPh sb="0" eb="2">
      <t>オオサカ</t>
    </rPh>
    <rPh sb="5" eb="7">
      <t>セイキョウ</t>
    </rPh>
    <rPh sb="9" eb="10">
      <t>ガツ</t>
    </rPh>
    <rPh sb="11" eb="12">
      <t>カイ</t>
    </rPh>
    <phoneticPr fontId="1"/>
  </si>
  <si>
    <t>JOD（3色組）1246</t>
    <phoneticPr fontId="1"/>
  </si>
  <si>
    <t>夢販</t>
    <rPh sb="0" eb="2">
      <t>y</t>
    </rPh>
    <phoneticPr fontId="1"/>
  </si>
  <si>
    <t>大阪いずみ生協同色２枚組2月1回（サクラマチでセット組）</t>
    <rPh sb="0" eb="2">
      <t>オオサカ</t>
    </rPh>
    <rPh sb="5" eb="7">
      <t>セイキョウ</t>
    </rPh>
    <rPh sb="7" eb="9">
      <t>ドウショク</t>
    </rPh>
    <rPh sb="10" eb="12">
      <t>マイグミ</t>
    </rPh>
    <rPh sb="13" eb="14">
      <t>ガツ</t>
    </rPh>
    <rPh sb="15" eb="16">
      <t>カイ</t>
    </rPh>
    <phoneticPr fontId="1"/>
  </si>
  <si>
    <t>大阪いずみ2月1回同色２枚組（サクラマチでセット組）差分予測</t>
    <rPh sb="0" eb="2">
      <t>オオサカ</t>
    </rPh>
    <rPh sb="6" eb="7">
      <t>ガツ</t>
    </rPh>
    <rPh sb="8" eb="9">
      <t>カイ</t>
    </rPh>
    <rPh sb="9" eb="11">
      <t>ドウショク</t>
    </rPh>
    <rPh sb="12" eb="13">
      <t>マイ</t>
    </rPh>
    <rPh sb="13" eb="14">
      <t>グミ</t>
    </rPh>
    <rPh sb="26" eb="28">
      <t>サブン</t>
    </rPh>
    <rPh sb="28" eb="29">
      <t>ヨ</t>
    </rPh>
    <phoneticPr fontId="1"/>
  </si>
  <si>
    <t>発注1/26～2/16</t>
    <rPh sb="0" eb="2">
      <t>ハッチュウ</t>
    </rPh>
    <phoneticPr fontId="1"/>
  </si>
  <si>
    <t>大阪いずみ生協11月3回（サクラマチでセット組）④</t>
    <rPh sb="0" eb="2">
      <t>オオサカ</t>
    </rPh>
    <rPh sb="5" eb="7">
      <t>セイキョウ</t>
    </rPh>
    <rPh sb="9" eb="10">
      <t>ガツ</t>
    </rPh>
    <rPh sb="11" eb="12">
      <t>カイ</t>
    </rPh>
    <phoneticPr fontId="1"/>
  </si>
  <si>
    <t>JOD（3色組）1247</t>
    <phoneticPr fontId="1"/>
  </si>
  <si>
    <t>JOD（3色組）1248</t>
  </si>
  <si>
    <t>JOD（3色組）1249</t>
    <phoneticPr fontId="1"/>
  </si>
  <si>
    <t>りすぺーる（パル）3月3回</t>
    <rPh sb="10" eb="11">
      <t>ガツ</t>
    </rPh>
    <rPh sb="12" eb="13">
      <t>カイ</t>
    </rPh>
    <phoneticPr fontId="1"/>
  </si>
  <si>
    <t>りすぺーる（パル）3月3回差分予測</t>
    <rPh sb="13" eb="17">
      <t>サブンヨソク</t>
    </rPh>
    <phoneticPr fontId="1"/>
  </si>
  <si>
    <t>JOD（3色組）1250</t>
    <phoneticPr fontId="1"/>
  </si>
  <si>
    <t>JOD（3色組）1251</t>
  </si>
  <si>
    <t>JODメルシー1224/3色組</t>
    <rPh sb="13" eb="15">
      <t>ショククミ</t>
    </rPh>
    <phoneticPr fontId="1"/>
  </si>
  <si>
    <t>JOD（3色組）1252</t>
    <phoneticPr fontId="1"/>
  </si>
  <si>
    <t>日生協12月40号￥1780(西日本）①</t>
    <rPh sb="0" eb="3">
      <t>ニッセイキョウ</t>
    </rPh>
    <rPh sb="5" eb="6">
      <t>ガツ</t>
    </rPh>
    <rPh sb="8" eb="9">
      <t>ゴウ</t>
    </rPh>
    <rPh sb="15" eb="18">
      <t>ニシニホン</t>
    </rPh>
    <phoneticPr fontId="1"/>
  </si>
  <si>
    <t>日生協12月40号￥1780(東日本）①</t>
    <rPh sb="0" eb="3">
      <t>ニッセイキョウ</t>
    </rPh>
    <rPh sb="5" eb="6">
      <t>ガツ</t>
    </rPh>
    <rPh sb="8" eb="9">
      <t>ゴウ</t>
    </rPh>
    <rPh sb="15" eb="16">
      <t>ヒガシ</t>
    </rPh>
    <rPh sb="16" eb="18">
      <t>ニホン</t>
    </rPh>
    <phoneticPr fontId="1"/>
  </si>
  <si>
    <t>JOD（3色組）1253</t>
    <phoneticPr fontId="1"/>
  </si>
  <si>
    <t>JOD（3色組）1254</t>
    <phoneticPr fontId="1"/>
  </si>
  <si>
    <t>JOD（3色組）1255</t>
    <phoneticPr fontId="1"/>
  </si>
  <si>
    <t>JOD（3色組）1256</t>
  </si>
  <si>
    <t>JOD（3色組）1257</t>
    <phoneticPr fontId="1"/>
  </si>
  <si>
    <t>JOD（3色組）1258</t>
    <phoneticPr fontId="1"/>
  </si>
  <si>
    <t>2025/12/8数伝</t>
    <rPh sb="9" eb="11">
      <t>スウデン</t>
    </rPh>
    <phoneticPr fontId="1"/>
  </si>
  <si>
    <t>JOD（3色組）1259</t>
    <phoneticPr fontId="1"/>
  </si>
  <si>
    <t>JODアクセス7014/3色組</t>
    <rPh sb="13" eb="15">
      <t>ショククミ</t>
    </rPh>
    <phoneticPr fontId="1"/>
  </si>
  <si>
    <t>JOD特別号9552/3色組</t>
    <rPh sb="3" eb="6">
      <t>トクベツゴウ</t>
    </rPh>
    <rPh sb="12" eb="14">
      <t>ショククミ</t>
    </rPh>
    <phoneticPr fontId="1"/>
  </si>
  <si>
    <t>1/29～</t>
    <phoneticPr fontId="1"/>
  </si>
  <si>
    <t>日生協12月40号￥1780(西日本）②</t>
    <rPh sb="0" eb="3">
      <t>ニッセイキョウ</t>
    </rPh>
    <rPh sb="5" eb="6">
      <t>ガツ</t>
    </rPh>
    <rPh sb="8" eb="9">
      <t>ゴウ</t>
    </rPh>
    <rPh sb="15" eb="18">
      <t>ニシニホン</t>
    </rPh>
    <phoneticPr fontId="1"/>
  </si>
  <si>
    <t>日生協12月40号￥1780(東日本）②</t>
    <rPh sb="0" eb="3">
      <t>ニッセイキョウ</t>
    </rPh>
    <rPh sb="5" eb="6">
      <t>ガツ</t>
    </rPh>
    <rPh sb="8" eb="9">
      <t>ゴウ</t>
    </rPh>
    <rPh sb="15" eb="16">
      <t>ヒガシ</t>
    </rPh>
    <rPh sb="16" eb="18">
      <t>ニホン</t>
    </rPh>
    <phoneticPr fontId="1"/>
  </si>
  <si>
    <t>JOD（3色組）1260</t>
    <phoneticPr fontId="1"/>
  </si>
  <si>
    <t>日生協12月40号￥1780(西日本）③</t>
    <rPh sb="0" eb="3">
      <t>ニッセイキョウ</t>
    </rPh>
    <rPh sb="5" eb="6">
      <t>ガツ</t>
    </rPh>
    <rPh sb="8" eb="9">
      <t>ゴウ</t>
    </rPh>
    <rPh sb="15" eb="18">
      <t>ニシニホン</t>
    </rPh>
    <phoneticPr fontId="1"/>
  </si>
  <si>
    <t>JOD（3色組）1261</t>
    <phoneticPr fontId="1"/>
  </si>
  <si>
    <t>JOD（3色組）1262</t>
  </si>
  <si>
    <t>JOD（3色組）1263</t>
    <phoneticPr fontId="1"/>
  </si>
  <si>
    <t>日生協12月40号￥1780直送</t>
    <rPh sb="0" eb="3">
      <t>ニッセイキョウ</t>
    </rPh>
    <rPh sb="5" eb="6">
      <t>ガツ</t>
    </rPh>
    <rPh sb="8" eb="9">
      <t>ゴウ</t>
    </rPh>
    <rPh sb="14" eb="16">
      <t>チョクソウ</t>
    </rPh>
    <phoneticPr fontId="1"/>
  </si>
  <si>
    <t>日生協12月40号￥1780(東日本）③</t>
    <rPh sb="0" eb="3">
      <t>ニッセイキョウ</t>
    </rPh>
    <rPh sb="5" eb="6">
      <t>ガツ</t>
    </rPh>
    <rPh sb="8" eb="9">
      <t>ゴウ</t>
    </rPh>
    <rPh sb="15" eb="16">
      <t>ヒガシ</t>
    </rPh>
    <rPh sb="16" eb="18">
      <t>ニホン</t>
    </rPh>
    <phoneticPr fontId="1"/>
  </si>
  <si>
    <t>JOD（3色組）1264</t>
    <phoneticPr fontId="1"/>
  </si>
  <si>
    <t>２０２５年１月～１２月実績</t>
    <rPh sb="4" eb="5">
      <t>ネン</t>
    </rPh>
    <rPh sb="6" eb="7">
      <t>ガツ</t>
    </rPh>
    <rPh sb="10" eb="11">
      <t>ガツ</t>
    </rPh>
    <rPh sb="11" eb="13">
      <t>ジッセキ</t>
    </rPh>
    <phoneticPr fontId="1"/>
  </si>
  <si>
    <t>実績構成比</t>
    <rPh sb="0" eb="2">
      <t>ジッセキ</t>
    </rPh>
    <rPh sb="2" eb="5">
      <t>コウセイヒ</t>
    </rPh>
    <phoneticPr fontId="1"/>
  </si>
  <si>
    <t>在庫構成比</t>
    <rPh sb="0" eb="2">
      <t>ザイコ</t>
    </rPh>
    <rPh sb="2" eb="5">
      <t>コウセイヒ</t>
    </rPh>
    <phoneticPr fontId="1"/>
  </si>
  <si>
    <t>追加　2-1</t>
    <rPh sb="0" eb="2">
      <t>ツイカ</t>
    </rPh>
    <phoneticPr fontId="5"/>
  </si>
  <si>
    <t>追加　2-2</t>
    <rPh sb="0" eb="2">
      <t>ツイカ</t>
    </rPh>
    <phoneticPr fontId="5"/>
  </si>
  <si>
    <t>JOD（3色組）1265</t>
    <phoneticPr fontId="1"/>
  </si>
  <si>
    <t>JOD（3色組）1266</t>
    <phoneticPr fontId="1"/>
  </si>
  <si>
    <t>日生協12月40号￥1780(東日本）④</t>
    <rPh sb="0" eb="3">
      <t>ニッセイキョウ</t>
    </rPh>
    <rPh sb="5" eb="6">
      <t>ガツ</t>
    </rPh>
    <rPh sb="8" eb="9">
      <t>ゴウ</t>
    </rPh>
    <rPh sb="15" eb="16">
      <t>ヒガシ</t>
    </rPh>
    <rPh sb="16" eb="18">
      <t>ニホン</t>
    </rPh>
    <phoneticPr fontId="1"/>
  </si>
  <si>
    <t>JOD返品</t>
    <rPh sb="0" eb="5">
      <t>jヘンピン</t>
    </rPh>
    <phoneticPr fontId="5"/>
  </si>
  <si>
    <t>JODアクセス7015/3色組</t>
    <rPh sb="13" eb="15">
      <t>ショククミ</t>
    </rPh>
    <phoneticPr fontId="1"/>
  </si>
  <si>
    <t>JOD（3色組）1267</t>
    <phoneticPr fontId="1"/>
  </si>
  <si>
    <t>JODメルシー0210/3色組</t>
    <rPh sb="13" eb="15">
      <t>ショククミ</t>
    </rPh>
    <phoneticPr fontId="1"/>
  </si>
  <si>
    <t>2/10～</t>
    <phoneticPr fontId="1"/>
  </si>
  <si>
    <t>JOD（3色組）1268</t>
    <phoneticPr fontId="1"/>
  </si>
  <si>
    <t>JOD（3色組）1269</t>
    <phoneticPr fontId="1"/>
  </si>
  <si>
    <t>JOD（3色組）1270</t>
    <phoneticPr fontId="1"/>
  </si>
  <si>
    <t>JOD（3色組）1271</t>
  </si>
  <si>
    <t>JOD（3色組）1272</t>
  </si>
  <si>
    <t>JOD（3色組）1273</t>
  </si>
  <si>
    <t>JOD（3色組）1274</t>
  </si>
  <si>
    <t>JOD（3色組）1275</t>
  </si>
  <si>
    <t>JOD（3色組）1276</t>
  </si>
  <si>
    <t>日生協2026年1月46号￥1780①</t>
    <rPh sb="0" eb="3">
      <t>ニッセイキョウ</t>
    </rPh>
    <rPh sb="7" eb="8">
      <t>ネン</t>
    </rPh>
    <rPh sb="9" eb="10">
      <t>ガツ</t>
    </rPh>
    <rPh sb="12" eb="13">
      <t>ゴウ</t>
    </rPh>
    <phoneticPr fontId="1"/>
  </si>
  <si>
    <t>りすぺーる（パル）5月2回差分予測</t>
    <rPh sb="13" eb="17">
      <t>サブンヨソク</t>
    </rPh>
    <phoneticPr fontId="1"/>
  </si>
  <si>
    <t>点4/23、初回・アバウト4/27、最終発注日5/11</t>
    <rPh sb="0" eb="1">
      <t>テン</t>
    </rPh>
    <rPh sb="6" eb="8">
      <t>ショカイ</t>
    </rPh>
    <rPh sb="18" eb="22">
      <t>サイシュウハッチュウ</t>
    </rPh>
    <rPh sb="22" eb="23">
      <t>ニチ</t>
    </rPh>
    <phoneticPr fontId="1"/>
  </si>
  <si>
    <t>JOD（3色組）1277</t>
    <phoneticPr fontId="1"/>
  </si>
  <si>
    <t>りすぺーる（パル）5月2回￥1680</t>
    <rPh sb="10" eb="11">
      <t>ガツ</t>
    </rPh>
    <rPh sb="12" eb="13">
      <t>カイ</t>
    </rPh>
    <phoneticPr fontId="1"/>
  </si>
  <si>
    <t>JOD（3色組）1278</t>
    <phoneticPr fontId="1"/>
  </si>
  <si>
    <t>JOD（3色組）1279</t>
    <phoneticPr fontId="1"/>
  </si>
  <si>
    <t>電話注文</t>
    <rPh sb="0" eb="4">
      <t>デンワチュウモン</t>
    </rPh>
    <phoneticPr fontId="1"/>
  </si>
  <si>
    <t>JOD（3色組）1280</t>
    <phoneticPr fontId="1"/>
  </si>
  <si>
    <t>JOD（3色組）1281</t>
  </si>
  <si>
    <t>大阪いずみ生協同色２枚組2月1回（サクラマチでセット組）①</t>
    <rPh sb="0" eb="2">
      <t>オオサカ</t>
    </rPh>
    <rPh sb="5" eb="7">
      <t>セイキョウ</t>
    </rPh>
    <rPh sb="7" eb="9">
      <t>ドウショク</t>
    </rPh>
    <rPh sb="10" eb="12">
      <t>マイグミ</t>
    </rPh>
    <rPh sb="13" eb="14">
      <t>ガツ</t>
    </rPh>
    <rPh sb="15" eb="16">
      <t>カイ</t>
    </rPh>
    <phoneticPr fontId="1"/>
  </si>
  <si>
    <t>JOD（3色組）1282</t>
  </si>
  <si>
    <t>KPORT</t>
    <phoneticPr fontId="1"/>
  </si>
  <si>
    <t>JOD（3色組）1283</t>
    <phoneticPr fontId="1"/>
  </si>
  <si>
    <t>大阪いずみ生協同色２枚組2月1回（サクラマチでセット組）②</t>
    <rPh sb="0" eb="2">
      <t>オオサカ</t>
    </rPh>
    <rPh sb="5" eb="7">
      <t>セイキョウ</t>
    </rPh>
    <rPh sb="7" eb="9">
      <t>ドウショク</t>
    </rPh>
    <rPh sb="10" eb="12">
      <t>マイグミ</t>
    </rPh>
    <rPh sb="13" eb="14">
      <t>ガツ</t>
    </rPh>
    <rPh sb="15" eb="16">
      <t>カイ</t>
    </rPh>
    <phoneticPr fontId="1"/>
  </si>
  <si>
    <t>JOD（3色組）1284</t>
    <phoneticPr fontId="1"/>
  </si>
  <si>
    <t>JOD（3色組）1285</t>
  </si>
  <si>
    <t>かりん</t>
    <phoneticPr fontId="1"/>
  </si>
  <si>
    <t>点5/1、前取5/8、アバウト5/12・19、最終5/27</t>
    <rPh sb="0" eb="1">
      <t>テン</t>
    </rPh>
    <rPh sb="5" eb="7">
      <t>マエトリ</t>
    </rPh>
    <rPh sb="23" eb="25">
      <t>サイシュウ</t>
    </rPh>
    <phoneticPr fontId="1"/>
  </si>
  <si>
    <t>くらし在庫確認2/4</t>
    <rPh sb="3" eb="7">
      <t>ザイコカクニン</t>
    </rPh>
    <phoneticPr fontId="1"/>
  </si>
  <si>
    <t>JOD（3色組）1286</t>
  </si>
  <si>
    <t>2025年　日生協5月10号実績</t>
    <rPh sb="4" eb="5">
      <t>ネン</t>
    </rPh>
    <rPh sb="6" eb="9">
      <t>ニッセイキョウ</t>
    </rPh>
    <rPh sb="10" eb="11">
      <t>ガツ</t>
    </rPh>
    <rPh sb="13" eb="14">
      <t>ゴウ</t>
    </rPh>
    <rPh sb="14" eb="16">
      <t>ジッセキ</t>
    </rPh>
    <phoneticPr fontId="1"/>
  </si>
  <si>
    <t>JODアクセス7016/3色組</t>
    <rPh sb="13" eb="15">
      <t>ショククミ</t>
    </rPh>
    <phoneticPr fontId="1"/>
  </si>
  <si>
    <t>JOD（3色組）1287</t>
    <phoneticPr fontId="1"/>
  </si>
  <si>
    <t>JOD（3色組）1288</t>
  </si>
  <si>
    <t>コープ九州５月１回</t>
    <rPh sb="3" eb="5">
      <t>キュウシュウ</t>
    </rPh>
    <rPh sb="6" eb="7">
      <t>ガツ</t>
    </rPh>
    <rPh sb="8" eb="9">
      <t>カイ</t>
    </rPh>
    <phoneticPr fontId="1"/>
  </si>
  <si>
    <t>4/22～5/6</t>
    <phoneticPr fontId="1"/>
  </si>
  <si>
    <t>コープ九州５月１回　差分予測</t>
    <rPh sb="3" eb="5">
      <t>キュウシュウ</t>
    </rPh>
    <rPh sb="6" eb="7">
      <t>ガツ</t>
    </rPh>
    <rPh sb="8" eb="9">
      <t>カイ</t>
    </rPh>
    <rPh sb="10" eb="14">
      <t>サブンヨソク</t>
    </rPh>
    <phoneticPr fontId="1"/>
  </si>
  <si>
    <t>JOD（3色組）1289</t>
  </si>
  <si>
    <t>JOD（3色組）1290</t>
  </si>
  <si>
    <t>JOD再撮用sample</t>
    <rPh sb="3" eb="5">
      <t>サイサツ</t>
    </rPh>
    <rPh sb="5" eb="6">
      <t>ヨウ</t>
    </rPh>
    <phoneticPr fontId="1"/>
  </si>
  <si>
    <t>JOD（3色組）1291</t>
  </si>
  <si>
    <t>JOD（3色組）1292</t>
  </si>
  <si>
    <t>JOD（3色組）1293</t>
  </si>
  <si>
    <t>JOD（3色組）1294</t>
  </si>
  <si>
    <t>JOD（3色組）1295</t>
  </si>
  <si>
    <t>←ここまで在庫管理済2026/2/25</t>
    <rPh sb="5" eb="10">
      <t>ザイコカンリスミ</t>
    </rPh>
    <phoneticPr fontId="1"/>
  </si>
  <si>
    <t>5/1～7/10</t>
    <phoneticPr fontId="1"/>
  </si>
  <si>
    <t>なごみ5月号DM差分予測</t>
    <rPh sb="4" eb="6">
      <t>ガツゴウ</t>
    </rPh>
    <rPh sb="8" eb="12">
      <t>サブンヨソク</t>
    </rPh>
    <phoneticPr fontId="1"/>
  </si>
  <si>
    <t>JOD（3色組）1296</t>
  </si>
  <si>
    <t>JOD（3色組）1297</t>
  </si>
  <si>
    <t>JOD（3色組）1298</t>
  </si>
  <si>
    <t>JOD（3色組）1299</t>
  </si>
  <si>
    <t>大阪いずみ5月2回同色２枚組差分予測</t>
    <rPh sb="0" eb="2">
      <t>オオサカ</t>
    </rPh>
    <rPh sb="6" eb="7">
      <t>ガツ</t>
    </rPh>
    <rPh sb="8" eb="9">
      <t>カイ</t>
    </rPh>
    <rPh sb="9" eb="11">
      <t>ドウショク</t>
    </rPh>
    <rPh sb="12" eb="13">
      <t>マイ</t>
    </rPh>
    <rPh sb="13" eb="14">
      <t>グミ</t>
    </rPh>
    <rPh sb="14" eb="16">
      <t>サブン</t>
    </rPh>
    <rPh sb="16" eb="17">
      <t>ヨ</t>
    </rPh>
    <phoneticPr fontId="1"/>
  </si>
  <si>
    <t>4/23～5/25</t>
    <phoneticPr fontId="1"/>
  </si>
  <si>
    <t>JOD（3色組）1300</t>
    <phoneticPr fontId="1"/>
  </si>
  <si>
    <t>かりん</t>
    <phoneticPr fontId="1"/>
  </si>
  <si>
    <t>JOD（3色組）1301</t>
  </si>
  <si>
    <t>りすぺーる（パル）3月3回①</t>
    <rPh sb="10" eb="11">
      <t>ガツ</t>
    </rPh>
    <rPh sb="12" eb="13">
      <t>カイ</t>
    </rPh>
    <phoneticPr fontId="1"/>
  </si>
  <si>
    <t>JODプリマナ7283/3色組</t>
    <rPh sb="13" eb="15">
      <t>ショククミ</t>
    </rPh>
    <phoneticPr fontId="1"/>
  </si>
  <si>
    <t>JOD特別号9560/3色組</t>
    <rPh sb="3" eb="6">
      <t>トクベツゴウ</t>
    </rPh>
    <rPh sb="12" eb="14">
      <t>ショククミ</t>
    </rPh>
    <phoneticPr fontId="1"/>
  </si>
  <si>
    <t>　</t>
    <phoneticPr fontId="1"/>
  </si>
  <si>
    <t>JOD（3色組）1302</t>
    <phoneticPr fontId="1"/>
  </si>
  <si>
    <t>りすぺーる（パル）3月3回②</t>
    <rPh sb="10" eb="11">
      <t>ガツ</t>
    </rPh>
    <rPh sb="12" eb="13">
      <t>カイ</t>
    </rPh>
    <phoneticPr fontId="1"/>
  </si>
  <si>
    <t>りすぺーる（パル）3月3回③</t>
    <rPh sb="10" eb="11">
      <t>ガツ</t>
    </rPh>
    <rPh sb="12" eb="13">
      <t>カイ</t>
    </rPh>
    <phoneticPr fontId="1"/>
  </si>
  <si>
    <t>サクラマチ（齋藤さん）sample</t>
    <rPh sb="6" eb="8">
      <t>サイトウ</t>
    </rPh>
    <phoneticPr fontId="1"/>
  </si>
  <si>
    <t>JOD（3色組）1303</t>
    <phoneticPr fontId="1"/>
  </si>
  <si>
    <t>りすぺーる（パル）3月3回④</t>
    <rPh sb="10" eb="11">
      <t>ガツ</t>
    </rPh>
    <rPh sb="12" eb="13">
      <t>カイ</t>
    </rPh>
    <phoneticPr fontId="1"/>
  </si>
  <si>
    <t>JOD（3色組）1304</t>
    <phoneticPr fontId="1"/>
  </si>
  <si>
    <t>りすぺーる（パル）3月3回⑤</t>
    <rPh sb="10" eb="11">
      <t>ガツ</t>
    </rPh>
    <rPh sb="12" eb="13">
      <t>カイ</t>
    </rPh>
    <phoneticPr fontId="1"/>
  </si>
  <si>
    <t>←ここまで在庫管理済2026/3/13</t>
    <rPh sb="5" eb="10">
      <t>ザイコカンリスミ</t>
    </rPh>
    <phoneticPr fontId="1"/>
  </si>
  <si>
    <t>JOD（3色組）1305</t>
    <phoneticPr fontId="1"/>
  </si>
  <si>
    <t>JOD（3色組）1306</t>
    <phoneticPr fontId="1"/>
  </si>
  <si>
    <t>JOD（3色組）1307</t>
  </si>
  <si>
    <t>JOD（3色組）1308</t>
    <phoneticPr fontId="1"/>
  </si>
  <si>
    <t>KPORT</t>
    <phoneticPr fontId="1"/>
  </si>
  <si>
    <t>JOD（3色組）1309</t>
  </si>
  <si>
    <t>JOD（3色組）1310</t>
    <phoneticPr fontId="1"/>
  </si>
  <si>
    <t>JOD特別号9563/3色組</t>
    <rPh sb="3" eb="6">
      <t>トクベツゴウ</t>
    </rPh>
    <rPh sb="12" eb="14">
      <t>ショククミ</t>
    </rPh>
    <phoneticPr fontId="1"/>
  </si>
  <si>
    <t>JOD（3色組）1311</t>
    <phoneticPr fontId="1"/>
  </si>
  <si>
    <t>JOD（3色組）1312</t>
    <phoneticPr fontId="1"/>
  </si>
  <si>
    <t>JOD（3色組）1313</t>
    <phoneticPr fontId="1"/>
  </si>
  <si>
    <t>JOD（3色組）1314</t>
  </si>
  <si>
    <t>JOD（3色組）1315</t>
    <phoneticPr fontId="1"/>
  </si>
  <si>
    <t>JOD（3色組）1316</t>
    <phoneticPr fontId="1"/>
  </si>
  <si>
    <t>JOD（3色組）1317</t>
  </si>
  <si>
    <t>JOD（3色組）1318</t>
    <phoneticPr fontId="1"/>
  </si>
  <si>
    <t>JOD（3色組）1319</t>
  </si>
  <si>
    <t>JODアクセス7017/3色組</t>
    <rPh sb="13" eb="15">
      <t>ショククミ</t>
    </rPh>
    <phoneticPr fontId="1"/>
  </si>
  <si>
    <t>JOD（3色組）1320</t>
  </si>
  <si>
    <t>JOD（3色組）1321</t>
  </si>
  <si>
    <t>JOD（3色組）1322</t>
  </si>
  <si>
    <t>JOD（3色組）1323</t>
    <phoneticPr fontId="1"/>
  </si>
  <si>
    <t>JOD（3色組）1324</t>
  </si>
  <si>
    <t>JOD（3色組）1325</t>
  </si>
  <si>
    <t>JOD（3色組）1326</t>
  </si>
  <si>
    <t>JOD（3色組）1327</t>
  </si>
  <si>
    <t>りすぺーる（パル）5月2回￥1680①</t>
    <rPh sb="10" eb="11">
      <t>ガツ</t>
    </rPh>
    <rPh sb="12" eb="13">
      <t>カイ</t>
    </rPh>
    <phoneticPr fontId="1"/>
  </si>
  <si>
    <t>コープ九州５月１回①</t>
    <rPh sb="3" eb="5">
      <t>キュウシュウ</t>
    </rPh>
    <rPh sb="6" eb="7">
      <t>ガツ</t>
    </rPh>
    <rPh sb="8" eb="9">
      <t>カイ</t>
    </rPh>
    <phoneticPr fontId="1"/>
  </si>
  <si>
    <t>JOD（3色組）1328</t>
    <phoneticPr fontId="1"/>
  </si>
  <si>
    <t>JOD（3色組）1329</t>
    <phoneticPr fontId="1"/>
  </si>
  <si>
    <t>日生協2026年5月10号￥1780西日本①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1"/>
  </si>
  <si>
    <t>日生協2026年5月10号￥1780東日本①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"/>
  </si>
  <si>
    <r>
      <t>大阪いずみ生協5月2回</t>
    </r>
    <r>
      <rPr>
        <b/>
        <sz val="11"/>
        <rFont val="ＭＳ Ｐゴシック"/>
        <family val="3"/>
        <charset val="128"/>
      </rPr>
      <t>同色２枚組</t>
    </r>
    <r>
      <rPr>
        <sz val="11"/>
        <rFont val="ＭＳ Ｐゴシック"/>
        <family val="3"/>
        <charset val="128"/>
      </rPr>
      <t>（サクラマチでセット組）①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</si>
  <si>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JOD（3色組）1330</t>
    <phoneticPr fontId="1"/>
  </si>
  <si>
    <t>JOD（3色組）1331</t>
  </si>
  <si>
    <t>大阪いずみ7月3回同色２枚組差分予測</t>
    <rPh sb="0" eb="2">
      <t>オオサカ</t>
    </rPh>
    <rPh sb="6" eb="7">
      <t>ガツ</t>
    </rPh>
    <rPh sb="8" eb="9">
      <t>カイ</t>
    </rPh>
    <rPh sb="9" eb="11">
      <t>ドウショク</t>
    </rPh>
    <rPh sb="12" eb="13">
      <t>マイ</t>
    </rPh>
    <rPh sb="13" eb="14">
      <t>グミ</t>
    </rPh>
    <rPh sb="14" eb="16">
      <t>サブン</t>
    </rPh>
    <rPh sb="16" eb="17">
      <t>ヨ</t>
    </rPh>
    <phoneticPr fontId="1"/>
  </si>
  <si>
    <r>
      <t>大阪いずみ生協7月3回</t>
    </r>
    <r>
      <rPr>
        <b/>
        <sz val="11"/>
        <color rgb="FFFF0000"/>
        <rFont val="ＭＳ Ｐゴシック"/>
        <family val="3"/>
        <charset val="128"/>
      </rPr>
      <t>同色２枚組</t>
    </r>
    <r>
      <rPr>
        <sz val="11"/>
        <color rgb="FFFF0000"/>
        <rFont val="ＭＳ Ｐゴシック"/>
        <family val="3"/>
        <charset val="128"/>
      </rPr>
      <t>（サクラマチでセット組）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</si>
  <si>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7/8～27</t>
    <phoneticPr fontId="1"/>
  </si>
  <si>
    <t>コープ九州５月１回②</t>
    <rPh sb="3" eb="5">
      <t>キュウシュウ</t>
    </rPh>
    <rPh sb="6" eb="7">
      <t>ガツ</t>
    </rPh>
    <rPh sb="8" eb="9">
      <t>カイ</t>
    </rPh>
    <phoneticPr fontId="1"/>
  </si>
  <si>
    <t>JOD（3色組）1332</t>
    <phoneticPr fontId="1"/>
  </si>
  <si>
    <t>JOD（3色組）1333</t>
    <phoneticPr fontId="1"/>
  </si>
  <si>
    <t>りすぺーる（パル）5月2回￥1680②</t>
    <rPh sb="10" eb="11">
      <t>ガツ</t>
    </rPh>
    <rPh sb="12" eb="13">
      <t>カイ</t>
    </rPh>
    <phoneticPr fontId="1"/>
  </si>
  <si>
    <t>日生協2026年5月10号￥1780東日本②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"/>
  </si>
  <si>
    <t>JOD（3色組）1334</t>
    <phoneticPr fontId="1"/>
  </si>
  <si>
    <r>
      <t>大阪いずみ生協5月2回</t>
    </r>
    <r>
      <rPr>
        <b/>
        <sz val="11"/>
        <rFont val="ＭＳ Ｐゴシック"/>
        <family val="3"/>
        <charset val="128"/>
      </rPr>
      <t>同色２枚組</t>
    </r>
    <r>
      <rPr>
        <sz val="11"/>
        <rFont val="ＭＳ Ｐゴシック"/>
        <family val="3"/>
        <charset val="128"/>
      </rPr>
      <t>（サクラマチでセット組）②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</si>
  <si>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JOD（3色組）1335</t>
  </si>
  <si>
    <t>日生協キャロット2026年5月10号差分予測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1"/>
  </si>
  <si>
    <t>日生協キャロット2026年5月10号￥1780</t>
    <rPh sb="0" eb="3">
      <t>ニッセイキョウ</t>
    </rPh>
    <rPh sb="12" eb="13">
      <t>ネン</t>
    </rPh>
    <rPh sb="14" eb="15">
      <t>ガツ</t>
    </rPh>
    <rPh sb="17" eb="18">
      <t>ゴウ</t>
    </rPh>
    <phoneticPr fontId="1"/>
  </si>
  <si>
    <t>西夢</t>
    <rPh sb="0" eb="2">
      <t>ニシユメ</t>
    </rPh>
    <phoneticPr fontId="1"/>
  </si>
  <si>
    <t>JOD（3色組）1336</t>
    <phoneticPr fontId="1"/>
  </si>
  <si>
    <t>日生協2026年5月10号￥1780西日本②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1"/>
  </si>
  <si>
    <t>日生協2026年5月10号￥1780東日本③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"/>
  </si>
  <si>
    <t>JOD（3色組）1337</t>
    <phoneticPr fontId="1"/>
  </si>
  <si>
    <t>2025年１月～2026年５月中旬実績</t>
    <rPh sb="4" eb="5">
      <t>ネン</t>
    </rPh>
    <rPh sb="6" eb="7">
      <t>ガツ</t>
    </rPh>
    <rPh sb="12" eb="13">
      <t>ネン</t>
    </rPh>
    <rPh sb="14" eb="15">
      <t>ガツ</t>
    </rPh>
    <rPh sb="15" eb="17">
      <t>チュウジュン</t>
    </rPh>
    <rPh sb="17" eb="19">
      <t>ジッセキ</t>
    </rPh>
    <phoneticPr fontId="1"/>
  </si>
  <si>
    <t>JOD（3色組）1338</t>
    <phoneticPr fontId="1"/>
  </si>
  <si>
    <t>６/初旬→5/9→5/13数伝</t>
    <rPh sb="2" eb="4">
      <t>ショジュン</t>
    </rPh>
    <rPh sb="13" eb="15">
      <t>スウデン</t>
    </rPh>
    <phoneticPr fontId="1"/>
  </si>
  <si>
    <r>
      <t>大阪いずみ生協5月2回</t>
    </r>
    <r>
      <rPr>
        <b/>
        <sz val="11"/>
        <rFont val="ＭＳ Ｐゴシック"/>
        <family val="3"/>
        <charset val="128"/>
      </rPr>
      <t>同色２枚組</t>
    </r>
    <r>
      <rPr>
        <sz val="11"/>
        <rFont val="ＭＳ Ｐゴシック"/>
        <family val="3"/>
        <charset val="128"/>
      </rPr>
      <t>（サクラマチでセット組）③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</si>
  <si>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JOD（3色組）1339</t>
  </si>
  <si>
    <t>5/23ship</t>
    <phoneticPr fontId="1"/>
  </si>
  <si>
    <t>KPORT</t>
    <phoneticPr fontId="1"/>
  </si>
  <si>
    <t>JOD（3色組）1340</t>
  </si>
  <si>
    <t>JOD（3色組）1341</t>
    <phoneticPr fontId="1"/>
  </si>
  <si>
    <t>JOD特別版0604/3色組</t>
    <rPh sb="3" eb="6">
      <t>トクベツバン</t>
    </rPh>
    <rPh sb="12" eb="14">
      <t>ショククミ</t>
    </rPh>
    <phoneticPr fontId="1"/>
  </si>
  <si>
    <t>6/3～</t>
    <phoneticPr fontId="1"/>
  </si>
  <si>
    <t>日生協2026年5月10号￥1780東日本④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1"/>
  </si>
  <si>
    <r>
      <t>大阪いずみ生協5月2回</t>
    </r>
    <r>
      <rPr>
        <b/>
        <sz val="11"/>
        <rFont val="ＭＳ Ｐゴシック"/>
        <family val="3"/>
        <charset val="128"/>
      </rPr>
      <t>同色２枚組</t>
    </r>
    <r>
      <rPr>
        <sz val="11"/>
        <rFont val="ＭＳ Ｐゴシック"/>
        <family val="3"/>
        <charset val="128"/>
      </rPr>
      <t>（サクラマチでセット組）④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</si>
  <si>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JOD（3色組）1342</t>
    <phoneticPr fontId="1"/>
  </si>
  <si>
    <t>JOD（3色組）1343</t>
    <phoneticPr fontId="1"/>
  </si>
  <si>
    <t>JOD（3色組）1344</t>
    <phoneticPr fontId="1"/>
  </si>
  <si>
    <r>
      <t>大阪いずみ生協5月2回</t>
    </r>
    <r>
      <rPr>
        <b/>
        <sz val="11"/>
        <rFont val="ＭＳ Ｐゴシック"/>
        <family val="3"/>
        <charset val="128"/>
      </rPr>
      <t>同色２枚組</t>
    </r>
    <r>
      <rPr>
        <sz val="11"/>
        <rFont val="ＭＳ Ｐゴシック"/>
        <family val="3"/>
        <charset val="128"/>
      </rPr>
      <t>（サクラマチでセット組）</t>
    </r>
    <rPh sb="0" eb="2">
      <t>オオサカ</t>
    </rPh>
    <rPh sb="5" eb="7">
      <t>セイキョウ</t>
    </rPh>
    <rPh sb="8" eb="9">
      <t>ガツ</t>
    </rPh>
    <rPh sb="10" eb="11">
      <t>カイ</t>
    </rPh>
    <phoneticPr fontId="1"/>
  </si>
  <si>
    <t>JOD（3色組）1345</t>
  </si>
  <si>
    <t>JOD（3色組）1346</t>
  </si>
  <si>
    <t>西夢</t>
    <rPh sb="0" eb="2">
      <t>ニシユメ</t>
    </rPh>
    <phoneticPr fontId="1"/>
  </si>
  <si>
    <t>JOD（3色組）1347</t>
  </si>
  <si>
    <t>JOD（3色組）1348</t>
  </si>
  <si>
    <t>追加  2-1</t>
    <rPh sb="0" eb="2">
      <t>ツイカ</t>
    </rPh>
    <phoneticPr fontId="5"/>
  </si>
  <si>
    <t>追加  2-2</t>
    <rPh sb="0" eb="2">
      <t>ツイカ</t>
    </rPh>
    <phoneticPr fontId="5"/>
  </si>
  <si>
    <t>2027年1/初旬</t>
    <rPh sb="4" eb="5">
      <t>ネン</t>
    </rPh>
    <rPh sb="7" eb="9">
      <t>ショジュン</t>
    </rPh>
    <phoneticPr fontId="1"/>
  </si>
  <si>
    <t>JOD（3色組）1349</t>
  </si>
  <si>
    <t>JOD（3色組）1350</t>
  </si>
  <si>
    <t>日生協キャロット2026年9月30号￥1780</t>
    <rPh sb="0" eb="3">
      <t>ニッセイキョウ</t>
    </rPh>
    <rPh sb="12" eb="13">
      <t>ネン</t>
    </rPh>
    <rPh sb="14" eb="15">
      <t>ガツ</t>
    </rPh>
    <rPh sb="17" eb="18">
      <t>ゴウ</t>
    </rPh>
    <phoneticPr fontId="1"/>
  </si>
  <si>
    <t>日生協キャロット2026年9月30号差分予測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1"/>
  </si>
  <si>
    <t>点9/18、前取9/25、デリ10/6、最終10/14</t>
    <rPh sb="0" eb="1">
      <t>テン</t>
    </rPh>
    <rPh sb="6" eb="8">
      <t>マエトリ</t>
    </rPh>
    <rPh sb="20" eb="22">
      <t>サイシュウ</t>
    </rPh>
    <phoneticPr fontId="1"/>
  </si>
  <si>
    <t>JOD（3色組）1351</t>
  </si>
  <si>
    <t>JOD（3色組）1352</t>
  </si>
  <si>
    <t>８月初旬→６/3数伝</t>
    <rPh sb="1" eb="2">
      <t>ガツ</t>
    </rPh>
    <rPh sb="2" eb="4">
      <t>ショジュン</t>
    </rPh>
    <rPh sb="8" eb="10">
      <t>スウデン</t>
    </rPh>
    <phoneticPr fontId="1"/>
  </si>
  <si>
    <t>JOD（3色組）1353</t>
  </si>
  <si>
    <t>JOD（3色組）1354</t>
  </si>
  <si>
    <t>JOD特別号9574/3色組</t>
    <rPh sb="3" eb="6">
      <t>トクベツゴウ</t>
    </rPh>
    <rPh sb="12" eb="14">
      <t>ショククミ</t>
    </rPh>
    <phoneticPr fontId="1"/>
  </si>
  <si>
    <t>7/21～</t>
    <phoneticPr fontId="1"/>
  </si>
  <si>
    <t>JOD（3色組）1355</t>
  </si>
  <si>
    <t>クライム持参</t>
    <rPh sb="4" eb="6">
      <t>ジサン</t>
    </rPh>
    <phoneticPr fontId="5"/>
  </si>
  <si>
    <t>JOD（3色組）1356</t>
  </si>
  <si>
    <t>JOD（3色組）1357</t>
  </si>
  <si>
    <t>JOD（3色組）1358</t>
  </si>
  <si>
    <t>JOD（3色組）1359</t>
  </si>
  <si>
    <t>JOD（3色組）1360</t>
  </si>
  <si>
    <t>JODメルシー0723/3色組</t>
    <rPh sb="13" eb="15">
      <t>ショククミ</t>
    </rPh>
    <phoneticPr fontId="1"/>
  </si>
  <si>
    <t>7/23～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</si>
</sst>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);[Red]\(0\)"/>
  </numFmts>
  <fonts count="3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b/>
      <sz val="9"/>
      <color indexed="8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  <scheme val="minor"/>
    </font>
    <font>
      <sz val="22"/>
      <name val="ＭＳ Ｐゴシック"/>
      <family val="3"/>
      <charset val="128"/>
    </font>
    <font>
      <b/>
      <sz val="11"/>
      <color theme="6" tint="-0.249977111117893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32">
    <xf numFmtId="0" fontId="0" fillId="0" borderId="0" xfId="0">
      <alignment vertical="center"/>
    </xf>
    <xf numFmtId="0" fontId="3" fillId="0" borderId="0" xfId="1"/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3" borderId="9" xfId="1" applyFont="1" applyFill="1" applyBorder="1"/>
    <xf numFmtId="0" fontId="9" fillId="2" borderId="9" xfId="0" applyFont="1" applyFill="1" applyBorder="1">
      <alignment vertical="center"/>
    </xf>
    <xf numFmtId="56" fontId="9" fillId="0" borderId="0" xfId="0" applyNumberFormat="1" applyFont="1">
      <alignment vertical="center"/>
    </xf>
    <xf numFmtId="0" fontId="6" fillId="0" borderId="7" xfId="1" applyFont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3" borderId="9" xfId="1" applyFill="1" applyBorder="1"/>
    <xf numFmtId="0" fontId="10" fillId="2" borderId="9" xfId="0" applyFont="1" applyFill="1" applyBorder="1">
      <alignment vertical="center"/>
    </xf>
    <xf numFmtId="0" fontId="10" fillId="0" borderId="0" xfId="0" applyFont="1">
      <alignment vertical="center"/>
    </xf>
    <xf numFmtId="56" fontId="10" fillId="0" borderId="0" xfId="0" applyNumberFormat="1" applyFont="1">
      <alignment vertical="center"/>
    </xf>
    <xf numFmtId="0" fontId="3" fillId="0" borderId="10" xfId="1" applyBorder="1"/>
    <xf numFmtId="0" fontId="3" fillId="0" borderId="7" xfId="1" applyBorder="1"/>
    <xf numFmtId="0" fontId="6" fillId="0" borderId="11" xfId="1" applyFont="1" applyBorder="1" applyAlignment="1">
      <alignment horizontal="center" vertical="center"/>
    </xf>
    <xf numFmtId="0" fontId="3" fillId="0" borderId="12" xfId="1" applyBorder="1"/>
    <xf numFmtId="0" fontId="3" fillId="0" borderId="11" xfId="1" applyBorder="1"/>
    <xf numFmtId="0" fontId="3" fillId="3" borderId="13" xfId="1" applyFill="1" applyBorder="1"/>
    <xf numFmtId="0" fontId="10" fillId="2" borderId="13" xfId="0" applyFont="1" applyFill="1" applyBorder="1">
      <alignment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5" xfId="1" applyFont="1" applyBorder="1"/>
    <xf numFmtId="0" fontId="8" fillId="3" borderId="1" xfId="1" applyFont="1" applyFill="1" applyBorder="1"/>
    <xf numFmtId="0" fontId="9" fillId="2" borderId="1" xfId="0" applyFont="1" applyFill="1" applyBorder="1">
      <alignment vertical="center"/>
    </xf>
    <xf numFmtId="0" fontId="3" fillId="0" borderId="9" xfId="1" applyBorder="1" applyAlignment="1">
      <alignment horizontal="center" vertical="center"/>
    </xf>
    <xf numFmtId="0" fontId="3" fillId="0" borderId="14" xfId="1" applyBorder="1"/>
    <xf numFmtId="0" fontId="3" fillId="0" borderId="9" xfId="1" applyBorder="1"/>
    <xf numFmtId="0" fontId="3" fillId="0" borderId="8" xfId="1" applyBorder="1"/>
    <xf numFmtId="0" fontId="8" fillId="0" borderId="15" xfId="1" applyFont="1" applyBorder="1"/>
    <xf numFmtId="0" fontId="8" fillId="0" borderId="7" xfId="1" applyFont="1" applyBorder="1"/>
    <xf numFmtId="0" fontId="8" fillId="0" borderId="10" xfId="1" applyFont="1" applyBorder="1"/>
    <xf numFmtId="0" fontId="3" fillId="0" borderId="15" xfId="1" applyBorder="1"/>
    <xf numFmtId="56" fontId="0" fillId="0" borderId="0" xfId="0" applyNumberFormat="1">
      <alignment vertical="center"/>
    </xf>
    <xf numFmtId="0" fontId="11" fillId="0" borderId="7" xfId="1" applyFont="1" applyBorder="1" applyAlignment="1">
      <alignment horizontal="center" vertical="center"/>
    </xf>
    <xf numFmtId="0" fontId="8" fillId="4" borderId="1" xfId="1" applyFont="1" applyFill="1" applyBorder="1"/>
    <xf numFmtId="0" fontId="8" fillId="5" borderId="1" xfId="1" applyFont="1" applyFill="1" applyBorder="1"/>
    <xf numFmtId="0" fontId="7" fillId="0" borderId="5" xfId="1" applyFont="1" applyBorder="1" applyAlignment="1">
      <alignment horizontal="center" vertical="center"/>
    </xf>
    <xf numFmtId="0" fontId="8" fillId="3" borderId="5" xfId="1" applyFont="1" applyFill="1" applyBorder="1"/>
    <xf numFmtId="0" fontId="8" fillId="0" borderId="10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3" fillId="0" borderId="10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12" xfId="1" applyBorder="1" applyAlignment="1">
      <alignment horizontal="center"/>
    </xf>
    <xf numFmtId="0" fontId="3" fillId="0" borderId="11" xfId="1" applyBorder="1" applyAlignment="1">
      <alignment horizontal="center"/>
    </xf>
    <xf numFmtId="0" fontId="4" fillId="5" borderId="0" xfId="1" applyFont="1" applyFill="1"/>
    <xf numFmtId="0" fontId="3" fillId="5" borderId="0" xfId="1" applyFill="1"/>
    <xf numFmtId="0" fontId="2" fillId="0" borderId="0" xfId="0" applyFont="1">
      <alignment vertical="center"/>
    </xf>
    <xf numFmtId="0" fontId="8" fillId="0" borderId="7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56" fontId="9" fillId="0" borderId="0" xfId="0" applyNumberFormat="1" applyFon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8" xfId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15" xfId="1" applyBorder="1" applyAlignment="1">
      <alignment horizontal="center"/>
    </xf>
    <xf numFmtId="0" fontId="14" fillId="0" borderId="7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shrinkToFit="1"/>
    </xf>
    <xf numFmtId="56" fontId="10" fillId="0" borderId="0" xfId="0" applyNumberFormat="1" applyFont="1" applyAlignment="1">
      <alignment horizontal="left" vertical="center" shrinkToFit="1"/>
    </xf>
    <xf numFmtId="0" fontId="11" fillId="0" borderId="9" xfId="1" applyFont="1" applyBorder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9" fillId="2" borderId="13" xfId="0" applyFont="1" applyFill="1" applyBorder="1">
      <alignment vertical="center"/>
    </xf>
    <xf numFmtId="0" fontId="3" fillId="0" borderId="10" xfId="1" applyBorder="1" applyAlignment="1">
      <alignment vertical="center"/>
    </xf>
    <xf numFmtId="0" fontId="3" fillId="0" borderId="7" xfId="1" applyBorder="1" applyAlignment="1">
      <alignment vertical="center"/>
    </xf>
    <xf numFmtId="0" fontId="3" fillId="0" borderId="14" xfId="1" applyBorder="1" applyAlignment="1">
      <alignment horizontal="center" vertical="center"/>
    </xf>
    <xf numFmtId="0" fontId="10" fillId="2" borderId="7" xfId="0" applyFont="1" applyFill="1" applyBorder="1">
      <alignment vertical="center"/>
    </xf>
    <xf numFmtId="0" fontId="3" fillId="0" borderId="7" xfId="1" applyBorder="1" applyAlignment="1">
      <alignment horizontal="center" vertical="center" shrinkToFit="1"/>
    </xf>
    <xf numFmtId="0" fontId="3" fillId="0" borderId="14" xfId="1" applyBorder="1" applyAlignment="1">
      <alignment horizontal="right"/>
    </xf>
    <xf numFmtId="0" fontId="3" fillId="0" borderId="9" xfId="1" applyBorder="1" applyAlignment="1">
      <alignment horizontal="right"/>
    </xf>
    <xf numFmtId="0" fontId="3" fillId="0" borderId="8" xfId="1" applyBorder="1" applyAlignment="1">
      <alignment horizontal="right"/>
    </xf>
    <xf numFmtId="0" fontId="3" fillId="0" borderId="15" xfId="1" applyBorder="1" applyAlignment="1">
      <alignment horizontal="right"/>
    </xf>
    <xf numFmtId="0" fontId="3" fillId="0" borderId="7" xfId="1" applyBorder="1" applyAlignment="1">
      <alignment horizontal="right"/>
    </xf>
    <xf numFmtId="0" fontId="3" fillId="0" borderId="10" xfId="1" applyBorder="1" applyAlignment="1">
      <alignment horizontal="right"/>
    </xf>
    <xf numFmtId="0" fontId="3" fillId="0" borderId="15" xfId="1" applyBorder="1" applyAlignment="1">
      <alignment horizontal="center" vertical="center"/>
    </xf>
    <xf numFmtId="0" fontId="3" fillId="0" borderId="9" xfId="1" applyBorder="1" applyAlignment="1">
      <alignment horizontal="center" vertical="center" shrinkToFit="1"/>
    </xf>
    <xf numFmtId="0" fontId="6" fillId="0" borderId="7" xfId="1" applyFont="1" applyBorder="1"/>
    <xf numFmtId="0" fontId="6" fillId="0" borderId="10" xfId="1" applyFont="1" applyBorder="1"/>
    <xf numFmtId="0" fontId="14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right"/>
    </xf>
    <xf numFmtId="0" fontId="16" fillId="0" borderId="7" xfId="1" applyFont="1" applyBorder="1" applyAlignment="1">
      <alignment horizontal="center" vertical="center" shrinkToFit="1"/>
    </xf>
    <xf numFmtId="0" fontId="3" fillId="0" borderId="14" xfId="1" applyBorder="1" applyAlignment="1">
      <alignment horizontal="center"/>
    </xf>
    <xf numFmtId="0" fontId="3" fillId="0" borderId="9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3" borderId="9" xfId="1" applyFill="1" applyBorder="1" applyAlignment="1">
      <alignment horizontal="right"/>
    </xf>
    <xf numFmtId="0" fontId="10" fillId="2" borderId="9" xfId="0" applyFont="1" applyFill="1" applyBorder="1" applyAlignment="1">
      <alignment horizontal="right" vertical="center"/>
    </xf>
    <xf numFmtId="0" fontId="17" fillId="0" borderId="7" xfId="1" applyFont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0" fontId="18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3" borderId="9" xfId="1" applyFont="1" applyFill="1" applyBorder="1"/>
    <xf numFmtId="0" fontId="19" fillId="2" borderId="9" xfId="0" applyFont="1" applyFill="1" applyBorder="1">
      <alignment vertical="center"/>
    </xf>
    <xf numFmtId="56" fontId="19" fillId="0" borderId="0" xfId="0" applyNumberFormat="1" applyFont="1" applyAlignment="1">
      <alignment horizontal="left" vertical="center"/>
    </xf>
    <xf numFmtId="0" fontId="21" fillId="0" borderId="7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176" fontId="2" fillId="0" borderId="0" xfId="0" applyNumberFormat="1" applyFont="1">
      <alignment vertical="center"/>
    </xf>
    <xf numFmtId="0" fontId="8" fillId="0" borderId="10" xfId="1" applyFont="1" applyBorder="1" applyAlignment="1">
      <alignment horizontal="center" vertical="center"/>
    </xf>
    <xf numFmtId="0" fontId="8" fillId="0" borderId="16" xfId="1" applyFont="1" applyBorder="1"/>
    <xf numFmtId="176" fontId="0" fillId="0" borderId="0" xfId="0" applyNumberFormat="1">
      <alignment vertical="center"/>
    </xf>
    <xf numFmtId="0" fontId="3" fillId="0" borderId="13" xfId="1" applyBorder="1"/>
    <xf numFmtId="0" fontId="3" fillId="0" borderId="6" xfId="1" applyBorder="1"/>
    <xf numFmtId="0" fontId="8" fillId="0" borderId="9" xfId="1" applyFont="1" applyBorder="1"/>
    <xf numFmtId="0" fontId="8" fillId="0" borderId="9" xfId="1" applyFont="1" applyBorder="1" applyAlignment="1">
      <alignment horizontal="center"/>
    </xf>
    <xf numFmtId="0" fontId="3" fillId="0" borderId="13" xfId="1" applyBorder="1" applyAlignment="1">
      <alignment horizontal="center"/>
    </xf>
    <xf numFmtId="0" fontId="3" fillId="0" borderId="6" xfId="1" applyBorder="1" applyAlignment="1">
      <alignment horizontal="right"/>
    </xf>
    <xf numFmtId="0" fontId="8" fillId="0" borderId="6" xfId="1" applyFont="1" applyBorder="1"/>
    <xf numFmtId="0" fontId="3" fillId="0" borderId="9" xfId="1" applyBorder="1" applyAlignment="1">
      <alignment vertical="center"/>
    </xf>
    <xf numFmtId="0" fontId="6" fillId="0" borderId="9" xfId="1" applyFont="1" applyBorder="1"/>
    <xf numFmtId="0" fontId="6" fillId="0" borderId="6" xfId="1" applyFont="1" applyBorder="1"/>
    <xf numFmtId="0" fontId="7" fillId="0" borderId="9" xfId="1" applyFont="1" applyBorder="1" applyAlignment="1">
      <alignment horizontal="center" vertical="center"/>
    </xf>
    <xf numFmtId="0" fontId="8" fillId="0" borderId="8" xfId="1" applyFont="1" applyBorder="1" applyAlignment="1">
      <alignment horizontal="right" vertical="center"/>
    </xf>
    <xf numFmtId="0" fontId="8" fillId="0" borderId="9" xfId="1" applyFont="1" applyBorder="1" applyAlignment="1">
      <alignment horizontal="right" vertical="center"/>
    </xf>
    <xf numFmtId="0" fontId="3" fillId="0" borderId="10" xfId="1" applyBorder="1" applyAlignment="1">
      <alignment horizontal="right" vertical="center"/>
    </xf>
    <xf numFmtId="0" fontId="3" fillId="0" borderId="7" xfId="1" applyBorder="1" applyAlignment="1">
      <alignment horizontal="right" vertical="center"/>
    </xf>
    <xf numFmtId="0" fontId="3" fillId="0" borderId="9" xfId="1" applyBorder="1" applyAlignment="1">
      <alignment horizontal="right" vertical="center"/>
    </xf>
    <xf numFmtId="0" fontId="8" fillId="0" borderId="14" xfId="1" applyFont="1" applyBorder="1"/>
    <xf numFmtId="0" fontId="8" fillId="0" borderId="8" xfId="1" applyFont="1" applyBorder="1"/>
    <xf numFmtId="0" fontId="3" fillId="3" borderId="7" xfId="1" applyFill="1" applyBorder="1"/>
    <xf numFmtId="0" fontId="8" fillId="0" borderId="17" xfId="1" applyFont="1" applyBorder="1" applyAlignment="1">
      <alignment horizontal="center" vertical="center"/>
    </xf>
    <xf numFmtId="0" fontId="3" fillId="0" borderId="18" xfId="1" applyBorder="1"/>
    <xf numFmtId="0" fontId="3" fillId="11" borderId="7" xfId="1" applyFill="1" applyBorder="1"/>
    <xf numFmtId="0" fontId="3" fillId="11" borderId="15" xfId="1" applyFill="1" applyBorder="1"/>
    <xf numFmtId="0" fontId="3" fillId="11" borderId="10" xfId="1" applyFill="1" applyBorder="1"/>
    <xf numFmtId="0" fontId="6" fillId="11" borderId="9" xfId="1" applyFont="1" applyFill="1" applyBorder="1"/>
    <xf numFmtId="0" fontId="3" fillId="11" borderId="9" xfId="1" applyFill="1" applyBorder="1"/>
    <xf numFmtId="0" fontId="3" fillId="11" borderId="14" xfId="1" applyFill="1" applyBorder="1"/>
    <xf numFmtId="0" fontId="3" fillId="11" borderId="8" xfId="1" applyFill="1" applyBorder="1"/>
    <xf numFmtId="0" fontId="3" fillId="0" borderId="19" xfId="1" applyBorder="1"/>
    <xf numFmtId="0" fontId="3" fillId="0" borderId="17" xfId="1" applyBorder="1"/>
    <xf numFmtId="0" fontId="3" fillId="0" borderId="20" xfId="1" applyBorder="1"/>
    <xf numFmtId="0" fontId="3" fillId="3" borderId="17" xfId="1" applyFill="1" applyBorder="1"/>
    <xf numFmtId="0" fontId="10" fillId="2" borderId="17" xfId="0" applyFont="1" applyFill="1" applyBorder="1">
      <alignment vertical="center"/>
    </xf>
    <xf numFmtId="176" fontId="19" fillId="0" borderId="0" xfId="0" applyNumberFormat="1" applyFont="1">
      <alignment vertical="center"/>
    </xf>
    <xf numFmtId="0" fontId="3" fillId="12" borderId="9" xfId="1" applyFill="1" applyBorder="1"/>
    <xf numFmtId="0" fontId="3" fillId="12" borderId="14" xfId="1" applyFill="1" applyBorder="1"/>
    <xf numFmtId="0" fontId="3" fillId="12" borderId="8" xfId="1" applyFill="1" applyBorder="1"/>
    <xf numFmtId="0" fontId="6" fillId="0" borderId="9" xfId="1" applyFont="1" applyBorder="1" applyAlignment="1">
      <alignment horizontal="center" vertical="center"/>
    </xf>
    <xf numFmtId="0" fontId="6" fillId="0" borderId="14" xfId="1" applyFont="1" applyBorder="1"/>
    <xf numFmtId="0" fontId="6" fillId="0" borderId="8" xfId="1" applyFont="1" applyBorder="1"/>
    <xf numFmtId="0" fontId="6" fillId="3" borderId="9" xfId="1" applyFont="1" applyFill="1" applyBorder="1"/>
    <xf numFmtId="0" fontId="23" fillId="2" borderId="9" xfId="0" applyFont="1" applyFill="1" applyBorder="1">
      <alignment vertical="center"/>
    </xf>
    <xf numFmtId="0" fontId="23" fillId="0" borderId="0" xfId="0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76" fontId="19" fillId="6" borderId="0" xfId="0" applyNumberFormat="1" applyFont="1" applyFill="1">
      <alignment vertical="center"/>
    </xf>
    <xf numFmtId="176" fontId="19" fillId="7" borderId="0" xfId="0" applyNumberFormat="1" applyFont="1" applyFill="1">
      <alignment vertical="center"/>
    </xf>
    <xf numFmtId="176" fontId="19" fillId="8" borderId="0" xfId="0" applyNumberFormat="1" applyFont="1" applyFill="1">
      <alignment vertical="center"/>
    </xf>
    <xf numFmtId="176" fontId="19" fillId="10" borderId="0" xfId="0" applyNumberFormat="1" applyFont="1" applyFill="1">
      <alignment vertical="center"/>
    </xf>
    <xf numFmtId="176" fontId="19" fillId="9" borderId="0" xfId="0" applyNumberFormat="1" applyFont="1" applyFill="1">
      <alignment vertical="center"/>
    </xf>
    <xf numFmtId="56" fontId="2" fillId="0" borderId="0" xfId="0" applyNumberFormat="1" applyFont="1">
      <alignment vertical="center"/>
    </xf>
    <xf numFmtId="0" fontId="6" fillId="11" borderId="14" xfId="1" applyFont="1" applyFill="1" applyBorder="1"/>
    <xf numFmtId="0" fontId="6" fillId="11" borderId="8" xfId="1" applyFont="1" applyFill="1" applyBorder="1"/>
    <xf numFmtId="56" fontId="20" fillId="0" borderId="0" xfId="0" applyNumberFormat="1" applyFont="1" applyAlignment="1">
      <alignment horizontal="left" vertical="center"/>
    </xf>
    <xf numFmtId="56" fontId="3" fillId="0" borderId="21" xfId="1" applyNumberFormat="1" applyBorder="1" applyAlignment="1">
      <alignment horizontal="left" vertical="center"/>
    </xf>
    <xf numFmtId="56" fontId="10" fillId="0" borderId="21" xfId="0" applyNumberFormat="1" applyFont="1" applyBorder="1" applyAlignment="1">
      <alignment horizontal="left" vertical="center"/>
    </xf>
    <xf numFmtId="176" fontId="24" fillId="0" borderId="0" xfId="1" applyNumberFormat="1" applyFont="1"/>
    <xf numFmtId="176" fontId="24" fillId="0" borderId="0" xfId="1" applyNumberFormat="1" applyFont="1" applyAlignment="1">
      <alignment horizontal="center"/>
    </xf>
    <xf numFmtId="0" fontId="25" fillId="0" borderId="0" xfId="0" applyFont="1">
      <alignment vertical="center"/>
    </xf>
    <xf numFmtId="0" fontId="9" fillId="0" borderId="0" xfId="0" applyFont="1">
      <alignment vertical="center"/>
    </xf>
    <xf numFmtId="0" fontId="23" fillId="0" borderId="0" xfId="0" applyFont="1">
      <alignment vertical="center"/>
    </xf>
    <xf numFmtId="0" fontId="3" fillId="0" borderId="0" xfId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1" fontId="2" fillId="0" borderId="0" xfId="0" applyNumberFormat="1" applyFo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176" fontId="16" fillId="0" borderId="0" xfId="1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176" fontId="27" fillId="0" borderId="0" xfId="0" applyNumberFormat="1" applyFont="1">
      <alignment vertical="center"/>
    </xf>
    <xf numFmtId="177" fontId="3" fillId="0" borderId="7" xfId="1" applyNumberFormat="1" applyBorder="1"/>
    <xf numFmtId="0" fontId="6" fillId="0" borderId="5" xfId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shrinkToFit="1"/>
    </xf>
    <xf numFmtId="0" fontId="6" fillId="0" borderId="2" xfId="1" applyFont="1" applyBorder="1" applyAlignment="1">
      <alignment horizontal="center" vertical="center" shrinkToFit="1"/>
    </xf>
    <xf numFmtId="0" fontId="6" fillId="13" borderId="14" xfId="1" applyFont="1" applyFill="1" applyBorder="1"/>
    <xf numFmtId="0" fontId="6" fillId="13" borderId="9" xfId="1" applyFont="1" applyFill="1" applyBorder="1"/>
    <xf numFmtId="0" fontId="6" fillId="13" borderId="8" xfId="1" applyFont="1" applyFill="1" applyBorder="1"/>
    <xf numFmtId="0" fontId="3" fillId="13" borderId="14" xfId="1" applyFill="1" applyBorder="1"/>
    <xf numFmtId="0" fontId="3" fillId="13" borderId="9" xfId="1" applyFill="1" applyBorder="1"/>
    <xf numFmtId="0" fontId="3" fillId="13" borderId="8" xfId="1" applyFill="1" applyBorder="1"/>
    <xf numFmtId="0" fontId="7" fillId="0" borderId="14" xfId="1" applyFont="1" applyBorder="1"/>
    <xf numFmtId="0" fontId="7" fillId="0" borderId="9" xfId="1" applyFont="1" applyBorder="1"/>
    <xf numFmtId="0" fontId="7" fillId="0" borderId="8" xfId="1" applyFont="1" applyBorder="1"/>
    <xf numFmtId="0" fontId="8" fillId="11" borderId="9" xfId="1" applyFont="1" applyFill="1" applyBorder="1"/>
    <xf numFmtId="0" fontId="7" fillId="11" borderId="9" xfId="1" applyFont="1" applyFill="1" applyBorder="1"/>
    <xf numFmtId="0" fontId="28" fillId="0" borderId="9" xfId="1" applyFont="1" applyBorder="1" applyAlignment="1">
      <alignment horizontal="center" vertical="center"/>
    </xf>
    <xf numFmtId="0" fontId="3" fillId="0" borderId="16" xfId="1" applyBorder="1"/>
    <xf numFmtId="0" fontId="10" fillId="0" borderId="16" xfId="0" applyFont="1" applyBorder="1">
      <alignment vertical="center"/>
    </xf>
    <xf numFmtId="0" fontId="29" fillId="0" borderId="7" xfId="1" applyFont="1" applyBorder="1" applyAlignment="1">
      <alignment horizontal="center" vertical="center"/>
    </xf>
    <xf numFmtId="0" fontId="30" fillId="0" borderId="15" xfId="1" applyFont="1" applyBorder="1"/>
    <xf numFmtId="0" fontId="30" fillId="0" borderId="7" xfId="1" applyFont="1" applyBorder="1"/>
    <xf numFmtId="0" fontId="30" fillId="0" borderId="10" xfId="1" applyFont="1" applyBorder="1"/>
    <xf numFmtId="0" fontId="30" fillId="0" borderId="9" xfId="1" applyFont="1" applyBorder="1"/>
    <xf numFmtId="0" fontId="30" fillId="3" borderId="9" xfId="1" applyFont="1" applyFill="1" applyBorder="1"/>
    <xf numFmtId="0" fontId="12" fillId="2" borderId="9" xfId="0" applyFont="1" applyFill="1" applyBorder="1">
      <alignment vertical="center"/>
    </xf>
    <xf numFmtId="0" fontId="8" fillId="0" borderId="14" xfId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7" fillId="0" borderId="0" xfId="1" applyNumberFormat="1" applyFont="1" applyAlignment="1">
      <alignment horizontal="center"/>
    </xf>
    <xf numFmtId="176" fontId="7" fillId="0" borderId="0" xfId="1" applyNumberFormat="1" applyFont="1"/>
    <xf numFmtId="0" fontId="30" fillId="0" borderId="10" xfId="1" applyFont="1" applyBorder="1" applyAlignment="1">
      <alignment horizontal="center" vertical="center"/>
    </xf>
    <xf numFmtId="0" fontId="30" fillId="0" borderId="7" xfId="1" applyFont="1" applyBorder="1" applyAlignment="1">
      <alignment horizontal="center" vertical="center"/>
    </xf>
    <xf numFmtId="0" fontId="30" fillId="0" borderId="9" xfId="1" applyFont="1" applyBorder="1" applyAlignment="1">
      <alignment horizontal="center" vertical="center"/>
    </xf>
    <xf numFmtId="0" fontId="30" fillId="0" borderId="14" xfId="1" applyFont="1" applyBorder="1"/>
    <xf numFmtId="0" fontId="30" fillId="0" borderId="8" xfId="1" applyFont="1" applyBorder="1"/>
    <xf numFmtId="0" fontId="12" fillId="0" borderId="0" xfId="0" applyFont="1">
      <alignment vertical="center"/>
    </xf>
    <xf numFmtId="0" fontId="31" fillId="0" borderId="0" xfId="0" applyFont="1" applyAlignment="1">
      <alignment horizontal="right" vertical="center"/>
    </xf>
    <xf numFmtId="0" fontId="31" fillId="0" borderId="0" xfId="0" applyFont="1">
      <alignment vertical="center"/>
    </xf>
    <xf numFmtId="0" fontId="29" fillId="0" borderId="13" xfId="1" applyFont="1" applyBorder="1"/>
    <xf numFmtId="0" fontId="29" fillId="0" borderId="0" xfId="1" applyFont="1"/>
    <xf numFmtId="0" fontId="29" fillId="0" borderId="16" xfId="1" applyFont="1" applyBorder="1"/>
    <xf numFmtId="0" fontId="31" fillId="0" borderId="16" xfId="0" applyFont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30" fillId="0" borderId="10" xfId="1" applyFont="1" applyBorder="1" applyAlignment="1">
      <alignment horizontal="right" vertical="center"/>
    </xf>
    <xf numFmtId="0" fontId="30" fillId="0" borderId="7" xfId="1" applyFont="1" applyBorder="1" applyAlignment="1">
      <alignment horizontal="right" vertical="center"/>
    </xf>
    <xf numFmtId="176" fontId="9" fillId="0" borderId="0" xfId="0" applyNumberFormat="1" applyFont="1">
      <alignment vertical="center"/>
    </xf>
    <xf numFmtId="0" fontId="8" fillId="0" borderId="0" xfId="1" applyFont="1" applyAlignment="1">
      <alignment horizontal="right" vertical="center"/>
    </xf>
    <xf numFmtId="0" fontId="6" fillId="0" borderId="15" xfId="1" applyFont="1" applyBorder="1"/>
    <xf numFmtId="0" fontId="6" fillId="0" borderId="5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56" fontId="10" fillId="0" borderId="21" xfId="0" applyNumberFormat="1" applyFont="1" applyBorder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26" fillId="14" borderId="22" xfId="1" applyFont="1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84"/>
  <sheetViews>
    <sheetView tabSelected="1" topLeftCell="A4261" zoomScaleNormal="100" workbookViewId="0">
      <selection activeCell="R4269" sqref="R4269"/>
    </sheetView>
  </sheetViews>
  <sheetFormatPr defaultRowHeight="13.5" x14ac:dyDescent="0.15"/>
  <cols>
    <col min="1" max="1" width="30.25" customWidth="1"/>
    <col min="2" max="17" width="7.125" customWidth="1"/>
    <col min="18" max="18" width="9.25" style="58" bestFit="1" customWidth="1"/>
    <col min="19" max="19" width="54" customWidth="1"/>
    <col min="20" max="34" width="8" customWidth="1"/>
    <col min="36" max="36" width="8.875" style="58" customWidth="1"/>
    <col min="37" max="37" width="22.875" customWidth="1"/>
    <col min="38" max="40" width="9.125" bestFit="1" customWidth="1"/>
    <col min="41" max="41" width="9.125" customWidth="1"/>
    <col min="42" max="45" width="9.125" bestFit="1" customWidth="1"/>
    <col min="46" max="46" width="9.125" customWidth="1"/>
    <col min="47" max="50" width="9.125" bestFit="1" customWidth="1"/>
    <col min="51" max="51" width="9.125" customWidth="1"/>
    <col min="52" max="53" width="9.125" bestFit="1" customWidth="1"/>
    <col min="54" max="54" width="20.125" customWidth="1"/>
  </cols>
  <sheetData>
    <row r="1" spans="1:55" ht="21.75" thickBot="1" x14ac:dyDescent="0.25">
      <c r="A1" s="50" t="s">
        <v>13</v>
      </c>
      <c r="B1" s="51"/>
      <c r="C1" s="51"/>
      <c r="D1" s="51"/>
      <c r="E1" s="51"/>
      <c r="F1" s="54" t="s">
        <v>26</v>
      </c>
      <c r="G1" s="1"/>
      <c r="H1" s="1"/>
      <c r="I1" s="1"/>
      <c r="J1" s="1"/>
      <c r="K1" s="1"/>
      <c r="L1" s="1"/>
      <c r="M1" s="1"/>
      <c r="N1" s="1"/>
      <c r="O1" s="1"/>
      <c r="P1" s="1"/>
      <c r="S1" s="50" t="s">
        <v>14</v>
      </c>
      <c r="T1" s="51"/>
      <c r="U1" s="51"/>
      <c r="V1" s="51"/>
      <c r="W1" s="51"/>
      <c r="X1" s="54" t="s">
        <v>26</v>
      </c>
      <c r="Y1" s="1"/>
      <c r="Z1" s="1"/>
      <c r="AA1" s="1"/>
      <c r="AB1" s="1"/>
      <c r="AC1" s="1"/>
      <c r="AD1" s="1"/>
      <c r="AE1" s="1"/>
      <c r="AF1" s="1"/>
      <c r="AG1" s="1"/>
      <c r="AH1" s="1"/>
      <c r="AK1" s="50" t="s">
        <v>14</v>
      </c>
      <c r="AL1" s="51"/>
      <c r="AM1" s="51"/>
      <c r="AN1" s="51"/>
      <c r="AO1" s="51"/>
      <c r="AP1" s="54" t="s">
        <v>26</v>
      </c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5" ht="14.25" thickBot="1" x14ac:dyDescent="0.2">
      <c r="A2" s="2" t="s">
        <v>0</v>
      </c>
      <c r="B2" s="225" t="s">
        <v>15</v>
      </c>
      <c r="C2" s="225"/>
      <c r="D2" s="225"/>
      <c r="E2" s="225"/>
      <c r="F2" s="226"/>
      <c r="G2" s="225" t="s">
        <v>1</v>
      </c>
      <c r="H2" s="225"/>
      <c r="I2" s="225"/>
      <c r="J2" s="225"/>
      <c r="K2" s="226"/>
      <c r="L2" s="225" t="s">
        <v>16</v>
      </c>
      <c r="M2" s="225"/>
      <c r="N2" s="225"/>
      <c r="O2" s="225"/>
      <c r="P2" s="225"/>
      <c r="Q2" s="227"/>
      <c r="S2" s="2" t="s">
        <v>0</v>
      </c>
      <c r="T2" s="225" t="s">
        <v>15</v>
      </c>
      <c r="U2" s="225"/>
      <c r="V2" s="225"/>
      <c r="W2" s="225"/>
      <c r="X2" s="226"/>
      <c r="Y2" s="225" t="s">
        <v>1</v>
      </c>
      <c r="Z2" s="225"/>
      <c r="AA2" s="225"/>
      <c r="AB2" s="225"/>
      <c r="AC2" s="226"/>
      <c r="AD2" s="225" t="s">
        <v>16</v>
      </c>
      <c r="AE2" s="225"/>
      <c r="AF2" s="225"/>
      <c r="AG2" s="225"/>
      <c r="AH2" s="225"/>
      <c r="AI2" s="227" t="s">
        <v>2</v>
      </c>
      <c r="AK2" s="2" t="s">
        <v>0</v>
      </c>
      <c r="AL2" s="225" t="s">
        <v>15</v>
      </c>
      <c r="AM2" s="225"/>
      <c r="AN2" s="225"/>
      <c r="AO2" s="225"/>
      <c r="AP2" s="226"/>
      <c r="AQ2" s="225" t="s">
        <v>1</v>
      </c>
      <c r="AR2" s="225"/>
      <c r="AS2" s="225"/>
      <c r="AT2" s="225"/>
      <c r="AU2" s="226"/>
      <c r="AV2" s="225" t="s">
        <v>16</v>
      </c>
      <c r="AW2" s="225"/>
      <c r="AX2" s="225"/>
      <c r="AY2" s="225"/>
      <c r="AZ2" s="225"/>
      <c r="BA2" s="227" t="s">
        <v>2</v>
      </c>
    </row>
    <row r="3" spans="1:55" ht="14.25" thickBot="1" x14ac:dyDescent="0.2">
      <c r="A3" s="2" t="s">
        <v>3</v>
      </c>
      <c r="B3" s="3" t="s">
        <v>4</v>
      </c>
      <c r="C3" s="2" t="s">
        <v>5</v>
      </c>
      <c r="D3" s="4" t="s">
        <v>6</v>
      </c>
      <c r="E3" s="2"/>
      <c r="F3" s="2" t="s">
        <v>7</v>
      </c>
      <c r="G3" s="3" t="s">
        <v>4</v>
      </c>
      <c r="H3" s="2" t="s">
        <v>5</v>
      </c>
      <c r="I3" s="4" t="s">
        <v>6</v>
      </c>
      <c r="J3" s="2"/>
      <c r="K3" s="2" t="s">
        <v>7</v>
      </c>
      <c r="L3" s="3" t="s">
        <v>4</v>
      </c>
      <c r="M3" s="2" t="s">
        <v>5</v>
      </c>
      <c r="N3" s="4" t="s">
        <v>6</v>
      </c>
      <c r="O3" s="2"/>
      <c r="P3" s="3" t="s">
        <v>7</v>
      </c>
      <c r="Q3" s="228"/>
      <c r="S3" s="2" t="s">
        <v>3</v>
      </c>
      <c r="T3" s="3" t="s">
        <v>4</v>
      </c>
      <c r="U3" s="2" t="s">
        <v>5</v>
      </c>
      <c r="V3" s="4" t="s">
        <v>6</v>
      </c>
      <c r="W3" s="2"/>
      <c r="X3" s="2" t="s">
        <v>7</v>
      </c>
      <c r="Y3" s="3" t="s">
        <v>4</v>
      </c>
      <c r="Z3" s="2" t="s">
        <v>5</v>
      </c>
      <c r="AA3" s="4" t="s">
        <v>6</v>
      </c>
      <c r="AB3" s="2"/>
      <c r="AC3" s="2" t="s">
        <v>7</v>
      </c>
      <c r="AD3" s="3" t="s">
        <v>4</v>
      </c>
      <c r="AE3" s="2" t="s">
        <v>5</v>
      </c>
      <c r="AF3" s="4" t="s">
        <v>6</v>
      </c>
      <c r="AG3" s="2"/>
      <c r="AH3" s="3" t="s">
        <v>7</v>
      </c>
      <c r="AI3" s="228"/>
      <c r="AK3" s="2" t="s">
        <v>3</v>
      </c>
      <c r="AL3" s="3" t="s">
        <v>4</v>
      </c>
      <c r="AM3" s="2" t="s">
        <v>5</v>
      </c>
      <c r="AN3" s="4" t="s">
        <v>6</v>
      </c>
      <c r="AO3" s="2"/>
      <c r="AP3" s="2" t="s">
        <v>7</v>
      </c>
      <c r="AQ3" s="3" t="s">
        <v>4</v>
      </c>
      <c r="AR3" s="2" t="s">
        <v>5</v>
      </c>
      <c r="AS3" s="4" t="s">
        <v>6</v>
      </c>
      <c r="AT3" s="2"/>
      <c r="AU3" s="2" t="s">
        <v>7</v>
      </c>
      <c r="AV3" s="3" t="s">
        <v>4</v>
      </c>
      <c r="AW3" s="2" t="s">
        <v>5</v>
      </c>
      <c r="AX3" s="4" t="s">
        <v>6</v>
      </c>
      <c r="AY3" s="2"/>
      <c r="AZ3" s="3" t="s">
        <v>7</v>
      </c>
      <c r="BA3" s="228"/>
    </row>
    <row r="4" spans="1:55" x14ac:dyDescent="0.15">
      <c r="A4" s="11" t="s">
        <v>8</v>
      </c>
      <c r="B4" s="59">
        <v>5</v>
      </c>
      <c r="C4" s="30">
        <v>5</v>
      </c>
      <c r="D4" s="59">
        <v>5</v>
      </c>
      <c r="E4" s="30"/>
      <c r="F4" s="14">
        <f>SUM(B4:D4)</f>
        <v>15</v>
      </c>
      <c r="G4" s="59">
        <v>5</v>
      </c>
      <c r="H4" s="30">
        <v>5</v>
      </c>
      <c r="I4" s="59">
        <v>5</v>
      </c>
      <c r="J4" s="30"/>
      <c r="K4" s="14">
        <f>SUM(G4:I4)</f>
        <v>15</v>
      </c>
      <c r="L4" s="59">
        <v>5</v>
      </c>
      <c r="M4" s="30">
        <v>5</v>
      </c>
      <c r="N4" s="59">
        <v>5</v>
      </c>
      <c r="O4" s="30"/>
      <c r="P4" s="14">
        <f>SUM(L4:N4)</f>
        <v>15</v>
      </c>
      <c r="Q4" s="15">
        <f>F4+K4+P4</f>
        <v>45</v>
      </c>
      <c r="R4" s="56">
        <v>43454</v>
      </c>
      <c r="S4" s="5" t="s">
        <v>8</v>
      </c>
      <c r="T4" s="6">
        <v>200</v>
      </c>
      <c r="U4" s="7">
        <v>200</v>
      </c>
      <c r="V4" s="6">
        <v>200</v>
      </c>
      <c r="W4" s="7"/>
      <c r="X4" s="8">
        <f>SUM(T4:V4)</f>
        <v>600</v>
      </c>
      <c r="Y4" s="6">
        <v>200</v>
      </c>
      <c r="Z4" s="7">
        <v>200</v>
      </c>
      <c r="AA4" s="6">
        <v>200</v>
      </c>
      <c r="AB4" s="7"/>
      <c r="AC4" s="8">
        <f>SUM(Y4:AA4)</f>
        <v>600</v>
      </c>
      <c r="AD4" s="6">
        <v>200</v>
      </c>
      <c r="AE4" s="7">
        <v>200</v>
      </c>
      <c r="AF4" s="6">
        <v>200</v>
      </c>
      <c r="AG4" s="7"/>
      <c r="AH4" s="8">
        <f>SUM(AD4:AF4)</f>
        <v>600</v>
      </c>
      <c r="AI4" s="9">
        <f>X4+AC4+AH4</f>
        <v>1800</v>
      </c>
      <c r="AJ4" s="55">
        <v>43453</v>
      </c>
      <c r="AK4" s="5" t="s">
        <v>8</v>
      </c>
      <c r="AL4" s="6">
        <v>682</v>
      </c>
      <c r="AM4" s="7">
        <v>779</v>
      </c>
      <c r="AN4" s="6">
        <v>586</v>
      </c>
      <c r="AO4" s="7"/>
      <c r="AP4" s="8">
        <f>SUM(AL4:AN4)</f>
        <v>2047</v>
      </c>
      <c r="AQ4" s="6">
        <v>690</v>
      </c>
      <c r="AR4" s="7">
        <v>781</v>
      </c>
      <c r="AS4" s="6">
        <v>576</v>
      </c>
      <c r="AT4" s="7"/>
      <c r="AU4" s="8">
        <f>SUM(AQ4:AS4)</f>
        <v>2047</v>
      </c>
      <c r="AV4" s="6">
        <v>583</v>
      </c>
      <c r="AW4" s="7">
        <v>572</v>
      </c>
      <c r="AX4" s="6">
        <v>587</v>
      </c>
      <c r="AY4" s="7"/>
      <c r="AZ4" s="8">
        <f>SUM(AV4:AX4)</f>
        <v>1742</v>
      </c>
      <c r="BA4" s="9">
        <f>AP4+AU4+AZ4</f>
        <v>5836</v>
      </c>
      <c r="BB4" s="10">
        <v>43454</v>
      </c>
    </row>
    <row r="5" spans="1:55" x14ac:dyDescent="0.15">
      <c r="A5" s="11" t="s">
        <v>9</v>
      </c>
      <c r="B5" s="12">
        <v>5</v>
      </c>
      <c r="C5" s="13">
        <v>5</v>
      </c>
      <c r="D5" s="12">
        <v>5</v>
      </c>
      <c r="E5" s="30"/>
      <c r="F5" s="14">
        <f t="shared" ref="F5:F39" si="0">SUM(B5:D5)</f>
        <v>15</v>
      </c>
      <c r="G5" s="12">
        <v>5</v>
      </c>
      <c r="H5" s="13">
        <v>5</v>
      </c>
      <c r="I5" s="12">
        <v>5</v>
      </c>
      <c r="J5" s="30"/>
      <c r="K5" s="14">
        <f t="shared" ref="K5:K39" si="1">SUM(G5:I5)</f>
        <v>15</v>
      </c>
      <c r="L5" s="12">
        <v>5</v>
      </c>
      <c r="M5" s="13">
        <v>5</v>
      </c>
      <c r="N5" s="12">
        <v>5</v>
      </c>
      <c r="O5" s="30"/>
      <c r="P5" s="14">
        <f t="shared" ref="P5:P39" si="2">SUM(L5:N5)</f>
        <v>15</v>
      </c>
      <c r="Q5" s="15">
        <f t="shared" ref="Q5:Q39" si="3">F5+K5+P5</f>
        <v>45</v>
      </c>
      <c r="R5" s="56">
        <v>43462</v>
      </c>
      <c r="S5" s="11" t="s">
        <v>9</v>
      </c>
      <c r="T5" s="12"/>
      <c r="U5" s="13"/>
      <c r="V5" s="12"/>
      <c r="W5" s="30"/>
      <c r="X5" s="14">
        <f t="shared" ref="X5:X39" si="4">SUM(T5:V5)</f>
        <v>0</v>
      </c>
      <c r="Y5" s="12"/>
      <c r="Z5" s="13"/>
      <c r="AA5" s="12"/>
      <c r="AB5" s="30"/>
      <c r="AC5" s="14">
        <f t="shared" ref="AC5:AC39" si="5">SUM(Y5:AA5)</f>
        <v>0</v>
      </c>
      <c r="AD5" s="12"/>
      <c r="AE5" s="13"/>
      <c r="AF5" s="12"/>
      <c r="AG5" s="30"/>
      <c r="AH5" s="14">
        <f t="shared" ref="AH5:AH39" si="6">SUM(AD5:AF5)</f>
        <v>0</v>
      </c>
      <c r="AI5" s="15">
        <f t="shared" ref="AI5:AI39" si="7">X5+AC5+AH5</f>
        <v>0</v>
      </c>
      <c r="AJ5" s="60"/>
      <c r="AK5" s="11" t="s">
        <v>9</v>
      </c>
      <c r="AL5" s="12"/>
      <c r="AM5" s="13"/>
      <c r="AN5" s="12"/>
      <c r="AO5" s="30"/>
      <c r="AP5" s="14">
        <f t="shared" ref="AP5:AP39" si="8">SUM(AL5:AN5)</f>
        <v>0</v>
      </c>
      <c r="AQ5" s="12"/>
      <c r="AR5" s="13"/>
      <c r="AS5" s="12"/>
      <c r="AT5" s="30"/>
      <c r="AU5" s="14">
        <f t="shared" ref="AU5:AU39" si="9">SUM(AQ5:AS5)</f>
        <v>0</v>
      </c>
      <c r="AV5" s="12"/>
      <c r="AW5" s="13"/>
      <c r="AX5" s="12"/>
      <c r="AY5" s="30"/>
      <c r="AZ5" s="14">
        <f t="shared" ref="AZ5:AZ39" si="10">SUM(AV5:AX5)</f>
        <v>0</v>
      </c>
      <c r="BA5" s="15">
        <f t="shared" ref="BA5:BA39" si="11">AP5+AU5+AZ5</f>
        <v>0</v>
      </c>
      <c r="BB5" s="52" t="s">
        <v>17</v>
      </c>
    </row>
    <row r="6" spans="1:55" x14ac:dyDescent="0.15">
      <c r="A6" s="11" t="s">
        <v>9</v>
      </c>
      <c r="B6" s="12">
        <v>10</v>
      </c>
      <c r="C6" s="13">
        <v>5</v>
      </c>
      <c r="D6" s="12"/>
      <c r="E6" s="30"/>
      <c r="F6" s="14">
        <f t="shared" si="0"/>
        <v>15</v>
      </c>
      <c r="G6" s="12">
        <v>10</v>
      </c>
      <c r="H6" s="13">
        <v>5</v>
      </c>
      <c r="I6" s="12"/>
      <c r="J6" s="30"/>
      <c r="K6" s="14">
        <f t="shared" si="1"/>
        <v>15</v>
      </c>
      <c r="L6" s="12">
        <v>10</v>
      </c>
      <c r="M6" s="13">
        <v>5</v>
      </c>
      <c r="N6" s="12"/>
      <c r="O6" s="30"/>
      <c r="P6" s="14">
        <f t="shared" si="2"/>
        <v>15</v>
      </c>
      <c r="Q6" s="15">
        <f t="shared" si="3"/>
        <v>45</v>
      </c>
      <c r="R6" s="56">
        <v>43473</v>
      </c>
      <c r="S6" s="11" t="s">
        <v>9</v>
      </c>
      <c r="T6" s="12"/>
      <c r="U6" s="13"/>
      <c r="V6" s="12"/>
      <c r="W6" s="30"/>
      <c r="X6" s="14">
        <f t="shared" si="4"/>
        <v>0</v>
      </c>
      <c r="Y6" s="12"/>
      <c r="Z6" s="13"/>
      <c r="AA6" s="12"/>
      <c r="AB6" s="30"/>
      <c r="AC6" s="14">
        <f t="shared" si="5"/>
        <v>0</v>
      </c>
      <c r="AD6" s="12"/>
      <c r="AE6" s="13"/>
      <c r="AF6" s="12"/>
      <c r="AG6" s="30"/>
      <c r="AH6" s="14">
        <f t="shared" si="6"/>
        <v>0</v>
      </c>
      <c r="AI6" s="15">
        <f t="shared" si="7"/>
        <v>0</v>
      </c>
      <c r="AJ6" s="56"/>
      <c r="AK6" s="11" t="s">
        <v>9</v>
      </c>
      <c r="AL6" s="12"/>
      <c r="AM6" s="13"/>
      <c r="AN6" s="12"/>
      <c r="AO6" s="30"/>
      <c r="AP6" s="14">
        <f t="shared" si="8"/>
        <v>0</v>
      </c>
      <c r="AQ6" s="12"/>
      <c r="AR6" s="13"/>
      <c r="AS6" s="12"/>
      <c r="AT6" s="30"/>
      <c r="AU6" s="14">
        <f t="shared" si="9"/>
        <v>0</v>
      </c>
      <c r="AV6" s="12"/>
      <c r="AW6" s="13"/>
      <c r="AX6" s="12"/>
      <c r="AY6" s="30"/>
      <c r="AZ6" s="14">
        <f t="shared" si="10"/>
        <v>0</v>
      </c>
      <c r="BA6" s="15">
        <f t="shared" si="11"/>
        <v>0</v>
      </c>
      <c r="BB6" s="17"/>
    </row>
    <row r="7" spans="1:55" x14ac:dyDescent="0.15">
      <c r="A7" s="11" t="s">
        <v>9</v>
      </c>
      <c r="B7" s="12"/>
      <c r="C7" s="13"/>
      <c r="D7" s="12">
        <v>3</v>
      </c>
      <c r="E7" s="30"/>
      <c r="F7" s="14">
        <f t="shared" si="0"/>
        <v>3</v>
      </c>
      <c r="G7" s="12"/>
      <c r="H7" s="13">
        <v>6</v>
      </c>
      <c r="I7" s="12">
        <v>3</v>
      </c>
      <c r="J7" s="30"/>
      <c r="K7" s="14">
        <f t="shared" si="1"/>
        <v>9</v>
      </c>
      <c r="L7" s="12"/>
      <c r="M7" s="13"/>
      <c r="N7" s="12">
        <v>3</v>
      </c>
      <c r="O7" s="30"/>
      <c r="P7" s="14">
        <f t="shared" si="2"/>
        <v>3</v>
      </c>
      <c r="Q7" s="15">
        <f t="shared" si="3"/>
        <v>15</v>
      </c>
      <c r="R7" s="56">
        <v>43494</v>
      </c>
      <c r="S7" s="30" t="s">
        <v>21</v>
      </c>
      <c r="T7" s="62">
        <v>300</v>
      </c>
      <c r="U7" s="47">
        <v>300</v>
      </c>
      <c r="V7" s="46">
        <v>200</v>
      </c>
      <c r="W7" s="88"/>
      <c r="X7" s="14">
        <f t="shared" si="4"/>
        <v>800</v>
      </c>
      <c r="Y7" s="62">
        <v>300</v>
      </c>
      <c r="Z7" s="47">
        <v>300</v>
      </c>
      <c r="AA7" s="46">
        <v>200</v>
      </c>
      <c r="AB7" s="88"/>
      <c r="AC7" s="14">
        <f t="shared" si="5"/>
        <v>800</v>
      </c>
      <c r="AD7" s="62">
        <v>200</v>
      </c>
      <c r="AE7" s="47">
        <v>200</v>
      </c>
      <c r="AF7" s="46">
        <v>200</v>
      </c>
      <c r="AG7" s="88"/>
      <c r="AH7" s="14">
        <f t="shared" si="6"/>
        <v>600</v>
      </c>
      <c r="AI7" s="15">
        <f t="shared" si="7"/>
        <v>2200</v>
      </c>
      <c r="AJ7" s="56">
        <v>43476</v>
      </c>
      <c r="AK7" s="11" t="s">
        <v>9</v>
      </c>
      <c r="AL7" s="12"/>
      <c r="AM7" s="13"/>
      <c r="AN7" s="12"/>
      <c r="AO7" s="30"/>
      <c r="AP7" s="14">
        <f t="shared" si="8"/>
        <v>0</v>
      </c>
      <c r="AQ7" s="12"/>
      <c r="AR7" s="13"/>
      <c r="AS7" s="12"/>
      <c r="AT7" s="30"/>
      <c r="AU7" s="14">
        <f t="shared" si="9"/>
        <v>0</v>
      </c>
      <c r="AV7" s="12"/>
      <c r="AW7" s="13"/>
      <c r="AX7" s="12"/>
      <c r="AY7" s="30"/>
      <c r="AZ7" s="14">
        <f t="shared" si="10"/>
        <v>0</v>
      </c>
      <c r="BA7" s="15">
        <f t="shared" si="11"/>
        <v>0</v>
      </c>
    </row>
    <row r="8" spans="1:55" x14ac:dyDescent="0.15">
      <c r="A8" s="11" t="s">
        <v>66</v>
      </c>
      <c r="B8" s="12">
        <v>1</v>
      </c>
      <c r="C8" s="13">
        <v>1</v>
      </c>
      <c r="D8" s="12">
        <v>1</v>
      </c>
      <c r="E8" s="30"/>
      <c r="F8" s="14">
        <f t="shared" si="0"/>
        <v>3</v>
      </c>
      <c r="G8" s="12">
        <v>1</v>
      </c>
      <c r="H8" s="13">
        <v>1</v>
      </c>
      <c r="I8" s="12">
        <v>1</v>
      </c>
      <c r="J8" s="30"/>
      <c r="K8" s="14">
        <f t="shared" si="1"/>
        <v>3</v>
      </c>
      <c r="L8" s="12">
        <v>1</v>
      </c>
      <c r="M8" s="13">
        <v>1</v>
      </c>
      <c r="N8" s="12">
        <v>1</v>
      </c>
      <c r="O8" s="30"/>
      <c r="P8" s="14">
        <f t="shared" si="2"/>
        <v>3</v>
      </c>
      <c r="Q8" s="15">
        <f t="shared" si="3"/>
        <v>9</v>
      </c>
      <c r="R8" s="56">
        <v>43494</v>
      </c>
      <c r="S8" s="11" t="s">
        <v>9</v>
      </c>
      <c r="T8" s="12"/>
      <c r="U8" s="13"/>
      <c r="V8" s="12"/>
      <c r="W8" s="30"/>
      <c r="X8" s="14">
        <f t="shared" si="4"/>
        <v>0</v>
      </c>
      <c r="Y8" s="12"/>
      <c r="Z8" s="13"/>
      <c r="AA8" s="12"/>
      <c r="AB8" s="30"/>
      <c r="AC8" s="14">
        <f t="shared" si="5"/>
        <v>0</v>
      </c>
      <c r="AD8" s="12"/>
      <c r="AE8" s="13"/>
      <c r="AF8" s="12"/>
      <c r="AG8" s="30"/>
      <c r="AH8" s="14">
        <f t="shared" si="6"/>
        <v>0</v>
      </c>
      <c r="AI8" s="15">
        <f t="shared" si="7"/>
        <v>0</v>
      </c>
      <c r="AJ8" s="60" t="s">
        <v>51</v>
      </c>
      <c r="AK8" s="11" t="s">
        <v>9</v>
      </c>
      <c r="AL8" s="12"/>
      <c r="AM8" s="13"/>
      <c r="AN8" s="12"/>
      <c r="AO8" s="30"/>
      <c r="AP8" s="14">
        <f t="shared" si="8"/>
        <v>0</v>
      </c>
      <c r="AQ8" s="12"/>
      <c r="AR8" s="13"/>
      <c r="AS8" s="12"/>
      <c r="AT8" s="30"/>
      <c r="AU8" s="14">
        <f t="shared" si="9"/>
        <v>0</v>
      </c>
      <c r="AV8" s="12"/>
      <c r="AW8" s="13"/>
      <c r="AX8" s="12"/>
      <c r="AY8" s="30"/>
      <c r="AZ8" s="14">
        <f t="shared" si="10"/>
        <v>0</v>
      </c>
      <c r="BA8" s="15">
        <f t="shared" si="11"/>
        <v>0</v>
      </c>
    </row>
    <row r="9" spans="1:55" x14ac:dyDescent="0.15">
      <c r="A9" s="11" t="s">
        <v>9</v>
      </c>
      <c r="B9" s="12"/>
      <c r="C9" s="13">
        <v>6</v>
      </c>
      <c r="D9" s="12">
        <v>3</v>
      </c>
      <c r="E9" s="30"/>
      <c r="F9" s="14">
        <f t="shared" si="0"/>
        <v>9</v>
      </c>
      <c r="G9" s="12"/>
      <c r="H9" s="13">
        <v>6</v>
      </c>
      <c r="I9" s="12">
        <v>3</v>
      </c>
      <c r="J9" s="30"/>
      <c r="K9" s="14">
        <f t="shared" si="1"/>
        <v>9</v>
      </c>
      <c r="L9" s="12"/>
      <c r="M9" s="13">
        <v>6</v>
      </c>
      <c r="N9" s="12">
        <v>3</v>
      </c>
      <c r="O9" s="30"/>
      <c r="P9" s="14">
        <f t="shared" si="2"/>
        <v>9</v>
      </c>
      <c r="Q9" s="15">
        <f t="shared" si="3"/>
        <v>27</v>
      </c>
      <c r="R9" s="56">
        <v>43501</v>
      </c>
      <c r="S9" s="11" t="s">
        <v>9</v>
      </c>
      <c r="T9" s="12"/>
      <c r="U9" s="13"/>
      <c r="V9" s="12"/>
      <c r="W9" s="30"/>
      <c r="X9" s="14">
        <f t="shared" si="4"/>
        <v>0</v>
      </c>
      <c r="Y9" s="12"/>
      <c r="Z9" s="13"/>
      <c r="AA9" s="12"/>
      <c r="AB9" s="30"/>
      <c r="AC9" s="14">
        <f t="shared" si="5"/>
        <v>0</v>
      </c>
      <c r="AD9" s="12"/>
      <c r="AE9" s="13"/>
      <c r="AF9" s="12"/>
      <c r="AG9" s="30"/>
      <c r="AH9" s="14">
        <f t="shared" si="6"/>
        <v>0</v>
      </c>
      <c r="AI9" s="15">
        <f t="shared" si="7"/>
        <v>0</v>
      </c>
      <c r="AK9" s="11" t="s">
        <v>9</v>
      </c>
      <c r="AL9" s="12"/>
      <c r="AM9" s="13"/>
      <c r="AN9" s="12"/>
      <c r="AO9" s="30"/>
      <c r="AP9" s="14">
        <f t="shared" si="8"/>
        <v>0</v>
      </c>
      <c r="AQ9" s="12"/>
      <c r="AR9" s="13"/>
      <c r="AS9" s="12"/>
      <c r="AT9" s="30"/>
      <c r="AU9" s="14">
        <f t="shared" si="9"/>
        <v>0</v>
      </c>
      <c r="AV9" s="12"/>
      <c r="AW9" s="13"/>
      <c r="AX9" s="12"/>
      <c r="AY9" s="30"/>
      <c r="AZ9" s="14">
        <f t="shared" si="10"/>
        <v>0</v>
      </c>
      <c r="BA9" s="15">
        <f t="shared" si="11"/>
        <v>0</v>
      </c>
    </row>
    <row r="10" spans="1:55" x14ac:dyDescent="0.15">
      <c r="A10" s="11" t="s">
        <v>9</v>
      </c>
      <c r="B10" s="12"/>
      <c r="C10" s="13"/>
      <c r="D10" s="12"/>
      <c r="E10" s="30"/>
      <c r="F10" s="14">
        <f t="shared" si="0"/>
        <v>0</v>
      </c>
      <c r="G10" s="12"/>
      <c r="H10" s="13"/>
      <c r="I10" s="12"/>
      <c r="J10" s="30"/>
      <c r="K10" s="14">
        <f t="shared" si="1"/>
        <v>0</v>
      </c>
      <c r="L10" s="12"/>
      <c r="M10" s="13"/>
      <c r="N10" s="12"/>
      <c r="O10" s="30"/>
      <c r="P10" s="14">
        <f t="shared" si="2"/>
        <v>0</v>
      </c>
      <c r="Q10" s="15">
        <f t="shared" si="3"/>
        <v>0</v>
      </c>
      <c r="R10" s="56"/>
      <c r="S10" s="11" t="s">
        <v>9</v>
      </c>
      <c r="T10" s="12"/>
      <c r="U10" s="13"/>
      <c r="V10" s="12"/>
      <c r="W10" s="30"/>
      <c r="X10" s="14">
        <f t="shared" si="4"/>
        <v>0</v>
      </c>
      <c r="Y10" s="12"/>
      <c r="Z10" s="13"/>
      <c r="AA10" s="12"/>
      <c r="AB10" s="30"/>
      <c r="AC10" s="14">
        <f t="shared" si="5"/>
        <v>0</v>
      </c>
      <c r="AD10" s="12"/>
      <c r="AE10" s="13"/>
      <c r="AF10" s="12"/>
      <c r="AG10" s="30"/>
      <c r="AH10" s="14">
        <f t="shared" si="6"/>
        <v>0</v>
      </c>
      <c r="AI10" s="15">
        <f t="shared" si="7"/>
        <v>0</v>
      </c>
      <c r="AK10" s="11" t="s">
        <v>9</v>
      </c>
      <c r="AL10" s="12"/>
      <c r="AM10" s="13"/>
      <c r="AN10" s="12"/>
      <c r="AO10" s="30"/>
      <c r="AP10" s="14">
        <f t="shared" si="8"/>
        <v>0</v>
      </c>
      <c r="AQ10" s="12"/>
      <c r="AR10" s="13"/>
      <c r="AS10" s="12"/>
      <c r="AT10" s="30"/>
      <c r="AU10" s="14">
        <f t="shared" si="9"/>
        <v>0</v>
      </c>
      <c r="AV10" s="12"/>
      <c r="AW10" s="13"/>
      <c r="AX10" s="12"/>
      <c r="AY10" s="30"/>
      <c r="AZ10" s="14">
        <f t="shared" si="10"/>
        <v>0</v>
      </c>
      <c r="BA10" s="15">
        <f t="shared" si="11"/>
        <v>0</v>
      </c>
    </row>
    <row r="11" spans="1:55" x14ac:dyDescent="0.15">
      <c r="A11" s="11" t="s">
        <v>9</v>
      </c>
      <c r="B11" s="18"/>
      <c r="C11" s="19"/>
      <c r="D11" s="18"/>
      <c r="E11" s="32"/>
      <c r="F11" s="14">
        <f t="shared" si="0"/>
        <v>0</v>
      </c>
      <c r="G11" s="18"/>
      <c r="H11" s="19"/>
      <c r="I11" s="18"/>
      <c r="J11" s="32"/>
      <c r="K11" s="14">
        <f t="shared" si="1"/>
        <v>0</v>
      </c>
      <c r="L11" s="18"/>
      <c r="M11" s="19"/>
      <c r="N11" s="18"/>
      <c r="O11" s="32"/>
      <c r="P11" s="14">
        <f t="shared" si="2"/>
        <v>0</v>
      </c>
      <c r="Q11" s="15">
        <f t="shared" si="3"/>
        <v>0</v>
      </c>
      <c r="R11" s="57"/>
      <c r="S11" s="11" t="s">
        <v>9</v>
      </c>
      <c r="T11" s="18"/>
      <c r="U11" s="19"/>
      <c r="V11" s="18"/>
      <c r="W11" s="32"/>
      <c r="X11" s="14">
        <f t="shared" si="4"/>
        <v>0</v>
      </c>
      <c r="Y11" s="18"/>
      <c r="Z11" s="19"/>
      <c r="AA11" s="18"/>
      <c r="AB11" s="32"/>
      <c r="AC11" s="14">
        <f t="shared" si="5"/>
        <v>0</v>
      </c>
      <c r="AD11" s="18"/>
      <c r="AE11" s="19"/>
      <c r="AF11" s="18"/>
      <c r="AG11" s="32"/>
      <c r="AH11" s="14">
        <f t="shared" si="6"/>
        <v>0</v>
      </c>
      <c r="AI11" s="15">
        <f t="shared" si="7"/>
        <v>0</v>
      </c>
      <c r="AK11" s="11" t="s">
        <v>9</v>
      </c>
      <c r="AL11" s="18"/>
      <c r="AM11" s="19"/>
      <c r="AN11" s="18"/>
      <c r="AO11" s="32"/>
      <c r="AP11" s="14">
        <f t="shared" si="8"/>
        <v>0</v>
      </c>
      <c r="AQ11" s="18"/>
      <c r="AR11" s="19"/>
      <c r="AS11" s="18"/>
      <c r="AT11" s="32"/>
      <c r="AU11" s="14">
        <f t="shared" si="9"/>
        <v>0</v>
      </c>
      <c r="AV11" s="18"/>
      <c r="AW11" s="19"/>
      <c r="AX11" s="18"/>
      <c r="AY11" s="32"/>
      <c r="AZ11" s="14">
        <f t="shared" si="10"/>
        <v>0</v>
      </c>
      <c r="BA11" s="15">
        <f t="shared" si="11"/>
        <v>0</v>
      </c>
    </row>
    <row r="12" spans="1:55" x14ac:dyDescent="0.15">
      <c r="A12" s="11" t="s">
        <v>9</v>
      </c>
      <c r="B12" s="18"/>
      <c r="C12" s="19"/>
      <c r="D12" s="18"/>
      <c r="E12" s="32"/>
      <c r="F12" s="14">
        <f t="shared" si="0"/>
        <v>0</v>
      </c>
      <c r="G12" s="18"/>
      <c r="H12" s="19"/>
      <c r="I12" s="18"/>
      <c r="J12" s="32"/>
      <c r="K12" s="14">
        <f t="shared" si="1"/>
        <v>0</v>
      </c>
      <c r="L12" s="18"/>
      <c r="M12" s="19"/>
      <c r="N12" s="18"/>
      <c r="O12" s="32"/>
      <c r="P12" s="14">
        <f t="shared" si="2"/>
        <v>0</v>
      </c>
      <c r="Q12" s="15">
        <f t="shared" si="3"/>
        <v>0</v>
      </c>
      <c r="R12" s="57"/>
      <c r="S12" s="11" t="s">
        <v>9</v>
      </c>
      <c r="T12" s="18"/>
      <c r="U12" s="19"/>
      <c r="V12" s="18"/>
      <c r="W12" s="32"/>
      <c r="X12" s="14">
        <f t="shared" si="4"/>
        <v>0</v>
      </c>
      <c r="Y12" s="18"/>
      <c r="Z12" s="19"/>
      <c r="AA12" s="18"/>
      <c r="AB12" s="32"/>
      <c r="AC12" s="14">
        <f t="shared" si="5"/>
        <v>0</v>
      </c>
      <c r="AD12" s="18"/>
      <c r="AE12" s="19"/>
      <c r="AF12" s="18"/>
      <c r="AG12" s="32"/>
      <c r="AH12" s="14">
        <f t="shared" si="6"/>
        <v>0</v>
      </c>
      <c r="AI12" s="15">
        <f t="shared" si="7"/>
        <v>0</v>
      </c>
      <c r="AK12" s="11" t="s">
        <v>9</v>
      </c>
      <c r="AL12" s="18"/>
      <c r="AM12" s="19"/>
      <c r="AN12" s="18"/>
      <c r="AO12" s="32"/>
      <c r="AP12" s="14">
        <f t="shared" si="8"/>
        <v>0</v>
      </c>
      <c r="AQ12" s="18"/>
      <c r="AR12" s="19"/>
      <c r="AS12" s="18"/>
      <c r="AT12" s="32"/>
      <c r="AU12" s="14">
        <f t="shared" si="9"/>
        <v>0</v>
      </c>
      <c r="AV12" s="18"/>
      <c r="AW12" s="19"/>
      <c r="AX12" s="18"/>
      <c r="AY12" s="32"/>
      <c r="AZ12" s="14">
        <f t="shared" si="10"/>
        <v>0</v>
      </c>
      <c r="BA12" s="15">
        <f t="shared" si="11"/>
        <v>0</v>
      </c>
    </row>
    <row r="13" spans="1:55" x14ac:dyDescent="0.15">
      <c r="A13" s="11" t="s">
        <v>9</v>
      </c>
      <c r="B13" s="18"/>
      <c r="C13" s="19"/>
      <c r="D13" s="18"/>
      <c r="E13" s="32"/>
      <c r="F13" s="14">
        <f t="shared" si="0"/>
        <v>0</v>
      </c>
      <c r="G13" s="18"/>
      <c r="H13" s="19"/>
      <c r="I13" s="18"/>
      <c r="J13" s="32"/>
      <c r="K13" s="14">
        <f t="shared" si="1"/>
        <v>0</v>
      </c>
      <c r="L13" s="18"/>
      <c r="M13" s="19"/>
      <c r="N13" s="18"/>
      <c r="O13" s="32"/>
      <c r="P13" s="14">
        <f t="shared" si="2"/>
        <v>0</v>
      </c>
      <c r="Q13" s="15">
        <f t="shared" si="3"/>
        <v>0</v>
      </c>
      <c r="R13" s="57"/>
      <c r="S13" s="11" t="s">
        <v>9</v>
      </c>
      <c r="T13" s="18"/>
      <c r="U13" s="19"/>
      <c r="V13" s="18"/>
      <c r="W13" s="32"/>
      <c r="X13" s="14">
        <f t="shared" si="4"/>
        <v>0</v>
      </c>
      <c r="Y13" s="18"/>
      <c r="Z13" s="19"/>
      <c r="AA13" s="18"/>
      <c r="AB13" s="32"/>
      <c r="AC13" s="14">
        <f t="shared" si="5"/>
        <v>0</v>
      </c>
      <c r="AD13" s="18"/>
      <c r="AE13" s="19"/>
      <c r="AF13" s="18"/>
      <c r="AG13" s="32"/>
      <c r="AH13" s="14">
        <f t="shared" si="6"/>
        <v>0</v>
      </c>
      <c r="AI13" s="15">
        <f t="shared" si="7"/>
        <v>0</v>
      </c>
      <c r="AK13" s="11" t="s">
        <v>9</v>
      </c>
      <c r="AL13" s="18"/>
      <c r="AM13" s="19"/>
      <c r="AN13" s="18"/>
      <c r="AO13" s="32"/>
      <c r="AP13" s="14">
        <f t="shared" si="8"/>
        <v>0</v>
      </c>
      <c r="AQ13" s="18"/>
      <c r="AR13" s="19"/>
      <c r="AS13" s="18"/>
      <c r="AT13" s="32"/>
      <c r="AU13" s="14">
        <f t="shared" si="9"/>
        <v>0</v>
      </c>
      <c r="AV13" s="18"/>
      <c r="AW13" s="19"/>
      <c r="AX13" s="18"/>
      <c r="AY13" s="32"/>
      <c r="AZ13" s="14">
        <f t="shared" si="10"/>
        <v>0</v>
      </c>
      <c r="BA13" s="15">
        <f t="shared" si="11"/>
        <v>0</v>
      </c>
    </row>
    <row r="14" spans="1:55" ht="14.25" thickBot="1" x14ac:dyDescent="0.2">
      <c r="A14" s="20" t="s">
        <v>9</v>
      </c>
      <c r="B14" s="21"/>
      <c r="C14" s="22"/>
      <c r="D14" s="21"/>
      <c r="E14" s="105"/>
      <c r="F14" s="23">
        <f t="shared" si="0"/>
        <v>0</v>
      </c>
      <c r="G14" s="21"/>
      <c r="H14" s="22"/>
      <c r="I14" s="21"/>
      <c r="J14" s="105"/>
      <c r="K14" s="23">
        <f t="shared" si="1"/>
        <v>0</v>
      </c>
      <c r="L14" s="21"/>
      <c r="M14" s="22"/>
      <c r="N14" s="21"/>
      <c r="O14" s="105"/>
      <c r="P14" s="23">
        <f t="shared" si="2"/>
        <v>0</v>
      </c>
      <c r="Q14" s="24">
        <f t="shared" si="3"/>
        <v>0</v>
      </c>
      <c r="R14" s="57"/>
      <c r="S14" s="20" t="s">
        <v>9</v>
      </c>
      <c r="T14" s="21"/>
      <c r="U14" s="22"/>
      <c r="V14" s="21"/>
      <c r="W14" s="105"/>
      <c r="X14" s="23">
        <f t="shared" si="4"/>
        <v>0</v>
      </c>
      <c r="Y14" s="21"/>
      <c r="Z14" s="22"/>
      <c r="AA14" s="21"/>
      <c r="AB14" s="105"/>
      <c r="AC14" s="23">
        <f t="shared" si="5"/>
        <v>0</v>
      </c>
      <c r="AD14" s="21"/>
      <c r="AE14" s="22"/>
      <c r="AF14" s="21"/>
      <c r="AG14" s="105"/>
      <c r="AH14" s="23">
        <f t="shared" si="6"/>
        <v>0</v>
      </c>
      <c r="AI14" s="24">
        <f t="shared" si="7"/>
        <v>0</v>
      </c>
      <c r="AK14" s="20" t="s">
        <v>9</v>
      </c>
      <c r="AL14" s="21"/>
      <c r="AM14" s="22"/>
      <c r="AN14" s="21"/>
      <c r="AO14" s="105"/>
      <c r="AP14" s="23">
        <f t="shared" si="8"/>
        <v>0</v>
      </c>
      <c r="AQ14" s="21"/>
      <c r="AR14" s="22"/>
      <c r="AS14" s="21"/>
      <c r="AT14" s="105"/>
      <c r="AU14" s="23">
        <f t="shared" si="9"/>
        <v>0</v>
      </c>
      <c r="AV14" s="21"/>
      <c r="AW14" s="22"/>
      <c r="AX14" s="21"/>
      <c r="AY14" s="105"/>
      <c r="AZ14" s="23">
        <f t="shared" si="10"/>
        <v>0</v>
      </c>
      <c r="BA14" s="24">
        <f t="shared" si="11"/>
        <v>0</v>
      </c>
    </row>
    <row r="15" spans="1:55" ht="14.25" thickBot="1" x14ac:dyDescent="0.2">
      <c r="A15" s="25" t="s">
        <v>10</v>
      </c>
      <c r="B15" s="26">
        <f>SUM(B4:B14)</f>
        <v>21</v>
      </c>
      <c r="C15" s="26">
        <f>SUM(C4:C14)</f>
        <v>22</v>
      </c>
      <c r="D15" s="27">
        <f>SUM(D4:D14)</f>
        <v>17</v>
      </c>
      <c r="E15" s="26"/>
      <c r="F15" s="28">
        <f t="shared" si="0"/>
        <v>60</v>
      </c>
      <c r="G15" s="26">
        <f>SUM(G4:G14)</f>
        <v>21</v>
      </c>
      <c r="H15" s="26">
        <f>SUM(H4:H14)</f>
        <v>28</v>
      </c>
      <c r="I15" s="27">
        <f>SUM(I4:I14)</f>
        <v>17</v>
      </c>
      <c r="J15" s="26"/>
      <c r="K15" s="28">
        <f t="shared" si="1"/>
        <v>66</v>
      </c>
      <c r="L15" s="26">
        <f>SUM(L4:L14)</f>
        <v>21</v>
      </c>
      <c r="M15" s="26">
        <f>SUM(M4:M14)</f>
        <v>22</v>
      </c>
      <c r="N15" s="27">
        <f>SUM(N4:N14)</f>
        <v>17</v>
      </c>
      <c r="O15" s="26"/>
      <c r="P15" s="28">
        <f t="shared" si="2"/>
        <v>60</v>
      </c>
      <c r="Q15" s="29">
        <f t="shared" si="3"/>
        <v>186</v>
      </c>
      <c r="S15" s="25" t="s">
        <v>10</v>
      </c>
      <c r="T15" s="26">
        <f>SUM(T4:T14)</f>
        <v>500</v>
      </c>
      <c r="U15" s="26">
        <f>SUM(U4:U14)</f>
        <v>500</v>
      </c>
      <c r="V15" s="27">
        <f>SUM(V4:V14)</f>
        <v>400</v>
      </c>
      <c r="W15" s="26"/>
      <c r="X15" s="28">
        <f t="shared" si="4"/>
        <v>1400</v>
      </c>
      <c r="Y15" s="26">
        <f>SUM(Y4:Y14)</f>
        <v>500</v>
      </c>
      <c r="Z15" s="26">
        <f>SUM(Z4:Z14)</f>
        <v>500</v>
      </c>
      <c r="AA15" s="27">
        <f>SUM(AA4:AA14)</f>
        <v>400</v>
      </c>
      <c r="AB15" s="26"/>
      <c r="AC15" s="28">
        <f t="shared" si="5"/>
        <v>1400</v>
      </c>
      <c r="AD15" s="26">
        <f>SUM(AD4:AD14)</f>
        <v>400</v>
      </c>
      <c r="AE15" s="26">
        <f>SUM(AE4:AE14)</f>
        <v>400</v>
      </c>
      <c r="AF15" s="27">
        <f>SUM(AF4:AF14)</f>
        <v>400</v>
      </c>
      <c r="AG15" s="26"/>
      <c r="AH15" s="28">
        <f t="shared" si="6"/>
        <v>1200</v>
      </c>
      <c r="AI15" s="29">
        <f t="shared" si="7"/>
        <v>4000</v>
      </c>
      <c r="AK15" s="25" t="s">
        <v>10</v>
      </c>
      <c r="AL15" s="26">
        <f>SUM(AL4:AL14)</f>
        <v>682</v>
      </c>
      <c r="AM15" s="26">
        <f>SUM(AM4:AM14)</f>
        <v>779</v>
      </c>
      <c r="AN15" s="27">
        <f>SUM(AN4:AN14)</f>
        <v>586</v>
      </c>
      <c r="AO15" s="26"/>
      <c r="AP15" s="28">
        <f t="shared" si="8"/>
        <v>2047</v>
      </c>
      <c r="AQ15" s="26">
        <f>SUM(AQ4:AQ14)</f>
        <v>690</v>
      </c>
      <c r="AR15" s="26">
        <f>SUM(AR4:AR14)</f>
        <v>781</v>
      </c>
      <c r="AS15" s="27">
        <f>SUM(AS4:AS14)</f>
        <v>576</v>
      </c>
      <c r="AT15" s="26"/>
      <c r="AU15" s="28">
        <f t="shared" si="9"/>
        <v>2047</v>
      </c>
      <c r="AV15" s="26">
        <f>SUM(AV4:AV14)</f>
        <v>583</v>
      </c>
      <c r="AW15" s="26">
        <f>SUM(AW4:AW14)</f>
        <v>572</v>
      </c>
      <c r="AX15" s="27">
        <f>SUM(AX4:AX14)</f>
        <v>587</v>
      </c>
      <c r="AY15" s="26"/>
      <c r="AZ15" s="28">
        <f t="shared" si="10"/>
        <v>1742</v>
      </c>
      <c r="BA15" s="29">
        <f t="shared" si="11"/>
        <v>5836</v>
      </c>
    </row>
    <row r="16" spans="1:55" x14ac:dyDescent="0.15">
      <c r="A16" s="30" t="s">
        <v>30</v>
      </c>
      <c r="B16" s="31">
        <v>1</v>
      </c>
      <c r="C16" s="32">
        <v>1</v>
      </c>
      <c r="D16" s="33">
        <v>1</v>
      </c>
      <c r="E16" s="32"/>
      <c r="F16" s="14">
        <f t="shared" si="0"/>
        <v>3</v>
      </c>
      <c r="G16" s="31">
        <v>1</v>
      </c>
      <c r="H16" s="32">
        <v>1</v>
      </c>
      <c r="I16" s="33">
        <v>1</v>
      </c>
      <c r="J16" s="32"/>
      <c r="K16" s="14">
        <f t="shared" si="1"/>
        <v>3</v>
      </c>
      <c r="L16" s="31">
        <v>1</v>
      </c>
      <c r="M16" s="32">
        <v>1</v>
      </c>
      <c r="N16" s="33">
        <v>1</v>
      </c>
      <c r="O16" s="32"/>
      <c r="P16" s="14">
        <f t="shared" si="2"/>
        <v>3</v>
      </c>
      <c r="Q16" s="15">
        <f t="shared" si="3"/>
        <v>9</v>
      </c>
      <c r="R16" s="56">
        <v>43455</v>
      </c>
      <c r="S16" s="30" t="s">
        <v>27</v>
      </c>
      <c r="T16" s="31">
        <v>5</v>
      </c>
      <c r="U16" s="32">
        <v>5</v>
      </c>
      <c r="V16" s="33">
        <v>5</v>
      </c>
      <c r="W16" s="32"/>
      <c r="X16" s="14">
        <f t="shared" si="4"/>
        <v>15</v>
      </c>
      <c r="Y16" s="31">
        <v>5</v>
      </c>
      <c r="Z16" s="32">
        <v>5</v>
      </c>
      <c r="AA16" s="33">
        <v>5</v>
      </c>
      <c r="AB16" s="32"/>
      <c r="AC16" s="14">
        <f t="shared" si="5"/>
        <v>15</v>
      </c>
      <c r="AD16" s="31">
        <v>5</v>
      </c>
      <c r="AE16" s="32">
        <v>5</v>
      </c>
      <c r="AF16" s="33">
        <v>5</v>
      </c>
      <c r="AG16" s="32"/>
      <c r="AH16" s="14">
        <f t="shared" si="6"/>
        <v>15</v>
      </c>
      <c r="AI16" s="15">
        <f t="shared" si="7"/>
        <v>45</v>
      </c>
      <c r="AJ16" s="56">
        <v>43454</v>
      </c>
      <c r="AK16" s="30" t="s">
        <v>20</v>
      </c>
      <c r="AL16" s="31">
        <v>200</v>
      </c>
      <c r="AM16" s="32">
        <v>200</v>
      </c>
      <c r="AN16" s="33">
        <v>200</v>
      </c>
      <c r="AO16" s="32"/>
      <c r="AP16" s="14">
        <f t="shared" si="8"/>
        <v>600</v>
      </c>
      <c r="AQ16" s="31">
        <v>200</v>
      </c>
      <c r="AR16" s="32">
        <v>200</v>
      </c>
      <c r="AS16" s="33">
        <v>200</v>
      </c>
      <c r="AT16" s="32"/>
      <c r="AU16" s="14">
        <f t="shared" si="9"/>
        <v>600</v>
      </c>
      <c r="AV16" s="31">
        <v>200</v>
      </c>
      <c r="AW16" s="32">
        <v>200</v>
      </c>
      <c r="AX16" s="33">
        <v>200</v>
      </c>
      <c r="AY16" s="32"/>
      <c r="AZ16" s="14">
        <f t="shared" si="10"/>
        <v>600</v>
      </c>
      <c r="BA16" s="15">
        <f t="shared" si="11"/>
        <v>1800</v>
      </c>
      <c r="BB16" s="17">
        <v>43453</v>
      </c>
      <c r="BC16" s="16"/>
    </row>
    <row r="17" spans="1:54" x14ac:dyDescent="0.15">
      <c r="A17" s="13" t="s">
        <v>39</v>
      </c>
      <c r="B17" s="37">
        <v>4</v>
      </c>
      <c r="C17" s="19">
        <v>4</v>
      </c>
      <c r="D17" s="18">
        <v>4</v>
      </c>
      <c r="E17" s="32"/>
      <c r="F17" s="14">
        <f t="shared" si="0"/>
        <v>12</v>
      </c>
      <c r="G17" s="37">
        <v>4</v>
      </c>
      <c r="H17" s="19">
        <v>4</v>
      </c>
      <c r="I17" s="18">
        <v>4</v>
      </c>
      <c r="J17" s="32"/>
      <c r="K17" s="14">
        <f t="shared" si="1"/>
        <v>12</v>
      </c>
      <c r="L17" s="37">
        <v>4</v>
      </c>
      <c r="M17" s="19">
        <v>4</v>
      </c>
      <c r="N17" s="18">
        <v>4</v>
      </c>
      <c r="O17" s="32"/>
      <c r="P17" s="14">
        <f t="shared" si="2"/>
        <v>12</v>
      </c>
      <c r="Q17" s="15">
        <f t="shared" si="3"/>
        <v>36</v>
      </c>
      <c r="R17" s="56">
        <v>43462</v>
      </c>
      <c r="S17" s="30" t="s">
        <v>29</v>
      </c>
      <c r="T17" s="37">
        <v>20</v>
      </c>
      <c r="U17" s="19">
        <v>20</v>
      </c>
      <c r="V17" s="18">
        <v>20</v>
      </c>
      <c r="W17" s="32"/>
      <c r="X17" s="14">
        <f t="shared" si="4"/>
        <v>60</v>
      </c>
      <c r="Y17" s="37">
        <v>20</v>
      </c>
      <c r="Z17" s="19">
        <v>20</v>
      </c>
      <c r="AA17" s="18">
        <v>20</v>
      </c>
      <c r="AB17" s="32"/>
      <c r="AC17" s="14">
        <f t="shared" si="5"/>
        <v>60</v>
      </c>
      <c r="AD17" s="37">
        <v>20</v>
      </c>
      <c r="AE17" s="19">
        <v>20</v>
      </c>
      <c r="AF17" s="18">
        <v>20</v>
      </c>
      <c r="AG17" s="32"/>
      <c r="AH17" s="14">
        <f t="shared" si="6"/>
        <v>60</v>
      </c>
      <c r="AI17" s="15">
        <f t="shared" si="7"/>
        <v>180</v>
      </c>
      <c r="AJ17" s="56">
        <v>43460</v>
      </c>
      <c r="AK17" s="30"/>
      <c r="AL17" s="37"/>
      <c r="AM17" s="19"/>
      <c r="AN17" s="18"/>
      <c r="AO17" s="32"/>
      <c r="AP17" s="14">
        <f t="shared" si="8"/>
        <v>0</v>
      </c>
      <c r="AQ17" s="37"/>
      <c r="AR17" s="19"/>
      <c r="AS17" s="18"/>
      <c r="AT17" s="32"/>
      <c r="AU17" s="14">
        <f t="shared" si="9"/>
        <v>0</v>
      </c>
      <c r="AV17" s="37"/>
      <c r="AW17" s="19"/>
      <c r="AX17" s="18"/>
      <c r="AY17" s="32"/>
      <c r="AZ17" s="14">
        <f t="shared" si="10"/>
        <v>0</v>
      </c>
      <c r="BA17" s="15">
        <f t="shared" si="11"/>
        <v>0</v>
      </c>
      <c r="BB17" s="17"/>
    </row>
    <row r="18" spans="1:54" x14ac:dyDescent="0.15">
      <c r="A18" s="13" t="s">
        <v>42</v>
      </c>
      <c r="B18" s="37">
        <v>5</v>
      </c>
      <c r="C18" s="19">
        <v>4</v>
      </c>
      <c r="D18" s="18"/>
      <c r="E18" s="32"/>
      <c r="F18" s="14">
        <f t="shared" si="0"/>
        <v>9</v>
      </c>
      <c r="G18" s="37">
        <v>5</v>
      </c>
      <c r="H18" s="19">
        <v>4</v>
      </c>
      <c r="I18" s="18"/>
      <c r="J18" s="32"/>
      <c r="K18" s="14">
        <f t="shared" si="1"/>
        <v>9</v>
      </c>
      <c r="L18" s="37">
        <v>5</v>
      </c>
      <c r="M18" s="19">
        <v>4</v>
      </c>
      <c r="N18" s="18"/>
      <c r="O18" s="32"/>
      <c r="P18" s="14">
        <f t="shared" si="2"/>
        <v>9</v>
      </c>
      <c r="Q18" s="15">
        <f t="shared" si="3"/>
        <v>27</v>
      </c>
      <c r="R18" s="56">
        <v>43473</v>
      </c>
      <c r="S18" s="63" t="s">
        <v>33</v>
      </c>
      <c r="T18" s="37">
        <v>20</v>
      </c>
      <c r="U18" s="19">
        <v>24</v>
      </c>
      <c r="V18" s="18">
        <v>27</v>
      </c>
      <c r="W18" s="32"/>
      <c r="X18" s="14">
        <f t="shared" si="4"/>
        <v>71</v>
      </c>
      <c r="Y18" s="37">
        <v>20</v>
      </c>
      <c r="Z18" s="19">
        <v>24</v>
      </c>
      <c r="AA18" s="18">
        <v>27</v>
      </c>
      <c r="AB18" s="32"/>
      <c r="AC18" s="14">
        <f t="shared" si="5"/>
        <v>71</v>
      </c>
      <c r="AD18" s="37">
        <v>20</v>
      </c>
      <c r="AE18" s="19">
        <v>24</v>
      </c>
      <c r="AF18" s="18">
        <v>27</v>
      </c>
      <c r="AG18" s="32"/>
      <c r="AH18" s="14">
        <f t="shared" si="6"/>
        <v>71</v>
      </c>
      <c r="AI18" s="15">
        <f t="shared" si="7"/>
        <v>213</v>
      </c>
      <c r="AJ18" s="56">
        <v>43115</v>
      </c>
      <c r="AK18" s="30"/>
      <c r="AL18" s="37"/>
      <c r="AM18" s="19"/>
      <c r="AN18" s="18"/>
      <c r="AO18" s="32"/>
      <c r="AP18" s="14">
        <f t="shared" si="8"/>
        <v>0</v>
      </c>
      <c r="AQ18" s="37"/>
      <c r="AR18" s="19"/>
      <c r="AS18" s="18"/>
      <c r="AT18" s="32"/>
      <c r="AU18" s="14">
        <f t="shared" si="9"/>
        <v>0</v>
      </c>
      <c r="AV18" s="37"/>
      <c r="AW18" s="19"/>
      <c r="AX18" s="18"/>
      <c r="AY18" s="32"/>
      <c r="AZ18" s="14">
        <f t="shared" si="10"/>
        <v>0</v>
      </c>
      <c r="BA18" s="15">
        <f t="shared" si="11"/>
        <v>0</v>
      </c>
      <c r="BB18" s="17"/>
    </row>
    <row r="19" spans="1:54" x14ac:dyDescent="0.15">
      <c r="A19" s="30" t="s">
        <v>43</v>
      </c>
      <c r="B19" s="37">
        <v>1</v>
      </c>
      <c r="C19" s="19"/>
      <c r="D19" s="18"/>
      <c r="E19" s="32"/>
      <c r="F19" s="14">
        <f t="shared" si="0"/>
        <v>1</v>
      </c>
      <c r="G19" s="37">
        <v>1</v>
      </c>
      <c r="H19" s="19"/>
      <c r="I19" s="18"/>
      <c r="J19" s="32"/>
      <c r="K19" s="14">
        <f t="shared" si="1"/>
        <v>1</v>
      </c>
      <c r="L19" s="37">
        <v>1</v>
      </c>
      <c r="M19" s="19"/>
      <c r="N19" s="18"/>
      <c r="O19" s="32"/>
      <c r="P19" s="14">
        <f t="shared" si="2"/>
        <v>1</v>
      </c>
      <c r="Q19" s="15">
        <f t="shared" si="3"/>
        <v>3</v>
      </c>
      <c r="R19" s="56">
        <v>43473</v>
      </c>
      <c r="S19" s="30" t="s">
        <v>27</v>
      </c>
      <c r="T19" s="37">
        <v>5</v>
      </c>
      <c r="U19" s="19">
        <v>5</v>
      </c>
      <c r="V19" s="18">
        <v>5</v>
      </c>
      <c r="W19" s="32"/>
      <c r="X19" s="14">
        <f t="shared" si="4"/>
        <v>15</v>
      </c>
      <c r="Y19" s="37">
        <v>5</v>
      </c>
      <c r="Z19" s="19">
        <v>5</v>
      </c>
      <c r="AA19" s="18">
        <v>5</v>
      </c>
      <c r="AB19" s="32"/>
      <c r="AC19" s="14">
        <f t="shared" si="5"/>
        <v>15</v>
      </c>
      <c r="AD19" s="37">
        <v>5</v>
      </c>
      <c r="AE19" s="19">
        <v>5</v>
      </c>
      <c r="AF19" s="18">
        <v>5</v>
      </c>
      <c r="AG19" s="32"/>
      <c r="AH19" s="14">
        <f t="shared" si="6"/>
        <v>15</v>
      </c>
      <c r="AI19" s="15">
        <f t="shared" si="7"/>
        <v>45</v>
      </c>
      <c r="AJ19" s="56">
        <v>43462</v>
      </c>
      <c r="AK19" s="30" t="s">
        <v>21</v>
      </c>
      <c r="AL19" s="37">
        <v>300</v>
      </c>
      <c r="AM19" s="19">
        <v>300</v>
      </c>
      <c r="AN19" s="18">
        <v>200</v>
      </c>
      <c r="AO19" s="32"/>
      <c r="AP19" s="14">
        <f t="shared" si="8"/>
        <v>800</v>
      </c>
      <c r="AQ19" s="37">
        <v>300</v>
      </c>
      <c r="AR19" s="19">
        <v>300</v>
      </c>
      <c r="AS19" s="18">
        <v>200</v>
      </c>
      <c r="AT19" s="32"/>
      <c r="AU19" s="14">
        <f t="shared" si="9"/>
        <v>800</v>
      </c>
      <c r="AV19" s="37">
        <v>200</v>
      </c>
      <c r="AW19" s="19">
        <v>200</v>
      </c>
      <c r="AX19" s="18">
        <v>200</v>
      </c>
      <c r="AY19" s="32"/>
      <c r="AZ19" s="14">
        <f t="shared" si="10"/>
        <v>600</v>
      </c>
      <c r="BA19" s="15">
        <f t="shared" si="11"/>
        <v>2200</v>
      </c>
      <c r="BB19" s="17">
        <v>43476</v>
      </c>
    </row>
    <row r="20" spans="1:54" x14ac:dyDescent="0.15">
      <c r="A20" s="30" t="s">
        <v>48</v>
      </c>
      <c r="B20" s="37">
        <v>1</v>
      </c>
      <c r="C20" s="19"/>
      <c r="D20" s="18"/>
      <c r="E20" s="32"/>
      <c r="F20" s="14">
        <f t="shared" si="0"/>
        <v>1</v>
      </c>
      <c r="G20" s="37">
        <v>1</v>
      </c>
      <c r="H20" s="19"/>
      <c r="I20" s="18"/>
      <c r="J20" s="32"/>
      <c r="K20" s="14">
        <f t="shared" si="1"/>
        <v>1</v>
      </c>
      <c r="L20" s="37">
        <v>1</v>
      </c>
      <c r="M20" s="19"/>
      <c r="N20" s="18"/>
      <c r="O20" s="32"/>
      <c r="P20" s="14">
        <f t="shared" si="2"/>
        <v>1</v>
      </c>
      <c r="Q20" s="15">
        <f t="shared" si="3"/>
        <v>3</v>
      </c>
      <c r="R20" s="56">
        <v>43476</v>
      </c>
      <c r="S20" s="30" t="s">
        <v>27</v>
      </c>
      <c r="T20" s="37">
        <v>10</v>
      </c>
      <c r="U20" s="19">
        <v>5</v>
      </c>
      <c r="V20" s="18"/>
      <c r="W20" s="32"/>
      <c r="X20" s="14">
        <f t="shared" si="4"/>
        <v>15</v>
      </c>
      <c r="Y20" s="37">
        <v>10</v>
      </c>
      <c r="Z20" s="19">
        <v>5</v>
      </c>
      <c r="AA20" s="18"/>
      <c r="AB20" s="32"/>
      <c r="AC20" s="14">
        <f t="shared" si="5"/>
        <v>15</v>
      </c>
      <c r="AD20" s="37">
        <v>10</v>
      </c>
      <c r="AE20" s="19">
        <v>5</v>
      </c>
      <c r="AF20" s="18"/>
      <c r="AG20" s="32"/>
      <c r="AH20" s="14">
        <f t="shared" si="6"/>
        <v>15</v>
      </c>
      <c r="AI20" s="15">
        <f t="shared" si="7"/>
        <v>45</v>
      </c>
      <c r="AJ20" s="56">
        <v>43473</v>
      </c>
      <c r="AK20" s="30"/>
      <c r="AL20" s="37"/>
      <c r="AM20" s="19"/>
      <c r="AN20" s="18"/>
      <c r="AO20" s="32"/>
      <c r="AP20" s="14">
        <f t="shared" si="8"/>
        <v>0</v>
      </c>
      <c r="AQ20" s="37"/>
      <c r="AR20" s="19"/>
      <c r="AS20" s="18"/>
      <c r="AT20" s="32"/>
      <c r="AU20" s="14">
        <f t="shared" si="9"/>
        <v>0</v>
      </c>
      <c r="AV20" s="37"/>
      <c r="AW20" s="19"/>
      <c r="AX20" s="18"/>
      <c r="AY20" s="32"/>
      <c r="AZ20" s="14">
        <f t="shared" si="10"/>
        <v>0</v>
      </c>
      <c r="BA20" s="15">
        <f t="shared" si="11"/>
        <v>0</v>
      </c>
    </row>
    <row r="21" spans="1:54" x14ac:dyDescent="0.15">
      <c r="A21" s="13" t="s">
        <v>56</v>
      </c>
      <c r="B21" s="37">
        <v>2</v>
      </c>
      <c r="C21" s="19"/>
      <c r="D21" s="18"/>
      <c r="E21" s="32"/>
      <c r="F21" s="14">
        <f t="shared" si="0"/>
        <v>2</v>
      </c>
      <c r="G21" s="37">
        <v>2</v>
      </c>
      <c r="H21" s="19"/>
      <c r="I21" s="18"/>
      <c r="J21" s="32"/>
      <c r="K21" s="14">
        <f t="shared" si="1"/>
        <v>2</v>
      </c>
      <c r="L21" s="37">
        <v>2</v>
      </c>
      <c r="M21" s="19"/>
      <c r="N21" s="18"/>
      <c r="O21" s="32"/>
      <c r="P21" s="14">
        <f t="shared" si="2"/>
        <v>2</v>
      </c>
      <c r="Q21" s="15">
        <f t="shared" si="3"/>
        <v>6</v>
      </c>
      <c r="R21" s="56">
        <v>43486</v>
      </c>
      <c r="S21" s="13" t="s">
        <v>46</v>
      </c>
      <c r="T21" s="37">
        <v>9</v>
      </c>
      <c r="U21" s="19">
        <v>10</v>
      </c>
      <c r="V21" s="18">
        <v>10</v>
      </c>
      <c r="W21" s="32"/>
      <c r="X21" s="14">
        <f t="shared" si="4"/>
        <v>29</v>
      </c>
      <c r="Y21" s="37">
        <v>9</v>
      </c>
      <c r="Z21" s="19">
        <v>10</v>
      </c>
      <c r="AA21" s="18">
        <v>10</v>
      </c>
      <c r="AB21" s="32"/>
      <c r="AC21" s="14">
        <f t="shared" si="5"/>
        <v>29</v>
      </c>
      <c r="AD21" s="37">
        <v>9</v>
      </c>
      <c r="AE21" s="19">
        <v>10</v>
      </c>
      <c r="AF21" s="18">
        <v>10</v>
      </c>
      <c r="AG21" s="32"/>
      <c r="AH21" s="14">
        <f t="shared" si="6"/>
        <v>29</v>
      </c>
      <c r="AI21" s="15">
        <f t="shared" si="7"/>
        <v>87</v>
      </c>
      <c r="AJ21" s="56">
        <v>43475</v>
      </c>
      <c r="AK21" s="30"/>
      <c r="AL21" s="37"/>
      <c r="AM21" s="19"/>
      <c r="AN21" s="18"/>
      <c r="AO21" s="32"/>
      <c r="AP21" s="14">
        <f t="shared" si="8"/>
        <v>0</v>
      </c>
      <c r="AQ21" s="37"/>
      <c r="AR21" s="19"/>
      <c r="AS21" s="18"/>
      <c r="AT21" s="32"/>
      <c r="AU21" s="14">
        <f t="shared" si="9"/>
        <v>0</v>
      </c>
      <c r="AV21" s="37"/>
      <c r="AW21" s="19"/>
      <c r="AX21" s="18"/>
      <c r="AY21" s="32"/>
      <c r="AZ21" s="14">
        <f t="shared" si="10"/>
        <v>0</v>
      </c>
      <c r="BA21" s="15">
        <f t="shared" si="11"/>
        <v>0</v>
      </c>
      <c r="BB21" s="17"/>
    </row>
    <row r="22" spans="1:54" x14ac:dyDescent="0.15">
      <c r="A22" s="13" t="s">
        <v>59</v>
      </c>
      <c r="B22" s="37"/>
      <c r="C22" s="19"/>
      <c r="D22" s="18">
        <v>3</v>
      </c>
      <c r="E22" s="32"/>
      <c r="F22" s="14">
        <f t="shared" si="0"/>
        <v>3</v>
      </c>
      <c r="G22" s="37"/>
      <c r="H22" s="19"/>
      <c r="I22" s="18">
        <v>3</v>
      </c>
      <c r="J22" s="32"/>
      <c r="K22" s="14">
        <f t="shared" si="1"/>
        <v>3</v>
      </c>
      <c r="L22" s="37"/>
      <c r="M22" s="19"/>
      <c r="N22" s="18">
        <v>3</v>
      </c>
      <c r="O22" s="32"/>
      <c r="P22" s="14">
        <f t="shared" si="2"/>
        <v>3</v>
      </c>
      <c r="Q22" s="15">
        <f t="shared" si="3"/>
        <v>9</v>
      </c>
      <c r="R22" s="56">
        <v>43490</v>
      </c>
      <c r="S22" s="13" t="s">
        <v>47</v>
      </c>
      <c r="T22" s="37">
        <v>10</v>
      </c>
      <c r="U22" s="19">
        <v>14</v>
      </c>
      <c r="V22" s="18">
        <v>12</v>
      </c>
      <c r="W22" s="32"/>
      <c r="X22" s="14">
        <f t="shared" si="4"/>
        <v>36</v>
      </c>
      <c r="Y22" s="37">
        <v>10</v>
      </c>
      <c r="Z22" s="19">
        <v>14</v>
      </c>
      <c r="AA22" s="18">
        <v>12</v>
      </c>
      <c r="AB22" s="32"/>
      <c r="AC22" s="14">
        <f t="shared" si="5"/>
        <v>36</v>
      </c>
      <c r="AD22" s="37">
        <v>10</v>
      </c>
      <c r="AE22" s="19">
        <v>14</v>
      </c>
      <c r="AF22" s="18">
        <v>12</v>
      </c>
      <c r="AG22" s="32"/>
      <c r="AH22" s="14">
        <f t="shared" si="6"/>
        <v>36</v>
      </c>
      <c r="AI22" s="15">
        <f t="shared" si="7"/>
        <v>108</v>
      </c>
      <c r="AJ22" s="56">
        <v>43477</v>
      </c>
      <c r="AK22" s="39"/>
      <c r="AL22" s="37"/>
      <c r="AM22" s="19"/>
      <c r="AN22" s="18"/>
      <c r="AO22" s="32"/>
      <c r="AP22" s="14">
        <f t="shared" si="8"/>
        <v>0</v>
      </c>
      <c r="AQ22" s="37"/>
      <c r="AR22" s="19"/>
      <c r="AS22" s="18"/>
      <c r="AT22" s="32"/>
      <c r="AU22" s="14">
        <f t="shared" si="9"/>
        <v>0</v>
      </c>
      <c r="AV22" s="37"/>
      <c r="AW22" s="19"/>
      <c r="AX22" s="18"/>
      <c r="AY22" s="32"/>
      <c r="AZ22" s="14">
        <f t="shared" si="10"/>
        <v>0</v>
      </c>
      <c r="BA22" s="15">
        <f t="shared" si="11"/>
        <v>0</v>
      </c>
    </row>
    <row r="23" spans="1:54" x14ac:dyDescent="0.15">
      <c r="A23" s="30" t="s">
        <v>63</v>
      </c>
      <c r="B23" s="37"/>
      <c r="C23" s="19"/>
      <c r="D23" s="18"/>
      <c r="E23" s="32"/>
      <c r="F23" s="14">
        <f t="shared" si="0"/>
        <v>0</v>
      </c>
      <c r="G23" s="37"/>
      <c r="H23" s="19">
        <v>6</v>
      </c>
      <c r="I23" s="18"/>
      <c r="J23" s="32"/>
      <c r="K23" s="14">
        <f t="shared" si="1"/>
        <v>6</v>
      </c>
      <c r="L23" s="37"/>
      <c r="M23" s="19"/>
      <c r="N23" s="18"/>
      <c r="O23" s="32"/>
      <c r="P23" s="14">
        <f t="shared" si="2"/>
        <v>0</v>
      </c>
      <c r="Q23" s="15">
        <f t="shared" si="3"/>
        <v>6</v>
      </c>
      <c r="R23" s="56">
        <v>43495</v>
      </c>
      <c r="S23" s="13" t="s">
        <v>52</v>
      </c>
      <c r="T23" s="37">
        <v>3</v>
      </c>
      <c r="U23" s="19"/>
      <c r="V23" s="18">
        <v>5</v>
      </c>
      <c r="W23" s="32"/>
      <c r="X23" s="14">
        <f t="shared" si="4"/>
        <v>8</v>
      </c>
      <c r="Y23" s="37">
        <v>3</v>
      </c>
      <c r="Z23" s="19"/>
      <c r="AA23" s="18">
        <v>5</v>
      </c>
      <c r="AB23" s="32"/>
      <c r="AC23" s="14">
        <f t="shared" si="5"/>
        <v>8</v>
      </c>
      <c r="AD23" s="37">
        <v>3</v>
      </c>
      <c r="AE23" s="19"/>
      <c r="AF23" s="18">
        <v>5</v>
      </c>
      <c r="AG23" s="32"/>
      <c r="AH23" s="14">
        <f t="shared" si="6"/>
        <v>8</v>
      </c>
      <c r="AI23" s="15">
        <f t="shared" si="7"/>
        <v>24</v>
      </c>
      <c r="AJ23" s="56">
        <v>43481</v>
      </c>
      <c r="AK23" s="30"/>
      <c r="AL23" s="37"/>
      <c r="AM23" s="19"/>
      <c r="AN23" s="18"/>
      <c r="AO23" s="32"/>
      <c r="AP23" s="14">
        <f t="shared" si="8"/>
        <v>0</v>
      </c>
      <c r="AQ23" s="37"/>
      <c r="AR23" s="19"/>
      <c r="AS23" s="18"/>
      <c r="AT23" s="32"/>
      <c r="AU23" s="14">
        <f t="shared" si="9"/>
        <v>0</v>
      </c>
      <c r="AV23" s="37"/>
      <c r="AW23" s="19"/>
      <c r="AX23" s="18"/>
      <c r="AY23" s="32"/>
      <c r="AZ23" s="14">
        <f t="shared" si="10"/>
        <v>0</v>
      </c>
      <c r="BA23" s="15">
        <f t="shared" si="11"/>
        <v>0</v>
      </c>
    </row>
    <row r="24" spans="1:54" x14ac:dyDescent="0.15">
      <c r="A24" s="66" t="s">
        <v>67</v>
      </c>
      <c r="B24" s="37">
        <v>1</v>
      </c>
      <c r="C24" s="19">
        <v>1</v>
      </c>
      <c r="D24" s="18">
        <v>1</v>
      </c>
      <c r="E24" s="32"/>
      <c r="F24" s="14">
        <f t="shared" si="0"/>
        <v>3</v>
      </c>
      <c r="G24" s="37">
        <v>1</v>
      </c>
      <c r="H24" s="19">
        <v>1</v>
      </c>
      <c r="I24" s="18">
        <v>1</v>
      </c>
      <c r="J24" s="32"/>
      <c r="K24" s="14">
        <f t="shared" si="1"/>
        <v>3</v>
      </c>
      <c r="L24" s="37">
        <v>1</v>
      </c>
      <c r="M24" s="19">
        <v>1</v>
      </c>
      <c r="N24" s="18">
        <v>1</v>
      </c>
      <c r="O24" s="32"/>
      <c r="P24" s="14">
        <f t="shared" si="2"/>
        <v>3</v>
      </c>
      <c r="Q24" s="15">
        <f t="shared" si="3"/>
        <v>9</v>
      </c>
      <c r="R24" s="56">
        <v>43497</v>
      </c>
      <c r="S24" s="13" t="s">
        <v>53</v>
      </c>
      <c r="T24" s="37">
        <v>7</v>
      </c>
      <c r="U24" s="19">
        <v>7</v>
      </c>
      <c r="V24" s="18">
        <v>8</v>
      </c>
      <c r="W24" s="32"/>
      <c r="X24" s="14">
        <f t="shared" si="4"/>
        <v>22</v>
      </c>
      <c r="Y24" s="37">
        <v>7</v>
      </c>
      <c r="Z24" s="19">
        <v>7</v>
      </c>
      <c r="AA24" s="18">
        <v>8</v>
      </c>
      <c r="AB24" s="32"/>
      <c r="AC24" s="14">
        <f t="shared" si="5"/>
        <v>22</v>
      </c>
      <c r="AD24" s="37">
        <v>7</v>
      </c>
      <c r="AE24" s="19">
        <v>7</v>
      </c>
      <c r="AF24" s="18">
        <v>8</v>
      </c>
      <c r="AG24" s="32"/>
      <c r="AH24" s="14">
        <f t="shared" si="6"/>
        <v>22</v>
      </c>
      <c r="AI24" s="15">
        <f t="shared" si="7"/>
        <v>66</v>
      </c>
      <c r="AJ24" s="56">
        <v>43483</v>
      </c>
      <c r="AK24" s="30"/>
      <c r="AL24" s="37"/>
      <c r="AM24" s="19"/>
      <c r="AN24" s="18"/>
      <c r="AO24" s="32"/>
      <c r="AP24" s="14">
        <f t="shared" si="8"/>
        <v>0</v>
      </c>
      <c r="AQ24" s="37"/>
      <c r="AR24" s="19"/>
      <c r="AS24" s="18"/>
      <c r="AT24" s="32"/>
      <c r="AU24" s="14">
        <f t="shared" si="9"/>
        <v>0</v>
      </c>
      <c r="AV24" s="37"/>
      <c r="AW24" s="19"/>
      <c r="AX24" s="18"/>
      <c r="AY24" s="32"/>
      <c r="AZ24" s="14">
        <f t="shared" si="10"/>
        <v>0</v>
      </c>
      <c r="BA24" s="15">
        <f t="shared" si="11"/>
        <v>0</v>
      </c>
    </row>
    <row r="25" spans="1:54" x14ac:dyDescent="0.15">
      <c r="A25" s="13" t="s">
        <v>72</v>
      </c>
      <c r="B25" s="37"/>
      <c r="C25" s="19"/>
      <c r="D25" s="18">
        <v>1</v>
      </c>
      <c r="E25" s="32"/>
      <c r="F25" s="14">
        <f t="shared" si="0"/>
        <v>1</v>
      </c>
      <c r="G25" s="37"/>
      <c r="H25" s="19"/>
      <c r="I25" s="18">
        <v>1</v>
      </c>
      <c r="J25" s="32"/>
      <c r="K25" s="14">
        <f t="shared" si="1"/>
        <v>1</v>
      </c>
      <c r="L25" s="37"/>
      <c r="M25" s="19"/>
      <c r="N25" s="18">
        <v>1</v>
      </c>
      <c r="O25" s="32"/>
      <c r="P25" s="14">
        <f t="shared" si="2"/>
        <v>1</v>
      </c>
      <c r="Q25" s="15">
        <f t="shared" si="3"/>
        <v>3</v>
      </c>
      <c r="R25" s="56">
        <v>43500</v>
      </c>
      <c r="S25" s="13" t="s">
        <v>54</v>
      </c>
      <c r="T25" s="37">
        <v>4</v>
      </c>
      <c r="U25" s="19">
        <v>7</v>
      </c>
      <c r="V25" s="18">
        <v>1</v>
      </c>
      <c r="W25" s="32"/>
      <c r="X25" s="14">
        <f t="shared" si="4"/>
        <v>12</v>
      </c>
      <c r="Y25" s="37">
        <v>4</v>
      </c>
      <c r="Z25" s="19">
        <v>7</v>
      </c>
      <c r="AA25" s="18">
        <v>1</v>
      </c>
      <c r="AB25" s="32"/>
      <c r="AC25" s="14">
        <f t="shared" si="5"/>
        <v>12</v>
      </c>
      <c r="AD25" s="37">
        <v>4</v>
      </c>
      <c r="AE25" s="19">
        <v>7</v>
      </c>
      <c r="AF25" s="18">
        <v>1</v>
      </c>
      <c r="AG25" s="32"/>
      <c r="AH25" s="14">
        <f t="shared" si="6"/>
        <v>12</v>
      </c>
      <c r="AI25" s="15">
        <f t="shared" si="7"/>
        <v>36</v>
      </c>
      <c r="AJ25" s="56">
        <v>43484</v>
      </c>
      <c r="AK25" s="39"/>
      <c r="AL25" s="37"/>
      <c r="AM25" s="19"/>
      <c r="AN25" s="18"/>
      <c r="AO25" s="32"/>
      <c r="AP25" s="14">
        <f t="shared" si="8"/>
        <v>0</v>
      </c>
      <c r="AQ25" s="37"/>
      <c r="AR25" s="19"/>
      <c r="AS25" s="18"/>
      <c r="AT25" s="32"/>
      <c r="AU25" s="14">
        <f t="shared" si="9"/>
        <v>0</v>
      </c>
      <c r="AV25" s="37"/>
      <c r="AW25" s="19"/>
      <c r="AX25" s="18"/>
      <c r="AY25" s="32"/>
      <c r="AZ25" s="14">
        <f t="shared" si="10"/>
        <v>0</v>
      </c>
      <c r="BA25" s="15">
        <f t="shared" si="11"/>
        <v>0</v>
      </c>
    </row>
    <row r="26" spans="1:54" x14ac:dyDescent="0.15">
      <c r="A26" s="13" t="s">
        <v>73</v>
      </c>
      <c r="B26" s="37"/>
      <c r="C26" s="19">
        <v>5</v>
      </c>
      <c r="D26" s="18"/>
      <c r="E26" s="32"/>
      <c r="F26" s="14">
        <f t="shared" si="0"/>
        <v>5</v>
      </c>
      <c r="G26" s="37"/>
      <c r="H26" s="19">
        <v>5</v>
      </c>
      <c r="I26" s="18"/>
      <c r="J26" s="32"/>
      <c r="K26" s="14">
        <f t="shared" si="1"/>
        <v>5</v>
      </c>
      <c r="L26" s="37"/>
      <c r="M26" s="19">
        <v>5</v>
      </c>
      <c r="N26" s="18"/>
      <c r="O26" s="32"/>
      <c r="P26" s="14">
        <f t="shared" si="2"/>
        <v>5</v>
      </c>
      <c r="Q26" s="15">
        <f t="shared" si="3"/>
        <v>15</v>
      </c>
      <c r="R26" s="56">
        <v>43501</v>
      </c>
      <c r="S26" s="30" t="s">
        <v>55</v>
      </c>
      <c r="T26" s="37">
        <v>30</v>
      </c>
      <c r="U26" s="19">
        <v>30</v>
      </c>
      <c r="V26" s="18">
        <v>20</v>
      </c>
      <c r="W26" s="32"/>
      <c r="X26" s="14">
        <f t="shared" si="4"/>
        <v>80</v>
      </c>
      <c r="Y26" s="37">
        <v>30</v>
      </c>
      <c r="Z26" s="19">
        <v>30</v>
      </c>
      <c r="AA26" s="18">
        <v>20</v>
      </c>
      <c r="AB26" s="32"/>
      <c r="AC26" s="14">
        <f t="shared" si="5"/>
        <v>80</v>
      </c>
      <c r="AD26" s="37">
        <v>15</v>
      </c>
      <c r="AE26" s="19">
        <v>15</v>
      </c>
      <c r="AF26" s="18">
        <v>15</v>
      </c>
      <c r="AG26" s="32"/>
      <c r="AH26" s="14">
        <f t="shared" si="6"/>
        <v>45</v>
      </c>
      <c r="AI26" s="15">
        <f t="shared" si="7"/>
        <v>205</v>
      </c>
      <c r="AJ26" s="56">
        <v>43488</v>
      </c>
      <c r="AK26" s="30"/>
      <c r="AL26" s="37"/>
      <c r="AM26" s="19"/>
      <c r="AN26" s="18"/>
      <c r="AO26" s="32"/>
      <c r="AP26" s="14">
        <f t="shared" si="8"/>
        <v>0</v>
      </c>
      <c r="AQ26" s="37"/>
      <c r="AR26" s="19"/>
      <c r="AS26" s="18"/>
      <c r="AT26" s="32"/>
      <c r="AU26" s="14">
        <f t="shared" si="9"/>
        <v>0</v>
      </c>
      <c r="AV26" s="37"/>
      <c r="AW26" s="19"/>
      <c r="AX26" s="18"/>
      <c r="AY26" s="32"/>
      <c r="AZ26" s="14">
        <f t="shared" si="10"/>
        <v>0</v>
      </c>
      <c r="BA26" s="15">
        <f t="shared" si="11"/>
        <v>0</v>
      </c>
    </row>
    <row r="27" spans="1:54" x14ac:dyDescent="0.15">
      <c r="A27" s="30"/>
      <c r="B27" s="34"/>
      <c r="C27" s="19"/>
      <c r="D27" s="18"/>
      <c r="E27" s="32"/>
      <c r="F27" s="14">
        <f t="shared" si="0"/>
        <v>0</v>
      </c>
      <c r="G27" s="37"/>
      <c r="H27" s="19"/>
      <c r="I27" s="18"/>
      <c r="J27" s="32"/>
      <c r="K27" s="14">
        <f t="shared" si="1"/>
        <v>0</v>
      </c>
      <c r="L27" s="37"/>
      <c r="M27" s="19"/>
      <c r="N27" s="18"/>
      <c r="O27" s="32"/>
      <c r="P27" s="14">
        <f t="shared" si="2"/>
        <v>0</v>
      </c>
      <c r="Q27" s="15">
        <f t="shared" si="3"/>
        <v>0</v>
      </c>
      <c r="R27" s="93"/>
      <c r="S27" s="13" t="s">
        <v>56</v>
      </c>
      <c r="T27" s="37">
        <v>2</v>
      </c>
      <c r="U27" s="19">
        <v>3</v>
      </c>
      <c r="V27" s="18">
        <v>1</v>
      </c>
      <c r="W27" s="32"/>
      <c r="X27" s="14">
        <f t="shared" si="4"/>
        <v>6</v>
      </c>
      <c r="Y27" s="37">
        <v>2</v>
      </c>
      <c r="Z27" s="19">
        <v>3</v>
      </c>
      <c r="AA27" s="18">
        <v>1</v>
      </c>
      <c r="AB27" s="32"/>
      <c r="AC27" s="14">
        <f t="shared" si="5"/>
        <v>6</v>
      </c>
      <c r="AD27" s="37">
        <v>2</v>
      </c>
      <c r="AE27" s="19">
        <v>3</v>
      </c>
      <c r="AF27" s="18">
        <v>1</v>
      </c>
      <c r="AG27" s="32"/>
      <c r="AH27" s="14">
        <f t="shared" si="6"/>
        <v>6</v>
      </c>
      <c r="AI27" s="15">
        <f t="shared" si="7"/>
        <v>18</v>
      </c>
      <c r="AJ27" s="56">
        <v>43488</v>
      </c>
      <c r="AK27" s="30"/>
      <c r="AL27" s="37"/>
      <c r="AM27" s="19"/>
      <c r="AN27" s="18"/>
      <c r="AO27" s="32"/>
      <c r="AP27" s="14">
        <f t="shared" si="8"/>
        <v>0</v>
      </c>
      <c r="AQ27" s="37"/>
      <c r="AR27" s="19"/>
      <c r="AS27" s="18"/>
      <c r="AT27" s="32"/>
      <c r="AU27" s="14">
        <f t="shared" si="9"/>
        <v>0</v>
      </c>
      <c r="AV27" s="37"/>
      <c r="AW27" s="19"/>
      <c r="AX27" s="18"/>
      <c r="AY27" s="32"/>
      <c r="AZ27" s="14">
        <f t="shared" si="10"/>
        <v>0</v>
      </c>
      <c r="BA27" s="15">
        <f t="shared" si="11"/>
        <v>0</v>
      </c>
    </row>
    <row r="28" spans="1:54" x14ac:dyDescent="0.15">
      <c r="A28" s="30"/>
      <c r="B28" s="34"/>
      <c r="C28" s="19"/>
      <c r="D28" s="18"/>
      <c r="E28" s="32"/>
      <c r="F28" s="14">
        <f t="shared" si="0"/>
        <v>0</v>
      </c>
      <c r="G28" s="37"/>
      <c r="H28" s="19"/>
      <c r="I28" s="18"/>
      <c r="J28" s="32"/>
      <c r="K28" s="14">
        <f t="shared" si="1"/>
        <v>0</v>
      </c>
      <c r="L28" s="37"/>
      <c r="M28" s="19"/>
      <c r="N28" s="18"/>
      <c r="O28" s="32"/>
      <c r="P28" s="14">
        <f t="shared" si="2"/>
        <v>0</v>
      </c>
      <c r="Q28" s="15">
        <f t="shared" si="3"/>
        <v>0</v>
      </c>
      <c r="R28" s="93"/>
      <c r="S28" s="30" t="s">
        <v>57</v>
      </c>
      <c r="T28" s="37"/>
      <c r="U28" s="19">
        <v>40</v>
      </c>
      <c r="V28" s="18">
        <v>10</v>
      </c>
      <c r="W28" s="32"/>
      <c r="X28" s="14">
        <f t="shared" si="4"/>
        <v>50</v>
      </c>
      <c r="Y28" s="37">
        <v>20</v>
      </c>
      <c r="Z28" s="19">
        <v>50</v>
      </c>
      <c r="AA28" s="18">
        <v>90</v>
      </c>
      <c r="AB28" s="32"/>
      <c r="AC28" s="14">
        <f t="shared" si="5"/>
        <v>160</v>
      </c>
      <c r="AD28" s="37"/>
      <c r="AE28" s="19">
        <v>40</v>
      </c>
      <c r="AF28" s="18">
        <v>40</v>
      </c>
      <c r="AG28" s="32"/>
      <c r="AH28" s="14">
        <f t="shared" si="6"/>
        <v>80</v>
      </c>
      <c r="AI28" s="15">
        <f t="shared" si="7"/>
        <v>290</v>
      </c>
      <c r="AJ28" s="56">
        <v>43490</v>
      </c>
      <c r="AK28" s="30"/>
      <c r="AL28" s="37"/>
      <c r="AM28" s="19"/>
      <c r="AN28" s="18"/>
      <c r="AO28" s="32"/>
      <c r="AP28" s="14">
        <f t="shared" si="8"/>
        <v>0</v>
      </c>
      <c r="AQ28" s="37"/>
      <c r="AR28" s="19"/>
      <c r="AS28" s="18"/>
      <c r="AT28" s="32"/>
      <c r="AU28" s="14">
        <f t="shared" si="9"/>
        <v>0</v>
      </c>
      <c r="AV28" s="37"/>
      <c r="AW28" s="19"/>
      <c r="AX28" s="18"/>
      <c r="AY28" s="32"/>
      <c r="AZ28" s="14">
        <f t="shared" si="10"/>
        <v>0</v>
      </c>
      <c r="BA28" s="15">
        <f t="shared" si="11"/>
        <v>0</v>
      </c>
    </row>
    <row r="29" spans="1:54" x14ac:dyDescent="0.15">
      <c r="A29" s="13"/>
      <c r="B29" s="34"/>
      <c r="C29" s="19"/>
      <c r="D29" s="18"/>
      <c r="E29" s="32"/>
      <c r="F29" s="14">
        <f t="shared" si="0"/>
        <v>0</v>
      </c>
      <c r="G29" s="37"/>
      <c r="H29" s="19"/>
      <c r="I29" s="18"/>
      <c r="J29" s="32"/>
      <c r="K29" s="14">
        <f t="shared" si="1"/>
        <v>0</v>
      </c>
      <c r="L29" s="37"/>
      <c r="M29" s="19"/>
      <c r="N29" s="18"/>
      <c r="O29" s="32"/>
      <c r="P29" s="14">
        <f t="shared" si="2"/>
        <v>0</v>
      </c>
      <c r="Q29" s="15">
        <f t="shared" si="3"/>
        <v>0</v>
      </c>
      <c r="R29" s="93"/>
      <c r="S29" s="13" t="s">
        <v>58</v>
      </c>
      <c r="T29" s="37">
        <v>2</v>
      </c>
      <c r="U29" s="19"/>
      <c r="V29" s="18">
        <v>5</v>
      </c>
      <c r="W29" s="32"/>
      <c r="X29" s="14">
        <f t="shared" si="4"/>
        <v>7</v>
      </c>
      <c r="Y29" s="37">
        <v>2</v>
      </c>
      <c r="Z29" s="19"/>
      <c r="AA29" s="18">
        <v>5</v>
      </c>
      <c r="AB29" s="32"/>
      <c r="AC29" s="14">
        <f t="shared" si="5"/>
        <v>7</v>
      </c>
      <c r="AD29" s="37">
        <v>2</v>
      </c>
      <c r="AE29" s="19"/>
      <c r="AF29" s="18">
        <v>5</v>
      </c>
      <c r="AG29" s="32"/>
      <c r="AH29" s="14">
        <f t="shared" si="6"/>
        <v>7</v>
      </c>
      <c r="AI29" s="15">
        <f t="shared" si="7"/>
        <v>21</v>
      </c>
      <c r="AJ29" s="56">
        <v>43489</v>
      </c>
      <c r="AK29" s="13"/>
      <c r="AL29" s="37"/>
      <c r="AM29" s="19"/>
      <c r="AN29" s="18"/>
      <c r="AO29" s="32"/>
      <c r="AP29" s="14">
        <f t="shared" si="8"/>
        <v>0</v>
      </c>
      <c r="AQ29" s="37"/>
      <c r="AR29" s="19"/>
      <c r="AS29" s="18"/>
      <c r="AT29" s="32"/>
      <c r="AU29" s="14">
        <f t="shared" si="9"/>
        <v>0</v>
      </c>
      <c r="AV29" s="37"/>
      <c r="AW29" s="19"/>
      <c r="AX29" s="18"/>
      <c r="AY29" s="32"/>
      <c r="AZ29" s="14">
        <f t="shared" si="10"/>
        <v>0</v>
      </c>
      <c r="BA29" s="15">
        <f t="shared" si="11"/>
        <v>0</v>
      </c>
    </row>
    <row r="30" spans="1:54" x14ac:dyDescent="0.15">
      <c r="A30" s="39"/>
      <c r="B30" s="34"/>
      <c r="C30" s="19"/>
      <c r="D30" s="18"/>
      <c r="E30" s="32"/>
      <c r="F30" s="14">
        <f t="shared" si="0"/>
        <v>0</v>
      </c>
      <c r="G30" s="37"/>
      <c r="H30" s="19"/>
      <c r="I30" s="18"/>
      <c r="J30" s="32"/>
      <c r="K30" s="14">
        <f t="shared" si="1"/>
        <v>0</v>
      </c>
      <c r="L30" s="37"/>
      <c r="M30" s="19"/>
      <c r="N30" s="18"/>
      <c r="O30" s="32"/>
      <c r="P30" s="14">
        <f t="shared" si="2"/>
        <v>0</v>
      </c>
      <c r="Q30" s="15">
        <f t="shared" si="3"/>
        <v>0</v>
      </c>
      <c r="R30" s="56"/>
      <c r="S30" s="30" t="s">
        <v>60</v>
      </c>
      <c r="T30" s="37"/>
      <c r="U30" s="19"/>
      <c r="V30" s="18">
        <v>20</v>
      </c>
      <c r="W30" s="32"/>
      <c r="X30" s="14">
        <f t="shared" si="4"/>
        <v>20</v>
      </c>
      <c r="Y30" s="37">
        <v>20</v>
      </c>
      <c r="Z30" s="19"/>
      <c r="AA30" s="18">
        <v>25</v>
      </c>
      <c r="AB30" s="32"/>
      <c r="AC30" s="14">
        <f t="shared" si="5"/>
        <v>45</v>
      </c>
      <c r="AD30" s="37"/>
      <c r="AE30" s="19"/>
      <c r="AF30" s="18">
        <v>30</v>
      </c>
      <c r="AG30" s="32"/>
      <c r="AH30" s="14">
        <f t="shared" si="6"/>
        <v>30</v>
      </c>
      <c r="AI30" s="15">
        <f t="shared" si="7"/>
        <v>95</v>
      </c>
      <c r="AJ30" s="56">
        <v>43491</v>
      </c>
      <c r="AK30" s="39"/>
      <c r="AL30" s="37"/>
      <c r="AM30" s="19"/>
      <c r="AN30" s="18"/>
      <c r="AO30" s="32"/>
      <c r="AP30" s="14">
        <f t="shared" si="8"/>
        <v>0</v>
      </c>
      <c r="AQ30" s="37"/>
      <c r="AR30" s="19"/>
      <c r="AS30" s="18"/>
      <c r="AT30" s="32"/>
      <c r="AU30" s="14">
        <f t="shared" si="9"/>
        <v>0</v>
      </c>
      <c r="AV30" s="37"/>
      <c r="AW30" s="19"/>
      <c r="AX30" s="18"/>
      <c r="AY30" s="32"/>
      <c r="AZ30" s="14">
        <f t="shared" si="10"/>
        <v>0</v>
      </c>
      <c r="BA30" s="15">
        <f t="shared" si="11"/>
        <v>0</v>
      </c>
    </row>
    <row r="31" spans="1:54" x14ac:dyDescent="0.15">
      <c r="A31" s="13"/>
      <c r="B31" s="34"/>
      <c r="C31" s="19"/>
      <c r="D31" s="18"/>
      <c r="E31" s="32"/>
      <c r="F31" s="14">
        <f t="shared" si="0"/>
        <v>0</v>
      </c>
      <c r="G31" s="37"/>
      <c r="H31" s="19"/>
      <c r="I31" s="18"/>
      <c r="J31" s="32"/>
      <c r="K31" s="14">
        <f t="shared" si="1"/>
        <v>0</v>
      </c>
      <c r="L31" s="37"/>
      <c r="M31" s="19"/>
      <c r="N31" s="18"/>
      <c r="O31" s="32"/>
      <c r="P31" s="14">
        <f t="shared" si="2"/>
        <v>0</v>
      </c>
      <c r="Q31" s="15">
        <f t="shared" si="3"/>
        <v>0</v>
      </c>
      <c r="R31" s="56"/>
      <c r="S31" s="13" t="s">
        <v>61</v>
      </c>
      <c r="T31" s="37"/>
      <c r="U31" s="19">
        <v>1</v>
      </c>
      <c r="V31" s="18">
        <v>2</v>
      </c>
      <c r="W31" s="32"/>
      <c r="X31" s="14">
        <f t="shared" si="4"/>
        <v>3</v>
      </c>
      <c r="Y31" s="37"/>
      <c r="Z31" s="19">
        <v>1</v>
      </c>
      <c r="AA31" s="18">
        <v>2</v>
      </c>
      <c r="AB31" s="32"/>
      <c r="AC31" s="14">
        <f t="shared" si="5"/>
        <v>3</v>
      </c>
      <c r="AD31" s="37"/>
      <c r="AE31" s="19">
        <v>1</v>
      </c>
      <c r="AF31" s="18">
        <v>2</v>
      </c>
      <c r="AG31" s="32"/>
      <c r="AH31" s="14">
        <f t="shared" si="6"/>
        <v>3</v>
      </c>
      <c r="AI31" s="15">
        <f t="shared" si="7"/>
        <v>9</v>
      </c>
      <c r="AJ31" s="56">
        <v>43493</v>
      </c>
      <c r="AK31" s="13"/>
      <c r="AL31" s="37"/>
      <c r="AM31" s="19"/>
      <c r="AN31" s="18"/>
      <c r="AO31" s="32"/>
      <c r="AP31" s="14">
        <f t="shared" si="8"/>
        <v>0</v>
      </c>
      <c r="AQ31" s="37"/>
      <c r="AR31" s="19"/>
      <c r="AS31" s="18"/>
      <c r="AT31" s="32"/>
      <c r="AU31" s="14">
        <f t="shared" si="9"/>
        <v>0</v>
      </c>
      <c r="AV31" s="37"/>
      <c r="AW31" s="19"/>
      <c r="AX31" s="18"/>
      <c r="AY31" s="32"/>
      <c r="AZ31" s="14">
        <f t="shared" si="10"/>
        <v>0</v>
      </c>
      <c r="BA31" s="15">
        <f t="shared" si="11"/>
        <v>0</v>
      </c>
      <c r="BB31" s="16"/>
    </row>
    <row r="32" spans="1:54" x14ac:dyDescent="0.15">
      <c r="A32" s="13"/>
      <c r="B32" s="34"/>
      <c r="C32" s="19"/>
      <c r="D32" s="18"/>
      <c r="E32" s="32"/>
      <c r="F32" s="14">
        <f t="shared" si="0"/>
        <v>0</v>
      </c>
      <c r="G32" s="37"/>
      <c r="H32" s="19"/>
      <c r="I32" s="18"/>
      <c r="J32" s="32"/>
      <c r="K32" s="14">
        <f t="shared" si="1"/>
        <v>0</v>
      </c>
      <c r="L32" s="37"/>
      <c r="M32" s="19"/>
      <c r="N32" s="18"/>
      <c r="O32" s="32"/>
      <c r="P32" s="14">
        <f t="shared" si="2"/>
        <v>0</v>
      </c>
      <c r="Q32" s="15">
        <f t="shared" si="3"/>
        <v>0</v>
      </c>
      <c r="R32" s="56"/>
      <c r="S32" s="13" t="s">
        <v>62</v>
      </c>
      <c r="T32" s="37">
        <v>14</v>
      </c>
      <c r="U32" s="19">
        <v>15</v>
      </c>
      <c r="V32" s="18">
        <v>15</v>
      </c>
      <c r="W32" s="32"/>
      <c r="X32" s="14">
        <f t="shared" si="4"/>
        <v>44</v>
      </c>
      <c r="Y32" s="37">
        <v>14</v>
      </c>
      <c r="Z32" s="19">
        <v>15</v>
      </c>
      <c r="AA32" s="18">
        <v>15</v>
      </c>
      <c r="AB32" s="32"/>
      <c r="AC32" s="14">
        <f t="shared" si="5"/>
        <v>44</v>
      </c>
      <c r="AD32" s="37">
        <v>14</v>
      </c>
      <c r="AE32" s="19">
        <v>15</v>
      </c>
      <c r="AF32" s="18">
        <v>15</v>
      </c>
      <c r="AG32" s="32"/>
      <c r="AH32" s="14">
        <f t="shared" si="6"/>
        <v>44</v>
      </c>
      <c r="AI32" s="15">
        <f t="shared" si="7"/>
        <v>132</v>
      </c>
      <c r="AJ32" s="56">
        <v>43494</v>
      </c>
      <c r="AK32" s="13"/>
      <c r="AL32" s="37"/>
      <c r="AM32" s="19"/>
      <c r="AN32" s="18"/>
      <c r="AO32" s="32"/>
      <c r="AP32" s="14">
        <f t="shared" si="8"/>
        <v>0</v>
      </c>
      <c r="AQ32" s="37"/>
      <c r="AR32" s="19"/>
      <c r="AS32" s="18"/>
      <c r="AT32" s="32"/>
      <c r="AU32" s="14">
        <f t="shared" si="9"/>
        <v>0</v>
      </c>
      <c r="AV32" s="37"/>
      <c r="AW32" s="19"/>
      <c r="AX32" s="18"/>
      <c r="AY32" s="32"/>
      <c r="AZ32" s="14">
        <f t="shared" si="10"/>
        <v>0</v>
      </c>
      <c r="BA32" s="15">
        <f t="shared" si="11"/>
        <v>0</v>
      </c>
      <c r="BB32" s="16"/>
    </row>
    <row r="33" spans="1:54" x14ac:dyDescent="0.15">
      <c r="A33" s="13"/>
      <c r="B33" s="34"/>
      <c r="C33" s="19"/>
      <c r="D33" s="18"/>
      <c r="E33" s="32"/>
      <c r="F33" s="14">
        <f t="shared" si="0"/>
        <v>0</v>
      </c>
      <c r="G33" s="37"/>
      <c r="H33" s="19"/>
      <c r="I33" s="18"/>
      <c r="J33" s="32"/>
      <c r="K33" s="14">
        <f t="shared" si="1"/>
        <v>0</v>
      </c>
      <c r="L33" s="37"/>
      <c r="M33" s="19"/>
      <c r="N33" s="18"/>
      <c r="O33" s="32"/>
      <c r="P33" s="14">
        <f t="shared" si="2"/>
        <v>0</v>
      </c>
      <c r="Q33" s="15">
        <f t="shared" si="3"/>
        <v>0</v>
      </c>
      <c r="R33" s="56"/>
      <c r="S33" s="30" t="s">
        <v>27</v>
      </c>
      <c r="T33" s="37"/>
      <c r="U33" s="19"/>
      <c r="V33" s="18">
        <v>3</v>
      </c>
      <c r="W33" s="32"/>
      <c r="X33" s="14">
        <f t="shared" si="4"/>
        <v>3</v>
      </c>
      <c r="Y33" s="37"/>
      <c r="Z33" s="19">
        <v>6</v>
      </c>
      <c r="AA33" s="18">
        <v>3</v>
      </c>
      <c r="AB33" s="32"/>
      <c r="AC33" s="14">
        <f t="shared" si="5"/>
        <v>9</v>
      </c>
      <c r="AD33" s="37"/>
      <c r="AE33" s="19"/>
      <c r="AF33" s="18">
        <v>3</v>
      </c>
      <c r="AG33" s="32"/>
      <c r="AH33" s="14">
        <f t="shared" si="6"/>
        <v>3</v>
      </c>
      <c r="AI33" s="15">
        <f t="shared" si="7"/>
        <v>15</v>
      </c>
      <c r="AJ33" s="65">
        <v>43494</v>
      </c>
      <c r="AK33" s="13"/>
      <c r="AL33" s="37"/>
      <c r="AM33" s="19"/>
      <c r="AN33" s="18"/>
      <c r="AO33" s="32"/>
      <c r="AP33" s="14">
        <f t="shared" si="8"/>
        <v>0</v>
      </c>
      <c r="AQ33" s="37"/>
      <c r="AR33" s="19"/>
      <c r="AS33" s="18"/>
      <c r="AT33" s="32"/>
      <c r="AU33" s="14">
        <f t="shared" si="9"/>
        <v>0</v>
      </c>
      <c r="AV33" s="37"/>
      <c r="AW33" s="19"/>
      <c r="AX33" s="18"/>
      <c r="AY33" s="32"/>
      <c r="AZ33" s="14">
        <f t="shared" si="10"/>
        <v>0</v>
      </c>
      <c r="BA33" s="15">
        <f t="shared" si="11"/>
        <v>0</v>
      </c>
      <c r="BB33" s="16"/>
    </row>
    <row r="34" spans="1:54" x14ac:dyDescent="0.15">
      <c r="A34" s="13"/>
      <c r="B34" s="34"/>
      <c r="C34" s="19"/>
      <c r="D34" s="18"/>
      <c r="E34" s="32"/>
      <c r="F34" s="14">
        <f t="shared" si="0"/>
        <v>0</v>
      </c>
      <c r="G34" s="37"/>
      <c r="H34" s="19"/>
      <c r="I34" s="18"/>
      <c r="J34" s="32"/>
      <c r="K34" s="14">
        <f t="shared" si="1"/>
        <v>0</v>
      </c>
      <c r="L34" s="37"/>
      <c r="M34" s="19"/>
      <c r="N34" s="18"/>
      <c r="O34" s="32"/>
      <c r="P34" s="14">
        <f t="shared" si="2"/>
        <v>0</v>
      </c>
      <c r="Q34" s="15">
        <f t="shared" si="3"/>
        <v>0</v>
      </c>
      <c r="R34" s="56"/>
      <c r="S34" s="13" t="s">
        <v>68</v>
      </c>
      <c r="T34" s="37"/>
      <c r="U34" s="19">
        <v>2</v>
      </c>
      <c r="V34" s="18"/>
      <c r="W34" s="32"/>
      <c r="X34" s="14">
        <f t="shared" si="4"/>
        <v>2</v>
      </c>
      <c r="Y34" s="37"/>
      <c r="Z34" s="19">
        <v>2</v>
      </c>
      <c r="AA34" s="18"/>
      <c r="AB34" s="32"/>
      <c r="AC34" s="14">
        <f t="shared" si="5"/>
        <v>2</v>
      </c>
      <c r="AD34" s="37"/>
      <c r="AE34" s="19">
        <v>2</v>
      </c>
      <c r="AF34" s="18"/>
      <c r="AG34" s="32"/>
      <c r="AH34" s="14">
        <f t="shared" si="6"/>
        <v>2</v>
      </c>
      <c r="AI34" s="15">
        <f t="shared" si="7"/>
        <v>6</v>
      </c>
      <c r="AJ34" s="65">
        <v>43498</v>
      </c>
      <c r="AK34" s="53"/>
      <c r="AL34" s="37"/>
      <c r="AM34" s="19"/>
      <c r="AN34" s="18"/>
      <c r="AO34" s="32"/>
      <c r="AP34" s="14">
        <f t="shared" si="8"/>
        <v>0</v>
      </c>
      <c r="AQ34" s="37"/>
      <c r="AR34" s="19"/>
      <c r="AS34" s="18"/>
      <c r="AT34" s="32"/>
      <c r="AU34" s="14">
        <f t="shared" si="9"/>
        <v>0</v>
      </c>
      <c r="AV34" s="37"/>
      <c r="AW34" s="19"/>
      <c r="AX34" s="18"/>
      <c r="AY34" s="32"/>
      <c r="AZ34" s="14">
        <f t="shared" si="10"/>
        <v>0</v>
      </c>
      <c r="BA34" s="15">
        <f t="shared" si="11"/>
        <v>0</v>
      </c>
      <c r="BB34" s="16"/>
    </row>
    <row r="35" spans="1:54" x14ac:dyDescent="0.15">
      <c r="A35" s="39"/>
      <c r="B35" s="34"/>
      <c r="C35" s="19"/>
      <c r="D35" s="18"/>
      <c r="E35" s="32"/>
      <c r="F35" s="14">
        <f t="shared" si="0"/>
        <v>0</v>
      </c>
      <c r="G35" s="37"/>
      <c r="H35" s="19"/>
      <c r="I35" s="18"/>
      <c r="J35" s="32"/>
      <c r="K35" s="14">
        <f t="shared" si="1"/>
        <v>0</v>
      </c>
      <c r="L35" s="37"/>
      <c r="M35" s="19"/>
      <c r="N35" s="18"/>
      <c r="O35" s="32"/>
      <c r="P35" s="14">
        <f t="shared" si="2"/>
        <v>0</v>
      </c>
      <c r="Q35" s="15">
        <f t="shared" si="3"/>
        <v>0</v>
      </c>
      <c r="R35" s="56"/>
      <c r="S35" s="30" t="s">
        <v>27</v>
      </c>
      <c r="T35" s="37"/>
      <c r="U35" s="19">
        <v>6</v>
      </c>
      <c r="V35" s="18">
        <v>3</v>
      </c>
      <c r="W35" s="32"/>
      <c r="X35" s="14">
        <f t="shared" ref="X35" si="12">SUM(T35:V35)</f>
        <v>9</v>
      </c>
      <c r="Y35" s="37"/>
      <c r="Z35" s="19">
        <v>6</v>
      </c>
      <c r="AA35" s="18">
        <v>3</v>
      </c>
      <c r="AB35" s="32"/>
      <c r="AC35" s="14">
        <f t="shared" ref="AC35" si="13">SUM(Y35:AA35)</f>
        <v>9</v>
      </c>
      <c r="AD35" s="37"/>
      <c r="AE35" s="19">
        <v>6</v>
      </c>
      <c r="AF35" s="18">
        <v>3</v>
      </c>
      <c r="AG35" s="32"/>
      <c r="AH35" s="14">
        <f t="shared" ref="AH35" si="14">SUM(AD35:AF35)</f>
        <v>9</v>
      </c>
      <c r="AI35" s="15">
        <f t="shared" ref="AI35" si="15">X35+AC35+AH35</f>
        <v>27</v>
      </c>
      <c r="AJ35" s="65">
        <v>43501</v>
      </c>
      <c r="AK35" s="39"/>
      <c r="AL35" s="37"/>
      <c r="AM35" s="19"/>
      <c r="AN35" s="18"/>
      <c r="AO35" s="32"/>
      <c r="AP35" s="14">
        <f t="shared" si="8"/>
        <v>0</v>
      </c>
      <c r="AQ35" s="37"/>
      <c r="AR35" s="19"/>
      <c r="AS35" s="18"/>
      <c r="AT35" s="32"/>
      <c r="AU35" s="14">
        <f t="shared" si="9"/>
        <v>0</v>
      </c>
      <c r="AV35" s="37"/>
      <c r="AW35" s="19"/>
      <c r="AX35" s="18"/>
      <c r="AY35" s="32"/>
      <c r="AZ35" s="14">
        <f t="shared" si="10"/>
        <v>0</v>
      </c>
      <c r="BA35" s="15">
        <f t="shared" si="11"/>
        <v>0</v>
      </c>
      <c r="BB35" s="16"/>
    </row>
    <row r="36" spans="1:54" x14ac:dyDescent="0.15">
      <c r="A36" s="13"/>
      <c r="B36" s="34"/>
      <c r="C36" s="19"/>
      <c r="D36" s="18"/>
      <c r="E36" s="32"/>
      <c r="F36" s="14">
        <f t="shared" si="0"/>
        <v>0</v>
      </c>
      <c r="G36" s="37"/>
      <c r="H36" s="19"/>
      <c r="I36" s="18"/>
      <c r="J36" s="32"/>
      <c r="K36" s="14">
        <f t="shared" si="1"/>
        <v>0</v>
      </c>
      <c r="L36" s="37"/>
      <c r="M36" s="19"/>
      <c r="N36" s="18"/>
      <c r="O36" s="32"/>
      <c r="P36" s="14">
        <f t="shared" si="2"/>
        <v>0</v>
      </c>
      <c r="Q36" s="15">
        <f t="shared" si="3"/>
        <v>0</v>
      </c>
      <c r="R36" s="93"/>
      <c r="S36" s="13" t="s">
        <v>74</v>
      </c>
      <c r="T36" s="37">
        <v>1</v>
      </c>
      <c r="U36" s="19">
        <v>5</v>
      </c>
      <c r="V36" s="18"/>
      <c r="W36" s="32"/>
      <c r="X36" s="14">
        <f t="shared" si="4"/>
        <v>6</v>
      </c>
      <c r="Y36" s="37">
        <v>1</v>
      </c>
      <c r="Z36" s="19">
        <v>5</v>
      </c>
      <c r="AA36" s="18"/>
      <c r="AB36" s="32"/>
      <c r="AC36" s="14">
        <f t="shared" si="5"/>
        <v>6</v>
      </c>
      <c r="AD36" s="37">
        <v>1</v>
      </c>
      <c r="AE36" s="19">
        <v>5</v>
      </c>
      <c r="AF36" s="18"/>
      <c r="AG36" s="32"/>
      <c r="AH36" s="14">
        <f t="shared" si="6"/>
        <v>6</v>
      </c>
      <c r="AI36" s="15">
        <f t="shared" si="7"/>
        <v>18</v>
      </c>
      <c r="AJ36" s="65">
        <v>43502</v>
      </c>
      <c r="AK36" s="63" t="s">
        <v>41</v>
      </c>
      <c r="AL36" s="37"/>
      <c r="AM36" s="19"/>
      <c r="AN36" s="18"/>
      <c r="AO36" s="32"/>
      <c r="AP36" s="14">
        <f t="shared" si="8"/>
        <v>0</v>
      </c>
      <c r="AQ36" s="37"/>
      <c r="AR36" s="19"/>
      <c r="AS36" s="18"/>
      <c r="AT36" s="32"/>
      <c r="AU36" s="14">
        <f t="shared" si="9"/>
        <v>0</v>
      </c>
      <c r="AV36" s="37"/>
      <c r="AW36" s="19"/>
      <c r="AX36" s="18"/>
      <c r="AY36" s="32"/>
      <c r="AZ36" s="14">
        <f t="shared" si="10"/>
        <v>0</v>
      </c>
      <c r="BA36" s="15">
        <f t="shared" si="11"/>
        <v>0</v>
      </c>
      <c r="BB36" s="64" t="s">
        <v>22</v>
      </c>
    </row>
    <row r="37" spans="1:54" x14ac:dyDescent="0.15">
      <c r="A37" s="13"/>
      <c r="B37" s="34"/>
      <c r="C37" s="19"/>
      <c r="D37" s="18"/>
      <c r="E37" s="32"/>
      <c r="F37" s="14">
        <f t="shared" si="0"/>
        <v>0</v>
      </c>
      <c r="G37" s="37"/>
      <c r="H37" s="19"/>
      <c r="I37" s="18"/>
      <c r="J37" s="32"/>
      <c r="K37" s="14">
        <f t="shared" si="1"/>
        <v>0</v>
      </c>
      <c r="L37" s="37"/>
      <c r="M37" s="19"/>
      <c r="N37" s="18"/>
      <c r="O37" s="32"/>
      <c r="P37" s="14">
        <f t="shared" si="2"/>
        <v>0</v>
      </c>
      <c r="Q37" s="15">
        <f t="shared" si="3"/>
        <v>0</v>
      </c>
      <c r="R37" s="56"/>
      <c r="S37" s="13"/>
      <c r="T37" s="37"/>
      <c r="U37" s="19"/>
      <c r="V37" s="18"/>
      <c r="W37" s="32"/>
      <c r="X37" s="14">
        <f t="shared" si="4"/>
        <v>0</v>
      </c>
      <c r="Y37" s="37"/>
      <c r="Z37" s="19"/>
      <c r="AA37" s="18"/>
      <c r="AB37" s="32"/>
      <c r="AC37" s="14">
        <f t="shared" si="5"/>
        <v>0</v>
      </c>
      <c r="AD37" s="37"/>
      <c r="AE37" s="19"/>
      <c r="AF37" s="18"/>
      <c r="AG37" s="32"/>
      <c r="AH37" s="14">
        <f t="shared" si="6"/>
        <v>0</v>
      </c>
      <c r="AI37" s="15">
        <f t="shared" si="7"/>
        <v>0</v>
      </c>
      <c r="AJ37" s="64"/>
      <c r="AK37" s="63" t="s">
        <v>40</v>
      </c>
      <c r="AL37" s="37"/>
      <c r="AM37" s="19"/>
      <c r="AN37" s="18"/>
      <c r="AO37" s="32"/>
      <c r="AP37" s="14">
        <f t="shared" si="8"/>
        <v>0</v>
      </c>
      <c r="AQ37" s="37"/>
      <c r="AR37" s="19"/>
      <c r="AS37" s="18"/>
      <c r="AT37" s="32"/>
      <c r="AU37" s="14">
        <f t="shared" si="9"/>
        <v>0</v>
      </c>
      <c r="AV37" s="37"/>
      <c r="AW37" s="19"/>
      <c r="AX37" s="18"/>
      <c r="AY37" s="32"/>
      <c r="AZ37" s="14">
        <f t="shared" si="10"/>
        <v>0</v>
      </c>
      <c r="BA37" s="15">
        <f t="shared" si="11"/>
        <v>0</v>
      </c>
      <c r="BB37" s="64" t="s">
        <v>22</v>
      </c>
    </row>
    <row r="38" spans="1:54" x14ac:dyDescent="0.15">
      <c r="A38" s="13"/>
      <c r="B38" s="34"/>
      <c r="C38" s="19"/>
      <c r="D38" s="18"/>
      <c r="E38" s="32"/>
      <c r="F38" s="14">
        <f t="shared" si="0"/>
        <v>0</v>
      </c>
      <c r="G38" s="37"/>
      <c r="H38" s="19"/>
      <c r="I38" s="18"/>
      <c r="J38" s="32"/>
      <c r="K38" s="14">
        <f t="shared" si="1"/>
        <v>0</v>
      </c>
      <c r="L38" s="37"/>
      <c r="M38" s="19"/>
      <c r="N38" s="18"/>
      <c r="O38" s="32"/>
      <c r="P38" s="14">
        <f t="shared" si="2"/>
        <v>0</v>
      </c>
      <c r="Q38" s="15">
        <f t="shared" si="3"/>
        <v>0</v>
      </c>
      <c r="R38" s="56"/>
      <c r="S38" s="13"/>
      <c r="T38" s="37"/>
      <c r="U38" s="19"/>
      <c r="V38" s="18"/>
      <c r="W38" s="32"/>
      <c r="X38" s="14">
        <f t="shared" ref="X38" si="16">SUM(T38:V38)</f>
        <v>0</v>
      </c>
      <c r="Y38" s="37"/>
      <c r="Z38" s="19"/>
      <c r="AA38" s="18"/>
      <c r="AB38" s="32"/>
      <c r="AC38" s="14">
        <f t="shared" ref="AC38" si="17">SUM(Y38:AA38)</f>
        <v>0</v>
      </c>
      <c r="AD38" s="37"/>
      <c r="AE38" s="19"/>
      <c r="AF38" s="18"/>
      <c r="AG38" s="32"/>
      <c r="AH38" s="14">
        <f t="shared" ref="AH38" si="18">SUM(AD38:AF38)</f>
        <v>0</v>
      </c>
      <c r="AI38" s="15">
        <f t="shared" ref="AI38" si="19">X38+AC38+AH38</f>
        <v>0</v>
      </c>
      <c r="AJ38" s="64"/>
      <c r="AK38" s="13" t="s">
        <v>24</v>
      </c>
      <c r="AL38" s="37"/>
      <c r="AM38" s="19"/>
      <c r="AN38" s="18"/>
      <c r="AO38" s="32"/>
      <c r="AP38" s="14">
        <f t="shared" si="8"/>
        <v>0</v>
      </c>
      <c r="AQ38" s="37"/>
      <c r="AR38" s="19"/>
      <c r="AS38" s="18"/>
      <c r="AT38" s="32"/>
      <c r="AU38" s="14">
        <f t="shared" si="9"/>
        <v>0</v>
      </c>
      <c r="AV38" s="37"/>
      <c r="AW38" s="19"/>
      <c r="AX38" s="18"/>
      <c r="AY38" s="32"/>
      <c r="AZ38" s="14">
        <f t="shared" si="10"/>
        <v>0</v>
      </c>
      <c r="BA38" s="15">
        <f t="shared" si="11"/>
        <v>0</v>
      </c>
      <c r="BB38" s="64" t="s">
        <v>23</v>
      </c>
    </row>
    <row r="39" spans="1:54" ht="14.25" thickBot="1" x14ac:dyDescent="0.2">
      <c r="A39" s="13"/>
      <c r="B39" s="34"/>
      <c r="C39" s="19"/>
      <c r="D39" s="18"/>
      <c r="E39" s="106"/>
      <c r="F39" s="14">
        <f t="shared" si="0"/>
        <v>0</v>
      </c>
      <c r="G39" s="37"/>
      <c r="H39" s="19"/>
      <c r="I39" s="18"/>
      <c r="J39" s="106"/>
      <c r="K39" s="14">
        <f t="shared" si="1"/>
        <v>0</v>
      </c>
      <c r="L39" s="37"/>
      <c r="M39" s="19"/>
      <c r="N39" s="18"/>
      <c r="O39" s="106"/>
      <c r="P39" s="14">
        <f t="shared" si="2"/>
        <v>0</v>
      </c>
      <c r="Q39" s="24">
        <f t="shared" si="3"/>
        <v>0</v>
      </c>
      <c r="R39" s="56"/>
      <c r="S39" s="30"/>
      <c r="T39" s="37"/>
      <c r="U39" s="19"/>
      <c r="V39" s="18"/>
      <c r="W39" s="106"/>
      <c r="X39" s="14">
        <f t="shared" si="4"/>
        <v>0</v>
      </c>
      <c r="Y39" s="37"/>
      <c r="Z39" s="19"/>
      <c r="AA39" s="18"/>
      <c r="AB39" s="32"/>
      <c r="AC39" s="14">
        <f t="shared" si="5"/>
        <v>0</v>
      </c>
      <c r="AD39" s="37"/>
      <c r="AE39" s="19"/>
      <c r="AF39" s="18"/>
      <c r="AG39" s="32"/>
      <c r="AH39" s="14">
        <f t="shared" si="6"/>
        <v>0</v>
      </c>
      <c r="AI39" s="24">
        <f t="shared" si="7"/>
        <v>0</v>
      </c>
      <c r="AJ39" s="67"/>
      <c r="AK39" s="30" t="s">
        <v>19</v>
      </c>
      <c r="AL39" s="37"/>
      <c r="AM39" s="19"/>
      <c r="AN39" s="18"/>
      <c r="AO39" s="32"/>
      <c r="AP39" s="14">
        <f t="shared" si="8"/>
        <v>0</v>
      </c>
      <c r="AQ39" s="37"/>
      <c r="AR39" s="19"/>
      <c r="AS39" s="18"/>
      <c r="AT39" s="106"/>
      <c r="AU39" s="14">
        <f t="shared" si="9"/>
        <v>0</v>
      </c>
      <c r="AV39" s="37"/>
      <c r="AW39" s="19"/>
      <c r="AX39" s="18"/>
      <c r="AY39" s="106"/>
      <c r="AZ39" s="14">
        <f t="shared" si="10"/>
        <v>0</v>
      </c>
      <c r="BA39" s="72">
        <f t="shared" si="11"/>
        <v>0</v>
      </c>
      <c r="BB39" s="64" t="s">
        <v>18</v>
      </c>
    </row>
    <row r="40" spans="1:54" ht="14.25" thickBot="1" x14ac:dyDescent="0.2">
      <c r="A40" s="3" t="s">
        <v>11</v>
      </c>
      <c r="B40" s="26">
        <f>SUM(B16:B39)</f>
        <v>15</v>
      </c>
      <c r="C40" s="26">
        <f t="shared" ref="C40:Q40" si="20">SUM(C16:C39)</f>
        <v>15</v>
      </c>
      <c r="D40" s="26">
        <f t="shared" si="20"/>
        <v>10</v>
      </c>
      <c r="E40" s="26"/>
      <c r="F40" s="40">
        <f t="shared" si="20"/>
        <v>40</v>
      </c>
      <c r="G40" s="26">
        <f t="shared" si="20"/>
        <v>15</v>
      </c>
      <c r="H40" s="26">
        <f t="shared" si="20"/>
        <v>21</v>
      </c>
      <c r="I40" s="26">
        <f t="shared" si="20"/>
        <v>10</v>
      </c>
      <c r="J40" s="26"/>
      <c r="K40" s="40">
        <f t="shared" si="20"/>
        <v>46</v>
      </c>
      <c r="L40" s="26">
        <f t="shared" si="20"/>
        <v>15</v>
      </c>
      <c r="M40" s="26">
        <f t="shared" si="20"/>
        <v>15</v>
      </c>
      <c r="N40" s="26">
        <f t="shared" si="20"/>
        <v>10</v>
      </c>
      <c r="O40" s="26"/>
      <c r="P40" s="40">
        <f t="shared" si="20"/>
        <v>40</v>
      </c>
      <c r="Q40" s="41">
        <f t="shared" si="20"/>
        <v>126</v>
      </c>
      <c r="S40" s="3" t="s">
        <v>11</v>
      </c>
      <c r="T40" s="26">
        <f>SUM(T16:T39)</f>
        <v>142</v>
      </c>
      <c r="U40" s="26">
        <f t="shared" ref="U40:AI40" si="21">SUM(U16:U39)</f>
        <v>199</v>
      </c>
      <c r="V40" s="26">
        <f t="shared" si="21"/>
        <v>172</v>
      </c>
      <c r="W40" s="26"/>
      <c r="X40" s="40">
        <f t="shared" si="21"/>
        <v>513</v>
      </c>
      <c r="Y40" s="26">
        <f t="shared" si="21"/>
        <v>182</v>
      </c>
      <c r="Z40" s="26">
        <f t="shared" si="21"/>
        <v>215</v>
      </c>
      <c r="AA40" s="27">
        <f t="shared" si="21"/>
        <v>257</v>
      </c>
      <c r="AB40" s="26"/>
      <c r="AC40" s="40">
        <f t="shared" si="21"/>
        <v>654</v>
      </c>
      <c r="AD40" s="26">
        <f t="shared" si="21"/>
        <v>127</v>
      </c>
      <c r="AE40" s="26">
        <f t="shared" si="21"/>
        <v>184</v>
      </c>
      <c r="AF40" s="27">
        <f t="shared" si="21"/>
        <v>207</v>
      </c>
      <c r="AG40" s="26"/>
      <c r="AH40" s="40">
        <f t="shared" si="21"/>
        <v>518</v>
      </c>
      <c r="AI40" s="41">
        <f t="shared" si="21"/>
        <v>1685</v>
      </c>
      <c r="AK40" s="3" t="s">
        <v>11</v>
      </c>
      <c r="AL40" s="26">
        <f>SUM(AL16:AL39)</f>
        <v>500</v>
      </c>
      <c r="AM40" s="26">
        <f t="shared" ref="AM40:BA40" si="22">SUM(AM16:AM39)</f>
        <v>500</v>
      </c>
      <c r="AN40" s="27">
        <f t="shared" si="22"/>
        <v>400</v>
      </c>
      <c r="AO40" s="26"/>
      <c r="AP40" s="40">
        <f t="shared" si="22"/>
        <v>1400</v>
      </c>
      <c r="AQ40" s="26">
        <f t="shared" si="22"/>
        <v>500</v>
      </c>
      <c r="AR40" s="26">
        <f t="shared" si="22"/>
        <v>500</v>
      </c>
      <c r="AS40" s="26">
        <f t="shared" si="22"/>
        <v>400</v>
      </c>
      <c r="AT40" s="26"/>
      <c r="AU40" s="40">
        <f t="shared" si="22"/>
        <v>1400</v>
      </c>
      <c r="AV40" s="26">
        <f t="shared" si="22"/>
        <v>400</v>
      </c>
      <c r="AW40" s="26">
        <f t="shared" si="22"/>
        <v>400</v>
      </c>
      <c r="AX40" s="26">
        <f t="shared" si="22"/>
        <v>400</v>
      </c>
      <c r="AY40" s="26"/>
      <c r="AZ40" s="40">
        <f t="shared" si="22"/>
        <v>1200</v>
      </c>
      <c r="BA40" s="41">
        <f t="shared" si="22"/>
        <v>4000</v>
      </c>
      <c r="BB40" s="67"/>
    </row>
    <row r="41" spans="1:54" ht="14.25" thickBot="1" x14ac:dyDescent="0.2">
      <c r="A41" s="42" t="s">
        <v>12</v>
      </c>
      <c r="B41" s="43">
        <f>B15-B40</f>
        <v>6</v>
      </c>
      <c r="C41" s="43">
        <f t="shared" ref="C41:Q41" si="23">C15-C40</f>
        <v>7</v>
      </c>
      <c r="D41" s="43">
        <f t="shared" si="23"/>
        <v>7</v>
      </c>
      <c r="E41" s="43"/>
      <c r="F41" s="43">
        <f t="shared" si="23"/>
        <v>20</v>
      </c>
      <c r="G41" s="43">
        <f t="shared" si="23"/>
        <v>6</v>
      </c>
      <c r="H41" s="43">
        <f t="shared" si="23"/>
        <v>7</v>
      </c>
      <c r="I41" s="43">
        <f t="shared" si="23"/>
        <v>7</v>
      </c>
      <c r="J41" s="43"/>
      <c r="K41" s="43">
        <f t="shared" si="23"/>
        <v>20</v>
      </c>
      <c r="L41" s="43">
        <f t="shared" si="23"/>
        <v>6</v>
      </c>
      <c r="M41" s="43">
        <f t="shared" si="23"/>
        <v>7</v>
      </c>
      <c r="N41" s="43">
        <f t="shared" si="23"/>
        <v>7</v>
      </c>
      <c r="O41" s="43"/>
      <c r="P41" s="43">
        <f t="shared" si="23"/>
        <v>20</v>
      </c>
      <c r="Q41" s="41">
        <f t="shared" si="23"/>
        <v>60</v>
      </c>
      <c r="S41" s="42" t="s">
        <v>12</v>
      </c>
      <c r="T41" s="43">
        <f>T15-T40</f>
        <v>358</v>
      </c>
      <c r="U41" s="43">
        <f t="shared" ref="U41:AI41" si="24">U15-U40</f>
        <v>301</v>
      </c>
      <c r="V41" s="43">
        <f t="shared" si="24"/>
        <v>228</v>
      </c>
      <c r="W41" s="43"/>
      <c r="X41" s="43">
        <f t="shared" si="24"/>
        <v>887</v>
      </c>
      <c r="Y41" s="43">
        <f t="shared" si="24"/>
        <v>318</v>
      </c>
      <c r="Z41" s="43">
        <f t="shared" si="24"/>
        <v>285</v>
      </c>
      <c r="AA41" s="43">
        <f t="shared" si="24"/>
        <v>143</v>
      </c>
      <c r="AB41" s="43"/>
      <c r="AC41" s="43">
        <f t="shared" si="24"/>
        <v>746</v>
      </c>
      <c r="AD41" s="43">
        <f t="shared" si="24"/>
        <v>273</v>
      </c>
      <c r="AE41" s="43">
        <f t="shared" si="24"/>
        <v>216</v>
      </c>
      <c r="AF41" s="43">
        <f t="shared" si="24"/>
        <v>193</v>
      </c>
      <c r="AG41" s="43"/>
      <c r="AH41" s="43">
        <f t="shared" si="24"/>
        <v>682</v>
      </c>
      <c r="AI41" s="41">
        <f t="shared" si="24"/>
        <v>2315</v>
      </c>
      <c r="AK41" s="42" t="s">
        <v>12</v>
      </c>
      <c r="AL41" s="43">
        <f>AL15-AL40</f>
        <v>182</v>
      </c>
      <c r="AM41" s="43">
        <f t="shared" ref="AM41:BA41" si="25">AM15-AM40</f>
        <v>279</v>
      </c>
      <c r="AN41" s="43">
        <f t="shared" si="25"/>
        <v>186</v>
      </c>
      <c r="AO41" s="43"/>
      <c r="AP41" s="43">
        <f t="shared" si="25"/>
        <v>647</v>
      </c>
      <c r="AQ41" s="43">
        <f t="shared" si="25"/>
        <v>190</v>
      </c>
      <c r="AR41" s="43">
        <f t="shared" si="25"/>
        <v>281</v>
      </c>
      <c r="AS41" s="43">
        <f t="shared" si="25"/>
        <v>176</v>
      </c>
      <c r="AT41" s="43"/>
      <c r="AU41" s="43">
        <f t="shared" si="25"/>
        <v>647</v>
      </c>
      <c r="AV41" s="43">
        <f t="shared" si="25"/>
        <v>183</v>
      </c>
      <c r="AW41" s="43">
        <f t="shared" si="25"/>
        <v>172</v>
      </c>
      <c r="AX41" s="43">
        <f t="shared" si="25"/>
        <v>187</v>
      </c>
      <c r="AY41" s="43"/>
      <c r="AZ41" s="43">
        <f t="shared" si="25"/>
        <v>542</v>
      </c>
      <c r="BA41" s="41">
        <f t="shared" si="25"/>
        <v>1836</v>
      </c>
    </row>
    <row r="44" spans="1:54" ht="21.75" thickBot="1" x14ac:dyDescent="0.25">
      <c r="A44" s="50" t="s">
        <v>13</v>
      </c>
      <c r="B44" s="51"/>
      <c r="C44" s="51"/>
      <c r="D44" s="51"/>
      <c r="E44" s="51"/>
      <c r="F44" s="54" t="s">
        <v>26</v>
      </c>
      <c r="G44" s="1"/>
      <c r="H44" s="1"/>
      <c r="I44" s="1"/>
      <c r="J44" s="1"/>
      <c r="K44" s="1"/>
      <c r="L44" s="1"/>
      <c r="M44" s="1"/>
      <c r="N44" s="1"/>
      <c r="O44" s="1"/>
      <c r="P44" s="1"/>
      <c r="S44" s="50" t="s">
        <v>14</v>
      </c>
      <c r="T44" s="51"/>
      <c r="U44" s="51"/>
      <c r="V44" s="51"/>
      <c r="W44" s="51"/>
      <c r="X44" s="54" t="s">
        <v>26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K44" s="50" t="s">
        <v>14</v>
      </c>
      <c r="AL44" s="51"/>
      <c r="AM44" s="51"/>
      <c r="AN44" s="51"/>
      <c r="AO44" s="51"/>
      <c r="AP44" s="54" t="s">
        <v>26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4" ht="14.25" thickBot="1" x14ac:dyDescent="0.2">
      <c r="A45" s="2" t="s">
        <v>0</v>
      </c>
      <c r="B45" s="225" t="s">
        <v>15</v>
      </c>
      <c r="C45" s="225"/>
      <c r="D45" s="225"/>
      <c r="E45" s="225"/>
      <c r="F45" s="226"/>
      <c r="G45" s="225" t="s">
        <v>1</v>
      </c>
      <c r="H45" s="225"/>
      <c r="I45" s="225"/>
      <c r="J45" s="225"/>
      <c r="K45" s="226"/>
      <c r="L45" s="225" t="s">
        <v>16</v>
      </c>
      <c r="M45" s="225"/>
      <c r="N45" s="225"/>
      <c r="O45" s="225"/>
      <c r="P45" s="225"/>
      <c r="Q45" s="227" t="s">
        <v>2</v>
      </c>
      <c r="S45" s="2" t="s">
        <v>0</v>
      </c>
      <c r="T45" s="225" t="s">
        <v>15</v>
      </c>
      <c r="U45" s="225"/>
      <c r="V45" s="225"/>
      <c r="W45" s="225"/>
      <c r="X45" s="226"/>
      <c r="Y45" s="225" t="s">
        <v>1</v>
      </c>
      <c r="Z45" s="225"/>
      <c r="AA45" s="225"/>
      <c r="AB45" s="225"/>
      <c r="AC45" s="226"/>
      <c r="AD45" s="225" t="s">
        <v>16</v>
      </c>
      <c r="AE45" s="225"/>
      <c r="AF45" s="225"/>
      <c r="AG45" s="225"/>
      <c r="AH45" s="225"/>
      <c r="AI45" s="227" t="s">
        <v>2</v>
      </c>
      <c r="AK45" s="2" t="s">
        <v>0</v>
      </c>
      <c r="AL45" s="225" t="s">
        <v>15</v>
      </c>
      <c r="AM45" s="225"/>
      <c r="AN45" s="225"/>
      <c r="AO45" s="225"/>
      <c r="AP45" s="226"/>
      <c r="AQ45" s="225" t="s">
        <v>1</v>
      </c>
      <c r="AR45" s="225"/>
      <c r="AS45" s="225"/>
      <c r="AT45" s="225"/>
      <c r="AU45" s="226"/>
      <c r="AV45" s="225" t="s">
        <v>16</v>
      </c>
      <c r="AW45" s="225"/>
      <c r="AX45" s="225"/>
      <c r="AY45" s="225"/>
      <c r="AZ45" s="225"/>
      <c r="BA45" s="227" t="s">
        <v>2</v>
      </c>
    </row>
    <row r="46" spans="1:54" ht="14.25" thickBot="1" x14ac:dyDescent="0.2">
      <c r="A46" s="2" t="s">
        <v>3</v>
      </c>
      <c r="B46" s="3" t="s">
        <v>4</v>
      </c>
      <c r="C46" s="2" t="s">
        <v>5</v>
      </c>
      <c r="D46" s="4" t="s">
        <v>6</v>
      </c>
      <c r="E46" s="2"/>
      <c r="F46" s="2" t="s">
        <v>7</v>
      </c>
      <c r="G46" s="3" t="s">
        <v>4</v>
      </c>
      <c r="H46" s="2" t="s">
        <v>5</v>
      </c>
      <c r="I46" s="4" t="s">
        <v>6</v>
      </c>
      <c r="J46" s="2"/>
      <c r="K46" s="2" t="s">
        <v>7</v>
      </c>
      <c r="L46" s="3" t="s">
        <v>4</v>
      </c>
      <c r="M46" s="2" t="s">
        <v>5</v>
      </c>
      <c r="N46" s="4" t="s">
        <v>6</v>
      </c>
      <c r="O46" s="2"/>
      <c r="P46" s="3" t="s">
        <v>7</v>
      </c>
      <c r="Q46" s="228"/>
      <c r="S46" s="2" t="s">
        <v>3</v>
      </c>
      <c r="T46" s="3" t="s">
        <v>4</v>
      </c>
      <c r="U46" s="2" t="s">
        <v>5</v>
      </c>
      <c r="V46" s="4" t="s">
        <v>6</v>
      </c>
      <c r="W46" s="2"/>
      <c r="X46" s="2" t="s">
        <v>7</v>
      </c>
      <c r="Y46" s="3" t="s">
        <v>4</v>
      </c>
      <c r="Z46" s="2" t="s">
        <v>5</v>
      </c>
      <c r="AA46" s="4" t="s">
        <v>6</v>
      </c>
      <c r="AB46" s="2"/>
      <c r="AC46" s="2" t="s">
        <v>7</v>
      </c>
      <c r="AD46" s="3" t="s">
        <v>4</v>
      </c>
      <c r="AE46" s="2" t="s">
        <v>5</v>
      </c>
      <c r="AF46" s="4" t="s">
        <v>6</v>
      </c>
      <c r="AG46" s="2"/>
      <c r="AH46" s="3" t="s">
        <v>7</v>
      </c>
      <c r="AI46" s="228"/>
      <c r="AK46" s="2" t="s">
        <v>3</v>
      </c>
      <c r="AL46" s="3" t="s">
        <v>4</v>
      </c>
      <c r="AM46" s="2" t="s">
        <v>5</v>
      </c>
      <c r="AN46" s="4" t="s">
        <v>6</v>
      </c>
      <c r="AO46" s="2"/>
      <c r="AP46" s="2" t="s">
        <v>7</v>
      </c>
      <c r="AQ46" s="3" t="s">
        <v>4</v>
      </c>
      <c r="AR46" s="2" t="s">
        <v>5</v>
      </c>
      <c r="AS46" s="4" t="s">
        <v>6</v>
      </c>
      <c r="AT46" s="2"/>
      <c r="AU46" s="2" t="s">
        <v>7</v>
      </c>
      <c r="AV46" s="3" t="s">
        <v>4</v>
      </c>
      <c r="AW46" s="2" t="s">
        <v>5</v>
      </c>
      <c r="AX46" s="4" t="s">
        <v>6</v>
      </c>
      <c r="AY46" s="2"/>
      <c r="AZ46" s="3" t="s">
        <v>7</v>
      </c>
      <c r="BA46" s="228"/>
    </row>
    <row r="47" spans="1:54" x14ac:dyDescent="0.15">
      <c r="A47" s="5" t="s">
        <v>12</v>
      </c>
      <c r="B47" s="6">
        <f>B41</f>
        <v>6</v>
      </c>
      <c r="C47" s="7">
        <f>C41</f>
        <v>7</v>
      </c>
      <c r="D47" s="6">
        <f>D41</f>
        <v>7</v>
      </c>
      <c r="E47" s="7"/>
      <c r="F47" s="8">
        <f>SUM(B47:D47)</f>
        <v>20</v>
      </c>
      <c r="G47" s="6">
        <f>G41</f>
        <v>6</v>
      </c>
      <c r="H47" s="7">
        <f>H41</f>
        <v>7</v>
      </c>
      <c r="I47" s="6">
        <f>I41</f>
        <v>7</v>
      </c>
      <c r="J47" s="7"/>
      <c r="K47" s="8">
        <f>SUM(G47:I47)</f>
        <v>20</v>
      </c>
      <c r="L47" s="6">
        <f>L41</f>
        <v>6</v>
      </c>
      <c r="M47" s="7">
        <f>M41</f>
        <v>7</v>
      </c>
      <c r="N47" s="6">
        <f>N41</f>
        <v>7</v>
      </c>
      <c r="O47" s="7"/>
      <c r="P47" s="8">
        <f>SUM(L47:N47)</f>
        <v>20</v>
      </c>
      <c r="Q47" s="9">
        <f>F47+K47+P47</f>
        <v>60</v>
      </c>
      <c r="S47" s="5" t="s">
        <v>12</v>
      </c>
      <c r="T47" s="6">
        <f>T41</f>
        <v>358</v>
      </c>
      <c r="U47" s="7">
        <f>U41</f>
        <v>301</v>
      </c>
      <c r="V47" s="6">
        <f>V41</f>
        <v>228</v>
      </c>
      <c r="W47" s="7"/>
      <c r="X47" s="8">
        <f>SUM(T47:V47)</f>
        <v>887</v>
      </c>
      <c r="Y47" s="6">
        <f>Y41</f>
        <v>318</v>
      </c>
      <c r="Z47" s="7">
        <f>Z41</f>
        <v>285</v>
      </c>
      <c r="AA47" s="6">
        <f>AA41</f>
        <v>143</v>
      </c>
      <c r="AB47" s="7"/>
      <c r="AC47" s="8">
        <f>SUM(Y47:AA47)</f>
        <v>746</v>
      </c>
      <c r="AD47" s="6">
        <f>AD41</f>
        <v>273</v>
      </c>
      <c r="AE47" s="7">
        <f>AE41</f>
        <v>216</v>
      </c>
      <c r="AF47" s="6">
        <f>AF41</f>
        <v>193</v>
      </c>
      <c r="AG47" s="7"/>
      <c r="AH47" s="8">
        <f>SUM(AD47:AF47)</f>
        <v>682</v>
      </c>
      <c r="AI47" s="9">
        <f>X47+AC47+AH47</f>
        <v>2315</v>
      </c>
      <c r="AK47" s="5" t="s">
        <v>12</v>
      </c>
      <c r="AL47" s="6">
        <f>AL41</f>
        <v>182</v>
      </c>
      <c r="AM47" s="7">
        <f>AM41</f>
        <v>279</v>
      </c>
      <c r="AN47" s="6">
        <f>AN41</f>
        <v>186</v>
      </c>
      <c r="AO47" s="7"/>
      <c r="AP47" s="8">
        <f>SUM(AL47:AN47)</f>
        <v>647</v>
      </c>
      <c r="AQ47" s="6">
        <f>AQ41</f>
        <v>190</v>
      </c>
      <c r="AR47" s="7">
        <f>AR41</f>
        <v>281</v>
      </c>
      <c r="AS47" s="6">
        <f>AS41</f>
        <v>176</v>
      </c>
      <c r="AT47" s="7"/>
      <c r="AU47" s="8">
        <f>SUM(AQ47:AS47)</f>
        <v>647</v>
      </c>
      <c r="AV47" s="6">
        <f>AV41</f>
        <v>183</v>
      </c>
      <c r="AW47" s="7">
        <f>AW41</f>
        <v>172</v>
      </c>
      <c r="AX47" s="6">
        <f>AX41</f>
        <v>187</v>
      </c>
      <c r="AY47" s="7"/>
      <c r="AZ47" s="8">
        <f>SUM(AV47:AX47)</f>
        <v>542</v>
      </c>
      <c r="BA47" s="9">
        <f>AP47+AU47+AZ47</f>
        <v>1836</v>
      </c>
    </row>
    <row r="48" spans="1:54" x14ac:dyDescent="0.15">
      <c r="A48" s="11" t="s">
        <v>9</v>
      </c>
      <c r="B48" s="31">
        <v>5</v>
      </c>
      <c r="C48" s="32">
        <v>5</v>
      </c>
      <c r="D48" s="33"/>
      <c r="E48" s="32"/>
      <c r="F48" s="14">
        <f t="shared" ref="F48:F49" si="26">SUM(B48:D48)</f>
        <v>10</v>
      </c>
      <c r="G48" s="31">
        <v>5</v>
      </c>
      <c r="H48" s="32">
        <v>5</v>
      </c>
      <c r="I48" s="33"/>
      <c r="J48" s="32"/>
      <c r="K48" s="14">
        <f t="shared" ref="K48:K82" si="27">SUM(G48:I48)</f>
        <v>10</v>
      </c>
      <c r="L48" s="31">
        <v>5</v>
      </c>
      <c r="M48" s="32">
        <v>5</v>
      </c>
      <c r="N48" s="33"/>
      <c r="O48" s="32"/>
      <c r="P48" s="14">
        <f t="shared" ref="P48:P82" si="28">SUM(L48:N48)</f>
        <v>10</v>
      </c>
      <c r="Q48" s="15">
        <f t="shared" ref="Q48:Q82" si="29">F48+K48+P48</f>
        <v>30</v>
      </c>
      <c r="R48" s="56">
        <v>43512</v>
      </c>
      <c r="S48" s="11" t="s">
        <v>9</v>
      </c>
      <c r="T48" s="12"/>
      <c r="U48" s="13"/>
      <c r="V48" s="12"/>
      <c r="W48" s="30"/>
      <c r="X48" s="14">
        <f t="shared" ref="X48:X78" si="30">SUM(T48:V48)</f>
        <v>0</v>
      </c>
      <c r="Y48" s="12"/>
      <c r="Z48" s="13"/>
      <c r="AA48" s="12"/>
      <c r="AB48" s="30"/>
      <c r="AC48" s="14">
        <f t="shared" ref="AC48:AC78" si="31">SUM(Y48:AA48)</f>
        <v>0</v>
      </c>
      <c r="AD48" s="12"/>
      <c r="AE48" s="13"/>
      <c r="AF48" s="12"/>
      <c r="AG48" s="30"/>
      <c r="AH48" s="14">
        <f t="shared" ref="AH48:AH78" si="32">SUM(AD48:AF48)</f>
        <v>0</v>
      </c>
      <c r="AI48" s="15">
        <f t="shared" ref="AI48:AI78" si="33">X48+AC48+AH48</f>
        <v>0</v>
      </c>
      <c r="AK48" s="11" t="s">
        <v>9</v>
      </c>
      <c r="AL48" s="12"/>
      <c r="AM48" s="13"/>
      <c r="AN48" s="12"/>
      <c r="AO48" s="30"/>
      <c r="AP48" s="14">
        <f t="shared" ref="AP48:AP82" si="34">SUM(AL48:AN48)</f>
        <v>0</v>
      </c>
      <c r="AQ48" s="12"/>
      <c r="AR48" s="13"/>
      <c r="AS48" s="12"/>
      <c r="AT48" s="30"/>
      <c r="AU48" s="14">
        <f t="shared" ref="AU48:AU82" si="35">SUM(AQ48:AS48)</f>
        <v>0</v>
      </c>
      <c r="AV48" s="12"/>
      <c r="AW48" s="13"/>
      <c r="AX48" s="12"/>
      <c r="AY48" s="30"/>
      <c r="AZ48" s="14">
        <f t="shared" ref="AZ48:AZ82" si="36">SUM(AV48:AX48)</f>
        <v>0</v>
      </c>
      <c r="BA48" s="15">
        <f t="shared" ref="BA48:BA82" si="37">AP48+AU48+AZ48</f>
        <v>0</v>
      </c>
    </row>
    <row r="49" spans="1:54" x14ac:dyDescent="0.15">
      <c r="A49" s="11" t="s">
        <v>9</v>
      </c>
      <c r="B49" s="37">
        <v>1</v>
      </c>
      <c r="C49" s="19">
        <v>3</v>
      </c>
      <c r="D49" s="18">
        <v>1</v>
      </c>
      <c r="E49" s="32"/>
      <c r="F49" s="14">
        <f t="shared" si="26"/>
        <v>5</v>
      </c>
      <c r="G49" s="37">
        <v>1</v>
      </c>
      <c r="H49" s="19">
        <v>3</v>
      </c>
      <c r="I49" s="18">
        <v>1</v>
      </c>
      <c r="J49" s="32"/>
      <c r="K49" s="14">
        <f t="shared" si="27"/>
        <v>5</v>
      </c>
      <c r="L49" s="37">
        <v>1</v>
      </c>
      <c r="M49" s="19">
        <v>3</v>
      </c>
      <c r="N49" s="18">
        <v>1</v>
      </c>
      <c r="O49" s="32"/>
      <c r="P49" s="14">
        <f t="shared" si="28"/>
        <v>5</v>
      </c>
      <c r="Q49" s="15">
        <f t="shared" si="29"/>
        <v>15</v>
      </c>
      <c r="R49" s="56">
        <v>43511</v>
      </c>
      <c r="S49" s="11" t="s">
        <v>9</v>
      </c>
      <c r="T49" s="37"/>
      <c r="U49" s="19"/>
      <c r="V49" s="18"/>
      <c r="W49" s="32"/>
      <c r="X49" s="14">
        <f t="shared" ref="X49" si="38">SUM(T49:V49)</f>
        <v>0</v>
      </c>
      <c r="Y49" s="37"/>
      <c r="Z49" s="19"/>
      <c r="AA49" s="18"/>
      <c r="AB49" s="32"/>
      <c r="AC49" s="14">
        <f t="shared" ref="AC49" si="39">SUM(Y49:AA49)</f>
        <v>0</v>
      </c>
      <c r="AD49" s="37"/>
      <c r="AE49" s="19"/>
      <c r="AF49" s="18"/>
      <c r="AG49" s="32"/>
      <c r="AH49" s="14">
        <f t="shared" ref="AH49" si="40">SUM(AD49:AF49)</f>
        <v>0</v>
      </c>
      <c r="AI49" s="15">
        <f t="shared" ref="AI49" si="41">X49+AC49+AH49</f>
        <v>0</v>
      </c>
      <c r="AJ49" s="56"/>
      <c r="AK49" s="11" t="s">
        <v>9</v>
      </c>
      <c r="AL49" s="12"/>
      <c r="AM49" s="13"/>
      <c r="AN49" s="12"/>
      <c r="AO49" s="30"/>
      <c r="AP49" s="14">
        <f t="shared" si="34"/>
        <v>0</v>
      </c>
      <c r="AQ49" s="12"/>
      <c r="AR49" s="13"/>
      <c r="AS49" s="12"/>
      <c r="AT49" s="30"/>
      <c r="AU49" s="14">
        <f t="shared" si="35"/>
        <v>0</v>
      </c>
      <c r="AV49" s="12"/>
      <c r="AW49" s="13"/>
      <c r="AX49" s="12"/>
      <c r="AY49" s="30"/>
      <c r="AZ49" s="14">
        <f t="shared" si="36"/>
        <v>0</v>
      </c>
      <c r="BA49" s="15">
        <f t="shared" si="37"/>
        <v>0</v>
      </c>
      <c r="BB49" s="17"/>
    </row>
    <row r="50" spans="1:54" x14ac:dyDescent="0.15">
      <c r="A50" s="11" t="s">
        <v>9</v>
      </c>
      <c r="B50" s="12">
        <v>5</v>
      </c>
      <c r="C50" s="13"/>
      <c r="D50" s="12">
        <v>2</v>
      </c>
      <c r="E50" s="30"/>
      <c r="F50" s="14">
        <f t="shared" ref="F50:F82" si="42">SUM(B50:D50)</f>
        <v>7</v>
      </c>
      <c r="G50" s="12">
        <v>5</v>
      </c>
      <c r="H50" s="13"/>
      <c r="I50" s="12">
        <v>2</v>
      </c>
      <c r="J50" s="30"/>
      <c r="K50" s="14">
        <f t="shared" si="27"/>
        <v>7</v>
      </c>
      <c r="L50" s="12">
        <v>5</v>
      </c>
      <c r="M50" s="13"/>
      <c r="N50" s="12">
        <v>2</v>
      </c>
      <c r="O50" s="30"/>
      <c r="P50" s="14">
        <f t="shared" si="28"/>
        <v>7</v>
      </c>
      <c r="Q50" s="15">
        <f t="shared" si="29"/>
        <v>21</v>
      </c>
      <c r="R50" s="56">
        <v>43516</v>
      </c>
      <c r="S50" s="11" t="s">
        <v>9</v>
      </c>
      <c r="T50" s="12"/>
      <c r="U50" s="13"/>
      <c r="V50" s="12"/>
      <c r="W50" s="30"/>
      <c r="X50" s="14">
        <f t="shared" si="30"/>
        <v>0</v>
      </c>
      <c r="Y50" s="12"/>
      <c r="Z50" s="13"/>
      <c r="AA50" s="12"/>
      <c r="AB50" s="30"/>
      <c r="AC50" s="14">
        <f t="shared" si="31"/>
        <v>0</v>
      </c>
      <c r="AD50" s="12"/>
      <c r="AE50" s="13"/>
      <c r="AF50" s="12"/>
      <c r="AG50" s="30"/>
      <c r="AH50" s="14">
        <f t="shared" si="32"/>
        <v>0</v>
      </c>
      <c r="AI50" s="15">
        <f t="shared" si="33"/>
        <v>0</v>
      </c>
      <c r="AK50" s="11" t="s">
        <v>9</v>
      </c>
      <c r="AL50" s="12"/>
      <c r="AM50" s="13"/>
      <c r="AN50" s="12"/>
      <c r="AO50" s="30"/>
      <c r="AP50" s="14">
        <f t="shared" si="34"/>
        <v>0</v>
      </c>
      <c r="AQ50" s="12"/>
      <c r="AR50" s="13"/>
      <c r="AS50" s="12"/>
      <c r="AT50" s="30"/>
      <c r="AU50" s="14">
        <f t="shared" si="35"/>
        <v>0</v>
      </c>
      <c r="AV50" s="12"/>
      <c r="AW50" s="13"/>
      <c r="AX50" s="12"/>
      <c r="AY50" s="30"/>
      <c r="AZ50" s="14">
        <f t="shared" si="36"/>
        <v>0</v>
      </c>
      <c r="BA50" s="15">
        <f t="shared" si="37"/>
        <v>0</v>
      </c>
    </row>
    <row r="51" spans="1:54" x14ac:dyDescent="0.15">
      <c r="A51" s="11" t="s">
        <v>101</v>
      </c>
      <c r="B51" s="12"/>
      <c r="C51" s="13"/>
      <c r="D51" s="12"/>
      <c r="E51" s="30"/>
      <c r="F51" s="14">
        <f t="shared" si="42"/>
        <v>0</v>
      </c>
      <c r="G51" s="12">
        <v>4</v>
      </c>
      <c r="H51" s="13"/>
      <c r="I51" s="12"/>
      <c r="J51" s="30"/>
      <c r="K51" s="14">
        <f t="shared" si="27"/>
        <v>4</v>
      </c>
      <c r="L51" s="12"/>
      <c r="M51" s="13"/>
      <c r="N51" s="12"/>
      <c r="O51" s="30"/>
      <c r="P51" s="14">
        <f t="shared" si="28"/>
        <v>0</v>
      </c>
      <c r="Q51" s="15">
        <f t="shared" si="29"/>
        <v>4</v>
      </c>
      <c r="R51" s="56">
        <v>43514</v>
      </c>
      <c r="S51" s="11" t="s">
        <v>9</v>
      </c>
      <c r="T51" s="12"/>
      <c r="U51" s="13"/>
      <c r="V51" s="12"/>
      <c r="W51" s="30"/>
      <c r="X51" s="14">
        <f t="shared" si="30"/>
        <v>0</v>
      </c>
      <c r="Y51" s="12"/>
      <c r="Z51" s="13"/>
      <c r="AA51" s="12"/>
      <c r="AB51" s="30"/>
      <c r="AC51" s="14">
        <f t="shared" si="31"/>
        <v>0</v>
      </c>
      <c r="AD51" s="12"/>
      <c r="AE51" s="13"/>
      <c r="AF51" s="12"/>
      <c r="AG51" s="30"/>
      <c r="AH51" s="14">
        <f t="shared" si="32"/>
        <v>0</v>
      </c>
      <c r="AI51" s="15">
        <f t="shared" si="33"/>
        <v>0</v>
      </c>
      <c r="AJ51" s="56"/>
      <c r="AK51" s="11" t="s">
        <v>9</v>
      </c>
      <c r="AL51" s="12"/>
      <c r="AM51" s="13"/>
      <c r="AN51" s="12"/>
      <c r="AO51" s="30"/>
      <c r="AP51" s="14">
        <f t="shared" si="34"/>
        <v>0</v>
      </c>
      <c r="AQ51" s="12"/>
      <c r="AR51" s="13"/>
      <c r="AS51" s="12"/>
      <c r="AT51" s="30"/>
      <c r="AU51" s="14">
        <f t="shared" si="35"/>
        <v>0</v>
      </c>
      <c r="AV51" s="12"/>
      <c r="AW51" s="13"/>
      <c r="AX51" s="12"/>
      <c r="AY51" s="30"/>
      <c r="AZ51" s="14">
        <f t="shared" si="36"/>
        <v>0</v>
      </c>
      <c r="BA51" s="15">
        <f t="shared" si="37"/>
        <v>0</v>
      </c>
      <c r="BB51" s="17"/>
    </row>
    <row r="52" spans="1:54" x14ac:dyDescent="0.15">
      <c r="A52" s="11" t="s">
        <v>9</v>
      </c>
      <c r="B52" s="12"/>
      <c r="C52" s="13"/>
      <c r="D52" s="12">
        <v>5</v>
      </c>
      <c r="E52" s="30"/>
      <c r="F52" s="14">
        <f t="shared" si="42"/>
        <v>5</v>
      </c>
      <c r="G52" s="12"/>
      <c r="H52" s="13"/>
      <c r="I52" s="12">
        <v>5</v>
      </c>
      <c r="J52" s="30"/>
      <c r="K52" s="14">
        <f t="shared" si="27"/>
        <v>5</v>
      </c>
      <c r="L52" s="12"/>
      <c r="M52" s="13"/>
      <c r="N52" s="12">
        <v>5</v>
      </c>
      <c r="O52" s="30"/>
      <c r="P52" s="14">
        <f t="shared" si="28"/>
        <v>5</v>
      </c>
      <c r="Q52" s="15">
        <f t="shared" si="29"/>
        <v>15</v>
      </c>
      <c r="R52" s="56">
        <v>43518</v>
      </c>
      <c r="S52" s="11" t="s">
        <v>9</v>
      </c>
      <c r="T52" s="12"/>
      <c r="U52" s="13"/>
      <c r="V52" s="12"/>
      <c r="W52" s="30"/>
      <c r="X52" s="14">
        <f t="shared" si="30"/>
        <v>0</v>
      </c>
      <c r="Y52" s="12"/>
      <c r="Z52" s="13"/>
      <c r="AA52" s="12"/>
      <c r="AB52" s="30"/>
      <c r="AC52" s="14">
        <f t="shared" si="31"/>
        <v>0</v>
      </c>
      <c r="AD52" s="12"/>
      <c r="AE52" s="13"/>
      <c r="AF52" s="12"/>
      <c r="AG52" s="30"/>
      <c r="AH52" s="14">
        <f t="shared" si="32"/>
        <v>0</v>
      </c>
      <c r="AI52" s="15">
        <f t="shared" si="33"/>
        <v>0</v>
      </c>
      <c r="AK52" s="11" t="s">
        <v>9</v>
      </c>
      <c r="AL52" s="12"/>
      <c r="AM52" s="13"/>
      <c r="AN52" s="12"/>
      <c r="AO52" s="30"/>
      <c r="AP52" s="14">
        <f t="shared" si="34"/>
        <v>0</v>
      </c>
      <c r="AQ52" s="12"/>
      <c r="AR52" s="13"/>
      <c r="AS52" s="12"/>
      <c r="AT52" s="30"/>
      <c r="AU52" s="14">
        <f t="shared" si="35"/>
        <v>0</v>
      </c>
      <c r="AV52" s="12"/>
      <c r="AW52" s="13"/>
      <c r="AX52" s="12"/>
      <c r="AY52" s="30"/>
      <c r="AZ52" s="14">
        <f t="shared" si="36"/>
        <v>0</v>
      </c>
      <c r="BA52" s="15">
        <f t="shared" si="37"/>
        <v>0</v>
      </c>
    </row>
    <row r="53" spans="1:54" x14ac:dyDescent="0.15">
      <c r="A53" s="11" t="s">
        <v>66</v>
      </c>
      <c r="B53" s="12">
        <v>2</v>
      </c>
      <c r="C53" s="13">
        <v>1</v>
      </c>
      <c r="D53" s="12">
        <v>1</v>
      </c>
      <c r="E53" s="30"/>
      <c r="F53" s="14">
        <f t="shared" si="42"/>
        <v>4</v>
      </c>
      <c r="G53" s="12">
        <v>2</v>
      </c>
      <c r="H53" s="13">
        <v>1</v>
      </c>
      <c r="I53" s="12">
        <v>1</v>
      </c>
      <c r="J53" s="30"/>
      <c r="K53" s="14">
        <f t="shared" si="27"/>
        <v>4</v>
      </c>
      <c r="L53" s="12">
        <v>2</v>
      </c>
      <c r="M53" s="13">
        <v>1</v>
      </c>
      <c r="N53" s="12">
        <v>1</v>
      </c>
      <c r="O53" s="30"/>
      <c r="P53" s="14">
        <f t="shared" si="28"/>
        <v>4</v>
      </c>
      <c r="Q53" s="15">
        <f t="shared" si="29"/>
        <v>12</v>
      </c>
      <c r="R53" s="56">
        <v>43522</v>
      </c>
      <c r="S53" s="11" t="s">
        <v>9</v>
      </c>
      <c r="T53" s="12"/>
      <c r="U53" s="13"/>
      <c r="V53" s="12"/>
      <c r="W53" s="30"/>
      <c r="X53" s="14">
        <f t="shared" si="30"/>
        <v>0</v>
      </c>
      <c r="Y53" s="12"/>
      <c r="Z53" s="13"/>
      <c r="AA53" s="12"/>
      <c r="AB53" s="30"/>
      <c r="AC53" s="14">
        <f t="shared" si="31"/>
        <v>0</v>
      </c>
      <c r="AD53" s="12"/>
      <c r="AE53" s="13"/>
      <c r="AF53" s="12"/>
      <c r="AG53" s="30"/>
      <c r="AH53" s="14">
        <f t="shared" si="32"/>
        <v>0</v>
      </c>
      <c r="AI53" s="15">
        <f t="shared" si="33"/>
        <v>0</v>
      </c>
      <c r="AJ53" s="56"/>
      <c r="AK53" s="11" t="s">
        <v>9</v>
      </c>
      <c r="AL53" s="12"/>
      <c r="AM53" s="13"/>
      <c r="AN53" s="12"/>
      <c r="AO53" s="30"/>
      <c r="AP53" s="14">
        <f t="shared" si="34"/>
        <v>0</v>
      </c>
      <c r="AQ53" s="12"/>
      <c r="AR53" s="13"/>
      <c r="AS53" s="12"/>
      <c r="AT53" s="30"/>
      <c r="AU53" s="14">
        <f t="shared" si="35"/>
        <v>0</v>
      </c>
      <c r="AV53" s="12"/>
      <c r="AW53" s="13"/>
      <c r="AX53" s="12"/>
      <c r="AY53" s="30"/>
      <c r="AZ53" s="14">
        <f t="shared" si="36"/>
        <v>0</v>
      </c>
      <c r="BA53" s="15">
        <f t="shared" si="37"/>
        <v>0</v>
      </c>
      <c r="BB53" s="17"/>
    </row>
    <row r="54" spans="1:54" x14ac:dyDescent="0.15">
      <c r="A54" s="11" t="s">
        <v>9</v>
      </c>
      <c r="B54" s="18"/>
      <c r="C54" s="19"/>
      <c r="D54" s="18"/>
      <c r="E54" s="32"/>
      <c r="F54" s="14">
        <f t="shared" si="42"/>
        <v>0</v>
      </c>
      <c r="G54" s="18"/>
      <c r="H54" s="19"/>
      <c r="I54" s="18"/>
      <c r="J54" s="32"/>
      <c r="K54" s="14">
        <f t="shared" si="27"/>
        <v>0</v>
      </c>
      <c r="L54" s="18"/>
      <c r="M54" s="19"/>
      <c r="N54" s="18"/>
      <c r="O54" s="32"/>
      <c r="P54" s="14">
        <f t="shared" si="28"/>
        <v>0</v>
      </c>
      <c r="Q54" s="15">
        <f t="shared" si="29"/>
        <v>0</v>
      </c>
      <c r="R54" s="56"/>
      <c r="S54" s="30" t="s">
        <v>31</v>
      </c>
      <c r="T54" s="80">
        <v>182</v>
      </c>
      <c r="U54" s="13">
        <v>279</v>
      </c>
      <c r="V54" s="12">
        <v>186</v>
      </c>
      <c r="W54" s="30"/>
      <c r="X54" s="14">
        <f t="shared" si="30"/>
        <v>647</v>
      </c>
      <c r="Y54" s="62">
        <v>190</v>
      </c>
      <c r="Z54" s="47">
        <v>281</v>
      </c>
      <c r="AA54" s="46">
        <v>176</v>
      </c>
      <c r="AB54" s="88"/>
      <c r="AC54" s="14">
        <f t="shared" si="31"/>
        <v>647</v>
      </c>
      <c r="AD54" s="62">
        <v>183</v>
      </c>
      <c r="AE54" s="47">
        <v>172</v>
      </c>
      <c r="AF54" s="46">
        <v>187</v>
      </c>
      <c r="AG54" s="88"/>
      <c r="AH54" s="14">
        <f t="shared" si="32"/>
        <v>542</v>
      </c>
      <c r="AI54" s="15">
        <f t="shared" si="33"/>
        <v>1836</v>
      </c>
      <c r="AJ54" s="56">
        <v>43517</v>
      </c>
      <c r="AK54" s="11" t="s">
        <v>9</v>
      </c>
      <c r="AL54" s="36"/>
      <c r="AM54" s="35"/>
      <c r="AN54" s="36"/>
      <c r="AO54" s="107"/>
      <c r="AP54" s="8">
        <f t="shared" si="34"/>
        <v>0</v>
      </c>
      <c r="AQ54" s="44"/>
      <c r="AR54" s="45"/>
      <c r="AS54" s="44"/>
      <c r="AT54" s="108"/>
      <c r="AU54" s="8">
        <f t="shared" si="35"/>
        <v>0</v>
      </c>
      <c r="AV54" s="36"/>
      <c r="AW54" s="35"/>
      <c r="AX54" s="36"/>
      <c r="AY54" s="107"/>
      <c r="AZ54" s="8">
        <f t="shared" si="36"/>
        <v>0</v>
      </c>
      <c r="BA54" s="9">
        <f t="shared" si="37"/>
        <v>0</v>
      </c>
      <c r="BB54" s="10"/>
    </row>
    <row r="55" spans="1:54" x14ac:dyDescent="0.15">
      <c r="A55" s="11" t="s">
        <v>9</v>
      </c>
      <c r="B55" s="18"/>
      <c r="C55" s="19"/>
      <c r="D55" s="18"/>
      <c r="E55" s="32"/>
      <c r="F55" s="14">
        <f t="shared" si="42"/>
        <v>0</v>
      </c>
      <c r="G55" s="18"/>
      <c r="H55" s="19"/>
      <c r="I55" s="18"/>
      <c r="J55" s="32"/>
      <c r="K55" s="14">
        <f t="shared" si="27"/>
        <v>0</v>
      </c>
      <c r="L55" s="18"/>
      <c r="M55" s="19"/>
      <c r="N55" s="18"/>
      <c r="O55" s="32"/>
      <c r="P55" s="14">
        <f t="shared" si="28"/>
        <v>0</v>
      </c>
      <c r="Q55" s="15">
        <f t="shared" si="29"/>
        <v>0</v>
      </c>
      <c r="R55" s="148"/>
      <c r="S55" s="11" t="s">
        <v>9</v>
      </c>
      <c r="T55" s="18"/>
      <c r="U55" s="19"/>
      <c r="V55" s="18"/>
      <c r="W55" s="32"/>
      <c r="X55" s="14">
        <f t="shared" si="30"/>
        <v>0</v>
      </c>
      <c r="Y55" s="46"/>
      <c r="Z55" s="47"/>
      <c r="AA55" s="46"/>
      <c r="AB55" s="88"/>
      <c r="AC55" s="14">
        <f t="shared" si="31"/>
        <v>0</v>
      </c>
      <c r="AD55" s="18"/>
      <c r="AE55" s="19"/>
      <c r="AF55" s="18"/>
      <c r="AG55" s="32"/>
      <c r="AH55" s="14">
        <f t="shared" si="32"/>
        <v>0</v>
      </c>
      <c r="AI55" s="15">
        <f t="shared" si="33"/>
        <v>0</v>
      </c>
      <c r="AJ55" s="58" t="s">
        <v>95</v>
      </c>
      <c r="AK55" s="11" t="s">
        <v>9</v>
      </c>
      <c r="AL55" s="18"/>
      <c r="AM55" s="19"/>
      <c r="AN55" s="18"/>
      <c r="AO55" s="32"/>
      <c r="AP55" s="14">
        <f t="shared" si="34"/>
        <v>0</v>
      </c>
      <c r="AQ55" s="46"/>
      <c r="AR55" s="47"/>
      <c r="AS55" s="46"/>
      <c r="AT55" s="88"/>
      <c r="AU55" s="14">
        <f t="shared" si="35"/>
        <v>0</v>
      </c>
      <c r="AV55" s="18"/>
      <c r="AW55" s="19"/>
      <c r="AX55" s="18"/>
      <c r="AY55" s="32"/>
      <c r="AZ55" s="14">
        <f t="shared" si="36"/>
        <v>0</v>
      </c>
      <c r="BA55" s="15">
        <f t="shared" si="37"/>
        <v>0</v>
      </c>
    </row>
    <row r="56" spans="1:54" x14ac:dyDescent="0.15">
      <c r="A56" s="11" t="s">
        <v>9</v>
      </c>
      <c r="B56" s="18"/>
      <c r="C56" s="19"/>
      <c r="D56" s="18"/>
      <c r="E56" s="32"/>
      <c r="F56" s="14">
        <f t="shared" si="42"/>
        <v>0</v>
      </c>
      <c r="G56" s="18"/>
      <c r="H56" s="19"/>
      <c r="I56" s="18"/>
      <c r="J56" s="32"/>
      <c r="K56" s="14">
        <f t="shared" si="27"/>
        <v>0</v>
      </c>
      <c r="L56" s="18"/>
      <c r="M56" s="19"/>
      <c r="N56" s="18"/>
      <c r="O56" s="32"/>
      <c r="P56" s="14">
        <f t="shared" si="28"/>
        <v>0</v>
      </c>
      <c r="Q56" s="15">
        <f t="shared" si="29"/>
        <v>0</v>
      </c>
      <c r="R56" s="56"/>
      <c r="S56" s="11" t="s">
        <v>9</v>
      </c>
      <c r="T56" s="18"/>
      <c r="U56" s="19"/>
      <c r="V56" s="18"/>
      <c r="W56" s="32"/>
      <c r="X56" s="14">
        <f t="shared" si="30"/>
        <v>0</v>
      </c>
      <c r="Y56" s="46"/>
      <c r="Z56" s="47"/>
      <c r="AA56" s="46"/>
      <c r="AB56" s="88"/>
      <c r="AC56" s="14">
        <f t="shared" si="31"/>
        <v>0</v>
      </c>
      <c r="AD56" s="18"/>
      <c r="AE56" s="19"/>
      <c r="AF56" s="18"/>
      <c r="AG56" s="32"/>
      <c r="AH56" s="14">
        <f t="shared" si="32"/>
        <v>0</v>
      </c>
      <c r="AI56" s="15">
        <f t="shared" si="33"/>
        <v>0</v>
      </c>
      <c r="AK56" s="11" t="s">
        <v>9</v>
      </c>
      <c r="AL56" s="18"/>
      <c r="AM56" s="19"/>
      <c r="AN56" s="18"/>
      <c r="AO56" s="32"/>
      <c r="AP56" s="14">
        <f t="shared" si="34"/>
        <v>0</v>
      </c>
      <c r="AQ56" s="46"/>
      <c r="AR56" s="47"/>
      <c r="AS56" s="46"/>
      <c r="AT56" s="88"/>
      <c r="AU56" s="14">
        <f t="shared" si="35"/>
        <v>0</v>
      </c>
      <c r="AV56" s="18"/>
      <c r="AW56" s="19"/>
      <c r="AX56" s="18"/>
      <c r="AY56" s="32"/>
      <c r="AZ56" s="14">
        <f t="shared" si="36"/>
        <v>0</v>
      </c>
      <c r="BA56" s="15">
        <f t="shared" si="37"/>
        <v>0</v>
      </c>
    </row>
    <row r="57" spans="1:54" ht="14.25" thickBot="1" x14ac:dyDescent="0.2">
      <c r="A57" s="20" t="s">
        <v>9</v>
      </c>
      <c r="B57" s="21"/>
      <c r="C57" s="22"/>
      <c r="D57" s="21"/>
      <c r="E57" s="105"/>
      <c r="F57" s="23">
        <f t="shared" si="42"/>
        <v>0</v>
      </c>
      <c r="G57" s="21"/>
      <c r="H57" s="22"/>
      <c r="I57" s="21"/>
      <c r="J57" s="105"/>
      <c r="K57" s="23">
        <f t="shared" si="27"/>
        <v>0</v>
      </c>
      <c r="L57" s="21"/>
      <c r="M57" s="22"/>
      <c r="N57" s="21"/>
      <c r="O57" s="105"/>
      <c r="P57" s="23">
        <f t="shared" si="28"/>
        <v>0</v>
      </c>
      <c r="Q57" s="24">
        <f t="shared" si="29"/>
        <v>0</v>
      </c>
      <c r="S57" s="20" t="s">
        <v>9</v>
      </c>
      <c r="T57" s="21"/>
      <c r="U57" s="22"/>
      <c r="V57" s="21"/>
      <c r="W57" s="105"/>
      <c r="X57" s="23">
        <f t="shared" si="30"/>
        <v>0</v>
      </c>
      <c r="Y57" s="48"/>
      <c r="Z57" s="49"/>
      <c r="AA57" s="48"/>
      <c r="AB57" s="109"/>
      <c r="AC57" s="23">
        <f t="shared" si="31"/>
        <v>0</v>
      </c>
      <c r="AD57" s="21"/>
      <c r="AE57" s="22"/>
      <c r="AF57" s="21"/>
      <c r="AG57" s="105"/>
      <c r="AH57" s="23">
        <f t="shared" si="32"/>
        <v>0</v>
      </c>
      <c r="AI57" s="24">
        <f t="shared" si="33"/>
        <v>0</v>
      </c>
      <c r="AK57" s="20" t="s">
        <v>9</v>
      </c>
      <c r="AL57" s="21"/>
      <c r="AM57" s="22"/>
      <c r="AN57" s="21"/>
      <c r="AO57" s="105"/>
      <c r="AP57" s="23">
        <f t="shared" si="34"/>
        <v>0</v>
      </c>
      <c r="AQ57" s="48"/>
      <c r="AR57" s="49"/>
      <c r="AS57" s="48"/>
      <c r="AT57" s="109"/>
      <c r="AU57" s="23">
        <f t="shared" si="35"/>
        <v>0</v>
      </c>
      <c r="AV57" s="21"/>
      <c r="AW57" s="22"/>
      <c r="AX57" s="21"/>
      <c r="AY57" s="105"/>
      <c r="AZ57" s="23">
        <f t="shared" si="36"/>
        <v>0</v>
      </c>
      <c r="BA57" s="24">
        <f t="shared" si="37"/>
        <v>0</v>
      </c>
    </row>
    <row r="58" spans="1:54" ht="14.25" thickBot="1" x14ac:dyDescent="0.2">
      <c r="A58" s="25" t="s">
        <v>10</v>
      </c>
      <c r="B58" s="26">
        <f>SUM(B47:B57)</f>
        <v>19</v>
      </c>
      <c r="C58" s="26">
        <f>SUM(C47:C57)</f>
        <v>16</v>
      </c>
      <c r="D58" s="27">
        <f>SUM(D47:D57)</f>
        <v>16</v>
      </c>
      <c r="E58" s="26"/>
      <c r="F58" s="28">
        <f t="shared" si="42"/>
        <v>51</v>
      </c>
      <c r="G58" s="26">
        <f>SUM(G47:G57)</f>
        <v>23</v>
      </c>
      <c r="H58" s="26">
        <f>SUM(H47:H57)</f>
        <v>16</v>
      </c>
      <c r="I58" s="27">
        <f>SUM(I47:I57)</f>
        <v>16</v>
      </c>
      <c r="J58" s="26"/>
      <c r="K58" s="28">
        <f t="shared" si="27"/>
        <v>55</v>
      </c>
      <c r="L58" s="26">
        <f>SUM(L47:L57)</f>
        <v>19</v>
      </c>
      <c r="M58" s="26">
        <f>SUM(M47:M57)</f>
        <v>16</v>
      </c>
      <c r="N58" s="27">
        <f>SUM(N47:N57)</f>
        <v>16</v>
      </c>
      <c r="O58" s="26"/>
      <c r="P58" s="28">
        <f t="shared" si="28"/>
        <v>51</v>
      </c>
      <c r="Q58" s="29">
        <f t="shared" si="29"/>
        <v>157</v>
      </c>
      <c r="S58" s="25" t="s">
        <v>10</v>
      </c>
      <c r="T58" s="26">
        <f>SUM(T47:T57)</f>
        <v>540</v>
      </c>
      <c r="U58" s="26">
        <f>SUM(U47:U57)</f>
        <v>580</v>
      </c>
      <c r="V58" s="27">
        <f>SUM(V47:V57)</f>
        <v>414</v>
      </c>
      <c r="W58" s="26"/>
      <c r="X58" s="28">
        <f t="shared" si="30"/>
        <v>1534</v>
      </c>
      <c r="Y58" s="26">
        <f>SUM(Y47:Y57)</f>
        <v>508</v>
      </c>
      <c r="Z58" s="26">
        <f>SUM(Z47:Z57)</f>
        <v>566</v>
      </c>
      <c r="AA58" s="27">
        <f>SUM(AA47:AA57)</f>
        <v>319</v>
      </c>
      <c r="AB58" s="26"/>
      <c r="AC58" s="28">
        <f t="shared" si="31"/>
        <v>1393</v>
      </c>
      <c r="AD58" s="26">
        <f>SUM(AD47:AD57)</f>
        <v>456</v>
      </c>
      <c r="AE58" s="26">
        <f>SUM(AE47:AE57)</f>
        <v>388</v>
      </c>
      <c r="AF58" s="27">
        <f>SUM(AF47:AF57)</f>
        <v>380</v>
      </c>
      <c r="AG58" s="26"/>
      <c r="AH58" s="28">
        <f t="shared" si="32"/>
        <v>1224</v>
      </c>
      <c r="AI58" s="29">
        <f t="shared" si="33"/>
        <v>4151</v>
      </c>
      <c r="AK58" s="25" t="s">
        <v>10</v>
      </c>
      <c r="AL58" s="26">
        <f>SUM(AL47:AL57)</f>
        <v>182</v>
      </c>
      <c r="AM58" s="26">
        <f>SUM(AM47:AM57)</f>
        <v>279</v>
      </c>
      <c r="AN58" s="27">
        <f>SUM(AN47:AN57)</f>
        <v>186</v>
      </c>
      <c r="AO58" s="26"/>
      <c r="AP58" s="28">
        <f t="shared" si="34"/>
        <v>647</v>
      </c>
      <c r="AQ58" s="26">
        <f>SUM(AQ47:AQ57)</f>
        <v>190</v>
      </c>
      <c r="AR58" s="26">
        <f>SUM(AR47:AR57)</f>
        <v>281</v>
      </c>
      <c r="AS58" s="27">
        <f>SUM(AS47:AS57)</f>
        <v>176</v>
      </c>
      <c r="AT58" s="26"/>
      <c r="AU58" s="28">
        <f t="shared" si="35"/>
        <v>647</v>
      </c>
      <c r="AV58" s="26">
        <f>SUM(AV47:AV57)</f>
        <v>183</v>
      </c>
      <c r="AW58" s="26">
        <f>SUM(AW47:AW57)</f>
        <v>172</v>
      </c>
      <c r="AX58" s="27">
        <f>SUM(AX47:AX57)</f>
        <v>187</v>
      </c>
      <c r="AY58" s="26"/>
      <c r="AZ58" s="28">
        <f t="shared" si="36"/>
        <v>542</v>
      </c>
      <c r="BA58" s="29">
        <f t="shared" si="37"/>
        <v>1836</v>
      </c>
    </row>
    <row r="59" spans="1:54" x14ac:dyDescent="0.15">
      <c r="A59" s="30" t="s">
        <v>83</v>
      </c>
      <c r="B59" s="74">
        <v>1</v>
      </c>
      <c r="C59" s="75"/>
      <c r="D59" s="76"/>
      <c r="E59" s="75"/>
      <c r="F59" s="14">
        <f t="shared" si="42"/>
        <v>1</v>
      </c>
      <c r="G59" s="74">
        <v>1</v>
      </c>
      <c r="H59" s="75"/>
      <c r="I59" s="76"/>
      <c r="J59" s="75"/>
      <c r="K59" s="14">
        <f t="shared" si="27"/>
        <v>1</v>
      </c>
      <c r="L59" s="74">
        <v>1</v>
      </c>
      <c r="M59" s="75"/>
      <c r="N59" s="76"/>
      <c r="O59" s="75"/>
      <c r="P59" s="14">
        <f t="shared" si="28"/>
        <v>1</v>
      </c>
      <c r="Q59" s="15">
        <f t="shared" si="29"/>
        <v>3</v>
      </c>
      <c r="R59" s="56">
        <v>43509</v>
      </c>
      <c r="S59" s="13" t="s">
        <v>75</v>
      </c>
      <c r="T59" s="31">
        <v>2</v>
      </c>
      <c r="U59" s="32">
        <v>11</v>
      </c>
      <c r="V59" s="33">
        <v>4</v>
      </c>
      <c r="W59" s="32"/>
      <c r="X59" s="14">
        <f t="shared" si="30"/>
        <v>17</v>
      </c>
      <c r="Y59" s="31">
        <v>2</v>
      </c>
      <c r="Z59" s="32">
        <v>11</v>
      </c>
      <c r="AA59" s="33">
        <v>4</v>
      </c>
      <c r="AB59" s="32"/>
      <c r="AC59" s="14">
        <f t="shared" si="31"/>
        <v>17</v>
      </c>
      <c r="AD59" s="31">
        <v>2</v>
      </c>
      <c r="AE59" s="32">
        <v>11</v>
      </c>
      <c r="AF59" s="33">
        <v>4</v>
      </c>
      <c r="AG59" s="32"/>
      <c r="AH59" s="14">
        <f t="shared" si="32"/>
        <v>17</v>
      </c>
      <c r="AI59" s="15">
        <f t="shared" si="33"/>
        <v>51</v>
      </c>
      <c r="AJ59" s="56">
        <v>43503</v>
      </c>
      <c r="AK59" s="30"/>
      <c r="AL59" s="31"/>
      <c r="AM59" s="32"/>
      <c r="AN59" s="33"/>
      <c r="AO59" s="32"/>
      <c r="AP59" s="14">
        <f t="shared" si="34"/>
        <v>0</v>
      </c>
      <c r="AQ59" s="31"/>
      <c r="AR59" s="32"/>
      <c r="AS59" s="33"/>
      <c r="AT59" s="32"/>
      <c r="AU59" s="14">
        <f t="shared" si="35"/>
        <v>0</v>
      </c>
      <c r="AV59" s="31"/>
      <c r="AW59" s="32"/>
      <c r="AX59" s="33"/>
      <c r="AY59" s="32"/>
      <c r="AZ59" s="14">
        <f t="shared" si="36"/>
        <v>0</v>
      </c>
      <c r="BA59" s="15">
        <f t="shared" si="37"/>
        <v>0</v>
      </c>
      <c r="BB59" s="17"/>
    </row>
    <row r="60" spans="1:54" x14ac:dyDescent="0.15">
      <c r="A60" s="30" t="s">
        <v>84</v>
      </c>
      <c r="B60" s="77">
        <v>1</v>
      </c>
      <c r="C60" s="78"/>
      <c r="D60" s="79"/>
      <c r="E60" s="75"/>
      <c r="F60" s="14">
        <f t="shared" si="42"/>
        <v>1</v>
      </c>
      <c r="G60" s="77">
        <v>1</v>
      </c>
      <c r="H60" s="78"/>
      <c r="I60" s="79"/>
      <c r="J60" s="75"/>
      <c r="K60" s="14">
        <f t="shared" si="27"/>
        <v>1</v>
      </c>
      <c r="L60" s="77">
        <v>1</v>
      </c>
      <c r="M60" s="78"/>
      <c r="N60" s="79"/>
      <c r="O60" s="75"/>
      <c r="P60" s="14">
        <f t="shared" si="28"/>
        <v>1</v>
      </c>
      <c r="Q60" s="15">
        <f t="shared" si="29"/>
        <v>3</v>
      </c>
      <c r="R60" s="56">
        <v>43509</v>
      </c>
      <c r="S60" s="73" t="s">
        <v>76</v>
      </c>
      <c r="T60" s="37">
        <v>10</v>
      </c>
      <c r="U60" s="19">
        <v>10</v>
      </c>
      <c r="V60" s="18">
        <v>10</v>
      </c>
      <c r="W60" s="32"/>
      <c r="X60" s="14">
        <f t="shared" si="30"/>
        <v>30</v>
      </c>
      <c r="Y60" s="37">
        <v>10</v>
      </c>
      <c r="Z60" s="19">
        <v>10</v>
      </c>
      <c r="AA60" s="18">
        <v>10</v>
      </c>
      <c r="AB60" s="32"/>
      <c r="AC60" s="14">
        <f t="shared" si="31"/>
        <v>30</v>
      </c>
      <c r="AD60" s="37">
        <v>10</v>
      </c>
      <c r="AE60" s="19">
        <v>10</v>
      </c>
      <c r="AF60" s="18">
        <v>10</v>
      </c>
      <c r="AG60" s="32"/>
      <c r="AH60" s="14">
        <f t="shared" si="32"/>
        <v>30</v>
      </c>
      <c r="AI60" s="15">
        <f t="shared" si="33"/>
        <v>90</v>
      </c>
      <c r="AJ60" s="56">
        <v>43510</v>
      </c>
      <c r="AK60" s="13"/>
      <c r="AL60" s="37"/>
      <c r="AM60" s="19"/>
      <c r="AN60" s="18"/>
      <c r="AO60" s="32"/>
      <c r="AP60" s="14">
        <f t="shared" si="34"/>
        <v>0</v>
      </c>
      <c r="AQ60" s="37"/>
      <c r="AR60" s="19"/>
      <c r="AS60" s="18"/>
      <c r="AT60" s="32"/>
      <c r="AU60" s="14">
        <f t="shared" si="35"/>
        <v>0</v>
      </c>
      <c r="AV60" s="37"/>
      <c r="AW60" s="19"/>
      <c r="AX60" s="18"/>
      <c r="AY60" s="32"/>
      <c r="AZ60" s="14">
        <f t="shared" si="36"/>
        <v>0</v>
      </c>
      <c r="BA60" s="15">
        <f t="shared" si="37"/>
        <v>0</v>
      </c>
      <c r="BB60" s="17"/>
    </row>
    <row r="61" spans="1:54" x14ac:dyDescent="0.15">
      <c r="A61" s="30" t="s">
        <v>88</v>
      </c>
      <c r="B61" s="77">
        <v>1</v>
      </c>
      <c r="C61" s="78"/>
      <c r="D61" s="79"/>
      <c r="E61" s="75"/>
      <c r="F61" s="14">
        <f t="shared" si="42"/>
        <v>1</v>
      </c>
      <c r="G61" s="77">
        <v>1</v>
      </c>
      <c r="H61" s="78"/>
      <c r="I61" s="79"/>
      <c r="J61" s="75"/>
      <c r="K61" s="14">
        <f t="shared" si="27"/>
        <v>1</v>
      </c>
      <c r="L61" s="77">
        <v>1</v>
      </c>
      <c r="M61" s="78"/>
      <c r="N61" s="79"/>
      <c r="O61" s="75"/>
      <c r="P61" s="14">
        <f t="shared" si="28"/>
        <v>1</v>
      </c>
      <c r="Q61" s="15">
        <f t="shared" si="29"/>
        <v>3</v>
      </c>
      <c r="R61" s="56">
        <v>43509</v>
      </c>
      <c r="S61" s="63" t="s">
        <v>80</v>
      </c>
      <c r="T61" s="37"/>
      <c r="U61" s="19">
        <v>10</v>
      </c>
      <c r="V61" s="18">
        <v>10</v>
      </c>
      <c r="W61" s="32"/>
      <c r="X61" s="14">
        <f t="shared" si="30"/>
        <v>20</v>
      </c>
      <c r="Y61" s="37"/>
      <c r="Z61" s="19">
        <v>10</v>
      </c>
      <c r="AA61" s="18">
        <v>10</v>
      </c>
      <c r="AB61" s="32"/>
      <c r="AC61" s="14">
        <f t="shared" si="31"/>
        <v>20</v>
      </c>
      <c r="AD61" s="37"/>
      <c r="AE61" s="19">
        <v>10</v>
      </c>
      <c r="AF61" s="18">
        <v>10</v>
      </c>
      <c r="AG61" s="32"/>
      <c r="AH61" s="14">
        <f t="shared" si="32"/>
        <v>20</v>
      </c>
      <c r="AI61" s="15">
        <f t="shared" si="33"/>
        <v>60</v>
      </c>
      <c r="AJ61" s="56">
        <v>43510</v>
      </c>
      <c r="AK61" s="30"/>
      <c r="AL61" s="37"/>
      <c r="AM61" s="19"/>
      <c r="AN61" s="18"/>
      <c r="AO61" s="32"/>
      <c r="AP61" s="14">
        <f t="shared" si="34"/>
        <v>0</v>
      </c>
      <c r="AQ61" s="37"/>
      <c r="AR61" s="19"/>
      <c r="AS61" s="18"/>
      <c r="AT61" s="32"/>
      <c r="AU61" s="14">
        <f t="shared" si="35"/>
        <v>0</v>
      </c>
      <c r="AV61" s="37"/>
      <c r="AW61" s="19"/>
      <c r="AX61" s="18"/>
      <c r="AY61" s="32"/>
      <c r="AZ61" s="14">
        <f t="shared" si="36"/>
        <v>0</v>
      </c>
      <c r="BA61" s="15">
        <f t="shared" si="37"/>
        <v>0</v>
      </c>
    </row>
    <row r="62" spans="1:54" x14ac:dyDescent="0.15">
      <c r="A62" s="30" t="s">
        <v>89</v>
      </c>
      <c r="B62" s="77">
        <v>1</v>
      </c>
      <c r="C62" s="78"/>
      <c r="D62" s="79"/>
      <c r="E62" s="75"/>
      <c r="F62" s="14">
        <f t="shared" si="42"/>
        <v>1</v>
      </c>
      <c r="G62" s="77">
        <v>1</v>
      </c>
      <c r="H62" s="78"/>
      <c r="I62" s="79"/>
      <c r="J62" s="75"/>
      <c r="K62" s="14">
        <f t="shared" si="27"/>
        <v>1</v>
      </c>
      <c r="L62" s="77">
        <v>1</v>
      </c>
      <c r="M62" s="78"/>
      <c r="N62" s="79"/>
      <c r="O62" s="75"/>
      <c r="P62" s="14">
        <f t="shared" si="28"/>
        <v>1</v>
      </c>
      <c r="Q62" s="15">
        <f t="shared" si="29"/>
        <v>3</v>
      </c>
      <c r="R62" s="56">
        <v>43509</v>
      </c>
      <c r="S62" s="13" t="s">
        <v>81</v>
      </c>
      <c r="T62" s="37">
        <v>12</v>
      </c>
      <c r="U62" s="19">
        <v>12</v>
      </c>
      <c r="V62" s="18">
        <v>12</v>
      </c>
      <c r="W62" s="32"/>
      <c r="X62" s="14">
        <f t="shared" si="30"/>
        <v>36</v>
      </c>
      <c r="Y62" s="37">
        <v>12</v>
      </c>
      <c r="Z62" s="19">
        <v>12</v>
      </c>
      <c r="AA62" s="18">
        <v>12</v>
      </c>
      <c r="AB62" s="32"/>
      <c r="AC62" s="14">
        <f t="shared" si="31"/>
        <v>36</v>
      </c>
      <c r="AD62" s="37">
        <v>12</v>
      </c>
      <c r="AE62" s="19">
        <v>12</v>
      </c>
      <c r="AF62" s="18">
        <v>12</v>
      </c>
      <c r="AG62" s="32"/>
      <c r="AH62" s="14">
        <f t="shared" si="32"/>
        <v>36</v>
      </c>
      <c r="AI62" s="15">
        <f t="shared" si="33"/>
        <v>108</v>
      </c>
      <c r="AJ62" s="56">
        <v>43504</v>
      </c>
      <c r="AK62" s="30"/>
      <c r="AL62" s="37"/>
      <c r="AM62" s="19"/>
      <c r="AN62" s="18"/>
      <c r="AO62" s="32"/>
      <c r="AP62" s="14">
        <f t="shared" si="34"/>
        <v>0</v>
      </c>
      <c r="AQ62" s="37"/>
      <c r="AR62" s="19"/>
      <c r="AS62" s="18"/>
      <c r="AT62" s="32"/>
      <c r="AU62" s="14">
        <f t="shared" si="35"/>
        <v>0</v>
      </c>
      <c r="AV62" s="37"/>
      <c r="AW62" s="19"/>
      <c r="AX62" s="18"/>
      <c r="AY62" s="32"/>
      <c r="AZ62" s="14">
        <f t="shared" si="36"/>
        <v>0</v>
      </c>
      <c r="BA62" s="15">
        <f t="shared" si="37"/>
        <v>0</v>
      </c>
      <c r="BB62" s="17"/>
    </row>
    <row r="63" spans="1:54" x14ac:dyDescent="0.15">
      <c r="A63" s="13" t="s">
        <v>90</v>
      </c>
      <c r="B63" s="77"/>
      <c r="C63" s="78">
        <v>2</v>
      </c>
      <c r="D63" s="79"/>
      <c r="E63" s="75"/>
      <c r="F63" s="14">
        <f t="shared" si="42"/>
        <v>2</v>
      </c>
      <c r="G63" s="77"/>
      <c r="H63" s="78">
        <v>2</v>
      </c>
      <c r="I63" s="79"/>
      <c r="J63" s="75"/>
      <c r="K63" s="14">
        <f t="shared" si="27"/>
        <v>2</v>
      </c>
      <c r="L63" s="77"/>
      <c r="M63" s="78">
        <v>2</v>
      </c>
      <c r="N63" s="79"/>
      <c r="O63" s="75"/>
      <c r="P63" s="14">
        <f t="shared" si="28"/>
        <v>2</v>
      </c>
      <c r="Q63" s="15">
        <f t="shared" si="29"/>
        <v>6</v>
      </c>
      <c r="R63" s="56">
        <v>43511</v>
      </c>
      <c r="S63" s="13" t="s">
        <v>82</v>
      </c>
      <c r="T63" s="37"/>
      <c r="U63" s="19">
        <v>6</v>
      </c>
      <c r="V63" s="18"/>
      <c r="W63" s="32"/>
      <c r="X63" s="14">
        <f t="shared" si="30"/>
        <v>6</v>
      </c>
      <c r="Y63" s="37"/>
      <c r="Z63" s="19">
        <v>6</v>
      </c>
      <c r="AA63" s="18"/>
      <c r="AB63" s="32"/>
      <c r="AC63" s="14">
        <f t="shared" si="31"/>
        <v>6</v>
      </c>
      <c r="AD63" s="37"/>
      <c r="AE63" s="19">
        <v>6</v>
      </c>
      <c r="AF63" s="18"/>
      <c r="AG63" s="32"/>
      <c r="AH63" s="14">
        <f t="shared" si="32"/>
        <v>6</v>
      </c>
      <c r="AI63" s="15">
        <f t="shared" si="33"/>
        <v>18</v>
      </c>
      <c r="AJ63" s="56">
        <v>43509</v>
      </c>
      <c r="AK63" s="30"/>
      <c r="AL63" s="37"/>
      <c r="AM63" s="19"/>
      <c r="AN63" s="18"/>
      <c r="AO63" s="32"/>
      <c r="AP63" s="14">
        <f t="shared" si="34"/>
        <v>0</v>
      </c>
      <c r="AQ63" s="37"/>
      <c r="AR63" s="19"/>
      <c r="AS63" s="18"/>
      <c r="AT63" s="32"/>
      <c r="AU63" s="14">
        <f t="shared" si="35"/>
        <v>0</v>
      </c>
      <c r="AV63" s="37"/>
      <c r="AW63" s="19"/>
      <c r="AX63" s="18"/>
      <c r="AY63" s="32"/>
      <c r="AZ63" s="14">
        <f t="shared" si="36"/>
        <v>0</v>
      </c>
      <c r="BA63" s="15">
        <f t="shared" si="37"/>
        <v>0</v>
      </c>
      <c r="BB63" s="17"/>
    </row>
    <row r="64" spans="1:54" x14ac:dyDescent="0.15">
      <c r="A64" s="30" t="s">
        <v>88</v>
      </c>
      <c r="B64" s="77">
        <v>1</v>
      </c>
      <c r="C64" s="78">
        <v>1</v>
      </c>
      <c r="D64" s="79"/>
      <c r="E64" s="75"/>
      <c r="F64" s="14">
        <f t="shared" si="42"/>
        <v>2</v>
      </c>
      <c r="G64" s="77">
        <v>1</v>
      </c>
      <c r="H64" s="78">
        <v>1</v>
      </c>
      <c r="I64" s="79"/>
      <c r="J64" s="75"/>
      <c r="K64" s="14">
        <f t="shared" si="27"/>
        <v>2</v>
      </c>
      <c r="L64" s="77">
        <v>1</v>
      </c>
      <c r="M64" s="78">
        <v>1</v>
      </c>
      <c r="N64" s="79"/>
      <c r="O64" s="75"/>
      <c r="P64" s="14">
        <f t="shared" si="28"/>
        <v>2</v>
      </c>
      <c r="Q64" s="15">
        <f t="shared" si="29"/>
        <v>6</v>
      </c>
      <c r="R64" s="56">
        <v>43510</v>
      </c>
      <c r="S64" s="13" t="s">
        <v>87</v>
      </c>
      <c r="T64" s="37">
        <v>13</v>
      </c>
      <c r="U64" s="19">
        <v>18</v>
      </c>
      <c r="V64" s="18">
        <v>13</v>
      </c>
      <c r="W64" s="32"/>
      <c r="X64" s="14">
        <f t="shared" si="30"/>
        <v>44</v>
      </c>
      <c r="Y64" s="37">
        <v>13</v>
      </c>
      <c r="Z64" s="19">
        <v>18</v>
      </c>
      <c r="AA64" s="18">
        <v>13</v>
      </c>
      <c r="AB64" s="32"/>
      <c r="AC64" s="14">
        <f t="shared" si="31"/>
        <v>44</v>
      </c>
      <c r="AD64" s="37">
        <v>13</v>
      </c>
      <c r="AE64" s="19">
        <v>18</v>
      </c>
      <c r="AF64" s="18">
        <v>13</v>
      </c>
      <c r="AG64" s="32"/>
      <c r="AH64" s="14">
        <f t="shared" si="32"/>
        <v>44</v>
      </c>
      <c r="AI64" s="15">
        <f t="shared" si="33"/>
        <v>132</v>
      </c>
      <c r="AJ64" s="56">
        <v>43510</v>
      </c>
      <c r="AK64" s="30"/>
      <c r="AL64" s="37"/>
      <c r="AM64" s="19"/>
      <c r="AN64" s="18"/>
      <c r="AO64" s="32"/>
      <c r="AP64" s="14">
        <f t="shared" si="34"/>
        <v>0</v>
      </c>
      <c r="AQ64" s="37"/>
      <c r="AR64" s="19"/>
      <c r="AS64" s="18"/>
      <c r="AT64" s="32"/>
      <c r="AU64" s="14">
        <f t="shared" si="35"/>
        <v>0</v>
      </c>
      <c r="AV64" s="37"/>
      <c r="AW64" s="19"/>
      <c r="AX64" s="18"/>
      <c r="AY64" s="32"/>
      <c r="AZ64" s="14">
        <f t="shared" si="36"/>
        <v>0</v>
      </c>
      <c r="BA64" s="15">
        <f t="shared" si="37"/>
        <v>0</v>
      </c>
      <c r="BB64" s="17"/>
    </row>
    <row r="65" spans="1:54" x14ac:dyDescent="0.15">
      <c r="A65" s="30" t="s">
        <v>88</v>
      </c>
      <c r="B65" s="77">
        <v>1</v>
      </c>
      <c r="C65" s="78"/>
      <c r="D65" s="79"/>
      <c r="E65" s="75"/>
      <c r="F65" s="14">
        <f t="shared" si="42"/>
        <v>1</v>
      </c>
      <c r="G65" s="77">
        <v>1</v>
      </c>
      <c r="H65" s="78"/>
      <c r="I65" s="79"/>
      <c r="J65" s="75"/>
      <c r="K65" s="14">
        <f t="shared" si="27"/>
        <v>1</v>
      </c>
      <c r="L65" s="77">
        <v>1</v>
      </c>
      <c r="M65" s="78"/>
      <c r="N65" s="79"/>
      <c r="O65" s="75"/>
      <c r="P65" s="14">
        <f t="shared" si="28"/>
        <v>1</v>
      </c>
      <c r="Q65" s="15">
        <f t="shared" si="29"/>
        <v>3</v>
      </c>
      <c r="R65" s="56">
        <v>43511</v>
      </c>
      <c r="S65" s="39" t="s">
        <v>91</v>
      </c>
      <c r="T65" s="37">
        <v>5</v>
      </c>
      <c r="U65" s="19">
        <v>5</v>
      </c>
      <c r="V65" s="18"/>
      <c r="W65" s="32"/>
      <c r="X65" s="14">
        <f t="shared" si="30"/>
        <v>10</v>
      </c>
      <c r="Y65" s="37">
        <v>5</v>
      </c>
      <c r="Z65" s="19">
        <v>5</v>
      </c>
      <c r="AA65" s="18"/>
      <c r="AB65" s="32"/>
      <c r="AC65" s="14">
        <f t="shared" si="31"/>
        <v>10</v>
      </c>
      <c r="AD65" s="37">
        <v>5</v>
      </c>
      <c r="AE65" s="19">
        <v>5</v>
      </c>
      <c r="AF65" s="18"/>
      <c r="AG65" s="32"/>
      <c r="AH65" s="14">
        <f t="shared" si="32"/>
        <v>10</v>
      </c>
      <c r="AI65" s="15">
        <f t="shared" si="33"/>
        <v>30</v>
      </c>
      <c r="AJ65" s="56">
        <v>43512</v>
      </c>
      <c r="AK65" s="39"/>
      <c r="AL65" s="37"/>
      <c r="AM65" s="19"/>
      <c r="AN65" s="18"/>
      <c r="AO65" s="32"/>
      <c r="AP65" s="14">
        <f t="shared" si="34"/>
        <v>0</v>
      </c>
      <c r="AQ65" s="37"/>
      <c r="AR65" s="19"/>
      <c r="AS65" s="18"/>
      <c r="AT65" s="32"/>
      <c r="AU65" s="14">
        <f t="shared" si="35"/>
        <v>0</v>
      </c>
      <c r="AV65" s="37"/>
      <c r="AW65" s="19"/>
      <c r="AX65" s="18"/>
      <c r="AY65" s="32"/>
      <c r="AZ65" s="14">
        <f t="shared" si="36"/>
        <v>0</v>
      </c>
      <c r="BA65" s="15">
        <f t="shared" si="37"/>
        <v>0</v>
      </c>
    </row>
    <row r="66" spans="1:54" x14ac:dyDescent="0.15">
      <c r="A66" s="13" t="s">
        <v>96</v>
      </c>
      <c r="B66" s="77">
        <v>1</v>
      </c>
      <c r="C66" s="78">
        <v>3</v>
      </c>
      <c r="D66" s="79">
        <v>4</v>
      </c>
      <c r="E66" s="75"/>
      <c r="F66" s="14">
        <f t="shared" si="42"/>
        <v>8</v>
      </c>
      <c r="G66" s="77">
        <v>1</v>
      </c>
      <c r="H66" s="78">
        <v>3</v>
      </c>
      <c r="I66" s="79">
        <v>4</v>
      </c>
      <c r="J66" s="75"/>
      <c r="K66" s="14">
        <f t="shared" si="27"/>
        <v>8</v>
      </c>
      <c r="L66" s="77">
        <v>1</v>
      </c>
      <c r="M66" s="78">
        <v>3</v>
      </c>
      <c r="N66" s="79">
        <v>4</v>
      </c>
      <c r="O66" s="75"/>
      <c r="P66" s="14">
        <f t="shared" si="28"/>
        <v>8</v>
      </c>
      <c r="Q66" s="15">
        <f t="shared" si="29"/>
        <v>24</v>
      </c>
      <c r="R66" s="56">
        <v>43514</v>
      </c>
      <c r="S66" s="30" t="s">
        <v>92</v>
      </c>
      <c r="T66" s="37">
        <v>20</v>
      </c>
      <c r="U66" s="19">
        <v>20</v>
      </c>
      <c r="V66" s="18">
        <v>20</v>
      </c>
      <c r="W66" s="32"/>
      <c r="X66" s="14">
        <f t="shared" si="30"/>
        <v>60</v>
      </c>
      <c r="Y66" s="37">
        <v>20</v>
      </c>
      <c r="Z66" s="19">
        <v>20</v>
      </c>
      <c r="AA66" s="18">
        <v>20</v>
      </c>
      <c r="AB66" s="32"/>
      <c r="AC66" s="14">
        <f t="shared" si="31"/>
        <v>60</v>
      </c>
      <c r="AD66" s="37">
        <v>20</v>
      </c>
      <c r="AE66" s="19">
        <v>20</v>
      </c>
      <c r="AF66" s="18">
        <v>20</v>
      </c>
      <c r="AG66" s="32"/>
      <c r="AH66" s="14">
        <f t="shared" si="32"/>
        <v>60</v>
      </c>
      <c r="AI66" s="15">
        <f t="shared" si="33"/>
        <v>180</v>
      </c>
      <c r="AJ66" s="56">
        <v>43516</v>
      </c>
      <c r="AK66" s="30"/>
      <c r="AL66" s="37"/>
      <c r="AM66" s="19"/>
      <c r="AN66" s="18"/>
      <c r="AO66" s="32"/>
      <c r="AP66" s="14">
        <f t="shared" si="34"/>
        <v>0</v>
      </c>
      <c r="AQ66" s="37"/>
      <c r="AR66" s="19"/>
      <c r="AS66" s="18"/>
      <c r="AT66" s="32"/>
      <c r="AU66" s="14">
        <f t="shared" si="35"/>
        <v>0</v>
      </c>
      <c r="AV66" s="37"/>
      <c r="AW66" s="19"/>
      <c r="AX66" s="18"/>
      <c r="AY66" s="32"/>
      <c r="AZ66" s="14">
        <f t="shared" si="36"/>
        <v>0</v>
      </c>
      <c r="BA66" s="15">
        <f t="shared" si="37"/>
        <v>0</v>
      </c>
      <c r="BB66" s="17"/>
    </row>
    <row r="67" spans="1:54" x14ac:dyDescent="0.15">
      <c r="A67" s="30" t="s">
        <v>99</v>
      </c>
      <c r="B67" s="77">
        <v>1</v>
      </c>
      <c r="C67" s="78"/>
      <c r="D67" s="79">
        <v>1</v>
      </c>
      <c r="E67" s="75"/>
      <c r="F67" s="14">
        <f t="shared" si="42"/>
        <v>2</v>
      </c>
      <c r="G67" s="77">
        <v>1</v>
      </c>
      <c r="H67" s="78"/>
      <c r="I67" s="79">
        <v>1</v>
      </c>
      <c r="J67" s="75"/>
      <c r="K67" s="14">
        <f t="shared" si="27"/>
        <v>2</v>
      </c>
      <c r="L67" s="77">
        <v>1</v>
      </c>
      <c r="M67" s="78"/>
      <c r="N67" s="79">
        <v>1</v>
      </c>
      <c r="O67" s="75"/>
      <c r="P67" s="14">
        <f t="shared" si="28"/>
        <v>2</v>
      </c>
      <c r="Q67" s="15">
        <f t="shared" si="29"/>
        <v>6</v>
      </c>
      <c r="R67" s="56">
        <v>43514</v>
      </c>
      <c r="S67" s="30" t="s">
        <v>93</v>
      </c>
      <c r="T67" s="37">
        <v>20</v>
      </c>
      <c r="U67" s="19">
        <v>20</v>
      </c>
      <c r="V67" s="18">
        <v>20</v>
      </c>
      <c r="W67" s="32"/>
      <c r="X67" s="14">
        <f t="shared" si="30"/>
        <v>60</v>
      </c>
      <c r="Y67" s="37">
        <v>20</v>
      </c>
      <c r="Z67" s="19">
        <v>20</v>
      </c>
      <c r="AA67" s="18">
        <v>20</v>
      </c>
      <c r="AB67" s="32"/>
      <c r="AC67" s="14">
        <f t="shared" si="31"/>
        <v>60</v>
      </c>
      <c r="AD67" s="37">
        <v>20</v>
      </c>
      <c r="AE67" s="19">
        <v>20</v>
      </c>
      <c r="AF67" s="18">
        <v>20</v>
      </c>
      <c r="AG67" s="32"/>
      <c r="AH67" s="14">
        <f t="shared" si="32"/>
        <v>60</v>
      </c>
      <c r="AI67" s="15">
        <f t="shared" si="33"/>
        <v>180</v>
      </c>
      <c r="AJ67" s="56">
        <v>43516</v>
      </c>
      <c r="AK67" s="30"/>
      <c r="AL67" s="37"/>
      <c r="AM67" s="19"/>
      <c r="AN67" s="18"/>
      <c r="AO67" s="32"/>
      <c r="AP67" s="14">
        <f t="shared" si="34"/>
        <v>0</v>
      </c>
      <c r="AQ67" s="37"/>
      <c r="AR67" s="19"/>
      <c r="AS67" s="18"/>
      <c r="AT67" s="32"/>
      <c r="AU67" s="14">
        <f t="shared" si="35"/>
        <v>0</v>
      </c>
      <c r="AV67" s="37"/>
      <c r="AW67" s="19"/>
      <c r="AX67" s="18"/>
      <c r="AY67" s="32"/>
      <c r="AZ67" s="14">
        <f t="shared" si="36"/>
        <v>0</v>
      </c>
      <c r="BA67" s="15">
        <f t="shared" si="37"/>
        <v>0</v>
      </c>
    </row>
    <row r="68" spans="1:54" x14ac:dyDescent="0.15">
      <c r="A68" s="30" t="s">
        <v>99</v>
      </c>
      <c r="B68" s="77">
        <v>2</v>
      </c>
      <c r="C68" s="78">
        <v>2</v>
      </c>
      <c r="D68" s="79">
        <v>3</v>
      </c>
      <c r="E68" s="75"/>
      <c r="F68" s="14">
        <f t="shared" si="42"/>
        <v>7</v>
      </c>
      <c r="G68" s="77">
        <v>2</v>
      </c>
      <c r="H68" s="78">
        <v>2</v>
      </c>
      <c r="I68" s="79">
        <v>3</v>
      </c>
      <c r="J68" s="75"/>
      <c r="K68" s="14">
        <f t="shared" si="27"/>
        <v>7</v>
      </c>
      <c r="L68" s="77">
        <v>2</v>
      </c>
      <c r="M68" s="78">
        <v>2</v>
      </c>
      <c r="N68" s="79">
        <v>3</v>
      </c>
      <c r="O68" s="75"/>
      <c r="P68" s="14">
        <f t="shared" si="28"/>
        <v>7</v>
      </c>
      <c r="Q68" s="15">
        <f t="shared" si="29"/>
        <v>21</v>
      </c>
      <c r="R68" s="56">
        <v>43515</v>
      </c>
      <c r="S68" s="13" t="s">
        <v>94</v>
      </c>
      <c r="T68" s="37">
        <v>2</v>
      </c>
      <c r="U68" s="19">
        <v>18</v>
      </c>
      <c r="V68" s="18">
        <v>16</v>
      </c>
      <c r="W68" s="32"/>
      <c r="X68" s="14">
        <f t="shared" si="30"/>
        <v>36</v>
      </c>
      <c r="Y68" s="37">
        <v>2</v>
      </c>
      <c r="Z68" s="19">
        <v>18</v>
      </c>
      <c r="AA68" s="18">
        <v>16</v>
      </c>
      <c r="AB68" s="32"/>
      <c r="AC68" s="14">
        <f t="shared" si="31"/>
        <v>36</v>
      </c>
      <c r="AD68" s="37">
        <v>2</v>
      </c>
      <c r="AE68" s="19">
        <v>18</v>
      </c>
      <c r="AF68" s="18">
        <v>16</v>
      </c>
      <c r="AG68" s="32"/>
      <c r="AH68" s="14">
        <f t="shared" si="32"/>
        <v>36</v>
      </c>
      <c r="AI68" s="15">
        <f t="shared" si="33"/>
        <v>108</v>
      </c>
      <c r="AJ68" s="56">
        <v>43512</v>
      </c>
      <c r="AK68" s="30"/>
      <c r="AL68" s="37"/>
      <c r="AM68" s="19"/>
      <c r="AN68" s="18"/>
      <c r="AO68" s="32"/>
      <c r="AP68" s="14">
        <f t="shared" si="34"/>
        <v>0</v>
      </c>
      <c r="AQ68" s="37"/>
      <c r="AR68" s="19"/>
      <c r="AS68" s="18"/>
      <c r="AT68" s="32"/>
      <c r="AU68" s="14">
        <f t="shared" si="35"/>
        <v>0</v>
      </c>
      <c r="AV68" s="37"/>
      <c r="AW68" s="19"/>
      <c r="AX68" s="18"/>
      <c r="AY68" s="32"/>
      <c r="AZ68" s="14">
        <f t="shared" si="36"/>
        <v>0</v>
      </c>
      <c r="BA68" s="15">
        <f t="shared" si="37"/>
        <v>0</v>
      </c>
      <c r="BB68" s="17"/>
    </row>
    <row r="69" spans="1:54" x14ac:dyDescent="0.15">
      <c r="A69" s="30" t="s">
        <v>99</v>
      </c>
      <c r="B69" s="77"/>
      <c r="C69" s="78"/>
      <c r="D69" s="79">
        <v>1</v>
      </c>
      <c r="E69" s="75"/>
      <c r="F69" s="14">
        <f t="shared" si="42"/>
        <v>1</v>
      </c>
      <c r="G69" s="77"/>
      <c r="H69" s="78"/>
      <c r="I69" s="79">
        <v>1</v>
      </c>
      <c r="J69" s="75"/>
      <c r="K69" s="14">
        <f t="shared" si="27"/>
        <v>1</v>
      </c>
      <c r="L69" s="77"/>
      <c r="M69" s="78"/>
      <c r="N69" s="79">
        <v>1</v>
      </c>
      <c r="O69" s="75"/>
      <c r="P69" s="14">
        <f t="shared" si="28"/>
        <v>1</v>
      </c>
      <c r="Q69" s="15">
        <f t="shared" si="29"/>
        <v>3</v>
      </c>
      <c r="R69" s="56">
        <v>43517</v>
      </c>
      <c r="S69" s="13" t="s">
        <v>97</v>
      </c>
      <c r="T69" s="37">
        <v>15</v>
      </c>
      <c r="U69" s="19">
        <v>24</v>
      </c>
      <c r="V69" s="18">
        <v>22</v>
      </c>
      <c r="W69" s="32"/>
      <c r="X69" s="14">
        <f t="shared" si="30"/>
        <v>61</v>
      </c>
      <c r="Y69" s="37">
        <v>15</v>
      </c>
      <c r="Z69" s="19">
        <v>24</v>
      </c>
      <c r="AA69" s="18">
        <v>22</v>
      </c>
      <c r="AB69" s="32"/>
      <c r="AC69" s="14">
        <f t="shared" si="31"/>
        <v>61</v>
      </c>
      <c r="AD69" s="37">
        <v>15</v>
      </c>
      <c r="AE69" s="19">
        <v>24</v>
      </c>
      <c r="AF69" s="18">
        <v>22</v>
      </c>
      <c r="AG69" s="32"/>
      <c r="AH69" s="14">
        <f t="shared" si="32"/>
        <v>61</v>
      </c>
      <c r="AI69" s="15">
        <f t="shared" si="33"/>
        <v>183</v>
      </c>
      <c r="AJ69" s="56">
        <v>43515</v>
      </c>
      <c r="AK69" s="30"/>
      <c r="AL69" s="37"/>
      <c r="AM69" s="19"/>
      <c r="AN69" s="18"/>
      <c r="AO69" s="32"/>
      <c r="AP69" s="14">
        <f t="shared" si="34"/>
        <v>0</v>
      </c>
      <c r="AQ69" s="37"/>
      <c r="AR69" s="19"/>
      <c r="AS69" s="18"/>
      <c r="AT69" s="32"/>
      <c r="AU69" s="14">
        <f t="shared" si="35"/>
        <v>0</v>
      </c>
      <c r="AV69" s="37"/>
      <c r="AW69" s="19"/>
      <c r="AX69" s="18"/>
      <c r="AY69" s="32"/>
      <c r="AZ69" s="14">
        <f t="shared" si="36"/>
        <v>0</v>
      </c>
      <c r="BA69" s="15">
        <f t="shared" si="37"/>
        <v>0</v>
      </c>
      <c r="BB69" s="17"/>
    </row>
    <row r="70" spans="1:54" x14ac:dyDescent="0.15">
      <c r="A70" s="30" t="s">
        <v>99</v>
      </c>
      <c r="B70" s="77"/>
      <c r="C70" s="78">
        <v>1</v>
      </c>
      <c r="D70" s="79"/>
      <c r="E70" s="75"/>
      <c r="F70" s="14">
        <f t="shared" si="42"/>
        <v>1</v>
      </c>
      <c r="G70" s="77"/>
      <c r="H70" s="78">
        <v>1</v>
      </c>
      <c r="I70" s="79"/>
      <c r="J70" s="75"/>
      <c r="K70" s="14">
        <f t="shared" si="27"/>
        <v>1</v>
      </c>
      <c r="L70" s="77"/>
      <c r="M70" s="78">
        <v>1</v>
      </c>
      <c r="N70" s="79"/>
      <c r="O70" s="75"/>
      <c r="P70" s="14">
        <f t="shared" si="28"/>
        <v>1</v>
      </c>
      <c r="Q70" s="15">
        <f t="shared" si="29"/>
        <v>3</v>
      </c>
      <c r="R70" s="56">
        <v>43522</v>
      </c>
      <c r="S70" s="30" t="s">
        <v>98</v>
      </c>
      <c r="T70" s="37">
        <v>5</v>
      </c>
      <c r="U70" s="19"/>
      <c r="V70" s="18">
        <v>2</v>
      </c>
      <c r="W70" s="32"/>
      <c r="X70" s="14">
        <f t="shared" si="30"/>
        <v>7</v>
      </c>
      <c r="Y70" s="37">
        <v>5</v>
      </c>
      <c r="Z70" s="19"/>
      <c r="AA70" s="18">
        <v>2</v>
      </c>
      <c r="AB70" s="32"/>
      <c r="AC70" s="14">
        <f t="shared" si="31"/>
        <v>7</v>
      </c>
      <c r="AD70" s="37">
        <v>5</v>
      </c>
      <c r="AE70" s="19"/>
      <c r="AF70" s="18">
        <v>2</v>
      </c>
      <c r="AG70" s="32"/>
      <c r="AH70" s="14">
        <f t="shared" si="32"/>
        <v>7</v>
      </c>
      <c r="AI70" s="15">
        <f t="shared" si="33"/>
        <v>21</v>
      </c>
      <c r="AJ70" s="56">
        <v>43516</v>
      </c>
      <c r="AK70" s="30"/>
      <c r="AL70" s="37"/>
      <c r="AM70" s="19"/>
      <c r="AN70" s="18"/>
      <c r="AO70" s="32"/>
      <c r="AP70" s="14">
        <f t="shared" si="34"/>
        <v>0</v>
      </c>
      <c r="AQ70" s="37"/>
      <c r="AR70" s="19"/>
      <c r="AS70" s="18"/>
      <c r="AT70" s="32"/>
      <c r="AU70" s="14">
        <f t="shared" si="35"/>
        <v>0</v>
      </c>
      <c r="AV70" s="37"/>
      <c r="AW70" s="19"/>
      <c r="AX70" s="18"/>
      <c r="AY70" s="32"/>
      <c r="AZ70" s="14">
        <f t="shared" si="36"/>
        <v>0</v>
      </c>
      <c r="BA70" s="15">
        <f t="shared" si="37"/>
        <v>0</v>
      </c>
      <c r="BB70" s="17"/>
    </row>
    <row r="71" spans="1:54" x14ac:dyDescent="0.15">
      <c r="A71" s="13" t="s">
        <v>111</v>
      </c>
      <c r="B71" s="77">
        <v>2</v>
      </c>
      <c r="C71" s="78">
        <v>1</v>
      </c>
      <c r="D71" s="79">
        <v>3</v>
      </c>
      <c r="E71" s="75"/>
      <c r="F71" s="14">
        <f t="shared" si="42"/>
        <v>6</v>
      </c>
      <c r="G71" s="77">
        <v>2</v>
      </c>
      <c r="H71" s="78">
        <v>1</v>
      </c>
      <c r="I71" s="79">
        <v>3</v>
      </c>
      <c r="J71" s="75"/>
      <c r="K71" s="14">
        <f t="shared" si="27"/>
        <v>6</v>
      </c>
      <c r="L71" s="77">
        <v>2</v>
      </c>
      <c r="M71" s="78">
        <v>1</v>
      </c>
      <c r="N71" s="79">
        <v>3</v>
      </c>
      <c r="O71" s="75"/>
      <c r="P71" s="14">
        <f t="shared" si="28"/>
        <v>6</v>
      </c>
      <c r="Q71" s="15">
        <f t="shared" si="29"/>
        <v>18</v>
      </c>
      <c r="R71" s="56">
        <v>43524</v>
      </c>
      <c r="S71" s="13" t="s">
        <v>100</v>
      </c>
      <c r="T71" s="37">
        <v>16</v>
      </c>
      <c r="U71" s="19">
        <v>36</v>
      </c>
      <c r="V71" s="18">
        <v>27</v>
      </c>
      <c r="W71" s="32"/>
      <c r="X71" s="14">
        <f t="shared" si="30"/>
        <v>79</v>
      </c>
      <c r="Y71" s="37">
        <v>16</v>
      </c>
      <c r="Z71" s="19">
        <v>36</v>
      </c>
      <c r="AA71" s="18">
        <v>27</v>
      </c>
      <c r="AB71" s="32"/>
      <c r="AC71" s="14">
        <f t="shared" si="31"/>
        <v>79</v>
      </c>
      <c r="AD71" s="37">
        <v>16</v>
      </c>
      <c r="AE71" s="19">
        <v>36</v>
      </c>
      <c r="AF71" s="18">
        <v>27</v>
      </c>
      <c r="AG71" s="32"/>
      <c r="AH71" s="14">
        <f t="shared" si="32"/>
        <v>79</v>
      </c>
      <c r="AI71" s="15">
        <f t="shared" si="33"/>
        <v>237</v>
      </c>
      <c r="AJ71" s="56">
        <v>43516</v>
      </c>
      <c r="AK71" s="30"/>
      <c r="AL71" s="37"/>
      <c r="AM71" s="19"/>
      <c r="AN71" s="18"/>
      <c r="AO71" s="32"/>
      <c r="AP71" s="14">
        <f t="shared" si="34"/>
        <v>0</v>
      </c>
      <c r="AQ71" s="37"/>
      <c r="AR71" s="19"/>
      <c r="AS71" s="18"/>
      <c r="AT71" s="32"/>
      <c r="AU71" s="14">
        <f t="shared" si="35"/>
        <v>0</v>
      </c>
      <c r="AV71" s="37"/>
      <c r="AW71" s="19"/>
      <c r="AX71" s="18"/>
      <c r="AY71" s="32"/>
      <c r="AZ71" s="14">
        <f t="shared" si="36"/>
        <v>0</v>
      </c>
      <c r="BA71" s="15">
        <f t="shared" si="37"/>
        <v>0</v>
      </c>
    </row>
    <row r="72" spans="1:54" x14ac:dyDescent="0.15">
      <c r="A72" s="81" t="s">
        <v>112</v>
      </c>
      <c r="B72" s="77">
        <v>1</v>
      </c>
      <c r="C72" s="78"/>
      <c r="D72" s="79"/>
      <c r="E72" s="75"/>
      <c r="F72" s="14">
        <f t="shared" si="42"/>
        <v>1</v>
      </c>
      <c r="G72" s="77">
        <v>1</v>
      </c>
      <c r="H72" s="78"/>
      <c r="I72" s="79"/>
      <c r="J72" s="75"/>
      <c r="K72" s="14">
        <f t="shared" si="27"/>
        <v>1</v>
      </c>
      <c r="L72" s="77"/>
      <c r="M72" s="78"/>
      <c r="N72" s="79"/>
      <c r="O72" s="75"/>
      <c r="P72" s="14">
        <f t="shared" si="28"/>
        <v>0</v>
      </c>
      <c r="Q72" s="15">
        <f t="shared" si="29"/>
        <v>2</v>
      </c>
      <c r="R72" s="56">
        <v>43524</v>
      </c>
      <c r="S72" s="13" t="s">
        <v>102</v>
      </c>
      <c r="T72" s="37">
        <v>3</v>
      </c>
      <c r="U72" s="19">
        <v>3</v>
      </c>
      <c r="V72" s="18"/>
      <c r="W72" s="32"/>
      <c r="X72" s="14">
        <f t="shared" si="30"/>
        <v>6</v>
      </c>
      <c r="Y72" s="37">
        <v>3</v>
      </c>
      <c r="Z72" s="19">
        <v>3</v>
      </c>
      <c r="AA72" s="18"/>
      <c r="AB72" s="32"/>
      <c r="AC72" s="14">
        <f t="shared" si="31"/>
        <v>6</v>
      </c>
      <c r="AD72" s="37">
        <v>3</v>
      </c>
      <c r="AE72" s="19">
        <v>3</v>
      </c>
      <c r="AF72" s="18"/>
      <c r="AG72" s="32"/>
      <c r="AH72" s="14">
        <f t="shared" si="32"/>
        <v>6</v>
      </c>
      <c r="AI72" s="15">
        <f t="shared" si="33"/>
        <v>18</v>
      </c>
      <c r="AJ72" s="56">
        <v>43517</v>
      </c>
      <c r="AK72" s="13"/>
      <c r="AL72" s="37"/>
      <c r="AM72" s="19"/>
      <c r="AN72" s="18"/>
      <c r="AO72" s="32"/>
      <c r="AP72" s="14">
        <f t="shared" si="34"/>
        <v>0</v>
      </c>
      <c r="AQ72" s="37"/>
      <c r="AR72" s="19"/>
      <c r="AS72" s="18"/>
      <c r="AT72" s="32"/>
      <c r="AU72" s="14">
        <f t="shared" si="35"/>
        <v>0</v>
      </c>
      <c r="AV72" s="37"/>
      <c r="AW72" s="19"/>
      <c r="AX72" s="18"/>
      <c r="AY72" s="32"/>
      <c r="AZ72" s="14">
        <f t="shared" si="36"/>
        <v>0</v>
      </c>
      <c r="BA72" s="15">
        <f t="shared" si="37"/>
        <v>0</v>
      </c>
    </row>
    <row r="73" spans="1:54" x14ac:dyDescent="0.15">
      <c r="A73" s="30" t="s">
        <v>117</v>
      </c>
      <c r="B73" s="77">
        <v>1</v>
      </c>
      <c r="C73" s="78">
        <v>1</v>
      </c>
      <c r="D73" s="79"/>
      <c r="E73" s="75"/>
      <c r="F73" s="14">
        <f t="shared" si="42"/>
        <v>2</v>
      </c>
      <c r="G73" s="77">
        <v>1</v>
      </c>
      <c r="H73" s="78">
        <v>1</v>
      </c>
      <c r="I73" s="79"/>
      <c r="J73" s="75"/>
      <c r="K73" s="14">
        <f t="shared" si="27"/>
        <v>2</v>
      </c>
      <c r="L73" s="77">
        <v>1</v>
      </c>
      <c r="M73" s="78">
        <v>1</v>
      </c>
      <c r="N73" s="79"/>
      <c r="O73" s="75"/>
      <c r="P73" s="14">
        <f t="shared" si="28"/>
        <v>2</v>
      </c>
      <c r="Q73" s="15">
        <f t="shared" si="29"/>
        <v>6</v>
      </c>
      <c r="R73" s="56">
        <v>43528</v>
      </c>
      <c r="S73" s="13" t="s">
        <v>103</v>
      </c>
      <c r="T73" s="37">
        <v>10</v>
      </c>
      <c r="U73" s="19">
        <v>16</v>
      </c>
      <c r="V73" s="18">
        <v>18</v>
      </c>
      <c r="W73" s="32"/>
      <c r="X73" s="14">
        <f t="shared" si="30"/>
        <v>44</v>
      </c>
      <c r="Y73" s="37">
        <v>10</v>
      </c>
      <c r="Z73" s="19">
        <v>16</v>
      </c>
      <c r="AA73" s="18">
        <v>18</v>
      </c>
      <c r="AB73" s="32"/>
      <c r="AC73" s="14">
        <f t="shared" si="31"/>
        <v>44</v>
      </c>
      <c r="AD73" s="37">
        <v>10</v>
      </c>
      <c r="AE73" s="19">
        <v>16</v>
      </c>
      <c r="AF73" s="18">
        <v>18</v>
      </c>
      <c r="AG73" s="32"/>
      <c r="AH73" s="14">
        <f t="shared" si="32"/>
        <v>44</v>
      </c>
      <c r="AI73" s="15">
        <f t="shared" si="33"/>
        <v>132</v>
      </c>
      <c r="AJ73" s="56">
        <v>43518</v>
      </c>
      <c r="AK73" s="39"/>
      <c r="AL73" s="37"/>
      <c r="AM73" s="19"/>
      <c r="AN73" s="18"/>
      <c r="AO73" s="32"/>
      <c r="AP73" s="14">
        <f t="shared" si="34"/>
        <v>0</v>
      </c>
      <c r="AQ73" s="37"/>
      <c r="AR73" s="19"/>
      <c r="AS73" s="18"/>
      <c r="AT73" s="32"/>
      <c r="AU73" s="14">
        <f t="shared" si="35"/>
        <v>0</v>
      </c>
      <c r="AV73" s="37"/>
      <c r="AW73" s="19"/>
      <c r="AX73" s="18"/>
      <c r="AY73" s="32"/>
      <c r="AZ73" s="14">
        <f t="shared" si="36"/>
        <v>0</v>
      </c>
      <c r="BA73" s="15">
        <f t="shared" si="37"/>
        <v>0</v>
      </c>
    </row>
    <row r="74" spans="1:54" x14ac:dyDescent="0.15">
      <c r="A74" s="30" t="s">
        <v>88</v>
      </c>
      <c r="B74" s="77"/>
      <c r="C74" s="78"/>
      <c r="D74" s="79">
        <v>1</v>
      </c>
      <c r="E74" s="75"/>
      <c r="F74" s="14">
        <f t="shared" si="42"/>
        <v>1</v>
      </c>
      <c r="G74" s="77"/>
      <c r="H74" s="78"/>
      <c r="I74" s="79">
        <v>1</v>
      </c>
      <c r="J74" s="75"/>
      <c r="K74" s="14">
        <f t="shared" si="27"/>
        <v>1</v>
      </c>
      <c r="L74" s="77"/>
      <c r="M74" s="78"/>
      <c r="N74" s="79">
        <v>1</v>
      </c>
      <c r="O74" s="75"/>
      <c r="P74" s="14">
        <f t="shared" si="28"/>
        <v>1</v>
      </c>
      <c r="Q74" s="15">
        <f t="shared" si="29"/>
        <v>3</v>
      </c>
      <c r="R74" s="56">
        <v>43524</v>
      </c>
      <c r="S74" s="30" t="s">
        <v>27</v>
      </c>
      <c r="T74" s="37"/>
      <c r="U74" s="19"/>
      <c r="V74" s="18">
        <v>5</v>
      </c>
      <c r="W74" s="32"/>
      <c r="X74" s="14">
        <f t="shared" si="30"/>
        <v>5</v>
      </c>
      <c r="Y74" s="37"/>
      <c r="Z74" s="19"/>
      <c r="AA74" s="18">
        <v>5</v>
      </c>
      <c r="AB74" s="32"/>
      <c r="AC74" s="14">
        <f t="shared" si="31"/>
        <v>5</v>
      </c>
      <c r="AD74" s="37"/>
      <c r="AE74" s="19"/>
      <c r="AF74" s="18">
        <v>5</v>
      </c>
      <c r="AG74" s="32"/>
      <c r="AH74" s="14">
        <f t="shared" si="32"/>
        <v>5</v>
      </c>
      <c r="AI74" s="15">
        <f t="shared" si="33"/>
        <v>15</v>
      </c>
      <c r="AJ74" s="65">
        <v>43518</v>
      </c>
      <c r="AK74" s="13"/>
      <c r="AL74" s="37"/>
      <c r="AM74" s="19"/>
      <c r="AN74" s="18"/>
      <c r="AO74" s="32"/>
      <c r="AP74" s="14">
        <f t="shared" si="34"/>
        <v>0</v>
      </c>
      <c r="AQ74" s="37"/>
      <c r="AR74" s="19"/>
      <c r="AS74" s="18"/>
      <c r="AT74" s="32"/>
      <c r="AU74" s="14">
        <f t="shared" si="35"/>
        <v>0</v>
      </c>
      <c r="AV74" s="37"/>
      <c r="AW74" s="19"/>
      <c r="AX74" s="18"/>
      <c r="AY74" s="32"/>
      <c r="AZ74" s="14">
        <f t="shared" si="36"/>
        <v>0</v>
      </c>
      <c r="BA74" s="15">
        <f t="shared" si="37"/>
        <v>0</v>
      </c>
    </row>
    <row r="75" spans="1:54" x14ac:dyDescent="0.15">
      <c r="A75" s="73" t="s">
        <v>122</v>
      </c>
      <c r="B75" s="77"/>
      <c r="C75" s="78">
        <v>5</v>
      </c>
      <c r="D75" s="79"/>
      <c r="E75" s="75"/>
      <c r="F75" s="14">
        <f t="shared" si="42"/>
        <v>5</v>
      </c>
      <c r="G75" s="77"/>
      <c r="H75" s="78">
        <v>4</v>
      </c>
      <c r="I75" s="79"/>
      <c r="J75" s="75"/>
      <c r="K75" s="14">
        <f t="shared" si="27"/>
        <v>4</v>
      </c>
      <c r="L75" s="77"/>
      <c r="M75" s="78"/>
      <c r="N75" s="79"/>
      <c r="O75" s="75"/>
      <c r="P75" s="14">
        <f t="shared" si="28"/>
        <v>0</v>
      </c>
      <c r="Q75" s="15">
        <f t="shared" si="29"/>
        <v>9</v>
      </c>
      <c r="R75" s="56">
        <v>43529</v>
      </c>
      <c r="S75" s="63" t="s">
        <v>104</v>
      </c>
      <c r="T75" s="37">
        <v>-13</v>
      </c>
      <c r="U75" s="19">
        <v>-12</v>
      </c>
      <c r="V75" s="18">
        <v>-13</v>
      </c>
      <c r="W75" s="32"/>
      <c r="X75" s="14">
        <f t="shared" si="30"/>
        <v>-38</v>
      </c>
      <c r="Y75" s="37">
        <v>-13</v>
      </c>
      <c r="Z75" s="19">
        <v>-11</v>
      </c>
      <c r="AA75" s="18">
        <v>-13</v>
      </c>
      <c r="AB75" s="32"/>
      <c r="AC75" s="14">
        <f t="shared" si="31"/>
        <v>-37</v>
      </c>
      <c r="AD75" s="37">
        <v>-13</v>
      </c>
      <c r="AE75" s="19">
        <v>-18</v>
      </c>
      <c r="AF75" s="18">
        <v>-13</v>
      </c>
      <c r="AG75" s="32"/>
      <c r="AH75" s="14">
        <f t="shared" si="32"/>
        <v>-44</v>
      </c>
      <c r="AI75" s="15">
        <f t="shared" si="33"/>
        <v>-119</v>
      </c>
      <c r="AJ75" s="65">
        <v>43517</v>
      </c>
      <c r="AK75" s="13"/>
      <c r="AL75" s="37"/>
      <c r="AM75" s="19"/>
      <c r="AN75" s="18"/>
      <c r="AO75" s="32"/>
      <c r="AP75" s="14">
        <f t="shared" si="34"/>
        <v>0</v>
      </c>
      <c r="AQ75" s="37"/>
      <c r="AR75" s="19"/>
      <c r="AS75" s="18"/>
      <c r="AT75" s="32"/>
      <c r="AU75" s="14">
        <f t="shared" si="35"/>
        <v>0</v>
      </c>
      <c r="AV75" s="37"/>
      <c r="AW75" s="19"/>
      <c r="AX75" s="18"/>
      <c r="AY75" s="32"/>
      <c r="AZ75" s="14">
        <f t="shared" si="36"/>
        <v>0</v>
      </c>
      <c r="BA75" s="15">
        <f t="shared" si="37"/>
        <v>0</v>
      </c>
      <c r="BB75" s="16"/>
    </row>
    <row r="76" spans="1:54" x14ac:dyDescent="0.15">
      <c r="A76" s="30"/>
      <c r="B76" s="77"/>
      <c r="C76" s="78"/>
      <c r="D76" s="79"/>
      <c r="E76" s="75"/>
      <c r="F76" s="14">
        <f t="shared" si="42"/>
        <v>0</v>
      </c>
      <c r="G76" s="77"/>
      <c r="H76" s="78"/>
      <c r="I76" s="79"/>
      <c r="J76" s="75"/>
      <c r="K76" s="14">
        <f t="shared" si="27"/>
        <v>0</v>
      </c>
      <c r="L76" s="77"/>
      <c r="M76" s="78"/>
      <c r="N76" s="79"/>
      <c r="O76" s="75"/>
      <c r="P76" s="14">
        <f t="shared" si="28"/>
        <v>0</v>
      </c>
      <c r="Q76" s="15">
        <f t="shared" si="29"/>
        <v>0</v>
      </c>
      <c r="R76" s="56"/>
      <c r="S76" s="13" t="s">
        <v>107</v>
      </c>
      <c r="T76" s="37"/>
      <c r="U76" s="19">
        <v>14</v>
      </c>
      <c r="V76" s="18">
        <v>6</v>
      </c>
      <c r="W76" s="32"/>
      <c r="X76" s="14">
        <f t="shared" si="30"/>
        <v>20</v>
      </c>
      <c r="Y76" s="37"/>
      <c r="Z76" s="19">
        <v>14</v>
      </c>
      <c r="AA76" s="18">
        <v>6</v>
      </c>
      <c r="AB76" s="32"/>
      <c r="AC76" s="14">
        <f t="shared" si="31"/>
        <v>20</v>
      </c>
      <c r="AD76" s="37"/>
      <c r="AE76" s="19">
        <v>14</v>
      </c>
      <c r="AF76" s="18">
        <v>6</v>
      </c>
      <c r="AG76" s="32"/>
      <c r="AH76" s="14">
        <f t="shared" si="32"/>
        <v>20</v>
      </c>
      <c r="AI76" s="15">
        <f t="shared" si="33"/>
        <v>60</v>
      </c>
      <c r="AJ76" s="65">
        <v>43522</v>
      </c>
      <c r="AK76" s="13"/>
      <c r="AL76" s="37"/>
      <c r="AM76" s="19"/>
      <c r="AN76" s="18"/>
      <c r="AO76" s="32"/>
      <c r="AP76" s="14">
        <f t="shared" si="34"/>
        <v>0</v>
      </c>
      <c r="AQ76" s="37"/>
      <c r="AR76" s="19"/>
      <c r="AS76" s="18"/>
      <c r="AT76" s="32"/>
      <c r="AU76" s="14">
        <f t="shared" si="35"/>
        <v>0</v>
      </c>
      <c r="AV76" s="37"/>
      <c r="AW76" s="19"/>
      <c r="AX76" s="18"/>
      <c r="AY76" s="32"/>
      <c r="AZ76" s="14">
        <f t="shared" si="36"/>
        <v>0</v>
      </c>
      <c r="BA76" s="15">
        <f t="shared" si="37"/>
        <v>0</v>
      </c>
      <c r="BB76" s="16"/>
    </row>
    <row r="77" spans="1:54" x14ac:dyDescent="0.15">
      <c r="A77" s="30"/>
      <c r="B77" s="77"/>
      <c r="C77" s="78"/>
      <c r="D77" s="79"/>
      <c r="E77" s="75"/>
      <c r="F77" s="14">
        <f t="shared" si="42"/>
        <v>0</v>
      </c>
      <c r="G77" s="77"/>
      <c r="H77" s="78"/>
      <c r="I77" s="79"/>
      <c r="J77" s="75"/>
      <c r="K77" s="14">
        <f t="shared" si="27"/>
        <v>0</v>
      </c>
      <c r="L77" s="77"/>
      <c r="M77" s="78"/>
      <c r="N77" s="79"/>
      <c r="O77" s="75"/>
      <c r="P77" s="14">
        <f t="shared" si="28"/>
        <v>0</v>
      </c>
      <c r="Q77" s="15">
        <f t="shared" si="29"/>
        <v>0</v>
      </c>
      <c r="R77" s="56"/>
      <c r="S77" s="13" t="s">
        <v>108</v>
      </c>
      <c r="T77" s="37">
        <v>3</v>
      </c>
      <c r="U77" s="19">
        <v>5</v>
      </c>
      <c r="V77" s="18"/>
      <c r="W77" s="32"/>
      <c r="X77" s="14">
        <f t="shared" si="30"/>
        <v>8</v>
      </c>
      <c r="Y77" s="37">
        <v>3</v>
      </c>
      <c r="Z77" s="19">
        <v>5</v>
      </c>
      <c r="AA77" s="18"/>
      <c r="AB77" s="32"/>
      <c r="AC77" s="14">
        <f t="shared" si="31"/>
        <v>8</v>
      </c>
      <c r="AD77" s="37">
        <v>3</v>
      </c>
      <c r="AE77" s="19">
        <v>5</v>
      </c>
      <c r="AF77" s="18"/>
      <c r="AG77" s="32"/>
      <c r="AH77" s="14">
        <f t="shared" si="32"/>
        <v>8</v>
      </c>
      <c r="AI77" s="72">
        <f t="shared" si="33"/>
        <v>24</v>
      </c>
      <c r="AJ77" s="65">
        <v>43523</v>
      </c>
      <c r="AK77" s="13"/>
      <c r="AL77" s="37"/>
      <c r="AM77" s="19"/>
      <c r="AN77" s="18"/>
      <c r="AO77" s="32"/>
      <c r="AP77" s="14">
        <f t="shared" si="34"/>
        <v>0</v>
      </c>
      <c r="AQ77" s="37"/>
      <c r="AR77" s="19"/>
      <c r="AS77" s="18"/>
      <c r="AT77" s="32"/>
      <c r="AU77" s="14">
        <f t="shared" si="35"/>
        <v>0</v>
      </c>
      <c r="AV77" s="37"/>
      <c r="AW77" s="19"/>
      <c r="AX77" s="18"/>
      <c r="AY77" s="32"/>
      <c r="AZ77" s="14">
        <f t="shared" si="36"/>
        <v>0</v>
      </c>
      <c r="BA77" s="15">
        <f t="shared" si="37"/>
        <v>0</v>
      </c>
      <c r="BB77" s="16"/>
    </row>
    <row r="78" spans="1:54" x14ac:dyDescent="0.15">
      <c r="A78" s="39"/>
      <c r="B78" s="77"/>
      <c r="C78" s="78"/>
      <c r="D78" s="79"/>
      <c r="E78" s="75"/>
      <c r="F78" s="14">
        <f t="shared" si="42"/>
        <v>0</v>
      </c>
      <c r="G78" s="77"/>
      <c r="H78" s="78"/>
      <c r="I78" s="79"/>
      <c r="J78" s="75"/>
      <c r="K78" s="14">
        <f t="shared" si="27"/>
        <v>0</v>
      </c>
      <c r="L78" s="77"/>
      <c r="M78" s="78"/>
      <c r="N78" s="79"/>
      <c r="O78" s="75"/>
      <c r="P78" s="14">
        <f t="shared" si="28"/>
        <v>0</v>
      </c>
      <c r="Q78" s="15">
        <f t="shared" si="29"/>
        <v>0</v>
      </c>
      <c r="R78" s="56"/>
      <c r="S78" s="13" t="s">
        <v>110</v>
      </c>
      <c r="T78" s="37">
        <v>10</v>
      </c>
      <c r="U78" s="19">
        <v>10</v>
      </c>
      <c r="V78" s="18">
        <v>5</v>
      </c>
      <c r="W78" s="32"/>
      <c r="X78" s="14">
        <f t="shared" si="30"/>
        <v>25</v>
      </c>
      <c r="Y78" s="37">
        <v>10</v>
      </c>
      <c r="Z78" s="19">
        <v>10</v>
      </c>
      <c r="AA78" s="18">
        <v>5</v>
      </c>
      <c r="AB78" s="32"/>
      <c r="AC78" s="14">
        <f t="shared" si="31"/>
        <v>25</v>
      </c>
      <c r="AD78" s="37">
        <v>10</v>
      </c>
      <c r="AE78" s="19">
        <v>10</v>
      </c>
      <c r="AF78" s="18">
        <v>5</v>
      </c>
      <c r="AG78" s="32"/>
      <c r="AH78" s="14">
        <f t="shared" si="32"/>
        <v>25</v>
      </c>
      <c r="AI78" s="15">
        <f t="shared" si="33"/>
        <v>75</v>
      </c>
      <c r="AJ78" s="65">
        <v>43529</v>
      </c>
      <c r="AK78" s="13"/>
      <c r="AL78" s="37"/>
      <c r="AM78" s="19"/>
      <c r="AN78" s="18"/>
      <c r="AO78" s="32"/>
      <c r="AP78" s="14">
        <f t="shared" si="34"/>
        <v>0</v>
      </c>
      <c r="AQ78" s="37"/>
      <c r="AR78" s="19"/>
      <c r="AS78" s="18"/>
      <c r="AT78" s="32"/>
      <c r="AU78" s="14">
        <f t="shared" si="35"/>
        <v>0</v>
      </c>
      <c r="AV78" s="37"/>
      <c r="AW78" s="19"/>
      <c r="AX78" s="18"/>
      <c r="AY78" s="32"/>
      <c r="AZ78" s="14">
        <f t="shared" si="36"/>
        <v>0</v>
      </c>
      <c r="BA78" s="15">
        <f t="shared" si="37"/>
        <v>0</v>
      </c>
      <c r="BB78" s="64"/>
    </row>
    <row r="79" spans="1:54" ht="14.25" x14ac:dyDescent="0.15">
      <c r="A79" s="30"/>
      <c r="B79" s="77"/>
      <c r="C79" s="78"/>
      <c r="D79" s="79"/>
      <c r="E79" s="75"/>
      <c r="F79" s="14">
        <f t="shared" si="42"/>
        <v>0</v>
      </c>
      <c r="G79" s="77"/>
      <c r="H79" s="78"/>
      <c r="I79" s="79"/>
      <c r="J79" s="75"/>
      <c r="K79" s="14">
        <f t="shared" si="27"/>
        <v>0</v>
      </c>
      <c r="L79" s="77"/>
      <c r="M79" s="78"/>
      <c r="N79" s="79"/>
      <c r="O79" s="75"/>
      <c r="P79" s="14">
        <f t="shared" si="28"/>
        <v>0</v>
      </c>
      <c r="Q79" s="15">
        <f t="shared" si="29"/>
        <v>0</v>
      </c>
      <c r="R79" s="56"/>
      <c r="S79" s="86" t="s">
        <v>109</v>
      </c>
      <c r="T79" s="37">
        <v>5</v>
      </c>
      <c r="U79" s="19"/>
      <c r="V79" s="18">
        <v>20</v>
      </c>
      <c r="W79" s="32"/>
      <c r="X79" s="14">
        <f t="shared" ref="X79" si="43">SUM(T79:V79)</f>
        <v>25</v>
      </c>
      <c r="Y79" s="37">
        <v>10</v>
      </c>
      <c r="Z79" s="19">
        <v>20</v>
      </c>
      <c r="AA79" s="18">
        <v>30</v>
      </c>
      <c r="AB79" s="32"/>
      <c r="AC79" s="14">
        <f t="shared" ref="AC79" si="44">SUM(Y79:AA79)</f>
        <v>60</v>
      </c>
      <c r="AD79" s="37">
        <v>15</v>
      </c>
      <c r="AE79" s="19">
        <v>15</v>
      </c>
      <c r="AF79" s="18">
        <v>10</v>
      </c>
      <c r="AG79" s="32"/>
      <c r="AH79" s="14">
        <f t="shared" ref="AH79" si="45">SUM(AD79:AF79)</f>
        <v>40</v>
      </c>
      <c r="AI79" s="15">
        <f t="shared" ref="AI79" si="46">X79+AC79+AH79</f>
        <v>125</v>
      </c>
      <c r="AJ79" s="65">
        <v>43524</v>
      </c>
      <c r="AK79" s="13" t="s">
        <v>28</v>
      </c>
      <c r="AL79" s="37"/>
      <c r="AM79" s="19"/>
      <c r="AN79" s="18"/>
      <c r="AO79" s="32"/>
      <c r="AP79" s="14">
        <f t="shared" si="34"/>
        <v>0</v>
      </c>
      <c r="AQ79" s="37"/>
      <c r="AR79" s="19"/>
      <c r="AS79" s="18"/>
      <c r="AT79" s="32"/>
      <c r="AU79" s="14">
        <f t="shared" si="35"/>
        <v>0</v>
      </c>
      <c r="AV79" s="37"/>
      <c r="AW79" s="19"/>
      <c r="AX79" s="18"/>
      <c r="AY79" s="32"/>
      <c r="AZ79" s="14">
        <f t="shared" si="36"/>
        <v>0</v>
      </c>
      <c r="BA79" s="15">
        <f t="shared" si="37"/>
        <v>0</v>
      </c>
      <c r="BB79" s="64" t="s">
        <v>70</v>
      </c>
    </row>
    <row r="80" spans="1:54" x14ac:dyDescent="0.15">
      <c r="A80" s="30"/>
      <c r="B80" s="77"/>
      <c r="C80" s="78"/>
      <c r="D80" s="79"/>
      <c r="E80" s="75"/>
      <c r="F80" s="14">
        <f t="shared" si="42"/>
        <v>0</v>
      </c>
      <c r="G80" s="77"/>
      <c r="H80" s="78"/>
      <c r="I80" s="79"/>
      <c r="J80" s="75"/>
      <c r="K80" s="14">
        <f t="shared" si="27"/>
        <v>0</v>
      </c>
      <c r="L80" s="77"/>
      <c r="M80" s="78"/>
      <c r="N80" s="79"/>
      <c r="O80" s="75"/>
      <c r="P80" s="14">
        <f t="shared" si="28"/>
        <v>0</v>
      </c>
      <c r="Q80" s="15">
        <f t="shared" si="29"/>
        <v>0</v>
      </c>
      <c r="R80" s="56"/>
      <c r="S80" s="13" t="s">
        <v>113</v>
      </c>
      <c r="T80" s="37">
        <v>3</v>
      </c>
      <c r="U80" s="19">
        <v>1</v>
      </c>
      <c r="V80" s="18">
        <v>10</v>
      </c>
      <c r="W80" s="32"/>
      <c r="X80" s="14">
        <f t="shared" ref="X80:X82" si="47">SUM(T80:V80)</f>
        <v>14</v>
      </c>
      <c r="Y80" s="37">
        <v>3</v>
      </c>
      <c r="Z80" s="19">
        <v>1</v>
      </c>
      <c r="AA80" s="18">
        <v>10</v>
      </c>
      <c r="AB80" s="32"/>
      <c r="AC80" s="14">
        <f t="shared" ref="AC80:AC82" si="48">SUM(Y80:AA80)</f>
        <v>14</v>
      </c>
      <c r="AD80" s="37">
        <v>3</v>
      </c>
      <c r="AE80" s="19">
        <v>1</v>
      </c>
      <c r="AF80" s="18">
        <v>10</v>
      </c>
      <c r="AG80" s="32"/>
      <c r="AH80" s="14">
        <f t="shared" ref="AH80:AH82" si="49">SUM(AD80:AF80)</f>
        <v>14</v>
      </c>
      <c r="AI80" s="15">
        <f t="shared" ref="AI80:AI82" si="50">X80+AC80+AH80</f>
        <v>42</v>
      </c>
      <c r="AJ80" s="65">
        <v>43525</v>
      </c>
      <c r="AK80" s="13" t="s">
        <v>44</v>
      </c>
      <c r="AL80" s="37"/>
      <c r="AM80" s="19"/>
      <c r="AN80" s="18"/>
      <c r="AO80" s="32"/>
      <c r="AP80" s="14">
        <f t="shared" si="34"/>
        <v>0</v>
      </c>
      <c r="AQ80" s="37"/>
      <c r="AR80" s="19"/>
      <c r="AS80" s="18"/>
      <c r="AT80" s="32"/>
      <c r="AU80" s="14">
        <f t="shared" si="35"/>
        <v>0</v>
      </c>
      <c r="AV80" s="37"/>
      <c r="AW80" s="19"/>
      <c r="AX80" s="18"/>
      <c r="AY80" s="32"/>
      <c r="AZ80" s="14">
        <f t="shared" si="36"/>
        <v>0</v>
      </c>
      <c r="BA80" s="15">
        <f t="shared" si="37"/>
        <v>0</v>
      </c>
      <c r="BB80" s="64" t="s">
        <v>45</v>
      </c>
    </row>
    <row r="81" spans="1:54" ht="14.25" x14ac:dyDescent="0.15">
      <c r="A81" s="13"/>
      <c r="B81" s="77"/>
      <c r="C81" s="78"/>
      <c r="D81" s="79"/>
      <c r="E81" s="75"/>
      <c r="F81" s="14">
        <f t="shared" si="42"/>
        <v>0</v>
      </c>
      <c r="G81" s="77"/>
      <c r="H81" s="78"/>
      <c r="I81" s="79"/>
      <c r="J81" s="75"/>
      <c r="K81" s="14">
        <f t="shared" si="27"/>
        <v>0</v>
      </c>
      <c r="L81" s="77"/>
      <c r="M81" s="78"/>
      <c r="N81" s="79"/>
      <c r="O81" s="75"/>
      <c r="P81" s="14">
        <f t="shared" si="28"/>
        <v>0</v>
      </c>
      <c r="Q81" s="15">
        <f t="shared" si="29"/>
        <v>0</v>
      </c>
      <c r="R81" s="56"/>
      <c r="S81" s="86" t="s">
        <v>114</v>
      </c>
      <c r="T81" s="37"/>
      <c r="U81" s="19">
        <v>5</v>
      </c>
      <c r="V81" s="18">
        <v>5</v>
      </c>
      <c r="W81" s="32"/>
      <c r="X81" s="14">
        <f t="shared" si="47"/>
        <v>10</v>
      </c>
      <c r="Y81" s="37">
        <v>5</v>
      </c>
      <c r="Z81" s="19">
        <v>5</v>
      </c>
      <c r="AA81" s="18"/>
      <c r="AB81" s="32"/>
      <c r="AC81" s="14">
        <f t="shared" si="48"/>
        <v>10</v>
      </c>
      <c r="AD81" s="37"/>
      <c r="AE81" s="19"/>
      <c r="AF81" s="18">
        <v>5</v>
      </c>
      <c r="AG81" s="32"/>
      <c r="AH81" s="14">
        <f t="shared" si="49"/>
        <v>5</v>
      </c>
      <c r="AI81" s="15">
        <f t="shared" si="50"/>
        <v>25</v>
      </c>
      <c r="AJ81" s="65">
        <v>43525</v>
      </c>
      <c r="AK81" s="13" t="s">
        <v>49</v>
      </c>
      <c r="AL81" s="37"/>
      <c r="AM81" s="19"/>
      <c r="AN81" s="18"/>
      <c r="AO81" s="32"/>
      <c r="AP81" s="14">
        <f t="shared" si="34"/>
        <v>0</v>
      </c>
      <c r="AQ81" s="37"/>
      <c r="AR81" s="19"/>
      <c r="AS81" s="18"/>
      <c r="AT81" s="32"/>
      <c r="AU81" s="14">
        <f t="shared" si="35"/>
        <v>0</v>
      </c>
      <c r="AV81" s="37"/>
      <c r="AW81" s="19"/>
      <c r="AX81" s="18"/>
      <c r="AY81" s="32"/>
      <c r="AZ81" s="14">
        <f t="shared" si="36"/>
        <v>0</v>
      </c>
      <c r="BA81" s="15">
        <f t="shared" si="37"/>
        <v>0</v>
      </c>
      <c r="BB81" s="64" t="s">
        <v>50</v>
      </c>
    </row>
    <row r="82" spans="1:54" ht="14.25" thickBot="1" x14ac:dyDescent="0.2">
      <c r="A82" s="30"/>
      <c r="B82" s="77"/>
      <c r="C82" s="78"/>
      <c r="D82" s="79"/>
      <c r="E82" s="110"/>
      <c r="F82" s="14">
        <f t="shared" si="42"/>
        <v>0</v>
      </c>
      <c r="G82" s="77"/>
      <c r="H82" s="78"/>
      <c r="I82" s="79"/>
      <c r="J82" s="110"/>
      <c r="K82" s="14">
        <f t="shared" si="27"/>
        <v>0</v>
      </c>
      <c r="L82" s="77"/>
      <c r="M82" s="78"/>
      <c r="N82" s="79"/>
      <c r="O82" s="75"/>
      <c r="P82" s="14">
        <f t="shared" si="28"/>
        <v>0</v>
      </c>
      <c r="Q82" s="24">
        <f t="shared" si="29"/>
        <v>0</v>
      </c>
      <c r="R82" s="56"/>
      <c r="S82" s="13" t="s">
        <v>120</v>
      </c>
      <c r="T82" s="37">
        <v>3</v>
      </c>
      <c r="U82" s="19"/>
      <c r="V82" s="18">
        <v>5</v>
      </c>
      <c r="W82" s="32"/>
      <c r="X82" s="14">
        <f t="shared" si="47"/>
        <v>8</v>
      </c>
      <c r="Y82" s="37">
        <v>3</v>
      </c>
      <c r="Z82" s="19"/>
      <c r="AA82" s="18">
        <v>5</v>
      </c>
      <c r="AB82" s="106"/>
      <c r="AC82" s="14">
        <f t="shared" si="48"/>
        <v>8</v>
      </c>
      <c r="AD82" s="37">
        <v>3</v>
      </c>
      <c r="AE82" s="19"/>
      <c r="AF82" s="18">
        <v>5</v>
      </c>
      <c r="AG82" s="32"/>
      <c r="AH82" s="14">
        <f t="shared" si="49"/>
        <v>8</v>
      </c>
      <c r="AI82" s="15">
        <f t="shared" si="50"/>
        <v>24</v>
      </c>
      <c r="AJ82" s="65">
        <v>43526</v>
      </c>
      <c r="AK82" s="13" t="s">
        <v>77</v>
      </c>
      <c r="AL82" s="37"/>
      <c r="AM82" s="19"/>
      <c r="AN82" s="18"/>
      <c r="AO82" s="106"/>
      <c r="AP82" s="14">
        <f t="shared" si="34"/>
        <v>0</v>
      </c>
      <c r="AQ82" s="37"/>
      <c r="AR82" s="19"/>
      <c r="AS82" s="18"/>
      <c r="AT82" s="106"/>
      <c r="AU82" s="14">
        <f t="shared" si="35"/>
        <v>0</v>
      </c>
      <c r="AV82" s="37"/>
      <c r="AW82" s="19"/>
      <c r="AX82" s="18"/>
      <c r="AY82" s="106"/>
      <c r="AZ82" s="14">
        <f t="shared" si="36"/>
        <v>0</v>
      </c>
      <c r="BA82" s="15">
        <f t="shared" si="37"/>
        <v>0</v>
      </c>
      <c r="BB82" s="64" t="s">
        <v>78</v>
      </c>
    </row>
    <row r="83" spans="1:54" ht="14.25" thickBot="1" x14ac:dyDescent="0.2">
      <c r="A83" s="3" t="s">
        <v>11</v>
      </c>
      <c r="B83" s="26">
        <f>SUM(B59:B82)</f>
        <v>14</v>
      </c>
      <c r="C83" s="26">
        <f t="shared" ref="C83:Q83" si="51">SUM(C59:C82)</f>
        <v>16</v>
      </c>
      <c r="D83" s="26">
        <f t="shared" si="51"/>
        <v>13</v>
      </c>
      <c r="E83" s="26"/>
      <c r="F83" s="40">
        <f t="shared" si="51"/>
        <v>43</v>
      </c>
      <c r="G83" s="26">
        <f t="shared" si="51"/>
        <v>14</v>
      </c>
      <c r="H83" s="26">
        <f t="shared" si="51"/>
        <v>15</v>
      </c>
      <c r="I83" s="26">
        <f t="shared" si="51"/>
        <v>13</v>
      </c>
      <c r="J83" s="26"/>
      <c r="K83" s="40">
        <f t="shared" si="51"/>
        <v>42</v>
      </c>
      <c r="L83" s="26">
        <f t="shared" si="51"/>
        <v>13</v>
      </c>
      <c r="M83" s="26">
        <f t="shared" si="51"/>
        <v>11</v>
      </c>
      <c r="N83" s="27">
        <f t="shared" si="51"/>
        <v>13</v>
      </c>
      <c r="O83" s="26"/>
      <c r="P83" s="40">
        <f t="shared" si="51"/>
        <v>37</v>
      </c>
      <c r="Q83" s="41">
        <f t="shared" si="51"/>
        <v>122</v>
      </c>
      <c r="S83" s="3" t="s">
        <v>11</v>
      </c>
      <c r="T83" s="26">
        <f>SUM(T59:T82)</f>
        <v>144</v>
      </c>
      <c r="U83" s="26">
        <f t="shared" ref="U83:AI83" si="52">SUM(U59:U82)</f>
        <v>232</v>
      </c>
      <c r="V83" s="27">
        <f t="shared" si="52"/>
        <v>217</v>
      </c>
      <c r="W83" s="26"/>
      <c r="X83" s="40">
        <f t="shared" si="52"/>
        <v>593</v>
      </c>
      <c r="Y83" s="26">
        <f t="shared" si="52"/>
        <v>154</v>
      </c>
      <c r="Z83" s="26">
        <f t="shared" si="52"/>
        <v>253</v>
      </c>
      <c r="AA83" s="26">
        <f t="shared" si="52"/>
        <v>222</v>
      </c>
      <c r="AB83" s="26"/>
      <c r="AC83" s="40">
        <f t="shared" si="52"/>
        <v>629</v>
      </c>
      <c r="AD83" s="26">
        <f t="shared" si="52"/>
        <v>154</v>
      </c>
      <c r="AE83" s="26">
        <f t="shared" si="52"/>
        <v>236</v>
      </c>
      <c r="AF83" s="27">
        <f t="shared" si="52"/>
        <v>207</v>
      </c>
      <c r="AG83" s="26"/>
      <c r="AH83" s="40">
        <f t="shared" si="52"/>
        <v>597</v>
      </c>
      <c r="AI83" s="41">
        <f t="shared" si="52"/>
        <v>1819</v>
      </c>
      <c r="AJ83" s="57"/>
      <c r="AK83" s="3" t="s">
        <v>11</v>
      </c>
      <c r="AL83" s="26">
        <f>SUM(AL59:AL82)</f>
        <v>0</v>
      </c>
      <c r="AM83" s="26">
        <f t="shared" ref="AM83:BA83" si="53">SUM(AM59:AM82)</f>
        <v>0</v>
      </c>
      <c r="AN83" s="26">
        <f t="shared" si="53"/>
        <v>0</v>
      </c>
      <c r="AO83" s="26"/>
      <c r="AP83" s="40">
        <f t="shared" si="53"/>
        <v>0</v>
      </c>
      <c r="AQ83" s="26">
        <f t="shared" si="53"/>
        <v>0</v>
      </c>
      <c r="AR83" s="26">
        <f t="shared" si="53"/>
        <v>0</v>
      </c>
      <c r="AS83" s="26">
        <f t="shared" si="53"/>
        <v>0</v>
      </c>
      <c r="AT83" s="26"/>
      <c r="AU83" s="40">
        <f t="shared" si="53"/>
        <v>0</v>
      </c>
      <c r="AV83" s="26">
        <f t="shared" si="53"/>
        <v>0</v>
      </c>
      <c r="AW83" s="26">
        <f t="shared" si="53"/>
        <v>0</v>
      </c>
      <c r="AX83" s="26">
        <f t="shared" si="53"/>
        <v>0</v>
      </c>
      <c r="AY83" s="26"/>
      <c r="AZ83" s="40">
        <f t="shared" si="53"/>
        <v>0</v>
      </c>
      <c r="BA83" s="41">
        <f t="shared" si="53"/>
        <v>0</v>
      </c>
      <c r="BB83" s="16"/>
    </row>
    <row r="84" spans="1:54" ht="14.25" thickBot="1" x14ac:dyDescent="0.2">
      <c r="A84" s="42" t="s">
        <v>12</v>
      </c>
      <c r="B84" s="43">
        <f>B58-B83</f>
        <v>5</v>
      </c>
      <c r="C84" s="43">
        <f t="shared" ref="C84:Q84" si="54">C58-C83</f>
        <v>0</v>
      </c>
      <c r="D84" s="43">
        <f t="shared" si="54"/>
        <v>3</v>
      </c>
      <c r="E84" s="43"/>
      <c r="F84" s="43">
        <f t="shared" si="54"/>
        <v>8</v>
      </c>
      <c r="G84" s="43">
        <f t="shared" si="54"/>
        <v>9</v>
      </c>
      <c r="H84" s="43">
        <f t="shared" si="54"/>
        <v>1</v>
      </c>
      <c r="I84" s="43">
        <f t="shared" si="54"/>
        <v>3</v>
      </c>
      <c r="J84" s="43"/>
      <c r="K84" s="43">
        <f t="shared" si="54"/>
        <v>13</v>
      </c>
      <c r="L84" s="43">
        <f t="shared" si="54"/>
        <v>6</v>
      </c>
      <c r="M84" s="43">
        <f t="shared" si="54"/>
        <v>5</v>
      </c>
      <c r="N84" s="43">
        <f t="shared" si="54"/>
        <v>3</v>
      </c>
      <c r="O84" s="43"/>
      <c r="P84" s="43">
        <f t="shared" si="54"/>
        <v>14</v>
      </c>
      <c r="Q84" s="41">
        <f t="shared" si="54"/>
        <v>35</v>
      </c>
      <c r="S84" s="42" t="s">
        <v>12</v>
      </c>
      <c r="T84" s="43">
        <f>T58-T83</f>
        <v>396</v>
      </c>
      <c r="U84" s="43">
        <f t="shared" ref="U84:AI84" si="55">U58-U83</f>
        <v>348</v>
      </c>
      <c r="V84" s="43">
        <f t="shared" si="55"/>
        <v>197</v>
      </c>
      <c r="W84" s="43"/>
      <c r="X84" s="43">
        <f t="shared" si="55"/>
        <v>941</v>
      </c>
      <c r="Y84" s="43">
        <f t="shared" si="55"/>
        <v>354</v>
      </c>
      <c r="Z84" s="43">
        <f t="shared" si="55"/>
        <v>313</v>
      </c>
      <c r="AA84" s="43">
        <f t="shared" si="55"/>
        <v>97</v>
      </c>
      <c r="AB84" s="43"/>
      <c r="AC84" s="43">
        <f t="shared" si="55"/>
        <v>764</v>
      </c>
      <c r="AD84" s="43">
        <f t="shared" si="55"/>
        <v>302</v>
      </c>
      <c r="AE84" s="43">
        <f t="shared" si="55"/>
        <v>152</v>
      </c>
      <c r="AF84" s="43">
        <f t="shared" si="55"/>
        <v>173</v>
      </c>
      <c r="AG84" s="43"/>
      <c r="AH84" s="43">
        <f t="shared" si="55"/>
        <v>627</v>
      </c>
      <c r="AI84" s="41">
        <f t="shared" si="55"/>
        <v>2332</v>
      </c>
      <c r="AK84" s="42" t="s">
        <v>12</v>
      </c>
      <c r="AL84" s="43">
        <f>AL58-AL83</f>
        <v>182</v>
      </c>
      <c r="AM84" s="43">
        <f t="shared" ref="AM84:BA84" si="56">AM58-AM83</f>
        <v>279</v>
      </c>
      <c r="AN84" s="43">
        <f t="shared" si="56"/>
        <v>186</v>
      </c>
      <c r="AO84" s="43"/>
      <c r="AP84" s="43">
        <f t="shared" si="56"/>
        <v>647</v>
      </c>
      <c r="AQ84" s="43">
        <f t="shared" si="56"/>
        <v>190</v>
      </c>
      <c r="AR84" s="43">
        <f t="shared" si="56"/>
        <v>281</v>
      </c>
      <c r="AS84" s="43">
        <f t="shared" si="56"/>
        <v>176</v>
      </c>
      <c r="AT84" s="43"/>
      <c r="AU84" s="43">
        <f t="shared" si="56"/>
        <v>647</v>
      </c>
      <c r="AV84" s="43">
        <f t="shared" si="56"/>
        <v>183</v>
      </c>
      <c r="AW84" s="43">
        <f t="shared" si="56"/>
        <v>172</v>
      </c>
      <c r="AX84" s="43">
        <f t="shared" si="56"/>
        <v>187</v>
      </c>
      <c r="AY84" s="43"/>
      <c r="AZ84" s="43">
        <f t="shared" si="56"/>
        <v>542</v>
      </c>
      <c r="BA84" s="41">
        <f t="shared" si="56"/>
        <v>1836</v>
      </c>
    </row>
    <row r="87" spans="1:54" ht="21.75" thickBot="1" x14ac:dyDescent="0.25">
      <c r="A87" s="50" t="s">
        <v>13</v>
      </c>
      <c r="B87" s="51"/>
      <c r="C87" s="51"/>
      <c r="D87" s="51"/>
      <c r="E87" s="51"/>
      <c r="F87" s="54" t="s">
        <v>26</v>
      </c>
      <c r="G87" s="1"/>
      <c r="H87" s="1"/>
      <c r="I87" s="1"/>
      <c r="J87" s="1"/>
      <c r="K87" s="1"/>
      <c r="L87" s="1"/>
      <c r="M87" s="1"/>
      <c r="N87" s="1"/>
      <c r="O87" s="1"/>
      <c r="P87" s="1"/>
      <c r="S87" s="50" t="s">
        <v>14</v>
      </c>
      <c r="T87" s="51"/>
      <c r="U87" s="51"/>
      <c r="V87" s="51"/>
      <c r="W87" s="51"/>
      <c r="X87" s="54" t="s">
        <v>26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K87" s="50" t="s">
        <v>14</v>
      </c>
      <c r="AL87" s="51"/>
      <c r="AM87" s="51"/>
      <c r="AN87" s="51"/>
      <c r="AO87" s="51"/>
      <c r="AP87" s="54" t="s">
        <v>26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4" ht="14.25" thickBot="1" x14ac:dyDescent="0.2">
      <c r="A88" s="2" t="s">
        <v>0</v>
      </c>
      <c r="B88" s="225" t="s">
        <v>15</v>
      </c>
      <c r="C88" s="225"/>
      <c r="D88" s="225"/>
      <c r="E88" s="225"/>
      <c r="F88" s="226"/>
      <c r="G88" s="225" t="s">
        <v>1</v>
      </c>
      <c r="H88" s="225"/>
      <c r="I88" s="225"/>
      <c r="J88" s="225"/>
      <c r="K88" s="226"/>
      <c r="L88" s="225" t="s">
        <v>16</v>
      </c>
      <c r="M88" s="225"/>
      <c r="N88" s="225"/>
      <c r="O88" s="225"/>
      <c r="P88" s="225"/>
      <c r="Q88" s="227" t="s">
        <v>2</v>
      </c>
      <c r="S88" s="2" t="s">
        <v>0</v>
      </c>
      <c r="T88" s="225" t="s">
        <v>15</v>
      </c>
      <c r="U88" s="225"/>
      <c r="V88" s="225"/>
      <c r="W88" s="225"/>
      <c r="X88" s="226"/>
      <c r="Y88" s="225" t="s">
        <v>1</v>
      </c>
      <c r="Z88" s="225"/>
      <c r="AA88" s="225"/>
      <c r="AB88" s="225"/>
      <c r="AC88" s="226"/>
      <c r="AD88" s="225" t="s">
        <v>16</v>
      </c>
      <c r="AE88" s="225"/>
      <c r="AF88" s="225"/>
      <c r="AG88" s="225"/>
      <c r="AH88" s="225"/>
      <c r="AI88" s="227" t="s">
        <v>2</v>
      </c>
      <c r="AK88" s="2" t="s">
        <v>0</v>
      </c>
      <c r="AL88" s="225" t="s">
        <v>15</v>
      </c>
      <c r="AM88" s="225"/>
      <c r="AN88" s="225"/>
      <c r="AO88" s="225"/>
      <c r="AP88" s="226"/>
      <c r="AQ88" s="225" t="s">
        <v>1</v>
      </c>
      <c r="AR88" s="225"/>
      <c r="AS88" s="225"/>
      <c r="AT88" s="225"/>
      <c r="AU88" s="226"/>
      <c r="AV88" s="225" t="s">
        <v>16</v>
      </c>
      <c r="AW88" s="225"/>
      <c r="AX88" s="225"/>
      <c r="AY88" s="225"/>
      <c r="AZ88" s="225"/>
      <c r="BA88" s="227" t="s">
        <v>2</v>
      </c>
    </row>
    <row r="89" spans="1:54" ht="14.25" thickBot="1" x14ac:dyDescent="0.2">
      <c r="A89" s="2" t="s">
        <v>3</v>
      </c>
      <c r="B89" s="3" t="s">
        <v>4</v>
      </c>
      <c r="C89" s="2" t="s">
        <v>5</v>
      </c>
      <c r="D89" s="4" t="s">
        <v>6</v>
      </c>
      <c r="E89" s="2"/>
      <c r="F89" s="2" t="s">
        <v>7</v>
      </c>
      <c r="G89" s="3" t="s">
        <v>4</v>
      </c>
      <c r="H89" s="2" t="s">
        <v>5</v>
      </c>
      <c r="I89" s="4" t="s">
        <v>6</v>
      </c>
      <c r="J89" s="2"/>
      <c r="K89" s="2" t="s">
        <v>7</v>
      </c>
      <c r="L89" s="3" t="s">
        <v>4</v>
      </c>
      <c r="M89" s="2" t="s">
        <v>5</v>
      </c>
      <c r="N89" s="4" t="s">
        <v>6</v>
      </c>
      <c r="O89" s="2"/>
      <c r="P89" s="3" t="s">
        <v>7</v>
      </c>
      <c r="Q89" s="228"/>
      <c r="S89" s="2" t="s">
        <v>3</v>
      </c>
      <c r="T89" s="3" t="s">
        <v>4</v>
      </c>
      <c r="U89" s="2" t="s">
        <v>5</v>
      </c>
      <c r="V89" s="4" t="s">
        <v>6</v>
      </c>
      <c r="W89" s="2"/>
      <c r="X89" s="2" t="s">
        <v>7</v>
      </c>
      <c r="Y89" s="3" t="s">
        <v>4</v>
      </c>
      <c r="Z89" s="2" t="s">
        <v>5</v>
      </c>
      <c r="AA89" s="4" t="s">
        <v>6</v>
      </c>
      <c r="AB89" s="2"/>
      <c r="AC89" s="2" t="s">
        <v>7</v>
      </c>
      <c r="AD89" s="3" t="s">
        <v>4</v>
      </c>
      <c r="AE89" s="2" t="s">
        <v>5</v>
      </c>
      <c r="AF89" s="4" t="s">
        <v>6</v>
      </c>
      <c r="AG89" s="2"/>
      <c r="AH89" s="3" t="s">
        <v>7</v>
      </c>
      <c r="AI89" s="228"/>
      <c r="AK89" s="2" t="s">
        <v>3</v>
      </c>
      <c r="AL89" s="3" t="s">
        <v>4</v>
      </c>
      <c r="AM89" s="2" t="s">
        <v>5</v>
      </c>
      <c r="AN89" s="4" t="s">
        <v>6</v>
      </c>
      <c r="AO89" s="2"/>
      <c r="AP89" s="2" t="s">
        <v>7</v>
      </c>
      <c r="AQ89" s="3" t="s">
        <v>4</v>
      </c>
      <c r="AR89" s="2" t="s">
        <v>5</v>
      </c>
      <c r="AS89" s="4" t="s">
        <v>6</v>
      </c>
      <c r="AT89" s="2"/>
      <c r="AU89" s="2" t="s">
        <v>7</v>
      </c>
      <c r="AV89" s="3" t="s">
        <v>4</v>
      </c>
      <c r="AW89" s="2" t="s">
        <v>5</v>
      </c>
      <c r="AX89" s="4" t="s">
        <v>6</v>
      </c>
      <c r="AY89" s="2"/>
      <c r="AZ89" s="3" t="s">
        <v>7</v>
      </c>
      <c r="BA89" s="228"/>
    </row>
    <row r="90" spans="1:54" x14ac:dyDescent="0.15">
      <c r="A90" s="5" t="s">
        <v>12</v>
      </c>
      <c r="B90" s="6">
        <f>B84</f>
        <v>5</v>
      </c>
      <c r="C90" s="7">
        <f>C84</f>
        <v>0</v>
      </c>
      <c r="D90" s="6">
        <f>D84</f>
        <v>3</v>
      </c>
      <c r="E90" s="7"/>
      <c r="F90" s="8">
        <f>SUM(B90:D90)</f>
        <v>8</v>
      </c>
      <c r="G90" s="6">
        <f>G84</f>
        <v>9</v>
      </c>
      <c r="H90" s="7">
        <f>H84</f>
        <v>1</v>
      </c>
      <c r="I90" s="6">
        <f>I84</f>
        <v>3</v>
      </c>
      <c r="J90" s="7"/>
      <c r="K90" s="8">
        <f>SUM(G90:I90)</f>
        <v>13</v>
      </c>
      <c r="L90" s="6">
        <f>L84</f>
        <v>6</v>
      </c>
      <c r="M90" s="7">
        <f>M84</f>
        <v>5</v>
      </c>
      <c r="N90" s="6">
        <f>N84</f>
        <v>3</v>
      </c>
      <c r="O90" s="7"/>
      <c r="P90" s="8">
        <f>SUM(L90:N90)</f>
        <v>14</v>
      </c>
      <c r="Q90" s="9">
        <f>F90+K90+P90</f>
        <v>35</v>
      </c>
      <c r="S90" s="5" t="s">
        <v>12</v>
      </c>
      <c r="T90" s="6">
        <f>T84</f>
        <v>396</v>
      </c>
      <c r="U90" s="7">
        <f>U84</f>
        <v>348</v>
      </c>
      <c r="V90" s="6">
        <f>V84</f>
        <v>197</v>
      </c>
      <c r="W90" s="7"/>
      <c r="X90" s="8">
        <f>SUM(T90:V90)</f>
        <v>941</v>
      </c>
      <c r="Y90" s="6">
        <f>Y84</f>
        <v>354</v>
      </c>
      <c r="Z90" s="7">
        <f>Z84</f>
        <v>313</v>
      </c>
      <c r="AA90" s="6">
        <f>AA84</f>
        <v>97</v>
      </c>
      <c r="AB90" s="7"/>
      <c r="AC90" s="8">
        <f>SUM(Y90:AA90)</f>
        <v>764</v>
      </c>
      <c r="AD90" s="6">
        <f>AD84</f>
        <v>302</v>
      </c>
      <c r="AE90" s="7">
        <f>AE84</f>
        <v>152</v>
      </c>
      <c r="AF90" s="6">
        <f>AF84</f>
        <v>173</v>
      </c>
      <c r="AG90" s="7"/>
      <c r="AH90" s="8">
        <f>SUM(AD90:AF90)</f>
        <v>627</v>
      </c>
      <c r="AI90" s="9">
        <f>X90+AC90+AH90</f>
        <v>2332</v>
      </c>
      <c r="AK90" s="5" t="s">
        <v>12</v>
      </c>
      <c r="AL90" s="6">
        <f>AL84</f>
        <v>182</v>
      </c>
      <c r="AM90" s="7">
        <f>AM84</f>
        <v>279</v>
      </c>
      <c r="AN90" s="6">
        <f>AN84</f>
        <v>186</v>
      </c>
      <c r="AO90" s="7"/>
      <c r="AP90" s="8">
        <f>SUM(AL90:AN90)</f>
        <v>647</v>
      </c>
      <c r="AQ90" s="6">
        <f>AQ84</f>
        <v>190</v>
      </c>
      <c r="AR90" s="7">
        <f>AR84</f>
        <v>281</v>
      </c>
      <c r="AS90" s="6">
        <f>AS84</f>
        <v>176</v>
      </c>
      <c r="AT90" s="7"/>
      <c r="AU90" s="8">
        <f>SUM(AQ90:AS90)</f>
        <v>647</v>
      </c>
      <c r="AV90" s="6">
        <f>AV84</f>
        <v>183</v>
      </c>
      <c r="AW90" s="7">
        <f>AW84</f>
        <v>172</v>
      </c>
      <c r="AX90" s="6">
        <f>AX84</f>
        <v>187</v>
      </c>
      <c r="AY90" s="7"/>
      <c r="AZ90" s="8">
        <f>SUM(AV90:AX90)</f>
        <v>542</v>
      </c>
      <c r="BA90" s="9">
        <f>AP90+AU90+AZ90</f>
        <v>1836</v>
      </c>
    </row>
    <row r="91" spans="1:54" x14ac:dyDescent="0.15">
      <c r="A91" s="11" t="s">
        <v>9</v>
      </c>
      <c r="B91" s="31"/>
      <c r="C91" s="32"/>
      <c r="D91" s="33"/>
      <c r="E91" s="32"/>
      <c r="F91" s="14">
        <f t="shared" ref="F91:F92" si="57">SUM(B91:D91)</f>
        <v>0</v>
      </c>
      <c r="G91" s="31"/>
      <c r="H91" s="32"/>
      <c r="I91" s="33"/>
      <c r="J91" s="32"/>
      <c r="K91" s="14">
        <f t="shared" ref="K91:K125" si="58">SUM(G91:I91)</f>
        <v>0</v>
      </c>
      <c r="L91" s="31"/>
      <c r="M91" s="32"/>
      <c r="N91" s="33"/>
      <c r="O91" s="32"/>
      <c r="P91" s="14">
        <f t="shared" ref="P91:P125" si="59">SUM(L91:N91)</f>
        <v>0</v>
      </c>
      <c r="Q91" s="15">
        <f t="shared" ref="Q91:Q125" si="60">F91+K91+P91</f>
        <v>0</v>
      </c>
      <c r="R91" s="56"/>
      <c r="S91" s="11" t="s">
        <v>9</v>
      </c>
      <c r="T91" s="69"/>
      <c r="U91" s="70"/>
      <c r="V91" s="69"/>
      <c r="W91" s="112"/>
      <c r="X91" s="14">
        <f t="shared" ref="X91:X123" si="61">SUM(T91:V91)</f>
        <v>0</v>
      </c>
      <c r="Y91" s="12"/>
      <c r="Z91" s="13"/>
      <c r="AA91" s="12"/>
      <c r="AB91" s="30"/>
      <c r="AC91" s="14">
        <f t="shared" ref="AC91:AC123" si="62">SUM(Y91:AA91)</f>
        <v>0</v>
      </c>
      <c r="AD91" s="12"/>
      <c r="AE91" s="13"/>
      <c r="AF91" s="12"/>
      <c r="AG91" s="30"/>
      <c r="AH91" s="14">
        <f t="shared" ref="AH91:AH123" si="63">SUM(AD91:AF91)</f>
        <v>0</v>
      </c>
      <c r="AI91" s="15">
        <f t="shared" ref="AI91:AI123" si="64">X91+AC91+AH91</f>
        <v>0</v>
      </c>
      <c r="AK91" s="11" t="s">
        <v>9</v>
      </c>
      <c r="AL91" s="12"/>
      <c r="AM91" s="13"/>
      <c r="AN91" s="12"/>
      <c r="AO91" s="30"/>
      <c r="AP91" s="14">
        <f t="shared" ref="AP91:AP125" si="65">SUM(AL91:AN91)</f>
        <v>0</v>
      </c>
      <c r="AQ91" s="12"/>
      <c r="AR91" s="13"/>
      <c r="AS91" s="12"/>
      <c r="AT91" s="30"/>
      <c r="AU91" s="14">
        <f t="shared" ref="AU91:AU125" si="66">SUM(AQ91:AS91)</f>
        <v>0</v>
      </c>
      <c r="AV91" s="12"/>
      <c r="AW91" s="13"/>
      <c r="AX91" s="12"/>
      <c r="AY91" s="30"/>
      <c r="AZ91" s="14">
        <f t="shared" ref="AZ91:AZ125" si="67">SUM(AV91:AX91)</f>
        <v>0</v>
      </c>
      <c r="BA91" s="15">
        <f t="shared" ref="BA91:BA125" si="68">AP91+AU91+AZ91</f>
        <v>0</v>
      </c>
    </row>
    <row r="92" spans="1:54" x14ac:dyDescent="0.15">
      <c r="A92" s="11" t="s">
        <v>101</v>
      </c>
      <c r="B92" s="62">
        <v>0</v>
      </c>
      <c r="C92" s="47">
        <v>4</v>
      </c>
      <c r="D92" s="46">
        <v>8</v>
      </c>
      <c r="E92" s="88"/>
      <c r="F92" s="14">
        <f t="shared" si="57"/>
        <v>12</v>
      </c>
      <c r="G92" s="62">
        <v>1</v>
      </c>
      <c r="H92" s="47">
        <v>2</v>
      </c>
      <c r="I92" s="46">
        <v>3</v>
      </c>
      <c r="J92" s="88"/>
      <c r="K92" s="14">
        <f t="shared" si="58"/>
        <v>6</v>
      </c>
      <c r="L92" s="62">
        <v>0</v>
      </c>
      <c r="M92" s="47">
        <v>2</v>
      </c>
      <c r="N92" s="46">
        <v>8</v>
      </c>
      <c r="O92" s="88"/>
      <c r="P92" s="14">
        <f t="shared" si="59"/>
        <v>10</v>
      </c>
      <c r="Q92" s="15">
        <f t="shared" si="60"/>
        <v>28</v>
      </c>
      <c r="R92" s="56">
        <v>43535</v>
      </c>
      <c r="S92" s="11" t="s">
        <v>9</v>
      </c>
      <c r="T92" s="80"/>
      <c r="U92" s="13"/>
      <c r="V92" s="12"/>
      <c r="W92" s="30"/>
      <c r="X92" s="14">
        <f t="shared" si="61"/>
        <v>0</v>
      </c>
      <c r="Y92" s="62"/>
      <c r="Z92" s="47"/>
      <c r="AA92" s="46"/>
      <c r="AB92" s="88"/>
      <c r="AC92" s="14">
        <f t="shared" si="62"/>
        <v>0</v>
      </c>
      <c r="AD92" s="62"/>
      <c r="AE92" s="47"/>
      <c r="AF92" s="46"/>
      <c r="AG92" s="88"/>
      <c r="AH92" s="14">
        <f t="shared" si="63"/>
        <v>0</v>
      </c>
      <c r="AI92" s="15">
        <f t="shared" si="64"/>
        <v>0</v>
      </c>
      <c r="AJ92" s="56"/>
      <c r="AK92" s="11" t="s">
        <v>9</v>
      </c>
      <c r="AL92" s="12"/>
      <c r="AM92" s="13"/>
      <c r="AN92" s="12"/>
      <c r="AO92" s="30"/>
      <c r="AP92" s="14">
        <f t="shared" si="65"/>
        <v>0</v>
      </c>
      <c r="AQ92" s="12"/>
      <c r="AR92" s="13"/>
      <c r="AS92" s="12"/>
      <c r="AT92" s="30"/>
      <c r="AU92" s="14">
        <f t="shared" si="66"/>
        <v>0</v>
      </c>
      <c r="AV92" s="12"/>
      <c r="AW92" s="13"/>
      <c r="AX92" s="12"/>
      <c r="AY92" s="30"/>
      <c r="AZ92" s="14">
        <f t="shared" si="67"/>
        <v>0</v>
      </c>
      <c r="BA92" s="15">
        <f t="shared" si="68"/>
        <v>0</v>
      </c>
      <c r="BB92" s="17"/>
    </row>
    <row r="93" spans="1:54" x14ac:dyDescent="0.15">
      <c r="A93" s="11" t="s">
        <v>9</v>
      </c>
      <c r="B93" s="12"/>
      <c r="C93" s="13"/>
      <c r="D93" s="12"/>
      <c r="E93" s="30"/>
      <c r="F93" s="14">
        <f t="shared" ref="F93:F125" si="69">SUM(B93:D93)</f>
        <v>0</v>
      </c>
      <c r="G93" s="12"/>
      <c r="H93" s="13"/>
      <c r="I93" s="12"/>
      <c r="J93" s="30"/>
      <c r="K93" s="14">
        <f t="shared" si="58"/>
        <v>0</v>
      </c>
      <c r="L93" s="12"/>
      <c r="M93" s="13"/>
      <c r="N93" s="12"/>
      <c r="O93" s="30"/>
      <c r="P93" s="14">
        <f t="shared" si="59"/>
        <v>0</v>
      </c>
      <c r="Q93" s="15">
        <f t="shared" si="60"/>
        <v>0</v>
      </c>
      <c r="R93" s="56"/>
      <c r="S93" s="11" t="s">
        <v>9</v>
      </c>
      <c r="T93" s="71"/>
      <c r="U93" s="30"/>
      <c r="V93" s="59"/>
      <c r="W93" s="30"/>
      <c r="X93" s="14">
        <f t="shared" si="61"/>
        <v>0</v>
      </c>
      <c r="Y93" s="31"/>
      <c r="Z93" s="32"/>
      <c r="AA93" s="33"/>
      <c r="AB93" s="32"/>
      <c r="AC93" s="14">
        <f t="shared" si="62"/>
        <v>0</v>
      </c>
      <c r="AD93" s="31"/>
      <c r="AE93" s="32"/>
      <c r="AF93" s="33"/>
      <c r="AG93" s="32"/>
      <c r="AH93" s="14">
        <f t="shared" si="63"/>
        <v>0</v>
      </c>
      <c r="AI93" s="15">
        <f t="shared" si="64"/>
        <v>0</v>
      </c>
      <c r="AJ93" s="56"/>
      <c r="AK93" s="11" t="s">
        <v>9</v>
      </c>
      <c r="AL93" s="12"/>
      <c r="AM93" s="13"/>
      <c r="AN93" s="12"/>
      <c r="AO93" s="30"/>
      <c r="AP93" s="14">
        <f t="shared" si="65"/>
        <v>0</v>
      </c>
      <c r="AQ93" s="12"/>
      <c r="AR93" s="13"/>
      <c r="AS93" s="12"/>
      <c r="AT93" s="30"/>
      <c r="AU93" s="14">
        <f t="shared" si="66"/>
        <v>0</v>
      </c>
      <c r="AV93" s="12"/>
      <c r="AW93" s="13"/>
      <c r="AX93" s="12"/>
      <c r="AY93" s="30"/>
      <c r="AZ93" s="14">
        <f t="shared" si="67"/>
        <v>0</v>
      </c>
      <c r="BA93" s="15">
        <f t="shared" si="68"/>
        <v>0</v>
      </c>
      <c r="BB93" s="56"/>
    </row>
    <row r="94" spans="1:54" x14ac:dyDescent="0.15">
      <c r="A94" s="11" t="s">
        <v>9</v>
      </c>
      <c r="B94" s="12">
        <v>5</v>
      </c>
      <c r="C94" s="13">
        <v>15</v>
      </c>
      <c r="D94" s="12"/>
      <c r="E94" s="30"/>
      <c r="F94" s="14">
        <f t="shared" si="69"/>
        <v>20</v>
      </c>
      <c r="G94" s="12"/>
      <c r="H94" s="13">
        <v>15</v>
      </c>
      <c r="I94" s="12"/>
      <c r="J94" s="30"/>
      <c r="K94" s="14">
        <f t="shared" si="58"/>
        <v>15</v>
      </c>
      <c r="L94" s="12">
        <v>5</v>
      </c>
      <c r="M94" s="13">
        <v>7</v>
      </c>
      <c r="N94" s="12"/>
      <c r="O94" s="30"/>
      <c r="P94" s="14">
        <f t="shared" si="59"/>
        <v>12</v>
      </c>
      <c r="Q94" s="15">
        <f t="shared" si="60"/>
        <v>47</v>
      </c>
      <c r="R94" s="56">
        <v>43532</v>
      </c>
      <c r="S94" s="11" t="s">
        <v>9</v>
      </c>
      <c r="T94" s="69"/>
      <c r="U94" s="70"/>
      <c r="V94" s="69"/>
      <c r="W94" s="112"/>
      <c r="X94" s="14">
        <f t="shared" si="61"/>
        <v>0</v>
      </c>
      <c r="Y94" s="12"/>
      <c r="Z94" s="13"/>
      <c r="AA94" s="12"/>
      <c r="AB94" s="30"/>
      <c r="AC94" s="14">
        <f t="shared" si="62"/>
        <v>0</v>
      </c>
      <c r="AD94" s="12"/>
      <c r="AE94" s="13"/>
      <c r="AF94" s="12"/>
      <c r="AG94" s="30"/>
      <c r="AH94" s="14">
        <f t="shared" si="63"/>
        <v>0</v>
      </c>
      <c r="AI94" s="15">
        <f t="shared" si="64"/>
        <v>0</v>
      </c>
      <c r="AJ94" s="56"/>
      <c r="AK94" s="11" t="s">
        <v>9</v>
      </c>
      <c r="AL94" s="12"/>
      <c r="AM94" s="13"/>
      <c r="AN94" s="12"/>
      <c r="AO94" s="30"/>
      <c r="AP94" s="14">
        <f t="shared" si="65"/>
        <v>0</v>
      </c>
      <c r="AQ94" s="12"/>
      <c r="AR94" s="13"/>
      <c r="AS94" s="12"/>
      <c r="AT94" s="30"/>
      <c r="AU94" s="14">
        <f t="shared" si="66"/>
        <v>0</v>
      </c>
      <c r="AV94" s="12"/>
      <c r="AW94" s="13"/>
      <c r="AX94" s="12"/>
      <c r="AY94" s="30"/>
      <c r="AZ94" s="14">
        <f t="shared" si="67"/>
        <v>0</v>
      </c>
      <c r="BA94" s="15">
        <f t="shared" si="68"/>
        <v>0</v>
      </c>
      <c r="BB94" s="17"/>
    </row>
    <row r="95" spans="1:54" x14ac:dyDescent="0.15">
      <c r="A95" s="11" t="s">
        <v>66</v>
      </c>
      <c r="B95" s="12">
        <v>2</v>
      </c>
      <c r="C95" s="13">
        <v>1</v>
      </c>
      <c r="D95" s="12">
        <v>1</v>
      </c>
      <c r="E95" s="30"/>
      <c r="F95" s="14">
        <f t="shared" si="69"/>
        <v>4</v>
      </c>
      <c r="G95" s="12">
        <v>2</v>
      </c>
      <c r="H95" s="13">
        <v>1</v>
      </c>
      <c r="I95" s="12">
        <v>1</v>
      </c>
      <c r="J95" s="30"/>
      <c r="K95" s="14">
        <f t="shared" si="58"/>
        <v>4</v>
      </c>
      <c r="L95" s="12">
        <v>2</v>
      </c>
      <c r="M95" s="13">
        <v>1</v>
      </c>
      <c r="N95" s="12">
        <v>1</v>
      </c>
      <c r="O95" s="30"/>
      <c r="P95" s="14">
        <f t="shared" si="59"/>
        <v>4</v>
      </c>
      <c r="Q95" s="15">
        <f t="shared" si="60"/>
        <v>12</v>
      </c>
      <c r="R95" s="56">
        <v>43532</v>
      </c>
      <c r="S95" s="11" t="s">
        <v>9</v>
      </c>
      <c r="T95" s="69"/>
      <c r="U95" s="70"/>
      <c r="V95" s="69"/>
      <c r="W95" s="112"/>
      <c r="X95" s="14">
        <f t="shared" si="61"/>
        <v>0</v>
      </c>
      <c r="Y95" s="12"/>
      <c r="Z95" s="13"/>
      <c r="AA95" s="12"/>
      <c r="AB95" s="30"/>
      <c r="AC95" s="14">
        <f t="shared" si="62"/>
        <v>0</v>
      </c>
      <c r="AD95" s="12"/>
      <c r="AE95" s="13"/>
      <c r="AF95" s="12"/>
      <c r="AG95" s="30"/>
      <c r="AH95" s="14">
        <f t="shared" si="63"/>
        <v>0</v>
      </c>
      <c r="AI95" s="15">
        <f t="shared" si="64"/>
        <v>0</v>
      </c>
      <c r="AK95" s="11" t="s">
        <v>9</v>
      </c>
      <c r="AL95" s="12"/>
      <c r="AM95" s="13"/>
      <c r="AN95" s="12"/>
      <c r="AO95" s="30"/>
      <c r="AP95" s="14">
        <f t="shared" si="65"/>
        <v>0</v>
      </c>
      <c r="AQ95" s="12"/>
      <c r="AR95" s="13"/>
      <c r="AS95" s="12"/>
      <c r="AT95" s="30"/>
      <c r="AU95" s="14">
        <f t="shared" si="66"/>
        <v>0</v>
      </c>
      <c r="AV95" s="12"/>
      <c r="AW95" s="13"/>
      <c r="AX95" s="12"/>
      <c r="AY95" s="30"/>
      <c r="AZ95" s="14">
        <f t="shared" si="67"/>
        <v>0</v>
      </c>
      <c r="BA95" s="15">
        <f t="shared" si="68"/>
        <v>0</v>
      </c>
    </row>
    <row r="96" spans="1:54" x14ac:dyDescent="0.15">
      <c r="A96" s="11" t="s">
        <v>101</v>
      </c>
      <c r="B96" s="12">
        <v>3</v>
      </c>
      <c r="C96" s="13">
        <v>1</v>
      </c>
      <c r="D96" s="12">
        <v>5</v>
      </c>
      <c r="E96" s="30"/>
      <c r="F96" s="14">
        <f t="shared" si="69"/>
        <v>9</v>
      </c>
      <c r="G96" s="12">
        <v>3</v>
      </c>
      <c r="H96" s="13">
        <v>2</v>
      </c>
      <c r="I96" s="12">
        <v>11</v>
      </c>
      <c r="J96" s="30"/>
      <c r="K96" s="14">
        <f t="shared" si="58"/>
        <v>16</v>
      </c>
      <c r="L96" s="12">
        <v>12</v>
      </c>
      <c r="M96" s="13">
        <v>6</v>
      </c>
      <c r="N96" s="12">
        <v>7</v>
      </c>
      <c r="O96" s="30"/>
      <c r="P96" s="14">
        <f t="shared" si="59"/>
        <v>25</v>
      </c>
      <c r="Q96" s="15">
        <f t="shared" si="60"/>
        <v>50</v>
      </c>
      <c r="R96" s="56">
        <v>43539</v>
      </c>
      <c r="S96" s="11" t="s">
        <v>9</v>
      </c>
      <c r="T96" s="69"/>
      <c r="U96" s="70"/>
      <c r="V96" s="69"/>
      <c r="W96" s="112"/>
      <c r="X96" s="14">
        <f t="shared" si="61"/>
        <v>0</v>
      </c>
      <c r="Y96" s="12"/>
      <c r="Z96" s="13"/>
      <c r="AA96" s="12"/>
      <c r="AB96" s="30"/>
      <c r="AC96" s="14">
        <f t="shared" si="62"/>
        <v>0</v>
      </c>
      <c r="AD96" s="12"/>
      <c r="AE96" s="13"/>
      <c r="AF96" s="12"/>
      <c r="AG96" s="30"/>
      <c r="AH96" s="14">
        <f t="shared" si="63"/>
        <v>0</v>
      </c>
      <c r="AI96" s="15">
        <f t="shared" si="64"/>
        <v>0</v>
      </c>
      <c r="AJ96" s="56"/>
      <c r="AK96" s="11" t="s">
        <v>9</v>
      </c>
      <c r="AL96" s="12"/>
      <c r="AM96" s="13"/>
      <c r="AN96" s="12"/>
      <c r="AO96" s="30"/>
      <c r="AP96" s="14">
        <f t="shared" si="65"/>
        <v>0</v>
      </c>
      <c r="AQ96" s="12"/>
      <c r="AR96" s="13"/>
      <c r="AS96" s="12"/>
      <c r="AT96" s="30"/>
      <c r="AU96" s="14">
        <f t="shared" si="66"/>
        <v>0</v>
      </c>
      <c r="AV96" s="12"/>
      <c r="AW96" s="13"/>
      <c r="AX96" s="12"/>
      <c r="AY96" s="30"/>
      <c r="AZ96" s="14">
        <f t="shared" si="67"/>
        <v>0</v>
      </c>
      <c r="BA96" s="15">
        <f t="shared" si="68"/>
        <v>0</v>
      </c>
      <c r="BB96" s="17"/>
    </row>
    <row r="97" spans="1:54" x14ac:dyDescent="0.15">
      <c r="A97" s="11" t="s">
        <v>9</v>
      </c>
      <c r="B97" s="46"/>
      <c r="C97" s="47">
        <v>5</v>
      </c>
      <c r="D97" s="46">
        <v>5</v>
      </c>
      <c r="E97" s="88"/>
      <c r="F97" s="14">
        <f t="shared" si="69"/>
        <v>10</v>
      </c>
      <c r="G97" s="46"/>
      <c r="H97" s="47"/>
      <c r="I97" s="46"/>
      <c r="J97" s="88"/>
      <c r="K97" s="14">
        <f t="shared" si="58"/>
        <v>0</v>
      </c>
      <c r="L97" s="46"/>
      <c r="M97" s="47"/>
      <c r="N97" s="46"/>
      <c r="O97" s="88"/>
      <c r="P97" s="14">
        <f t="shared" si="59"/>
        <v>0</v>
      </c>
      <c r="Q97" s="15">
        <f t="shared" si="60"/>
        <v>10</v>
      </c>
      <c r="R97" s="56">
        <v>43540</v>
      </c>
      <c r="S97" s="11" t="s">
        <v>9</v>
      </c>
      <c r="T97" s="69"/>
      <c r="U97" s="70"/>
      <c r="V97" s="69"/>
      <c r="W97" s="112"/>
      <c r="X97" s="14">
        <f t="shared" si="61"/>
        <v>0</v>
      </c>
      <c r="Y97" s="46"/>
      <c r="Z97" s="47"/>
      <c r="AA97" s="46"/>
      <c r="AB97" s="88"/>
      <c r="AC97" s="14">
        <f t="shared" si="62"/>
        <v>0</v>
      </c>
      <c r="AD97" s="18"/>
      <c r="AE97" s="19"/>
      <c r="AF97" s="18"/>
      <c r="AG97" s="32"/>
      <c r="AH97" s="14">
        <f t="shared" si="63"/>
        <v>0</v>
      </c>
      <c r="AI97" s="15">
        <f t="shared" si="64"/>
        <v>0</v>
      </c>
      <c r="AJ97" s="56"/>
      <c r="AK97" s="11" t="s">
        <v>9</v>
      </c>
      <c r="AL97" s="18"/>
      <c r="AM97" s="19"/>
      <c r="AN97" s="18"/>
      <c r="AO97" s="32"/>
      <c r="AP97" s="14">
        <f t="shared" si="65"/>
        <v>0</v>
      </c>
      <c r="AQ97" s="46"/>
      <c r="AR97" s="47"/>
      <c r="AS97" s="46"/>
      <c r="AT97" s="88"/>
      <c r="AU97" s="14">
        <f t="shared" si="66"/>
        <v>0</v>
      </c>
      <c r="AV97" s="18"/>
      <c r="AW97" s="19"/>
      <c r="AX97" s="18"/>
      <c r="AY97" s="32"/>
      <c r="AZ97" s="14">
        <f t="shared" si="67"/>
        <v>0</v>
      </c>
      <c r="BA97" s="15">
        <f t="shared" si="68"/>
        <v>0</v>
      </c>
      <c r="BB97" s="17"/>
    </row>
    <row r="98" spans="1:54" x14ac:dyDescent="0.15">
      <c r="A98" s="11" t="s">
        <v>66</v>
      </c>
      <c r="B98" s="46">
        <v>2</v>
      </c>
      <c r="C98" s="47">
        <v>2</v>
      </c>
      <c r="D98" s="46"/>
      <c r="E98" s="88"/>
      <c r="F98" s="14">
        <f t="shared" si="69"/>
        <v>4</v>
      </c>
      <c r="G98" s="46">
        <v>2</v>
      </c>
      <c r="H98" s="47">
        <v>2</v>
      </c>
      <c r="I98" s="46"/>
      <c r="J98" s="88"/>
      <c r="K98" s="14">
        <f t="shared" si="58"/>
        <v>4</v>
      </c>
      <c r="L98" s="46">
        <v>2</v>
      </c>
      <c r="M98" s="47">
        <v>2</v>
      </c>
      <c r="N98" s="46"/>
      <c r="O98" s="88"/>
      <c r="P98" s="14">
        <f t="shared" si="59"/>
        <v>4</v>
      </c>
      <c r="Q98" s="15">
        <f t="shared" si="60"/>
        <v>12</v>
      </c>
      <c r="R98" s="148">
        <v>43544</v>
      </c>
      <c r="S98" s="11" t="s">
        <v>9</v>
      </c>
      <c r="T98" s="69"/>
      <c r="U98" s="70"/>
      <c r="V98" s="69"/>
      <c r="W98" s="112"/>
      <c r="X98" s="14">
        <f t="shared" si="61"/>
        <v>0</v>
      </c>
      <c r="Y98" s="46"/>
      <c r="Z98" s="47"/>
      <c r="AA98" s="46"/>
      <c r="AB98" s="88"/>
      <c r="AC98" s="14">
        <f t="shared" si="62"/>
        <v>0</v>
      </c>
      <c r="AD98" s="18"/>
      <c r="AE98" s="19"/>
      <c r="AF98" s="18"/>
      <c r="AG98" s="32"/>
      <c r="AH98" s="14">
        <f t="shared" si="63"/>
        <v>0</v>
      </c>
      <c r="AI98" s="15">
        <f t="shared" si="64"/>
        <v>0</v>
      </c>
      <c r="AJ98" s="57"/>
      <c r="AK98" s="11" t="s">
        <v>9</v>
      </c>
      <c r="AL98" s="18"/>
      <c r="AM98" s="19"/>
      <c r="AN98" s="18"/>
      <c r="AO98" s="32"/>
      <c r="AP98" s="14">
        <f t="shared" si="65"/>
        <v>0</v>
      </c>
      <c r="AQ98" s="46"/>
      <c r="AR98" s="47"/>
      <c r="AS98" s="46"/>
      <c r="AT98" s="88"/>
      <c r="AU98" s="14">
        <f t="shared" si="66"/>
        <v>0</v>
      </c>
      <c r="AV98" s="18"/>
      <c r="AW98" s="19"/>
      <c r="AX98" s="18"/>
      <c r="AY98" s="32"/>
      <c r="AZ98" s="14">
        <f t="shared" si="67"/>
        <v>0</v>
      </c>
      <c r="BA98" s="15">
        <f t="shared" si="68"/>
        <v>0</v>
      </c>
      <c r="BB98" s="16"/>
    </row>
    <row r="99" spans="1:54" x14ac:dyDescent="0.15">
      <c r="A99" s="11" t="s">
        <v>154</v>
      </c>
      <c r="B99" s="46">
        <v>3</v>
      </c>
      <c r="C99" s="47">
        <v>2</v>
      </c>
      <c r="D99" s="46">
        <v>2</v>
      </c>
      <c r="E99" s="88"/>
      <c r="F99" s="14">
        <f t="shared" si="69"/>
        <v>7</v>
      </c>
      <c r="G99" s="46"/>
      <c r="H99" s="47"/>
      <c r="I99" s="46"/>
      <c r="J99" s="88"/>
      <c r="K99" s="14">
        <f t="shared" si="58"/>
        <v>0</v>
      </c>
      <c r="L99" s="46">
        <v>2</v>
      </c>
      <c r="M99" s="47">
        <v>6</v>
      </c>
      <c r="N99" s="46"/>
      <c r="O99" s="88"/>
      <c r="P99" s="14">
        <f t="shared" si="59"/>
        <v>8</v>
      </c>
      <c r="Q99" s="15">
        <f t="shared" si="60"/>
        <v>15</v>
      </c>
      <c r="R99" s="56">
        <v>43552</v>
      </c>
      <c r="S99" s="11" t="s">
        <v>9</v>
      </c>
      <c r="T99" s="69"/>
      <c r="U99" s="70"/>
      <c r="V99" s="69"/>
      <c r="W99" s="112"/>
      <c r="X99" s="14">
        <f t="shared" si="61"/>
        <v>0</v>
      </c>
      <c r="Y99" s="46"/>
      <c r="Z99" s="47"/>
      <c r="AA99" s="46"/>
      <c r="AB99" s="88"/>
      <c r="AC99" s="14">
        <f t="shared" si="62"/>
        <v>0</v>
      </c>
      <c r="AD99" s="18"/>
      <c r="AE99" s="19"/>
      <c r="AF99" s="18"/>
      <c r="AG99" s="32"/>
      <c r="AH99" s="14">
        <f t="shared" si="63"/>
        <v>0</v>
      </c>
      <c r="AI99" s="15">
        <f t="shared" si="64"/>
        <v>0</v>
      </c>
      <c r="AK99" s="11" t="s">
        <v>9</v>
      </c>
      <c r="AL99" s="18"/>
      <c r="AM99" s="19"/>
      <c r="AN99" s="18"/>
      <c r="AO99" s="32"/>
      <c r="AP99" s="14">
        <f t="shared" si="65"/>
        <v>0</v>
      </c>
      <c r="AQ99" s="46"/>
      <c r="AR99" s="47"/>
      <c r="AS99" s="46"/>
      <c r="AT99" s="88"/>
      <c r="AU99" s="14">
        <f t="shared" si="66"/>
        <v>0</v>
      </c>
      <c r="AV99" s="18"/>
      <c r="AW99" s="19"/>
      <c r="AX99" s="18"/>
      <c r="AY99" s="32"/>
      <c r="AZ99" s="14">
        <f t="shared" si="67"/>
        <v>0</v>
      </c>
      <c r="BA99" s="15">
        <f t="shared" si="68"/>
        <v>0</v>
      </c>
    </row>
    <row r="100" spans="1:54" ht="14.25" thickBot="1" x14ac:dyDescent="0.2">
      <c r="A100" s="11" t="s">
        <v>66</v>
      </c>
      <c r="B100" s="48">
        <v>2</v>
      </c>
      <c r="C100" s="49">
        <v>5</v>
      </c>
      <c r="D100" s="48">
        <v>1</v>
      </c>
      <c r="E100" s="109"/>
      <c r="F100" s="23">
        <f t="shared" si="69"/>
        <v>8</v>
      </c>
      <c r="G100" s="48">
        <v>2</v>
      </c>
      <c r="H100" s="49">
        <v>5</v>
      </c>
      <c r="I100" s="48">
        <v>1</v>
      </c>
      <c r="J100" s="109"/>
      <c r="K100" s="23">
        <f t="shared" si="58"/>
        <v>8</v>
      </c>
      <c r="L100" s="48">
        <v>2</v>
      </c>
      <c r="M100" s="49">
        <v>5</v>
      </c>
      <c r="N100" s="48">
        <v>1</v>
      </c>
      <c r="O100" s="109"/>
      <c r="P100" s="23">
        <f t="shared" si="59"/>
        <v>8</v>
      </c>
      <c r="Q100" s="24">
        <f t="shared" si="60"/>
        <v>24</v>
      </c>
      <c r="R100" s="93">
        <v>43552</v>
      </c>
      <c r="S100" s="20" t="s">
        <v>9</v>
      </c>
      <c r="T100" s="21"/>
      <c r="U100" s="22"/>
      <c r="V100" s="21"/>
      <c r="W100" s="105"/>
      <c r="X100" s="23">
        <f t="shared" si="61"/>
        <v>0</v>
      </c>
      <c r="Y100" s="48"/>
      <c r="Z100" s="49"/>
      <c r="AA100" s="48"/>
      <c r="AB100" s="109"/>
      <c r="AC100" s="23">
        <f t="shared" si="62"/>
        <v>0</v>
      </c>
      <c r="AD100" s="21"/>
      <c r="AE100" s="22"/>
      <c r="AF100" s="21"/>
      <c r="AG100" s="105"/>
      <c r="AH100" s="23">
        <f t="shared" si="63"/>
        <v>0</v>
      </c>
      <c r="AI100" s="24">
        <f t="shared" si="64"/>
        <v>0</v>
      </c>
      <c r="AK100" s="20" t="s">
        <v>9</v>
      </c>
      <c r="AL100" s="21"/>
      <c r="AM100" s="22"/>
      <c r="AN100" s="21"/>
      <c r="AO100" s="105"/>
      <c r="AP100" s="23">
        <f t="shared" si="65"/>
        <v>0</v>
      </c>
      <c r="AQ100" s="48"/>
      <c r="AR100" s="49"/>
      <c r="AS100" s="48"/>
      <c r="AT100" s="109"/>
      <c r="AU100" s="23">
        <f t="shared" si="66"/>
        <v>0</v>
      </c>
      <c r="AV100" s="21"/>
      <c r="AW100" s="22"/>
      <c r="AX100" s="21"/>
      <c r="AY100" s="105"/>
      <c r="AZ100" s="23">
        <f t="shared" si="67"/>
        <v>0</v>
      </c>
      <c r="BA100" s="24">
        <f t="shared" si="68"/>
        <v>0</v>
      </c>
    </row>
    <row r="101" spans="1:54" ht="14.25" thickBot="1" x14ac:dyDescent="0.2">
      <c r="A101" s="25" t="s">
        <v>10</v>
      </c>
      <c r="B101" s="26">
        <f>SUM(B90:B100)</f>
        <v>22</v>
      </c>
      <c r="C101" s="26">
        <f>SUM(C90:C100)</f>
        <v>35</v>
      </c>
      <c r="D101" s="27">
        <f>SUM(D90:D100)</f>
        <v>25</v>
      </c>
      <c r="E101" s="26"/>
      <c r="F101" s="28">
        <f t="shared" si="69"/>
        <v>82</v>
      </c>
      <c r="G101" s="26">
        <f>SUM(G90:G100)</f>
        <v>19</v>
      </c>
      <c r="H101" s="26">
        <f>SUM(H90:H100)</f>
        <v>28</v>
      </c>
      <c r="I101" s="27">
        <f>SUM(I90:I100)</f>
        <v>19</v>
      </c>
      <c r="J101" s="26"/>
      <c r="K101" s="28">
        <f t="shared" si="58"/>
        <v>66</v>
      </c>
      <c r="L101" s="26">
        <f>SUM(L90:L100)</f>
        <v>31</v>
      </c>
      <c r="M101" s="26">
        <f>SUM(M90:M100)</f>
        <v>34</v>
      </c>
      <c r="N101" s="27">
        <f>SUM(N90:N100)</f>
        <v>20</v>
      </c>
      <c r="O101" s="26"/>
      <c r="P101" s="28">
        <f t="shared" si="59"/>
        <v>85</v>
      </c>
      <c r="Q101" s="29">
        <f t="shared" si="60"/>
        <v>233</v>
      </c>
      <c r="S101" s="25" t="s">
        <v>10</v>
      </c>
      <c r="T101" s="26">
        <f>SUM(T90:T100)</f>
        <v>396</v>
      </c>
      <c r="U101" s="26">
        <f>SUM(U90:U100)</f>
        <v>348</v>
      </c>
      <c r="V101" s="27">
        <f>SUM(V90:V100)</f>
        <v>197</v>
      </c>
      <c r="W101" s="26"/>
      <c r="X101" s="28">
        <f t="shared" si="61"/>
        <v>941</v>
      </c>
      <c r="Y101" s="26">
        <f>SUM(Y90:Y100)</f>
        <v>354</v>
      </c>
      <c r="Z101" s="26">
        <f>SUM(Z90:Z100)</f>
        <v>313</v>
      </c>
      <c r="AA101" s="27">
        <f>SUM(AA90:AA100)</f>
        <v>97</v>
      </c>
      <c r="AB101" s="26"/>
      <c r="AC101" s="28">
        <f t="shared" si="62"/>
        <v>764</v>
      </c>
      <c r="AD101" s="26">
        <f>SUM(AD90:AD100)</f>
        <v>302</v>
      </c>
      <c r="AE101" s="26">
        <f>SUM(AE90:AE100)</f>
        <v>152</v>
      </c>
      <c r="AF101" s="27">
        <f>SUM(AF90:AF100)</f>
        <v>173</v>
      </c>
      <c r="AG101" s="26"/>
      <c r="AH101" s="28">
        <f t="shared" si="63"/>
        <v>627</v>
      </c>
      <c r="AI101" s="29">
        <f t="shared" si="64"/>
        <v>2332</v>
      </c>
      <c r="AK101" s="25" t="s">
        <v>10</v>
      </c>
      <c r="AL101" s="26">
        <f>SUM(AL90:AL100)</f>
        <v>182</v>
      </c>
      <c r="AM101" s="26">
        <f>SUM(AM90:AM100)</f>
        <v>279</v>
      </c>
      <c r="AN101" s="27">
        <f>SUM(AN90:AN100)</f>
        <v>186</v>
      </c>
      <c r="AO101" s="26"/>
      <c r="AP101" s="28">
        <f t="shared" si="65"/>
        <v>647</v>
      </c>
      <c r="AQ101" s="26">
        <f>SUM(AQ90:AQ100)</f>
        <v>190</v>
      </c>
      <c r="AR101" s="26">
        <f>SUM(AR90:AR100)</f>
        <v>281</v>
      </c>
      <c r="AS101" s="27">
        <f>SUM(AS90:AS100)</f>
        <v>176</v>
      </c>
      <c r="AT101" s="26"/>
      <c r="AU101" s="28">
        <f t="shared" si="66"/>
        <v>647</v>
      </c>
      <c r="AV101" s="26">
        <f>SUM(AV90:AV100)</f>
        <v>183</v>
      </c>
      <c r="AW101" s="26">
        <f>SUM(AW90:AW100)</f>
        <v>172</v>
      </c>
      <c r="AX101" s="27">
        <f>SUM(AX90:AX100)</f>
        <v>187</v>
      </c>
      <c r="AY101" s="26"/>
      <c r="AZ101" s="28">
        <f t="shared" si="67"/>
        <v>542</v>
      </c>
      <c r="BA101" s="29">
        <f t="shared" si="68"/>
        <v>1836</v>
      </c>
    </row>
    <row r="102" spans="1:54" x14ac:dyDescent="0.15">
      <c r="A102" s="13" t="s">
        <v>129</v>
      </c>
      <c r="B102" s="31"/>
      <c r="C102" s="32">
        <v>7</v>
      </c>
      <c r="D102" s="33"/>
      <c r="E102" s="32"/>
      <c r="F102" s="14">
        <f t="shared" si="69"/>
        <v>7</v>
      </c>
      <c r="G102" s="31"/>
      <c r="H102" s="32">
        <v>7</v>
      </c>
      <c r="I102" s="33"/>
      <c r="J102" s="32"/>
      <c r="K102" s="14">
        <f t="shared" si="58"/>
        <v>7</v>
      </c>
      <c r="L102" s="31"/>
      <c r="M102" s="32">
        <v>7</v>
      </c>
      <c r="N102" s="33"/>
      <c r="O102" s="32"/>
      <c r="P102" s="14">
        <f t="shared" si="59"/>
        <v>7</v>
      </c>
      <c r="Q102" s="15">
        <f t="shared" si="60"/>
        <v>21</v>
      </c>
      <c r="R102" s="56">
        <v>43533</v>
      </c>
      <c r="S102" s="13" t="s">
        <v>121</v>
      </c>
      <c r="T102" s="31">
        <v>3</v>
      </c>
      <c r="U102" s="32">
        <v>7</v>
      </c>
      <c r="V102" s="33">
        <v>5</v>
      </c>
      <c r="W102" s="32"/>
      <c r="X102" s="14">
        <f t="shared" si="61"/>
        <v>15</v>
      </c>
      <c r="Y102" s="31">
        <v>3</v>
      </c>
      <c r="Z102" s="32">
        <v>7</v>
      </c>
      <c r="AA102" s="33">
        <v>5</v>
      </c>
      <c r="AB102" s="32"/>
      <c r="AC102" s="14">
        <f t="shared" si="62"/>
        <v>15</v>
      </c>
      <c r="AD102" s="31">
        <v>3</v>
      </c>
      <c r="AE102" s="32">
        <v>7</v>
      </c>
      <c r="AF102" s="33">
        <v>5</v>
      </c>
      <c r="AG102" s="32"/>
      <c r="AH102" s="14">
        <f t="shared" si="63"/>
        <v>15</v>
      </c>
      <c r="AI102" s="15">
        <f t="shared" si="64"/>
        <v>45</v>
      </c>
      <c r="AJ102" s="56">
        <v>43528</v>
      </c>
      <c r="AK102" s="30" t="s">
        <v>32</v>
      </c>
      <c r="AL102" s="37">
        <v>182</v>
      </c>
      <c r="AM102" s="19">
        <v>279</v>
      </c>
      <c r="AN102" s="18">
        <v>186</v>
      </c>
      <c r="AO102" s="32"/>
      <c r="AP102" s="14">
        <f t="shared" si="65"/>
        <v>647</v>
      </c>
      <c r="AQ102" s="37">
        <v>190</v>
      </c>
      <c r="AR102" s="19">
        <v>281</v>
      </c>
      <c r="AS102" s="18">
        <v>176</v>
      </c>
      <c r="AT102" s="32"/>
      <c r="AU102" s="14">
        <f t="shared" si="66"/>
        <v>647</v>
      </c>
      <c r="AV102" s="37">
        <v>183</v>
      </c>
      <c r="AW102" s="19">
        <v>172</v>
      </c>
      <c r="AX102" s="18">
        <v>187</v>
      </c>
      <c r="AY102" s="32"/>
      <c r="AZ102" s="14">
        <f t="shared" si="67"/>
        <v>542</v>
      </c>
      <c r="BA102" s="15">
        <f t="shared" si="68"/>
        <v>1836</v>
      </c>
      <c r="BB102" s="56">
        <v>43517</v>
      </c>
    </row>
    <row r="103" spans="1:54" x14ac:dyDescent="0.15">
      <c r="A103" s="13" t="s">
        <v>130</v>
      </c>
      <c r="B103" s="37"/>
      <c r="C103" s="19">
        <v>1</v>
      </c>
      <c r="D103" s="18"/>
      <c r="E103" s="32"/>
      <c r="F103" s="14">
        <f t="shared" si="69"/>
        <v>1</v>
      </c>
      <c r="G103" s="37"/>
      <c r="H103" s="19">
        <v>1</v>
      </c>
      <c r="I103" s="18"/>
      <c r="J103" s="32"/>
      <c r="K103" s="14">
        <f t="shared" si="58"/>
        <v>1</v>
      </c>
      <c r="L103" s="37"/>
      <c r="M103" s="19">
        <v>1</v>
      </c>
      <c r="N103" s="18"/>
      <c r="O103" s="32"/>
      <c r="P103" s="14">
        <f t="shared" si="59"/>
        <v>1</v>
      </c>
      <c r="Q103" s="15">
        <f t="shared" si="60"/>
        <v>3</v>
      </c>
      <c r="R103" s="56">
        <v>43537</v>
      </c>
      <c r="S103" s="13" t="s">
        <v>123</v>
      </c>
      <c r="T103" s="37">
        <v>3</v>
      </c>
      <c r="U103" s="19">
        <v>13</v>
      </c>
      <c r="V103" s="18">
        <v>2</v>
      </c>
      <c r="W103" s="32"/>
      <c r="X103" s="14">
        <f t="shared" si="61"/>
        <v>18</v>
      </c>
      <c r="Y103" s="37">
        <v>3</v>
      </c>
      <c r="Z103" s="19">
        <v>13</v>
      </c>
      <c r="AA103" s="18">
        <v>2</v>
      </c>
      <c r="AB103" s="32"/>
      <c r="AC103" s="14">
        <f t="shared" si="62"/>
        <v>18</v>
      </c>
      <c r="AD103" s="37">
        <v>3</v>
      </c>
      <c r="AE103" s="19">
        <v>13</v>
      </c>
      <c r="AF103" s="18">
        <v>2</v>
      </c>
      <c r="AG103" s="32"/>
      <c r="AH103" s="14">
        <f t="shared" si="63"/>
        <v>18</v>
      </c>
      <c r="AI103" s="15">
        <f t="shared" si="64"/>
        <v>54</v>
      </c>
      <c r="AJ103" s="56">
        <v>43530</v>
      </c>
      <c r="AK103" s="13"/>
      <c r="AL103" s="37"/>
      <c r="AM103" s="19"/>
      <c r="AN103" s="18"/>
      <c r="AO103" s="32"/>
      <c r="AP103" s="14">
        <f t="shared" si="65"/>
        <v>0</v>
      </c>
      <c r="AQ103" s="37"/>
      <c r="AR103" s="19"/>
      <c r="AS103" s="18"/>
      <c r="AT103" s="32"/>
      <c r="AU103" s="14">
        <f t="shared" si="66"/>
        <v>0</v>
      </c>
      <c r="AV103" s="37"/>
      <c r="AW103" s="19"/>
      <c r="AX103" s="18"/>
      <c r="AY103" s="32"/>
      <c r="AZ103" s="14">
        <f t="shared" si="67"/>
        <v>0</v>
      </c>
      <c r="BA103" s="15">
        <f t="shared" si="68"/>
        <v>0</v>
      </c>
      <c r="BB103" s="17"/>
    </row>
    <row r="104" spans="1:54" x14ac:dyDescent="0.15">
      <c r="A104" s="30" t="s">
        <v>132</v>
      </c>
      <c r="B104" s="37">
        <v>1</v>
      </c>
      <c r="C104" s="19"/>
      <c r="D104" s="18"/>
      <c r="E104" s="32"/>
      <c r="F104" s="14">
        <f t="shared" si="69"/>
        <v>1</v>
      </c>
      <c r="G104" s="37">
        <v>1</v>
      </c>
      <c r="H104" s="19"/>
      <c r="I104" s="18"/>
      <c r="J104" s="32"/>
      <c r="K104" s="14">
        <f t="shared" si="58"/>
        <v>1</v>
      </c>
      <c r="L104" s="37">
        <v>1</v>
      </c>
      <c r="M104" s="19"/>
      <c r="N104" s="18"/>
      <c r="O104" s="32"/>
      <c r="P104" s="14">
        <f t="shared" si="59"/>
        <v>1</v>
      </c>
      <c r="Q104" s="15">
        <f t="shared" si="60"/>
        <v>3</v>
      </c>
      <c r="R104" s="56">
        <v>43538</v>
      </c>
      <c r="S104" s="13" t="s">
        <v>124</v>
      </c>
      <c r="T104" s="37">
        <v>9</v>
      </c>
      <c r="U104" s="19">
        <v>15</v>
      </c>
      <c r="V104" s="18">
        <v>3</v>
      </c>
      <c r="W104" s="32"/>
      <c r="X104" s="14">
        <f t="shared" si="61"/>
        <v>27</v>
      </c>
      <c r="Y104" s="37">
        <v>9</v>
      </c>
      <c r="Z104" s="19">
        <v>15</v>
      </c>
      <c r="AA104" s="18">
        <v>3</v>
      </c>
      <c r="AB104" s="32"/>
      <c r="AC104" s="14">
        <f t="shared" si="62"/>
        <v>27</v>
      </c>
      <c r="AD104" s="37">
        <v>9</v>
      </c>
      <c r="AE104" s="19">
        <v>15</v>
      </c>
      <c r="AF104" s="18">
        <v>3</v>
      </c>
      <c r="AG104" s="32"/>
      <c r="AH104" s="14">
        <f t="shared" si="63"/>
        <v>27</v>
      </c>
      <c r="AI104" s="15">
        <f t="shared" si="64"/>
        <v>81</v>
      </c>
      <c r="AJ104" s="56">
        <v>43531</v>
      </c>
      <c r="AK104" s="30"/>
      <c r="AL104" s="37"/>
      <c r="AM104" s="19"/>
      <c r="AN104" s="18"/>
      <c r="AO104" s="32"/>
      <c r="AP104" s="14">
        <f t="shared" si="65"/>
        <v>0</v>
      </c>
      <c r="AQ104" s="37"/>
      <c r="AR104" s="19"/>
      <c r="AS104" s="18"/>
      <c r="AT104" s="32"/>
      <c r="AU104" s="14">
        <f t="shared" si="66"/>
        <v>0</v>
      </c>
      <c r="AV104" s="37"/>
      <c r="AW104" s="19"/>
      <c r="AX104" s="18"/>
      <c r="AY104" s="32"/>
      <c r="AZ104" s="14">
        <f t="shared" si="67"/>
        <v>0</v>
      </c>
      <c r="BA104" s="15">
        <f t="shared" si="68"/>
        <v>0</v>
      </c>
      <c r="BB104" s="17"/>
    </row>
    <row r="105" spans="1:54" x14ac:dyDescent="0.15">
      <c r="A105" s="73" t="s">
        <v>136</v>
      </c>
      <c r="B105" s="37"/>
      <c r="C105" s="19">
        <v>1</v>
      </c>
      <c r="D105" s="18"/>
      <c r="E105" s="32"/>
      <c r="F105" s="14">
        <f t="shared" si="69"/>
        <v>1</v>
      </c>
      <c r="G105" s="37"/>
      <c r="H105" s="19"/>
      <c r="I105" s="18"/>
      <c r="J105" s="32"/>
      <c r="K105" s="14">
        <f t="shared" si="58"/>
        <v>0</v>
      </c>
      <c r="L105" s="37"/>
      <c r="M105" s="19"/>
      <c r="N105" s="18"/>
      <c r="O105" s="32"/>
      <c r="P105" s="14">
        <f t="shared" si="59"/>
        <v>0</v>
      </c>
      <c r="Q105" s="15">
        <f t="shared" si="60"/>
        <v>1</v>
      </c>
      <c r="R105" s="56">
        <v>43539</v>
      </c>
      <c r="S105" s="13" t="s">
        <v>126</v>
      </c>
      <c r="T105" s="37">
        <v>9</v>
      </c>
      <c r="U105" s="19">
        <v>10</v>
      </c>
      <c r="V105" s="18">
        <v>10</v>
      </c>
      <c r="W105" s="32"/>
      <c r="X105" s="14">
        <f t="shared" si="61"/>
        <v>29</v>
      </c>
      <c r="Y105" s="37">
        <v>9</v>
      </c>
      <c r="Z105" s="19">
        <v>10</v>
      </c>
      <c r="AA105" s="18">
        <v>10</v>
      </c>
      <c r="AB105" s="32"/>
      <c r="AC105" s="14">
        <f t="shared" si="62"/>
        <v>29</v>
      </c>
      <c r="AD105" s="37">
        <v>9</v>
      </c>
      <c r="AE105" s="19">
        <v>10</v>
      </c>
      <c r="AF105" s="18">
        <v>10</v>
      </c>
      <c r="AG105" s="32"/>
      <c r="AH105" s="14">
        <f t="shared" si="63"/>
        <v>29</v>
      </c>
      <c r="AI105" s="15">
        <f t="shared" si="64"/>
        <v>87</v>
      </c>
      <c r="AJ105" s="56">
        <v>43532</v>
      </c>
      <c r="AK105" s="30"/>
      <c r="AL105" s="37"/>
      <c r="AM105" s="19"/>
      <c r="AN105" s="18"/>
      <c r="AO105" s="32"/>
      <c r="AP105" s="14">
        <f t="shared" si="65"/>
        <v>0</v>
      </c>
      <c r="AQ105" s="37"/>
      <c r="AR105" s="19"/>
      <c r="AS105" s="18"/>
      <c r="AT105" s="32"/>
      <c r="AU105" s="14">
        <f t="shared" si="66"/>
        <v>0</v>
      </c>
      <c r="AV105" s="37"/>
      <c r="AW105" s="19"/>
      <c r="AX105" s="18"/>
      <c r="AY105" s="32"/>
      <c r="AZ105" s="14">
        <f t="shared" si="67"/>
        <v>0</v>
      </c>
      <c r="BA105" s="15">
        <f t="shared" si="68"/>
        <v>0</v>
      </c>
      <c r="BB105" s="17"/>
    </row>
    <row r="106" spans="1:54" x14ac:dyDescent="0.15">
      <c r="A106" s="13" t="s">
        <v>138</v>
      </c>
      <c r="B106" s="37">
        <v>1</v>
      </c>
      <c r="C106" s="19">
        <v>6</v>
      </c>
      <c r="D106" s="18">
        <v>9</v>
      </c>
      <c r="E106" s="32"/>
      <c r="F106" s="14">
        <f t="shared" si="69"/>
        <v>16</v>
      </c>
      <c r="G106" s="37">
        <v>1</v>
      </c>
      <c r="H106" s="19">
        <v>6</v>
      </c>
      <c r="I106" s="18">
        <v>9</v>
      </c>
      <c r="J106" s="32"/>
      <c r="K106" s="14">
        <f t="shared" si="58"/>
        <v>16</v>
      </c>
      <c r="L106" s="37">
        <v>1</v>
      </c>
      <c r="M106" s="19">
        <v>6</v>
      </c>
      <c r="N106" s="18">
        <v>9</v>
      </c>
      <c r="O106" s="32"/>
      <c r="P106" s="14">
        <f t="shared" si="59"/>
        <v>16</v>
      </c>
      <c r="Q106" s="15">
        <f t="shared" si="60"/>
        <v>48</v>
      </c>
      <c r="R106" s="56">
        <v>43540</v>
      </c>
      <c r="S106" s="30" t="s">
        <v>127</v>
      </c>
      <c r="T106" s="37">
        <v>5</v>
      </c>
      <c r="U106" s="19">
        <v>15</v>
      </c>
      <c r="V106" s="18"/>
      <c r="W106" s="32"/>
      <c r="X106" s="14">
        <f t="shared" si="61"/>
        <v>20</v>
      </c>
      <c r="Y106" s="37"/>
      <c r="Z106" s="19">
        <v>15</v>
      </c>
      <c r="AA106" s="18"/>
      <c r="AB106" s="32"/>
      <c r="AC106" s="14">
        <f t="shared" si="62"/>
        <v>15</v>
      </c>
      <c r="AD106" s="37">
        <v>5</v>
      </c>
      <c r="AE106" s="19">
        <v>7</v>
      </c>
      <c r="AF106" s="18"/>
      <c r="AG106" s="32"/>
      <c r="AH106" s="14">
        <f t="shared" si="63"/>
        <v>12</v>
      </c>
      <c r="AI106" s="15">
        <f t="shared" si="64"/>
        <v>47</v>
      </c>
      <c r="AJ106" s="56">
        <v>43532</v>
      </c>
      <c r="AK106" s="30"/>
      <c r="AL106" s="37"/>
      <c r="AM106" s="19"/>
      <c r="AN106" s="18"/>
      <c r="AO106" s="32"/>
      <c r="AP106" s="14">
        <f t="shared" si="65"/>
        <v>0</v>
      </c>
      <c r="AQ106" s="37"/>
      <c r="AR106" s="19"/>
      <c r="AS106" s="18"/>
      <c r="AT106" s="32"/>
      <c r="AU106" s="14">
        <f t="shared" si="66"/>
        <v>0</v>
      </c>
      <c r="AV106" s="37"/>
      <c r="AW106" s="19"/>
      <c r="AX106" s="18"/>
      <c r="AY106" s="32"/>
      <c r="AZ106" s="14">
        <f t="shared" si="67"/>
        <v>0</v>
      </c>
      <c r="BA106" s="15">
        <f t="shared" si="68"/>
        <v>0</v>
      </c>
      <c r="BB106" s="17"/>
    </row>
    <row r="107" spans="1:54" x14ac:dyDescent="0.15">
      <c r="A107" s="13" t="s">
        <v>186</v>
      </c>
      <c r="B107" s="37">
        <v>3</v>
      </c>
      <c r="C107" s="19">
        <v>2</v>
      </c>
      <c r="D107" s="18">
        <v>2</v>
      </c>
      <c r="E107" s="32"/>
      <c r="F107" s="14">
        <f t="shared" ref="F107" si="70">SUM(B107:D107)</f>
        <v>7</v>
      </c>
      <c r="G107" s="37">
        <v>3</v>
      </c>
      <c r="H107" s="19">
        <v>2</v>
      </c>
      <c r="I107" s="18">
        <v>2</v>
      </c>
      <c r="J107" s="32"/>
      <c r="K107" s="14">
        <f t="shared" ref="K107" si="71">SUM(G107:I107)</f>
        <v>7</v>
      </c>
      <c r="L107" s="37">
        <v>3</v>
      </c>
      <c r="M107" s="19">
        <v>2</v>
      </c>
      <c r="N107" s="18">
        <v>2</v>
      </c>
      <c r="O107" s="32"/>
      <c r="P107" s="14">
        <f t="shared" ref="P107" si="72">SUM(L107:N107)</f>
        <v>7</v>
      </c>
      <c r="Q107" s="15">
        <f t="shared" ref="Q107" si="73">F107+K107+P107</f>
        <v>21</v>
      </c>
      <c r="R107" s="56">
        <v>43536</v>
      </c>
      <c r="S107" s="13" t="s">
        <v>129</v>
      </c>
      <c r="T107" s="37">
        <v>6</v>
      </c>
      <c r="U107" s="19"/>
      <c r="V107" s="18">
        <v>8</v>
      </c>
      <c r="W107" s="32"/>
      <c r="X107" s="14">
        <f t="shared" si="61"/>
        <v>14</v>
      </c>
      <c r="Y107" s="37">
        <v>6</v>
      </c>
      <c r="Z107" s="19"/>
      <c r="AA107" s="18">
        <v>8</v>
      </c>
      <c r="AB107" s="32"/>
      <c r="AC107" s="14">
        <f t="shared" si="62"/>
        <v>14</v>
      </c>
      <c r="AD107" s="37">
        <v>6</v>
      </c>
      <c r="AE107" s="19"/>
      <c r="AF107" s="18">
        <v>8</v>
      </c>
      <c r="AG107" s="32"/>
      <c r="AH107" s="14">
        <f t="shared" si="63"/>
        <v>14</v>
      </c>
      <c r="AI107" s="15">
        <f t="shared" si="64"/>
        <v>42</v>
      </c>
      <c r="AJ107" s="56">
        <v>43533</v>
      </c>
      <c r="AK107" s="30"/>
      <c r="AL107" s="37"/>
      <c r="AM107" s="19"/>
      <c r="AN107" s="18"/>
      <c r="AO107" s="32"/>
      <c r="AP107" s="14">
        <f t="shared" si="65"/>
        <v>0</v>
      </c>
      <c r="AQ107" s="37"/>
      <c r="AR107" s="19"/>
      <c r="AS107" s="18"/>
      <c r="AT107" s="32"/>
      <c r="AU107" s="14">
        <f t="shared" si="66"/>
        <v>0</v>
      </c>
      <c r="AV107" s="37"/>
      <c r="AW107" s="19"/>
      <c r="AX107" s="18"/>
      <c r="AY107" s="32"/>
      <c r="AZ107" s="14">
        <f t="shared" si="67"/>
        <v>0</v>
      </c>
      <c r="BA107" s="15">
        <f t="shared" si="68"/>
        <v>0</v>
      </c>
      <c r="BB107" s="17"/>
    </row>
    <row r="108" spans="1:54" x14ac:dyDescent="0.15">
      <c r="A108" s="13" t="s">
        <v>144</v>
      </c>
      <c r="B108" s="37">
        <v>1</v>
      </c>
      <c r="C108" s="19"/>
      <c r="D108" s="18"/>
      <c r="E108" s="32"/>
      <c r="F108" s="14">
        <f t="shared" si="69"/>
        <v>1</v>
      </c>
      <c r="G108" s="37">
        <v>1</v>
      </c>
      <c r="H108" s="19"/>
      <c r="I108" s="18"/>
      <c r="J108" s="32"/>
      <c r="K108" s="14">
        <f t="shared" si="58"/>
        <v>1</v>
      </c>
      <c r="L108" s="37">
        <v>1</v>
      </c>
      <c r="M108" s="19"/>
      <c r="N108" s="18"/>
      <c r="O108" s="32"/>
      <c r="P108" s="14">
        <f t="shared" si="59"/>
        <v>1</v>
      </c>
      <c r="Q108" s="15">
        <f t="shared" si="60"/>
        <v>3</v>
      </c>
      <c r="R108" s="56">
        <v>43546</v>
      </c>
      <c r="S108" s="13" t="s">
        <v>130</v>
      </c>
      <c r="T108" s="37">
        <v>2</v>
      </c>
      <c r="U108" s="19">
        <v>14</v>
      </c>
      <c r="V108" s="18">
        <v>5</v>
      </c>
      <c r="W108" s="32"/>
      <c r="X108" s="14">
        <f t="shared" si="61"/>
        <v>21</v>
      </c>
      <c r="Y108" s="37">
        <v>2</v>
      </c>
      <c r="Z108" s="19">
        <v>14</v>
      </c>
      <c r="AA108" s="18">
        <v>5</v>
      </c>
      <c r="AB108" s="32"/>
      <c r="AC108" s="14">
        <f t="shared" si="62"/>
        <v>21</v>
      </c>
      <c r="AD108" s="37">
        <v>2</v>
      </c>
      <c r="AE108" s="19">
        <v>14</v>
      </c>
      <c r="AF108" s="18">
        <v>5</v>
      </c>
      <c r="AG108" s="32"/>
      <c r="AH108" s="14">
        <f t="shared" si="63"/>
        <v>21</v>
      </c>
      <c r="AI108" s="15">
        <f t="shared" si="64"/>
        <v>63</v>
      </c>
      <c r="AJ108" s="56">
        <v>43536</v>
      </c>
      <c r="AK108" s="39"/>
      <c r="AL108" s="37"/>
      <c r="AM108" s="19"/>
      <c r="AN108" s="18"/>
      <c r="AO108" s="32"/>
      <c r="AP108" s="14">
        <f t="shared" si="65"/>
        <v>0</v>
      </c>
      <c r="AQ108" s="37"/>
      <c r="AR108" s="19"/>
      <c r="AS108" s="18"/>
      <c r="AT108" s="32"/>
      <c r="AU108" s="14">
        <f t="shared" si="66"/>
        <v>0</v>
      </c>
      <c r="AV108" s="37"/>
      <c r="AW108" s="19"/>
      <c r="AX108" s="18"/>
      <c r="AY108" s="32"/>
      <c r="AZ108" s="14">
        <f t="shared" si="67"/>
        <v>0</v>
      </c>
      <c r="BA108" s="15">
        <f t="shared" si="68"/>
        <v>0</v>
      </c>
      <c r="BB108" s="16"/>
    </row>
    <row r="109" spans="1:54" x14ac:dyDescent="0.15">
      <c r="A109" s="84" t="s">
        <v>147</v>
      </c>
      <c r="B109" s="37">
        <v>1</v>
      </c>
      <c r="C109" s="19"/>
      <c r="D109" s="18"/>
      <c r="E109" s="32"/>
      <c r="F109" s="14">
        <f t="shared" si="69"/>
        <v>1</v>
      </c>
      <c r="G109" s="37"/>
      <c r="H109" s="19"/>
      <c r="I109" s="18"/>
      <c r="J109" s="32"/>
      <c r="K109" s="14">
        <f t="shared" si="58"/>
        <v>0</v>
      </c>
      <c r="L109" s="37"/>
      <c r="M109" s="19"/>
      <c r="N109" s="18"/>
      <c r="O109" s="32"/>
      <c r="P109" s="14">
        <f t="shared" si="59"/>
        <v>0</v>
      </c>
      <c r="Q109" s="15">
        <f t="shared" si="60"/>
        <v>1</v>
      </c>
      <c r="R109" s="56">
        <v>43549</v>
      </c>
      <c r="S109" s="13" t="s">
        <v>131</v>
      </c>
      <c r="T109" s="37"/>
      <c r="U109" s="19"/>
      <c r="V109" s="18">
        <v>3</v>
      </c>
      <c r="W109" s="32"/>
      <c r="X109" s="14">
        <f t="shared" si="61"/>
        <v>3</v>
      </c>
      <c r="Y109" s="37"/>
      <c r="Z109" s="19"/>
      <c r="AA109" s="18">
        <v>3</v>
      </c>
      <c r="AB109" s="32"/>
      <c r="AC109" s="14">
        <f t="shared" si="62"/>
        <v>3</v>
      </c>
      <c r="AD109" s="37"/>
      <c r="AE109" s="19"/>
      <c r="AF109" s="18">
        <v>3</v>
      </c>
      <c r="AG109" s="32"/>
      <c r="AH109" s="14">
        <f t="shared" si="63"/>
        <v>3</v>
      </c>
      <c r="AI109" s="15">
        <f t="shared" si="64"/>
        <v>9</v>
      </c>
      <c r="AJ109" s="56">
        <v>43537</v>
      </c>
      <c r="AK109" s="30"/>
      <c r="AL109" s="37"/>
      <c r="AM109" s="19"/>
      <c r="AN109" s="18"/>
      <c r="AO109" s="32"/>
      <c r="AP109" s="14">
        <f t="shared" si="65"/>
        <v>0</v>
      </c>
      <c r="AQ109" s="37"/>
      <c r="AR109" s="19"/>
      <c r="AS109" s="18"/>
      <c r="AT109" s="32"/>
      <c r="AU109" s="14">
        <f t="shared" si="66"/>
        <v>0</v>
      </c>
      <c r="AV109" s="37"/>
      <c r="AW109" s="19"/>
      <c r="AX109" s="18"/>
      <c r="AY109" s="32"/>
      <c r="AZ109" s="14">
        <f t="shared" si="67"/>
        <v>0</v>
      </c>
      <c r="BA109" s="15">
        <f t="shared" si="68"/>
        <v>0</v>
      </c>
      <c r="BB109" s="17"/>
    </row>
    <row r="110" spans="1:54" x14ac:dyDescent="0.15">
      <c r="A110" s="39" t="s">
        <v>157</v>
      </c>
      <c r="B110" s="37">
        <v>5</v>
      </c>
      <c r="C110" s="19">
        <v>1</v>
      </c>
      <c r="D110" s="18"/>
      <c r="E110" s="32"/>
      <c r="F110" s="14">
        <f t="shared" si="69"/>
        <v>6</v>
      </c>
      <c r="G110" s="37">
        <v>5</v>
      </c>
      <c r="H110" s="19">
        <v>1</v>
      </c>
      <c r="I110" s="18"/>
      <c r="J110" s="32"/>
      <c r="K110" s="14">
        <f t="shared" si="58"/>
        <v>6</v>
      </c>
      <c r="L110" s="37">
        <v>5</v>
      </c>
      <c r="M110" s="19">
        <v>1</v>
      </c>
      <c r="N110" s="18"/>
      <c r="O110" s="32"/>
      <c r="P110" s="14">
        <f t="shared" si="59"/>
        <v>6</v>
      </c>
      <c r="Q110" s="15">
        <f t="shared" si="60"/>
        <v>18</v>
      </c>
      <c r="R110" s="56">
        <v>43557</v>
      </c>
      <c r="S110" s="13" t="s">
        <v>133</v>
      </c>
      <c r="T110" s="37">
        <v>4</v>
      </c>
      <c r="U110" s="19"/>
      <c r="V110" s="18">
        <v>1</v>
      </c>
      <c r="W110" s="32"/>
      <c r="X110" s="14">
        <f t="shared" si="61"/>
        <v>5</v>
      </c>
      <c r="Y110" s="37">
        <v>4</v>
      </c>
      <c r="Z110" s="19"/>
      <c r="AA110" s="18">
        <v>1</v>
      </c>
      <c r="AB110" s="32"/>
      <c r="AC110" s="14">
        <f t="shared" si="62"/>
        <v>5</v>
      </c>
      <c r="AD110" s="37">
        <v>4</v>
      </c>
      <c r="AE110" s="19"/>
      <c r="AF110" s="18">
        <v>1</v>
      </c>
      <c r="AG110" s="32"/>
      <c r="AH110" s="14">
        <f t="shared" si="63"/>
        <v>5</v>
      </c>
      <c r="AI110" s="15">
        <f t="shared" si="64"/>
        <v>15</v>
      </c>
      <c r="AJ110" s="56">
        <v>43538</v>
      </c>
      <c r="AK110" s="30"/>
      <c r="AL110" s="37"/>
      <c r="AM110" s="19"/>
      <c r="AN110" s="18"/>
      <c r="AO110" s="32"/>
      <c r="AP110" s="14">
        <f t="shared" si="65"/>
        <v>0</v>
      </c>
      <c r="AQ110" s="37"/>
      <c r="AR110" s="19"/>
      <c r="AS110" s="18"/>
      <c r="AT110" s="32"/>
      <c r="AU110" s="14">
        <f t="shared" si="66"/>
        <v>0</v>
      </c>
      <c r="AV110" s="37"/>
      <c r="AW110" s="19"/>
      <c r="AX110" s="18"/>
      <c r="AY110" s="32"/>
      <c r="AZ110" s="14">
        <f t="shared" si="67"/>
        <v>0</v>
      </c>
      <c r="BA110" s="15">
        <f t="shared" si="68"/>
        <v>0</v>
      </c>
    </row>
    <row r="111" spans="1:54" x14ac:dyDescent="0.15">
      <c r="A111" s="30"/>
      <c r="B111" s="37"/>
      <c r="C111" s="19"/>
      <c r="D111" s="18"/>
      <c r="E111" s="32"/>
      <c r="F111" s="14">
        <f t="shared" si="69"/>
        <v>0</v>
      </c>
      <c r="G111" s="37"/>
      <c r="H111" s="19"/>
      <c r="I111" s="18"/>
      <c r="J111" s="32"/>
      <c r="K111" s="14">
        <f t="shared" si="58"/>
        <v>0</v>
      </c>
      <c r="L111" s="37"/>
      <c r="M111" s="19"/>
      <c r="N111" s="18"/>
      <c r="O111" s="32"/>
      <c r="P111" s="14">
        <f t="shared" si="59"/>
        <v>0</v>
      </c>
      <c r="Q111" s="15">
        <f t="shared" si="60"/>
        <v>0</v>
      </c>
      <c r="R111" s="56"/>
      <c r="S111" s="39" t="s">
        <v>134</v>
      </c>
      <c r="T111" s="37">
        <v>5</v>
      </c>
      <c r="U111" s="19">
        <v>5</v>
      </c>
      <c r="V111" s="18">
        <v>5</v>
      </c>
      <c r="W111" s="32"/>
      <c r="X111" s="14">
        <f t="shared" si="61"/>
        <v>15</v>
      </c>
      <c r="Y111" s="37">
        <v>6</v>
      </c>
      <c r="Z111" s="19">
        <v>5</v>
      </c>
      <c r="AA111" s="18">
        <v>12</v>
      </c>
      <c r="AB111" s="32"/>
      <c r="AC111" s="14">
        <f t="shared" si="62"/>
        <v>23</v>
      </c>
      <c r="AD111" s="37">
        <v>5</v>
      </c>
      <c r="AE111" s="19">
        <v>12</v>
      </c>
      <c r="AF111" s="18">
        <v>6</v>
      </c>
      <c r="AG111" s="32"/>
      <c r="AH111" s="14">
        <f t="shared" si="63"/>
        <v>23</v>
      </c>
      <c r="AI111" s="15">
        <f t="shared" si="64"/>
        <v>61</v>
      </c>
      <c r="AJ111" s="56">
        <v>43539</v>
      </c>
      <c r="AK111" s="30"/>
      <c r="AL111" s="37"/>
      <c r="AM111" s="19"/>
      <c r="AN111" s="18"/>
      <c r="AO111" s="32"/>
      <c r="AP111" s="14">
        <f t="shared" si="65"/>
        <v>0</v>
      </c>
      <c r="AQ111" s="37"/>
      <c r="AR111" s="19"/>
      <c r="AS111" s="18"/>
      <c r="AT111" s="32"/>
      <c r="AU111" s="14">
        <f t="shared" si="66"/>
        <v>0</v>
      </c>
      <c r="AV111" s="37"/>
      <c r="AW111" s="19"/>
      <c r="AX111" s="18"/>
      <c r="AY111" s="32"/>
      <c r="AZ111" s="14">
        <f t="shared" si="67"/>
        <v>0</v>
      </c>
      <c r="BA111" s="15">
        <f t="shared" si="68"/>
        <v>0</v>
      </c>
      <c r="BB111" s="17"/>
    </row>
    <row r="112" spans="1:54" x14ac:dyDescent="0.15">
      <c r="A112" s="30"/>
      <c r="B112" s="37"/>
      <c r="C112" s="19"/>
      <c r="D112" s="18"/>
      <c r="E112" s="32"/>
      <c r="F112" s="14">
        <f t="shared" si="69"/>
        <v>0</v>
      </c>
      <c r="G112" s="37"/>
      <c r="H112" s="19"/>
      <c r="I112" s="18"/>
      <c r="J112" s="32"/>
      <c r="K112" s="14">
        <f t="shared" si="58"/>
        <v>0</v>
      </c>
      <c r="L112" s="37"/>
      <c r="M112" s="19"/>
      <c r="N112" s="18"/>
      <c r="O112" s="32"/>
      <c r="P112" s="14">
        <f t="shared" si="59"/>
        <v>0</v>
      </c>
      <c r="Q112" s="15">
        <f t="shared" si="60"/>
        <v>0</v>
      </c>
      <c r="R112" s="56"/>
      <c r="S112" s="13" t="s">
        <v>135</v>
      </c>
      <c r="T112" s="37">
        <v>4</v>
      </c>
      <c r="U112" s="19"/>
      <c r="V112" s="18"/>
      <c r="W112" s="32"/>
      <c r="X112" s="14">
        <f t="shared" si="61"/>
        <v>4</v>
      </c>
      <c r="Y112" s="37">
        <v>4</v>
      </c>
      <c r="Z112" s="19"/>
      <c r="AA112" s="18"/>
      <c r="AB112" s="32"/>
      <c r="AC112" s="14">
        <f t="shared" si="62"/>
        <v>4</v>
      </c>
      <c r="AD112" s="37">
        <v>4</v>
      </c>
      <c r="AE112" s="19"/>
      <c r="AF112" s="18"/>
      <c r="AG112" s="32"/>
      <c r="AH112" s="14">
        <f t="shared" si="63"/>
        <v>4</v>
      </c>
      <c r="AI112" s="15">
        <f t="shared" si="64"/>
        <v>12</v>
      </c>
      <c r="AJ112" s="56">
        <v>43539</v>
      </c>
      <c r="AK112" s="30"/>
      <c r="AL112" s="37"/>
      <c r="AM112" s="19"/>
      <c r="AN112" s="18"/>
      <c r="AO112" s="32"/>
      <c r="AP112" s="14">
        <f t="shared" si="65"/>
        <v>0</v>
      </c>
      <c r="AQ112" s="37"/>
      <c r="AR112" s="19"/>
      <c r="AS112" s="18"/>
      <c r="AT112" s="32"/>
      <c r="AU112" s="14">
        <f t="shared" si="66"/>
        <v>0</v>
      </c>
      <c r="AV112" s="37"/>
      <c r="AW112" s="19"/>
      <c r="AX112" s="18"/>
      <c r="AY112" s="32"/>
      <c r="AZ112" s="14">
        <f t="shared" si="67"/>
        <v>0</v>
      </c>
      <c r="BA112" s="15">
        <f t="shared" si="68"/>
        <v>0</v>
      </c>
      <c r="BB112" s="17"/>
    </row>
    <row r="113" spans="1:54" x14ac:dyDescent="0.15">
      <c r="A113" s="30"/>
      <c r="B113" s="37"/>
      <c r="C113" s="19"/>
      <c r="D113" s="18"/>
      <c r="E113" s="32"/>
      <c r="F113" s="14">
        <f t="shared" si="69"/>
        <v>0</v>
      </c>
      <c r="G113" s="37"/>
      <c r="H113" s="19"/>
      <c r="I113" s="18"/>
      <c r="J113" s="32"/>
      <c r="K113" s="14">
        <f t="shared" si="58"/>
        <v>0</v>
      </c>
      <c r="L113" s="37"/>
      <c r="M113" s="19"/>
      <c r="N113" s="18"/>
      <c r="O113" s="32"/>
      <c r="P113" s="14">
        <f t="shared" si="59"/>
        <v>0</v>
      </c>
      <c r="Q113" s="15">
        <f t="shared" si="60"/>
        <v>0</v>
      </c>
      <c r="R113" s="56"/>
      <c r="S113" s="30" t="s">
        <v>137</v>
      </c>
      <c r="T113" s="37"/>
      <c r="U113" s="19">
        <v>5</v>
      </c>
      <c r="V113" s="18">
        <v>5</v>
      </c>
      <c r="W113" s="32"/>
      <c r="X113" s="14">
        <f t="shared" si="61"/>
        <v>10</v>
      </c>
      <c r="Y113" s="37"/>
      <c r="Z113" s="19"/>
      <c r="AA113" s="18"/>
      <c r="AB113" s="32"/>
      <c r="AC113" s="14">
        <f t="shared" si="62"/>
        <v>0</v>
      </c>
      <c r="AD113" s="37"/>
      <c r="AE113" s="19"/>
      <c r="AF113" s="18"/>
      <c r="AG113" s="32"/>
      <c r="AH113" s="14">
        <f t="shared" si="63"/>
        <v>0</v>
      </c>
      <c r="AI113" s="15">
        <f t="shared" si="64"/>
        <v>10</v>
      </c>
      <c r="AJ113" s="56">
        <v>43540</v>
      </c>
      <c r="AK113" s="30"/>
      <c r="AL113" s="37"/>
      <c r="AM113" s="19"/>
      <c r="AN113" s="18"/>
      <c r="AO113" s="32"/>
      <c r="AP113" s="14">
        <f t="shared" si="65"/>
        <v>0</v>
      </c>
      <c r="AQ113" s="37"/>
      <c r="AR113" s="19"/>
      <c r="AS113" s="18"/>
      <c r="AT113" s="32"/>
      <c r="AU113" s="14">
        <f t="shared" si="66"/>
        <v>0</v>
      </c>
      <c r="AV113" s="37"/>
      <c r="AW113" s="19"/>
      <c r="AX113" s="18"/>
      <c r="AY113" s="32"/>
      <c r="AZ113" s="14">
        <f t="shared" si="67"/>
        <v>0</v>
      </c>
      <c r="BA113" s="15">
        <f t="shared" si="68"/>
        <v>0</v>
      </c>
      <c r="BB113" s="17"/>
    </row>
    <row r="114" spans="1:54" x14ac:dyDescent="0.15">
      <c r="A114" s="30"/>
      <c r="B114" s="37"/>
      <c r="C114" s="19"/>
      <c r="D114" s="18"/>
      <c r="E114" s="32"/>
      <c r="F114" s="14">
        <f t="shared" si="69"/>
        <v>0</v>
      </c>
      <c r="G114" s="37"/>
      <c r="H114" s="19"/>
      <c r="I114" s="18"/>
      <c r="J114" s="32"/>
      <c r="K114" s="14">
        <f t="shared" si="58"/>
        <v>0</v>
      </c>
      <c r="L114" s="37"/>
      <c r="M114" s="19"/>
      <c r="N114" s="18"/>
      <c r="O114" s="32"/>
      <c r="P114" s="14">
        <f t="shared" si="59"/>
        <v>0</v>
      </c>
      <c r="Q114" s="15">
        <f t="shared" si="60"/>
        <v>0</v>
      </c>
      <c r="R114" s="56"/>
      <c r="S114" s="39" t="s">
        <v>139</v>
      </c>
      <c r="T114" s="37">
        <v>5</v>
      </c>
      <c r="U114" s="19">
        <v>5</v>
      </c>
      <c r="V114" s="18">
        <v>5</v>
      </c>
      <c r="W114" s="32"/>
      <c r="X114" s="14">
        <f t="shared" si="61"/>
        <v>15</v>
      </c>
      <c r="Y114" s="37">
        <v>5</v>
      </c>
      <c r="Z114" s="19">
        <v>5</v>
      </c>
      <c r="AA114" s="18">
        <v>5</v>
      </c>
      <c r="AB114" s="32"/>
      <c r="AC114" s="14">
        <f t="shared" si="62"/>
        <v>15</v>
      </c>
      <c r="AD114" s="37">
        <v>5</v>
      </c>
      <c r="AE114" s="19">
        <v>5</v>
      </c>
      <c r="AF114" s="18">
        <v>5</v>
      </c>
      <c r="AG114" s="32"/>
      <c r="AH114" s="14">
        <f t="shared" si="63"/>
        <v>15</v>
      </c>
      <c r="AI114" s="15">
        <f t="shared" si="64"/>
        <v>45</v>
      </c>
      <c r="AJ114" s="56">
        <v>43544</v>
      </c>
      <c r="AK114" s="30"/>
      <c r="AL114" s="37"/>
      <c r="AM114" s="19"/>
      <c r="AN114" s="18"/>
      <c r="AO114" s="32"/>
      <c r="AP114" s="14">
        <f t="shared" si="65"/>
        <v>0</v>
      </c>
      <c r="AQ114" s="37"/>
      <c r="AR114" s="19"/>
      <c r="AS114" s="18"/>
      <c r="AT114" s="32"/>
      <c r="AU114" s="14">
        <f t="shared" si="66"/>
        <v>0</v>
      </c>
      <c r="AV114" s="37"/>
      <c r="AW114" s="19"/>
      <c r="AX114" s="18"/>
      <c r="AY114" s="32"/>
      <c r="AZ114" s="14">
        <f t="shared" si="67"/>
        <v>0</v>
      </c>
      <c r="BA114" s="15">
        <f t="shared" si="68"/>
        <v>0</v>
      </c>
    </row>
    <row r="115" spans="1:54" x14ac:dyDescent="0.15">
      <c r="A115" s="30"/>
      <c r="B115" s="37"/>
      <c r="C115" s="19"/>
      <c r="D115" s="18"/>
      <c r="E115" s="32"/>
      <c r="F115" s="14">
        <f t="shared" si="69"/>
        <v>0</v>
      </c>
      <c r="G115" s="37"/>
      <c r="H115" s="19"/>
      <c r="I115" s="18"/>
      <c r="J115" s="32"/>
      <c r="K115" s="14">
        <f t="shared" si="58"/>
        <v>0</v>
      </c>
      <c r="L115" s="37"/>
      <c r="M115" s="19"/>
      <c r="N115" s="18"/>
      <c r="O115" s="32"/>
      <c r="P115" s="14">
        <f t="shared" si="59"/>
        <v>0</v>
      </c>
      <c r="Q115" s="15">
        <f t="shared" si="60"/>
        <v>0</v>
      </c>
      <c r="R115" s="56"/>
      <c r="S115" s="13" t="s">
        <v>140</v>
      </c>
      <c r="T115" s="37"/>
      <c r="U115" s="19">
        <v>13</v>
      </c>
      <c r="V115" s="18">
        <v>4</v>
      </c>
      <c r="W115" s="32"/>
      <c r="X115" s="14">
        <f t="shared" si="61"/>
        <v>17</v>
      </c>
      <c r="Y115" s="37"/>
      <c r="Z115" s="19">
        <v>13</v>
      </c>
      <c r="AA115" s="18">
        <v>4</v>
      </c>
      <c r="AB115" s="32"/>
      <c r="AC115" s="14">
        <f t="shared" si="62"/>
        <v>17</v>
      </c>
      <c r="AD115" s="37"/>
      <c r="AE115" s="19">
        <v>13</v>
      </c>
      <c r="AF115" s="18">
        <v>4</v>
      </c>
      <c r="AG115" s="32"/>
      <c r="AH115" s="14">
        <f t="shared" si="63"/>
        <v>17</v>
      </c>
      <c r="AI115" s="15">
        <f t="shared" si="64"/>
        <v>51</v>
      </c>
      <c r="AJ115" s="56">
        <v>43543</v>
      </c>
      <c r="AK115" s="13"/>
      <c r="AL115" s="37"/>
      <c r="AM115" s="19"/>
      <c r="AN115" s="18"/>
      <c r="AO115" s="32"/>
      <c r="AP115" s="14">
        <f t="shared" si="65"/>
        <v>0</v>
      </c>
      <c r="AQ115" s="37"/>
      <c r="AR115" s="19"/>
      <c r="AS115" s="18"/>
      <c r="AT115" s="32"/>
      <c r="AU115" s="14">
        <f t="shared" si="66"/>
        <v>0</v>
      </c>
      <c r="AV115" s="37"/>
      <c r="AW115" s="19"/>
      <c r="AX115" s="18"/>
      <c r="AY115" s="32"/>
      <c r="AZ115" s="14">
        <f t="shared" si="67"/>
        <v>0</v>
      </c>
      <c r="BA115" s="15">
        <f t="shared" si="68"/>
        <v>0</v>
      </c>
    </row>
    <row r="116" spans="1:54" x14ac:dyDescent="0.15">
      <c r="A116" s="30"/>
      <c r="B116" s="37"/>
      <c r="C116" s="19"/>
      <c r="D116" s="18"/>
      <c r="E116" s="32"/>
      <c r="F116" s="14">
        <f t="shared" si="69"/>
        <v>0</v>
      </c>
      <c r="G116" s="37"/>
      <c r="H116" s="19"/>
      <c r="I116" s="18"/>
      <c r="J116" s="32"/>
      <c r="K116" s="14">
        <f t="shared" si="58"/>
        <v>0</v>
      </c>
      <c r="L116" s="37"/>
      <c r="M116" s="19"/>
      <c r="N116" s="18"/>
      <c r="O116" s="32"/>
      <c r="P116" s="14">
        <f t="shared" si="59"/>
        <v>0</v>
      </c>
      <c r="Q116" s="15">
        <f t="shared" si="60"/>
        <v>0</v>
      </c>
      <c r="R116" s="56"/>
      <c r="S116" s="13" t="s">
        <v>141</v>
      </c>
      <c r="T116" s="37">
        <v>10</v>
      </c>
      <c r="U116" s="19">
        <v>10</v>
      </c>
      <c r="V116" s="18">
        <v>10</v>
      </c>
      <c r="W116" s="32"/>
      <c r="X116" s="14">
        <f t="shared" si="61"/>
        <v>30</v>
      </c>
      <c r="Y116" s="37">
        <v>10</v>
      </c>
      <c r="Z116" s="19">
        <v>10</v>
      </c>
      <c r="AA116" s="83">
        <v>0</v>
      </c>
      <c r="AB116" s="113"/>
      <c r="AC116" s="14">
        <f t="shared" si="62"/>
        <v>20</v>
      </c>
      <c r="AD116" s="37">
        <v>10</v>
      </c>
      <c r="AE116" s="82">
        <v>0</v>
      </c>
      <c r="AF116" s="18">
        <v>10</v>
      </c>
      <c r="AG116" s="32"/>
      <c r="AH116" s="14">
        <f t="shared" si="63"/>
        <v>20</v>
      </c>
      <c r="AI116" s="15">
        <f t="shared" si="64"/>
        <v>70</v>
      </c>
      <c r="AJ116" s="56">
        <v>43544</v>
      </c>
      <c r="AK116" s="39"/>
      <c r="AL116" s="37"/>
      <c r="AM116" s="19"/>
      <c r="AN116" s="18"/>
      <c r="AO116" s="32"/>
      <c r="AP116" s="14">
        <f t="shared" si="65"/>
        <v>0</v>
      </c>
      <c r="AQ116" s="37"/>
      <c r="AR116" s="19"/>
      <c r="AS116" s="18"/>
      <c r="AT116" s="32"/>
      <c r="AU116" s="14">
        <f t="shared" si="66"/>
        <v>0</v>
      </c>
      <c r="AV116" s="37"/>
      <c r="AW116" s="19"/>
      <c r="AX116" s="18"/>
      <c r="AY116" s="32"/>
      <c r="AZ116" s="14">
        <f t="shared" si="67"/>
        <v>0</v>
      </c>
      <c r="BA116" s="15">
        <f t="shared" si="68"/>
        <v>0</v>
      </c>
    </row>
    <row r="117" spans="1:54" x14ac:dyDescent="0.15">
      <c r="A117" s="30"/>
      <c r="B117" s="37"/>
      <c r="C117" s="19"/>
      <c r="D117" s="18"/>
      <c r="E117" s="32"/>
      <c r="F117" s="14">
        <f t="shared" si="69"/>
        <v>0</v>
      </c>
      <c r="G117" s="37"/>
      <c r="H117" s="19"/>
      <c r="I117" s="18"/>
      <c r="J117" s="32"/>
      <c r="K117" s="14">
        <f t="shared" si="58"/>
        <v>0</v>
      </c>
      <c r="L117" s="37"/>
      <c r="M117" s="19"/>
      <c r="N117" s="18"/>
      <c r="O117" s="32"/>
      <c r="P117" s="14">
        <f t="shared" si="59"/>
        <v>0</v>
      </c>
      <c r="Q117" s="15">
        <f t="shared" si="60"/>
        <v>0</v>
      </c>
      <c r="R117" s="56"/>
      <c r="S117" s="39" t="s">
        <v>142</v>
      </c>
      <c r="T117" s="37"/>
      <c r="U117" s="19"/>
      <c r="V117" s="18"/>
      <c r="W117" s="32"/>
      <c r="X117" s="14">
        <f t="shared" si="61"/>
        <v>0</v>
      </c>
      <c r="Y117" s="37"/>
      <c r="Z117" s="19">
        <v>4</v>
      </c>
      <c r="AA117" s="18">
        <v>1</v>
      </c>
      <c r="AB117" s="32"/>
      <c r="AC117" s="14">
        <f t="shared" si="62"/>
        <v>5</v>
      </c>
      <c r="AD117" s="37"/>
      <c r="AE117" s="19"/>
      <c r="AF117" s="18"/>
      <c r="AG117" s="32"/>
      <c r="AH117" s="14">
        <f t="shared" si="63"/>
        <v>0</v>
      </c>
      <c r="AI117" s="15">
        <f t="shared" si="64"/>
        <v>5</v>
      </c>
      <c r="AJ117" s="56">
        <v>43545</v>
      </c>
      <c r="AK117" s="13"/>
      <c r="AL117" s="37"/>
      <c r="AM117" s="19"/>
      <c r="AN117" s="18"/>
      <c r="AO117" s="32"/>
      <c r="AP117" s="14">
        <f t="shared" si="65"/>
        <v>0</v>
      </c>
      <c r="AQ117" s="37"/>
      <c r="AR117" s="19"/>
      <c r="AS117" s="18"/>
      <c r="AT117" s="32"/>
      <c r="AU117" s="14">
        <f t="shared" si="66"/>
        <v>0</v>
      </c>
      <c r="AV117" s="37"/>
      <c r="AW117" s="19"/>
      <c r="AX117" s="18"/>
      <c r="AY117" s="32"/>
      <c r="AZ117" s="14">
        <f t="shared" si="67"/>
        <v>0</v>
      </c>
      <c r="BA117" s="15">
        <f t="shared" si="68"/>
        <v>0</v>
      </c>
    </row>
    <row r="118" spans="1:54" x14ac:dyDescent="0.15">
      <c r="A118" s="30"/>
      <c r="B118" s="37"/>
      <c r="C118" s="19"/>
      <c r="D118" s="18"/>
      <c r="E118" s="32"/>
      <c r="F118" s="14">
        <f t="shared" si="69"/>
        <v>0</v>
      </c>
      <c r="G118" s="37"/>
      <c r="H118" s="19"/>
      <c r="I118" s="18"/>
      <c r="J118" s="32"/>
      <c r="K118" s="14">
        <f t="shared" si="58"/>
        <v>0</v>
      </c>
      <c r="L118" s="37"/>
      <c r="M118" s="19"/>
      <c r="N118" s="18"/>
      <c r="O118" s="32"/>
      <c r="P118" s="14">
        <f t="shared" si="59"/>
        <v>0</v>
      </c>
      <c r="Q118" s="15">
        <f t="shared" si="60"/>
        <v>0</v>
      </c>
      <c r="R118" s="56"/>
      <c r="S118" s="13" t="s">
        <v>143</v>
      </c>
      <c r="T118" s="37"/>
      <c r="U118" s="19">
        <v>1</v>
      </c>
      <c r="V118" s="18"/>
      <c r="W118" s="32"/>
      <c r="X118" s="14">
        <f t="shared" si="61"/>
        <v>1</v>
      </c>
      <c r="Y118" s="37"/>
      <c r="Z118" s="19">
        <v>1</v>
      </c>
      <c r="AA118" s="18"/>
      <c r="AB118" s="32"/>
      <c r="AC118" s="14">
        <f t="shared" si="62"/>
        <v>1</v>
      </c>
      <c r="AD118" s="37"/>
      <c r="AE118" s="19">
        <v>1</v>
      </c>
      <c r="AF118" s="18"/>
      <c r="AG118" s="32"/>
      <c r="AH118" s="14">
        <f t="shared" si="63"/>
        <v>1</v>
      </c>
      <c r="AI118" s="15">
        <f t="shared" si="64"/>
        <v>3</v>
      </c>
      <c r="AJ118" s="65">
        <v>43544</v>
      </c>
      <c r="AK118" s="13"/>
      <c r="AL118" s="37"/>
      <c r="AM118" s="19"/>
      <c r="AN118" s="18"/>
      <c r="AO118" s="32"/>
      <c r="AP118" s="14">
        <f t="shared" si="65"/>
        <v>0</v>
      </c>
      <c r="AQ118" s="37"/>
      <c r="AR118" s="19"/>
      <c r="AS118" s="18"/>
      <c r="AT118" s="32"/>
      <c r="AU118" s="14">
        <f t="shared" si="66"/>
        <v>0</v>
      </c>
      <c r="AV118" s="37"/>
      <c r="AW118" s="19"/>
      <c r="AX118" s="18"/>
      <c r="AY118" s="32"/>
      <c r="AZ118" s="14">
        <f t="shared" si="67"/>
        <v>0</v>
      </c>
      <c r="BA118" s="15">
        <f t="shared" si="68"/>
        <v>0</v>
      </c>
      <c r="BB118" s="16"/>
    </row>
    <row r="119" spans="1:54" x14ac:dyDescent="0.15">
      <c r="A119" s="30"/>
      <c r="B119" s="37"/>
      <c r="C119" s="19"/>
      <c r="D119" s="18"/>
      <c r="E119" s="32"/>
      <c r="F119" s="14">
        <f t="shared" si="69"/>
        <v>0</v>
      </c>
      <c r="G119" s="37"/>
      <c r="H119" s="19"/>
      <c r="I119" s="18"/>
      <c r="J119" s="32"/>
      <c r="K119" s="14">
        <f t="shared" si="58"/>
        <v>0</v>
      </c>
      <c r="L119" s="37"/>
      <c r="M119" s="19"/>
      <c r="N119" s="18"/>
      <c r="O119" s="32"/>
      <c r="P119" s="14">
        <f t="shared" si="59"/>
        <v>0</v>
      </c>
      <c r="Q119" s="15">
        <f t="shared" si="60"/>
        <v>0</v>
      </c>
      <c r="R119" s="56"/>
      <c r="S119" s="13" t="s">
        <v>146</v>
      </c>
      <c r="T119" s="37">
        <v>1</v>
      </c>
      <c r="U119" s="19">
        <v>6</v>
      </c>
      <c r="V119" s="18">
        <v>4</v>
      </c>
      <c r="W119" s="32"/>
      <c r="X119" s="14">
        <f t="shared" si="61"/>
        <v>11</v>
      </c>
      <c r="Y119" s="37">
        <v>1</v>
      </c>
      <c r="Z119" s="19">
        <v>6</v>
      </c>
      <c r="AA119" s="18">
        <v>4</v>
      </c>
      <c r="AB119" s="32"/>
      <c r="AC119" s="14">
        <f t="shared" si="62"/>
        <v>11</v>
      </c>
      <c r="AD119" s="37">
        <v>1</v>
      </c>
      <c r="AE119" s="19">
        <v>6</v>
      </c>
      <c r="AF119" s="18">
        <v>4</v>
      </c>
      <c r="AG119" s="32"/>
      <c r="AH119" s="14">
        <f t="shared" si="63"/>
        <v>11</v>
      </c>
      <c r="AI119" s="15">
        <f t="shared" si="64"/>
        <v>33</v>
      </c>
      <c r="AJ119" s="56">
        <v>43547</v>
      </c>
      <c r="AK119" s="13"/>
      <c r="AL119" s="37"/>
      <c r="AM119" s="19"/>
      <c r="AN119" s="18"/>
      <c r="AO119" s="32"/>
      <c r="AP119" s="14">
        <f t="shared" si="65"/>
        <v>0</v>
      </c>
      <c r="AQ119" s="37"/>
      <c r="AR119" s="19"/>
      <c r="AS119" s="18"/>
      <c r="AT119" s="32"/>
      <c r="AU119" s="14">
        <f t="shared" si="66"/>
        <v>0</v>
      </c>
      <c r="AV119" s="37"/>
      <c r="AW119" s="19"/>
      <c r="AX119" s="18"/>
      <c r="AY119" s="32"/>
      <c r="AZ119" s="14">
        <f t="shared" si="67"/>
        <v>0</v>
      </c>
      <c r="BA119" s="15">
        <f t="shared" si="68"/>
        <v>0</v>
      </c>
      <c r="BB119" s="16"/>
    </row>
    <row r="120" spans="1:54" x14ac:dyDescent="0.15">
      <c r="A120" s="30"/>
      <c r="B120" s="37"/>
      <c r="C120" s="19"/>
      <c r="D120" s="18"/>
      <c r="E120" s="32"/>
      <c r="F120" s="14">
        <f t="shared" si="69"/>
        <v>0</v>
      </c>
      <c r="G120" s="37"/>
      <c r="H120" s="19"/>
      <c r="I120" s="18"/>
      <c r="J120" s="32"/>
      <c r="K120" s="14">
        <f t="shared" si="58"/>
        <v>0</v>
      </c>
      <c r="L120" s="37"/>
      <c r="M120" s="19"/>
      <c r="N120" s="18"/>
      <c r="O120" s="32"/>
      <c r="P120" s="14">
        <f t="shared" si="59"/>
        <v>0</v>
      </c>
      <c r="Q120" s="15">
        <f t="shared" si="60"/>
        <v>0</v>
      </c>
      <c r="R120" s="56"/>
      <c r="S120" s="13" t="s">
        <v>148</v>
      </c>
      <c r="T120" s="37">
        <v>12</v>
      </c>
      <c r="U120" s="19"/>
      <c r="V120" s="18"/>
      <c r="W120" s="32"/>
      <c r="X120" s="14">
        <f t="shared" si="61"/>
        <v>12</v>
      </c>
      <c r="Y120" s="37">
        <v>12</v>
      </c>
      <c r="Z120" s="19"/>
      <c r="AA120" s="18"/>
      <c r="AB120" s="32"/>
      <c r="AC120" s="14">
        <f t="shared" si="62"/>
        <v>12</v>
      </c>
      <c r="AD120" s="37">
        <v>12</v>
      </c>
      <c r="AE120" s="19"/>
      <c r="AF120" s="18"/>
      <c r="AG120" s="32"/>
      <c r="AH120" s="14">
        <f t="shared" si="63"/>
        <v>12</v>
      </c>
      <c r="AI120" s="15">
        <f t="shared" si="64"/>
        <v>36</v>
      </c>
      <c r="AJ120" s="56">
        <v>43551</v>
      </c>
      <c r="AK120" s="39"/>
      <c r="AL120" s="37"/>
      <c r="AM120" s="19"/>
      <c r="AN120" s="18"/>
      <c r="AO120" s="32"/>
      <c r="AP120" s="14">
        <f t="shared" si="65"/>
        <v>0</v>
      </c>
      <c r="AQ120" s="37"/>
      <c r="AR120" s="19"/>
      <c r="AS120" s="18"/>
      <c r="AT120" s="32"/>
      <c r="AU120" s="14">
        <f t="shared" si="66"/>
        <v>0</v>
      </c>
      <c r="AV120" s="37"/>
      <c r="AW120" s="19"/>
      <c r="AX120" s="18"/>
      <c r="AY120" s="32"/>
      <c r="AZ120" s="14">
        <f t="shared" si="67"/>
        <v>0</v>
      </c>
      <c r="BA120" s="15">
        <f t="shared" si="68"/>
        <v>0</v>
      </c>
      <c r="BB120" s="56"/>
    </row>
    <row r="121" spans="1:54" x14ac:dyDescent="0.15">
      <c r="A121" s="39"/>
      <c r="B121" s="37"/>
      <c r="C121" s="19"/>
      <c r="D121" s="18"/>
      <c r="E121" s="32"/>
      <c r="F121" s="14">
        <f t="shared" si="69"/>
        <v>0</v>
      </c>
      <c r="G121" s="37"/>
      <c r="H121" s="19"/>
      <c r="I121" s="18"/>
      <c r="J121" s="32"/>
      <c r="K121" s="14">
        <f t="shared" si="58"/>
        <v>0</v>
      </c>
      <c r="L121" s="37"/>
      <c r="M121" s="19"/>
      <c r="N121" s="18"/>
      <c r="O121" s="32"/>
      <c r="P121" s="14">
        <f t="shared" si="59"/>
        <v>0</v>
      </c>
      <c r="Q121" s="15">
        <f t="shared" si="60"/>
        <v>0</v>
      </c>
      <c r="R121" s="56"/>
      <c r="S121" s="39" t="s">
        <v>149</v>
      </c>
      <c r="T121" s="37"/>
      <c r="U121" s="19">
        <v>5</v>
      </c>
      <c r="V121" s="18">
        <v>5</v>
      </c>
      <c r="W121" s="32"/>
      <c r="X121" s="14">
        <f t="shared" ref="X121" si="74">SUM(T121:V121)</f>
        <v>10</v>
      </c>
      <c r="Y121" s="37"/>
      <c r="Z121" s="19">
        <v>5</v>
      </c>
      <c r="AA121" s="18">
        <v>5</v>
      </c>
      <c r="AB121" s="32"/>
      <c r="AC121" s="14">
        <f t="shared" ref="AC121" si="75">SUM(Y121:AA121)</f>
        <v>10</v>
      </c>
      <c r="AD121" s="37"/>
      <c r="AE121" s="19">
        <v>5</v>
      </c>
      <c r="AF121" s="18">
        <v>5</v>
      </c>
      <c r="AG121" s="32"/>
      <c r="AH121" s="14">
        <f t="shared" ref="AH121" si="76">SUM(AD121:AF121)</f>
        <v>10</v>
      </c>
      <c r="AI121" s="15">
        <f t="shared" ref="AI121" si="77">X121+AC121+AH121</f>
        <v>30</v>
      </c>
      <c r="AJ121" s="56">
        <v>43552</v>
      </c>
      <c r="AK121" s="13"/>
      <c r="AL121" s="37"/>
      <c r="AM121" s="19"/>
      <c r="AN121" s="18"/>
      <c r="AO121" s="32"/>
      <c r="AP121" s="14">
        <f t="shared" si="65"/>
        <v>0</v>
      </c>
      <c r="AQ121" s="37"/>
      <c r="AR121" s="19"/>
      <c r="AS121" s="83"/>
      <c r="AT121" s="113"/>
      <c r="AU121" s="14">
        <f t="shared" si="66"/>
        <v>0</v>
      </c>
      <c r="AV121" s="37"/>
      <c r="AW121" s="82"/>
      <c r="AX121" s="18"/>
      <c r="AY121" s="32"/>
      <c r="AZ121" s="14">
        <f t="shared" si="67"/>
        <v>0</v>
      </c>
      <c r="BA121" s="15">
        <f t="shared" si="68"/>
        <v>0</v>
      </c>
      <c r="BB121" s="57"/>
    </row>
    <row r="122" spans="1:54" x14ac:dyDescent="0.15">
      <c r="A122" s="30"/>
      <c r="B122" s="37"/>
      <c r="C122" s="19"/>
      <c r="D122" s="18"/>
      <c r="E122" s="32"/>
      <c r="F122" s="14">
        <f t="shared" si="69"/>
        <v>0</v>
      </c>
      <c r="G122" s="37"/>
      <c r="H122" s="19"/>
      <c r="I122" s="18"/>
      <c r="J122" s="32"/>
      <c r="K122" s="14">
        <f t="shared" si="58"/>
        <v>0</v>
      </c>
      <c r="L122" s="37"/>
      <c r="M122" s="19"/>
      <c r="N122" s="18"/>
      <c r="O122" s="32"/>
      <c r="P122" s="14">
        <f t="shared" si="59"/>
        <v>0</v>
      </c>
      <c r="Q122" s="15">
        <f t="shared" si="60"/>
        <v>0</v>
      </c>
      <c r="R122" s="56"/>
      <c r="S122" s="13" t="s">
        <v>150</v>
      </c>
      <c r="T122" s="37"/>
      <c r="U122" s="19">
        <v>10</v>
      </c>
      <c r="V122" s="18">
        <v>10</v>
      </c>
      <c r="W122" s="32"/>
      <c r="X122" s="14">
        <f t="shared" ref="X122" si="78">SUM(T122:V122)</f>
        <v>20</v>
      </c>
      <c r="Y122" s="37"/>
      <c r="Z122" s="19">
        <v>10</v>
      </c>
      <c r="AA122" s="18">
        <v>10</v>
      </c>
      <c r="AB122" s="32"/>
      <c r="AC122" s="14">
        <f t="shared" ref="AC122" si="79">SUM(Y122:AA122)</f>
        <v>20</v>
      </c>
      <c r="AD122" s="37"/>
      <c r="AE122" s="19">
        <v>10</v>
      </c>
      <c r="AF122" s="18">
        <v>10</v>
      </c>
      <c r="AG122" s="32"/>
      <c r="AH122" s="14">
        <f t="shared" ref="AH122" si="80">SUM(AD122:AF122)</f>
        <v>20</v>
      </c>
      <c r="AI122" s="15">
        <f t="shared" ref="AI122" si="81">X122+AC122+AH122</f>
        <v>60</v>
      </c>
      <c r="AJ122" s="56">
        <v>43552</v>
      </c>
      <c r="AK122" s="13" t="s">
        <v>64</v>
      </c>
      <c r="AL122" s="37"/>
      <c r="AM122" s="19"/>
      <c r="AN122" s="18"/>
      <c r="AO122" s="32"/>
      <c r="AP122" s="14">
        <f t="shared" si="65"/>
        <v>0</v>
      </c>
      <c r="AQ122" s="37"/>
      <c r="AR122" s="19"/>
      <c r="AS122" s="18"/>
      <c r="AT122" s="32"/>
      <c r="AU122" s="14">
        <f t="shared" si="66"/>
        <v>0</v>
      </c>
      <c r="AV122" s="37"/>
      <c r="AW122" s="19"/>
      <c r="AX122" s="18"/>
      <c r="AY122" s="32"/>
      <c r="AZ122" s="14">
        <f t="shared" si="67"/>
        <v>0</v>
      </c>
      <c r="BA122" s="15">
        <f t="shared" si="68"/>
        <v>0</v>
      </c>
      <c r="BB122" s="57" t="s">
        <v>65</v>
      </c>
    </row>
    <row r="123" spans="1:54" x14ac:dyDescent="0.15">
      <c r="A123" s="30"/>
      <c r="B123" s="37"/>
      <c r="C123" s="19"/>
      <c r="D123" s="18"/>
      <c r="E123" s="32"/>
      <c r="F123" s="14">
        <f t="shared" si="69"/>
        <v>0</v>
      </c>
      <c r="G123" s="37"/>
      <c r="H123" s="19"/>
      <c r="I123" s="18"/>
      <c r="J123" s="32"/>
      <c r="K123" s="14">
        <f t="shared" si="58"/>
        <v>0</v>
      </c>
      <c r="L123" s="37"/>
      <c r="M123" s="19"/>
      <c r="N123" s="18"/>
      <c r="O123" s="32"/>
      <c r="P123" s="14">
        <f t="shared" si="59"/>
        <v>0</v>
      </c>
      <c r="Q123" s="15">
        <f t="shared" si="60"/>
        <v>0</v>
      </c>
      <c r="R123" s="56"/>
      <c r="S123" s="13" t="s">
        <v>155</v>
      </c>
      <c r="T123" s="37"/>
      <c r="U123" s="19">
        <v>1</v>
      </c>
      <c r="V123" s="18"/>
      <c r="W123" s="32"/>
      <c r="X123" s="14">
        <f t="shared" si="61"/>
        <v>1</v>
      </c>
      <c r="Y123" s="37"/>
      <c r="Z123" s="19">
        <v>1</v>
      </c>
      <c r="AA123" s="18"/>
      <c r="AB123" s="32"/>
      <c r="AC123" s="14">
        <f t="shared" si="62"/>
        <v>1</v>
      </c>
      <c r="AD123" s="37"/>
      <c r="AE123" s="19">
        <v>1</v>
      </c>
      <c r="AF123" s="18"/>
      <c r="AG123" s="32"/>
      <c r="AH123" s="14">
        <f t="shared" si="63"/>
        <v>1</v>
      </c>
      <c r="AI123" s="15">
        <f t="shared" si="64"/>
        <v>3</v>
      </c>
      <c r="AJ123" s="56">
        <v>43556</v>
      </c>
      <c r="AK123" s="13" t="s">
        <v>69</v>
      </c>
      <c r="AL123" s="37"/>
      <c r="AM123" s="19"/>
      <c r="AN123" s="18"/>
      <c r="AO123" s="32"/>
      <c r="AP123" s="14">
        <f t="shared" si="65"/>
        <v>0</v>
      </c>
      <c r="AQ123" s="37"/>
      <c r="AR123" s="19"/>
      <c r="AS123" s="18"/>
      <c r="AT123" s="32"/>
      <c r="AU123" s="14">
        <f t="shared" si="66"/>
        <v>0</v>
      </c>
      <c r="AV123" s="37"/>
      <c r="AW123" s="19"/>
      <c r="AX123" s="18"/>
      <c r="AY123" s="32"/>
      <c r="AZ123" s="14">
        <f t="shared" si="67"/>
        <v>0</v>
      </c>
      <c r="BA123" s="15">
        <f t="shared" si="68"/>
        <v>0</v>
      </c>
      <c r="BB123" s="56">
        <v>43542</v>
      </c>
    </row>
    <row r="124" spans="1:54" x14ac:dyDescent="0.15">
      <c r="A124" s="30"/>
      <c r="B124" s="37"/>
      <c r="C124" s="19"/>
      <c r="D124" s="18"/>
      <c r="E124" s="32"/>
      <c r="F124" s="14">
        <f t="shared" ref="F124" si="82">SUM(B124:D124)</f>
        <v>0</v>
      </c>
      <c r="G124" s="37"/>
      <c r="H124" s="19"/>
      <c r="I124" s="18"/>
      <c r="J124" s="32"/>
      <c r="K124" s="14">
        <f t="shared" ref="K124" si="83">SUM(G124:I124)</f>
        <v>0</v>
      </c>
      <c r="L124" s="37"/>
      <c r="M124" s="19"/>
      <c r="N124" s="18"/>
      <c r="O124" s="32"/>
      <c r="P124" s="14">
        <f t="shared" ref="P124" si="84">SUM(L124:N124)</f>
        <v>0</v>
      </c>
      <c r="Q124" s="15">
        <f t="shared" ref="Q124" si="85">F124+K124+P124</f>
        <v>0</v>
      </c>
      <c r="R124" s="56"/>
      <c r="S124" s="13" t="s">
        <v>156</v>
      </c>
      <c r="T124" s="37"/>
      <c r="U124" s="19"/>
      <c r="V124" s="18">
        <v>2</v>
      </c>
      <c r="W124" s="32"/>
      <c r="X124" s="14">
        <f t="shared" ref="X124:X125" si="86">SUM(T124:V124)</f>
        <v>2</v>
      </c>
      <c r="Y124" s="37"/>
      <c r="Z124" s="19"/>
      <c r="AA124" s="18">
        <v>2</v>
      </c>
      <c r="AB124" s="32"/>
      <c r="AC124" s="14">
        <f t="shared" ref="AC124:AC125" si="87">SUM(Y124:AA124)</f>
        <v>2</v>
      </c>
      <c r="AD124" s="37"/>
      <c r="AE124" s="19"/>
      <c r="AF124" s="18">
        <v>2</v>
      </c>
      <c r="AG124" s="32"/>
      <c r="AH124" s="14">
        <f t="shared" ref="AH124:AH125" si="88">SUM(AD124:AF124)</f>
        <v>2</v>
      </c>
      <c r="AI124" s="15">
        <f t="shared" ref="AI124:AI125" si="89">X124+AC124+AH124</f>
        <v>6</v>
      </c>
      <c r="AJ124" s="56">
        <v>43557</v>
      </c>
      <c r="AK124" s="13" t="s">
        <v>25</v>
      </c>
      <c r="AL124" s="37"/>
      <c r="AM124" s="19"/>
      <c r="AN124" s="18"/>
      <c r="AO124" s="32"/>
      <c r="AP124" s="14">
        <f t="shared" si="65"/>
        <v>0</v>
      </c>
      <c r="AQ124" s="37"/>
      <c r="AR124" s="19"/>
      <c r="AS124" s="18"/>
      <c r="AT124" s="32"/>
      <c r="AU124" s="14">
        <f t="shared" si="66"/>
        <v>0</v>
      </c>
      <c r="AV124" s="37"/>
      <c r="AW124" s="19"/>
      <c r="AX124" s="18"/>
      <c r="AY124" s="32"/>
      <c r="AZ124" s="14">
        <f t="shared" si="67"/>
        <v>0</v>
      </c>
      <c r="BA124" s="15">
        <f t="shared" si="68"/>
        <v>0</v>
      </c>
      <c r="BB124" s="64" t="s">
        <v>79</v>
      </c>
    </row>
    <row r="125" spans="1:54" ht="14.25" thickBot="1" x14ac:dyDescent="0.2">
      <c r="A125" s="7"/>
      <c r="B125" s="34"/>
      <c r="C125" s="35"/>
      <c r="D125" s="36"/>
      <c r="E125" s="111"/>
      <c r="F125" s="8">
        <f t="shared" si="69"/>
        <v>0</v>
      </c>
      <c r="G125" s="34"/>
      <c r="H125" s="35"/>
      <c r="I125" s="36"/>
      <c r="J125" s="111"/>
      <c r="K125" s="8">
        <f t="shared" si="58"/>
        <v>0</v>
      </c>
      <c r="L125" s="34"/>
      <c r="M125" s="35"/>
      <c r="N125" s="36"/>
      <c r="O125" s="111"/>
      <c r="P125" s="8">
        <f t="shared" si="59"/>
        <v>0</v>
      </c>
      <c r="Q125" s="68">
        <f t="shared" si="60"/>
        <v>0</v>
      </c>
      <c r="R125" s="55"/>
      <c r="S125" s="13" t="s">
        <v>158</v>
      </c>
      <c r="T125" s="37"/>
      <c r="U125" s="19">
        <v>10</v>
      </c>
      <c r="V125" s="18"/>
      <c r="W125" s="106"/>
      <c r="X125" s="14">
        <f t="shared" si="86"/>
        <v>10</v>
      </c>
      <c r="Y125" s="37"/>
      <c r="Z125" s="19">
        <v>10</v>
      </c>
      <c r="AA125" s="83"/>
      <c r="AB125" s="114"/>
      <c r="AC125" s="14">
        <f t="shared" si="87"/>
        <v>10</v>
      </c>
      <c r="AD125" s="37"/>
      <c r="AE125" s="19">
        <v>10</v>
      </c>
      <c r="AF125" s="18"/>
      <c r="AG125" s="32"/>
      <c r="AH125" s="14">
        <f t="shared" si="88"/>
        <v>10</v>
      </c>
      <c r="AI125" s="15">
        <f t="shared" si="89"/>
        <v>30</v>
      </c>
      <c r="AJ125" s="56">
        <v>43558</v>
      </c>
      <c r="AK125" s="13" t="s">
        <v>37</v>
      </c>
      <c r="AL125" s="37"/>
      <c r="AM125" s="19"/>
      <c r="AN125" s="18"/>
      <c r="AO125" s="32"/>
      <c r="AP125" s="14">
        <f t="shared" si="65"/>
        <v>0</v>
      </c>
      <c r="AQ125" s="37"/>
      <c r="AR125" s="19"/>
      <c r="AS125" s="18"/>
      <c r="AT125" s="32"/>
      <c r="AU125" s="14">
        <f t="shared" si="66"/>
        <v>0</v>
      </c>
      <c r="AV125" s="37"/>
      <c r="AW125" s="19"/>
      <c r="AX125" s="18"/>
      <c r="AY125" s="32"/>
      <c r="AZ125" s="14">
        <f t="shared" si="67"/>
        <v>0</v>
      </c>
      <c r="BA125" s="15">
        <f t="shared" si="68"/>
        <v>0</v>
      </c>
      <c r="BB125" s="57" t="s">
        <v>34</v>
      </c>
    </row>
    <row r="126" spans="1:54" ht="14.25" thickBot="1" x14ac:dyDescent="0.2">
      <c r="A126" s="3" t="s">
        <v>11</v>
      </c>
      <c r="B126" s="26">
        <f>SUM(B102:B125)</f>
        <v>12</v>
      </c>
      <c r="C126" s="26">
        <f t="shared" ref="C126:Q126" si="90">SUM(C102:C125)</f>
        <v>18</v>
      </c>
      <c r="D126" s="26">
        <f t="shared" si="90"/>
        <v>11</v>
      </c>
      <c r="E126" s="26"/>
      <c r="F126" s="40">
        <f t="shared" si="90"/>
        <v>41</v>
      </c>
      <c r="G126" s="26">
        <f t="shared" si="90"/>
        <v>11</v>
      </c>
      <c r="H126" s="26">
        <f t="shared" si="90"/>
        <v>17</v>
      </c>
      <c r="I126" s="26">
        <f t="shared" si="90"/>
        <v>11</v>
      </c>
      <c r="J126" s="26"/>
      <c r="K126" s="40">
        <f t="shared" si="90"/>
        <v>39</v>
      </c>
      <c r="L126" s="26">
        <f t="shared" si="90"/>
        <v>11</v>
      </c>
      <c r="M126" s="26">
        <f t="shared" si="90"/>
        <v>17</v>
      </c>
      <c r="N126" s="26">
        <f t="shared" si="90"/>
        <v>11</v>
      </c>
      <c r="O126" s="26"/>
      <c r="P126" s="40">
        <f t="shared" si="90"/>
        <v>39</v>
      </c>
      <c r="Q126" s="41">
        <f t="shared" si="90"/>
        <v>119</v>
      </c>
      <c r="S126" s="3" t="s">
        <v>11</v>
      </c>
      <c r="T126" s="26">
        <f>SUM(T102:T125)</f>
        <v>78</v>
      </c>
      <c r="U126" s="26">
        <f t="shared" ref="U126:AI126" si="91">SUM(U102:U125)</f>
        <v>145</v>
      </c>
      <c r="V126" s="26">
        <f t="shared" si="91"/>
        <v>87</v>
      </c>
      <c r="W126" s="26"/>
      <c r="X126" s="40">
        <f t="shared" si="91"/>
        <v>310</v>
      </c>
      <c r="Y126" s="26">
        <f t="shared" si="91"/>
        <v>74</v>
      </c>
      <c r="Z126" s="26">
        <f t="shared" si="91"/>
        <v>144</v>
      </c>
      <c r="AA126" s="26">
        <f t="shared" si="91"/>
        <v>80</v>
      </c>
      <c r="AB126" s="26"/>
      <c r="AC126" s="40">
        <f t="shared" si="91"/>
        <v>298</v>
      </c>
      <c r="AD126" s="26">
        <f t="shared" si="91"/>
        <v>78</v>
      </c>
      <c r="AE126" s="26">
        <f t="shared" si="91"/>
        <v>129</v>
      </c>
      <c r="AF126" s="27">
        <f t="shared" si="91"/>
        <v>83</v>
      </c>
      <c r="AG126" s="26"/>
      <c r="AH126" s="40">
        <f t="shared" si="91"/>
        <v>290</v>
      </c>
      <c r="AI126" s="41">
        <f t="shared" si="91"/>
        <v>898</v>
      </c>
      <c r="AJ126" s="57"/>
      <c r="AK126" s="3" t="s">
        <v>11</v>
      </c>
      <c r="AL126" s="26">
        <f>SUM(AL102:AL125)</f>
        <v>182</v>
      </c>
      <c r="AM126" s="26">
        <f t="shared" ref="AM126:BA126" si="92">SUM(AM102:AM125)</f>
        <v>279</v>
      </c>
      <c r="AN126" s="27">
        <f t="shared" si="92"/>
        <v>186</v>
      </c>
      <c r="AO126" s="26"/>
      <c r="AP126" s="40">
        <f t="shared" si="92"/>
        <v>647</v>
      </c>
      <c r="AQ126" s="26">
        <f t="shared" si="92"/>
        <v>190</v>
      </c>
      <c r="AR126" s="26">
        <f t="shared" si="92"/>
        <v>281</v>
      </c>
      <c r="AS126" s="27">
        <f t="shared" si="92"/>
        <v>176</v>
      </c>
      <c r="AT126" s="26"/>
      <c r="AU126" s="40">
        <f t="shared" si="92"/>
        <v>647</v>
      </c>
      <c r="AV126" s="26">
        <f t="shared" si="92"/>
        <v>183</v>
      </c>
      <c r="AW126" s="26">
        <f t="shared" si="92"/>
        <v>172</v>
      </c>
      <c r="AX126" s="27">
        <f t="shared" si="92"/>
        <v>187</v>
      </c>
      <c r="AY126" s="26"/>
      <c r="AZ126" s="40">
        <f t="shared" si="92"/>
        <v>542</v>
      </c>
      <c r="BA126" s="41">
        <f t="shared" si="92"/>
        <v>1836</v>
      </c>
      <c r="BB126" s="16"/>
    </row>
    <row r="127" spans="1:54" ht="14.25" thickBot="1" x14ac:dyDescent="0.2">
      <c r="A127" s="42" t="s">
        <v>12</v>
      </c>
      <c r="B127" s="43">
        <f>B101-B126</f>
        <v>10</v>
      </c>
      <c r="C127" s="43">
        <f t="shared" ref="C127:Q127" si="93">C101-C126</f>
        <v>17</v>
      </c>
      <c r="D127" s="43">
        <f t="shared" si="93"/>
        <v>14</v>
      </c>
      <c r="E127" s="43"/>
      <c r="F127" s="43">
        <f t="shared" si="93"/>
        <v>41</v>
      </c>
      <c r="G127" s="43">
        <f t="shared" si="93"/>
        <v>8</v>
      </c>
      <c r="H127" s="43">
        <f t="shared" si="93"/>
        <v>11</v>
      </c>
      <c r="I127" s="43">
        <f t="shared" si="93"/>
        <v>8</v>
      </c>
      <c r="J127" s="43"/>
      <c r="K127" s="43">
        <f t="shared" si="93"/>
        <v>27</v>
      </c>
      <c r="L127" s="43">
        <f t="shared" si="93"/>
        <v>20</v>
      </c>
      <c r="M127" s="43">
        <f t="shared" si="93"/>
        <v>17</v>
      </c>
      <c r="N127" s="43">
        <f t="shared" si="93"/>
        <v>9</v>
      </c>
      <c r="O127" s="43"/>
      <c r="P127" s="43">
        <f t="shared" si="93"/>
        <v>46</v>
      </c>
      <c r="Q127" s="41">
        <f t="shared" si="93"/>
        <v>114</v>
      </c>
      <c r="S127" s="42" t="s">
        <v>12</v>
      </c>
      <c r="T127" s="43">
        <f>T101-T126</f>
        <v>318</v>
      </c>
      <c r="U127" s="43">
        <f t="shared" ref="U127:AI127" si="94">U101-U126</f>
        <v>203</v>
      </c>
      <c r="V127" s="43">
        <f t="shared" si="94"/>
        <v>110</v>
      </c>
      <c r="W127" s="43"/>
      <c r="X127" s="43">
        <f t="shared" si="94"/>
        <v>631</v>
      </c>
      <c r="Y127" s="43">
        <f t="shared" si="94"/>
        <v>280</v>
      </c>
      <c r="Z127" s="43">
        <f t="shared" si="94"/>
        <v>169</v>
      </c>
      <c r="AA127" s="43">
        <f t="shared" si="94"/>
        <v>17</v>
      </c>
      <c r="AB127" s="43"/>
      <c r="AC127" s="43">
        <f t="shared" si="94"/>
        <v>466</v>
      </c>
      <c r="AD127" s="43">
        <f t="shared" si="94"/>
        <v>224</v>
      </c>
      <c r="AE127" s="43">
        <f t="shared" si="94"/>
        <v>23</v>
      </c>
      <c r="AF127" s="43">
        <f t="shared" si="94"/>
        <v>90</v>
      </c>
      <c r="AG127" s="43"/>
      <c r="AH127" s="43">
        <f t="shared" si="94"/>
        <v>337</v>
      </c>
      <c r="AI127" s="41">
        <f t="shared" si="94"/>
        <v>1434</v>
      </c>
      <c r="AK127" s="42" t="s">
        <v>12</v>
      </c>
      <c r="AL127" s="43">
        <f>AL101-AL126</f>
        <v>0</v>
      </c>
      <c r="AM127" s="43">
        <f t="shared" ref="AM127:BA127" si="95">AM101-AM126</f>
        <v>0</v>
      </c>
      <c r="AN127" s="43">
        <f t="shared" si="95"/>
        <v>0</v>
      </c>
      <c r="AO127" s="43"/>
      <c r="AP127" s="43">
        <f t="shared" si="95"/>
        <v>0</v>
      </c>
      <c r="AQ127" s="43">
        <f t="shared" si="95"/>
        <v>0</v>
      </c>
      <c r="AR127" s="43">
        <f t="shared" si="95"/>
        <v>0</v>
      </c>
      <c r="AS127" s="43">
        <f t="shared" si="95"/>
        <v>0</v>
      </c>
      <c r="AT127" s="43"/>
      <c r="AU127" s="43">
        <f t="shared" si="95"/>
        <v>0</v>
      </c>
      <c r="AV127" s="43">
        <f t="shared" si="95"/>
        <v>0</v>
      </c>
      <c r="AW127" s="43">
        <f t="shared" si="95"/>
        <v>0</v>
      </c>
      <c r="AX127" s="43">
        <f t="shared" si="95"/>
        <v>0</v>
      </c>
      <c r="AY127" s="43"/>
      <c r="AZ127" s="43">
        <f t="shared" si="95"/>
        <v>0</v>
      </c>
      <c r="BA127" s="41">
        <f t="shared" si="95"/>
        <v>0</v>
      </c>
    </row>
    <row r="130" spans="1:54" ht="21.75" thickBot="1" x14ac:dyDescent="0.25">
      <c r="A130" s="50" t="s">
        <v>13</v>
      </c>
      <c r="B130" s="51"/>
      <c r="C130" s="51"/>
      <c r="D130" s="51"/>
      <c r="E130" s="51"/>
      <c r="F130" s="54" t="s">
        <v>26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S130" s="50" t="s">
        <v>14</v>
      </c>
      <c r="T130" s="51"/>
      <c r="U130" s="51"/>
      <c r="V130" s="51"/>
      <c r="W130" s="51"/>
      <c r="X130" s="54" t="s">
        <v>26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K130" s="50" t="s">
        <v>153</v>
      </c>
      <c r="AL130" s="51"/>
      <c r="AM130" s="51"/>
      <c r="AN130" s="51"/>
      <c r="AO130" s="51"/>
      <c r="AP130" s="54" t="s">
        <v>26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4" ht="14.25" thickBot="1" x14ac:dyDescent="0.2">
      <c r="A131" s="2" t="s">
        <v>0</v>
      </c>
      <c r="B131" s="225" t="s">
        <v>15</v>
      </c>
      <c r="C131" s="225"/>
      <c r="D131" s="225"/>
      <c r="E131" s="225"/>
      <c r="F131" s="226"/>
      <c r="G131" s="225" t="s">
        <v>1</v>
      </c>
      <c r="H131" s="225"/>
      <c r="I131" s="225"/>
      <c r="J131" s="225"/>
      <c r="K131" s="226"/>
      <c r="L131" s="225" t="s">
        <v>16</v>
      </c>
      <c r="M131" s="225"/>
      <c r="N131" s="225"/>
      <c r="O131" s="225"/>
      <c r="P131" s="225"/>
      <c r="Q131" s="227" t="s">
        <v>2</v>
      </c>
      <c r="S131" s="2" t="s">
        <v>0</v>
      </c>
      <c r="T131" s="225" t="s">
        <v>15</v>
      </c>
      <c r="U131" s="225"/>
      <c r="V131" s="225"/>
      <c r="W131" s="225"/>
      <c r="X131" s="226"/>
      <c r="Y131" s="225" t="s">
        <v>1</v>
      </c>
      <c r="Z131" s="225"/>
      <c r="AA131" s="225"/>
      <c r="AB131" s="225"/>
      <c r="AC131" s="226"/>
      <c r="AD131" s="225" t="s">
        <v>16</v>
      </c>
      <c r="AE131" s="225"/>
      <c r="AF131" s="225"/>
      <c r="AG131" s="225"/>
      <c r="AH131" s="225"/>
      <c r="AI131" s="227" t="s">
        <v>2</v>
      </c>
      <c r="AK131" s="2" t="s">
        <v>0</v>
      </c>
      <c r="AL131" s="225" t="s">
        <v>15</v>
      </c>
      <c r="AM131" s="225"/>
      <c r="AN131" s="225"/>
      <c r="AO131" s="225"/>
      <c r="AP131" s="226"/>
      <c r="AQ131" s="225" t="s">
        <v>1</v>
      </c>
      <c r="AR131" s="225"/>
      <c r="AS131" s="225"/>
      <c r="AT131" s="225"/>
      <c r="AU131" s="226"/>
      <c r="AV131" s="225" t="s">
        <v>16</v>
      </c>
      <c r="AW131" s="225"/>
      <c r="AX131" s="225"/>
      <c r="AY131" s="225"/>
      <c r="AZ131" s="225"/>
      <c r="BA131" s="227" t="s">
        <v>2</v>
      </c>
    </row>
    <row r="132" spans="1:54" ht="14.25" thickBot="1" x14ac:dyDescent="0.2">
      <c r="A132" s="2" t="s">
        <v>3</v>
      </c>
      <c r="B132" s="3" t="s">
        <v>4</v>
      </c>
      <c r="C132" s="2" t="s">
        <v>5</v>
      </c>
      <c r="D132" s="4" t="s">
        <v>6</v>
      </c>
      <c r="E132" s="2"/>
      <c r="F132" s="2" t="s">
        <v>7</v>
      </c>
      <c r="G132" s="3" t="s">
        <v>4</v>
      </c>
      <c r="H132" s="2" t="s">
        <v>5</v>
      </c>
      <c r="I132" s="4" t="s">
        <v>6</v>
      </c>
      <c r="J132" s="2"/>
      <c r="K132" s="2" t="s">
        <v>7</v>
      </c>
      <c r="L132" s="3" t="s">
        <v>4</v>
      </c>
      <c r="M132" s="2" t="s">
        <v>5</v>
      </c>
      <c r="N132" s="4" t="s">
        <v>6</v>
      </c>
      <c r="O132" s="2"/>
      <c r="P132" s="3" t="s">
        <v>7</v>
      </c>
      <c r="Q132" s="228"/>
      <c r="S132" s="2" t="s">
        <v>3</v>
      </c>
      <c r="T132" s="3" t="s">
        <v>4</v>
      </c>
      <c r="U132" s="2" t="s">
        <v>5</v>
      </c>
      <c r="V132" s="4" t="s">
        <v>6</v>
      </c>
      <c r="W132" s="2"/>
      <c r="X132" s="2" t="s">
        <v>7</v>
      </c>
      <c r="Y132" s="3" t="s">
        <v>4</v>
      </c>
      <c r="Z132" s="2" t="s">
        <v>5</v>
      </c>
      <c r="AA132" s="4" t="s">
        <v>6</v>
      </c>
      <c r="AB132" s="2"/>
      <c r="AC132" s="2" t="s">
        <v>7</v>
      </c>
      <c r="AD132" s="3" t="s">
        <v>4</v>
      </c>
      <c r="AE132" s="2" t="s">
        <v>5</v>
      </c>
      <c r="AF132" s="4" t="s">
        <v>6</v>
      </c>
      <c r="AG132" s="2"/>
      <c r="AH132" s="3" t="s">
        <v>7</v>
      </c>
      <c r="AI132" s="228"/>
      <c r="AK132" s="2" t="s">
        <v>3</v>
      </c>
      <c r="AL132" s="3" t="s">
        <v>4</v>
      </c>
      <c r="AM132" s="2" t="s">
        <v>5</v>
      </c>
      <c r="AN132" s="4" t="s">
        <v>6</v>
      </c>
      <c r="AO132" s="2"/>
      <c r="AP132" s="2" t="s">
        <v>7</v>
      </c>
      <c r="AQ132" s="3" t="s">
        <v>4</v>
      </c>
      <c r="AR132" s="2" t="s">
        <v>5</v>
      </c>
      <c r="AS132" s="4" t="s">
        <v>6</v>
      </c>
      <c r="AT132" s="2"/>
      <c r="AU132" s="2" t="s">
        <v>7</v>
      </c>
      <c r="AV132" s="3" t="s">
        <v>4</v>
      </c>
      <c r="AW132" s="2" t="s">
        <v>5</v>
      </c>
      <c r="AX132" s="4" t="s">
        <v>6</v>
      </c>
      <c r="AY132" s="2"/>
      <c r="AZ132" s="3" t="s">
        <v>7</v>
      </c>
      <c r="BA132" s="228"/>
    </row>
    <row r="133" spans="1:54" x14ac:dyDescent="0.15">
      <c r="A133" s="5" t="s">
        <v>12</v>
      </c>
      <c r="B133" s="6">
        <f>B127</f>
        <v>10</v>
      </c>
      <c r="C133" s="7">
        <f>C127</f>
        <v>17</v>
      </c>
      <c r="D133" s="6">
        <f>D127</f>
        <v>14</v>
      </c>
      <c r="E133" s="7"/>
      <c r="F133" s="8">
        <f>SUM(B133:D133)</f>
        <v>41</v>
      </c>
      <c r="G133" s="6">
        <f>G127</f>
        <v>8</v>
      </c>
      <c r="H133" s="7">
        <f>H127</f>
        <v>11</v>
      </c>
      <c r="I133" s="6">
        <f>I127</f>
        <v>8</v>
      </c>
      <c r="J133" s="7"/>
      <c r="K133" s="8">
        <f>SUM(G133:I133)</f>
        <v>27</v>
      </c>
      <c r="L133" s="6">
        <f>L127</f>
        <v>20</v>
      </c>
      <c r="M133" s="7">
        <f>M127</f>
        <v>17</v>
      </c>
      <c r="N133" s="6">
        <f>N127</f>
        <v>9</v>
      </c>
      <c r="O133" s="7"/>
      <c r="P133" s="8">
        <f>SUM(L133:N133)</f>
        <v>46</v>
      </c>
      <c r="Q133" s="9">
        <f>F133+K133+P133</f>
        <v>114</v>
      </c>
      <c r="S133" s="5" t="s">
        <v>12</v>
      </c>
      <c r="T133" s="6">
        <f>T127</f>
        <v>318</v>
      </c>
      <c r="U133" s="7">
        <f>U127</f>
        <v>203</v>
      </c>
      <c r="V133" s="6">
        <f>V127</f>
        <v>110</v>
      </c>
      <c r="W133" s="7"/>
      <c r="X133" s="8">
        <f>SUM(T133:V133)</f>
        <v>631</v>
      </c>
      <c r="Y133" s="6">
        <f>Y127</f>
        <v>280</v>
      </c>
      <c r="Z133" s="7">
        <f>Z127</f>
        <v>169</v>
      </c>
      <c r="AA133" s="6">
        <f>AA127</f>
        <v>17</v>
      </c>
      <c r="AB133" s="7"/>
      <c r="AC133" s="8">
        <f>SUM(Y133:AA133)</f>
        <v>466</v>
      </c>
      <c r="AD133" s="6">
        <f>AD127</f>
        <v>224</v>
      </c>
      <c r="AE133" s="7">
        <f>AE127</f>
        <v>23</v>
      </c>
      <c r="AF133" s="6">
        <f>AF127</f>
        <v>90</v>
      </c>
      <c r="AG133" s="7"/>
      <c r="AH133" s="8">
        <f>SUM(AD133:AF133)</f>
        <v>337</v>
      </c>
      <c r="AI133" s="9">
        <f>X133+AC133+AH133</f>
        <v>1434</v>
      </c>
      <c r="AK133" s="5" t="s">
        <v>12</v>
      </c>
      <c r="AL133" s="6">
        <f>AL127</f>
        <v>0</v>
      </c>
      <c r="AM133" s="7">
        <f>AM127</f>
        <v>0</v>
      </c>
      <c r="AN133" s="6">
        <f>AN127</f>
        <v>0</v>
      </c>
      <c r="AO133" s="7"/>
      <c r="AP133" s="8">
        <f>SUM(AL133:AN133)</f>
        <v>0</v>
      </c>
      <c r="AQ133" s="6">
        <f>AQ127</f>
        <v>0</v>
      </c>
      <c r="AR133" s="7">
        <f>AR127</f>
        <v>0</v>
      </c>
      <c r="AS133" s="6">
        <f>AS127</f>
        <v>0</v>
      </c>
      <c r="AT133" s="7"/>
      <c r="AU133" s="8">
        <f>SUM(AQ133:AS133)</f>
        <v>0</v>
      </c>
      <c r="AV133" s="6">
        <f>AV127</f>
        <v>0</v>
      </c>
      <c r="AW133" s="7">
        <f>AW127</f>
        <v>0</v>
      </c>
      <c r="AX133" s="6">
        <f>AX127</f>
        <v>0</v>
      </c>
      <c r="AY133" s="7"/>
      <c r="AZ133" s="8">
        <f>SUM(AV133:AX133)</f>
        <v>0</v>
      </c>
      <c r="BA133" s="9">
        <f>AP133+AU133+AZ133</f>
        <v>0</v>
      </c>
    </row>
    <row r="134" spans="1:54" x14ac:dyDescent="0.15">
      <c r="A134" s="11" t="s">
        <v>66</v>
      </c>
      <c r="B134" s="31"/>
      <c r="C134" s="32">
        <v>1</v>
      </c>
      <c r="D134" s="33">
        <v>3</v>
      </c>
      <c r="E134" s="32"/>
      <c r="F134" s="14">
        <f t="shared" ref="F134:F135" si="96">SUM(B134:D134)</f>
        <v>4</v>
      </c>
      <c r="G134" s="31"/>
      <c r="H134" s="32">
        <v>1</v>
      </c>
      <c r="I134" s="33">
        <v>3</v>
      </c>
      <c r="J134" s="32"/>
      <c r="K134" s="14">
        <f t="shared" ref="K134:K168" si="97">SUM(G134:I134)</f>
        <v>4</v>
      </c>
      <c r="L134" s="31"/>
      <c r="M134" s="32">
        <v>1</v>
      </c>
      <c r="N134" s="33">
        <v>3</v>
      </c>
      <c r="O134" s="32"/>
      <c r="P134" s="14">
        <f t="shared" ref="P134:P168" si="98">SUM(L134:N134)</f>
        <v>4</v>
      </c>
      <c r="Q134" s="15">
        <f t="shared" ref="Q134:Q168" si="99">F134+K134+P134</f>
        <v>12</v>
      </c>
      <c r="R134" s="56">
        <v>43565</v>
      </c>
      <c r="S134" s="11" t="s">
        <v>9</v>
      </c>
      <c r="T134" s="12"/>
      <c r="U134" s="13"/>
      <c r="V134" s="12"/>
      <c r="W134" s="30"/>
      <c r="X134" s="14">
        <f t="shared" ref="X134:X166" si="100">SUM(T134:V134)</f>
        <v>0</v>
      </c>
      <c r="Y134" s="12"/>
      <c r="Z134" s="13"/>
      <c r="AA134" s="12"/>
      <c r="AB134" s="30"/>
      <c r="AC134" s="14">
        <f t="shared" ref="AC134:AC166" si="101">SUM(Y134:AA134)</f>
        <v>0</v>
      </c>
      <c r="AD134" s="12"/>
      <c r="AE134" s="13"/>
      <c r="AF134" s="12"/>
      <c r="AG134" s="30"/>
      <c r="AH134" s="14">
        <f t="shared" ref="AH134:AH166" si="102">SUM(AD134:AF134)</f>
        <v>0</v>
      </c>
      <c r="AI134" s="15">
        <f t="shared" ref="AI134:AI166" si="103">X134+AC134+AH134</f>
        <v>0</v>
      </c>
      <c r="AK134" s="11" t="s">
        <v>9</v>
      </c>
      <c r="AL134" s="12"/>
      <c r="AM134" s="13"/>
      <c r="AN134" s="12"/>
      <c r="AO134" s="30"/>
      <c r="AP134" s="14">
        <f t="shared" ref="AP134:AP168" si="104">SUM(AL134:AN134)</f>
        <v>0</v>
      </c>
      <c r="AQ134" s="12"/>
      <c r="AR134" s="13"/>
      <c r="AS134" s="12"/>
      <c r="AT134" s="30"/>
      <c r="AU134" s="14">
        <f t="shared" ref="AU134:AU168" si="105">SUM(AQ134:AS134)</f>
        <v>0</v>
      </c>
      <c r="AV134" s="12"/>
      <c r="AW134" s="13"/>
      <c r="AX134" s="12"/>
      <c r="AY134" s="30"/>
      <c r="AZ134" s="14">
        <f t="shared" ref="AZ134:AZ168" si="106">SUM(AV134:AX134)</f>
        <v>0</v>
      </c>
      <c r="BA134" s="15">
        <f t="shared" ref="BA134:BA168" si="107">AP134+AU134+AZ134</f>
        <v>0</v>
      </c>
    </row>
    <row r="135" spans="1:54" x14ac:dyDescent="0.15">
      <c r="A135" s="11" t="s">
        <v>101</v>
      </c>
      <c r="B135" s="37"/>
      <c r="C135" s="19">
        <v>1</v>
      </c>
      <c r="D135" s="18">
        <v>1</v>
      </c>
      <c r="E135" s="32"/>
      <c r="F135" s="14">
        <f t="shared" si="96"/>
        <v>2</v>
      </c>
      <c r="G135" s="37">
        <v>2</v>
      </c>
      <c r="H135" s="19">
        <v>2</v>
      </c>
      <c r="I135" s="18">
        <v>1</v>
      </c>
      <c r="J135" s="32"/>
      <c r="K135" s="14">
        <f t="shared" si="97"/>
        <v>5</v>
      </c>
      <c r="L135" s="37">
        <v>1</v>
      </c>
      <c r="M135" s="19">
        <v>2</v>
      </c>
      <c r="N135" s="18"/>
      <c r="O135" s="32"/>
      <c r="P135" s="14">
        <f t="shared" si="98"/>
        <v>3</v>
      </c>
      <c r="Q135" s="15">
        <f t="shared" si="99"/>
        <v>10</v>
      </c>
      <c r="R135" s="56">
        <v>43566</v>
      </c>
      <c r="S135" s="30" t="s">
        <v>152</v>
      </c>
      <c r="T135" s="87">
        <v>600</v>
      </c>
      <c r="U135" s="88">
        <v>650</v>
      </c>
      <c r="V135" s="89">
        <v>560</v>
      </c>
      <c r="W135" s="88"/>
      <c r="X135" s="14">
        <f t="shared" si="100"/>
        <v>1810</v>
      </c>
      <c r="Y135" s="87">
        <v>590</v>
      </c>
      <c r="Z135" s="88">
        <v>641</v>
      </c>
      <c r="AA135" s="89">
        <v>548</v>
      </c>
      <c r="AB135" s="88"/>
      <c r="AC135" s="14">
        <f t="shared" si="101"/>
        <v>1779</v>
      </c>
      <c r="AD135" s="87">
        <v>594</v>
      </c>
      <c r="AE135" s="88">
        <v>528</v>
      </c>
      <c r="AF135" s="89">
        <v>482</v>
      </c>
      <c r="AG135" s="88"/>
      <c r="AH135" s="14">
        <f t="shared" si="102"/>
        <v>1604</v>
      </c>
      <c r="AI135" s="15">
        <f t="shared" si="103"/>
        <v>5193</v>
      </c>
      <c r="AJ135" s="56">
        <v>43552</v>
      </c>
      <c r="AK135" s="11" t="s">
        <v>9</v>
      </c>
      <c r="AL135" s="12"/>
      <c r="AM135" s="13"/>
      <c r="AN135" s="12"/>
      <c r="AO135" s="30"/>
      <c r="AP135" s="14">
        <f t="shared" si="104"/>
        <v>0</v>
      </c>
      <c r="AQ135" s="12"/>
      <c r="AR135" s="13"/>
      <c r="AS135" s="12"/>
      <c r="AT135" s="30"/>
      <c r="AU135" s="14">
        <f t="shared" si="105"/>
        <v>0</v>
      </c>
      <c r="AV135" s="12"/>
      <c r="AW135" s="13"/>
      <c r="AX135" s="12"/>
      <c r="AY135" s="30"/>
      <c r="AZ135" s="14">
        <f t="shared" si="106"/>
        <v>0</v>
      </c>
      <c r="BA135" s="15">
        <f t="shared" si="107"/>
        <v>0</v>
      </c>
      <c r="BB135" s="17"/>
    </row>
    <row r="136" spans="1:54" x14ac:dyDescent="0.15">
      <c r="A136" s="30" t="s">
        <v>178</v>
      </c>
      <c r="B136" s="12">
        <v>1</v>
      </c>
      <c r="C136" s="13"/>
      <c r="D136" s="12"/>
      <c r="E136" s="30"/>
      <c r="F136" s="14">
        <f t="shared" ref="F136:F168" si="108">SUM(B136:D136)</f>
        <v>1</v>
      </c>
      <c r="G136" s="12">
        <v>1</v>
      </c>
      <c r="H136" s="13"/>
      <c r="I136" s="12"/>
      <c r="J136" s="30"/>
      <c r="K136" s="14">
        <f t="shared" si="97"/>
        <v>1</v>
      </c>
      <c r="L136" s="12">
        <v>1</v>
      </c>
      <c r="M136" s="13"/>
      <c r="N136" s="12"/>
      <c r="O136" s="30"/>
      <c r="P136" s="14">
        <f t="shared" si="98"/>
        <v>1</v>
      </c>
      <c r="Q136" s="15">
        <f t="shared" si="99"/>
        <v>3</v>
      </c>
      <c r="R136" s="56">
        <v>43567</v>
      </c>
      <c r="S136" s="11" t="s">
        <v>9</v>
      </c>
      <c r="T136" s="12"/>
      <c r="U136" s="13"/>
      <c r="V136" s="12"/>
      <c r="W136" s="30"/>
      <c r="X136" s="14">
        <f t="shared" si="100"/>
        <v>0</v>
      </c>
      <c r="Y136" s="12"/>
      <c r="Z136" s="13"/>
      <c r="AA136" s="12"/>
      <c r="AB136" s="30"/>
      <c r="AC136" s="14">
        <f t="shared" si="101"/>
        <v>0</v>
      </c>
      <c r="AD136" s="12"/>
      <c r="AE136" s="13"/>
      <c r="AF136" s="12"/>
      <c r="AG136" s="30"/>
      <c r="AH136" s="14">
        <f t="shared" si="102"/>
        <v>0</v>
      </c>
      <c r="AI136" s="15">
        <f t="shared" si="103"/>
        <v>0</v>
      </c>
      <c r="AJ136" s="57"/>
      <c r="AK136" s="30" t="s">
        <v>152</v>
      </c>
      <c r="AL136" s="87">
        <v>600</v>
      </c>
      <c r="AM136" s="88">
        <v>650</v>
      </c>
      <c r="AN136" s="89">
        <v>560</v>
      </c>
      <c r="AO136" s="88"/>
      <c r="AP136" s="14">
        <f t="shared" si="104"/>
        <v>1810</v>
      </c>
      <c r="AQ136" s="87">
        <v>590</v>
      </c>
      <c r="AR136" s="88">
        <v>641</v>
      </c>
      <c r="AS136" s="89">
        <v>559</v>
      </c>
      <c r="AT136" s="88"/>
      <c r="AU136" s="14">
        <f t="shared" si="105"/>
        <v>1790</v>
      </c>
      <c r="AV136" s="87">
        <v>594</v>
      </c>
      <c r="AW136" s="88">
        <v>538</v>
      </c>
      <c r="AX136" s="89">
        <v>501</v>
      </c>
      <c r="AY136" s="88"/>
      <c r="AZ136" s="14">
        <f t="shared" si="106"/>
        <v>1633</v>
      </c>
      <c r="BA136" s="15">
        <f t="shared" si="107"/>
        <v>5233</v>
      </c>
      <c r="BB136" s="56">
        <v>43552</v>
      </c>
    </row>
    <row r="137" spans="1:54" x14ac:dyDescent="0.15">
      <c r="A137" s="11" t="s">
        <v>9</v>
      </c>
      <c r="B137" s="12">
        <v>10</v>
      </c>
      <c r="C137" s="13">
        <v>10</v>
      </c>
      <c r="D137" s="12">
        <v>5</v>
      </c>
      <c r="E137" s="30"/>
      <c r="F137" s="14">
        <f t="shared" si="108"/>
        <v>25</v>
      </c>
      <c r="G137" s="12">
        <v>10</v>
      </c>
      <c r="H137" s="13">
        <v>10</v>
      </c>
      <c r="I137" s="12">
        <v>5</v>
      </c>
      <c r="J137" s="30"/>
      <c r="K137" s="14">
        <f t="shared" si="97"/>
        <v>25</v>
      </c>
      <c r="L137" s="12">
        <v>10</v>
      </c>
      <c r="M137" s="13">
        <v>10</v>
      </c>
      <c r="N137" s="12">
        <v>5</v>
      </c>
      <c r="O137" s="30"/>
      <c r="P137" s="14">
        <f t="shared" si="98"/>
        <v>25</v>
      </c>
      <c r="Q137" s="15">
        <f t="shared" si="99"/>
        <v>75</v>
      </c>
      <c r="R137" s="56">
        <v>43574</v>
      </c>
      <c r="S137" s="11" t="s">
        <v>9</v>
      </c>
      <c r="T137" s="62"/>
      <c r="U137" s="47"/>
      <c r="V137" s="46"/>
      <c r="W137" s="88"/>
      <c r="X137" s="14">
        <f t="shared" si="100"/>
        <v>0</v>
      </c>
      <c r="Y137" s="62"/>
      <c r="Z137" s="47"/>
      <c r="AA137" s="46"/>
      <c r="AB137" s="88"/>
      <c r="AC137" s="14">
        <f t="shared" si="101"/>
        <v>0</v>
      </c>
      <c r="AD137" s="62"/>
      <c r="AE137" s="47"/>
      <c r="AF137" s="46"/>
      <c r="AG137" s="88"/>
      <c r="AH137" s="14">
        <f t="shared" si="102"/>
        <v>0</v>
      </c>
      <c r="AI137" s="15">
        <f t="shared" si="103"/>
        <v>0</v>
      </c>
      <c r="AJ137" s="56"/>
      <c r="AK137" s="11" t="s">
        <v>9</v>
      </c>
      <c r="AL137" s="12"/>
      <c r="AM137" s="13"/>
      <c r="AN137" s="12"/>
      <c r="AO137" s="30"/>
      <c r="AP137" s="14">
        <f t="shared" si="104"/>
        <v>0</v>
      </c>
      <c r="AQ137" s="12"/>
      <c r="AR137" s="13"/>
      <c r="AS137" s="12"/>
      <c r="AT137" s="30"/>
      <c r="AU137" s="14">
        <f t="shared" si="105"/>
        <v>0</v>
      </c>
      <c r="AV137" s="12"/>
      <c r="AW137" s="13"/>
      <c r="AX137" s="12"/>
      <c r="AY137" s="30"/>
      <c r="AZ137" s="14">
        <f t="shared" si="106"/>
        <v>0</v>
      </c>
      <c r="BA137" s="15">
        <f t="shared" si="107"/>
        <v>0</v>
      </c>
      <c r="BB137" s="17"/>
    </row>
    <row r="138" spans="1:54" x14ac:dyDescent="0.15">
      <c r="A138" s="11" t="s">
        <v>202</v>
      </c>
      <c r="B138" s="12">
        <v>1</v>
      </c>
      <c r="C138" s="13">
        <v>2</v>
      </c>
      <c r="D138" s="12"/>
      <c r="E138" s="30"/>
      <c r="F138" s="14">
        <f t="shared" si="108"/>
        <v>3</v>
      </c>
      <c r="G138" s="12">
        <v>1</v>
      </c>
      <c r="H138" s="13">
        <v>2</v>
      </c>
      <c r="I138" s="12"/>
      <c r="J138" s="30"/>
      <c r="K138" s="14">
        <f t="shared" si="97"/>
        <v>3</v>
      </c>
      <c r="L138" s="12">
        <v>1</v>
      </c>
      <c r="M138" s="13">
        <v>2</v>
      </c>
      <c r="N138" s="12"/>
      <c r="O138" s="30"/>
      <c r="P138" s="14">
        <f t="shared" si="98"/>
        <v>3</v>
      </c>
      <c r="Q138" s="15">
        <f t="shared" si="99"/>
        <v>9</v>
      </c>
      <c r="R138" s="56">
        <v>43580</v>
      </c>
      <c r="S138" s="11" t="s">
        <v>9</v>
      </c>
      <c r="T138" s="62"/>
      <c r="U138" s="47"/>
      <c r="V138" s="46"/>
      <c r="W138" s="88"/>
      <c r="X138" s="14">
        <f t="shared" ref="X138:X139" si="109">SUM(T138:V138)</f>
        <v>0</v>
      </c>
      <c r="Y138" s="62"/>
      <c r="Z138" s="47"/>
      <c r="AA138" s="46"/>
      <c r="AB138" s="88"/>
      <c r="AC138" s="14">
        <f t="shared" ref="AC138:AC139" si="110">SUM(Y138:AA138)</f>
        <v>0</v>
      </c>
      <c r="AD138" s="62"/>
      <c r="AE138" s="47"/>
      <c r="AF138" s="46"/>
      <c r="AG138" s="88"/>
      <c r="AH138" s="14">
        <f t="shared" ref="AH138:AH139" si="111">SUM(AD138:AF138)</f>
        <v>0</v>
      </c>
      <c r="AI138" s="15">
        <f t="shared" ref="AI138:AI139" si="112">X138+AC138+AH138</f>
        <v>0</v>
      </c>
      <c r="AJ138" s="17"/>
      <c r="AK138" s="11" t="s">
        <v>9</v>
      </c>
      <c r="AL138" s="12"/>
      <c r="AM138" s="13"/>
      <c r="AN138" s="12"/>
      <c r="AO138" s="30"/>
      <c r="AP138" s="14">
        <f t="shared" si="104"/>
        <v>0</v>
      </c>
      <c r="AQ138" s="12"/>
      <c r="AR138" s="13"/>
      <c r="AS138" s="12"/>
      <c r="AT138" s="30"/>
      <c r="AU138" s="14">
        <f t="shared" si="105"/>
        <v>0</v>
      </c>
      <c r="AV138" s="12"/>
      <c r="AW138" s="13"/>
      <c r="AX138" s="12"/>
      <c r="AY138" s="30"/>
      <c r="AZ138" s="14">
        <f t="shared" si="106"/>
        <v>0</v>
      </c>
      <c r="BA138" s="15">
        <f t="shared" si="107"/>
        <v>0</v>
      </c>
    </row>
    <row r="139" spans="1:54" x14ac:dyDescent="0.15">
      <c r="A139" s="11" t="s">
        <v>154</v>
      </c>
      <c r="B139" s="12"/>
      <c r="C139" s="13"/>
      <c r="D139" s="12"/>
      <c r="E139" s="30"/>
      <c r="F139" s="14">
        <f t="shared" si="108"/>
        <v>0</v>
      </c>
      <c r="G139" s="12"/>
      <c r="H139" s="13">
        <v>1</v>
      </c>
      <c r="I139" s="12">
        <v>1</v>
      </c>
      <c r="J139" s="30"/>
      <c r="K139" s="14">
        <f t="shared" si="97"/>
        <v>2</v>
      </c>
      <c r="L139" s="12"/>
      <c r="M139" s="13"/>
      <c r="N139" s="12">
        <v>1</v>
      </c>
      <c r="O139" s="30"/>
      <c r="P139" s="14">
        <f t="shared" si="98"/>
        <v>1</v>
      </c>
      <c r="Q139" s="15">
        <f t="shared" si="99"/>
        <v>3</v>
      </c>
      <c r="R139" s="56">
        <v>43580</v>
      </c>
      <c r="S139" s="11" t="s">
        <v>9</v>
      </c>
      <c r="T139" s="62"/>
      <c r="U139" s="47"/>
      <c r="V139" s="46"/>
      <c r="W139" s="88"/>
      <c r="X139" s="14">
        <f t="shared" si="109"/>
        <v>0</v>
      </c>
      <c r="Y139" s="62"/>
      <c r="Z139" s="47"/>
      <c r="AA139" s="46"/>
      <c r="AB139" s="88"/>
      <c r="AC139" s="14">
        <f t="shared" si="110"/>
        <v>0</v>
      </c>
      <c r="AD139" s="62"/>
      <c r="AE139" s="47"/>
      <c r="AF139" s="46"/>
      <c r="AG139" s="88"/>
      <c r="AH139" s="14">
        <f t="shared" si="111"/>
        <v>0</v>
      </c>
      <c r="AI139" s="15">
        <f t="shared" si="112"/>
        <v>0</v>
      </c>
      <c r="AJ139" s="56"/>
      <c r="AK139" s="11" t="s">
        <v>9</v>
      </c>
      <c r="AL139" s="12"/>
      <c r="AM139" s="13"/>
      <c r="AN139" s="12"/>
      <c r="AO139" s="30"/>
      <c r="AP139" s="14">
        <f t="shared" si="104"/>
        <v>0</v>
      </c>
      <c r="AQ139" s="12"/>
      <c r="AR139" s="13"/>
      <c r="AS139" s="12"/>
      <c r="AT139" s="30"/>
      <c r="AU139" s="14">
        <f t="shared" si="105"/>
        <v>0</v>
      </c>
      <c r="AV139" s="12"/>
      <c r="AW139" s="13"/>
      <c r="AX139" s="12"/>
      <c r="AY139" s="30"/>
      <c r="AZ139" s="14">
        <f t="shared" si="106"/>
        <v>0</v>
      </c>
      <c r="BA139" s="15">
        <f t="shared" si="107"/>
        <v>0</v>
      </c>
      <c r="BB139" s="17"/>
    </row>
    <row r="140" spans="1:54" x14ac:dyDescent="0.15">
      <c r="A140" s="11" t="s">
        <v>66</v>
      </c>
      <c r="B140" s="18"/>
      <c r="C140" s="19">
        <v>2</v>
      </c>
      <c r="D140" s="18">
        <v>1</v>
      </c>
      <c r="E140" s="32"/>
      <c r="F140" s="14">
        <f t="shared" si="108"/>
        <v>3</v>
      </c>
      <c r="G140" s="18"/>
      <c r="H140" s="19">
        <v>2</v>
      </c>
      <c r="I140" s="18">
        <v>1</v>
      </c>
      <c r="J140" s="32"/>
      <c r="K140" s="14">
        <f t="shared" si="97"/>
        <v>3</v>
      </c>
      <c r="L140" s="18"/>
      <c r="M140" s="19">
        <v>2</v>
      </c>
      <c r="N140" s="18">
        <v>1</v>
      </c>
      <c r="O140" s="32"/>
      <c r="P140" s="14">
        <f t="shared" si="98"/>
        <v>3</v>
      </c>
      <c r="Q140" s="15">
        <f t="shared" si="99"/>
        <v>9</v>
      </c>
      <c r="R140" s="56">
        <v>43578</v>
      </c>
      <c r="S140" s="11" t="s">
        <v>9</v>
      </c>
      <c r="T140" s="62"/>
      <c r="U140" s="47"/>
      <c r="V140" s="46"/>
      <c r="W140" s="88"/>
      <c r="X140" s="14">
        <f t="shared" si="100"/>
        <v>0</v>
      </c>
      <c r="Y140" s="62"/>
      <c r="Z140" s="47"/>
      <c r="AA140" s="46"/>
      <c r="AB140" s="88"/>
      <c r="AC140" s="14">
        <f t="shared" si="101"/>
        <v>0</v>
      </c>
      <c r="AD140" s="62"/>
      <c r="AE140" s="47"/>
      <c r="AF140" s="46"/>
      <c r="AG140" s="88"/>
      <c r="AH140" s="14">
        <f t="shared" si="102"/>
        <v>0</v>
      </c>
      <c r="AI140" s="15">
        <f t="shared" si="103"/>
        <v>0</v>
      </c>
      <c r="AJ140" s="17"/>
      <c r="AK140" s="11" t="s">
        <v>9</v>
      </c>
      <c r="AL140" s="18"/>
      <c r="AM140" s="19"/>
      <c r="AN140" s="18"/>
      <c r="AO140" s="32"/>
      <c r="AP140" s="14">
        <f t="shared" si="104"/>
        <v>0</v>
      </c>
      <c r="AQ140" s="46"/>
      <c r="AR140" s="47"/>
      <c r="AS140" s="46"/>
      <c r="AT140" s="88"/>
      <c r="AU140" s="14">
        <f t="shared" si="105"/>
        <v>0</v>
      </c>
      <c r="AV140" s="18"/>
      <c r="AW140" s="19"/>
      <c r="AX140" s="18"/>
      <c r="AY140" s="32"/>
      <c r="AZ140" s="14">
        <f t="shared" si="106"/>
        <v>0</v>
      </c>
      <c r="BA140" s="15">
        <f t="shared" si="107"/>
        <v>0</v>
      </c>
      <c r="BB140" s="17"/>
    </row>
    <row r="141" spans="1:54" x14ac:dyDescent="0.15">
      <c r="A141" s="11" t="s">
        <v>9</v>
      </c>
      <c r="B141" s="18"/>
      <c r="C141" s="19"/>
      <c r="D141" s="18"/>
      <c r="E141" s="32"/>
      <c r="F141" s="14">
        <f t="shared" si="108"/>
        <v>0</v>
      </c>
      <c r="G141" s="18"/>
      <c r="H141" s="19"/>
      <c r="I141" s="18"/>
      <c r="J141" s="32"/>
      <c r="K141" s="14">
        <f t="shared" si="97"/>
        <v>0</v>
      </c>
      <c r="L141" s="18"/>
      <c r="M141" s="19"/>
      <c r="N141" s="18"/>
      <c r="O141" s="32"/>
      <c r="P141" s="14">
        <f t="shared" si="98"/>
        <v>0</v>
      </c>
      <c r="Q141" s="15">
        <f t="shared" si="99"/>
        <v>0</v>
      </c>
      <c r="R141" s="148"/>
      <c r="S141" s="11" t="s">
        <v>9</v>
      </c>
      <c r="T141" s="46"/>
      <c r="U141" s="47"/>
      <c r="V141" s="46"/>
      <c r="W141" s="88"/>
      <c r="X141" s="14">
        <f t="shared" si="100"/>
        <v>0</v>
      </c>
      <c r="Y141" s="46"/>
      <c r="Z141" s="47"/>
      <c r="AA141" s="46"/>
      <c r="AB141" s="88"/>
      <c r="AC141" s="14">
        <f t="shared" si="101"/>
        <v>0</v>
      </c>
      <c r="AD141" s="46"/>
      <c r="AE141" s="47"/>
      <c r="AF141" s="46"/>
      <c r="AG141" s="88"/>
      <c r="AH141" s="14">
        <f t="shared" si="102"/>
        <v>0</v>
      </c>
      <c r="AI141" s="15">
        <f t="shared" si="103"/>
        <v>0</v>
      </c>
      <c r="AJ141" s="57"/>
      <c r="AK141" s="11" t="s">
        <v>9</v>
      </c>
      <c r="AL141" s="18"/>
      <c r="AM141" s="19"/>
      <c r="AN141" s="18"/>
      <c r="AO141" s="32"/>
      <c r="AP141" s="14">
        <f t="shared" si="104"/>
        <v>0</v>
      </c>
      <c r="AQ141" s="46"/>
      <c r="AR141" s="47"/>
      <c r="AS141" s="46"/>
      <c r="AT141" s="88"/>
      <c r="AU141" s="14">
        <f t="shared" si="105"/>
        <v>0</v>
      </c>
      <c r="AV141" s="18"/>
      <c r="AW141" s="19"/>
      <c r="AX141" s="18"/>
      <c r="AY141" s="32"/>
      <c r="AZ141" s="14">
        <f t="shared" si="106"/>
        <v>0</v>
      </c>
      <c r="BA141" s="15">
        <f t="shared" si="107"/>
        <v>0</v>
      </c>
      <c r="BB141" s="16"/>
    </row>
    <row r="142" spans="1:54" x14ac:dyDescent="0.15">
      <c r="A142" s="11" t="s">
        <v>9</v>
      </c>
      <c r="B142" s="18"/>
      <c r="C142" s="19"/>
      <c r="D142" s="18"/>
      <c r="E142" s="32"/>
      <c r="F142" s="14">
        <f t="shared" si="108"/>
        <v>0</v>
      </c>
      <c r="G142" s="18"/>
      <c r="H142" s="19"/>
      <c r="I142" s="18"/>
      <c r="J142" s="32"/>
      <c r="K142" s="14">
        <f t="shared" si="97"/>
        <v>0</v>
      </c>
      <c r="L142" s="18"/>
      <c r="M142" s="19"/>
      <c r="N142" s="18"/>
      <c r="O142" s="32"/>
      <c r="P142" s="14">
        <f t="shared" si="98"/>
        <v>0</v>
      </c>
      <c r="Q142" s="15">
        <f t="shared" si="99"/>
        <v>0</v>
      </c>
      <c r="R142" s="56"/>
      <c r="S142" s="11" t="s">
        <v>9</v>
      </c>
      <c r="T142" s="46"/>
      <c r="U142" s="47"/>
      <c r="V142" s="46"/>
      <c r="W142" s="88"/>
      <c r="X142" s="14">
        <f t="shared" si="100"/>
        <v>0</v>
      </c>
      <c r="Y142" s="46"/>
      <c r="Z142" s="47"/>
      <c r="AA142" s="46"/>
      <c r="AB142" s="88"/>
      <c r="AC142" s="14">
        <f t="shared" si="101"/>
        <v>0</v>
      </c>
      <c r="AD142" s="46"/>
      <c r="AE142" s="47"/>
      <c r="AF142" s="46"/>
      <c r="AG142" s="88"/>
      <c r="AH142" s="14">
        <f t="shared" si="102"/>
        <v>0</v>
      </c>
      <c r="AI142" s="15">
        <f t="shared" si="103"/>
        <v>0</v>
      </c>
      <c r="AK142" s="11" t="s">
        <v>9</v>
      </c>
      <c r="AL142" s="18"/>
      <c r="AM142" s="19"/>
      <c r="AN142" s="18"/>
      <c r="AO142" s="32"/>
      <c r="AP142" s="14">
        <f t="shared" si="104"/>
        <v>0</v>
      </c>
      <c r="AQ142" s="46"/>
      <c r="AR142" s="47"/>
      <c r="AS142" s="46"/>
      <c r="AT142" s="88"/>
      <c r="AU142" s="14">
        <f t="shared" si="105"/>
        <v>0</v>
      </c>
      <c r="AV142" s="18"/>
      <c r="AW142" s="19"/>
      <c r="AX142" s="18"/>
      <c r="AY142" s="32"/>
      <c r="AZ142" s="14">
        <f t="shared" si="106"/>
        <v>0</v>
      </c>
      <c r="BA142" s="15">
        <f t="shared" si="107"/>
        <v>0</v>
      </c>
    </row>
    <row r="143" spans="1:54" ht="14.25" thickBot="1" x14ac:dyDescent="0.2">
      <c r="A143" s="20" t="s">
        <v>9</v>
      </c>
      <c r="B143" s="21"/>
      <c r="C143" s="22"/>
      <c r="D143" s="21"/>
      <c r="E143" s="105"/>
      <c r="F143" s="23">
        <f t="shared" si="108"/>
        <v>0</v>
      </c>
      <c r="G143" s="21"/>
      <c r="H143" s="22"/>
      <c r="I143" s="21"/>
      <c r="J143" s="105"/>
      <c r="K143" s="23">
        <f t="shared" si="97"/>
        <v>0</v>
      </c>
      <c r="L143" s="21"/>
      <c r="M143" s="22"/>
      <c r="N143" s="21"/>
      <c r="O143" s="105"/>
      <c r="P143" s="23">
        <f t="shared" si="98"/>
        <v>0</v>
      </c>
      <c r="Q143" s="24">
        <f t="shared" si="99"/>
        <v>0</v>
      </c>
      <c r="S143" s="20" t="s">
        <v>9</v>
      </c>
      <c r="T143" s="48"/>
      <c r="U143" s="49"/>
      <c r="V143" s="48"/>
      <c r="W143" s="109"/>
      <c r="X143" s="23">
        <f t="shared" si="100"/>
        <v>0</v>
      </c>
      <c r="Y143" s="48"/>
      <c r="Z143" s="49"/>
      <c r="AA143" s="48"/>
      <c r="AB143" s="109"/>
      <c r="AC143" s="23">
        <f t="shared" si="101"/>
        <v>0</v>
      </c>
      <c r="AD143" s="48"/>
      <c r="AE143" s="49"/>
      <c r="AF143" s="48"/>
      <c r="AG143" s="109"/>
      <c r="AH143" s="23">
        <f t="shared" si="102"/>
        <v>0</v>
      </c>
      <c r="AI143" s="24">
        <f t="shared" si="103"/>
        <v>0</v>
      </c>
      <c r="AK143" s="20" t="s">
        <v>9</v>
      </c>
      <c r="AL143" s="21"/>
      <c r="AM143" s="22"/>
      <c r="AN143" s="21"/>
      <c r="AO143" s="105"/>
      <c r="AP143" s="23">
        <f t="shared" si="104"/>
        <v>0</v>
      </c>
      <c r="AQ143" s="48"/>
      <c r="AR143" s="49"/>
      <c r="AS143" s="48"/>
      <c r="AT143" s="109"/>
      <c r="AU143" s="23">
        <f t="shared" si="105"/>
        <v>0</v>
      </c>
      <c r="AV143" s="21"/>
      <c r="AW143" s="22"/>
      <c r="AX143" s="21"/>
      <c r="AY143" s="105"/>
      <c r="AZ143" s="23">
        <f t="shared" si="106"/>
        <v>0</v>
      </c>
      <c r="BA143" s="24">
        <f t="shared" si="107"/>
        <v>0</v>
      </c>
    </row>
    <row r="144" spans="1:54" ht="14.25" thickBot="1" x14ac:dyDescent="0.2">
      <c r="A144" s="25" t="s">
        <v>10</v>
      </c>
      <c r="B144" s="26">
        <f>SUM(B133:B143)</f>
        <v>22</v>
      </c>
      <c r="C144" s="26">
        <f>SUM(C133:C143)</f>
        <v>33</v>
      </c>
      <c r="D144" s="27">
        <f>SUM(D133:D143)</f>
        <v>24</v>
      </c>
      <c r="E144" s="26"/>
      <c r="F144" s="28">
        <f t="shared" si="108"/>
        <v>79</v>
      </c>
      <c r="G144" s="26">
        <f>SUM(G133:G143)</f>
        <v>22</v>
      </c>
      <c r="H144" s="26">
        <f>SUM(H133:H143)</f>
        <v>29</v>
      </c>
      <c r="I144" s="27">
        <f>SUM(I133:I143)</f>
        <v>19</v>
      </c>
      <c r="J144" s="26"/>
      <c r="K144" s="28">
        <f t="shared" si="97"/>
        <v>70</v>
      </c>
      <c r="L144" s="26">
        <f>SUM(L133:L143)</f>
        <v>33</v>
      </c>
      <c r="M144" s="26">
        <f>SUM(M133:M143)</f>
        <v>34</v>
      </c>
      <c r="N144" s="27">
        <f>SUM(N133:N143)</f>
        <v>19</v>
      </c>
      <c r="O144" s="26"/>
      <c r="P144" s="28">
        <f t="shared" si="98"/>
        <v>86</v>
      </c>
      <c r="Q144" s="29">
        <f t="shared" si="99"/>
        <v>235</v>
      </c>
      <c r="S144" s="25" t="s">
        <v>10</v>
      </c>
      <c r="T144" s="26">
        <f>SUM(T133:T143)</f>
        <v>918</v>
      </c>
      <c r="U144" s="26">
        <f>SUM(U133:U143)</f>
        <v>853</v>
      </c>
      <c r="V144" s="27">
        <f>SUM(V133:V143)</f>
        <v>670</v>
      </c>
      <c r="W144" s="26"/>
      <c r="X144" s="28">
        <f t="shared" si="100"/>
        <v>2441</v>
      </c>
      <c r="Y144" s="26">
        <f>SUM(Y133:Y143)</f>
        <v>870</v>
      </c>
      <c r="Z144" s="26">
        <f>SUM(Z133:Z143)</f>
        <v>810</v>
      </c>
      <c r="AA144" s="27">
        <f>SUM(AA133:AA143)</f>
        <v>565</v>
      </c>
      <c r="AB144" s="26"/>
      <c r="AC144" s="28">
        <f t="shared" si="101"/>
        <v>2245</v>
      </c>
      <c r="AD144" s="26">
        <f>SUM(AD133:AD143)</f>
        <v>818</v>
      </c>
      <c r="AE144" s="26">
        <f>SUM(AE133:AE143)</f>
        <v>551</v>
      </c>
      <c r="AF144" s="27">
        <f>SUM(AF133:AF143)</f>
        <v>572</v>
      </c>
      <c r="AG144" s="26"/>
      <c r="AH144" s="28">
        <f t="shared" si="102"/>
        <v>1941</v>
      </c>
      <c r="AI144" s="29">
        <f t="shared" si="103"/>
        <v>6627</v>
      </c>
      <c r="AK144" s="25" t="s">
        <v>10</v>
      </c>
      <c r="AL144" s="26">
        <f>SUM(AL133:AL143)</f>
        <v>600</v>
      </c>
      <c r="AM144" s="26">
        <f>SUM(AM133:AM143)</f>
        <v>650</v>
      </c>
      <c r="AN144" s="27">
        <f>SUM(AN133:AN143)</f>
        <v>560</v>
      </c>
      <c r="AO144" s="26"/>
      <c r="AP144" s="28">
        <f t="shared" si="104"/>
        <v>1810</v>
      </c>
      <c r="AQ144" s="26">
        <f>SUM(AQ133:AQ143)</f>
        <v>590</v>
      </c>
      <c r="AR144" s="26">
        <f>SUM(AR133:AR143)</f>
        <v>641</v>
      </c>
      <c r="AS144" s="27">
        <f>SUM(AS133:AS143)</f>
        <v>559</v>
      </c>
      <c r="AT144" s="26"/>
      <c r="AU144" s="28">
        <f t="shared" si="105"/>
        <v>1790</v>
      </c>
      <c r="AV144" s="26">
        <f>SUM(AV133:AV143)</f>
        <v>594</v>
      </c>
      <c r="AW144" s="26">
        <f>SUM(AW133:AW143)</f>
        <v>538</v>
      </c>
      <c r="AX144" s="27">
        <f>SUM(AX133:AX143)</f>
        <v>501</v>
      </c>
      <c r="AY144" s="26"/>
      <c r="AZ144" s="28">
        <f t="shared" si="106"/>
        <v>1633</v>
      </c>
      <c r="BA144" s="29">
        <f t="shared" si="107"/>
        <v>5233</v>
      </c>
    </row>
    <row r="145" spans="1:54" x14ac:dyDescent="0.15">
      <c r="A145" s="13" t="s">
        <v>164</v>
      </c>
      <c r="B145" s="31">
        <v>4</v>
      </c>
      <c r="C145" s="32">
        <v>1</v>
      </c>
      <c r="D145" s="33">
        <v>1</v>
      </c>
      <c r="E145" s="32"/>
      <c r="F145" s="14">
        <f t="shared" si="108"/>
        <v>6</v>
      </c>
      <c r="G145" s="31">
        <v>4</v>
      </c>
      <c r="H145" s="32">
        <v>1</v>
      </c>
      <c r="I145" s="33">
        <v>1</v>
      </c>
      <c r="J145" s="32"/>
      <c r="K145" s="14">
        <f t="shared" si="97"/>
        <v>6</v>
      </c>
      <c r="L145" s="31">
        <v>4</v>
      </c>
      <c r="M145" s="32">
        <v>1</v>
      </c>
      <c r="N145" s="33">
        <v>1</v>
      </c>
      <c r="O145" s="32"/>
      <c r="P145" s="14">
        <f t="shared" si="98"/>
        <v>6</v>
      </c>
      <c r="Q145" s="15">
        <f t="shared" si="99"/>
        <v>18</v>
      </c>
      <c r="R145" s="56">
        <v>43563</v>
      </c>
      <c r="S145" s="66" t="s">
        <v>125</v>
      </c>
      <c r="T145" s="31">
        <v>27</v>
      </c>
      <c r="U145" s="32">
        <v>36</v>
      </c>
      <c r="V145" s="33">
        <v>25</v>
      </c>
      <c r="W145" s="32"/>
      <c r="X145" s="14">
        <f t="shared" si="100"/>
        <v>88</v>
      </c>
      <c r="Y145" s="31">
        <v>27</v>
      </c>
      <c r="Z145" s="32">
        <v>36</v>
      </c>
      <c r="AA145" s="33">
        <v>25</v>
      </c>
      <c r="AB145" s="32"/>
      <c r="AC145" s="14">
        <f t="shared" si="101"/>
        <v>88</v>
      </c>
      <c r="AD145" s="31">
        <v>27</v>
      </c>
      <c r="AE145" s="32">
        <v>36</v>
      </c>
      <c r="AF145" s="33">
        <v>25</v>
      </c>
      <c r="AG145" s="32"/>
      <c r="AH145" s="14">
        <f t="shared" si="102"/>
        <v>88</v>
      </c>
      <c r="AI145" s="15">
        <f t="shared" si="103"/>
        <v>264</v>
      </c>
      <c r="AJ145" s="56">
        <v>43563</v>
      </c>
      <c r="AK145" s="11" t="s">
        <v>151</v>
      </c>
      <c r="AL145" s="74">
        <v>600</v>
      </c>
      <c r="AM145" s="75">
        <v>650</v>
      </c>
      <c r="AN145" s="76">
        <v>560</v>
      </c>
      <c r="AO145" s="75"/>
      <c r="AP145" s="90">
        <f t="shared" ref="AP145" si="113">SUM(AL145:AN145)</f>
        <v>1810</v>
      </c>
      <c r="AQ145" s="74">
        <v>590</v>
      </c>
      <c r="AR145" s="75">
        <v>641</v>
      </c>
      <c r="AS145" s="76">
        <v>559</v>
      </c>
      <c r="AT145" s="75"/>
      <c r="AU145" s="90">
        <f t="shared" ref="AU145" si="114">SUM(AQ145:AS145)</f>
        <v>1790</v>
      </c>
      <c r="AV145" s="74">
        <v>594</v>
      </c>
      <c r="AW145" s="75">
        <v>538</v>
      </c>
      <c r="AX145" s="76">
        <v>501</v>
      </c>
      <c r="AY145" s="75"/>
      <c r="AZ145" s="90">
        <f t="shared" ref="AZ145" si="115">SUM(AV145:AX145)</f>
        <v>1633</v>
      </c>
      <c r="BA145" s="91">
        <f t="shared" ref="BA145" si="116">AP145+AU145+AZ145</f>
        <v>5233</v>
      </c>
      <c r="BB145" s="56">
        <v>43552</v>
      </c>
    </row>
    <row r="146" spans="1:54" x14ac:dyDescent="0.15">
      <c r="A146" s="92" t="s">
        <v>184</v>
      </c>
      <c r="B146" s="37">
        <v>10</v>
      </c>
      <c r="C146" s="19">
        <v>10</v>
      </c>
      <c r="D146" s="18">
        <v>5</v>
      </c>
      <c r="E146" s="32"/>
      <c r="F146" s="14">
        <f t="shared" si="108"/>
        <v>25</v>
      </c>
      <c r="G146" s="37">
        <v>10</v>
      </c>
      <c r="H146" s="19">
        <v>10</v>
      </c>
      <c r="I146" s="18">
        <v>5</v>
      </c>
      <c r="J146" s="32"/>
      <c r="K146" s="14">
        <f t="shared" si="97"/>
        <v>25</v>
      </c>
      <c r="L146" s="37">
        <v>10</v>
      </c>
      <c r="M146" s="19">
        <v>10</v>
      </c>
      <c r="N146" s="18">
        <v>5</v>
      </c>
      <c r="O146" s="32"/>
      <c r="P146" s="14">
        <f t="shared" si="98"/>
        <v>25</v>
      </c>
      <c r="Q146" s="15">
        <f t="shared" si="99"/>
        <v>75</v>
      </c>
      <c r="R146" s="56">
        <v>43577</v>
      </c>
      <c r="S146" s="13" t="s">
        <v>159</v>
      </c>
      <c r="T146" s="37"/>
      <c r="U146" s="19"/>
      <c r="V146" s="18">
        <v>5</v>
      </c>
      <c r="W146" s="32"/>
      <c r="X146" s="14">
        <f t="shared" si="100"/>
        <v>5</v>
      </c>
      <c r="Y146" s="37"/>
      <c r="Z146" s="19"/>
      <c r="AA146" s="18">
        <v>5</v>
      </c>
      <c r="AB146" s="32"/>
      <c r="AC146" s="14">
        <f t="shared" si="101"/>
        <v>5</v>
      </c>
      <c r="AD146" s="37"/>
      <c r="AE146" s="19"/>
      <c r="AF146" s="18">
        <v>5</v>
      </c>
      <c r="AG146" s="32"/>
      <c r="AH146" s="14">
        <f t="shared" si="102"/>
        <v>5</v>
      </c>
      <c r="AI146" s="15">
        <f t="shared" si="103"/>
        <v>15</v>
      </c>
      <c r="AJ146" s="56">
        <v>43564</v>
      </c>
      <c r="AK146" s="13"/>
      <c r="AL146" s="77"/>
      <c r="AM146" s="78"/>
      <c r="AN146" s="79"/>
      <c r="AO146" s="75"/>
      <c r="AP146" s="14">
        <f t="shared" si="104"/>
        <v>0</v>
      </c>
      <c r="AQ146" s="77"/>
      <c r="AR146" s="78"/>
      <c r="AS146" s="79"/>
      <c r="AT146" s="75"/>
      <c r="AU146" s="14">
        <f t="shared" si="105"/>
        <v>0</v>
      </c>
      <c r="AV146" s="77"/>
      <c r="AW146" s="78"/>
      <c r="AX146" s="79"/>
      <c r="AY146" s="75"/>
      <c r="AZ146" s="14">
        <f t="shared" si="106"/>
        <v>0</v>
      </c>
      <c r="BA146" s="15">
        <f t="shared" si="107"/>
        <v>0</v>
      </c>
      <c r="BB146" s="17"/>
    </row>
    <row r="147" spans="1:54" x14ac:dyDescent="0.15">
      <c r="A147" s="30"/>
      <c r="B147" s="37"/>
      <c r="C147" s="19"/>
      <c r="D147" s="18"/>
      <c r="E147" s="32"/>
      <c r="F147" s="14">
        <f t="shared" si="108"/>
        <v>0</v>
      </c>
      <c r="G147" s="37"/>
      <c r="H147" s="19"/>
      <c r="I147" s="18"/>
      <c r="J147" s="32"/>
      <c r="K147" s="14">
        <f t="shared" si="97"/>
        <v>0</v>
      </c>
      <c r="L147" s="37"/>
      <c r="M147" s="19"/>
      <c r="N147" s="18"/>
      <c r="O147" s="32"/>
      <c r="P147" s="14">
        <f t="shared" si="98"/>
        <v>0</v>
      </c>
      <c r="Q147" s="15">
        <f t="shared" si="99"/>
        <v>0</v>
      </c>
      <c r="R147" s="56"/>
      <c r="S147" s="13" t="s">
        <v>162</v>
      </c>
      <c r="T147" s="37">
        <v>50</v>
      </c>
      <c r="U147" s="19">
        <v>50</v>
      </c>
      <c r="V147" s="18">
        <v>20</v>
      </c>
      <c r="W147" s="32"/>
      <c r="X147" s="14">
        <f t="shared" ref="X147:X151" si="117">SUM(T147:V147)</f>
        <v>120</v>
      </c>
      <c r="Y147" s="37">
        <v>50</v>
      </c>
      <c r="Z147" s="19">
        <v>50</v>
      </c>
      <c r="AA147" s="18">
        <v>20</v>
      </c>
      <c r="AB147" s="32"/>
      <c r="AC147" s="14">
        <f t="shared" ref="AC147:AC151" si="118">SUM(Y147:AA147)</f>
        <v>120</v>
      </c>
      <c r="AD147" s="37">
        <v>50</v>
      </c>
      <c r="AE147" s="19">
        <v>50</v>
      </c>
      <c r="AF147" s="18">
        <v>20</v>
      </c>
      <c r="AG147" s="32"/>
      <c r="AH147" s="14">
        <f t="shared" ref="AH147:AH151" si="119">SUM(AD147:AF147)</f>
        <v>120</v>
      </c>
      <c r="AI147" s="15">
        <f t="shared" ref="AI147:AI151" si="120">X147+AC147+AH147</f>
        <v>360</v>
      </c>
      <c r="AJ147" s="56">
        <v>43565</v>
      </c>
      <c r="AK147" s="30"/>
      <c r="AL147" s="77"/>
      <c r="AM147" s="78"/>
      <c r="AN147" s="79"/>
      <c r="AO147" s="75"/>
      <c r="AP147" s="14">
        <f t="shared" si="104"/>
        <v>0</v>
      </c>
      <c r="AQ147" s="77"/>
      <c r="AR147" s="78"/>
      <c r="AS147" s="79"/>
      <c r="AT147" s="75"/>
      <c r="AU147" s="14">
        <f t="shared" si="105"/>
        <v>0</v>
      </c>
      <c r="AV147" s="77"/>
      <c r="AW147" s="78"/>
      <c r="AX147" s="79"/>
      <c r="AY147" s="75"/>
      <c r="AZ147" s="14">
        <f t="shared" si="106"/>
        <v>0</v>
      </c>
      <c r="BA147" s="15">
        <f t="shared" si="107"/>
        <v>0</v>
      </c>
      <c r="BB147" s="56"/>
    </row>
    <row r="148" spans="1:54" x14ac:dyDescent="0.15">
      <c r="A148" s="30"/>
      <c r="B148" s="37"/>
      <c r="C148" s="19"/>
      <c r="D148" s="18"/>
      <c r="E148" s="32"/>
      <c r="F148" s="14">
        <f t="shared" si="108"/>
        <v>0</v>
      </c>
      <c r="G148" s="37"/>
      <c r="H148" s="19"/>
      <c r="I148" s="18"/>
      <c r="J148" s="32"/>
      <c r="K148" s="14">
        <f t="shared" si="97"/>
        <v>0</v>
      </c>
      <c r="L148" s="37"/>
      <c r="M148" s="19"/>
      <c r="N148" s="18"/>
      <c r="O148" s="32"/>
      <c r="P148" s="14">
        <f t="shared" si="98"/>
        <v>0</v>
      </c>
      <c r="Q148" s="15">
        <f t="shared" si="99"/>
        <v>0</v>
      </c>
      <c r="R148" s="56"/>
      <c r="S148" s="13" t="s">
        <v>158</v>
      </c>
      <c r="T148" s="37"/>
      <c r="U148" s="19"/>
      <c r="V148" s="18">
        <v>3</v>
      </c>
      <c r="W148" s="32"/>
      <c r="X148" s="14">
        <f t="shared" si="117"/>
        <v>3</v>
      </c>
      <c r="Y148" s="37"/>
      <c r="Z148" s="19"/>
      <c r="AA148" s="18">
        <v>3</v>
      </c>
      <c r="AB148" s="32"/>
      <c r="AC148" s="14">
        <f t="shared" si="118"/>
        <v>3</v>
      </c>
      <c r="AD148" s="37"/>
      <c r="AE148" s="19"/>
      <c r="AF148" s="18">
        <v>3</v>
      </c>
      <c r="AG148" s="32"/>
      <c r="AH148" s="14">
        <f t="shared" si="119"/>
        <v>3</v>
      </c>
      <c r="AI148" s="15">
        <f t="shared" si="120"/>
        <v>9</v>
      </c>
      <c r="AJ148" s="56">
        <v>43560</v>
      </c>
      <c r="AK148" s="30"/>
      <c r="AL148" s="77"/>
      <c r="AM148" s="78"/>
      <c r="AN148" s="79"/>
      <c r="AO148" s="75"/>
      <c r="AP148" s="14">
        <f t="shared" si="104"/>
        <v>0</v>
      </c>
      <c r="AQ148" s="77"/>
      <c r="AR148" s="78"/>
      <c r="AS148" s="79"/>
      <c r="AT148" s="75"/>
      <c r="AU148" s="14">
        <f t="shared" si="105"/>
        <v>0</v>
      </c>
      <c r="AV148" s="77"/>
      <c r="AW148" s="78"/>
      <c r="AX148" s="79"/>
      <c r="AY148" s="75"/>
      <c r="AZ148" s="14">
        <f t="shared" si="106"/>
        <v>0</v>
      </c>
      <c r="BA148" s="15">
        <f t="shared" si="107"/>
        <v>0</v>
      </c>
      <c r="BB148" s="17"/>
    </row>
    <row r="149" spans="1:54" x14ac:dyDescent="0.15">
      <c r="A149" s="30"/>
      <c r="B149" s="37"/>
      <c r="C149" s="19"/>
      <c r="D149" s="18"/>
      <c r="E149" s="32"/>
      <c r="F149" s="14">
        <f t="shared" si="108"/>
        <v>0</v>
      </c>
      <c r="G149" s="37"/>
      <c r="H149" s="19"/>
      <c r="I149" s="18"/>
      <c r="J149" s="32"/>
      <c r="K149" s="14">
        <f t="shared" si="97"/>
        <v>0</v>
      </c>
      <c r="L149" s="37"/>
      <c r="M149" s="19"/>
      <c r="N149" s="18"/>
      <c r="O149" s="32"/>
      <c r="P149" s="14">
        <f t="shared" si="98"/>
        <v>0</v>
      </c>
      <c r="Q149" s="15">
        <f t="shared" si="99"/>
        <v>0</v>
      </c>
      <c r="R149" s="56"/>
      <c r="S149" s="13" t="s">
        <v>160</v>
      </c>
      <c r="T149" s="37">
        <v>4</v>
      </c>
      <c r="U149" s="19">
        <v>4</v>
      </c>
      <c r="V149" s="18">
        <v>2</v>
      </c>
      <c r="W149" s="32"/>
      <c r="X149" s="14">
        <f t="shared" si="117"/>
        <v>10</v>
      </c>
      <c r="Y149" s="37">
        <v>4</v>
      </c>
      <c r="Z149" s="19">
        <v>4</v>
      </c>
      <c r="AA149" s="18">
        <v>2</v>
      </c>
      <c r="AB149" s="32"/>
      <c r="AC149" s="14">
        <f t="shared" si="118"/>
        <v>10</v>
      </c>
      <c r="AD149" s="37">
        <v>4</v>
      </c>
      <c r="AE149" s="19">
        <v>4</v>
      </c>
      <c r="AF149" s="18">
        <v>2</v>
      </c>
      <c r="AG149" s="32"/>
      <c r="AH149" s="14">
        <f t="shared" si="119"/>
        <v>10</v>
      </c>
      <c r="AI149" s="15">
        <f t="shared" si="120"/>
        <v>30</v>
      </c>
      <c r="AJ149" s="56">
        <v>43561</v>
      </c>
      <c r="AK149" s="30"/>
      <c r="AL149" s="77"/>
      <c r="AM149" s="78"/>
      <c r="AN149" s="79"/>
      <c r="AO149" s="75"/>
      <c r="AP149" s="14">
        <f t="shared" si="104"/>
        <v>0</v>
      </c>
      <c r="AQ149" s="77"/>
      <c r="AR149" s="78"/>
      <c r="AS149" s="79"/>
      <c r="AT149" s="75"/>
      <c r="AU149" s="14">
        <f t="shared" si="105"/>
        <v>0</v>
      </c>
      <c r="AV149" s="77"/>
      <c r="AW149" s="78"/>
      <c r="AX149" s="79"/>
      <c r="AY149" s="75"/>
      <c r="AZ149" s="14">
        <f t="shared" si="106"/>
        <v>0</v>
      </c>
      <c r="BA149" s="15">
        <f t="shared" si="107"/>
        <v>0</v>
      </c>
      <c r="BB149" s="56"/>
    </row>
    <row r="150" spans="1:54" x14ac:dyDescent="0.15">
      <c r="A150" s="30"/>
      <c r="B150" s="37"/>
      <c r="C150" s="19"/>
      <c r="D150" s="18"/>
      <c r="E150" s="32"/>
      <c r="F150" s="14">
        <f t="shared" si="108"/>
        <v>0</v>
      </c>
      <c r="G150" s="37"/>
      <c r="H150" s="19"/>
      <c r="I150" s="18"/>
      <c r="J150" s="32"/>
      <c r="K150" s="14">
        <f t="shared" si="97"/>
        <v>0</v>
      </c>
      <c r="L150" s="37"/>
      <c r="M150" s="19"/>
      <c r="N150" s="18"/>
      <c r="O150" s="32"/>
      <c r="P150" s="14">
        <f t="shared" si="98"/>
        <v>0</v>
      </c>
      <c r="Q150" s="15">
        <f t="shared" si="99"/>
        <v>0</v>
      </c>
      <c r="R150" s="56"/>
      <c r="S150" s="30" t="s">
        <v>161</v>
      </c>
      <c r="T150" s="37"/>
      <c r="U150" s="19"/>
      <c r="V150" s="18"/>
      <c r="W150" s="32"/>
      <c r="X150" s="14">
        <f t="shared" si="117"/>
        <v>0</v>
      </c>
      <c r="Y150" s="37"/>
      <c r="Z150" s="19"/>
      <c r="AA150" s="18">
        <v>1</v>
      </c>
      <c r="AB150" s="32"/>
      <c r="AC150" s="14">
        <f t="shared" si="118"/>
        <v>1</v>
      </c>
      <c r="AD150" s="37"/>
      <c r="AE150" s="19"/>
      <c r="AF150" s="18"/>
      <c r="AG150" s="32"/>
      <c r="AH150" s="14">
        <f t="shared" si="119"/>
        <v>0</v>
      </c>
      <c r="AI150" s="15">
        <f t="shared" si="120"/>
        <v>1</v>
      </c>
      <c r="AJ150" s="56">
        <v>43564</v>
      </c>
      <c r="AK150" s="30"/>
      <c r="AL150" s="77"/>
      <c r="AM150" s="78"/>
      <c r="AN150" s="79"/>
      <c r="AO150" s="75"/>
      <c r="AP150" s="14">
        <f t="shared" si="104"/>
        <v>0</v>
      </c>
      <c r="AQ150" s="77"/>
      <c r="AR150" s="78"/>
      <c r="AS150" s="79"/>
      <c r="AT150" s="75"/>
      <c r="AU150" s="14">
        <f t="shared" si="105"/>
        <v>0</v>
      </c>
      <c r="AV150" s="77"/>
      <c r="AW150" s="78"/>
      <c r="AX150" s="79"/>
      <c r="AY150" s="75"/>
      <c r="AZ150" s="14">
        <f t="shared" si="106"/>
        <v>0</v>
      </c>
      <c r="BA150" s="15">
        <f t="shared" si="107"/>
        <v>0</v>
      </c>
      <c r="BB150" s="17"/>
    </row>
    <row r="151" spans="1:54" x14ac:dyDescent="0.15">
      <c r="A151" s="30"/>
      <c r="B151" s="37"/>
      <c r="C151" s="19"/>
      <c r="D151" s="18"/>
      <c r="E151" s="32"/>
      <c r="F151" s="14">
        <f t="shared" si="108"/>
        <v>0</v>
      </c>
      <c r="G151" s="37"/>
      <c r="H151" s="19"/>
      <c r="I151" s="18"/>
      <c r="J151" s="32"/>
      <c r="K151" s="14">
        <f t="shared" si="97"/>
        <v>0</v>
      </c>
      <c r="L151" s="37"/>
      <c r="M151" s="19"/>
      <c r="N151" s="18"/>
      <c r="O151" s="32"/>
      <c r="P151" s="14">
        <f t="shared" si="98"/>
        <v>0</v>
      </c>
      <c r="Q151" s="15">
        <f t="shared" si="99"/>
        <v>0</v>
      </c>
      <c r="R151" s="56"/>
      <c r="S151" s="13" t="s">
        <v>163</v>
      </c>
      <c r="T151" s="37"/>
      <c r="U151" s="19"/>
      <c r="V151" s="18">
        <v>20</v>
      </c>
      <c r="W151" s="32"/>
      <c r="X151" s="14">
        <f t="shared" si="117"/>
        <v>20</v>
      </c>
      <c r="Y151" s="37"/>
      <c r="Z151" s="19"/>
      <c r="AA151" s="18">
        <v>20</v>
      </c>
      <c r="AB151" s="32"/>
      <c r="AC151" s="14">
        <f t="shared" si="118"/>
        <v>20</v>
      </c>
      <c r="AD151" s="37"/>
      <c r="AE151" s="19"/>
      <c r="AF151" s="18">
        <v>20</v>
      </c>
      <c r="AG151" s="32"/>
      <c r="AH151" s="14">
        <f t="shared" si="119"/>
        <v>20</v>
      </c>
      <c r="AI151" s="15">
        <f t="shared" si="120"/>
        <v>60</v>
      </c>
      <c r="AJ151" s="56">
        <v>43571</v>
      </c>
      <c r="AK151" s="39"/>
      <c r="AL151" s="77"/>
      <c r="AM151" s="78"/>
      <c r="AN151" s="79"/>
      <c r="AO151" s="75"/>
      <c r="AP151" s="14">
        <f t="shared" si="104"/>
        <v>0</v>
      </c>
      <c r="AQ151" s="77"/>
      <c r="AR151" s="78"/>
      <c r="AS151" s="79"/>
      <c r="AT151" s="75"/>
      <c r="AU151" s="14">
        <f t="shared" si="105"/>
        <v>0</v>
      </c>
      <c r="AV151" s="77"/>
      <c r="AW151" s="78"/>
      <c r="AX151" s="79"/>
      <c r="AY151" s="75"/>
      <c r="AZ151" s="14">
        <f t="shared" si="106"/>
        <v>0</v>
      </c>
      <c r="BA151" s="15">
        <f t="shared" si="107"/>
        <v>0</v>
      </c>
    </row>
    <row r="152" spans="1:54" x14ac:dyDescent="0.15">
      <c r="A152" s="30"/>
      <c r="B152" s="37"/>
      <c r="C152" s="19"/>
      <c r="D152" s="18"/>
      <c r="E152" s="32"/>
      <c r="F152" s="14">
        <f t="shared" si="108"/>
        <v>0</v>
      </c>
      <c r="G152" s="37"/>
      <c r="H152" s="19"/>
      <c r="I152" s="18"/>
      <c r="J152" s="32"/>
      <c r="K152" s="14">
        <f t="shared" si="97"/>
        <v>0</v>
      </c>
      <c r="L152" s="37"/>
      <c r="M152" s="19"/>
      <c r="N152" s="18"/>
      <c r="O152" s="32"/>
      <c r="P152" s="14">
        <f t="shared" si="98"/>
        <v>0</v>
      </c>
      <c r="Q152" s="15">
        <f t="shared" si="99"/>
        <v>0</v>
      </c>
      <c r="R152" s="56"/>
      <c r="S152" s="13" t="s">
        <v>165</v>
      </c>
      <c r="T152" s="37"/>
      <c r="U152" s="19"/>
      <c r="V152" s="18"/>
      <c r="W152" s="32"/>
      <c r="X152" s="14">
        <f t="shared" si="100"/>
        <v>0</v>
      </c>
      <c r="Y152" s="37">
        <v>3</v>
      </c>
      <c r="Z152" s="19">
        <v>79</v>
      </c>
      <c r="AA152" s="18">
        <v>43</v>
      </c>
      <c r="AB152" s="32"/>
      <c r="AC152" s="14">
        <f t="shared" si="101"/>
        <v>125</v>
      </c>
      <c r="AD152" s="37">
        <v>18</v>
      </c>
      <c r="AE152" s="19">
        <v>22</v>
      </c>
      <c r="AF152" s="18">
        <v>1</v>
      </c>
      <c r="AG152" s="32"/>
      <c r="AH152" s="14">
        <f t="shared" si="102"/>
        <v>41</v>
      </c>
      <c r="AI152" s="15">
        <f t="shared" si="103"/>
        <v>166</v>
      </c>
      <c r="AJ152" s="56">
        <v>43565</v>
      </c>
      <c r="AK152" s="30"/>
      <c r="AL152" s="77"/>
      <c r="AM152" s="78"/>
      <c r="AN152" s="79"/>
      <c r="AO152" s="75"/>
      <c r="AP152" s="14">
        <f t="shared" si="104"/>
        <v>0</v>
      </c>
      <c r="AQ152" s="77"/>
      <c r="AR152" s="78"/>
      <c r="AS152" s="79"/>
      <c r="AT152" s="75"/>
      <c r="AU152" s="14">
        <f t="shared" si="105"/>
        <v>0</v>
      </c>
      <c r="AV152" s="77"/>
      <c r="AW152" s="78"/>
      <c r="AX152" s="79"/>
      <c r="AY152" s="75"/>
      <c r="AZ152" s="14">
        <f t="shared" si="106"/>
        <v>0</v>
      </c>
      <c r="BA152" s="15">
        <f t="shared" si="107"/>
        <v>0</v>
      </c>
      <c r="BB152" s="17"/>
    </row>
    <row r="153" spans="1:54" x14ac:dyDescent="0.15">
      <c r="A153" s="30"/>
      <c r="B153" s="37"/>
      <c r="C153" s="19"/>
      <c r="D153" s="18"/>
      <c r="E153" s="32"/>
      <c r="F153" s="14">
        <f t="shared" si="108"/>
        <v>0</v>
      </c>
      <c r="G153" s="37"/>
      <c r="H153" s="19"/>
      <c r="I153" s="18"/>
      <c r="J153" s="32"/>
      <c r="K153" s="14">
        <f t="shared" si="97"/>
        <v>0</v>
      </c>
      <c r="L153" s="37"/>
      <c r="M153" s="19"/>
      <c r="N153" s="18"/>
      <c r="O153" s="32"/>
      <c r="P153" s="14">
        <f t="shared" si="98"/>
        <v>0</v>
      </c>
      <c r="Q153" s="15">
        <f t="shared" si="99"/>
        <v>0</v>
      </c>
      <c r="R153" s="56"/>
      <c r="S153" s="13" t="s">
        <v>166</v>
      </c>
      <c r="T153" s="37">
        <v>3</v>
      </c>
      <c r="U153" s="19">
        <v>2</v>
      </c>
      <c r="V153" s="18">
        <v>3</v>
      </c>
      <c r="W153" s="32"/>
      <c r="X153" s="14">
        <f t="shared" si="100"/>
        <v>8</v>
      </c>
      <c r="Y153" s="37">
        <v>3</v>
      </c>
      <c r="Z153" s="19">
        <v>2</v>
      </c>
      <c r="AA153" s="18">
        <v>3</v>
      </c>
      <c r="AB153" s="32"/>
      <c r="AC153" s="14">
        <f t="shared" si="101"/>
        <v>8</v>
      </c>
      <c r="AD153" s="37">
        <v>3</v>
      </c>
      <c r="AE153" s="19">
        <v>2</v>
      </c>
      <c r="AF153" s="18">
        <v>3</v>
      </c>
      <c r="AG153" s="32"/>
      <c r="AH153" s="14">
        <f t="shared" si="102"/>
        <v>8</v>
      </c>
      <c r="AI153" s="15">
        <f t="shared" si="103"/>
        <v>24</v>
      </c>
      <c r="AJ153" s="56">
        <v>43564</v>
      </c>
      <c r="AK153" s="30"/>
      <c r="AL153" s="77"/>
      <c r="AM153" s="78"/>
      <c r="AN153" s="79"/>
      <c r="AO153" s="75"/>
      <c r="AP153" s="14">
        <f t="shared" si="104"/>
        <v>0</v>
      </c>
      <c r="AQ153" s="77"/>
      <c r="AR153" s="78"/>
      <c r="AS153" s="79"/>
      <c r="AT153" s="75"/>
      <c r="AU153" s="14">
        <f t="shared" si="105"/>
        <v>0</v>
      </c>
      <c r="AV153" s="77"/>
      <c r="AW153" s="78"/>
      <c r="AX153" s="79"/>
      <c r="AY153" s="75"/>
      <c r="AZ153" s="14">
        <f t="shared" si="106"/>
        <v>0</v>
      </c>
      <c r="BA153" s="15">
        <f t="shared" si="107"/>
        <v>0</v>
      </c>
    </row>
    <row r="154" spans="1:54" x14ac:dyDescent="0.15">
      <c r="A154" s="30"/>
      <c r="B154" s="37"/>
      <c r="C154" s="19"/>
      <c r="D154" s="18"/>
      <c r="E154" s="32"/>
      <c r="F154" s="14">
        <f t="shared" si="108"/>
        <v>0</v>
      </c>
      <c r="G154" s="37"/>
      <c r="H154" s="19"/>
      <c r="I154" s="18"/>
      <c r="J154" s="32"/>
      <c r="K154" s="14">
        <f t="shared" si="97"/>
        <v>0</v>
      </c>
      <c r="L154" s="37"/>
      <c r="M154" s="19"/>
      <c r="N154" s="18"/>
      <c r="O154" s="32"/>
      <c r="P154" s="14">
        <f t="shared" si="98"/>
        <v>0</v>
      </c>
      <c r="Q154" s="15">
        <f t="shared" si="99"/>
        <v>0</v>
      </c>
      <c r="R154" s="56"/>
      <c r="S154" s="13" t="s">
        <v>169</v>
      </c>
      <c r="T154" s="37"/>
      <c r="U154" s="19">
        <v>5</v>
      </c>
      <c r="V154" s="18">
        <v>3</v>
      </c>
      <c r="W154" s="32"/>
      <c r="X154" s="14">
        <f t="shared" si="100"/>
        <v>8</v>
      </c>
      <c r="Y154" s="37"/>
      <c r="Z154" s="19">
        <v>5</v>
      </c>
      <c r="AA154" s="18">
        <v>3</v>
      </c>
      <c r="AB154" s="32"/>
      <c r="AC154" s="14">
        <f t="shared" si="101"/>
        <v>8</v>
      </c>
      <c r="AD154" s="37"/>
      <c r="AE154" s="19">
        <v>5</v>
      </c>
      <c r="AF154" s="18">
        <v>3</v>
      </c>
      <c r="AG154" s="32"/>
      <c r="AH154" s="14">
        <f t="shared" si="102"/>
        <v>8</v>
      </c>
      <c r="AI154" s="15">
        <f t="shared" si="103"/>
        <v>24</v>
      </c>
      <c r="AJ154" s="56">
        <v>43565</v>
      </c>
      <c r="AK154" s="30"/>
      <c r="AL154" s="77"/>
      <c r="AM154" s="78"/>
      <c r="AN154" s="79"/>
      <c r="AO154" s="75"/>
      <c r="AP154" s="14">
        <f t="shared" si="104"/>
        <v>0</v>
      </c>
      <c r="AQ154" s="77"/>
      <c r="AR154" s="78"/>
      <c r="AS154" s="79"/>
      <c r="AT154" s="75"/>
      <c r="AU154" s="14">
        <f t="shared" si="105"/>
        <v>0</v>
      </c>
      <c r="AV154" s="77"/>
      <c r="AW154" s="78"/>
      <c r="AX154" s="79"/>
      <c r="AY154" s="75"/>
      <c r="AZ154" s="14">
        <f t="shared" si="106"/>
        <v>0</v>
      </c>
      <c r="BA154" s="15">
        <f t="shared" si="107"/>
        <v>0</v>
      </c>
      <c r="BB154" s="17"/>
    </row>
    <row r="155" spans="1:54" x14ac:dyDescent="0.15">
      <c r="A155" s="30"/>
      <c r="B155" s="37"/>
      <c r="C155" s="19"/>
      <c r="D155" s="18"/>
      <c r="E155" s="32"/>
      <c r="F155" s="14">
        <f t="shared" si="108"/>
        <v>0</v>
      </c>
      <c r="G155" s="37"/>
      <c r="H155" s="19"/>
      <c r="I155" s="18"/>
      <c r="J155" s="32"/>
      <c r="K155" s="14">
        <f t="shared" si="97"/>
        <v>0</v>
      </c>
      <c r="L155" s="37"/>
      <c r="M155" s="19"/>
      <c r="N155" s="18"/>
      <c r="O155" s="32"/>
      <c r="P155" s="14">
        <f t="shared" si="98"/>
        <v>0</v>
      </c>
      <c r="Q155" s="15">
        <f t="shared" si="99"/>
        <v>0</v>
      </c>
      <c r="R155" s="56"/>
      <c r="S155" s="13" t="s">
        <v>170</v>
      </c>
      <c r="T155" s="37">
        <v>1</v>
      </c>
      <c r="U155" s="19">
        <v>7</v>
      </c>
      <c r="V155" s="18">
        <v>1</v>
      </c>
      <c r="W155" s="32"/>
      <c r="X155" s="14">
        <f t="shared" si="100"/>
        <v>9</v>
      </c>
      <c r="Y155" s="37">
        <v>1</v>
      </c>
      <c r="Z155" s="19">
        <v>7</v>
      </c>
      <c r="AA155" s="18">
        <v>1</v>
      </c>
      <c r="AB155" s="32"/>
      <c r="AC155" s="14">
        <f t="shared" si="101"/>
        <v>9</v>
      </c>
      <c r="AD155" s="37">
        <v>1</v>
      </c>
      <c r="AE155" s="19">
        <v>7</v>
      </c>
      <c r="AF155" s="18">
        <v>1</v>
      </c>
      <c r="AG155" s="32"/>
      <c r="AH155" s="14">
        <f t="shared" si="102"/>
        <v>9</v>
      </c>
      <c r="AI155" s="15">
        <f t="shared" si="103"/>
        <v>27</v>
      </c>
      <c r="AJ155" s="56">
        <v>43566</v>
      </c>
      <c r="AK155" s="30"/>
      <c r="AL155" s="77"/>
      <c r="AM155" s="78"/>
      <c r="AN155" s="79"/>
      <c r="AO155" s="75"/>
      <c r="AP155" s="14">
        <f t="shared" si="104"/>
        <v>0</v>
      </c>
      <c r="AQ155" s="77"/>
      <c r="AR155" s="78"/>
      <c r="AS155" s="79"/>
      <c r="AT155" s="75"/>
      <c r="AU155" s="14">
        <f t="shared" si="105"/>
        <v>0</v>
      </c>
      <c r="AV155" s="77"/>
      <c r="AW155" s="78"/>
      <c r="AX155" s="79"/>
      <c r="AY155" s="75"/>
      <c r="AZ155" s="14">
        <f t="shared" si="106"/>
        <v>0</v>
      </c>
      <c r="BA155" s="15">
        <f t="shared" si="107"/>
        <v>0</v>
      </c>
      <c r="BB155" s="17"/>
    </row>
    <row r="156" spans="1:54" x14ac:dyDescent="0.15">
      <c r="A156" s="30"/>
      <c r="B156" s="37"/>
      <c r="C156" s="19"/>
      <c r="D156" s="18"/>
      <c r="E156" s="32"/>
      <c r="F156" s="14">
        <f t="shared" si="108"/>
        <v>0</v>
      </c>
      <c r="G156" s="37"/>
      <c r="H156" s="19"/>
      <c r="I156" s="18"/>
      <c r="J156" s="32"/>
      <c r="K156" s="14">
        <f t="shared" si="97"/>
        <v>0</v>
      </c>
      <c r="L156" s="37"/>
      <c r="M156" s="19"/>
      <c r="N156" s="18"/>
      <c r="O156" s="32"/>
      <c r="P156" s="14">
        <f t="shared" si="98"/>
        <v>0</v>
      </c>
      <c r="Q156" s="15">
        <f t="shared" si="99"/>
        <v>0</v>
      </c>
      <c r="R156" s="56"/>
      <c r="S156" s="13" t="s">
        <v>175</v>
      </c>
      <c r="T156" s="37">
        <v>4</v>
      </c>
      <c r="U156" s="19">
        <v>3</v>
      </c>
      <c r="V156" s="18">
        <v>13</v>
      </c>
      <c r="W156" s="32"/>
      <c r="X156" s="14">
        <f t="shared" si="100"/>
        <v>20</v>
      </c>
      <c r="Y156" s="37">
        <v>4</v>
      </c>
      <c r="Z156" s="19">
        <v>3</v>
      </c>
      <c r="AA156" s="18">
        <v>13</v>
      </c>
      <c r="AB156" s="32"/>
      <c r="AC156" s="14">
        <f t="shared" si="101"/>
        <v>20</v>
      </c>
      <c r="AD156" s="37">
        <v>4</v>
      </c>
      <c r="AE156" s="19">
        <v>3</v>
      </c>
      <c r="AF156" s="18">
        <v>13</v>
      </c>
      <c r="AG156" s="32"/>
      <c r="AH156" s="14">
        <f t="shared" si="102"/>
        <v>20</v>
      </c>
      <c r="AI156" s="15">
        <f t="shared" si="103"/>
        <v>60</v>
      </c>
      <c r="AJ156" s="56">
        <v>43567</v>
      </c>
      <c r="AK156" s="30"/>
      <c r="AL156" s="77"/>
      <c r="AM156" s="78"/>
      <c r="AN156" s="79"/>
      <c r="AO156" s="75"/>
      <c r="AP156" s="14">
        <f t="shared" si="104"/>
        <v>0</v>
      </c>
      <c r="AQ156" s="77"/>
      <c r="AR156" s="78"/>
      <c r="AS156" s="79"/>
      <c r="AT156" s="75"/>
      <c r="AU156" s="14">
        <f t="shared" si="105"/>
        <v>0</v>
      </c>
      <c r="AV156" s="77"/>
      <c r="AW156" s="78"/>
      <c r="AX156" s="79"/>
      <c r="AY156" s="75"/>
      <c r="AZ156" s="14">
        <f t="shared" si="106"/>
        <v>0</v>
      </c>
      <c r="BA156" s="15">
        <f t="shared" si="107"/>
        <v>0</v>
      </c>
      <c r="BB156" s="17"/>
    </row>
    <row r="157" spans="1:54" x14ac:dyDescent="0.15">
      <c r="A157" s="30"/>
      <c r="B157" s="37"/>
      <c r="C157" s="19"/>
      <c r="D157" s="18"/>
      <c r="E157" s="32"/>
      <c r="F157" s="14">
        <f t="shared" si="108"/>
        <v>0</v>
      </c>
      <c r="G157" s="37"/>
      <c r="H157" s="19"/>
      <c r="I157" s="18"/>
      <c r="J157" s="32"/>
      <c r="K157" s="14">
        <f t="shared" si="97"/>
        <v>0</v>
      </c>
      <c r="L157" s="37"/>
      <c r="M157" s="19"/>
      <c r="N157" s="18"/>
      <c r="O157" s="32"/>
      <c r="P157" s="14">
        <f t="shared" si="98"/>
        <v>0</v>
      </c>
      <c r="Q157" s="15">
        <f t="shared" si="99"/>
        <v>0</v>
      </c>
      <c r="R157" s="56"/>
      <c r="S157" s="13" t="s">
        <v>176</v>
      </c>
      <c r="T157" s="37">
        <v>30</v>
      </c>
      <c r="U157" s="19">
        <v>30</v>
      </c>
      <c r="V157" s="18">
        <v>20</v>
      </c>
      <c r="W157" s="32"/>
      <c r="X157" s="14">
        <f t="shared" si="100"/>
        <v>80</v>
      </c>
      <c r="Y157" s="37">
        <v>30</v>
      </c>
      <c r="Z157" s="19">
        <v>30</v>
      </c>
      <c r="AA157" s="18">
        <v>20</v>
      </c>
      <c r="AB157" s="32"/>
      <c r="AC157" s="14">
        <f t="shared" si="101"/>
        <v>80</v>
      </c>
      <c r="AD157" s="37">
        <v>30</v>
      </c>
      <c r="AE157" s="19">
        <v>30</v>
      </c>
      <c r="AF157" s="18">
        <v>20</v>
      </c>
      <c r="AG157" s="32"/>
      <c r="AH157" s="14">
        <f t="shared" si="102"/>
        <v>80</v>
      </c>
      <c r="AI157" s="15">
        <f t="shared" si="103"/>
        <v>240</v>
      </c>
      <c r="AJ157" s="56">
        <v>43573</v>
      </c>
      <c r="AK157" s="30"/>
      <c r="AL157" s="77"/>
      <c r="AM157" s="78"/>
      <c r="AN157" s="79"/>
      <c r="AO157" s="75"/>
      <c r="AP157" s="14">
        <f t="shared" si="104"/>
        <v>0</v>
      </c>
      <c r="AQ157" s="77"/>
      <c r="AR157" s="78"/>
      <c r="AS157" s="79"/>
      <c r="AT157" s="75"/>
      <c r="AU157" s="14">
        <f t="shared" si="105"/>
        <v>0</v>
      </c>
      <c r="AV157" s="77"/>
      <c r="AW157" s="78"/>
      <c r="AX157" s="79"/>
      <c r="AY157" s="75"/>
      <c r="AZ157" s="14">
        <f t="shared" si="106"/>
        <v>0</v>
      </c>
      <c r="BA157" s="15">
        <f t="shared" si="107"/>
        <v>0</v>
      </c>
    </row>
    <row r="158" spans="1:54" x14ac:dyDescent="0.15">
      <c r="A158" s="30"/>
      <c r="B158" s="37"/>
      <c r="C158" s="19"/>
      <c r="D158" s="18"/>
      <c r="E158" s="32"/>
      <c r="F158" s="14">
        <f t="shared" si="108"/>
        <v>0</v>
      </c>
      <c r="G158" s="37"/>
      <c r="H158" s="19"/>
      <c r="I158" s="18"/>
      <c r="J158" s="32"/>
      <c r="K158" s="14">
        <f t="shared" si="97"/>
        <v>0</v>
      </c>
      <c r="L158" s="37"/>
      <c r="M158" s="19"/>
      <c r="N158" s="18"/>
      <c r="O158" s="32"/>
      <c r="P158" s="14">
        <f t="shared" si="98"/>
        <v>0</v>
      </c>
      <c r="Q158" s="15">
        <f t="shared" si="99"/>
        <v>0</v>
      </c>
      <c r="R158" s="56"/>
      <c r="S158" s="13" t="s">
        <v>177</v>
      </c>
      <c r="T158" s="37">
        <v>4</v>
      </c>
      <c r="U158" s="19">
        <v>3</v>
      </c>
      <c r="V158" s="18">
        <v>5</v>
      </c>
      <c r="W158" s="32"/>
      <c r="X158" s="14">
        <f t="shared" si="100"/>
        <v>12</v>
      </c>
      <c r="Y158" s="37">
        <v>4</v>
      </c>
      <c r="Z158" s="19">
        <v>3</v>
      </c>
      <c r="AA158" s="18">
        <v>5</v>
      </c>
      <c r="AB158" s="32"/>
      <c r="AC158" s="14">
        <f t="shared" si="101"/>
        <v>12</v>
      </c>
      <c r="AD158" s="37">
        <v>4</v>
      </c>
      <c r="AE158" s="19">
        <v>3</v>
      </c>
      <c r="AF158" s="18">
        <v>5</v>
      </c>
      <c r="AG158" s="32"/>
      <c r="AH158" s="14">
        <f t="shared" si="102"/>
        <v>12</v>
      </c>
      <c r="AI158" s="15">
        <f t="shared" si="103"/>
        <v>36</v>
      </c>
      <c r="AJ158" s="56">
        <v>43568</v>
      </c>
      <c r="AK158" s="13"/>
      <c r="AL158" s="77"/>
      <c r="AM158" s="78"/>
      <c r="AN158" s="79"/>
      <c r="AO158" s="75"/>
      <c r="AP158" s="14">
        <f t="shared" si="104"/>
        <v>0</v>
      </c>
      <c r="AQ158" s="77"/>
      <c r="AR158" s="78"/>
      <c r="AS158" s="79"/>
      <c r="AT158" s="75"/>
      <c r="AU158" s="14">
        <f t="shared" si="105"/>
        <v>0</v>
      </c>
      <c r="AV158" s="77"/>
      <c r="AW158" s="78"/>
      <c r="AX158" s="79"/>
      <c r="AY158" s="75"/>
      <c r="AZ158" s="14">
        <f t="shared" si="106"/>
        <v>0</v>
      </c>
      <c r="BA158" s="15">
        <f t="shared" si="107"/>
        <v>0</v>
      </c>
    </row>
    <row r="159" spans="1:54" x14ac:dyDescent="0.15">
      <c r="A159" s="30"/>
      <c r="B159" s="37"/>
      <c r="C159" s="19"/>
      <c r="D159" s="18"/>
      <c r="E159" s="32"/>
      <c r="F159" s="14">
        <f t="shared" si="108"/>
        <v>0</v>
      </c>
      <c r="G159" s="37"/>
      <c r="H159" s="19"/>
      <c r="I159" s="18"/>
      <c r="J159" s="32"/>
      <c r="K159" s="14">
        <f t="shared" si="97"/>
        <v>0</v>
      </c>
      <c r="L159" s="37"/>
      <c r="M159" s="19"/>
      <c r="N159" s="18"/>
      <c r="O159" s="32"/>
      <c r="P159" s="14">
        <f t="shared" si="98"/>
        <v>0</v>
      </c>
      <c r="Q159" s="15">
        <f t="shared" si="99"/>
        <v>0</v>
      </c>
      <c r="R159" s="56"/>
      <c r="S159" s="13" t="s">
        <v>179</v>
      </c>
      <c r="T159" s="37">
        <v>2</v>
      </c>
      <c r="U159" s="19">
        <v>15</v>
      </c>
      <c r="V159" s="18">
        <v>9</v>
      </c>
      <c r="W159" s="32"/>
      <c r="X159" s="14">
        <f t="shared" si="100"/>
        <v>26</v>
      </c>
      <c r="Y159" s="37">
        <v>2</v>
      </c>
      <c r="Z159" s="19">
        <v>15</v>
      </c>
      <c r="AA159" s="18">
        <v>9</v>
      </c>
      <c r="AB159" s="32"/>
      <c r="AC159" s="14">
        <f t="shared" si="101"/>
        <v>26</v>
      </c>
      <c r="AD159" s="37">
        <v>2</v>
      </c>
      <c r="AE159" s="19">
        <v>15</v>
      </c>
      <c r="AF159" s="18">
        <v>9</v>
      </c>
      <c r="AG159" s="32"/>
      <c r="AH159" s="14">
        <f t="shared" si="102"/>
        <v>26</v>
      </c>
      <c r="AI159" s="15">
        <f t="shared" si="103"/>
        <v>78</v>
      </c>
      <c r="AJ159" s="56">
        <v>43571</v>
      </c>
      <c r="AK159" s="39"/>
      <c r="AL159" s="77"/>
      <c r="AM159" s="78"/>
      <c r="AN159" s="79"/>
      <c r="AO159" s="75"/>
      <c r="AP159" s="14">
        <f t="shared" si="104"/>
        <v>0</v>
      </c>
      <c r="AQ159" s="77"/>
      <c r="AR159" s="78"/>
      <c r="AS159" s="79"/>
      <c r="AT159" s="75"/>
      <c r="AU159" s="14">
        <f t="shared" si="105"/>
        <v>0</v>
      </c>
      <c r="AV159" s="77"/>
      <c r="AW159" s="78"/>
      <c r="AX159" s="79"/>
      <c r="AY159" s="75"/>
      <c r="AZ159" s="14">
        <f t="shared" si="106"/>
        <v>0</v>
      </c>
      <c r="BA159" s="15">
        <f t="shared" si="107"/>
        <v>0</v>
      </c>
    </row>
    <row r="160" spans="1:54" x14ac:dyDescent="0.15">
      <c r="A160" s="30"/>
      <c r="B160" s="37"/>
      <c r="C160" s="19"/>
      <c r="D160" s="18"/>
      <c r="E160" s="32"/>
      <c r="F160" s="14">
        <f t="shared" si="108"/>
        <v>0</v>
      </c>
      <c r="G160" s="37"/>
      <c r="H160" s="19"/>
      <c r="I160" s="18"/>
      <c r="J160" s="32"/>
      <c r="K160" s="14">
        <f t="shared" si="97"/>
        <v>0</v>
      </c>
      <c r="L160" s="37"/>
      <c r="M160" s="19"/>
      <c r="N160" s="18"/>
      <c r="O160" s="32"/>
      <c r="P160" s="14">
        <f t="shared" si="98"/>
        <v>0</v>
      </c>
      <c r="Q160" s="15">
        <f t="shared" si="99"/>
        <v>0</v>
      </c>
      <c r="R160" s="56"/>
      <c r="S160" s="13" t="s">
        <v>180</v>
      </c>
      <c r="T160" s="37">
        <v>1</v>
      </c>
      <c r="U160" s="19">
        <v>10</v>
      </c>
      <c r="V160" s="18">
        <v>5</v>
      </c>
      <c r="W160" s="32"/>
      <c r="X160" s="14">
        <f t="shared" si="100"/>
        <v>16</v>
      </c>
      <c r="Y160" s="37">
        <v>1</v>
      </c>
      <c r="Z160" s="19">
        <v>10</v>
      </c>
      <c r="AA160" s="18">
        <v>5</v>
      </c>
      <c r="AB160" s="32"/>
      <c r="AC160" s="14">
        <f t="shared" si="101"/>
        <v>16</v>
      </c>
      <c r="AD160" s="37">
        <v>1</v>
      </c>
      <c r="AE160" s="19">
        <v>10</v>
      </c>
      <c r="AF160" s="18">
        <v>5</v>
      </c>
      <c r="AG160" s="32"/>
      <c r="AH160" s="14">
        <f t="shared" si="102"/>
        <v>16</v>
      </c>
      <c r="AI160" s="15">
        <f t="shared" si="103"/>
        <v>48</v>
      </c>
      <c r="AJ160" s="56">
        <v>43572</v>
      </c>
      <c r="AK160" s="13"/>
      <c r="AL160" s="77"/>
      <c r="AM160" s="78"/>
      <c r="AN160" s="79"/>
      <c r="AO160" s="75"/>
      <c r="AP160" s="14">
        <f t="shared" si="104"/>
        <v>0</v>
      </c>
      <c r="AQ160" s="77"/>
      <c r="AR160" s="78"/>
      <c r="AS160" s="79"/>
      <c r="AT160" s="75"/>
      <c r="AU160" s="14">
        <f t="shared" si="105"/>
        <v>0</v>
      </c>
      <c r="AV160" s="77"/>
      <c r="AW160" s="78"/>
      <c r="AX160" s="79"/>
      <c r="AY160" s="75"/>
      <c r="AZ160" s="14">
        <f t="shared" si="106"/>
        <v>0</v>
      </c>
      <c r="BA160" s="15">
        <f t="shared" si="107"/>
        <v>0</v>
      </c>
    </row>
    <row r="161" spans="1:54" x14ac:dyDescent="0.15">
      <c r="A161" s="30"/>
      <c r="B161" s="37"/>
      <c r="C161" s="19"/>
      <c r="D161" s="18"/>
      <c r="E161" s="32"/>
      <c r="F161" s="14">
        <f t="shared" si="108"/>
        <v>0</v>
      </c>
      <c r="G161" s="37"/>
      <c r="H161" s="19"/>
      <c r="I161" s="18"/>
      <c r="J161" s="32"/>
      <c r="K161" s="14">
        <f t="shared" si="97"/>
        <v>0</v>
      </c>
      <c r="L161" s="37"/>
      <c r="M161" s="19"/>
      <c r="N161" s="18"/>
      <c r="O161" s="32"/>
      <c r="P161" s="14">
        <f t="shared" si="98"/>
        <v>0</v>
      </c>
      <c r="Q161" s="15">
        <f t="shared" si="99"/>
        <v>0</v>
      </c>
      <c r="R161" s="56"/>
      <c r="S161" s="13" t="s">
        <v>183</v>
      </c>
      <c r="T161" s="37">
        <v>10</v>
      </c>
      <c r="U161" s="19">
        <v>10</v>
      </c>
      <c r="V161" s="18">
        <v>5</v>
      </c>
      <c r="W161" s="32"/>
      <c r="X161" s="14">
        <f t="shared" si="100"/>
        <v>25</v>
      </c>
      <c r="Y161" s="37">
        <v>10</v>
      </c>
      <c r="Z161" s="19">
        <v>10</v>
      </c>
      <c r="AA161" s="18">
        <v>5</v>
      </c>
      <c r="AB161" s="32"/>
      <c r="AC161" s="14">
        <f t="shared" si="101"/>
        <v>25</v>
      </c>
      <c r="AD161" s="37">
        <v>10</v>
      </c>
      <c r="AE161" s="19">
        <v>10</v>
      </c>
      <c r="AF161" s="18">
        <v>5</v>
      </c>
      <c r="AG161" s="32"/>
      <c r="AH161" s="14">
        <f t="shared" si="102"/>
        <v>25</v>
      </c>
      <c r="AI161" s="15">
        <f t="shared" si="103"/>
        <v>75</v>
      </c>
      <c r="AJ161" s="56">
        <v>43574</v>
      </c>
      <c r="AK161" s="13"/>
      <c r="AL161" s="77"/>
      <c r="AM161" s="78"/>
      <c r="AN161" s="79"/>
      <c r="AO161" s="75"/>
      <c r="AP161" s="14">
        <f t="shared" si="104"/>
        <v>0</v>
      </c>
      <c r="AQ161" s="77"/>
      <c r="AR161" s="78"/>
      <c r="AS161" s="79"/>
      <c r="AT161" s="75"/>
      <c r="AU161" s="14">
        <f t="shared" si="105"/>
        <v>0</v>
      </c>
      <c r="AV161" s="77"/>
      <c r="AW161" s="78"/>
      <c r="AX161" s="79"/>
      <c r="AY161" s="75"/>
      <c r="AZ161" s="14">
        <f t="shared" si="106"/>
        <v>0</v>
      </c>
      <c r="BA161" s="15">
        <f t="shared" si="107"/>
        <v>0</v>
      </c>
      <c r="BB161" s="16"/>
    </row>
    <row r="162" spans="1:54" x14ac:dyDescent="0.15">
      <c r="A162" s="30"/>
      <c r="B162" s="37"/>
      <c r="C162" s="19"/>
      <c r="D162" s="18"/>
      <c r="E162" s="32"/>
      <c r="F162" s="14">
        <f t="shared" si="108"/>
        <v>0</v>
      </c>
      <c r="G162" s="37"/>
      <c r="H162" s="19"/>
      <c r="I162" s="18"/>
      <c r="J162" s="32"/>
      <c r="K162" s="14">
        <f t="shared" si="97"/>
        <v>0</v>
      </c>
      <c r="L162" s="37"/>
      <c r="M162" s="19"/>
      <c r="N162" s="18"/>
      <c r="O162" s="32"/>
      <c r="P162" s="14">
        <f t="shared" si="98"/>
        <v>0</v>
      </c>
      <c r="Q162" s="15">
        <f t="shared" si="99"/>
        <v>0</v>
      </c>
      <c r="R162" s="56"/>
      <c r="S162" s="13" t="s">
        <v>185</v>
      </c>
      <c r="T162" s="37">
        <v>6</v>
      </c>
      <c r="U162" s="19">
        <v>12</v>
      </c>
      <c r="V162" s="18">
        <v>6</v>
      </c>
      <c r="W162" s="32"/>
      <c r="X162" s="14">
        <f t="shared" si="100"/>
        <v>24</v>
      </c>
      <c r="Y162" s="37">
        <v>6</v>
      </c>
      <c r="Z162" s="19">
        <v>12</v>
      </c>
      <c r="AA162" s="18">
        <v>6</v>
      </c>
      <c r="AB162" s="32"/>
      <c r="AC162" s="14">
        <f t="shared" si="101"/>
        <v>24</v>
      </c>
      <c r="AD162" s="37">
        <v>6</v>
      </c>
      <c r="AE162" s="19">
        <v>12</v>
      </c>
      <c r="AF162" s="18">
        <v>6</v>
      </c>
      <c r="AG162" s="32"/>
      <c r="AH162" s="14">
        <f t="shared" si="102"/>
        <v>24</v>
      </c>
      <c r="AI162" s="15">
        <f t="shared" si="103"/>
        <v>72</v>
      </c>
      <c r="AJ162" s="56">
        <v>43573</v>
      </c>
      <c r="AK162" s="13"/>
      <c r="AL162" s="77"/>
      <c r="AM162" s="78"/>
      <c r="AN162" s="79"/>
      <c r="AO162" s="75"/>
      <c r="AP162" s="14">
        <f t="shared" si="104"/>
        <v>0</v>
      </c>
      <c r="AQ162" s="77"/>
      <c r="AR162" s="78"/>
      <c r="AS162" s="79"/>
      <c r="AT162" s="75"/>
      <c r="AU162" s="14">
        <f t="shared" si="105"/>
        <v>0</v>
      </c>
      <c r="AV162" s="77"/>
      <c r="AW162" s="78"/>
      <c r="AX162" s="79"/>
      <c r="AY162" s="75"/>
      <c r="AZ162" s="14">
        <f t="shared" si="106"/>
        <v>0</v>
      </c>
      <c r="BA162" s="15">
        <f t="shared" si="107"/>
        <v>0</v>
      </c>
      <c r="BB162" s="16"/>
    </row>
    <row r="163" spans="1:54" x14ac:dyDescent="0.15">
      <c r="A163" s="30"/>
      <c r="B163" s="37"/>
      <c r="C163" s="19"/>
      <c r="D163" s="18"/>
      <c r="E163" s="32"/>
      <c r="F163" s="14">
        <f t="shared" si="108"/>
        <v>0</v>
      </c>
      <c r="G163" s="37"/>
      <c r="H163" s="19"/>
      <c r="I163" s="18"/>
      <c r="J163" s="32"/>
      <c r="K163" s="14">
        <f t="shared" si="97"/>
        <v>0</v>
      </c>
      <c r="L163" s="37"/>
      <c r="M163" s="19"/>
      <c r="N163" s="18"/>
      <c r="O163" s="32"/>
      <c r="P163" s="14">
        <f t="shared" si="98"/>
        <v>0</v>
      </c>
      <c r="Q163" s="15">
        <f t="shared" si="99"/>
        <v>0</v>
      </c>
      <c r="R163" s="56"/>
      <c r="S163" s="13" t="s">
        <v>188</v>
      </c>
      <c r="T163" s="37"/>
      <c r="U163" s="19">
        <v>4</v>
      </c>
      <c r="V163" s="18">
        <v>6</v>
      </c>
      <c r="W163" s="32"/>
      <c r="X163" s="14">
        <f t="shared" si="100"/>
        <v>10</v>
      </c>
      <c r="Y163" s="37"/>
      <c r="Z163" s="19">
        <v>4</v>
      </c>
      <c r="AA163" s="18">
        <v>6</v>
      </c>
      <c r="AB163" s="32"/>
      <c r="AC163" s="14">
        <f t="shared" si="101"/>
        <v>10</v>
      </c>
      <c r="AD163" s="37"/>
      <c r="AE163" s="19">
        <v>4</v>
      </c>
      <c r="AF163" s="18">
        <v>6</v>
      </c>
      <c r="AG163" s="32"/>
      <c r="AH163" s="14">
        <f t="shared" si="102"/>
        <v>10</v>
      </c>
      <c r="AI163" s="15">
        <f t="shared" si="103"/>
        <v>30</v>
      </c>
      <c r="AJ163" s="56">
        <v>43574</v>
      </c>
      <c r="AK163" s="13"/>
      <c r="AL163" s="77"/>
      <c r="AM163" s="78"/>
      <c r="AN163" s="79"/>
      <c r="AO163" s="75"/>
      <c r="AP163" s="14">
        <f t="shared" si="104"/>
        <v>0</v>
      </c>
      <c r="AQ163" s="77"/>
      <c r="AR163" s="78"/>
      <c r="AS163" s="79"/>
      <c r="AT163" s="75"/>
      <c r="AU163" s="14">
        <f t="shared" si="105"/>
        <v>0</v>
      </c>
      <c r="AV163" s="77"/>
      <c r="AW163" s="78"/>
      <c r="AX163" s="79"/>
      <c r="AY163" s="75"/>
      <c r="AZ163" s="14">
        <f t="shared" si="106"/>
        <v>0</v>
      </c>
      <c r="BA163" s="15">
        <f t="shared" si="107"/>
        <v>0</v>
      </c>
      <c r="BB163" s="16"/>
    </row>
    <row r="164" spans="1:54" x14ac:dyDescent="0.15">
      <c r="A164" s="39"/>
      <c r="B164" s="37"/>
      <c r="C164" s="19"/>
      <c r="D164" s="18"/>
      <c r="E164" s="32"/>
      <c r="F164" s="14">
        <f t="shared" si="108"/>
        <v>0</v>
      </c>
      <c r="G164" s="37"/>
      <c r="H164" s="19"/>
      <c r="I164" s="18"/>
      <c r="J164" s="32"/>
      <c r="K164" s="14">
        <f t="shared" si="97"/>
        <v>0</v>
      </c>
      <c r="L164" s="37"/>
      <c r="M164" s="19"/>
      <c r="N164" s="18"/>
      <c r="O164" s="32"/>
      <c r="P164" s="14">
        <f t="shared" si="98"/>
        <v>0</v>
      </c>
      <c r="Q164" s="15">
        <f t="shared" si="99"/>
        <v>0</v>
      </c>
      <c r="R164" s="56"/>
      <c r="S164" s="13" t="s">
        <v>191</v>
      </c>
      <c r="T164" s="37"/>
      <c r="U164" s="19">
        <v>4</v>
      </c>
      <c r="V164" s="18">
        <v>2</v>
      </c>
      <c r="W164" s="32"/>
      <c r="X164" s="14">
        <f t="shared" si="100"/>
        <v>6</v>
      </c>
      <c r="Y164" s="37"/>
      <c r="Z164" s="19">
        <v>4</v>
      </c>
      <c r="AA164" s="18">
        <v>2</v>
      </c>
      <c r="AB164" s="32"/>
      <c r="AC164" s="14">
        <f t="shared" si="101"/>
        <v>6</v>
      </c>
      <c r="AD164" s="37"/>
      <c r="AE164" s="19">
        <v>4</v>
      </c>
      <c r="AF164" s="18">
        <v>2</v>
      </c>
      <c r="AG164" s="32"/>
      <c r="AH164" s="14">
        <f t="shared" si="102"/>
        <v>6</v>
      </c>
      <c r="AI164" s="15">
        <f t="shared" si="103"/>
        <v>18</v>
      </c>
      <c r="AJ164" s="56">
        <v>43575</v>
      </c>
      <c r="AK164" s="39"/>
      <c r="AL164" s="77"/>
      <c r="AM164" s="78"/>
      <c r="AN164" s="79"/>
      <c r="AO164" s="75"/>
      <c r="AP164" s="14">
        <f t="shared" si="104"/>
        <v>0</v>
      </c>
      <c r="AQ164" s="77"/>
      <c r="AR164" s="78"/>
      <c r="AS164" s="79"/>
      <c r="AT164" s="75"/>
      <c r="AU164" s="14">
        <f t="shared" si="105"/>
        <v>0</v>
      </c>
      <c r="AV164" s="77"/>
      <c r="AW164" s="78"/>
      <c r="AX164" s="79"/>
      <c r="AY164" s="75"/>
      <c r="AZ164" s="14">
        <f t="shared" si="106"/>
        <v>0</v>
      </c>
      <c r="BA164" s="15">
        <f t="shared" si="107"/>
        <v>0</v>
      </c>
      <c r="BB164" s="16"/>
    </row>
    <row r="165" spans="1:54" x14ac:dyDescent="0.15">
      <c r="A165" s="30"/>
      <c r="B165" s="37"/>
      <c r="C165" s="19"/>
      <c r="D165" s="18"/>
      <c r="E165" s="32"/>
      <c r="F165" s="14">
        <f t="shared" si="108"/>
        <v>0</v>
      </c>
      <c r="G165" s="37"/>
      <c r="H165" s="19"/>
      <c r="I165" s="18"/>
      <c r="J165" s="32"/>
      <c r="K165" s="14">
        <f t="shared" si="97"/>
        <v>0</v>
      </c>
      <c r="L165" s="37"/>
      <c r="M165" s="19"/>
      <c r="N165" s="18"/>
      <c r="O165" s="32"/>
      <c r="P165" s="14">
        <f t="shared" si="98"/>
        <v>0</v>
      </c>
      <c r="Q165" s="15">
        <f t="shared" si="99"/>
        <v>0</v>
      </c>
      <c r="R165" s="56"/>
      <c r="S165" s="13" t="s">
        <v>195</v>
      </c>
      <c r="T165" s="37"/>
      <c r="U165" s="19">
        <v>1</v>
      </c>
      <c r="V165" s="18">
        <v>4</v>
      </c>
      <c r="W165" s="32"/>
      <c r="X165" s="14">
        <f t="shared" si="100"/>
        <v>5</v>
      </c>
      <c r="Y165" s="37"/>
      <c r="Z165" s="19">
        <v>1</v>
      </c>
      <c r="AA165" s="18">
        <v>4</v>
      </c>
      <c r="AB165" s="32"/>
      <c r="AC165" s="14">
        <f t="shared" si="101"/>
        <v>5</v>
      </c>
      <c r="AD165" s="37"/>
      <c r="AE165" s="19">
        <v>1</v>
      </c>
      <c r="AF165" s="18">
        <v>4</v>
      </c>
      <c r="AG165" s="32"/>
      <c r="AH165" s="14">
        <f t="shared" si="102"/>
        <v>5</v>
      </c>
      <c r="AI165" s="15">
        <f t="shared" si="103"/>
        <v>15</v>
      </c>
      <c r="AJ165" s="56">
        <v>43577</v>
      </c>
      <c r="AK165" s="13" t="s">
        <v>145</v>
      </c>
      <c r="AL165" s="37"/>
      <c r="AM165" s="19"/>
      <c r="AN165" s="18"/>
      <c r="AO165" s="32"/>
      <c r="AP165" s="14">
        <f t="shared" si="104"/>
        <v>0</v>
      </c>
      <c r="AQ165" s="37"/>
      <c r="AR165" s="19"/>
      <c r="AS165" s="18"/>
      <c r="AT165" s="32"/>
      <c r="AU165" s="14">
        <f t="shared" si="105"/>
        <v>0</v>
      </c>
      <c r="AV165" s="37"/>
      <c r="AW165" s="19"/>
      <c r="AX165" s="18"/>
      <c r="AY165" s="32"/>
      <c r="AZ165" s="14">
        <f t="shared" si="106"/>
        <v>0</v>
      </c>
      <c r="BA165" s="15">
        <f t="shared" si="107"/>
        <v>0</v>
      </c>
      <c r="BB165" s="56">
        <v>43565</v>
      </c>
    </row>
    <row r="166" spans="1:54" x14ac:dyDescent="0.15">
      <c r="A166" s="30"/>
      <c r="B166" s="37"/>
      <c r="C166" s="19"/>
      <c r="D166" s="18"/>
      <c r="E166" s="32"/>
      <c r="F166" s="14">
        <f t="shared" si="108"/>
        <v>0</v>
      </c>
      <c r="G166" s="37"/>
      <c r="H166" s="19"/>
      <c r="I166" s="18"/>
      <c r="J166" s="32"/>
      <c r="K166" s="14">
        <f t="shared" si="97"/>
        <v>0</v>
      </c>
      <c r="L166" s="37"/>
      <c r="M166" s="19"/>
      <c r="N166" s="18"/>
      <c r="O166" s="32"/>
      <c r="P166" s="14">
        <f t="shared" si="98"/>
        <v>0</v>
      </c>
      <c r="Q166" s="15">
        <f t="shared" si="99"/>
        <v>0</v>
      </c>
      <c r="R166" s="56"/>
      <c r="S166" s="13" t="s">
        <v>196</v>
      </c>
      <c r="T166" s="37">
        <v>3</v>
      </c>
      <c r="U166" s="19"/>
      <c r="V166" s="18">
        <v>7</v>
      </c>
      <c r="W166" s="32"/>
      <c r="X166" s="14">
        <f t="shared" si="100"/>
        <v>10</v>
      </c>
      <c r="Y166" s="37">
        <v>3</v>
      </c>
      <c r="Z166" s="19"/>
      <c r="AA166" s="18">
        <v>7</v>
      </c>
      <c r="AB166" s="32"/>
      <c r="AC166" s="14">
        <f t="shared" si="101"/>
        <v>10</v>
      </c>
      <c r="AD166" s="37">
        <v>3</v>
      </c>
      <c r="AE166" s="19"/>
      <c r="AF166" s="18">
        <v>7</v>
      </c>
      <c r="AG166" s="32"/>
      <c r="AH166" s="14">
        <f t="shared" si="102"/>
        <v>10</v>
      </c>
      <c r="AI166" s="15">
        <f t="shared" si="103"/>
        <v>30</v>
      </c>
      <c r="AJ166" s="56">
        <v>43578</v>
      </c>
      <c r="AK166" s="13" t="s">
        <v>171</v>
      </c>
      <c r="AL166" s="37"/>
      <c r="AM166" s="19"/>
      <c r="AN166" s="18"/>
      <c r="AO166" s="32"/>
      <c r="AP166" s="14">
        <f t="shared" si="104"/>
        <v>0</v>
      </c>
      <c r="AQ166" s="37"/>
      <c r="AR166" s="19"/>
      <c r="AS166" s="18"/>
      <c r="AT166" s="32"/>
      <c r="AU166" s="14">
        <f t="shared" si="105"/>
        <v>0</v>
      </c>
      <c r="AV166" s="37"/>
      <c r="AW166" s="19"/>
      <c r="AX166" s="18"/>
      <c r="AY166" s="32"/>
      <c r="AZ166" s="14">
        <f t="shared" si="106"/>
        <v>0</v>
      </c>
      <c r="BA166" s="15">
        <f t="shared" si="107"/>
        <v>0</v>
      </c>
      <c r="BB166" s="56">
        <v>43560</v>
      </c>
    </row>
    <row r="167" spans="1:54" x14ac:dyDescent="0.15">
      <c r="A167" s="13"/>
      <c r="B167" s="37"/>
      <c r="C167" s="19"/>
      <c r="D167" s="18"/>
      <c r="E167" s="32"/>
      <c r="F167" s="14">
        <f t="shared" si="108"/>
        <v>0</v>
      </c>
      <c r="G167" s="37"/>
      <c r="H167" s="19"/>
      <c r="I167" s="18"/>
      <c r="J167" s="32"/>
      <c r="K167" s="14">
        <f t="shared" si="97"/>
        <v>0</v>
      </c>
      <c r="L167" s="37"/>
      <c r="M167" s="19"/>
      <c r="N167" s="18"/>
      <c r="O167" s="32"/>
      <c r="P167" s="14">
        <f t="shared" si="98"/>
        <v>0</v>
      </c>
      <c r="Q167" s="15">
        <f t="shared" si="99"/>
        <v>0</v>
      </c>
      <c r="R167" s="56"/>
      <c r="S167" s="13" t="s">
        <v>197</v>
      </c>
      <c r="T167" s="37"/>
      <c r="U167" s="19">
        <v>1</v>
      </c>
      <c r="V167" s="18"/>
      <c r="W167" s="32"/>
      <c r="X167" s="14">
        <f t="shared" ref="X167" si="121">SUM(T167:V167)</f>
        <v>1</v>
      </c>
      <c r="Y167" s="37"/>
      <c r="Z167" s="19">
        <v>1</v>
      </c>
      <c r="AA167" s="18"/>
      <c r="AB167" s="32"/>
      <c r="AC167" s="14">
        <f t="shared" ref="AC167" si="122">SUM(Y167:AA167)</f>
        <v>1</v>
      </c>
      <c r="AD167" s="37"/>
      <c r="AE167" s="19">
        <v>1</v>
      </c>
      <c r="AF167" s="18"/>
      <c r="AG167" s="32"/>
      <c r="AH167" s="14">
        <f t="shared" ref="AH167" si="123">SUM(AD167:AF167)</f>
        <v>1</v>
      </c>
      <c r="AI167" s="15">
        <f t="shared" ref="AI167" si="124">X167+AC167+AH167</f>
        <v>3</v>
      </c>
      <c r="AJ167" s="56">
        <v>43579</v>
      </c>
      <c r="AK167" s="39" t="s">
        <v>71</v>
      </c>
      <c r="AL167" s="77"/>
      <c r="AM167" s="78"/>
      <c r="AN167" s="79"/>
      <c r="AO167" s="75"/>
      <c r="AP167" s="14">
        <f t="shared" si="104"/>
        <v>0</v>
      </c>
      <c r="AQ167" s="77"/>
      <c r="AR167" s="78"/>
      <c r="AS167" s="79"/>
      <c r="AT167" s="75"/>
      <c r="AU167" s="14">
        <f t="shared" si="105"/>
        <v>0</v>
      </c>
      <c r="AV167" s="77"/>
      <c r="AW167" s="78"/>
      <c r="AX167" s="79"/>
      <c r="AY167" s="75"/>
      <c r="AZ167" s="14">
        <f t="shared" si="106"/>
        <v>0</v>
      </c>
      <c r="BA167" s="15">
        <f t="shared" si="107"/>
        <v>0</v>
      </c>
      <c r="BB167" s="56">
        <v>43550</v>
      </c>
    </row>
    <row r="168" spans="1:54" ht="14.25" thickBot="1" x14ac:dyDescent="0.2">
      <c r="A168" s="39"/>
      <c r="B168" s="37"/>
      <c r="C168" s="19"/>
      <c r="D168" s="18"/>
      <c r="E168" s="106"/>
      <c r="F168" s="14">
        <f t="shared" si="108"/>
        <v>0</v>
      </c>
      <c r="G168" s="37"/>
      <c r="H168" s="19"/>
      <c r="I168" s="18"/>
      <c r="J168" s="106"/>
      <c r="K168" s="14">
        <f t="shared" si="97"/>
        <v>0</v>
      </c>
      <c r="L168" s="37"/>
      <c r="M168" s="19"/>
      <c r="N168" s="18"/>
      <c r="O168" s="106"/>
      <c r="P168" s="14">
        <f t="shared" si="98"/>
        <v>0</v>
      </c>
      <c r="Q168" s="24">
        <f t="shared" si="99"/>
        <v>0</v>
      </c>
      <c r="R168" s="56"/>
      <c r="S168" s="13" t="s">
        <v>199</v>
      </c>
      <c r="T168" s="37">
        <v>2</v>
      </c>
      <c r="U168" s="19">
        <v>4</v>
      </c>
      <c r="V168" s="18"/>
      <c r="W168" s="106"/>
      <c r="X168" s="14">
        <f t="shared" ref="X168" si="125">SUM(T168:V168)</f>
        <v>6</v>
      </c>
      <c r="Y168" s="37">
        <v>2</v>
      </c>
      <c r="Z168" s="19">
        <v>4</v>
      </c>
      <c r="AA168" s="18"/>
      <c r="AB168" s="106"/>
      <c r="AC168" s="14">
        <f t="shared" ref="AC168" si="126">SUM(Y168:AA168)</f>
        <v>6</v>
      </c>
      <c r="AD168" s="37">
        <v>2</v>
      </c>
      <c r="AE168" s="19">
        <v>4</v>
      </c>
      <c r="AF168" s="18"/>
      <c r="AG168" s="106"/>
      <c r="AH168" s="14">
        <f t="shared" ref="AH168" si="127">SUM(AD168:AF168)</f>
        <v>6</v>
      </c>
      <c r="AI168" s="15">
        <f t="shared" ref="AI168" si="128">X168+AC168+AH168</f>
        <v>18</v>
      </c>
      <c r="AJ168" s="56">
        <v>43580</v>
      </c>
      <c r="AK168" s="13" t="s">
        <v>105</v>
      </c>
      <c r="AL168" s="77"/>
      <c r="AM168" s="78"/>
      <c r="AN168" s="79"/>
      <c r="AO168" s="110"/>
      <c r="AP168" s="14">
        <f t="shared" si="104"/>
        <v>0</v>
      </c>
      <c r="AQ168" s="37"/>
      <c r="AR168" s="19"/>
      <c r="AS168" s="83"/>
      <c r="AT168" s="114"/>
      <c r="AU168" s="14">
        <f t="shared" si="105"/>
        <v>0</v>
      </c>
      <c r="AV168" s="77"/>
      <c r="AW168" s="85"/>
      <c r="AX168" s="79"/>
      <c r="AY168" s="110"/>
      <c r="AZ168" s="14">
        <f t="shared" si="106"/>
        <v>0</v>
      </c>
      <c r="BA168" s="15">
        <f t="shared" si="107"/>
        <v>0</v>
      </c>
      <c r="BB168" s="57" t="s">
        <v>106</v>
      </c>
    </row>
    <row r="169" spans="1:54" ht="14.25" thickBot="1" x14ac:dyDescent="0.2">
      <c r="A169" s="3" t="s">
        <v>11</v>
      </c>
      <c r="B169" s="26">
        <f>SUM(B145:B168)</f>
        <v>14</v>
      </c>
      <c r="C169" s="26">
        <f t="shared" ref="C169:Q169" si="129">SUM(C145:C168)</f>
        <v>11</v>
      </c>
      <c r="D169" s="26">
        <f t="shared" si="129"/>
        <v>6</v>
      </c>
      <c r="E169" s="26"/>
      <c r="F169" s="40">
        <f t="shared" si="129"/>
        <v>31</v>
      </c>
      <c r="G169" s="26">
        <f t="shared" si="129"/>
        <v>14</v>
      </c>
      <c r="H169" s="26">
        <f t="shared" si="129"/>
        <v>11</v>
      </c>
      <c r="I169" s="26">
        <f t="shared" si="129"/>
        <v>6</v>
      </c>
      <c r="J169" s="26"/>
      <c r="K169" s="40">
        <f t="shared" si="129"/>
        <v>31</v>
      </c>
      <c r="L169" s="26">
        <f t="shared" si="129"/>
        <v>14</v>
      </c>
      <c r="M169" s="26">
        <f t="shared" si="129"/>
        <v>11</v>
      </c>
      <c r="N169" s="26">
        <f t="shared" si="129"/>
        <v>6</v>
      </c>
      <c r="O169" s="26"/>
      <c r="P169" s="40">
        <f t="shared" si="129"/>
        <v>31</v>
      </c>
      <c r="Q169" s="41">
        <f t="shared" si="129"/>
        <v>93</v>
      </c>
      <c r="S169" s="3" t="s">
        <v>11</v>
      </c>
      <c r="T169" s="26">
        <f>SUM(T145:T168)</f>
        <v>147</v>
      </c>
      <c r="U169" s="26">
        <f t="shared" ref="U169:AI169" si="130">SUM(U145:U168)</f>
        <v>201</v>
      </c>
      <c r="V169" s="26">
        <f t="shared" si="130"/>
        <v>164</v>
      </c>
      <c r="W169" s="26"/>
      <c r="X169" s="40">
        <f t="shared" si="130"/>
        <v>512</v>
      </c>
      <c r="Y169" s="26">
        <f t="shared" si="130"/>
        <v>150</v>
      </c>
      <c r="Z169" s="26">
        <f t="shared" si="130"/>
        <v>280</v>
      </c>
      <c r="AA169" s="26">
        <f t="shared" si="130"/>
        <v>208</v>
      </c>
      <c r="AB169" s="26"/>
      <c r="AC169" s="40">
        <f t="shared" si="130"/>
        <v>638</v>
      </c>
      <c r="AD169" s="26">
        <f t="shared" si="130"/>
        <v>165</v>
      </c>
      <c r="AE169" s="26">
        <f t="shared" si="130"/>
        <v>223</v>
      </c>
      <c r="AF169" s="26">
        <f t="shared" si="130"/>
        <v>165</v>
      </c>
      <c r="AG169" s="26"/>
      <c r="AH169" s="40">
        <f t="shared" si="130"/>
        <v>553</v>
      </c>
      <c r="AI169" s="41">
        <f t="shared" si="130"/>
        <v>1703</v>
      </c>
      <c r="AK169" s="3" t="s">
        <v>11</v>
      </c>
      <c r="AL169" s="26">
        <f>SUM(AL145:AL168)</f>
        <v>600</v>
      </c>
      <c r="AM169" s="26">
        <f t="shared" ref="AM169:BA169" si="131">SUM(AM145:AM168)</f>
        <v>650</v>
      </c>
      <c r="AN169" s="26">
        <f t="shared" si="131"/>
        <v>560</v>
      </c>
      <c r="AO169" s="26"/>
      <c r="AP169" s="40">
        <f t="shared" si="131"/>
        <v>1810</v>
      </c>
      <c r="AQ169" s="26">
        <f t="shared" si="131"/>
        <v>590</v>
      </c>
      <c r="AR169" s="26">
        <f t="shared" si="131"/>
        <v>641</v>
      </c>
      <c r="AS169" s="26">
        <f t="shared" si="131"/>
        <v>559</v>
      </c>
      <c r="AT169" s="26"/>
      <c r="AU169" s="40">
        <f t="shared" si="131"/>
        <v>1790</v>
      </c>
      <c r="AV169" s="26">
        <f t="shared" si="131"/>
        <v>594</v>
      </c>
      <c r="AW169" s="26">
        <f t="shared" si="131"/>
        <v>538</v>
      </c>
      <c r="AX169" s="26">
        <f t="shared" si="131"/>
        <v>501</v>
      </c>
      <c r="AY169" s="26"/>
      <c r="AZ169" s="40">
        <f t="shared" si="131"/>
        <v>1633</v>
      </c>
      <c r="BA169" s="41">
        <f t="shared" si="131"/>
        <v>5233</v>
      </c>
      <c r="BB169" s="16"/>
    </row>
    <row r="170" spans="1:54" ht="14.25" thickBot="1" x14ac:dyDescent="0.2">
      <c r="A170" s="42" t="s">
        <v>12</v>
      </c>
      <c r="B170" s="43">
        <f>B144-B169</f>
        <v>8</v>
      </c>
      <c r="C170" s="43">
        <f t="shared" ref="C170:Q170" si="132">C144-C169</f>
        <v>22</v>
      </c>
      <c r="D170" s="43">
        <f t="shared" si="132"/>
        <v>18</v>
      </c>
      <c r="E170" s="43"/>
      <c r="F170" s="43">
        <f t="shared" si="132"/>
        <v>48</v>
      </c>
      <c r="G170" s="43">
        <f t="shared" si="132"/>
        <v>8</v>
      </c>
      <c r="H170" s="43">
        <f t="shared" si="132"/>
        <v>18</v>
      </c>
      <c r="I170" s="43">
        <f t="shared" si="132"/>
        <v>13</v>
      </c>
      <c r="J170" s="43"/>
      <c r="K170" s="43">
        <f t="shared" si="132"/>
        <v>39</v>
      </c>
      <c r="L170" s="43">
        <f t="shared" si="132"/>
        <v>19</v>
      </c>
      <c r="M170" s="43">
        <f t="shared" si="132"/>
        <v>23</v>
      </c>
      <c r="N170" s="43">
        <f t="shared" si="132"/>
        <v>13</v>
      </c>
      <c r="O170" s="43"/>
      <c r="P170" s="43">
        <f t="shared" si="132"/>
        <v>55</v>
      </c>
      <c r="Q170" s="41">
        <f t="shared" si="132"/>
        <v>142</v>
      </c>
      <c r="S170" s="42" t="s">
        <v>12</v>
      </c>
      <c r="T170" s="43">
        <f>T144-T169</f>
        <v>771</v>
      </c>
      <c r="U170" s="43">
        <f t="shared" ref="U170:AI170" si="133">U144-U169</f>
        <v>652</v>
      </c>
      <c r="V170" s="43">
        <f t="shared" si="133"/>
        <v>506</v>
      </c>
      <c r="W170" s="43"/>
      <c r="X170" s="43">
        <f t="shared" si="133"/>
        <v>1929</v>
      </c>
      <c r="Y170" s="43">
        <f t="shared" si="133"/>
        <v>720</v>
      </c>
      <c r="Z170" s="43">
        <f t="shared" si="133"/>
        <v>530</v>
      </c>
      <c r="AA170" s="43">
        <f t="shared" si="133"/>
        <v>357</v>
      </c>
      <c r="AB170" s="43"/>
      <c r="AC170" s="43">
        <f t="shared" si="133"/>
        <v>1607</v>
      </c>
      <c r="AD170" s="43">
        <f t="shared" si="133"/>
        <v>653</v>
      </c>
      <c r="AE170" s="43">
        <f t="shared" si="133"/>
        <v>328</v>
      </c>
      <c r="AF170" s="43">
        <f t="shared" si="133"/>
        <v>407</v>
      </c>
      <c r="AG170" s="43"/>
      <c r="AH170" s="43">
        <f t="shared" si="133"/>
        <v>1388</v>
      </c>
      <c r="AI170" s="41">
        <f t="shared" si="133"/>
        <v>4924</v>
      </c>
      <c r="AK170" s="42" t="s">
        <v>12</v>
      </c>
      <c r="AL170" s="43">
        <f>AL144-AL169</f>
        <v>0</v>
      </c>
      <c r="AM170" s="43">
        <f t="shared" ref="AM170:BA170" si="134">AM144-AM169</f>
        <v>0</v>
      </c>
      <c r="AN170" s="43">
        <f t="shared" si="134"/>
        <v>0</v>
      </c>
      <c r="AO170" s="43"/>
      <c r="AP170" s="43">
        <f t="shared" si="134"/>
        <v>0</v>
      </c>
      <c r="AQ170" s="43">
        <f t="shared" si="134"/>
        <v>0</v>
      </c>
      <c r="AR170" s="43">
        <f t="shared" si="134"/>
        <v>0</v>
      </c>
      <c r="AS170" s="43">
        <f t="shared" si="134"/>
        <v>0</v>
      </c>
      <c r="AT170" s="43"/>
      <c r="AU170" s="43">
        <f t="shared" si="134"/>
        <v>0</v>
      </c>
      <c r="AV170" s="43">
        <f t="shared" si="134"/>
        <v>0</v>
      </c>
      <c r="AW170" s="43">
        <f t="shared" si="134"/>
        <v>0</v>
      </c>
      <c r="AX170" s="43">
        <f t="shared" si="134"/>
        <v>0</v>
      </c>
      <c r="AY170" s="43"/>
      <c r="AZ170" s="43">
        <f t="shared" si="134"/>
        <v>0</v>
      </c>
      <c r="BA170" s="41">
        <f t="shared" si="134"/>
        <v>0</v>
      </c>
    </row>
    <row r="173" spans="1:54" ht="21.75" thickBot="1" x14ac:dyDescent="0.25">
      <c r="A173" s="50" t="s">
        <v>13</v>
      </c>
      <c r="B173" s="51"/>
      <c r="C173" s="51"/>
      <c r="D173" s="51"/>
      <c r="E173" s="51"/>
      <c r="F173" s="54" t="s">
        <v>26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S173" s="50" t="s">
        <v>14</v>
      </c>
      <c r="T173" s="51"/>
      <c r="U173" s="51"/>
      <c r="V173" s="51"/>
      <c r="W173" s="51"/>
      <c r="X173" s="54" t="s">
        <v>26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K173" s="50" t="s">
        <v>153</v>
      </c>
      <c r="AL173" s="51"/>
      <c r="AM173" s="51"/>
      <c r="AN173" s="51"/>
      <c r="AO173" s="51"/>
      <c r="AP173" s="54" t="s">
        <v>26</v>
      </c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4" ht="14.25" thickBot="1" x14ac:dyDescent="0.2">
      <c r="A174" s="2" t="s">
        <v>0</v>
      </c>
      <c r="B174" s="225" t="s">
        <v>15</v>
      </c>
      <c r="C174" s="225"/>
      <c r="D174" s="225"/>
      <c r="E174" s="225"/>
      <c r="F174" s="226"/>
      <c r="G174" s="225" t="s">
        <v>1</v>
      </c>
      <c r="H174" s="225"/>
      <c r="I174" s="225"/>
      <c r="J174" s="225"/>
      <c r="K174" s="226"/>
      <c r="L174" s="225" t="s">
        <v>16</v>
      </c>
      <c r="M174" s="225"/>
      <c r="N174" s="225"/>
      <c r="O174" s="225"/>
      <c r="P174" s="225"/>
      <c r="Q174" s="227" t="s">
        <v>2</v>
      </c>
      <c r="S174" s="2" t="s">
        <v>0</v>
      </c>
      <c r="T174" s="225" t="s">
        <v>15</v>
      </c>
      <c r="U174" s="225"/>
      <c r="V174" s="225"/>
      <c r="W174" s="225"/>
      <c r="X174" s="226"/>
      <c r="Y174" s="225" t="s">
        <v>1</v>
      </c>
      <c r="Z174" s="225"/>
      <c r="AA174" s="225"/>
      <c r="AB174" s="225"/>
      <c r="AC174" s="226"/>
      <c r="AD174" s="225" t="s">
        <v>16</v>
      </c>
      <c r="AE174" s="225"/>
      <c r="AF174" s="225"/>
      <c r="AG174" s="225"/>
      <c r="AH174" s="225"/>
      <c r="AI174" s="227" t="s">
        <v>2</v>
      </c>
      <c r="AK174" s="2" t="s">
        <v>0</v>
      </c>
      <c r="AL174" s="225" t="s">
        <v>15</v>
      </c>
      <c r="AM174" s="225"/>
      <c r="AN174" s="225"/>
      <c r="AO174" s="225"/>
      <c r="AP174" s="226"/>
      <c r="AQ174" s="225" t="s">
        <v>1</v>
      </c>
      <c r="AR174" s="225"/>
      <c r="AS174" s="225"/>
      <c r="AT174" s="225"/>
      <c r="AU174" s="226"/>
      <c r="AV174" s="225" t="s">
        <v>16</v>
      </c>
      <c r="AW174" s="225"/>
      <c r="AX174" s="225"/>
      <c r="AY174" s="225"/>
      <c r="AZ174" s="225"/>
      <c r="BA174" s="227" t="s">
        <v>2</v>
      </c>
    </row>
    <row r="175" spans="1:54" ht="14.25" thickBot="1" x14ac:dyDescent="0.2">
      <c r="A175" s="2" t="s">
        <v>3</v>
      </c>
      <c r="B175" s="3" t="s">
        <v>4</v>
      </c>
      <c r="C175" s="2" t="s">
        <v>5</v>
      </c>
      <c r="D175" s="4" t="s">
        <v>6</v>
      </c>
      <c r="E175" s="2"/>
      <c r="F175" s="2" t="s">
        <v>7</v>
      </c>
      <c r="G175" s="3" t="s">
        <v>4</v>
      </c>
      <c r="H175" s="2" t="s">
        <v>5</v>
      </c>
      <c r="I175" s="4" t="s">
        <v>6</v>
      </c>
      <c r="J175" s="2"/>
      <c r="K175" s="2" t="s">
        <v>7</v>
      </c>
      <c r="L175" s="3" t="s">
        <v>4</v>
      </c>
      <c r="M175" s="2" t="s">
        <v>5</v>
      </c>
      <c r="N175" s="4" t="s">
        <v>6</v>
      </c>
      <c r="O175" s="2"/>
      <c r="P175" s="3" t="s">
        <v>7</v>
      </c>
      <c r="Q175" s="228"/>
      <c r="S175" s="2" t="s">
        <v>3</v>
      </c>
      <c r="T175" s="3" t="s">
        <v>4</v>
      </c>
      <c r="U175" s="2" t="s">
        <v>5</v>
      </c>
      <c r="V175" s="4" t="s">
        <v>6</v>
      </c>
      <c r="W175" s="2"/>
      <c r="X175" s="2" t="s">
        <v>7</v>
      </c>
      <c r="Y175" s="3" t="s">
        <v>4</v>
      </c>
      <c r="Z175" s="2" t="s">
        <v>5</v>
      </c>
      <c r="AA175" s="4" t="s">
        <v>6</v>
      </c>
      <c r="AB175" s="2"/>
      <c r="AC175" s="2" t="s">
        <v>7</v>
      </c>
      <c r="AD175" s="3" t="s">
        <v>4</v>
      </c>
      <c r="AE175" s="2" t="s">
        <v>5</v>
      </c>
      <c r="AF175" s="4" t="s">
        <v>6</v>
      </c>
      <c r="AG175" s="2"/>
      <c r="AH175" s="3" t="s">
        <v>7</v>
      </c>
      <c r="AI175" s="228"/>
      <c r="AK175" s="2" t="s">
        <v>3</v>
      </c>
      <c r="AL175" s="3" t="s">
        <v>4</v>
      </c>
      <c r="AM175" s="2" t="s">
        <v>5</v>
      </c>
      <c r="AN175" s="4" t="s">
        <v>6</v>
      </c>
      <c r="AO175" s="2"/>
      <c r="AP175" s="2" t="s">
        <v>7</v>
      </c>
      <c r="AQ175" s="3" t="s">
        <v>4</v>
      </c>
      <c r="AR175" s="2" t="s">
        <v>5</v>
      </c>
      <c r="AS175" s="4" t="s">
        <v>6</v>
      </c>
      <c r="AT175" s="2"/>
      <c r="AU175" s="2" t="s">
        <v>7</v>
      </c>
      <c r="AV175" s="3" t="s">
        <v>4</v>
      </c>
      <c r="AW175" s="2" t="s">
        <v>5</v>
      </c>
      <c r="AX175" s="4" t="s">
        <v>6</v>
      </c>
      <c r="AY175" s="2"/>
      <c r="AZ175" s="3" t="s">
        <v>7</v>
      </c>
      <c r="BA175" s="228"/>
    </row>
    <row r="176" spans="1:54" x14ac:dyDescent="0.15">
      <c r="A176" s="5" t="s">
        <v>12</v>
      </c>
      <c r="B176" s="6">
        <f>B170</f>
        <v>8</v>
      </c>
      <c r="C176" s="7">
        <f>C170</f>
        <v>22</v>
      </c>
      <c r="D176" s="6">
        <f>D170</f>
        <v>18</v>
      </c>
      <c r="E176" s="7"/>
      <c r="F176" s="8">
        <f>SUM(B176:D176)</f>
        <v>48</v>
      </c>
      <c r="G176" s="6">
        <f>G170</f>
        <v>8</v>
      </c>
      <c r="H176" s="7">
        <f>H170</f>
        <v>18</v>
      </c>
      <c r="I176" s="6">
        <f>I170</f>
        <v>13</v>
      </c>
      <c r="J176" s="7"/>
      <c r="K176" s="8">
        <f>SUM(G176:I176)</f>
        <v>39</v>
      </c>
      <c r="L176" s="6">
        <f>L170</f>
        <v>19</v>
      </c>
      <c r="M176" s="7">
        <f>M170</f>
        <v>23</v>
      </c>
      <c r="N176" s="6">
        <f>N170</f>
        <v>13</v>
      </c>
      <c r="O176" s="7"/>
      <c r="P176" s="8">
        <f>SUM(L176:N176)</f>
        <v>55</v>
      </c>
      <c r="Q176" s="9">
        <f>F176+K176+P176</f>
        <v>142</v>
      </c>
      <c r="S176" s="5" t="s">
        <v>12</v>
      </c>
      <c r="T176" s="6">
        <f>T170</f>
        <v>771</v>
      </c>
      <c r="U176" s="7">
        <f>U170</f>
        <v>652</v>
      </c>
      <c r="V176" s="6">
        <f>V170</f>
        <v>506</v>
      </c>
      <c r="W176" s="7"/>
      <c r="X176" s="8">
        <f>SUM(T176:V176)</f>
        <v>1929</v>
      </c>
      <c r="Y176" s="6">
        <f>Y170</f>
        <v>720</v>
      </c>
      <c r="Z176" s="7">
        <f>Z170</f>
        <v>530</v>
      </c>
      <c r="AA176" s="6">
        <f>AA170</f>
        <v>357</v>
      </c>
      <c r="AB176" s="7"/>
      <c r="AC176" s="8">
        <f>SUM(Y176:AA176)</f>
        <v>1607</v>
      </c>
      <c r="AD176" s="6">
        <f>AD170</f>
        <v>653</v>
      </c>
      <c r="AE176" s="7">
        <f>AE170</f>
        <v>328</v>
      </c>
      <c r="AF176" s="6">
        <f>AF170</f>
        <v>407</v>
      </c>
      <c r="AG176" s="7"/>
      <c r="AH176" s="8">
        <f>SUM(AD176:AF176)</f>
        <v>1388</v>
      </c>
      <c r="AI176" s="9">
        <f>X176+AC176+AH176</f>
        <v>4924</v>
      </c>
      <c r="AK176" s="5" t="s">
        <v>12</v>
      </c>
      <c r="AL176" s="6">
        <f>AL170</f>
        <v>0</v>
      </c>
      <c r="AM176" s="7">
        <f>AM170</f>
        <v>0</v>
      </c>
      <c r="AN176" s="6">
        <f>AN170</f>
        <v>0</v>
      </c>
      <c r="AO176" s="7"/>
      <c r="AP176" s="8">
        <f>SUM(AL176:AN176)</f>
        <v>0</v>
      </c>
      <c r="AQ176" s="6">
        <f>AQ170</f>
        <v>0</v>
      </c>
      <c r="AR176" s="7">
        <f>AR170</f>
        <v>0</v>
      </c>
      <c r="AS176" s="6">
        <f>AS170</f>
        <v>0</v>
      </c>
      <c r="AT176" s="7"/>
      <c r="AU176" s="8">
        <f>SUM(AQ176:AS176)</f>
        <v>0</v>
      </c>
      <c r="AV176" s="6">
        <f>AV170</f>
        <v>0</v>
      </c>
      <c r="AW176" s="7">
        <f>AW170</f>
        <v>0</v>
      </c>
      <c r="AX176" s="6">
        <f>AX170</f>
        <v>0</v>
      </c>
      <c r="AY176" s="7"/>
      <c r="AZ176" s="8">
        <f>SUM(AV176:AX176)</f>
        <v>0</v>
      </c>
      <c r="BA176" s="9">
        <f>AP176+AU176+AZ176</f>
        <v>0</v>
      </c>
    </row>
    <row r="177" spans="1:54" x14ac:dyDescent="0.15">
      <c r="A177" s="11" t="s">
        <v>202</v>
      </c>
      <c r="B177" s="31">
        <v>5</v>
      </c>
      <c r="C177" s="32">
        <v>5</v>
      </c>
      <c r="D177" s="33">
        <v>2</v>
      </c>
      <c r="E177" s="32"/>
      <c r="F177" s="14">
        <f t="shared" ref="F177:F178" si="135">SUM(B177:D177)</f>
        <v>12</v>
      </c>
      <c r="G177" s="31">
        <v>5</v>
      </c>
      <c r="H177" s="32">
        <v>5</v>
      </c>
      <c r="I177" s="33">
        <v>2</v>
      </c>
      <c r="J177" s="32"/>
      <c r="K177" s="14">
        <f t="shared" ref="K177:K211" si="136">SUM(G177:I177)</f>
        <v>12</v>
      </c>
      <c r="L177" s="31">
        <v>5</v>
      </c>
      <c r="M177" s="32">
        <v>5</v>
      </c>
      <c r="N177" s="33">
        <v>2</v>
      </c>
      <c r="O177" s="32"/>
      <c r="P177" s="14">
        <f t="shared" ref="P177:P211" si="137">SUM(L177:N177)</f>
        <v>12</v>
      </c>
      <c r="Q177" s="15">
        <f t="shared" ref="Q177:Q211" si="138">F177+K177+P177</f>
        <v>36</v>
      </c>
      <c r="R177" s="56">
        <v>43593</v>
      </c>
      <c r="S177" s="11" t="s">
        <v>9</v>
      </c>
      <c r="T177" s="12"/>
      <c r="U177" s="13"/>
      <c r="V177" s="12"/>
      <c r="W177" s="30"/>
      <c r="X177" s="14">
        <f t="shared" ref="X177:X207" si="139">SUM(T177:V177)</f>
        <v>0</v>
      </c>
      <c r="Y177" s="12"/>
      <c r="Z177" s="13"/>
      <c r="AA177" s="12"/>
      <c r="AB177" s="30"/>
      <c r="AC177" s="14">
        <f t="shared" ref="AC177:AC207" si="140">SUM(Y177:AA177)</f>
        <v>0</v>
      </c>
      <c r="AD177" s="12"/>
      <c r="AE177" s="13"/>
      <c r="AF177" s="12"/>
      <c r="AG177" s="30"/>
      <c r="AH177" s="14">
        <f t="shared" ref="AH177:AH207" si="141">SUM(AD177:AF177)</f>
        <v>0</v>
      </c>
      <c r="AI177" s="15">
        <f t="shared" ref="AI177:AI207" si="142">X177+AC177+AH177</f>
        <v>0</v>
      </c>
      <c r="AK177" s="11" t="s">
        <v>9</v>
      </c>
      <c r="AL177" s="12"/>
      <c r="AM177" s="13"/>
      <c r="AN177" s="12"/>
      <c r="AO177" s="30"/>
      <c r="AP177" s="14">
        <f t="shared" ref="AP177:AP211" si="143">SUM(AL177:AN177)</f>
        <v>0</v>
      </c>
      <c r="AQ177" s="12"/>
      <c r="AR177" s="13"/>
      <c r="AS177" s="12"/>
      <c r="AT177" s="30"/>
      <c r="AU177" s="14">
        <f t="shared" ref="AU177:AU211" si="144">SUM(AQ177:AS177)</f>
        <v>0</v>
      </c>
      <c r="AV177" s="12"/>
      <c r="AW177" s="13"/>
      <c r="AX177" s="12"/>
      <c r="AY177" s="30"/>
      <c r="AZ177" s="14">
        <f t="shared" ref="AZ177:AZ211" si="145">SUM(AV177:AX177)</f>
        <v>0</v>
      </c>
      <c r="BA177" s="15">
        <f t="shared" ref="BA177:BA211" si="146">AP177+AU177+AZ177</f>
        <v>0</v>
      </c>
    </row>
    <row r="178" spans="1:54" x14ac:dyDescent="0.15">
      <c r="A178" s="11" t="s">
        <v>66</v>
      </c>
      <c r="B178" s="37"/>
      <c r="C178" s="19">
        <v>3</v>
      </c>
      <c r="D178" s="18">
        <v>6</v>
      </c>
      <c r="E178" s="32"/>
      <c r="F178" s="14">
        <f t="shared" si="135"/>
        <v>9</v>
      </c>
      <c r="G178" s="37"/>
      <c r="H178" s="19">
        <v>3</v>
      </c>
      <c r="I178" s="18">
        <v>6</v>
      </c>
      <c r="J178" s="32"/>
      <c r="K178" s="14">
        <f t="shared" si="136"/>
        <v>9</v>
      </c>
      <c r="L178" s="37"/>
      <c r="M178" s="19">
        <v>3</v>
      </c>
      <c r="N178" s="18">
        <v>6</v>
      </c>
      <c r="O178" s="32"/>
      <c r="P178" s="14">
        <f t="shared" si="137"/>
        <v>9</v>
      </c>
      <c r="Q178" s="15">
        <f t="shared" si="138"/>
        <v>27</v>
      </c>
      <c r="R178" s="56">
        <v>43602</v>
      </c>
      <c r="S178" s="11" t="s">
        <v>9</v>
      </c>
      <c r="T178" s="62"/>
      <c r="U178" s="47"/>
      <c r="V178" s="46"/>
      <c r="W178" s="88"/>
      <c r="X178" s="14">
        <f t="shared" ref="X178:X179" si="147">SUM(T178:V178)</f>
        <v>0</v>
      </c>
      <c r="Y178" s="62"/>
      <c r="Z178" s="47"/>
      <c r="AA178" s="46"/>
      <c r="AB178" s="88"/>
      <c r="AC178" s="14">
        <f t="shared" ref="AC178:AC179" si="148">SUM(Y178:AA178)</f>
        <v>0</v>
      </c>
      <c r="AD178" s="62"/>
      <c r="AE178" s="47"/>
      <c r="AF178" s="46"/>
      <c r="AG178" s="88"/>
      <c r="AH178" s="14">
        <f t="shared" ref="AH178:AH179" si="149">SUM(AD178:AF178)</f>
        <v>0</v>
      </c>
      <c r="AI178" s="15">
        <f t="shared" ref="AI178:AI179" si="150">X178+AC178+AH178</f>
        <v>0</v>
      </c>
      <c r="AJ178" s="17"/>
      <c r="AK178" s="11" t="s">
        <v>172</v>
      </c>
      <c r="AL178" s="62">
        <v>150</v>
      </c>
      <c r="AM178" s="47">
        <v>400</v>
      </c>
      <c r="AN178" s="46">
        <v>300</v>
      </c>
      <c r="AO178" s="88"/>
      <c r="AP178" s="14">
        <f t="shared" si="143"/>
        <v>850</v>
      </c>
      <c r="AQ178" s="62">
        <v>200</v>
      </c>
      <c r="AR178" s="47">
        <v>550</v>
      </c>
      <c r="AS178" s="46">
        <v>400</v>
      </c>
      <c r="AT178" s="88"/>
      <c r="AU178" s="14">
        <f t="shared" si="144"/>
        <v>1150</v>
      </c>
      <c r="AV178" s="62">
        <v>250</v>
      </c>
      <c r="AW178" s="47">
        <v>650</v>
      </c>
      <c r="AX178" s="46">
        <v>400</v>
      </c>
      <c r="AY178" s="88"/>
      <c r="AZ178" s="14">
        <f t="shared" si="145"/>
        <v>1300</v>
      </c>
      <c r="BA178" s="15">
        <f t="shared" si="146"/>
        <v>3300</v>
      </c>
      <c r="BB178" s="17" t="s">
        <v>174</v>
      </c>
    </row>
    <row r="179" spans="1:54" x14ac:dyDescent="0.15">
      <c r="A179" s="11" t="s">
        <v>202</v>
      </c>
      <c r="B179" s="12"/>
      <c r="C179" s="13">
        <v>1</v>
      </c>
      <c r="D179" s="12"/>
      <c r="E179" s="30"/>
      <c r="F179" s="14">
        <f t="shared" ref="F179:F211" si="151">SUM(B179:D179)</f>
        <v>1</v>
      </c>
      <c r="G179" s="12"/>
      <c r="H179" s="13">
        <v>1</v>
      </c>
      <c r="I179" s="12"/>
      <c r="J179" s="30"/>
      <c r="K179" s="14">
        <f t="shared" si="136"/>
        <v>1</v>
      </c>
      <c r="L179" s="12"/>
      <c r="M179" s="13">
        <v>1</v>
      </c>
      <c r="N179" s="12"/>
      <c r="O179" s="30"/>
      <c r="P179" s="14">
        <f t="shared" si="137"/>
        <v>1</v>
      </c>
      <c r="Q179" s="15">
        <f t="shared" si="138"/>
        <v>3</v>
      </c>
      <c r="R179" s="56">
        <v>43607</v>
      </c>
      <c r="S179" s="11" t="s">
        <v>172</v>
      </c>
      <c r="T179" s="62">
        <v>200</v>
      </c>
      <c r="U179" s="47">
        <v>500</v>
      </c>
      <c r="V179" s="46">
        <v>300</v>
      </c>
      <c r="W179" s="88"/>
      <c r="X179" s="14">
        <f t="shared" si="147"/>
        <v>1000</v>
      </c>
      <c r="Y179" s="62">
        <v>250</v>
      </c>
      <c r="Z179" s="47">
        <v>500</v>
      </c>
      <c r="AA179" s="46">
        <v>350</v>
      </c>
      <c r="AB179" s="88"/>
      <c r="AC179" s="14">
        <f t="shared" si="148"/>
        <v>1100</v>
      </c>
      <c r="AD179" s="62">
        <v>250</v>
      </c>
      <c r="AE179" s="47">
        <v>550</v>
      </c>
      <c r="AF179" s="46">
        <v>300</v>
      </c>
      <c r="AG179" s="88"/>
      <c r="AH179" s="14">
        <f t="shared" si="149"/>
        <v>1100</v>
      </c>
      <c r="AI179" s="15">
        <f t="shared" si="150"/>
        <v>3200</v>
      </c>
      <c r="AJ179" s="56">
        <v>43610</v>
      </c>
      <c r="AK179" s="11" t="s">
        <v>9</v>
      </c>
      <c r="AL179" s="12"/>
      <c r="AM179" s="13"/>
      <c r="AN179" s="12"/>
      <c r="AO179" s="30"/>
      <c r="AP179" s="14">
        <f t="shared" si="143"/>
        <v>0</v>
      </c>
      <c r="AQ179" s="12"/>
      <c r="AR179" s="13"/>
      <c r="AS179" s="12"/>
      <c r="AT179" s="30"/>
      <c r="AU179" s="14">
        <f t="shared" si="144"/>
        <v>0</v>
      </c>
      <c r="AV179" s="12"/>
      <c r="AW179" s="13"/>
      <c r="AX179" s="12"/>
      <c r="AY179" s="30"/>
      <c r="AZ179" s="14">
        <f t="shared" si="145"/>
        <v>0</v>
      </c>
      <c r="BA179" s="15">
        <f t="shared" si="146"/>
        <v>0</v>
      </c>
      <c r="BB179" s="57" t="s">
        <v>128</v>
      </c>
    </row>
    <row r="180" spans="1:54" x14ac:dyDescent="0.15">
      <c r="A180" s="84" t="s">
        <v>271</v>
      </c>
      <c r="B180" s="12">
        <v>1</v>
      </c>
      <c r="C180" s="13"/>
      <c r="D180" s="12"/>
      <c r="E180" s="30"/>
      <c r="F180" s="14">
        <f t="shared" si="151"/>
        <v>1</v>
      </c>
      <c r="G180" s="12">
        <v>1</v>
      </c>
      <c r="H180" s="13"/>
      <c r="I180" s="12"/>
      <c r="J180" s="30"/>
      <c r="K180" s="14">
        <f t="shared" si="136"/>
        <v>1</v>
      </c>
      <c r="L180" s="12">
        <v>1</v>
      </c>
      <c r="M180" s="13"/>
      <c r="N180" s="12"/>
      <c r="O180" s="30"/>
      <c r="P180" s="14">
        <f t="shared" si="137"/>
        <v>1</v>
      </c>
      <c r="Q180" s="15">
        <f t="shared" si="138"/>
        <v>3</v>
      </c>
      <c r="R180" s="56">
        <v>43637</v>
      </c>
      <c r="S180" s="11" t="s">
        <v>9</v>
      </c>
      <c r="T180" s="12"/>
      <c r="U180" s="13"/>
      <c r="V180" s="12"/>
      <c r="W180" s="30"/>
      <c r="X180" s="14">
        <f t="shared" si="139"/>
        <v>0</v>
      </c>
      <c r="Y180" s="12"/>
      <c r="Z180" s="13"/>
      <c r="AA180" s="12"/>
      <c r="AB180" s="30"/>
      <c r="AC180" s="14">
        <f t="shared" si="140"/>
        <v>0</v>
      </c>
      <c r="AD180" s="12"/>
      <c r="AE180" s="13"/>
      <c r="AF180" s="12"/>
      <c r="AG180" s="30"/>
      <c r="AH180" s="14">
        <f t="shared" si="141"/>
        <v>0</v>
      </c>
      <c r="AI180" s="15">
        <f t="shared" si="142"/>
        <v>0</v>
      </c>
      <c r="AJ180" s="57"/>
      <c r="AK180" s="11" t="s">
        <v>9</v>
      </c>
      <c r="AL180" s="12"/>
      <c r="AM180" s="13"/>
      <c r="AN180" s="12"/>
      <c r="AO180" s="30"/>
      <c r="AP180" s="14">
        <f t="shared" si="143"/>
        <v>0</v>
      </c>
      <c r="AQ180" s="12"/>
      <c r="AR180" s="13"/>
      <c r="AS180" s="12"/>
      <c r="AT180" s="30"/>
      <c r="AU180" s="14">
        <f t="shared" si="144"/>
        <v>0</v>
      </c>
      <c r="AV180" s="12"/>
      <c r="AW180" s="13"/>
      <c r="AX180" s="12"/>
      <c r="AY180" s="30"/>
      <c r="AZ180" s="14">
        <f t="shared" si="145"/>
        <v>0</v>
      </c>
      <c r="BA180" s="15">
        <f t="shared" si="146"/>
        <v>0</v>
      </c>
      <c r="BB180" s="17"/>
    </row>
    <row r="181" spans="1:54" x14ac:dyDescent="0.15">
      <c r="A181" s="30" t="s">
        <v>278</v>
      </c>
      <c r="B181" s="12"/>
      <c r="C181" s="13">
        <v>1</v>
      </c>
      <c r="D181" s="12"/>
      <c r="E181" s="30"/>
      <c r="F181" s="14">
        <f t="shared" si="151"/>
        <v>1</v>
      </c>
      <c r="G181" s="12"/>
      <c r="H181" s="13"/>
      <c r="I181" s="12"/>
      <c r="J181" s="30"/>
      <c r="K181" s="14">
        <f t="shared" si="136"/>
        <v>0</v>
      </c>
      <c r="L181" s="12"/>
      <c r="M181" s="13">
        <v>1</v>
      </c>
      <c r="N181" s="12"/>
      <c r="O181" s="30"/>
      <c r="P181" s="14">
        <f t="shared" si="137"/>
        <v>1</v>
      </c>
      <c r="Q181" s="15">
        <f t="shared" si="138"/>
        <v>2</v>
      </c>
      <c r="R181" s="56">
        <v>43645</v>
      </c>
      <c r="S181" s="11" t="s">
        <v>223</v>
      </c>
      <c r="T181" s="62">
        <v>3</v>
      </c>
      <c r="U181" s="47">
        <v>13</v>
      </c>
      <c r="V181" s="46">
        <v>15</v>
      </c>
      <c r="W181" s="88"/>
      <c r="X181" s="14">
        <f t="shared" si="139"/>
        <v>31</v>
      </c>
      <c r="Y181" s="62">
        <v>3</v>
      </c>
      <c r="Z181" s="47">
        <v>3</v>
      </c>
      <c r="AA181" s="46">
        <v>19</v>
      </c>
      <c r="AB181" s="88"/>
      <c r="AC181" s="14">
        <f t="shared" si="140"/>
        <v>25</v>
      </c>
      <c r="AD181" s="62">
        <v>13</v>
      </c>
      <c r="AE181" s="47">
        <v>13</v>
      </c>
      <c r="AF181" s="46">
        <v>19</v>
      </c>
      <c r="AG181" s="88"/>
      <c r="AH181" s="14">
        <f t="shared" si="141"/>
        <v>45</v>
      </c>
      <c r="AI181" s="15">
        <f t="shared" si="142"/>
        <v>101</v>
      </c>
      <c r="AJ181" s="56">
        <v>43603</v>
      </c>
      <c r="AK181" s="11" t="s">
        <v>9</v>
      </c>
      <c r="AL181" s="12"/>
      <c r="AM181" s="13"/>
      <c r="AN181" s="12"/>
      <c r="AO181" s="30"/>
      <c r="AP181" s="14">
        <f t="shared" si="143"/>
        <v>0</v>
      </c>
      <c r="AQ181" s="12"/>
      <c r="AR181" s="13"/>
      <c r="AS181" s="12"/>
      <c r="AT181" s="30"/>
      <c r="AU181" s="14">
        <f t="shared" si="144"/>
        <v>0</v>
      </c>
      <c r="AV181" s="12"/>
      <c r="AW181" s="13"/>
      <c r="AX181" s="12"/>
      <c r="AY181" s="30"/>
      <c r="AZ181" s="14">
        <f t="shared" si="145"/>
        <v>0</v>
      </c>
      <c r="BA181" s="15">
        <f t="shared" si="146"/>
        <v>0</v>
      </c>
    </row>
    <row r="182" spans="1:54" x14ac:dyDescent="0.15">
      <c r="A182" s="11" t="s">
        <v>9</v>
      </c>
      <c r="B182" s="12"/>
      <c r="C182" s="13"/>
      <c r="D182" s="12"/>
      <c r="E182" s="30"/>
      <c r="F182" s="14">
        <f t="shared" si="151"/>
        <v>0</v>
      </c>
      <c r="G182" s="12"/>
      <c r="H182" s="13"/>
      <c r="I182" s="12"/>
      <c r="J182" s="30"/>
      <c r="K182" s="14">
        <f t="shared" si="136"/>
        <v>0</v>
      </c>
      <c r="L182" s="12"/>
      <c r="M182" s="13"/>
      <c r="N182" s="12"/>
      <c r="O182" s="30"/>
      <c r="P182" s="14">
        <f t="shared" si="137"/>
        <v>0</v>
      </c>
      <c r="Q182" s="15">
        <f t="shared" si="138"/>
        <v>0</v>
      </c>
      <c r="R182" s="56"/>
      <c r="S182" s="11" t="s">
        <v>9</v>
      </c>
      <c r="T182" s="12"/>
      <c r="U182" s="13"/>
      <c r="V182" s="12"/>
      <c r="W182" s="30"/>
      <c r="X182" s="14">
        <f t="shared" si="139"/>
        <v>0</v>
      </c>
      <c r="Y182" s="12"/>
      <c r="Z182" s="13"/>
      <c r="AA182" s="12"/>
      <c r="AB182" s="30"/>
      <c r="AC182" s="14">
        <f t="shared" si="140"/>
        <v>0</v>
      </c>
      <c r="AD182" s="12"/>
      <c r="AE182" s="13"/>
      <c r="AF182" s="12"/>
      <c r="AG182" s="30"/>
      <c r="AH182" s="14">
        <f t="shared" si="141"/>
        <v>0</v>
      </c>
      <c r="AI182" s="15">
        <f t="shared" si="142"/>
        <v>0</v>
      </c>
      <c r="AJ182" s="57"/>
      <c r="AK182" s="11" t="s">
        <v>9</v>
      </c>
      <c r="AL182" s="12"/>
      <c r="AM182" s="13"/>
      <c r="AN182" s="12"/>
      <c r="AO182" s="30"/>
      <c r="AP182" s="14">
        <f t="shared" si="143"/>
        <v>0</v>
      </c>
      <c r="AQ182" s="12"/>
      <c r="AR182" s="13"/>
      <c r="AS182" s="12"/>
      <c r="AT182" s="30"/>
      <c r="AU182" s="14">
        <f t="shared" si="144"/>
        <v>0</v>
      </c>
      <c r="AV182" s="12"/>
      <c r="AW182" s="13"/>
      <c r="AX182" s="12"/>
      <c r="AY182" s="30"/>
      <c r="AZ182" s="14">
        <f t="shared" si="145"/>
        <v>0</v>
      </c>
      <c r="BA182" s="15">
        <f t="shared" si="146"/>
        <v>0</v>
      </c>
      <c r="BB182" s="17"/>
    </row>
    <row r="183" spans="1:54" x14ac:dyDescent="0.15">
      <c r="A183" s="11" t="s">
        <v>9</v>
      </c>
      <c r="B183" s="18"/>
      <c r="C183" s="19"/>
      <c r="D183" s="18"/>
      <c r="E183" s="32"/>
      <c r="F183" s="14">
        <f t="shared" si="151"/>
        <v>0</v>
      </c>
      <c r="G183" s="18"/>
      <c r="H183" s="19"/>
      <c r="I183" s="18"/>
      <c r="J183" s="32"/>
      <c r="K183" s="14">
        <f t="shared" si="136"/>
        <v>0</v>
      </c>
      <c r="L183" s="18"/>
      <c r="M183" s="19"/>
      <c r="N183" s="18"/>
      <c r="O183" s="32"/>
      <c r="P183" s="14">
        <f t="shared" si="137"/>
        <v>0</v>
      </c>
      <c r="Q183" s="15">
        <f t="shared" si="138"/>
        <v>0</v>
      </c>
      <c r="R183" s="56"/>
      <c r="S183" s="11" t="s">
        <v>9</v>
      </c>
      <c r="T183" s="62"/>
      <c r="U183" s="47"/>
      <c r="V183" s="46"/>
      <c r="W183" s="88"/>
      <c r="X183" s="14">
        <f t="shared" si="139"/>
        <v>0</v>
      </c>
      <c r="Y183" s="62"/>
      <c r="Z183" s="47"/>
      <c r="AA183" s="46"/>
      <c r="AB183" s="88"/>
      <c r="AC183" s="14">
        <f t="shared" si="140"/>
        <v>0</v>
      </c>
      <c r="AD183" s="62"/>
      <c r="AE183" s="47"/>
      <c r="AF183" s="46"/>
      <c r="AG183" s="88"/>
      <c r="AH183" s="14">
        <f t="shared" si="141"/>
        <v>0</v>
      </c>
      <c r="AI183" s="15">
        <f t="shared" si="142"/>
        <v>0</v>
      </c>
      <c r="AJ183" s="17"/>
      <c r="AK183" s="11" t="s">
        <v>9</v>
      </c>
      <c r="AL183" s="18"/>
      <c r="AM183" s="19"/>
      <c r="AN183" s="18"/>
      <c r="AO183" s="32"/>
      <c r="AP183" s="14">
        <f t="shared" si="143"/>
        <v>0</v>
      </c>
      <c r="AQ183" s="46"/>
      <c r="AR183" s="47"/>
      <c r="AS183" s="46"/>
      <c r="AT183" s="88"/>
      <c r="AU183" s="14">
        <f t="shared" si="144"/>
        <v>0</v>
      </c>
      <c r="AV183" s="18"/>
      <c r="AW183" s="19"/>
      <c r="AX183" s="18"/>
      <c r="AY183" s="32"/>
      <c r="AZ183" s="14">
        <f t="shared" si="145"/>
        <v>0</v>
      </c>
      <c r="BA183" s="15">
        <f t="shared" si="146"/>
        <v>0</v>
      </c>
      <c r="BB183" s="17"/>
    </row>
    <row r="184" spans="1:54" x14ac:dyDescent="0.15">
      <c r="A184" s="11" t="s">
        <v>9</v>
      </c>
      <c r="B184" s="18"/>
      <c r="C184" s="19"/>
      <c r="D184" s="18"/>
      <c r="E184" s="32"/>
      <c r="F184" s="14">
        <f t="shared" si="151"/>
        <v>0</v>
      </c>
      <c r="G184" s="18"/>
      <c r="H184" s="19"/>
      <c r="I184" s="18"/>
      <c r="J184" s="32"/>
      <c r="K184" s="14">
        <f t="shared" si="136"/>
        <v>0</v>
      </c>
      <c r="L184" s="18"/>
      <c r="M184" s="19"/>
      <c r="N184" s="18"/>
      <c r="O184" s="32"/>
      <c r="P184" s="14">
        <f t="shared" si="137"/>
        <v>0</v>
      </c>
      <c r="Q184" s="15">
        <f t="shared" si="138"/>
        <v>0</v>
      </c>
      <c r="R184" s="148"/>
      <c r="S184" s="11" t="s">
        <v>9</v>
      </c>
      <c r="T184" s="46"/>
      <c r="U184" s="47"/>
      <c r="V184" s="46"/>
      <c r="W184" s="88"/>
      <c r="X184" s="14">
        <f t="shared" si="139"/>
        <v>0</v>
      </c>
      <c r="Y184" s="46"/>
      <c r="Z184" s="47"/>
      <c r="AA184" s="46"/>
      <c r="AB184" s="88"/>
      <c r="AC184" s="14">
        <f t="shared" si="140"/>
        <v>0</v>
      </c>
      <c r="AD184" s="46"/>
      <c r="AE184" s="47"/>
      <c r="AF184" s="46"/>
      <c r="AG184" s="88"/>
      <c r="AH184" s="14">
        <f t="shared" si="141"/>
        <v>0</v>
      </c>
      <c r="AI184" s="15">
        <f t="shared" si="142"/>
        <v>0</v>
      </c>
      <c r="AJ184" s="57"/>
      <c r="AK184" s="11" t="s">
        <v>9</v>
      </c>
      <c r="AL184" s="18"/>
      <c r="AM184" s="19"/>
      <c r="AN184" s="18"/>
      <c r="AO184" s="32"/>
      <c r="AP184" s="14">
        <f t="shared" si="143"/>
        <v>0</v>
      </c>
      <c r="AQ184" s="46"/>
      <c r="AR184" s="47"/>
      <c r="AS184" s="46"/>
      <c r="AT184" s="88"/>
      <c r="AU184" s="14">
        <f t="shared" si="144"/>
        <v>0</v>
      </c>
      <c r="AV184" s="18"/>
      <c r="AW184" s="19"/>
      <c r="AX184" s="18"/>
      <c r="AY184" s="32"/>
      <c r="AZ184" s="14">
        <f t="shared" si="145"/>
        <v>0</v>
      </c>
      <c r="BA184" s="15">
        <f t="shared" si="146"/>
        <v>0</v>
      </c>
      <c r="BB184" s="16"/>
    </row>
    <row r="185" spans="1:54" x14ac:dyDescent="0.15">
      <c r="A185" s="11" t="s">
        <v>9</v>
      </c>
      <c r="B185" s="18"/>
      <c r="C185" s="19"/>
      <c r="D185" s="18"/>
      <c r="E185" s="32"/>
      <c r="F185" s="14">
        <f t="shared" si="151"/>
        <v>0</v>
      </c>
      <c r="G185" s="18"/>
      <c r="H185" s="19"/>
      <c r="I185" s="18"/>
      <c r="J185" s="32"/>
      <c r="K185" s="14">
        <f t="shared" si="136"/>
        <v>0</v>
      </c>
      <c r="L185" s="18"/>
      <c r="M185" s="19"/>
      <c r="N185" s="18"/>
      <c r="O185" s="32"/>
      <c r="P185" s="14">
        <f t="shared" si="137"/>
        <v>0</v>
      </c>
      <c r="Q185" s="15">
        <f t="shared" si="138"/>
        <v>0</v>
      </c>
      <c r="R185" s="56"/>
      <c r="S185" s="11" t="s">
        <v>9</v>
      </c>
      <c r="T185" s="46"/>
      <c r="U185" s="47"/>
      <c r="V185" s="46"/>
      <c r="W185" s="88"/>
      <c r="X185" s="14">
        <f t="shared" si="139"/>
        <v>0</v>
      </c>
      <c r="Y185" s="46"/>
      <c r="Z185" s="47"/>
      <c r="AA185" s="46"/>
      <c r="AB185" s="88"/>
      <c r="AC185" s="14">
        <f t="shared" si="140"/>
        <v>0</v>
      </c>
      <c r="AD185" s="46"/>
      <c r="AE185" s="47"/>
      <c r="AF185" s="46"/>
      <c r="AG185" s="88"/>
      <c r="AH185" s="14">
        <f t="shared" si="141"/>
        <v>0</v>
      </c>
      <c r="AI185" s="15">
        <f t="shared" si="142"/>
        <v>0</v>
      </c>
      <c r="AK185" s="11" t="s">
        <v>9</v>
      </c>
      <c r="AL185" s="18"/>
      <c r="AM185" s="19"/>
      <c r="AN185" s="18"/>
      <c r="AO185" s="32"/>
      <c r="AP185" s="14">
        <f t="shared" si="143"/>
        <v>0</v>
      </c>
      <c r="AQ185" s="46"/>
      <c r="AR185" s="47"/>
      <c r="AS185" s="46"/>
      <c r="AT185" s="88"/>
      <c r="AU185" s="14">
        <f t="shared" si="144"/>
        <v>0</v>
      </c>
      <c r="AV185" s="18"/>
      <c r="AW185" s="19"/>
      <c r="AX185" s="18"/>
      <c r="AY185" s="32"/>
      <c r="AZ185" s="14">
        <f t="shared" si="145"/>
        <v>0</v>
      </c>
      <c r="BA185" s="15">
        <f t="shared" si="146"/>
        <v>0</v>
      </c>
    </row>
    <row r="186" spans="1:54" ht="14.25" thickBot="1" x14ac:dyDescent="0.2">
      <c r="A186" s="20" t="s">
        <v>9</v>
      </c>
      <c r="B186" s="21"/>
      <c r="C186" s="22"/>
      <c r="D186" s="21"/>
      <c r="E186" s="105"/>
      <c r="F186" s="23">
        <f t="shared" si="151"/>
        <v>0</v>
      </c>
      <c r="G186" s="21"/>
      <c r="H186" s="22"/>
      <c r="I186" s="21"/>
      <c r="J186" s="105"/>
      <c r="K186" s="23">
        <f t="shared" si="136"/>
        <v>0</v>
      </c>
      <c r="L186" s="21"/>
      <c r="M186" s="22"/>
      <c r="N186" s="21"/>
      <c r="O186" s="105"/>
      <c r="P186" s="23">
        <f t="shared" si="137"/>
        <v>0</v>
      </c>
      <c r="Q186" s="24">
        <f t="shared" si="138"/>
        <v>0</v>
      </c>
      <c r="S186" s="20" t="s">
        <v>9</v>
      </c>
      <c r="T186" s="48"/>
      <c r="U186" s="49"/>
      <c r="V186" s="48"/>
      <c r="W186" s="109"/>
      <c r="X186" s="23">
        <f t="shared" si="139"/>
        <v>0</v>
      </c>
      <c r="Y186" s="48"/>
      <c r="Z186" s="49"/>
      <c r="AA186" s="48"/>
      <c r="AB186" s="109"/>
      <c r="AC186" s="23">
        <f t="shared" si="140"/>
        <v>0</v>
      </c>
      <c r="AD186" s="48"/>
      <c r="AE186" s="49"/>
      <c r="AF186" s="48"/>
      <c r="AG186" s="109"/>
      <c r="AH186" s="23">
        <f t="shared" si="141"/>
        <v>0</v>
      </c>
      <c r="AI186" s="24">
        <f t="shared" si="142"/>
        <v>0</v>
      </c>
      <c r="AK186" s="20" t="s">
        <v>9</v>
      </c>
      <c r="AL186" s="21"/>
      <c r="AM186" s="22"/>
      <c r="AN186" s="21"/>
      <c r="AO186" s="105"/>
      <c r="AP186" s="23">
        <f t="shared" si="143"/>
        <v>0</v>
      </c>
      <c r="AQ186" s="48"/>
      <c r="AR186" s="49"/>
      <c r="AS186" s="48"/>
      <c r="AT186" s="109"/>
      <c r="AU186" s="23">
        <f t="shared" si="144"/>
        <v>0</v>
      </c>
      <c r="AV186" s="21"/>
      <c r="AW186" s="22"/>
      <c r="AX186" s="21"/>
      <c r="AY186" s="105"/>
      <c r="AZ186" s="23">
        <f t="shared" si="145"/>
        <v>0</v>
      </c>
      <c r="BA186" s="24">
        <f t="shared" si="146"/>
        <v>0</v>
      </c>
    </row>
    <row r="187" spans="1:54" ht="14.25" thickBot="1" x14ac:dyDescent="0.2">
      <c r="A187" s="25" t="s">
        <v>10</v>
      </c>
      <c r="B187" s="26">
        <f>SUM(B176:B186)</f>
        <v>14</v>
      </c>
      <c r="C187" s="26">
        <f>SUM(C176:C186)</f>
        <v>32</v>
      </c>
      <c r="D187" s="27">
        <f>SUM(D176:D186)</f>
        <v>26</v>
      </c>
      <c r="E187" s="26"/>
      <c r="F187" s="28">
        <f t="shared" si="151"/>
        <v>72</v>
      </c>
      <c r="G187" s="26">
        <f>SUM(G176:G186)</f>
        <v>14</v>
      </c>
      <c r="H187" s="26">
        <f>SUM(H176:H186)</f>
        <v>27</v>
      </c>
      <c r="I187" s="27">
        <f>SUM(I176:I186)</f>
        <v>21</v>
      </c>
      <c r="J187" s="26"/>
      <c r="K187" s="28">
        <f t="shared" si="136"/>
        <v>62</v>
      </c>
      <c r="L187" s="26">
        <f>SUM(L176:L186)</f>
        <v>25</v>
      </c>
      <c r="M187" s="26">
        <f>SUM(M176:M186)</f>
        <v>33</v>
      </c>
      <c r="N187" s="27">
        <f>SUM(N176:N186)</f>
        <v>21</v>
      </c>
      <c r="O187" s="26"/>
      <c r="P187" s="28">
        <f t="shared" si="137"/>
        <v>79</v>
      </c>
      <c r="Q187" s="29">
        <f t="shared" si="138"/>
        <v>213</v>
      </c>
      <c r="S187" s="25" t="s">
        <v>10</v>
      </c>
      <c r="T187" s="26">
        <f>SUM(T176:T186)</f>
        <v>974</v>
      </c>
      <c r="U187" s="26">
        <f>SUM(U176:U186)</f>
        <v>1165</v>
      </c>
      <c r="V187" s="27">
        <f>SUM(V176:V186)</f>
        <v>821</v>
      </c>
      <c r="W187" s="26"/>
      <c r="X187" s="28">
        <f t="shared" si="139"/>
        <v>2960</v>
      </c>
      <c r="Y187" s="26">
        <f>SUM(Y176:Y186)</f>
        <v>973</v>
      </c>
      <c r="Z187" s="26">
        <f>SUM(Z176:Z186)</f>
        <v>1033</v>
      </c>
      <c r="AA187" s="27">
        <f>SUM(AA176:AA186)</f>
        <v>726</v>
      </c>
      <c r="AB187" s="26"/>
      <c r="AC187" s="28">
        <f t="shared" si="140"/>
        <v>2732</v>
      </c>
      <c r="AD187" s="26">
        <f>SUM(AD176:AD186)</f>
        <v>916</v>
      </c>
      <c r="AE187" s="26">
        <f>SUM(AE176:AE186)</f>
        <v>891</v>
      </c>
      <c r="AF187" s="27">
        <f>SUM(AF176:AF186)</f>
        <v>726</v>
      </c>
      <c r="AG187" s="26"/>
      <c r="AH187" s="28">
        <f t="shared" si="141"/>
        <v>2533</v>
      </c>
      <c r="AI187" s="29">
        <f t="shared" si="142"/>
        <v>8225</v>
      </c>
      <c r="AK187" s="25" t="s">
        <v>10</v>
      </c>
      <c r="AL187" s="26">
        <f>SUM(AL176:AL186)</f>
        <v>150</v>
      </c>
      <c r="AM187" s="26">
        <f>SUM(AM176:AM186)</f>
        <v>400</v>
      </c>
      <c r="AN187" s="27">
        <f>SUM(AN176:AN186)</f>
        <v>300</v>
      </c>
      <c r="AO187" s="26"/>
      <c r="AP187" s="28">
        <f t="shared" si="143"/>
        <v>850</v>
      </c>
      <c r="AQ187" s="26">
        <f>SUM(AQ176:AQ186)</f>
        <v>200</v>
      </c>
      <c r="AR187" s="26">
        <f>SUM(AR176:AR186)</f>
        <v>550</v>
      </c>
      <c r="AS187" s="27">
        <f>SUM(AS176:AS186)</f>
        <v>400</v>
      </c>
      <c r="AT187" s="26"/>
      <c r="AU187" s="28">
        <f t="shared" si="144"/>
        <v>1150</v>
      </c>
      <c r="AV187" s="26">
        <f>SUM(AV176:AV186)</f>
        <v>250</v>
      </c>
      <c r="AW187" s="26">
        <f>SUM(AW176:AW186)</f>
        <v>650</v>
      </c>
      <c r="AX187" s="27">
        <f>SUM(AX176:AX186)</f>
        <v>400</v>
      </c>
      <c r="AY187" s="26"/>
      <c r="AZ187" s="28">
        <f t="shared" si="145"/>
        <v>1300</v>
      </c>
      <c r="BA187" s="29">
        <f t="shared" si="146"/>
        <v>3300</v>
      </c>
    </row>
    <row r="188" spans="1:54" x14ac:dyDescent="0.15">
      <c r="A188" s="30" t="s">
        <v>206</v>
      </c>
      <c r="B188" s="31"/>
      <c r="C188" s="32"/>
      <c r="D188" s="33">
        <v>1</v>
      </c>
      <c r="E188" s="32"/>
      <c r="F188" s="14">
        <f t="shared" si="151"/>
        <v>1</v>
      </c>
      <c r="G188" s="31"/>
      <c r="H188" s="32"/>
      <c r="I188" s="33">
        <v>1</v>
      </c>
      <c r="J188" s="32"/>
      <c r="K188" s="14">
        <f t="shared" si="136"/>
        <v>1</v>
      </c>
      <c r="L188" s="31"/>
      <c r="M188" s="32"/>
      <c r="N188" s="33">
        <v>1</v>
      </c>
      <c r="O188" s="32"/>
      <c r="P188" s="14">
        <f t="shared" si="137"/>
        <v>1</v>
      </c>
      <c r="Q188" s="15">
        <f t="shared" si="138"/>
        <v>3</v>
      </c>
      <c r="R188" s="56">
        <v>43588</v>
      </c>
      <c r="S188" s="30" t="s">
        <v>204</v>
      </c>
      <c r="T188" s="31">
        <v>10</v>
      </c>
      <c r="U188" s="32">
        <v>15</v>
      </c>
      <c r="V188" s="33">
        <v>15</v>
      </c>
      <c r="W188" s="32"/>
      <c r="X188" s="14">
        <f t="shared" si="139"/>
        <v>40</v>
      </c>
      <c r="Y188" s="31">
        <v>10</v>
      </c>
      <c r="Z188" s="32">
        <v>15</v>
      </c>
      <c r="AA188" s="33">
        <v>15</v>
      </c>
      <c r="AB188" s="32"/>
      <c r="AC188" s="14">
        <f t="shared" si="140"/>
        <v>40</v>
      </c>
      <c r="AD188" s="31">
        <v>10</v>
      </c>
      <c r="AE188" s="32">
        <v>15</v>
      </c>
      <c r="AF188" s="33">
        <v>15</v>
      </c>
      <c r="AG188" s="32"/>
      <c r="AH188" s="14">
        <f t="shared" si="141"/>
        <v>40</v>
      </c>
      <c r="AI188" s="15">
        <f t="shared" si="142"/>
        <v>120</v>
      </c>
      <c r="AJ188" s="56">
        <v>43579</v>
      </c>
      <c r="AK188" s="30"/>
      <c r="AL188" s="62">
        <v>150</v>
      </c>
      <c r="AM188" s="47">
        <v>400</v>
      </c>
      <c r="AN188" s="46">
        <v>300</v>
      </c>
      <c r="AO188" s="88"/>
      <c r="AP188" s="14">
        <f t="shared" si="143"/>
        <v>850</v>
      </c>
      <c r="AQ188" s="62">
        <v>200</v>
      </c>
      <c r="AR188" s="47">
        <v>550</v>
      </c>
      <c r="AS188" s="46">
        <v>400</v>
      </c>
      <c r="AT188" s="88"/>
      <c r="AU188" s="14">
        <f t="shared" si="144"/>
        <v>1150</v>
      </c>
      <c r="AV188" s="62">
        <v>250</v>
      </c>
      <c r="AW188" s="47">
        <v>650</v>
      </c>
      <c r="AX188" s="46">
        <v>400</v>
      </c>
      <c r="AY188" s="88"/>
      <c r="AZ188" s="14">
        <f t="shared" si="145"/>
        <v>1300</v>
      </c>
      <c r="BA188" s="15">
        <f t="shared" si="146"/>
        <v>3300</v>
      </c>
      <c r="BB188" s="17" t="s">
        <v>174</v>
      </c>
    </row>
    <row r="189" spans="1:54" x14ac:dyDescent="0.15">
      <c r="A189" s="30" t="s">
        <v>220</v>
      </c>
      <c r="B189" s="37"/>
      <c r="C189" s="19"/>
      <c r="D189" s="18"/>
      <c r="E189" s="32"/>
      <c r="F189" s="14">
        <f t="shared" si="151"/>
        <v>0</v>
      </c>
      <c r="G189" s="37"/>
      <c r="H189" s="19">
        <v>5</v>
      </c>
      <c r="I189" s="18"/>
      <c r="J189" s="32"/>
      <c r="K189" s="14">
        <f t="shared" si="136"/>
        <v>5</v>
      </c>
      <c r="L189" s="37"/>
      <c r="M189" s="19"/>
      <c r="N189" s="18"/>
      <c r="O189" s="32"/>
      <c r="P189" s="14">
        <f t="shared" si="137"/>
        <v>0</v>
      </c>
      <c r="Q189" s="15">
        <f t="shared" si="138"/>
        <v>5</v>
      </c>
      <c r="R189" s="56">
        <v>43605</v>
      </c>
      <c r="S189" s="66" t="s">
        <v>187</v>
      </c>
      <c r="T189" s="37">
        <v>10</v>
      </c>
      <c r="U189" s="19">
        <v>5</v>
      </c>
      <c r="V189" s="18">
        <v>10</v>
      </c>
      <c r="W189" s="32"/>
      <c r="X189" s="14">
        <f t="shared" si="139"/>
        <v>25</v>
      </c>
      <c r="Y189" s="37">
        <v>10</v>
      </c>
      <c r="Z189" s="19">
        <v>5</v>
      </c>
      <c r="AA189" s="18">
        <v>10</v>
      </c>
      <c r="AB189" s="32"/>
      <c r="AC189" s="14">
        <f t="shared" si="140"/>
        <v>25</v>
      </c>
      <c r="AD189" s="37">
        <v>10</v>
      </c>
      <c r="AE189" s="19">
        <v>5</v>
      </c>
      <c r="AF189" s="18">
        <v>10</v>
      </c>
      <c r="AG189" s="32"/>
      <c r="AH189" s="14">
        <f t="shared" si="141"/>
        <v>25</v>
      </c>
      <c r="AI189" s="15">
        <f t="shared" si="142"/>
        <v>75</v>
      </c>
      <c r="AJ189" s="56">
        <v>43593</v>
      </c>
      <c r="AK189" s="13"/>
      <c r="AL189" s="12"/>
      <c r="AM189" s="13"/>
      <c r="AN189" s="12"/>
      <c r="AO189" s="30"/>
      <c r="AP189" s="14">
        <f t="shared" si="143"/>
        <v>0</v>
      </c>
      <c r="AQ189" s="12"/>
      <c r="AR189" s="13"/>
      <c r="AS189" s="12"/>
      <c r="AT189" s="30"/>
      <c r="AU189" s="14">
        <f t="shared" si="144"/>
        <v>0</v>
      </c>
      <c r="AV189" s="12"/>
      <c r="AW189" s="13"/>
      <c r="AX189" s="12"/>
      <c r="AY189" s="30"/>
      <c r="AZ189" s="14">
        <f t="shared" si="145"/>
        <v>0</v>
      </c>
      <c r="BA189" s="15">
        <f t="shared" si="146"/>
        <v>0</v>
      </c>
      <c r="BB189" s="57" t="s">
        <v>128</v>
      </c>
    </row>
    <row r="190" spans="1:54" x14ac:dyDescent="0.15">
      <c r="A190" s="30" t="s">
        <v>222</v>
      </c>
      <c r="B190" s="37">
        <v>3</v>
      </c>
      <c r="C190" s="19">
        <v>13</v>
      </c>
      <c r="D190" s="18">
        <v>15</v>
      </c>
      <c r="E190" s="32"/>
      <c r="F190" s="14">
        <f t="shared" si="151"/>
        <v>31</v>
      </c>
      <c r="G190" s="37">
        <v>3</v>
      </c>
      <c r="H190" s="19">
        <v>3</v>
      </c>
      <c r="I190" s="18">
        <v>19</v>
      </c>
      <c r="J190" s="32"/>
      <c r="K190" s="14">
        <f t="shared" si="136"/>
        <v>25</v>
      </c>
      <c r="L190" s="37">
        <v>13</v>
      </c>
      <c r="M190" s="19">
        <v>13</v>
      </c>
      <c r="N190" s="18">
        <v>19</v>
      </c>
      <c r="O190" s="32"/>
      <c r="P190" s="14">
        <f t="shared" si="137"/>
        <v>45</v>
      </c>
      <c r="Q190" s="15">
        <f t="shared" si="138"/>
        <v>101</v>
      </c>
      <c r="R190" s="56">
        <v>43603</v>
      </c>
      <c r="S190" s="13" t="s">
        <v>198</v>
      </c>
      <c r="T190" s="37"/>
      <c r="U190" s="19">
        <v>30</v>
      </c>
      <c r="V190" s="18"/>
      <c r="W190" s="32"/>
      <c r="X190" s="14">
        <f t="shared" si="139"/>
        <v>30</v>
      </c>
      <c r="Y190" s="37"/>
      <c r="Z190" s="19">
        <v>30</v>
      </c>
      <c r="AA190" s="18"/>
      <c r="AB190" s="32"/>
      <c r="AC190" s="14">
        <f t="shared" si="140"/>
        <v>30</v>
      </c>
      <c r="AD190" s="37"/>
      <c r="AE190" s="19">
        <v>30</v>
      </c>
      <c r="AF190" s="18"/>
      <c r="AG190" s="32"/>
      <c r="AH190" s="14">
        <f t="shared" si="141"/>
        <v>30</v>
      </c>
      <c r="AI190" s="15">
        <f t="shared" si="142"/>
        <v>90</v>
      </c>
      <c r="AJ190" s="56">
        <v>43593</v>
      </c>
      <c r="AK190" s="30"/>
      <c r="AL190" s="37"/>
      <c r="AM190" s="19"/>
      <c r="AN190" s="18"/>
      <c r="AO190" s="32"/>
      <c r="AP190" s="14">
        <f t="shared" si="143"/>
        <v>0</v>
      </c>
      <c r="AQ190" s="37"/>
      <c r="AR190" s="19"/>
      <c r="AS190" s="18"/>
      <c r="AT190" s="32"/>
      <c r="AU190" s="14">
        <f t="shared" si="144"/>
        <v>0</v>
      </c>
      <c r="AV190" s="37"/>
      <c r="AW190" s="19"/>
      <c r="AX190" s="18"/>
      <c r="AY190" s="32"/>
      <c r="AZ190" s="14">
        <f t="shared" si="145"/>
        <v>0</v>
      </c>
      <c r="BA190" s="15">
        <f t="shared" si="146"/>
        <v>0</v>
      </c>
      <c r="BB190" s="17"/>
    </row>
    <row r="191" spans="1:54" x14ac:dyDescent="0.15">
      <c r="A191" s="30" t="s">
        <v>230</v>
      </c>
      <c r="B191" s="37"/>
      <c r="C191" s="19">
        <v>1</v>
      </c>
      <c r="D191" s="18"/>
      <c r="E191" s="32"/>
      <c r="F191" s="14">
        <f t="shared" si="151"/>
        <v>1</v>
      </c>
      <c r="G191" s="37"/>
      <c r="H191" s="19"/>
      <c r="I191" s="18"/>
      <c r="J191" s="32"/>
      <c r="K191" s="14">
        <f t="shared" si="136"/>
        <v>0</v>
      </c>
      <c r="L191" s="37"/>
      <c r="M191" s="19">
        <v>1</v>
      </c>
      <c r="N191" s="18"/>
      <c r="O191" s="32"/>
      <c r="P191" s="14">
        <f t="shared" si="137"/>
        <v>1</v>
      </c>
      <c r="Q191" s="15">
        <f t="shared" si="138"/>
        <v>2</v>
      </c>
      <c r="R191" s="56">
        <v>43609</v>
      </c>
      <c r="S191" s="13" t="s">
        <v>200</v>
      </c>
      <c r="T191" s="37">
        <v>3</v>
      </c>
      <c r="U191" s="19">
        <v>3</v>
      </c>
      <c r="V191" s="18">
        <v>1</v>
      </c>
      <c r="W191" s="32"/>
      <c r="X191" s="14">
        <f t="shared" si="139"/>
        <v>7</v>
      </c>
      <c r="Y191" s="37">
        <v>3</v>
      </c>
      <c r="Z191" s="19">
        <v>3</v>
      </c>
      <c r="AA191" s="18">
        <v>1</v>
      </c>
      <c r="AB191" s="32"/>
      <c r="AC191" s="14">
        <f t="shared" si="140"/>
        <v>7</v>
      </c>
      <c r="AD191" s="37">
        <v>3</v>
      </c>
      <c r="AE191" s="19">
        <v>3</v>
      </c>
      <c r="AF191" s="18">
        <v>1</v>
      </c>
      <c r="AG191" s="32"/>
      <c r="AH191" s="14">
        <f t="shared" si="141"/>
        <v>7</v>
      </c>
      <c r="AI191" s="15">
        <f t="shared" si="142"/>
        <v>21</v>
      </c>
      <c r="AJ191" s="56">
        <v>43581</v>
      </c>
      <c r="AK191" s="30"/>
      <c r="AL191" s="37"/>
      <c r="AM191" s="19"/>
      <c r="AN191" s="18"/>
      <c r="AO191" s="32"/>
      <c r="AP191" s="14">
        <f t="shared" si="143"/>
        <v>0</v>
      </c>
      <c r="AQ191" s="37"/>
      <c r="AR191" s="19"/>
      <c r="AS191" s="18"/>
      <c r="AT191" s="32"/>
      <c r="AU191" s="14">
        <f t="shared" si="144"/>
        <v>0</v>
      </c>
      <c r="AV191" s="37"/>
      <c r="AW191" s="19"/>
      <c r="AX191" s="18"/>
      <c r="AY191" s="32"/>
      <c r="AZ191" s="14">
        <f t="shared" si="145"/>
        <v>0</v>
      </c>
      <c r="BA191" s="15">
        <f t="shared" si="146"/>
        <v>0</v>
      </c>
      <c r="BB191" s="17"/>
    </row>
    <row r="192" spans="1:54" x14ac:dyDescent="0.15">
      <c r="A192" s="30"/>
      <c r="B192" s="37"/>
      <c r="C192" s="19"/>
      <c r="D192" s="18"/>
      <c r="E192" s="32"/>
      <c r="F192" s="14">
        <f t="shared" si="151"/>
        <v>0</v>
      </c>
      <c r="G192" s="37"/>
      <c r="H192" s="19"/>
      <c r="I192" s="18"/>
      <c r="J192" s="32"/>
      <c r="K192" s="14">
        <f t="shared" si="136"/>
        <v>0</v>
      </c>
      <c r="L192" s="37"/>
      <c r="M192" s="19"/>
      <c r="N192" s="18"/>
      <c r="O192" s="32"/>
      <c r="P192" s="14">
        <f t="shared" si="137"/>
        <v>0</v>
      </c>
      <c r="Q192" s="15">
        <f t="shared" si="138"/>
        <v>0</v>
      </c>
      <c r="R192" s="56"/>
      <c r="S192" s="13" t="s">
        <v>201</v>
      </c>
      <c r="T192" s="37">
        <v>3</v>
      </c>
      <c r="U192" s="19">
        <v>2</v>
      </c>
      <c r="V192" s="18"/>
      <c r="W192" s="32"/>
      <c r="X192" s="14">
        <f t="shared" si="139"/>
        <v>5</v>
      </c>
      <c r="Y192" s="37">
        <v>3</v>
      </c>
      <c r="Z192" s="19">
        <v>2</v>
      </c>
      <c r="AA192" s="18"/>
      <c r="AB192" s="32"/>
      <c r="AC192" s="14">
        <f t="shared" si="140"/>
        <v>5</v>
      </c>
      <c r="AD192" s="37">
        <v>3</v>
      </c>
      <c r="AE192" s="19">
        <v>2</v>
      </c>
      <c r="AF192" s="18"/>
      <c r="AG192" s="32"/>
      <c r="AH192" s="14">
        <f t="shared" si="141"/>
        <v>5</v>
      </c>
      <c r="AI192" s="15">
        <f t="shared" si="142"/>
        <v>15</v>
      </c>
      <c r="AJ192" s="56">
        <v>43582</v>
      </c>
      <c r="AK192" s="30"/>
      <c r="AL192" s="37"/>
      <c r="AM192" s="19"/>
      <c r="AN192" s="18"/>
      <c r="AO192" s="32"/>
      <c r="AP192" s="14">
        <f t="shared" si="143"/>
        <v>0</v>
      </c>
      <c r="AQ192" s="37"/>
      <c r="AR192" s="19"/>
      <c r="AS192" s="18"/>
      <c r="AT192" s="32"/>
      <c r="AU192" s="14">
        <f t="shared" si="144"/>
        <v>0</v>
      </c>
      <c r="AV192" s="37"/>
      <c r="AW192" s="19"/>
      <c r="AX192" s="18"/>
      <c r="AY192" s="32"/>
      <c r="AZ192" s="14">
        <f t="shared" si="145"/>
        <v>0</v>
      </c>
      <c r="BA192" s="15">
        <f t="shared" si="146"/>
        <v>0</v>
      </c>
      <c r="BB192" s="17"/>
    </row>
    <row r="193" spans="1:54" x14ac:dyDescent="0.15">
      <c r="A193" s="30"/>
      <c r="B193" s="37"/>
      <c r="C193" s="19"/>
      <c r="D193" s="18"/>
      <c r="E193" s="32"/>
      <c r="F193" s="14">
        <f t="shared" si="151"/>
        <v>0</v>
      </c>
      <c r="G193" s="37"/>
      <c r="H193" s="19"/>
      <c r="I193" s="18"/>
      <c r="J193" s="32"/>
      <c r="K193" s="14">
        <f t="shared" si="136"/>
        <v>0</v>
      </c>
      <c r="L193" s="37"/>
      <c r="M193" s="19"/>
      <c r="N193" s="18"/>
      <c r="O193" s="32"/>
      <c r="P193" s="14">
        <f t="shared" si="137"/>
        <v>0</v>
      </c>
      <c r="Q193" s="15">
        <f t="shared" si="138"/>
        <v>0</v>
      </c>
      <c r="R193" s="56"/>
      <c r="S193" s="13" t="s">
        <v>203</v>
      </c>
      <c r="T193" s="37">
        <v>4</v>
      </c>
      <c r="U193" s="19">
        <v>12</v>
      </c>
      <c r="V193" s="18">
        <v>4</v>
      </c>
      <c r="W193" s="32"/>
      <c r="X193" s="14">
        <f t="shared" si="139"/>
        <v>20</v>
      </c>
      <c r="Y193" s="37">
        <v>4</v>
      </c>
      <c r="Z193" s="19">
        <v>12</v>
      </c>
      <c r="AA193" s="18">
        <v>4</v>
      </c>
      <c r="AB193" s="32"/>
      <c r="AC193" s="14">
        <f t="shared" si="140"/>
        <v>20</v>
      </c>
      <c r="AD193" s="37">
        <v>4</v>
      </c>
      <c r="AE193" s="19">
        <v>12</v>
      </c>
      <c r="AF193" s="18">
        <v>4</v>
      </c>
      <c r="AG193" s="32"/>
      <c r="AH193" s="14">
        <f t="shared" si="141"/>
        <v>20</v>
      </c>
      <c r="AI193" s="15">
        <f t="shared" si="142"/>
        <v>60</v>
      </c>
      <c r="AJ193" s="56">
        <v>43593</v>
      </c>
      <c r="AK193" s="30"/>
      <c r="AL193" s="37"/>
      <c r="AM193" s="19"/>
      <c r="AN193" s="18"/>
      <c r="AO193" s="32"/>
      <c r="AP193" s="14">
        <f t="shared" si="143"/>
        <v>0</v>
      </c>
      <c r="AQ193" s="37"/>
      <c r="AR193" s="19"/>
      <c r="AS193" s="18"/>
      <c r="AT193" s="32"/>
      <c r="AU193" s="14">
        <f t="shared" si="144"/>
        <v>0</v>
      </c>
      <c r="AV193" s="37"/>
      <c r="AW193" s="19"/>
      <c r="AX193" s="18"/>
      <c r="AY193" s="32"/>
      <c r="AZ193" s="14">
        <f t="shared" si="145"/>
        <v>0</v>
      </c>
      <c r="BA193" s="15">
        <f t="shared" si="146"/>
        <v>0</v>
      </c>
      <c r="BB193" s="17"/>
    </row>
    <row r="194" spans="1:54" x14ac:dyDescent="0.15">
      <c r="A194" s="30"/>
      <c r="B194" s="37"/>
      <c r="C194" s="19"/>
      <c r="D194" s="18"/>
      <c r="E194" s="32"/>
      <c r="F194" s="14">
        <f t="shared" si="151"/>
        <v>0</v>
      </c>
      <c r="G194" s="37"/>
      <c r="H194" s="19"/>
      <c r="I194" s="18"/>
      <c r="J194" s="32"/>
      <c r="K194" s="14">
        <f t="shared" si="136"/>
        <v>0</v>
      </c>
      <c r="L194" s="37"/>
      <c r="M194" s="19"/>
      <c r="N194" s="18"/>
      <c r="O194" s="32"/>
      <c r="P194" s="14">
        <f t="shared" si="137"/>
        <v>0</v>
      </c>
      <c r="Q194" s="15">
        <f t="shared" si="138"/>
        <v>0</v>
      </c>
      <c r="R194" s="56"/>
      <c r="S194" s="30" t="s">
        <v>205</v>
      </c>
      <c r="T194" s="37">
        <v>10</v>
      </c>
      <c r="U194" s="19">
        <v>10</v>
      </c>
      <c r="V194" s="18">
        <v>5</v>
      </c>
      <c r="W194" s="32"/>
      <c r="X194" s="14">
        <f t="shared" si="139"/>
        <v>25</v>
      </c>
      <c r="Y194" s="37">
        <v>20</v>
      </c>
      <c r="Z194" s="19">
        <v>15</v>
      </c>
      <c r="AA194" s="18">
        <v>15</v>
      </c>
      <c r="AB194" s="32"/>
      <c r="AC194" s="14">
        <f t="shared" si="140"/>
        <v>50</v>
      </c>
      <c r="AD194" s="37">
        <v>10</v>
      </c>
      <c r="AE194" s="19">
        <v>10</v>
      </c>
      <c r="AF194" s="18">
        <v>10</v>
      </c>
      <c r="AG194" s="32"/>
      <c r="AH194" s="14">
        <f t="shared" si="141"/>
        <v>30</v>
      </c>
      <c r="AI194" s="15">
        <f t="shared" si="142"/>
        <v>105</v>
      </c>
      <c r="AJ194" s="56">
        <v>43593</v>
      </c>
      <c r="AK194" s="39"/>
      <c r="AL194" s="37"/>
      <c r="AM194" s="19"/>
      <c r="AN194" s="18"/>
      <c r="AO194" s="32"/>
      <c r="AP194" s="14">
        <f t="shared" si="143"/>
        <v>0</v>
      </c>
      <c r="AQ194" s="37"/>
      <c r="AR194" s="19"/>
      <c r="AS194" s="18"/>
      <c r="AT194" s="32"/>
      <c r="AU194" s="14">
        <f t="shared" si="144"/>
        <v>0</v>
      </c>
      <c r="AV194" s="37"/>
      <c r="AW194" s="19"/>
      <c r="AX194" s="18"/>
      <c r="AY194" s="32"/>
      <c r="AZ194" s="14">
        <f t="shared" si="145"/>
        <v>0</v>
      </c>
      <c r="BA194" s="15">
        <f t="shared" si="146"/>
        <v>0</v>
      </c>
      <c r="BB194" s="16"/>
    </row>
    <row r="195" spans="1:54" x14ac:dyDescent="0.15">
      <c r="A195" s="30"/>
      <c r="B195" s="37"/>
      <c r="C195" s="19"/>
      <c r="D195" s="18"/>
      <c r="E195" s="32"/>
      <c r="F195" s="14">
        <f t="shared" si="151"/>
        <v>0</v>
      </c>
      <c r="G195" s="37"/>
      <c r="H195" s="19"/>
      <c r="I195" s="18"/>
      <c r="J195" s="32"/>
      <c r="K195" s="14">
        <f t="shared" si="136"/>
        <v>0</v>
      </c>
      <c r="L195" s="37"/>
      <c r="M195" s="19"/>
      <c r="N195" s="18"/>
      <c r="O195" s="32"/>
      <c r="P195" s="14">
        <f t="shared" si="137"/>
        <v>0</v>
      </c>
      <c r="Q195" s="15">
        <f t="shared" si="138"/>
        <v>0</v>
      </c>
      <c r="R195" s="56"/>
      <c r="S195" s="13" t="s">
        <v>207</v>
      </c>
      <c r="T195" s="37">
        <v>3</v>
      </c>
      <c r="U195" s="19">
        <v>3</v>
      </c>
      <c r="V195" s="18">
        <v>1</v>
      </c>
      <c r="W195" s="32"/>
      <c r="X195" s="14">
        <f t="shared" si="139"/>
        <v>7</v>
      </c>
      <c r="Y195" s="37">
        <v>3</v>
      </c>
      <c r="Z195" s="19">
        <v>3</v>
      </c>
      <c r="AA195" s="18">
        <v>1</v>
      </c>
      <c r="AB195" s="32"/>
      <c r="AC195" s="14">
        <f t="shared" si="140"/>
        <v>7</v>
      </c>
      <c r="AD195" s="37">
        <v>3</v>
      </c>
      <c r="AE195" s="19">
        <v>3</v>
      </c>
      <c r="AF195" s="18">
        <v>1</v>
      </c>
      <c r="AG195" s="32"/>
      <c r="AH195" s="14">
        <f t="shared" si="141"/>
        <v>7</v>
      </c>
      <c r="AI195" s="15">
        <f t="shared" si="142"/>
        <v>21</v>
      </c>
      <c r="AJ195" s="56">
        <v>43594</v>
      </c>
      <c r="AK195" s="30"/>
      <c r="AL195" s="37"/>
      <c r="AM195" s="19"/>
      <c r="AN195" s="18"/>
      <c r="AO195" s="32"/>
      <c r="AP195" s="14">
        <f t="shared" si="143"/>
        <v>0</v>
      </c>
      <c r="AQ195" s="37"/>
      <c r="AR195" s="19"/>
      <c r="AS195" s="18"/>
      <c r="AT195" s="32"/>
      <c r="AU195" s="14">
        <f t="shared" si="144"/>
        <v>0</v>
      </c>
      <c r="AV195" s="37"/>
      <c r="AW195" s="19"/>
      <c r="AX195" s="18"/>
      <c r="AY195" s="32"/>
      <c r="AZ195" s="14">
        <f t="shared" si="145"/>
        <v>0</v>
      </c>
      <c r="BA195" s="15">
        <f t="shared" si="146"/>
        <v>0</v>
      </c>
      <c r="BB195" s="17"/>
    </row>
    <row r="196" spans="1:54" x14ac:dyDescent="0.15">
      <c r="A196" s="30"/>
      <c r="B196" s="37"/>
      <c r="C196" s="19"/>
      <c r="D196" s="18"/>
      <c r="E196" s="32"/>
      <c r="F196" s="14">
        <f t="shared" si="151"/>
        <v>0</v>
      </c>
      <c r="G196" s="37"/>
      <c r="H196" s="19"/>
      <c r="I196" s="18"/>
      <c r="J196" s="32"/>
      <c r="K196" s="14">
        <f t="shared" si="136"/>
        <v>0</v>
      </c>
      <c r="L196" s="37"/>
      <c r="M196" s="19"/>
      <c r="N196" s="18"/>
      <c r="O196" s="32"/>
      <c r="P196" s="14">
        <f t="shared" si="137"/>
        <v>0</v>
      </c>
      <c r="Q196" s="15">
        <f t="shared" si="138"/>
        <v>0</v>
      </c>
      <c r="R196" s="56"/>
      <c r="S196" s="30" t="s">
        <v>208</v>
      </c>
      <c r="T196" s="37"/>
      <c r="U196" s="19"/>
      <c r="V196" s="18"/>
      <c r="W196" s="32"/>
      <c r="X196" s="14">
        <f t="shared" si="139"/>
        <v>0</v>
      </c>
      <c r="Y196" s="37">
        <v>10</v>
      </c>
      <c r="Z196" s="19">
        <v>10</v>
      </c>
      <c r="AA196" s="18">
        <v>10</v>
      </c>
      <c r="AB196" s="32"/>
      <c r="AC196" s="14">
        <f t="shared" si="140"/>
        <v>30</v>
      </c>
      <c r="AD196" s="37">
        <v>10</v>
      </c>
      <c r="AE196" s="19">
        <v>10</v>
      </c>
      <c r="AF196" s="18">
        <v>5</v>
      </c>
      <c r="AG196" s="32"/>
      <c r="AH196" s="14">
        <f t="shared" si="141"/>
        <v>25</v>
      </c>
      <c r="AI196" s="15">
        <f t="shared" si="142"/>
        <v>55</v>
      </c>
      <c r="AJ196" s="56">
        <v>43594</v>
      </c>
      <c r="AK196" s="30"/>
      <c r="AL196" s="37"/>
      <c r="AM196" s="19"/>
      <c r="AN196" s="18"/>
      <c r="AO196" s="32"/>
      <c r="AP196" s="14">
        <f t="shared" si="143"/>
        <v>0</v>
      </c>
      <c r="AQ196" s="37"/>
      <c r="AR196" s="19"/>
      <c r="AS196" s="18"/>
      <c r="AT196" s="32"/>
      <c r="AU196" s="14">
        <f t="shared" si="144"/>
        <v>0</v>
      </c>
      <c r="AV196" s="37"/>
      <c r="AW196" s="19"/>
      <c r="AX196" s="18"/>
      <c r="AY196" s="32"/>
      <c r="AZ196" s="14">
        <f t="shared" si="145"/>
        <v>0</v>
      </c>
      <c r="BA196" s="15">
        <f t="shared" si="146"/>
        <v>0</v>
      </c>
    </row>
    <row r="197" spans="1:54" x14ac:dyDescent="0.15">
      <c r="A197" s="30"/>
      <c r="B197" s="37"/>
      <c r="C197" s="19"/>
      <c r="D197" s="18"/>
      <c r="E197" s="32"/>
      <c r="F197" s="14">
        <f t="shared" si="151"/>
        <v>0</v>
      </c>
      <c r="G197" s="37"/>
      <c r="H197" s="19"/>
      <c r="I197" s="18"/>
      <c r="J197" s="32"/>
      <c r="K197" s="14">
        <f t="shared" si="136"/>
        <v>0</v>
      </c>
      <c r="L197" s="37"/>
      <c r="M197" s="19"/>
      <c r="N197" s="18"/>
      <c r="O197" s="32"/>
      <c r="P197" s="14">
        <f t="shared" si="137"/>
        <v>0</v>
      </c>
      <c r="Q197" s="15">
        <f t="shared" si="138"/>
        <v>0</v>
      </c>
      <c r="R197" s="56"/>
      <c r="S197" s="30" t="s">
        <v>209</v>
      </c>
      <c r="T197" s="37">
        <v>5</v>
      </c>
      <c r="U197" s="19"/>
      <c r="V197" s="18">
        <v>5</v>
      </c>
      <c r="W197" s="32"/>
      <c r="X197" s="14">
        <f t="shared" si="139"/>
        <v>10</v>
      </c>
      <c r="Y197" s="37">
        <v>15</v>
      </c>
      <c r="Z197" s="19">
        <v>15</v>
      </c>
      <c r="AA197" s="18">
        <v>15</v>
      </c>
      <c r="AB197" s="32"/>
      <c r="AC197" s="14">
        <f t="shared" si="140"/>
        <v>45</v>
      </c>
      <c r="AD197" s="37">
        <v>5</v>
      </c>
      <c r="AE197" s="19">
        <v>5</v>
      </c>
      <c r="AF197" s="18">
        <v>10</v>
      </c>
      <c r="AG197" s="32"/>
      <c r="AH197" s="14">
        <f t="shared" si="141"/>
        <v>20</v>
      </c>
      <c r="AI197" s="15">
        <f t="shared" si="142"/>
        <v>75</v>
      </c>
      <c r="AJ197" s="56">
        <v>43595</v>
      </c>
      <c r="AK197" s="30"/>
      <c r="AL197" s="37"/>
      <c r="AM197" s="19"/>
      <c r="AN197" s="18"/>
      <c r="AO197" s="32"/>
      <c r="AP197" s="14">
        <f t="shared" si="143"/>
        <v>0</v>
      </c>
      <c r="AQ197" s="37"/>
      <c r="AR197" s="19"/>
      <c r="AS197" s="18"/>
      <c r="AT197" s="32"/>
      <c r="AU197" s="14">
        <f t="shared" si="144"/>
        <v>0</v>
      </c>
      <c r="AV197" s="37"/>
      <c r="AW197" s="19"/>
      <c r="AX197" s="18"/>
      <c r="AY197" s="32"/>
      <c r="AZ197" s="14">
        <f t="shared" si="145"/>
        <v>0</v>
      </c>
      <c r="BA197" s="15">
        <f t="shared" si="146"/>
        <v>0</v>
      </c>
      <c r="BB197" s="17"/>
    </row>
    <row r="198" spans="1:54" x14ac:dyDescent="0.15">
      <c r="A198" s="30"/>
      <c r="B198" s="37"/>
      <c r="C198" s="19"/>
      <c r="D198" s="18"/>
      <c r="E198" s="32"/>
      <c r="F198" s="14">
        <f t="shared" si="151"/>
        <v>0</v>
      </c>
      <c r="G198" s="37"/>
      <c r="H198" s="19"/>
      <c r="I198" s="18"/>
      <c r="J198" s="32"/>
      <c r="K198" s="14">
        <f t="shared" si="136"/>
        <v>0</v>
      </c>
      <c r="L198" s="37"/>
      <c r="M198" s="19"/>
      <c r="N198" s="18"/>
      <c r="O198" s="32"/>
      <c r="P198" s="14">
        <f t="shared" si="137"/>
        <v>0</v>
      </c>
      <c r="Q198" s="15">
        <f t="shared" si="138"/>
        <v>0</v>
      </c>
      <c r="R198" s="56"/>
      <c r="S198" s="66" t="s">
        <v>210</v>
      </c>
      <c r="T198" s="37">
        <v>3</v>
      </c>
      <c r="U198" s="19"/>
      <c r="V198" s="18">
        <v>15</v>
      </c>
      <c r="W198" s="32"/>
      <c r="X198" s="14">
        <f t="shared" si="139"/>
        <v>18</v>
      </c>
      <c r="Y198" s="37">
        <v>3</v>
      </c>
      <c r="Z198" s="19"/>
      <c r="AA198" s="18">
        <v>15</v>
      </c>
      <c r="AB198" s="32"/>
      <c r="AC198" s="14">
        <f t="shared" si="140"/>
        <v>18</v>
      </c>
      <c r="AD198" s="37">
        <v>3</v>
      </c>
      <c r="AE198" s="19"/>
      <c r="AF198" s="18">
        <v>15</v>
      </c>
      <c r="AG198" s="32"/>
      <c r="AH198" s="14">
        <f t="shared" si="141"/>
        <v>18</v>
      </c>
      <c r="AI198" s="15">
        <f t="shared" si="142"/>
        <v>54</v>
      </c>
      <c r="AJ198" s="56">
        <v>43606</v>
      </c>
      <c r="AK198" s="30"/>
      <c r="AL198" s="37"/>
      <c r="AM198" s="19"/>
      <c r="AN198" s="18"/>
      <c r="AO198" s="32"/>
      <c r="AP198" s="14">
        <f t="shared" si="143"/>
        <v>0</v>
      </c>
      <c r="AQ198" s="37"/>
      <c r="AR198" s="19"/>
      <c r="AS198" s="18"/>
      <c r="AT198" s="32"/>
      <c r="AU198" s="14">
        <f t="shared" si="144"/>
        <v>0</v>
      </c>
      <c r="AV198" s="37"/>
      <c r="AW198" s="19"/>
      <c r="AX198" s="18"/>
      <c r="AY198" s="32"/>
      <c r="AZ198" s="14">
        <f t="shared" si="145"/>
        <v>0</v>
      </c>
      <c r="BA198" s="15">
        <f t="shared" si="146"/>
        <v>0</v>
      </c>
      <c r="BB198" s="17"/>
    </row>
    <row r="199" spans="1:54" x14ac:dyDescent="0.15">
      <c r="A199" s="30"/>
      <c r="B199" s="37"/>
      <c r="C199" s="19"/>
      <c r="D199" s="18"/>
      <c r="E199" s="32"/>
      <c r="F199" s="14">
        <f t="shared" si="151"/>
        <v>0</v>
      </c>
      <c r="G199" s="37"/>
      <c r="H199" s="19"/>
      <c r="I199" s="18"/>
      <c r="J199" s="32"/>
      <c r="K199" s="14">
        <f t="shared" si="136"/>
        <v>0</v>
      </c>
      <c r="L199" s="37"/>
      <c r="M199" s="19"/>
      <c r="N199" s="18"/>
      <c r="O199" s="32"/>
      <c r="P199" s="14">
        <f t="shared" si="137"/>
        <v>0</v>
      </c>
      <c r="Q199" s="15">
        <f t="shared" si="138"/>
        <v>0</v>
      </c>
      <c r="R199" s="56"/>
      <c r="S199" s="30" t="s">
        <v>211</v>
      </c>
      <c r="T199" s="37"/>
      <c r="U199" s="19"/>
      <c r="V199" s="18">
        <v>5</v>
      </c>
      <c r="W199" s="32"/>
      <c r="X199" s="14">
        <f t="shared" si="139"/>
        <v>5</v>
      </c>
      <c r="Y199" s="37">
        <v>10</v>
      </c>
      <c r="Z199" s="19">
        <v>10</v>
      </c>
      <c r="AA199" s="18">
        <v>10</v>
      </c>
      <c r="AB199" s="32"/>
      <c r="AC199" s="14">
        <f t="shared" si="140"/>
        <v>30</v>
      </c>
      <c r="AD199" s="37">
        <v>10</v>
      </c>
      <c r="AE199" s="19">
        <v>10</v>
      </c>
      <c r="AF199" s="18">
        <v>10</v>
      </c>
      <c r="AG199" s="32"/>
      <c r="AH199" s="14">
        <f t="shared" si="141"/>
        <v>30</v>
      </c>
      <c r="AI199" s="15">
        <f t="shared" si="142"/>
        <v>65</v>
      </c>
      <c r="AJ199" s="56">
        <v>43598</v>
      </c>
      <c r="AK199" s="30"/>
      <c r="AL199" s="37"/>
      <c r="AM199" s="19"/>
      <c r="AN199" s="18"/>
      <c r="AO199" s="32"/>
      <c r="AP199" s="14">
        <f t="shared" si="143"/>
        <v>0</v>
      </c>
      <c r="AQ199" s="37"/>
      <c r="AR199" s="19"/>
      <c r="AS199" s="18"/>
      <c r="AT199" s="32"/>
      <c r="AU199" s="14">
        <f t="shared" si="144"/>
        <v>0</v>
      </c>
      <c r="AV199" s="37"/>
      <c r="AW199" s="19"/>
      <c r="AX199" s="18"/>
      <c r="AY199" s="32"/>
      <c r="AZ199" s="14">
        <f t="shared" si="145"/>
        <v>0</v>
      </c>
      <c r="BA199" s="15">
        <f t="shared" si="146"/>
        <v>0</v>
      </c>
      <c r="BB199" s="17"/>
    </row>
    <row r="200" spans="1:54" x14ac:dyDescent="0.15">
      <c r="A200" s="30"/>
      <c r="B200" s="37"/>
      <c r="C200" s="19"/>
      <c r="D200" s="18"/>
      <c r="E200" s="32"/>
      <c r="F200" s="14">
        <f t="shared" si="151"/>
        <v>0</v>
      </c>
      <c r="G200" s="37"/>
      <c r="H200" s="19"/>
      <c r="I200" s="18"/>
      <c r="J200" s="32"/>
      <c r="K200" s="14">
        <f t="shared" si="136"/>
        <v>0</v>
      </c>
      <c r="L200" s="37"/>
      <c r="M200" s="19"/>
      <c r="N200" s="18"/>
      <c r="O200" s="32"/>
      <c r="P200" s="14">
        <f t="shared" si="137"/>
        <v>0</v>
      </c>
      <c r="Q200" s="15">
        <f t="shared" si="138"/>
        <v>0</v>
      </c>
      <c r="R200" s="56"/>
      <c r="S200" s="13" t="s">
        <v>207</v>
      </c>
      <c r="T200" s="37"/>
      <c r="U200" s="19">
        <v>1</v>
      </c>
      <c r="V200" s="18">
        <v>2</v>
      </c>
      <c r="W200" s="32"/>
      <c r="X200" s="14">
        <f t="shared" si="139"/>
        <v>3</v>
      </c>
      <c r="Y200" s="37"/>
      <c r="Z200" s="19">
        <v>1</v>
      </c>
      <c r="AA200" s="18">
        <v>2</v>
      </c>
      <c r="AB200" s="32"/>
      <c r="AC200" s="14">
        <f t="shared" si="140"/>
        <v>3</v>
      </c>
      <c r="AD200" s="37"/>
      <c r="AE200" s="19">
        <v>1</v>
      </c>
      <c r="AF200" s="18">
        <v>2</v>
      </c>
      <c r="AG200" s="32"/>
      <c r="AH200" s="14">
        <f t="shared" si="141"/>
        <v>3</v>
      </c>
      <c r="AI200" s="15">
        <f t="shared" si="142"/>
        <v>9</v>
      </c>
      <c r="AJ200" s="56">
        <v>43596</v>
      </c>
      <c r="AK200" s="30"/>
      <c r="AL200" s="37"/>
      <c r="AM200" s="19"/>
      <c r="AN200" s="18"/>
      <c r="AO200" s="32"/>
      <c r="AP200" s="14">
        <f t="shared" si="143"/>
        <v>0</v>
      </c>
      <c r="AQ200" s="37"/>
      <c r="AR200" s="19"/>
      <c r="AS200" s="18"/>
      <c r="AT200" s="32"/>
      <c r="AU200" s="14">
        <f t="shared" si="144"/>
        <v>0</v>
      </c>
      <c r="AV200" s="37"/>
      <c r="AW200" s="19"/>
      <c r="AX200" s="18"/>
      <c r="AY200" s="32"/>
      <c r="AZ200" s="14">
        <f t="shared" si="145"/>
        <v>0</v>
      </c>
      <c r="BA200" s="15">
        <f t="shared" si="146"/>
        <v>0</v>
      </c>
    </row>
    <row r="201" spans="1:54" x14ac:dyDescent="0.15">
      <c r="A201" s="30"/>
      <c r="B201" s="37"/>
      <c r="C201" s="19"/>
      <c r="D201" s="18"/>
      <c r="E201" s="32"/>
      <c r="F201" s="14">
        <f t="shared" si="151"/>
        <v>0</v>
      </c>
      <c r="G201" s="37"/>
      <c r="H201" s="19"/>
      <c r="I201" s="18"/>
      <c r="J201" s="32"/>
      <c r="K201" s="14">
        <f t="shared" si="136"/>
        <v>0</v>
      </c>
      <c r="L201" s="37"/>
      <c r="M201" s="19"/>
      <c r="N201" s="18"/>
      <c r="O201" s="32"/>
      <c r="P201" s="14">
        <f t="shared" si="137"/>
        <v>0</v>
      </c>
      <c r="Q201" s="15">
        <f t="shared" si="138"/>
        <v>0</v>
      </c>
      <c r="R201" s="56"/>
      <c r="S201" s="30" t="s">
        <v>212</v>
      </c>
      <c r="T201" s="37"/>
      <c r="U201" s="19">
        <v>5</v>
      </c>
      <c r="V201" s="18">
        <v>5</v>
      </c>
      <c r="W201" s="32"/>
      <c r="X201" s="14">
        <f t="shared" si="139"/>
        <v>10</v>
      </c>
      <c r="Y201" s="37"/>
      <c r="Z201" s="19">
        <v>10</v>
      </c>
      <c r="AA201" s="18">
        <v>5</v>
      </c>
      <c r="AB201" s="32"/>
      <c r="AC201" s="14">
        <f t="shared" si="140"/>
        <v>15</v>
      </c>
      <c r="AD201" s="37"/>
      <c r="AE201" s="19"/>
      <c r="AF201" s="18">
        <v>5</v>
      </c>
      <c r="AG201" s="32"/>
      <c r="AH201" s="14">
        <f t="shared" si="141"/>
        <v>5</v>
      </c>
      <c r="AI201" s="15">
        <f t="shared" si="142"/>
        <v>30</v>
      </c>
      <c r="AJ201" s="56">
        <v>43598</v>
      </c>
      <c r="AK201" s="13"/>
      <c r="AL201" s="37"/>
      <c r="AM201" s="19"/>
      <c r="AN201" s="18"/>
      <c r="AO201" s="32"/>
      <c r="AP201" s="14">
        <f t="shared" si="143"/>
        <v>0</v>
      </c>
      <c r="AQ201" s="37"/>
      <c r="AR201" s="19"/>
      <c r="AS201" s="18"/>
      <c r="AT201" s="32"/>
      <c r="AU201" s="14">
        <f t="shared" si="144"/>
        <v>0</v>
      </c>
      <c r="AV201" s="37"/>
      <c r="AW201" s="19"/>
      <c r="AX201" s="18"/>
      <c r="AY201" s="32"/>
      <c r="AZ201" s="14">
        <f t="shared" si="145"/>
        <v>0</v>
      </c>
      <c r="BA201" s="15">
        <f t="shared" si="146"/>
        <v>0</v>
      </c>
    </row>
    <row r="202" spans="1:54" x14ac:dyDescent="0.15">
      <c r="A202" s="30"/>
      <c r="B202" s="37"/>
      <c r="C202" s="19"/>
      <c r="D202" s="18"/>
      <c r="E202" s="32"/>
      <c r="F202" s="14">
        <f t="shared" si="151"/>
        <v>0</v>
      </c>
      <c r="G202" s="37"/>
      <c r="H202" s="19"/>
      <c r="I202" s="18"/>
      <c r="J202" s="32"/>
      <c r="K202" s="14">
        <f t="shared" si="136"/>
        <v>0</v>
      </c>
      <c r="L202" s="37"/>
      <c r="M202" s="19"/>
      <c r="N202" s="18"/>
      <c r="O202" s="32"/>
      <c r="P202" s="14">
        <f t="shared" si="137"/>
        <v>0</v>
      </c>
      <c r="Q202" s="15">
        <f t="shared" si="138"/>
        <v>0</v>
      </c>
      <c r="R202" s="56"/>
      <c r="S202" s="30" t="s">
        <v>213</v>
      </c>
      <c r="T202" s="37"/>
      <c r="U202" s="19"/>
      <c r="V202" s="18"/>
      <c r="W202" s="32"/>
      <c r="X202" s="14">
        <f t="shared" si="139"/>
        <v>0</v>
      </c>
      <c r="Y202" s="37">
        <v>10</v>
      </c>
      <c r="Z202" s="19">
        <v>15</v>
      </c>
      <c r="AA202" s="18">
        <v>10</v>
      </c>
      <c r="AB202" s="32"/>
      <c r="AC202" s="14">
        <f t="shared" si="140"/>
        <v>35</v>
      </c>
      <c r="AD202" s="37"/>
      <c r="AE202" s="19"/>
      <c r="AF202" s="18"/>
      <c r="AG202" s="32"/>
      <c r="AH202" s="14">
        <f t="shared" si="141"/>
        <v>0</v>
      </c>
      <c r="AI202" s="15">
        <f t="shared" si="142"/>
        <v>35</v>
      </c>
      <c r="AJ202" s="56">
        <v>43600</v>
      </c>
      <c r="AK202" s="39"/>
      <c r="AL202" s="37"/>
      <c r="AM202" s="19"/>
      <c r="AN202" s="18"/>
      <c r="AO202" s="32"/>
      <c r="AP202" s="14">
        <f t="shared" si="143"/>
        <v>0</v>
      </c>
      <c r="AQ202" s="37"/>
      <c r="AR202" s="19"/>
      <c r="AS202" s="18"/>
      <c r="AT202" s="32"/>
      <c r="AU202" s="14">
        <f t="shared" si="144"/>
        <v>0</v>
      </c>
      <c r="AV202" s="37"/>
      <c r="AW202" s="19"/>
      <c r="AX202" s="18"/>
      <c r="AY202" s="32"/>
      <c r="AZ202" s="14">
        <f t="shared" si="145"/>
        <v>0</v>
      </c>
      <c r="BA202" s="15">
        <f t="shared" si="146"/>
        <v>0</v>
      </c>
    </row>
    <row r="203" spans="1:54" x14ac:dyDescent="0.15">
      <c r="A203" s="30"/>
      <c r="B203" s="37"/>
      <c r="C203" s="19"/>
      <c r="D203" s="18"/>
      <c r="E203" s="32"/>
      <c r="F203" s="14">
        <f t="shared" si="151"/>
        <v>0</v>
      </c>
      <c r="G203" s="37"/>
      <c r="H203" s="19"/>
      <c r="I203" s="18"/>
      <c r="J203" s="32"/>
      <c r="K203" s="14">
        <f t="shared" si="136"/>
        <v>0</v>
      </c>
      <c r="L203" s="37"/>
      <c r="M203" s="19"/>
      <c r="N203" s="18"/>
      <c r="O203" s="32"/>
      <c r="P203" s="14">
        <f t="shared" si="137"/>
        <v>0</v>
      </c>
      <c r="Q203" s="15">
        <f t="shared" si="138"/>
        <v>0</v>
      </c>
      <c r="R203" s="56"/>
      <c r="S203" s="13" t="s">
        <v>216</v>
      </c>
      <c r="T203" s="37"/>
      <c r="U203" s="19"/>
      <c r="V203" s="18">
        <v>1</v>
      </c>
      <c r="W203" s="32"/>
      <c r="X203" s="14">
        <f t="shared" si="139"/>
        <v>1</v>
      </c>
      <c r="Y203" s="37"/>
      <c r="Z203" s="19"/>
      <c r="AA203" s="18">
        <v>1</v>
      </c>
      <c r="AB203" s="32"/>
      <c r="AC203" s="14">
        <f t="shared" si="140"/>
        <v>1</v>
      </c>
      <c r="AD203" s="37"/>
      <c r="AE203" s="19"/>
      <c r="AF203" s="18">
        <v>1</v>
      </c>
      <c r="AG203" s="32"/>
      <c r="AH203" s="14">
        <f t="shared" si="141"/>
        <v>1</v>
      </c>
      <c r="AI203" s="15">
        <f t="shared" si="142"/>
        <v>3</v>
      </c>
      <c r="AJ203" s="93">
        <v>43601</v>
      </c>
      <c r="AK203" s="13"/>
      <c r="AL203" s="37"/>
      <c r="AM203" s="19"/>
      <c r="AN203" s="18"/>
      <c r="AO203" s="32"/>
      <c r="AP203" s="14">
        <f t="shared" si="143"/>
        <v>0</v>
      </c>
      <c r="AQ203" s="37"/>
      <c r="AR203" s="19"/>
      <c r="AS203" s="18"/>
      <c r="AT203" s="32"/>
      <c r="AU203" s="14">
        <f t="shared" si="144"/>
        <v>0</v>
      </c>
      <c r="AV203" s="37"/>
      <c r="AW203" s="19"/>
      <c r="AX203" s="18"/>
      <c r="AY203" s="32"/>
      <c r="AZ203" s="14">
        <f t="shared" si="145"/>
        <v>0</v>
      </c>
      <c r="BA203" s="15">
        <f t="shared" si="146"/>
        <v>0</v>
      </c>
    </row>
    <row r="204" spans="1:54" x14ac:dyDescent="0.15">
      <c r="A204" s="30"/>
      <c r="B204" s="37"/>
      <c r="C204" s="19"/>
      <c r="D204" s="18"/>
      <c r="E204" s="32"/>
      <c r="F204" s="14">
        <f t="shared" si="151"/>
        <v>0</v>
      </c>
      <c r="G204" s="37"/>
      <c r="H204" s="19"/>
      <c r="I204" s="18"/>
      <c r="J204" s="32"/>
      <c r="K204" s="14">
        <f t="shared" si="136"/>
        <v>0</v>
      </c>
      <c r="L204" s="37"/>
      <c r="M204" s="19"/>
      <c r="N204" s="18"/>
      <c r="O204" s="32"/>
      <c r="P204" s="14">
        <f t="shared" si="137"/>
        <v>0</v>
      </c>
      <c r="Q204" s="15">
        <f t="shared" si="138"/>
        <v>0</v>
      </c>
      <c r="R204" s="56"/>
      <c r="S204" s="13" t="s">
        <v>217</v>
      </c>
      <c r="T204" s="37">
        <v>1</v>
      </c>
      <c r="U204" s="19">
        <v>1</v>
      </c>
      <c r="V204" s="18"/>
      <c r="W204" s="32"/>
      <c r="X204" s="14">
        <f t="shared" si="139"/>
        <v>2</v>
      </c>
      <c r="Y204" s="37">
        <v>1</v>
      </c>
      <c r="Z204" s="19">
        <v>1</v>
      </c>
      <c r="AA204" s="18"/>
      <c r="AB204" s="32"/>
      <c r="AC204" s="14">
        <f t="shared" si="140"/>
        <v>2</v>
      </c>
      <c r="AD204" s="37">
        <v>1</v>
      </c>
      <c r="AE204" s="19">
        <v>1</v>
      </c>
      <c r="AF204" s="18"/>
      <c r="AG204" s="32"/>
      <c r="AH204" s="14">
        <f t="shared" si="141"/>
        <v>2</v>
      </c>
      <c r="AI204" s="15">
        <f t="shared" si="142"/>
        <v>6</v>
      </c>
      <c r="AJ204" s="56">
        <v>43602</v>
      </c>
      <c r="AK204" s="13"/>
      <c r="AL204" s="37"/>
      <c r="AM204" s="19"/>
      <c r="AN204" s="18"/>
      <c r="AO204" s="32"/>
      <c r="AP204" s="14">
        <f t="shared" si="143"/>
        <v>0</v>
      </c>
      <c r="AQ204" s="37"/>
      <c r="AR204" s="19"/>
      <c r="AS204" s="18"/>
      <c r="AT204" s="32"/>
      <c r="AU204" s="14">
        <f t="shared" si="144"/>
        <v>0</v>
      </c>
      <c r="AV204" s="37"/>
      <c r="AW204" s="19"/>
      <c r="AX204" s="18"/>
      <c r="AY204" s="32"/>
      <c r="AZ204" s="14">
        <f t="shared" si="145"/>
        <v>0</v>
      </c>
      <c r="BA204" s="15">
        <f t="shared" si="146"/>
        <v>0</v>
      </c>
      <c r="BB204" s="16"/>
    </row>
    <row r="205" spans="1:54" x14ac:dyDescent="0.15">
      <c r="A205" s="30"/>
      <c r="B205" s="37"/>
      <c r="C205" s="19"/>
      <c r="D205" s="18"/>
      <c r="E205" s="32"/>
      <c r="F205" s="14">
        <f t="shared" si="151"/>
        <v>0</v>
      </c>
      <c r="G205" s="37"/>
      <c r="H205" s="19"/>
      <c r="I205" s="18"/>
      <c r="J205" s="32"/>
      <c r="K205" s="14">
        <f t="shared" si="136"/>
        <v>0</v>
      </c>
      <c r="L205" s="37"/>
      <c r="M205" s="19"/>
      <c r="N205" s="18"/>
      <c r="O205" s="32"/>
      <c r="P205" s="14">
        <f t="shared" si="137"/>
        <v>0</v>
      </c>
      <c r="Q205" s="15">
        <f t="shared" si="138"/>
        <v>0</v>
      </c>
      <c r="R205" s="56"/>
      <c r="S205" s="66" t="s">
        <v>218</v>
      </c>
      <c r="T205" s="37">
        <v>30</v>
      </c>
      <c r="U205" s="19">
        <v>50</v>
      </c>
      <c r="V205" s="18">
        <v>12</v>
      </c>
      <c r="W205" s="32"/>
      <c r="X205" s="14">
        <f t="shared" si="139"/>
        <v>92</v>
      </c>
      <c r="Y205" s="37">
        <v>30</v>
      </c>
      <c r="Z205" s="19">
        <v>50</v>
      </c>
      <c r="AA205" s="18">
        <v>12</v>
      </c>
      <c r="AB205" s="32"/>
      <c r="AC205" s="14">
        <f t="shared" si="140"/>
        <v>92</v>
      </c>
      <c r="AD205" s="37">
        <v>30</v>
      </c>
      <c r="AE205" s="19">
        <v>50</v>
      </c>
      <c r="AF205" s="18">
        <v>12</v>
      </c>
      <c r="AG205" s="32"/>
      <c r="AH205" s="14">
        <f t="shared" si="141"/>
        <v>92</v>
      </c>
      <c r="AI205" s="15">
        <f t="shared" si="142"/>
        <v>276</v>
      </c>
      <c r="AJ205" s="56">
        <v>43610</v>
      </c>
      <c r="AK205" s="13"/>
      <c r="AL205" s="37"/>
      <c r="AM205" s="19"/>
      <c r="AN205" s="18"/>
      <c r="AO205" s="32"/>
      <c r="AP205" s="14">
        <f t="shared" si="143"/>
        <v>0</v>
      </c>
      <c r="AQ205" s="37"/>
      <c r="AR205" s="19"/>
      <c r="AS205" s="18"/>
      <c r="AT205" s="32"/>
      <c r="AU205" s="14">
        <f t="shared" si="144"/>
        <v>0</v>
      </c>
      <c r="AV205" s="37"/>
      <c r="AW205" s="19"/>
      <c r="AX205" s="18"/>
      <c r="AY205" s="32"/>
      <c r="AZ205" s="14">
        <f t="shared" si="145"/>
        <v>0</v>
      </c>
      <c r="BA205" s="15">
        <f t="shared" si="146"/>
        <v>0</v>
      </c>
      <c r="BB205" s="16"/>
    </row>
    <row r="206" spans="1:54" x14ac:dyDescent="0.15">
      <c r="A206" s="30"/>
      <c r="B206" s="37"/>
      <c r="C206" s="19"/>
      <c r="D206" s="18"/>
      <c r="E206" s="32"/>
      <c r="F206" s="14">
        <f t="shared" si="151"/>
        <v>0</v>
      </c>
      <c r="G206" s="37"/>
      <c r="H206" s="19"/>
      <c r="I206" s="18"/>
      <c r="J206" s="32"/>
      <c r="K206" s="14">
        <f t="shared" si="136"/>
        <v>0</v>
      </c>
      <c r="L206" s="37"/>
      <c r="M206" s="19"/>
      <c r="N206" s="18"/>
      <c r="O206" s="32"/>
      <c r="P206" s="14">
        <f t="shared" si="137"/>
        <v>0</v>
      </c>
      <c r="Q206" s="15">
        <f t="shared" si="138"/>
        <v>0</v>
      </c>
      <c r="R206" s="56"/>
      <c r="S206" s="13" t="s">
        <v>219</v>
      </c>
      <c r="T206" s="37"/>
      <c r="U206" s="19"/>
      <c r="V206" s="18">
        <v>20</v>
      </c>
      <c r="W206" s="32"/>
      <c r="X206" s="14">
        <f t="shared" si="139"/>
        <v>20</v>
      </c>
      <c r="Y206" s="37"/>
      <c r="Z206" s="19"/>
      <c r="AA206" s="18">
        <v>20</v>
      </c>
      <c r="AB206" s="32"/>
      <c r="AC206" s="14">
        <f t="shared" si="140"/>
        <v>20</v>
      </c>
      <c r="AD206" s="37"/>
      <c r="AE206" s="19"/>
      <c r="AF206" s="18">
        <v>20</v>
      </c>
      <c r="AG206" s="32"/>
      <c r="AH206" s="14">
        <f t="shared" si="141"/>
        <v>20</v>
      </c>
      <c r="AI206" s="15">
        <f t="shared" si="142"/>
        <v>60</v>
      </c>
      <c r="AJ206" s="56">
        <v>43608</v>
      </c>
      <c r="AK206" s="13"/>
      <c r="AL206" s="37"/>
      <c r="AM206" s="19"/>
      <c r="AN206" s="18"/>
      <c r="AO206" s="32"/>
      <c r="AP206" s="14">
        <f t="shared" si="143"/>
        <v>0</v>
      </c>
      <c r="AQ206" s="37"/>
      <c r="AR206" s="19"/>
      <c r="AS206" s="18"/>
      <c r="AT206" s="32"/>
      <c r="AU206" s="14">
        <f t="shared" si="144"/>
        <v>0</v>
      </c>
      <c r="AV206" s="37"/>
      <c r="AW206" s="19"/>
      <c r="AX206" s="18"/>
      <c r="AY206" s="32"/>
      <c r="AZ206" s="14">
        <f t="shared" si="145"/>
        <v>0</v>
      </c>
      <c r="BA206" s="15">
        <f t="shared" si="146"/>
        <v>0</v>
      </c>
      <c r="BB206" s="16"/>
    </row>
    <row r="207" spans="1:54" x14ac:dyDescent="0.15">
      <c r="A207" s="39"/>
      <c r="B207" s="37"/>
      <c r="C207" s="19"/>
      <c r="D207" s="18"/>
      <c r="E207" s="32"/>
      <c r="F207" s="14">
        <f t="shared" si="151"/>
        <v>0</v>
      </c>
      <c r="G207" s="37"/>
      <c r="H207" s="19"/>
      <c r="I207" s="18"/>
      <c r="J207" s="32"/>
      <c r="K207" s="14">
        <f t="shared" si="136"/>
        <v>0</v>
      </c>
      <c r="L207" s="37"/>
      <c r="M207" s="19"/>
      <c r="N207" s="18"/>
      <c r="O207" s="32"/>
      <c r="P207" s="14">
        <f t="shared" si="137"/>
        <v>0</v>
      </c>
      <c r="Q207" s="15">
        <f t="shared" si="138"/>
        <v>0</v>
      </c>
      <c r="R207" s="56"/>
      <c r="S207" s="13" t="s">
        <v>221</v>
      </c>
      <c r="T207" s="37">
        <v>10</v>
      </c>
      <c r="U207" s="19"/>
      <c r="V207" s="18"/>
      <c r="W207" s="32"/>
      <c r="X207" s="14">
        <f t="shared" si="139"/>
        <v>10</v>
      </c>
      <c r="Y207" s="37">
        <v>10</v>
      </c>
      <c r="Z207" s="19"/>
      <c r="AA207" s="18"/>
      <c r="AB207" s="32"/>
      <c r="AC207" s="14">
        <f t="shared" si="140"/>
        <v>10</v>
      </c>
      <c r="AD207" s="37">
        <v>10</v>
      </c>
      <c r="AE207" s="19"/>
      <c r="AF207" s="18"/>
      <c r="AG207" s="32"/>
      <c r="AH207" s="14">
        <f t="shared" si="141"/>
        <v>10</v>
      </c>
      <c r="AI207" s="15">
        <f t="shared" si="142"/>
        <v>30</v>
      </c>
      <c r="AJ207" s="56">
        <v>43607</v>
      </c>
      <c r="AK207" s="13" t="s">
        <v>38</v>
      </c>
      <c r="AL207" s="37"/>
      <c r="AM207" s="19"/>
      <c r="AN207" s="18"/>
      <c r="AO207" s="32"/>
      <c r="AP207" s="14">
        <f t="shared" si="143"/>
        <v>0</v>
      </c>
      <c r="AQ207" s="37"/>
      <c r="AR207" s="19"/>
      <c r="AS207" s="18"/>
      <c r="AT207" s="32"/>
      <c r="AU207" s="14">
        <f t="shared" si="144"/>
        <v>0</v>
      </c>
      <c r="AV207" s="37"/>
      <c r="AW207" s="19"/>
      <c r="AX207" s="18"/>
      <c r="AY207" s="32"/>
      <c r="AZ207" s="14">
        <f t="shared" si="145"/>
        <v>0</v>
      </c>
      <c r="BA207" s="15">
        <f t="shared" si="146"/>
        <v>0</v>
      </c>
      <c r="BB207" s="57" t="s">
        <v>86</v>
      </c>
    </row>
    <row r="208" spans="1:54" x14ac:dyDescent="0.15">
      <c r="A208" s="30"/>
      <c r="B208" s="37"/>
      <c r="C208" s="19"/>
      <c r="D208" s="18"/>
      <c r="E208" s="32"/>
      <c r="F208" s="14">
        <f t="shared" si="151"/>
        <v>0</v>
      </c>
      <c r="G208" s="37"/>
      <c r="H208" s="19"/>
      <c r="I208" s="18"/>
      <c r="J208" s="32"/>
      <c r="K208" s="14">
        <f t="shared" si="136"/>
        <v>0</v>
      </c>
      <c r="L208" s="37"/>
      <c r="M208" s="19"/>
      <c r="N208" s="18"/>
      <c r="O208" s="32"/>
      <c r="P208" s="14">
        <f t="shared" si="137"/>
        <v>0</v>
      </c>
      <c r="Q208" s="15">
        <f t="shared" si="138"/>
        <v>0</v>
      </c>
      <c r="R208" s="56"/>
      <c r="S208" s="13" t="s">
        <v>224</v>
      </c>
      <c r="T208" s="37">
        <v>2</v>
      </c>
      <c r="U208" s="19">
        <v>5</v>
      </c>
      <c r="V208" s="18">
        <v>4</v>
      </c>
      <c r="W208" s="32"/>
      <c r="X208" s="14">
        <f t="shared" ref="X208:X210" si="152">SUM(T208:V208)</f>
        <v>11</v>
      </c>
      <c r="Y208" s="37">
        <v>2</v>
      </c>
      <c r="Z208" s="19">
        <v>5</v>
      </c>
      <c r="AA208" s="18">
        <v>4</v>
      </c>
      <c r="AB208" s="32"/>
      <c r="AC208" s="14">
        <f t="shared" ref="AC208:AC210" si="153">SUM(Y208:AA208)</f>
        <v>11</v>
      </c>
      <c r="AD208" s="37">
        <v>2</v>
      </c>
      <c r="AE208" s="19">
        <v>5</v>
      </c>
      <c r="AF208" s="18">
        <v>4</v>
      </c>
      <c r="AG208" s="32"/>
      <c r="AH208" s="14">
        <f t="shared" ref="AH208:AH210" si="154">SUM(AD208:AF208)</f>
        <v>11</v>
      </c>
      <c r="AI208" s="15">
        <f t="shared" ref="AI208:AI210" si="155">X208+AC208+AH208</f>
        <v>33</v>
      </c>
      <c r="AJ208" s="56">
        <v>43605</v>
      </c>
      <c r="AK208" s="13" t="s">
        <v>119</v>
      </c>
      <c r="AL208" s="37"/>
      <c r="AM208" s="19"/>
      <c r="AN208" s="18"/>
      <c r="AO208" s="32"/>
      <c r="AP208" s="14">
        <f t="shared" si="143"/>
        <v>0</v>
      </c>
      <c r="AQ208" s="37"/>
      <c r="AR208" s="19"/>
      <c r="AS208" s="18"/>
      <c r="AT208" s="32"/>
      <c r="AU208" s="14">
        <f t="shared" si="144"/>
        <v>0</v>
      </c>
      <c r="AV208" s="37"/>
      <c r="AW208" s="19"/>
      <c r="AX208" s="18"/>
      <c r="AY208" s="32"/>
      <c r="AZ208" s="14">
        <f t="shared" si="145"/>
        <v>0</v>
      </c>
      <c r="BA208" s="15">
        <f t="shared" si="146"/>
        <v>0</v>
      </c>
      <c r="BB208" s="56">
        <v>43568</v>
      </c>
    </row>
    <row r="209" spans="1:54" x14ac:dyDescent="0.15">
      <c r="A209" s="30"/>
      <c r="B209" s="37"/>
      <c r="C209" s="19"/>
      <c r="D209" s="18"/>
      <c r="E209" s="32"/>
      <c r="F209" s="14">
        <f t="shared" si="151"/>
        <v>0</v>
      </c>
      <c r="G209" s="37"/>
      <c r="H209" s="19"/>
      <c r="I209" s="18"/>
      <c r="J209" s="32"/>
      <c r="K209" s="14">
        <f t="shared" si="136"/>
        <v>0</v>
      </c>
      <c r="L209" s="37"/>
      <c r="M209" s="19"/>
      <c r="N209" s="18"/>
      <c r="O209" s="32"/>
      <c r="P209" s="14">
        <f t="shared" si="137"/>
        <v>0</v>
      </c>
      <c r="Q209" s="15">
        <f t="shared" si="138"/>
        <v>0</v>
      </c>
      <c r="R209" s="56"/>
      <c r="S209" s="30" t="s">
        <v>220</v>
      </c>
      <c r="T209" s="37"/>
      <c r="U209" s="19"/>
      <c r="V209" s="18"/>
      <c r="W209" s="32"/>
      <c r="X209" s="14">
        <f t="shared" si="152"/>
        <v>0</v>
      </c>
      <c r="Y209" s="37">
        <v>10</v>
      </c>
      <c r="Z209" s="19">
        <v>10</v>
      </c>
      <c r="AA209" s="18"/>
      <c r="AB209" s="32"/>
      <c r="AC209" s="14">
        <f t="shared" si="153"/>
        <v>20</v>
      </c>
      <c r="AD209" s="37"/>
      <c r="AE209" s="19">
        <v>7</v>
      </c>
      <c r="AF209" s="18">
        <v>7</v>
      </c>
      <c r="AG209" s="32"/>
      <c r="AH209" s="14">
        <f t="shared" si="154"/>
        <v>14</v>
      </c>
      <c r="AI209" s="15">
        <f t="shared" si="155"/>
        <v>34</v>
      </c>
      <c r="AJ209" s="56">
        <v>43606</v>
      </c>
      <c r="AK209" s="13" t="s">
        <v>118</v>
      </c>
      <c r="AL209" s="37"/>
      <c r="AM209" s="19"/>
      <c r="AN209" s="18"/>
      <c r="AO209" s="32"/>
      <c r="AP209" s="14">
        <f t="shared" si="143"/>
        <v>0</v>
      </c>
      <c r="AQ209" s="37"/>
      <c r="AR209" s="19"/>
      <c r="AS209" s="18"/>
      <c r="AT209" s="32"/>
      <c r="AU209" s="14">
        <f t="shared" si="144"/>
        <v>0</v>
      </c>
      <c r="AV209" s="37"/>
      <c r="AW209" s="19"/>
      <c r="AX209" s="18"/>
      <c r="AY209" s="32"/>
      <c r="AZ209" s="14">
        <f t="shared" si="145"/>
        <v>0</v>
      </c>
      <c r="BA209" s="15">
        <f t="shared" si="146"/>
        <v>0</v>
      </c>
      <c r="BB209" s="56">
        <v>43570</v>
      </c>
    </row>
    <row r="210" spans="1:54" x14ac:dyDescent="0.15">
      <c r="A210" s="13"/>
      <c r="B210" s="37"/>
      <c r="C210" s="19"/>
      <c r="D210" s="18"/>
      <c r="E210" s="32"/>
      <c r="F210" s="14">
        <f t="shared" si="151"/>
        <v>0</v>
      </c>
      <c r="G210" s="37"/>
      <c r="H210" s="19"/>
      <c r="I210" s="18"/>
      <c r="J210" s="32"/>
      <c r="K210" s="14">
        <f t="shared" si="136"/>
        <v>0</v>
      </c>
      <c r="L210" s="37"/>
      <c r="M210" s="19"/>
      <c r="N210" s="18"/>
      <c r="O210" s="32"/>
      <c r="P210" s="14">
        <f t="shared" si="137"/>
        <v>0</v>
      </c>
      <c r="Q210" s="15">
        <f t="shared" si="138"/>
        <v>0</v>
      </c>
      <c r="R210" s="56"/>
      <c r="S210" s="13" t="s">
        <v>225</v>
      </c>
      <c r="T210" s="31">
        <v>4</v>
      </c>
      <c r="U210" s="32"/>
      <c r="V210" s="33">
        <v>10</v>
      </c>
      <c r="W210" s="32"/>
      <c r="X210" s="14">
        <f t="shared" si="152"/>
        <v>14</v>
      </c>
      <c r="Y210" s="31">
        <v>4</v>
      </c>
      <c r="Z210" s="32"/>
      <c r="AA210" s="33">
        <v>10</v>
      </c>
      <c r="AB210" s="32"/>
      <c r="AC210" s="14">
        <f t="shared" si="153"/>
        <v>14</v>
      </c>
      <c r="AD210" s="31">
        <v>4</v>
      </c>
      <c r="AE210" s="32"/>
      <c r="AF210" s="33">
        <v>10</v>
      </c>
      <c r="AG210" s="32"/>
      <c r="AH210" s="14">
        <f t="shared" si="154"/>
        <v>14</v>
      </c>
      <c r="AI210" s="15">
        <f t="shared" si="155"/>
        <v>42</v>
      </c>
      <c r="AJ210" s="56">
        <v>43607</v>
      </c>
      <c r="AK210" s="13" t="s">
        <v>115</v>
      </c>
      <c r="AL210" s="37"/>
      <c r="AM210" s="19"/>
      <c r="AN210" s="18"/>
      <c r="AO210" s="32"/>
      <c r="AP210" s="14">
        <f t="shared" si="143"/>
        <v>0</v>
      </c>
      <c r="AQ210" s="37"/>
      <c r="AR210" s="19"/>
      <c r="AS210" s="18"/>
      <c r="AT210" s="32"/>
      <c r="AU210" s="14">
        <f t="shared" si="144"/>
        <v>0</v>
      </c>
      <c r="AV210" s="37"/>
      <c r="AW210" s="19"/>
      <c r="AX210" s="18"/>
      <c r="AY210" s="32"/>
      <c r="AZ210" s="14">
        <f t="shared" si="145"/>
        <v>0</v>
      </c>
      <c r="BA210" s="15">
        <f t="shared" si="146"/>
        <v>0</v>
      </c>
      <c r="BB210" s="57" t="s">
        <v>116</v>
      </c>
    </row>
    <row r="211" spans="1:54" ht="14.25" thickBot="1" x14ac:dyDescent="0.2">
      <c r="A211" s="39"/>
      <c r="B211" s="37"/>
      <c r="C211" s="19"/>
      <c r="D211" s="18"/>
      <c r="E211" s="106"/>
      <c r="F211" s="14">
        <f t="shared" si="151"/>
        <v>0</v>
      </c>
      <c r="G211" s="37"/>
      <c r="H211" s="19"/>
      <c r="I211" s="18"/>
      <c r="J211" s="106"/>
      <c r="K211" s="14">
        <f t="shared" si="136"/>
        <v>0</v>
      </c>
      <c r="L211" s="37"/>
      <c r="M211" s="19"/>
      <c r="N211" s="18"/>
      <c r="O211" s="106"/>
      <c r="P211" s="14">
        <f t="shared" si="137"/>
        <v>0</v>
      </c>
      <c r="Q211" s="24">
        <f t="shared" si="138"/>
        <v>0</v>
      </c>
      <c r="R211" s="56"/>
      <c r="S211" s="13" t="s">
        <v>226</v>
      </c>
      <c r="T211" s="37"/>
      <c r="U211" s="19">
        <v>10</v>
      </c>
      <c r="V211" s="18"/>
      <c r="W211" s="106"/>
      <c r="X211" s="14">
        <f t="shared" ref="X211" si="156">SUM(T211:V211)</f>
        <v>10</v>
      </c>
      <c r="Y211" s="37"/>
      <c r="Z211" s="19">
        <v>10</v>
      </c>
      <c r="AA211" s="18"/>
      <c r="AB211" s="106"/>
      <c r="AC211" s="14">
        <f t="shared" ref="AC211" si="157">SUM(Y211:AA211)</f>
        <v>10</v>
      </c>
      <c r="AD211" s="37"/>
      <c r="AE211" s="19">
        <v>10</v>
      </c>
      <c r="AF211" s="18"/>
      <c r="AG211" s="32"/>
      <c r="AH211" s="14">
        <f t="shared" ref="AH211" si="158">SUM(AD211:AF211)</f>
        <v>10</v>
      </c>
      <c r="AI211" s="15">
        <f t="shared" ref="AI211" si="159">X211+AC211+AH211</f>
        <v>30</v>
      </c>
      <c r="AJ211" s="56">
        <v>43613</v>
      </c>
      <c r="AK211" s="13" t="s">
        <v>85</v>
      </c>
      <c r="AL211" s="37"/>
      <c r="AM211" s="19"/>
      <c r="AN211" s="18"/>
      <c r="AO211" s="106"/>
      <c r="AP211" s="14">
        <f t="shared" si="143"/>
        <v>0</v>
      </c>
      <c r="AQ211" s="37"/>
      <c r="AR211" s="19"/>
      <c r="AS211" s="18"/>
      <c r="AT211" s="106"/>
      <c r="AU211" s="14">
        <f t="shared" si="144"/>
        <v>0</v>
      </c>
      <c r="AV211" s="37"/>
      <c r="AW211" s="19"/>
      <c r="AX211" s="18"/>
      <c r="AY211" s="106"/>
      <c r="AZ211" s="14">
        <f t="shared" si="145"/>
        <v>0</v>
      </c>
      <c r="BA211" s="15">
        <f t="shared" si="146"/>
        <v>0</v>
      </c>
      <c r="BB211" s="57" t="s">
        <v>86</v>
      </c>
    </row>
    <row r="212" spans="1:54" ht="14.25" thickBot="1" x14ac:dyDescent="0.2">
      <c r="A212" s="3" t="s">
        <v>11</v>
      </c>
      <c r="B212" s="26">
        <f>SUM(B188:B211)</f>
        <v>3</v>
      </c>
      <c r="C212" s="26">
        <f t="shared" ref="C212:Q212" si="160">SUM(C188:C211)</f>
        <v>14</v>
      </c>
      <c r="D212" s="26">
        <f t="shared" si="160"/>
        <v>16</v>
      </c>
      <c r="E212" s="26"/>
      <c r="F212" s="40">
        <f t="shared" si="160"/>
        <v>33</v>
      </c>
      <c r="G212" s="26">
        <f t="shared" si="160"/>
        <v>3</v>
      </c>
      <c r="H212" s="26">
        <f t="shared" si="160"/>
        <v>8</v>
      </c>
      <c r="I212" s="26">
        <f t="shared" si="160"/>
        <v>20</v>
      </c>
      <c r="J212" s="26"/>
      <c r="K212" s="40">
        <f t="shared" si="160"/>
        <v>31</v>
      </c>
      <c r="L212" s="26">
        <f t="shared" si="160"/>
        <v>13</v>
      </c>
      <c r="M212" s="26">
        <f t="shared" si="160"/>
        <v>14</v>
      </c>
      <c r="N212" s="26">
        <f t="shared" si="160"/>
        <v>20</v>
      </c>
      <c r="O212" s="26"/>
      <c r="P212" s="40">
        <f t="shared" si="160"/>
        <v>47</v>
      </c>
      <c r="Q212" s="41">
        <f t="shared" si="160"/>
        <v>111</v>
      </c>
      <c r="S212" s="3" t="s">
        <v>11</v>
      </c>
      <c r="T212" s="26">
        <f>SUM(T188:T211)</f>
        <v>98</v>
      </c>
      <c r="U212" s="26">
        <f t="shared" ref="U212:AI212" si="161">SUM(U188:U211)</f>
        <v>152</v>
      </c>
      <c r="V212" s="26">
        <f t="shared" si="161"/>
        <v>115</v>
      </c>
      <c r="W212" s="26"/>
      <c r="X212" s="40">
        <f t="shared" si="161"/>
        <v>365</v>
      </c>
      <c r="Y212" s="26">
        <f t="shared" si="161"/>
        <v>158</v>
      </c>
      <c r="Z212" s="26">
        <f t="shared" si="161"/>
        <v>222</v>
      </c>
      <c r="AA212" s="26">
        <f t="shared" si="161"/>
        <v>160</v>
      </c>
      <c r="AB212" s="26"/>
      <c r="AC212" s="40">
        <f t="shared" si="161"/>
        <v>540</v>
      </c>
      <c r="AD212" s="26">
        <f t="shared" si="161"/>
        <v>118</v>
      </c>
      <c r="AE212" s="26">
        <f t="shared" si="161"/>
        <v>179</v>
      </c>
      <c r="AF212" s="27">
        <f t="shared" si="161"/>
        <v>142</v>
      </c>
      <c r="AG212" s="26"/>
      <c r="AH212" s="40">
        <f t="shared" si="161"/>
        <v>439</v>
      </c>
      <c r="AI212" s="41">
        <f t="shared" si="161"/>
        <v>1344</v>
      </c>
      <c r="AK212" s="3" t="s">
        <v>11</v>
      </c>
      <c r="AL212" s="26">
        <f>SUM(AL188:AL211)</f>
        <v>150</v>
      </c>
      <c r="AM212" s="26">
        <f t="shared" ref="AM212:BA212" si="162">SUM(AM188:AM211)</f>
        <v>400</v>
      </c>
      <c r="AN212" s="26">
        <f t="shared" si="162"/>
        <v>300</v>
      </c>
      <c r="AO212" s="26"/>
      <c r="AP212" s="40">
        <f t="shared" si="162"/>
        <v>850</v>
      </c>
      <c r="AQ212" s="26">
        <f t="shared" si="162"/>
        <v>200</v>
      </c>
      <c r="AR212" s="26">
        <f t="shared" si="162"/>
        <v>550</v>
      </c>
      <c r="AS212" s="26">
        <f t="shared" si="162"/>
        <v>400</v>
      </c>
      <c r="AT212" s="26"/>
      <c r="AU212" s="40">
        <f t="shared" si="162"/>
        <v>1150</v>
      </c>
      <c r="AV212" s="26">
        <f t="shared" si="162"/>
        <v>250</v>
      </c>
      <c r="AW212" s="26">
        <f t="shared" si="162"/>
        <v>650</v>
      </c>
      <c r="AX212" s="26">
        <f t="shared" si="162"/>
        <v>400</v>
      </c>
      <c r="AY212" s="26"/>
      <c r="AZ212" s="40">
        <f t="shared" si="162"/>
        <v>1300</v>
      </c>
      <c r="BA212" s="41">
        <f t="shared" si="162"/>
        <v>3300</v>
      </c>
      <c r="BB212" s="16"/>
    </row>
    <row r="213" spans="1:54" ht="14.25" thickBot="1" x14ac:dyDescent="0.2">
      <c r="A213" s="42" t="s">
        <v>12</v>
      </c>
      <c r="B213" s="43">
        <f>B187-B212</f>
        <v>11</v>
      </c>
      <c r="C213" s="43">
        <f t="shared" ref="C213:Q213" si="163">C187-C212</f>
        <v>18</v>
      </c>
      <c r="D213" s="43">
        <f t="shared" si="163"/>
        <v>10</v>
      </c>
      <c r="E213" s="43"/>
      <c r="F213" s="43">
        <f t="shared" si="163"/>
        <v>39</v>
      </c>
      <c r="G213" s="43">
        <f t="shared" si="163"/>
        <v>11</v>
      </c>
      <c r="H213" s="43">
        <f t="shared" si="163"/>
        <v>19</v>
      </c>
      <c r="I213" s="43">
        <f t="shared" si="163"/>
        <v>1</v>
      </c>
      <c r="J213" s="43"/>
      <c r="K213" s="43">
        <f t="shared" si="163"/>
        <v>31</v>
      </c>
      <c r="L213" s="43">
        <f t="shared" si="163"/>
        <v>12</v>
      </c>
      <c r="M213" s="43">
        <f t="shared" si="163"/>
        <v>19</v>
      </c>
      <c r="N213" s="43">
        <f t="shared" si="163"/>
        <v>1</v>
      </c>
      <c r="O213" s="43"/>
      <c r="P213" s="43">
        <f t="shared" si="163"/>
        <v>32</v>
      </c>
      <c r="Q213" s="41">
        <f t="shared" si="163"/>
        <v>102</v>
      </c>
      <c r="S213" s="42" t="s">
        <v>12</v>
      </c>
      <c r="T213" s="43">
        <f>T187-T212</f>
        <v>876</v>
      </c>
      <c r="U213" s="43">
        <f t="shared" ref="U213:AI213" si="164">U187-U212</f>
        <v>1013</v>
      </c>
      <c r="V213" s="43">
        <f t="shared" si="164"/>
        <v>706</v>
      </c>
      <c r="W213" s="43"/>
      <c r="X213" s="43">
        <f t="shared" si="164"/>
        <v>2595</v>
      </c>
      <c r="Y213" s="43">
        <f t="shared" si="164"/>
        <v>815</v>
      </c>
      <c r="Z213" s="43">
        <f t="shared" si="164"/>
        <v>811</v>
      </c>
      <c r="AA213" s="43">
        <f t="shared" si="164"/>
        <v>566</v>
      </c>
      <c r="AB213" s="43"/>
      <c r="AC213" s="43">
        <f t="shared" si="164"/>
        <v>2192</v>
      </c>
      <c r="AD213" s="43">
        <f t="shared" si="164"/>
        <v>798</v>
      </c>
      <c r="AE213" s="43">
        <f t="shared" si="164"/>
        <v>712</v>
      </c>
      <c r="AF213" s="43">
        <f t="shared" si="164"/>
        <v>584</v>
      </c>
      <c r="AG213" s="43"/>
      <c r="AH213" s="43">
        <f t="shared" si="164"/>
        <v>2094</v>
      </c>
      <c r="AI213" s="41">
        <f t="shared" si="164"/>
        <v>6881</v>
      </c>
      <c r="AK213" s="42" t="s">
        <v>12</v>
      </c>
      <c r="AL213" s="43">
        <f>AL187-AL212</f>
        <v>0</v>
      </c>
      <c r="AM213" s="43">
        <f t="shared" ref="AM213:BA213" si="165">AM187-AM212</f>
        <v>0</v>
      </c>
      <c r="AN213" s="43">
        <f t="shared" si="165"/>
        <v>0</v>
      </c>
      <c r="AO213" s="43"/>
      <c r="AP213" s="43">
        <f t="shared" si="165"/>
        <v>0</v>
      </c>
      <c r="AQ213" s="43">
        <f t="shared" si="165"/>
        <v>0</v>
      </c>
      <c r="AR213" s="43">
        <f t="shared" si="165"/>
        <v>0</v>
      </c>
      <c r="AS213" s="43">
        <f t="shared" si="165"/>
        <v>0</v>
      </c>
      <c r="AT213" s="43"/>
      <c r="AU213" s="43">
        <f t="shared" si="165"/>
        <v>0</v>
      </c>
      <c r="AV213" s="43">
        <f t="shared" si="165"/>
        <v>0</v>
      </c>
      <c r="AW213" s="43">
        <f t="shared" si="165"/>
        <v>0</v>
      </c>
      <c r="AX213" s="43">
        <f t="shared" si="165"/>
        <v>0</v>
      </c>
      <c r="AY213" s="43"/>
      <c r="AZ213" s="43">
        <f t="shared" si="165"/>
        <v>0</v>
      </c>
      <c r="BA213" s="41">
        <f t="shared" si="165"/>
        <v>0</v>
      </c>
    </row>
    <row r="216" spans="1:54" ht="21.75" thickBot="1" x14ac:dyDescent="0.25">
      <c r="A216" s="50" t="s">
        <v>13</v>
      </c>
      <c r="B216" s="51"/>
      <c r="C216" s="51"/>
      <c r="D216" s="51"/>
      <c r="E216" s="51"/>
      <c r="F216" s="54" t="s">
        <v>26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S216" s="50" t="s">
        <v>14</v>
      </c>
      <c r="T216" s="51"/>
      <c r="U216" s="51"/>
      <c r="V216" s="51"/>
      <c r="W216" s="51"/>
      <c r="X216" s="54" t="s">
        <v>26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K216" s="50" t="s">
        <v>153</v>
      </c>
      <c r="AL216" s="51"/>
      <c r="AM216" s="51"/>
      <c r="AN216" s="51"/>
      <c r="AO216" s="51"/>
      <c r="AP216" s="54" t="s">
        <v>26</v>
      </c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4" ht="14.25" thickBot="1" x14ac:dyDescent="0.2">
      <c r="A217" s="2" t="s">
        <v>0</v>
      </c>
      <c r="B217" s="225" t="s">
        <v>15</v>
      </c>
      <c r="C217" s="225"/>
      <c r="D217" s="225"/>
      <c r="E217" s="225"/>
      <c r="F217" s="226"/>
      <c r="G217" s="225" t="s">
        <v>1</v>
      </c>
      <c r="H217" s="225"/>
      <c r="I217" s="225"/>
      <c r="J217" s="225"/>
      <c r="K217" s="226"/>
      <c r="L217" s="225" t="s">
        <v>16</v>
      </c>
      <c r="M217" s="225"/>
      <c r="N217" s="225"/>
      <c r="O217" s="225"/>
      <c r="P217" s="225"/>
      <c r="Q217" s="227" t="s">
        <v>2</v>
      </c>
      <c r="S217" s="2" t="s">
        <v>0</v>
      </c>
      <c r="T217" s="225" t="s">
        <v>15</v>
      </c>
      <c r="U217" s="225"/>
      <c r="V217" s="225"/>
      <c r="W217" s="225"/>
      <c r="X217" s="226"/>
      <c r="Y217" s="225" t="s">
        <v>1</v>
      </c>
      <c r="Z217" s="225"/>
      <c r="AA217" s="225"/>
      <c r="AB217" s="225"/>
      <c r="AC217" s="226"/>
      <c r="AD217" s="225" t="s">
        <v>16</v>
      </c>
      <c r="AE217" s="225"/>
      <c r="AF217" s="225"/>
      <c r="AG217" s="225"/>
      <c r="AH217" s="225"/>
      <c r="AI217" s="227" t="s">
        <v>2</v>
      </c>
      <c r="AK217" s="2" t="s">
        <v>0</v>
      </c>
      <c r="AL217" s="225" t="s">
        <v>15</v>
      </c>
      <c r="AM217" s="225"/>
      <c r="AN217" s="225"/>
      <c r="AO217" s="225"/>
      <c r="AP217" s="226"/>
      <c r="AQ217" s="225" t="s">
        <v>1</v>
      </c>
      <c r="AR217" s="225"/>
      <c r="AS217" s="225"/>
      <c r="AT217" s="225"/>
      <c r="AU217" s="226"/>
      <c r="AV217" s="225" t="s">
        <v>16</v>
      </c>
      <c r="AW217" s="225"/>
      <c r="AX217" s="225"/>
      <c r="AY217" s="225"/>
      <c r="AZ217" s="225"/>
      <c r="BA217" s="227" t="s">
        <v>2</v>
      </c>
    </row>
    <row r="218" spans="1:54" ht="14.25" thickBot="1" x14ac:dyDescent="0.2">
      <c r="A218" s="2" t="s">
        <v>3</v>
      </c>
      <c r="B218" s="3" t="s">
        <v>4</v>
      </c>
      <c r="C218" s="2" t="s">
        <v>5</v>
      </c>
      <c r="D218" s="4" t="s">
        <v>6</v>
      </c>
      <c r="E218" s="2"/>
      <c r="F218" s="2" t="s">
        <v>7</v>
      </c>
      <c r="G218" s="3" t="s">
        <v>4</v>
      </c>
      <c r="H218" s="2" t="s">
        <v>5</v>
      </c>
      <c r="I218" s="4" t="s">
        <v>6</v>
      </c>
      <c r="J218" s="2"/>
      <c r="K218" s="2" t="s">
        <v>7</v>
      </c>
      <c r="L218" s="3" t="s">
        <v>4</v>
      </c>
      <c r="M218" s="2" t="s">
        <v>5</v>
      </c>
      <c r="N218" s="4" t="s">
        <v>6</v>
      </c>
      <c r="O218" s="2"/>
      <c r="P218" s="3" t="s">
        <v>7</v>
      </c>
      <c r="Q218" s="228"/>
      <c r="S218" s="2" t="s">
        <v>3</v>
      </c>
      <c r="T218" s="3" t="s">
        <v>4</v>
      </c>
      <c r="U218" s="2" t="s">
        <v>5</v>
      </c>
      <c r="V218" s="4" t="s">
        <v>6</v>
      </c>
      <c r="W218" s="2"/>
      <c r="X218" s="2" t="s">
        <v>7</v>
      </c>
      <c r="Y218" s="3" t="s">
        <v>4</v>
      </c>
      <c r="Z218" s="2" t="s">
        <v>5</v>
      </c>
      <c r="AA218" s="4" t="s">
        <v>6</v>
      </c>
      <c r="AB218" s="2"/>
      <c r="AC218" s="2" t="s">
        <v>7</v>
      </c>
      <c r="AD218" s="3" t="s">
        <v>4</v>
      </c>
      <c r="AE218" s="2" t="s">
        <v>5</v>
      </c>
      <c r="AF218" s="4" t="s">
        <v>6</v>
      </c>
      <c r="AG218" s="2"/>
      <c r="AH218" s="3" t="s">
        <v>7</v>
      </c>
      <c r="AI218" s="228"/>
      <c r="AK218" s="2" t="s">
        <v>3</v>
      </c>
      <c r="AL218" s="3" t="s">
        <v>4</v>
      </c>
      <c r="AM218" s="2" t="s">
        <v>5</v>
      </c>
      <c r="AN218" s="4" t="s">
        <v>6</v>
      </c>
      <c r="AO218" s="2"/>
      <c r="AP218" s="2" t="s">
        <v>7</v>
      </c>
      <c r="AQ218" s="3" t="s">
        <v>4</v>
      </c>
      <c r="AR218" s="2" t="s">
        <v>5</v>
      </c>
      <c r="AS218" s="4" t="s">
        <v>6</v>
      </c>
      <c r="AT218" s="2"/>
      <c r="AU218" s="2" t="s">
        <v>7</v>
      </c>
      <c r="AV218" s="3" t="s">
        <v>4</v>
      </c>
      <c r="AW218" s="2" t="s">
        <v>5</v>
      </c>
      <c r="AX218" s="4" t="s">
        <v>6</v>
      </c>
      <c r="AY218" s="2"/>
      <c r="AZ218" s="3" t="s">
        <v>7</v>
      </c>
      <c r="BA218" s="228"/>
    </row>
    <row r="219" spans="1:54" x14ac:dyDescent="0.15">
      <c r="A219" s="5" t="s">
        <v>12</v>
      </c>
      <c r="B219" s="6">
        <f>B213</f>
        <v>11</v>
      </c>
      <c r="C219" s="7">
        <f>C213</f>
        <v>18</v>
      </c>
      <c r="D219" s="6">
        <f>D213</f>
        <v>10</v>
      </c>
      <c r="E219" s="7"/>
      <c r="F219" s="8">
        <f>SUM(B219:D219)</f>
        <v>39</v>
      </c>
      <c r="G219" s="6">
        <f>G213</f>
        <v>11</v>
      </c>
      <c r="H219" s="7">
        <f>H213</f>
        <v>19</v>
      </c>
      <c r="I219" s="6">
        <f>I213</f>
        <v>1</v>
      </c>
      <c r="J219" s="7"/>
      <c r="K219" s="8">
        <f>SUM(G219:I219)</f>
        <v>31</v>
      </c>
      <c r="L219" s="6">
        <f>L213</f>
        <v>12</v>
      </c>
      <c r="M219" s="7">
        <f>M213</f>
        <v>19</v>
      </c>
      <c r="N219" s="6">
        <f>N213</f>
        <v>1</v>
      </c>
      <c r="O219" s="7"/>
      <c r="P219" s="8">
        <f>SUM(L219:N219)</f>
        <v>32</v>
      </c>
      <c r="Q219" s="9">
        <f>F219+K219+P219</f>
        <v>102</v>
      </c>
      <c r="S219" s="5" t="s">
        <v>12</v>
      </c>
      <c r="T219" s="6">
        <f>T213</f>
        <v>876</v>
      </c>
      <c r="U219" s="7">
        <f>U213</f>
        <v>1013</v>
      </c>
      <c r="V219" s="6">
        <f>V213</f>
        <v>706</v>
      </c>
      <c r="W219" s="7"/>
      <c r="X219" s="8">
        <f>SUM(T219:V219)</f>
        <v>2595</v>
      </c>
      <c r="Y219" s="6">
        <f>Y213</f>
        <v>815</v>
      </c>
      <c r="Z219" s="7">
        <f>Z213</f>
        <v>811</v>
      </c>
      <c r="AA219" s="6">
        <f>AA213</f>
        <v>566</v>
      </c>
      <c r="AB219" s="7"/>
      <c r="AC219" s="8">
        <f>SUM(Y219:AA219)</f>
        <v>2192</v>
      </c>
      <c r="AD219" s="6">
        <f>AD213</f>
        <v>798</v>
      </c>
      <c r="AE219" s="7">
        <f>AE213</f>
        <v>712</v>
      </c>
      <c r="AF219" s="6">
        <f>AF213</f>
        <v>584</v>
      </c>
      <c r="AG219" s="7"/>
      <c r="AH219" s="8">
        <f>SUM(AD219:AF219)</f>
        <v>2094</v>
      </c>
      <c r="AI219" s="9">
        <f>X219+AC219+AH219</f>
        <v>6881</v>
      </c>
      <c r="AK219" s="5" t="s">
        <v>12</v>
      </c>
      <c r="AL219" s="6">
        <f>AL213</f>
        <v>0</v>
      </c>
      <c r="AM219" s="7">
        <f>AM213</f>
        <v>0</v>
      </c>
      <c r="AN219" s="6">
        <f>AN213</f>
        <v>0</v>
      </c>
      <c r="AO219" s="7"/>
      <c r="AP219" s="8">
        <f>SUM(AL219:AN219)</f>
        <v>0</v>
      </c>
      <c r="AQ219" s="6">
        <f>AQ213</f>
        <v>0</v>
      </c>
      <c r="AR219" s="7">
        <f>AR213</f>
        <v>0</v>
      </c>
      <c r="AS219" s="6">
        <f>AS213</f>
        <v>0</v>
      </c>
      <c r="AT219" s="7"/>
      <c r="AU219" s="8">
        <f>SUM(AQ219:AS219)</f>
        <v>0</v>
      </c>
      <c r="AV219" s="6">
        <f>AV213</f>
        <v>0</v>
      </c>
      <c r="AW219" s="7">
        <f>AW213</f>
        <v>0</v>
      </c>
      <c r="AX219" s="6">
        <f>AX213</f>
        <v>0</v>
      </c>
      <c r="AY219" s="7"/>
      <c r="AZ219" s="8">
        <f>SUM(AV219:AX219)</f>
        <v>0</v>
      </c>
      <c r="BA219" s="9">
        <f>AP219+AU219+AZ219</f>
        <v>0</v>
      </c>
    </row>
    <row r="220" spans="1:54" x14ac:dyDescent="0.15">
      <c r="A220" s="11" t="s">
        <v>101</v>
      </c>
      <c r="B220" s="31"/>
      <c r="C220" s="32">
        <v>3</v>
      </c>
      <c r="D220" s="33"/>
      <c r="E220" s="32"/>
      <c r="F220" s="14">
        <f t="shared" ref="F220:F221" si="166">SUM(B220:D220)</f>
        <v>3</v>
      </c>
      <c r="G220" s="31">
        <v>1</v>
      </c>
      <c r="H220" s="32">
        <v>7</v>
      </c>
      <c r="I220" s="33"/>
      <c r="J220" s="32"/>
      <c r="K220" s="14">
        <f t="shared" ref="K220:K254" si="167">SUM(G220:I220)</f>
        <v>8</v>
      </c>
      <c r="L220" s="31"/>
      <c r="M220" s="32"/>
      <c r="N220" s="33"/>
      <c r="O220" s="32"/>
      <c r="P220" s="14">
        <f t="shared" ref="P220:P254" si="168">SUM(L220:N220)</f>
        <v>0</v>
      </c>
      <c r="Q220" s="15">
        <f t="shared" ref="Q220:Q254" si="169">F220+K220+P220</f>
        <v>11</v>
      </c>
      <c r="R220" s="56">
        <v>43609</v>
      </c>
      <c r="S220" s="11" t="s">
        <v>258</v>
      </c>
      <c r="T220" s="12">
        <v>20</v>
      </c>
      <c r="U220" s="13">
        <v>41</v>
      </c>
      <c r="V220" s="12">
        <v>11</v>
      </c>
      <c r="W220" s="30"/>
      <c r="X220" s="14">
        <f t="shared" ref="X220:X254" si="170">SUM(T220:V220)</f>
        <v>72</v>
      </c>
      <c r="Y220" s="12">
        <v>6</v>
      </c>
      <c r="Z220" s="13">
        <v>13</v>
      </c>
      <c r="AA220" s="12"/>
      <c r="AB220" s="30"/>
      <c r="AC220" s="14">
        <f t="shared" ref="AC220:AC254" si="171">SUM(Y220:AA220)</f>
        <v>19</v>
      </c>
      <c r="AD220" s="12">
        <v>6</v>
      </c>
      <c r="AE220" s="13">
        <v>13</v>
      </c>
      <c r="AF220" s="12"/>
      <c r="AG220" s="30"/>
      <c r="AH220" s="14">
        <f t="shared" ref="AH220:AH254" si="172">SUM(AD220:AF220)</f>
        <v>19</v>
      </c>
      <c r="AI220" s="15">
        <f t="shared" ref="AI220:AI254" si="173">X220+AC220+AH220</f>
        <v>110</v>
      </c>
      <c r="AJ220" s="93">
        <v>43629</v>
      </c>
      <c r="AK220" s="11" t="s">
        <v>9</v>
      </c>
      <c r="AL220" s="12"/>
      <c r="AM220" s="13"/>
      <c r="AN220" s="12"/>
      <c r="AO220" s="30"/>
      <c r="AP220" s="14">
        <f t="shared" ref="AP220:AP254" si="174">SUM(AL220:AN220)</f>
        <v>0</v>
      </c>
      <c r="AQ220" s="12"/>
      <c r="AR220" s="13"/>
      <c r="AS220" s="12"/>
      <c r="AT220" s="30"/>
      <c r="AU220" s="14">
        <f t="shared" ref="AU220:AU254" si="175">SUM(AQ220:AS220)</f>
        <v>0</v>
      </c>
      <c r="AV220" s="12"/>
      <c r="AW220" s="13"/>
      <c r="AX220" s="12"/>
      <c r="AY220" s="30"/>
      <c r="AZ220" s="14">
        <f t="shared" ref="AZ220:AZ254" si="176">SUM(AV220:AX220)</f>
        <v>0</v>
      </c>
      <c r="BA220" s="15">
        <f t="shared" ref="BA220:BA254" si="177">AP220+AU220+AZ220</f>
        <v>0</v>
      </c>
    </row>
    <row r="221" spans="1:54" x14ac:dyDescent="0.15">
      <c r="A221" s="11" t="s">
        <v>101</v>
      </c>
      <c r="B221" s="37">
        <v>15</v>
      </c>
      <c r="C221" s="19">
        <v>27</v>
      </c>
      <c r="D221" s="18">
        <v>9</v>
      </c>
      <c r="E221" s="32"/>
      <c r="F221" s="14">
        <f t="shared" si="166"/>
        <v>51</v>
      </c>
      <c r="G221" s="37"/>
      <c r="H221" s="19"/>
      <c r="I221" s="18"/>
      <c r="J221" s="32"/>
      <c r="K221" s="14">
        <f t="shared" si="167"/>
        <v>0</v>
      </c>
      <c r="L221" s="37"/>
      <c r="M221" s="19"/>
      <c r="N221" s="18"/>
      <c r="O221" s="32"/>
      <c r="P221" s="14">
        <f t="shared" si="168"/>
        <v>0</v>
      </c>
      <c r="Q221" s="15">
        <f t="shared" si="169"/>
        <v>51</v>
      </c>
      <c r="R221" s="56">
        <v>43613</v>
      </c>
      <c r="S221" s="11" t="s">
        <v>258</v>
      </c>
      <c r="T221" s="62"/>
      <c r="U221" s="47">
        <v>5</v>
      </c>
      <c r="V221" s="46"/>
      <c r="W221" s="88"/>
      <c r="X221" s="14">
        <f t="shared" ref="X221" si="178">SUM(T221:V221)</f>
        <v>5</v>
      </c>
      <c r="Y221" s="62"/>
      <c r="Z221" s="47">
        <v>6</v>
      </c>
      <c r="AA221" s="46"/>
      <c r="AB221" s="88"/>
      <c r="AC221" s="14">
        <f t="shared" ref="AC221" si="179">SUM(Y221:AA221)</f>
        <v>6</v>
      </c>
      <c r="AD221" s="62"/>
      <c r="AE221" s="47">
        <v>4</v>
      </c>
      <c r="AF221" s="46"/>
      <c r="AG221" s="88"/>
      <c r="AH221" s="14">
        <f t="shared" ref="AH221" si="180">SUM(AD221:AF221)</f>
        <v>4</v>
      </c>
      <c r="AI221" s="15">
        <f t="shared" ref="AI221" si="181">X221+AC221+AH221</f>
        <v>15</v>
      </c>
      <c r="AJ221" s="56">
        <v>43645</v>
      </c>
      <c r="AK221" s="11" t="s">
        <v>9</v>
      </c>
      <c r="AL221" s="62"/>
      <c r="AM221" s="47"/>
      <c r="AN221" s="46"/>
      <c r="AO221" s="88"/>
      <c r="AP221" s="14">
        <f t="shared" si="174"/>
        <v>0</v>
      </c>
      <c r="AQ221" s="62"/>
      <c r="AR221" s="47"/>
      <c r="AS221" s="46"/>
      <c r="AT221" s="88"/>
      <c r="AU221" s="14">
        <f t="shared" si="175"/>
        <v>0</v>
      </c>
      <c r="AV221" s="62"/>
      <c r="AW221" s="47"/>
      <c r="AX221" s="46"/>
      <c r="AY221" s="88"/>
      <c r="AZ221" s="14">
        <f t="shared" si="176"/>
        <v>0</v>
      </c>
      <c r="BA221" s="15">
        <f t="shared" si="177"/>
        <v>0</v>
      </c>
      <c r="BB221" s="17"/>
    </row>
    <row r="222" spans="1:54" x14ac:dyDescent="0.15">
      <c r="A222" s="11" t="s">
        <v>202</v>
      </c>
      <c r="B222" s="12">
        <v>1</v>
      </c>
      <c r="C222" s="13"/>
      <c r="D222" s="12"/>
      <c r="E222" s="30"/>
      <c r="F222" s="14">
        <f t="shared" ref="F222:F254" si="182">SUM(B222:D222)</f>
        <v>1</v>
      </c>
      <c r="G222" s="12">
        <v>1</v>
      </c>
      <c r="H222" s="13"/>
      <c r="I222" s="12"/>
      <c r="J222" s="30"/>
      <c r="K222" s="14">
        <f t="shared" si="167"/>
        <v>1</v>
      </c>
      <c r="L222" s="12">
        <v>1</v>
      </c>
      <c r="M222" s="13"/>
      <c r="N222" s="12"/>
      <c r="O222" s="30"/>
      <c r="P222" s="14">
        <f t="shared" si="168"/>
        <v>1</v>
      </c>
      <c r="Q222" s="15">
        <f t="shared" si="169"/>
        <v>3</v>
      </c>
      <c r="R222" s="56">
        <v>43613</v>
      </c>
      <c r="S222" s="11" t="s">
        <v>9</v>
      </c>
      <c r="T222" s="12"/>
      <c r="U222" s="13"/>
      <c r="V222" s="12"/>
      <c r="W222" s="30"/>
      <c r="X222" s="14">
        <f t="shared" si="170"/>
        <v>0</v>
      </c>
      <c r="Y222" s="12"/>
      <c r="Z222" s="13"/>
      <c r="AA222" s="12"/>
      <c r="AB222" s="30"/>
      <c r="AC222" s="14">
        <f t="shared" si="171"/>
        <v>0</v>
      </c>
      <c r="AD222" s="12"/>
      <c r="AE222" s="13"/>
      <c r="AF222" s="12"/>
      <c r="AG222" s="30"/>
      <c r="AH222" s="14">
        <f t="shared" si="172"/>
        <v>0</v>
      </c>
      <c r="AI222" s="15">
        <f t="shared" si="173"/>
        <v>0</v>
      </c>
      <c r="AJ222" s="61"/>
      <c r="AK222" s="11" t="s">
        <v>9</v>
      </c>
      <c r="AL222" s="12"/>
      <c r="AM222" s="13"/>
      <c r="AN222" s="12"/>
      <c r="AO222" s="30"/>
      <c r="AP222" s="14">
        <f t="shared" si="174"/>
        <v>0</v>
      </c>
      <c r="AQ222" s="12"/>
      <c r="AR222" s="13"/>
      <c r="AS222" s="12"/>
      <c r="AT222" s="30"/>
      <c r="AU222" s="14">
        <f t="shared" si="175"/>
        <v>0</v>
      </c>
      <c r="AV222" s="12"/>
      <c r="AW222" s="13"/>
      <c r="AX222" s="12"/>
      <c r="AY222" s="30"/>
      <c r="AZ222" s="14">
        <f t="shared" si="176"/>
        <v>0</v>
      </c>
      <c r="BA222" s="15">
        <f t="shared" si="177"/>
        <v>0</v>
      </c>
      <c r="BB222" s="57"/>
    </row>
    <row r="223" spans="1:54" x14ac:dyDescent="0.15">
      <c r="A223" s="11" t="s">
        <v>66</v>
      </c>
      <c r="B223" s="12"/>
      <c r="C223" s="13">
        <v>1</v>
      </c>
      <c r="D223" s="12"/>
      <c r="E223" s="30"/>
      <c r="F223" s="14">
        <f t="shared" si="182"/>
        <v>1</v>
      </c>
      <c r="G223" s="12"/>
      <c r="H223" s="13">
        <v>1</v>
      </c>
      <c r="I223" s="12"/>
      <c r="J223" s="30"/>
      <c r="K223" s="14">
        <f t="shared" si="167"/>
        <v>1</v>
      </c>
      <c r="L223" s="12"/>
      <c r="M223" s="13">
        <v>1</v>
      </c>
      <c r="N223" s="12"/>
      <c r="O223" s="30"/>
      <c r="P223" s="14">
        <f t="shared" si="168"/>
        <v>1</v>
      </c>
      <c r="Q223" s="15">
        <f t="shared" si="169"/>
        <v>3</v>
      </c>
      <c r="R223" s="56">
        <v>43614</v>
      </c>
      <c r="S223" s="11" t="s">
        <v>9</v>
      </c>
      <c r="T223" s="12"/>
      <c r="U223" s="13"/>
      <c r="V223" s="12"/>
      <c r="W223" s="30"/>
      <c r="X223" s="14">
        <f t="shared" si="170"/>
        <v>0</v>
      </c>
      <c r="Y223" s="12"/>
      <c r="Z223" s="13"/>
      <c r="AA223" s="12"/>
      <c r="AB223" s="30"/>
      <c r="AC223" s="14">
        <f t="shared" si="171"/>
        <v>0</v>
      </c>
      <c r="AD223" s="12"/>
      <c r="AE223" s="13"/>
      <c r="AF223" s="12"/>
      <c r="AG223" s="30"/>
      <c r="AH223" s="14">
        <f t="shared" si="172"/>
        <v>0</v>
      </c>
      <c r="AI223" s="15">
        <f t="shared" si="173"/>
        <v>0</v>
      </c>
      <c r="AJ223" s="57"/>
      <c r="AK223" s="11" t="s">
        <v>9</v>
      </c>
      <c r="AL223" s="12"/>
      <c r="AM223" s="13"/>
      <c r="AN223" s="12"/>
      <c r="AO223" s="30"/>
      <c r="AP223" s="14">
        <f t="shared" si="174"/>
        <v>0</v>
      </c>
      <c r="AQ223" s="12"/>
      <c r="AR223" s="13"/>
      <c r="AS223" s="12"/>
      <c r="AT223" s="30"/>
      <c r="AU223" s="14">
        <f t="shared" si="175"/>
        <v>0</v>
      </c>
      <c r="AV223" s="12"/>
      <c r="AW223" s="13"/>
      <c r="AX223" s="12"/>
      <c r="AY223" s="30"/>
      <c r="AZ223" s="14">
        <f t="shared" si="176"/>
        <v>0</v>
      </c>
      <c r="BA223" s="15">
        <f t="shared" si="177"/>
        <v>0</v>
      </c>
    </row>
    <row r="224" spans="1:54" x14ac:dyDescent="0.15">
      <c r="A224" s="94" t="s">
        <v>240</v>
      </c>
      <c r="B224" s="12">
        <v>1</v>
      </c>
      <c r="C224" s="13"/>
      <c r="D224" s="12"/>
      <c r="E224" s="30"/>
      <c r="F224" s="14">
        <f t="shared" si="182"/>
        <v>1</v>
      </c>
      <c r="G224" s="12">
        <v>1</v>
      </c>
      <c r="H224" s="13"/>
      <c r="I224" s="12"/>
      <c r="J224" s="30"/>
      <c r="K224" s="14">
        <f t="shared" si="167"/>
        <v>1</v>
      </c>
      <c r="L224" s="12">
        <v>1</v>
      </c>
      <c r="M224" s="13"/>
      <c r="N224" s="12"/>
      <c r="O224" s="30"/>
      <c r="P224" s="14">
        <f t="shared" si="168"/>
        <v>1</v>
      </c>
      <c r="Q224" s="15">
        <f t="shared" si="169"/>
        <v>3</v>
      </c>
      <c r="R224" s="56">
        <v>43616</v>
      </c>
      <c r="S224" s="11" t="s">
        <v>9</v>
      </c>
      <c r="T224" s="62"/>
      <c r="U224" s="47"/>
      <c r="V224" s="46"/>
      <c r="W224" s="88"/>
      <c r="X224" s="14">
        <f t="shared" si="170"/>
        <v>0</v>
      </c>
      <c r="Y224" s="62"/>
      <c r="Z224" s="47"/>
      <c r="AA224" s="46"/>
      <c r="AB224" s="88"/>
      <c r="AC224" s="14">
        <f t="shared" si="171"/>
        <v>0</v>
      </c>
      <c r="AD224" s="62"/>
      <c r="AE224" s="47"/>
      <c r="AF224" s="46"/>
      <c r="AG224" s="88"/>
      <c r="AH224" s="14">
        <f t="shared" si="172"/>
        <v>0</v>
      </c>
      <c r="AI224" s="15">
        <f t="shared" si="173"/>
        <v>0</v>
      </c>
      <c r="AJ224" s="10"/>
      <c r="AK224" s="11" t="s">
        <v>9</v>
      </c>
      <c r="AL224" s="62"/>
      <c r="AM224" s="47"/>
      <c r="AN224" s="46"/>
      <c r="AO224" s="88"/>
      <c r="AP224" s="14">
        <f t="shared" si="174"/>
        <v>0</v>
      </c>
      <c r="AQ224" s="62"/>
      <c r="AR224" s="47"/>
      <c r="AS224" s="46"/>
      <c r="AT224" s="88"/>
      <c r="AU224" s="14">
        <f t="shared" si="175"/>
        <v>0</v>
      </c>
      <c r="AV224" s="62"/>
      <c r="AW224" s="47"/>
      <c r="AX224" s="46"/>
      <c r="AY224" s="88"/>
      <c r="AZ224" s="14">
        <f t="shared" si="176"/>
        <v>0</v>
      </c>
      <c r="BA224" s="15">
        <f t="shared" si="177"/>
        <v>0</v>
      </c>
      <c r="BB224" s="10"/>
    </row>
    <row r="225" spans="1:53" x14ac:dyDescent="0.15">
      <c r="A225" s="11" t="s">
        <v>66</v>
      </c>
      <c r="B225" s="12">
        <v>1</v>
      </c>
      <c r="C225" s="13">
        <v>4</v>
      </c>
      <c r="D225" s="12">
        <v>1</v>
      </c>
      <c r="E225" s="30"/>
      <c r="F225" s="14">
        <f t="shared" si="182"/>
        <v>6</v>
      </c>
      <c r="G225" s="12">
        <v>1</v>
      </c>
      <c r="H225" s="13">
        <v>4</v>
      </c>
      <c r="I225" s="12">
        <v>1</v>
      </c>
      <c r="J225" s="30"/>
      <c r="K225" s="14">
        <f t="shared" si="167"/>
        <v>6</v>
      </c>
      <c r="L225" s="12">
        <v>1</v>
      </c>
      <c r="M225" s="13">
        <v>4</v>
      </c>
      <c r="N225" s="12">
        <v>1</v>
      </c>
      <c r="O225" s="30"/>
      <c r="P225" s="14">
        <f t="shared" si="168"/>
        <v>6</v>
      </c>
      <c r="Q225" s="15">
        <f t="shared" si="169"/>
        <v>18</v>
      </c>
      <c r="R225" s="56">
        <v>43622</v>
      </c>
      <c r="S225" s="11" t="s">
        <v>9</v>
      </c>
      <c r="T225" s="12"/>
      <c r="U225" s="13"/>
      <c r="V225" s="12"/>
      <c r="W225" s="30"/>
      <c r="X225" s="14">
        <f t="shared" si="170"/>
        <v>0</v>
      </c>
      <c r="Y225" s="12"/>
      <c r="Z225" s="13"/>
      <c r="AA225" s="12"/>
      <c r="AB225" s="30"/>
      <c r="AC225" s="14">
        <f t="shared" si="171"/>
        <v>0</v>
      </c>
      <c r="AD225" s="12"/>
      <c r="AE225" s="13"/>
      <c r="AF225" s="12"/>
      <c r="AG225" s="30"/>
      <c r="AH225" s="14">
        <f t="shared" si="172"/>
        <v>0</v>
      </c>
      <c r="AI225" s="15">
        <f t="shared" si="173"/>
        <v>0</v>
      </c>
      <c r="AJ225" s="57"/>
      <c r="AK225" s="11" t="s">
        <v>9</v>
      </c>
      <c r="AL225" s="12"/>
      <c r="AM225" s="13"/>
      <c r="AN225" s="12"/>
      <c r="AO225" s="30"/>
      <c r="AP225" s="14">
        <f t="shared" si="174"/>
        <v>0</v>
      </c>
      <c r="AQ225" s="12"/>
      <c r="AR225" s="13"/>
      <c r="AS225" s="12"/>
      <c r="AT225" s="30"/>
      <c r="AU225" s="14">
        <f t="shared" si="175"/>
        <v>0</v>
      </c>
      <c r="AV225" s="12"/>
      <c r="AW225" s="13"/>
      <c r="AX225" s="12"/>
      <c r="AY225" s="30"/>
      <c r="AZ225" s="14">
        <f t="shared" si="176"/>
        <v>0</v>
      </c>
      <c r="BA225" s="15">
        <f t="shared" si="177"/>
        <v>0</v>
      </c>
    </row>
    <row r="226" spans="1:53" x14ac:dyDescent="0.15">
      <c r="A226" s="11" t="s">
        <v>202</v>
      </c>
      <c r="B226" s="18">
        <v>1</v>
      </c>
      <c r="C226" s="19"/>
      <c r="D226" s="18"/>
      <c r="E226" s="32"/>
      <c r="F226" s="14">
        <f t="shared" si="182"/>
        <v>1</v>
      </c>
      <c r="G226" s="18">
        <v>1</v>
      </c>
      <c r="H226" s="19"/>
      <c r="I226" s="18"/>
      <c r="J226" s="32"/>
      <c r="K226" s="14">
        <f t="shared" si="167"/>
        <v>1</v>
      </c>
      <c r="L226" s="18">
        <v>1</v>
      </c>
      <c r="M226" s="19"/>
      <c r="N226" s="18"/>
      <c r="O226" s="32"/>
      <c r="P226" s="14">
        <f t="shared" si="168"/>
        <v>1</v>
      </c>
      <c r="Q226" s="15">
        <f t="shared" si="169"/>
        <v>3</v>
      </c>
      <c r="R226" s="56">
        <v>43622</v>
      </c>
      <c r="S226" s="11" t="s">
        <v>9</v>
      </c>
      <c r="T226" s="62"/>
      <c r="U226" s="47"/>
      <c r="V226" s="46"/>
      <c r="W226" s="88"/>
      <c r="X226" s="14">
        <f t="shared" si="170"/>
        <v>0</v>
      </c>
      <c r="Y226" s="62"/>
      <c r="Z226" s="47"/>
      <c r="AA226" s="46"/>
      <c r="AB226" s="88"/>
      <c r="AC226" s="14">
        <f t="shared" si="171"/>
        <v>0</v>
      </c>
      <c r="AD226" s="62"/>
      <c r="AE226" s="47"/>
      <c r="AF226" s="46"/>
      <c r="AG226" s="88"/>
      <c r="AH226" s="14">
        <f t="shared" si="172"/>
        <v>0</v>
      </c>
      <c r="AI226" s="15">
        <f t="shared" si="173"/>
        <v>0</v>
      </c>
      <c r="AJ226" s="17"/>
      <c r="AK226" s="11" t="s">
        <v>9</v>
      </c>
      <c r="AL226" s="18"/>
      <c r="AM226" s="19"/>
      <c r="AN226" s="18"/>
      <c r="AO226" s="32"/>
      <c r="AP226" s="14">
        <f t="shared" si="174"/>
        <v>0</v>
      </c>
      <c r="AQ226" s="46"/>
      <c r="AR226" s="47"/>
      <c r="AS226" s="46"/>
      <c r="AT226" s="88"/>
      <c r="AU226" s="14">
        <f t="shared" si="175"/>
        <v>0</v>
      </c>
      <c r="AV226" s="18"/>
      <c r="AW226" s="19"/>
      <c r="AX226" s="18"/>
      <c r="AY226" s="32"/>
      <c r="AZ226" s="14">
        <f t="shared" si="176"/>
        <v>0</v>
      </c>
      <c r="BA226" s="15">
        <f t="shared" si="177"/>
        <v>0</v>
      </c>
    </row>
    <row r="227" spans="1:53" x14ac:dyDescent="0.15">
      <c r="A227" s="11" t="s">
        <v>101</v>
      </c>
      <c r="B227" s="18"/>
      <c r="C227" s="19">
        <v>1</v>
      </c>
      <c r="D227" s="18"/>
      <c r="E227" s="32"/>
      <c r="F227" s="14">
        <f t="shared" si="182"/>
        <v>1</v>
      </c>
      <c r="G227" s="18">
        <v>1</v>
      </c>
      <c r="H227" s="19">
        <v>2</v>
      </c>
      <c r="I227" s="18">
        <v>1</v>
      </c>
      <c r="J227" s="32"/>
      <c r="K227" s="14">
        <f t="shared" si="167"/>
        <v>4</v>
      </c>
      <c r="L227" s="18">
        <v>1</v>
      </c>
      <c r="M227" s="19"/>
      <c r="N227" s="18">
        <v>1</v>
      </c>
      <c r="O227" s="32"/>
      <c r="P227" s="14">
        <f t="shared" si="168"/>
        <v>2</v>
      </c>
      <c r="Q227" s="15">
        <f t="shared" si="169"/>
        <v>7</v>
      </c>
      <c r="R227" s="148">
        <v>43629</v>
      </c>
      <c r="S227" s="11" t="s">
        <v>9</v>
      </c>
      <c r="T227" s="46"/>
      <c r="U227" s="47"/>
      <c r="V227" s="46"/>
      <c r="W227" s="88"/>
      <c r="X227" s="14">
        <f t="shared" si="170"/>
        <v>0</v>
      </c>
      <c r="Y227" s="46"/>
      <c r="Z227" s="47"/>
      <c r="AA227" s="46"/>
      <c r="AB227" s="88"/>
      <c r="AC227" s="14">
        <f t="shared" si="171"/>
        <v>0</v>
      </c>
      <c r="AD227" s="46"/>
      <c r="AE227" s="47"/>
      <c r="AF227" s="46"/>
      <c r="AG227" s="88"/>
      <c r="AH227" s="14">
        <f t="shared" si="172"/>
        <v>0</v>
      </c>
      <c r="AI227" s="15">
        <f t="shared" si="173"/>
        <v>0</v>
      </c>
      <c r="AJ227" s="57"/>
      <c r="AK227" s="11" t="s">
        <v>9</v>
      </c>
      <c r="AL227" s="18"/>
      <c r="AM227" s="19"/>
      <c r="AN227" s="18"/>
      <c r="AO227" s="32"/>
      <c r="AP227" s="14">
        <f t="shared" si="174"/>
        <v>0</v>
      </c>
      <c r="AQ227" s="46"/>
      <c r="AR227" s="47"/>
      <c r="AS227" s="46"/>
      <c r="AT227" s="88"/>
      <c r="AU227" s="14">
        <f t="shared" si="175"/>
        <v>0</v>
      </c>
      <c r="AV227" s="18"/>
      <c r="AW227" s="19"/>
      <c r="AX227" s="18"/>
      <c r="AY227" s="32"/>
      <c r="AZ227" s="14">
        <f t="shared" si="176"/>
        <v>0</v>
      </c>
      <c r="BA227" s="15">
        <f t="shared" si="177"/>
        <v>0</v>
      </c>
    </row>
    <row r="228" spans="1:53" x14ac:dyDescent="0.15">
      <c r="A228" s="11" t="s">
        <v>66</v>
      </c>
      <c r="B228" s="18"/>
      <c r="C228" s="19">
        <v>1</v>
      </c>
      <c r="D228" s="18">
        <v>2</v>
      </c>
      <c r="E228" s="32"/>
      <c r="F228" s="14">
        <f t="shared" si="182"/>
        <v>3</v>
      </c>
      <c r="G228" s="18"/>
      <c r="H228" s="19">
        <v>1</v>
      </c>
      <c r="I228" s="18">
        <v>2</v>
      </c>
      <c r="J228" s="32"/>
      <c r="K228" s="14">
        <f t="shared" si="167"/>
        <v>3</v>
      </c>
      <c r="L228" s="18"/>
      <c r="M228" s="19">
        <v>1</v>
      </c>
      <c r="N228" s="18">
        <v>2</v>
      </c>
      <c r="O228" s="32"/>
      <c r="P228" s="14">
        <f t="shared" si="168"/>
        <v>3</v>
      </c>
      <c r="Q228" s="15">
        <f t="shared" si="169"/>
        <v>9</v>
      </c>
      <c r="R228" s="56">
        <v>43630</v>
      </c>
      <c r="S228" s="11" t="s">
        <v>9</v>
      </c>
      <c r="T228" s="46"/>
      <c r="U228" s="47"/>
      <c r="V228" s="46"/>
      <c r="W228" s="88"/>
      <c r="X228" s="14">
        <f t="shared" si="170"/>
        <v>0</v>
      </c>
      <c r="Y228" s="46"/>
      <c r="Z228" s="47"/>
      <c r="AA228" s="46"/>
      <c r="AB228" s="88"/>
      <c r="AC228" s="14">
        <f t="shared" si="171"/>
        <v>0</v>
      </c>
      <c r="AD228" s="46"/>
      <c r="AE228" s="47"/>
      <c r="AF228" s="46"/>
      <c r="AG228" s="88"/>
      <c r="AH228" s="14">
        <f t="shared" si="172"/>
        <v>0</v>
      </c>
      <c r="AI228" s="15">
        <f t="shared" si="173"/>
        <v>0</v>
      </c>
      <c r="AK228" s="11" t="s">
        <v>9</v>
      </c>
      <c r="AL228" s="18"/>
      <c r="AM228" s="19"/>
      <c r="AN228" s="18"/>
      <c r="AO228" s="32"/>
      <c r="AP228" s="14">
        <f t="shared" si="174"/>
        <v>0</v>
      </c>
      <c r="AQ228" s="46"/>
      <c r="AR228" s="47"/>
      <c r="AS228" s="46"/>
      <c r="AT228" s="88"/>
      <c r="AU228" s="14">
        <f t="shared" si="175"/>
        <v>0</v>
      </c>
      <c r="AV228" s="18"/>
      <c r="AW228" s="19"/>
      <c r="AX228" s="18"/>
      <c r="AY228" s="32"/>
      <c r="AZ228" s="14">
        <f t="shared" si="176"/>
        <v>0</v>
      </c>
      <c r="BA228" s="15">
        <f t="shared" si="177"/>
        <v>0</v>
      </c>
    </row>
    <row r="229" spans="1:53" ht="14.25" thickBot="1" x14ac:dyDescent="0.2">
      <c r="A229" s="11" t="s">
        <v>66</v>
      </c>
      <c r="B229" s="21"/>
      <c r="C229" s="22">
        <v>2</v>
      </c>
      <c r="D229" s="21"/>
      <c r="E229" s="105"/>
      <c r="F229" s="23">
        <f t="shared" si="182"/>
        <v>2</v>
      </c>
      <c r="G229" s="21"/>
      <c r="H229" s="22">
        <v>2</v>
      </c>
      <c r="I229" s="21"/>
      <c r="J229" s="105"/>
      <c r="K229" s="23">
        <f t="shared" si="167"/>
        <v>2</v>
      </c>
      <c r="L229" s="21"/>
      <c r="M229" s="22">
        <v>2</v>
      </c>
      <c r="N229" s="21"/>
      <c r="O229" s="105"/>
      <c r="P229" s="23">
        <f t="shared" si="168"/>
        <v>2</v>
      </c>
      <c r="Q229" s="24">
        <f t="shared" si="169"/>
        <v>6</v>
      </c>
      <c r="R229" s="93">
        <v>43633</v>
      </c>
      <c r="S229" s="20" t="s">
        <v>9</v>
      </c>
      <c r="T229" s="48"/>
      <c r="U229" s="49"/>
      <c r="V229" s="48"/>
      <c r="W229" s="109"/>
      <c r="X229" s="23">
        <f t="shared" si="170"/>
        <v>0</v>
      </c>
      <c r="Y229" s="48"/>
      <c r="Z229" s="49"/>
      <c r="AA229" s="48"/>
      <c r="AB229" s="109"/>
      <c r="AC229" s="23">
        <f t="shared" si="171"/>
        <v>0</v>
      </c>
      <c r="AD229" s="48"/>
      <c r="AE229" s="49"/>
      <c r="AF229" s="48"/>
      <c r="AG229" s="109"/>
      <c r="AH229" s="23">
        <f t="shared" si="172"/>
        <v>0</v>
      </c>
      <c r="AI229" s="24">
        <f t="shared" si="173"/>
        <v>0</v>
      </c>
      <c r="AK229" s="20" t="s">
        <v>9</v>
      </c>
      <c r="AL229" s="21"/>
      <c r="AM229" s="22"/>
      <c r="AN229" s="21"/>
      <c r="AO229" s="105"/>
      <c r="AP229" s="23">
        <f t="shared" si="174"/>
        <v>0</v>
      </c>
      <c r="AQ229" s="48"/>
      <c r="AR229" s="49"/>
      <c r="AS229" s="48"/>
      <c r="AT229" s="109"/>
      <c r="AU229" s="23">
        <f t="shared" si="175"/>
        <v>0</v>
      </c>
      <c r="AV229" s="21"/>
      <c r="AW229" s="22"/>
      <c r="AX229" s="21"/>
      <c r="AY229" s="105"/>
      <c r="AZ229" s="23">
        <f t="shared" si="176"/>
        <v>0</v>
      </c>
      <c r="BA229" s="24">
        <f t="shared" si="177"/>
        <v>0</v>
      </c>
    </row>
    <row r="230" spans="1:53" ht="14.25" thickBot="1" x14ac:dyDescent="0.2">
      <c r="A230" s="25" t="s">
        <v>10</v>
      </c>
      <c r="B230" s="26">
        <f>SUM(B219:B229)</f>
        <v>30</v>
      </c>
      <c r="C230" s="26">
        <f>SUM(C219:C229)</f>
        <v>57</v>
      </c>
      <c r="D230" s="27">
        <f>SUM(D219:D229)</f>
        <v>22</v>
      </c>
      <c r="E230" s="26"/>
      <c r="F230" s="28">
        <f t="shared" si="182"/>
        <v>109</v>
      </c>
      <c r="G230" s="26">
        <f>SUM(G219:G229)</f>
        <v>17</v>
      </c>
      <c r="H230" s="26">
        <f>SUM(H219:H229)</f>
        <v>36</v>
      </c>
      <c r="I230" s="27">
        <f>SUM(I219:I229)</f>
        <v>5</v>
      </c>
      <c r="J230" s="26"/>
      <c r="K230" s="28">
        <f t="shared" si="167"/>
        <v>58</v>
      </c>
      <c r="L230" s="26">
        <f>SUM(L219:L229)</f>
        <v>17</v>
      </c>
      <c r="M230" s="26">
        <f>SUM(M219:M229)</f>
        <v>27</v>
      </c>
      <c r="N230" s="27">
        <f>SUM(N219:N229)</f>
        <v>5</v>
      </c>
      <c r="O230" s="26"/>
      <c r="P230" s="28">
        <f t="shared" si="168"/>
        <v>49</v>
      </c>
      <c r="Q230" s="29">
        <f t="shared" si="169"/>
        <v>216</v>
      </c>
      <c r="S230" s="25" t="s">
        <v>10</v>
      </c>
      <c r="T230" s="26">
        <f>SUM(T219:T229)</f>
        <v>896</v>
      </c>
      <c r="U230" s="26">
        <f>SUM(U219:U229)</f>
        <v>1059</v>
      </c>
      <c r="V230" s="27">
        <f>SUM(V219:V229)</f>
        <v>717</v>
      </c>
      <c r="W230" s="26"/>
      <c r="X230" s="28">
        <f t="shared" si="170"/>
        <v>2672</v>
      </c>
      <c r="Y230" s="26">
        <f>SUM(Y219:Y229)</f>
        <v>821</v>
      </c>
      <c r="Z230" s="26">
        <f>SUM(Z219:Z229)</f>
        <v>830</v>
      </c>
      <c r="AA230" s="27">
        <f>SUM(AA219:AA229)</f>
        <v>566</v>
      </c>
      <c r="AB230" s="26"/>
      <c r="AC230" s="28">
        <f t="shared" si="171"/>
        <v>2217</v>
      </c>
      <c r="AD230" s="26">
        <f>SUM(AD219:AD229)</f>
        <v>804</v>
      </c>
      <c r="AE230" s="26">
        <f>SUM(AE219:AE229)</f>
        <v>729</v>
      </c>
      <c r="AF230" s="27">
        <f>SUM(AF219:AF229)</f>
        <v>584</v>
      </c>
      <c r="AG230" s="26"/>
      <c r="AH230" s="28">
        <f t="shared" si="172"/>
        <v>2117</v>
      </c>
      <c r="AI230" s="29">
        <f t="shared" si="173"/>
        <v>7006</v>
      </c>
      <c r="AK230" s="25" t="s">
        <v>10</v>
      </c>
      <c r="AL230" s="26">
        <f>SUM(AL219:AL229)</f>
        <v>0</v>
      </c>
      <c r="AM230" s="26">
        <f>SUM(AM219:AM229)</f>
        <v>0</v>
      </c>
      <c r="AN230" s="27">
        <f>SUM(AN219:AN229)</f>
        <v>0</v>
      </c>
      <c r="AO230" s="26"/>
      <c r="AP230" s="28">
        <f t="shared" si="174"/>
        <v>0</v>
      </c>
      <c r="AQ230" s="26">
        <f>SUM(AQ219:AQ229)</f>
        <v>0</v>
      </c>
      <c r="AR230" s="26">
        <f>SUM(AR219:AR229)</f>
        <v>0</v>
      </c>
      <c r="AS230" s="27">
        <f>SUM(AS219:AS229)</f>
        <v>0</v>
      </c>
      <c r="AT230" s="26"/>
      <c r="AU230" s="28">
        <f t="shared" si="175"/>
        <v>0</v>
      </c>
      <c r="AV230" s="26">
        <f>SUM(AV219:AV229)</f>
        <v>0</v>
      </c>
      <c r="AW230" s="26">
        <f>SUM(AW219:AW229)</f>
        <v>0</v>
      </c>
      <c r="AX230" s="27">
        <f>SUM(AX219:AX229)</f>
        <v>0</v>
      </c>
      <c r="AY230" s="26"/>
      <c r="AZ230" s="28">
        <f t="shared" si="176"/>
        <v>0</v>
      </c>
      <c r="BA230" s="29">
        <f t="shared" si="177"/>
        <v>0</v>
      </c>
    </row>
    <row r="231" spans="1:53" x14ac:dyDescent="0.15">
      <c r="A231" s="30" t="s">
        <v>232</v>
      </c>
      <c r="B231" s="37"/>
      <c r="C231" s="19"/>
      <c r="D231" s="18">
        <v>1</v>
      </c>
      <c r="E231" s="32"/>
      <c r="F231" s="14">
        <f t="shared" si="182"/>
        <v>1</v>
      </c>
      <c r="G231" s="37"/>
      <c r="H231" s="19"/>
      <c r="I231" s="18">
        <v>1</v>
      </c>
      <c r="J231" s="32"/>
      <c r="K231" s="14">
        <f t="shared" si="167"/>
        <v>1</v>
      </c>
      <c r="L231" s="37"/>
      <c r="M231" s="19"/>
      <c r="N231" s="18">
        <v>1</v>
      </c>
      <c r="O231" s="32"/>
      <c r="P231" s="14">
        <f t="shared" si="168"/>
        <v>1</v>
      </c>
      <c r="Q231" s="15">
        <f t="shared" si="169"/>
        <v>3</v>
      </c>
      <c r="R231" s="56">
        <v>43612</v>
      </c>
      <c r="S231" s="13" t="s">
        <v>227</v>
      </c>
      <c r="T231" s="31">
        <v>10</v>
      </c>
      <c r="U231" s="32">
        <v>12</v>
      </c>
      <c r="V231" s="33">
        <v>10</v>
      </c>
      <c r="W231" s="32"/>
      <c r="X231" s="14">
        <f t="shared" si="170"/>
        <v>32</v>
      </c>
      <c r="Y231" s="31">
        <v>10</v>
      </c>
      <c r="Z231" s="32">
        <v>12</v>
      </c>
      <c r="AA231" s="33">
        <v>10</v>
      </c>
      <c r="AB231" s="32"/>
      <c r="AC231" s="14">
        <f t="shared" si="171"/>
        <v>32</v>
      </c>
      <c r="AD231" s="31">
        <v>10</v>
      </c>
      <c r="AE231" s="32">
        <v>12</v>
      </c>
      <c r="AF231" s="33">
        <v>10</v>
      </c>
      <c r="AG231" s="32"/>
      <c r="AH231" s="14">
        <f t="shared" si="172"/>
        <v>32</v>
      </c>
      <c r="AI231" s="15">
        <f t="shared" si="173"/>
        <v>96</v>
      </c>
      <c r="AJ231" s="56">
        <v>43609</v>
      </c>
      <c r="AK231" s="30"/>
      <c r="AL231" s="37"/>
      <c r="AM231" s="19"/>
      <c r="AN231" s="18"/>
      <c r="AO231" s="32"/>
      <c r="AP231" s="14">
        <f t="shared" si="174"/>
        <v>0</v>
      </c>
      <c r="AQ231" s="37"/>
      <c r="AR231" s="19"/>
      <c r="AS231" s="18"/>
      <c r="AT231" s="32"/>
      <c r="AU231" s="14">
        <f t="shared" si="175"/>
        <v>0</v>
      </c>
      <c r="AV231" s="37"/>
      <c r="AW231" s="19"/>
      <c r="AX231" s="18"/>
      <c r="AY231" s="32"/>
      <c r="AZ231" s="14">
        <f t="shared" si="176"/>
        <v>0</v>
      </c>
      <c r="BA231" s="15">
        <f t="shared" si="177"/>
        <v>0</v>
      </c>
    </row>
    <row r="232" spans="1:53" x14ac:dyDescent="0.15">
      <c r="A232" s="30" t="s">
        <v>244</v>
      </c>
      <c r="B232" s="37"/>
      <c r="C232" s="19"/>
      <c r="D232" s="18"/>
      <c r="E232" s="32"/>
      <c r="F232" s="14">
        <f t="shared" si="182"/>
        <v>0</v>
      </c>
      <c r="G232" s="37"/>
      <c r="H232" s="19">
        <v>5</v>
      </c>
      <c r="I232" s="18"/>
      <c r="J232" s="32"/>
      <c r="K232" s="14">
        <f t="shared" si="167"/>
        <v>5</v>
      </c>
      <c r="L232" s="37"/>
      <c r="M232" s="19"/>
      <c r="N232" s="18"/>
      <c r="O232" s="32"/>
      <c r="P232" s="14">
        <f t="shared" si="168"/>
        <v>0</v>
      </c>
      <c r="Q232" s="15">
        <f t="shared" si="169"/>
        <v>5</v>
      </c>
      <c r="R232" s="56">
        <v>43622</v>
      </c>
      <c r="S232" s="30" t="s">
        <v>228</v>
      </c>
      <c r="T232" s="37"/>
      <c r="U232" s="19">
        <v>5</v>
      </c>
      <c r="V232" s="18">
        <v>3</v>
      </c>
      <c r="W232" s="32"/>
      <c r="X232" s="14">
        <f t="shared" si="170"/>
        <v>8</v>
      </c>
      <c r="Y232" s="37"/>
      <c r="Z232" s="19">
        <v>5</v>
      </c>
      <c r="AA232" s="18">
        <v>5</v>
      </c>
      <c r="AB232" s="32"/>
      <c r="AC232" s="14">
        <f t="shared" si="171"/>
        <v>10</v>
      </c>
      <c r="AD232" s="37"/>
      <c r="AE232" s="19"/>
      <c r="AF232" s="18"/>
      <c r="AG232" s="32"/>
      <c r="AH232" s="14">
        <f t="shared" si="172"/>
        <v>0</v>
      </c>
      <c r="AI232" s="15">
        <f t="shared" si="173"/>
        <v>18</v>
      </c>
      <c r="AJ232" s="56">
        <v>43609</v>
      </c>
      <c r="AK232" s="13"/>
      <c r="AL232" s="37"/>
      <c r="AM232" s="19"/>
      <c r="AN232" s="18"/>
      <c r="AO232" s="32"/>
      <c r="AP232" s="14">
        <f t="shared" si="174"/>
        <v>0</v>
      </c>
      <c r="AQ232" s="37"/>
      <c r="AR232" s="19"/>
      <c r="AS232" s="18"/>
      <c r="AT232" s="32"/>
      <c r="AU232" s="14">
        <f t="shared" si="175"/>
        <v>0</v>
      </c>
      <c r="AV232" s="37"/>
      <c r="AW232" s="19"/>
      <c r="AX232" s="18"/>
      <c r="AY232" s="32"/>
      <c r="AZ232" s="14">
        <f t="shared" si="176"/>
        <v>0</v>
      </c>
      <c r="BA232" s="15">
        <f t="shared" si="177"/>
        <v>0</v>
      </c>
    </row>
    <row r="233" spans="1:53" x14ac:dyDescent="0.15">
      <c r="A233" s="30" t="s">
        <v>254</v>
      </c>
      <c r="B233" s="37"/>
      <c r="C233" s="19">
        <v>3</v>
      </c>
      <c r="D233" s="18"/>
      <c r="E233" s="32"/>
      <c r="F233" s="14">
        <f t="shared" si="182"/>
        <v>3</v>
      </c>
      <c r="G233" s="37"/>
      <c r="H233" s="19">
        <v>3</v>
      </c>
      <c r="I233" s="18"/>
      <c r="J233" s="32"/>
      <c r="K233" s="14">
        <f t="shared" si="167"/>
        <v>3</v>
      </c>
      <c r="L233" s="37"/>
      <c r="M233" s="19">
        <v>3</v>
      </c>
      <c r="N233" s="18"/>
      <c r="O233" s="32"/>
      <c r="P233" s="14">
        <f t="shared" si="168"/>
        <v>3</v>
      </c>
      <c r="Q233" s="15">
        <f t="shared" si="169"/>
        <v>9</v>
      </c>
      <c r="R233" s="56">
        <v>43633</v>
      </c>
      <c r="S233" s="66" t="s">
        <v>229</v>
      </c>
      <c r="T233" s="37">
        <v>10</v>
      </c>
      <c r="U233" s="19"/>
      <c r="V233" s="18">
        <v>30</v>
      </c>
      <c r="W233" s="32"/>
      <c r="X233" s="14">
        <f t="shared" si="170"/>
        <v>40</v>
      </c>
      <c r="Y233" s="37">
        <v>10</v>
      </c>
      <c r="Z233" s="19"/>
      <c r="AA233" s="18">
        <v>30</v>
      </c>
      <c r="AB233" s="32"/>
      <c r="AC233" s="14">
        <f t="shared" si="171"/>
        <v>40</v>
      </c>
      <c r="AD233" s="37">
        <v>10</v>
      </c>
      <c r="AE233" s="19"/>
      <c r="AF233" s="18">
        <v>30</v>
      </c>
      <c r="AG233" s="32"/>
      <c r="AH233" s="14">
        <f t="shared" si="172"/>
        <v>40</v>
      </c>
      <c r="AI233" s="15">
        <f t="shared" si="173"/>
        <v>120</v>
      </c>
      <c r="AJ233" s="56">
        <v>43620</v>
      </c>
      <c r="AK233" s="30"/>
      <c r="AL233" s="37"/>
      <c r="AM233" s="19"/>
      <c r="AN233" s="18"/>
      <c r="AO233" s="32"/>
      <c r="AP233" s="14">
        <f t="shared" si="174"/>
        <v>0</v>
      </c>
      <c r="AQ233" s="37"/>
      <c r="AR233" s="19"/>
      <c r="AS233" s="18"/>
      <c r="AT233" s="32"/>
      <c r="AU233" s="14">
        <f t="shared" si="175"/>
        <v>0</v>
      </c>
      <c r="AV233" s="37"/>
      <c r="AW233" s="19"/>
      <c r="AX233" s="18"/>
      <c r="AY233" s="32"/>
      <c r="AZ233" s="14">
        <f t="shared" si="176"/>
        <v>0</v>
      </c>
      <c r="BA233" s="15">
        <f t="shared" si="177"/>
        <v>0</v>
      </c>
    </row>
    <row r="234" spans="1:53" x14ac:dyDescent="0.15">
      <c r="A234" s="30" t="s">
        <v>222</v>
      </c>
      <c r="B234" s="37">
        <v>20</v>
      </c>
      <c r="C234" s="19">
        <v>41</v>
      </c>
      <c r="D234" s="18">
        <v>11</v>
      </c>
      <c r="E234" s="32"/>
      <c r="F234" s="14">
        <f t="shared" si="182"/>
        <v>72</v>
      </c>
      <c r="G234" s="37">
        <v>6</v>
      </c>
      <c r="H234" s="19">
        <v>13</v>
      </c>
      <c r="I234" s="18"/>
      <c r="J234" s="32"/>
      <c r="K234" s="14">
        <f t="shared" si="167"/>
        <v>19</v>
      </c>
      <c r="L234" s="37">
        <v>6</v>
      </c>
      <c r="M234" s="19">
        <v>13</v>
      </c>
      <c r="N234" s="18"/>
      <c r="O234" s="32"/>
      <c r="P234" s="14">
        <f t="shared" si="168"/>
        <v>19</v>
      </c>
      <c r="Q234" s="15">
        <f t="shared" si="169"/>
        <v>110</v>
      </c>
      <c r="R234" s="56">
        <v>43629</v>
      </c>
      <c r="S234" s="13" t="s">
        <v>231</v>
      </c>
      <c r="T234" s="37">
        <v>2</v>
      </c>
      <c r="U234" s="19"/>
      <c r="V234" s="18">
        <v>4</v>
      </c>
      <c r="W234" s="32"/>
      <c r="X234" s="14">
        <f t="shared" si="170"/>
        <v>6</v>
      </c>
      <c r="Y234" s="37">
        <v>2</v>
      </c>
      <c r="Z234" s="19"/>
      <c r="AA234" s="18">
        <v>4</v>
      </c>
      <c r="AB234" s="32"/>
      <c r="AC234" s="14">
        <f t="shared" si="171"/>
        <v>6</v>
      </c>
      <c r="AD234" s="37">
        <v>2</v>
      </c>
      <c r="AE234" s="19"/>
      <c r="AF234" s="18">
        <v>4</v>
      </c>
      <c r="AG234" s="32"/>
      <c r="AH234" s="14">
        <f t="shared" si="172"/>
        <v>6</v>
      </c>
      <c r="AI234" s="15">
        <f t="shared" si="173"/>
        <v>18</v>
      </c>
      <c r="AJ234" s="56">
        <v>43613</v>
      </c>
      <c r="AK234" s="30"/>
      <c r="AL234" s="37"/>
      <c r="AM234" s="19"/>
      <c r="AN234" s="18"/>
      <c r="AO234" s="32"/>
      <c r="AP234" s="14">
        <f t="shared" si="174"/>
        <v>0</v>
      </c>
      <c r="AQ234" s="37"/>
      <c r="AR234" s="19"/>
      <c r="AS234" s="18"/>
      <c r="AT234" s="32"/>
      <c r="AU234" s="14">
        <f t="shared" si="175"/>
        <v>0</v>
      </c>
      <c r="AV234" s="37"/>
      <c r="AW234" s="19"/>
      <c r="AX234" s="18"/>
      <c r="AY234" s="32"/>
      <c r="AZ234" s="14">
        <f t="shared" si="176"/>
        <v>0</v>
      </c>
      <c r="BA234" s="15">
        <f t="shared" si="177"/>
        <v>0</v>
      </c>
    </row>
    <row r="235" spans="1:53" x14ac:dyDescent="0.15">
      <c r="A235" s="30" t="s">
        <v>222</v>
      </c>
      <c r="B235" s="37"/>
      <c r="C235" s="19">
        <v>5</v>
      </c>
      <c r="D235" s="18"/>
      <c r="E235" s="32"/>
      <c r="F235" s="14">
        <f t="shared" si="182"/>
        <v>5</v>
      </c>
      <c r="G235" s="37"/>
      <c r="H235" s="19">
        <v>6</v>
      </c>
      <c r="I235" s="18"/>
      <c r="J235" s="32"/>
      <c r="K235" s="14">
        <f t="shared" si="167"/>
        <v>6</v>
      </c>
      <c r="L235" s="37"/>
      <c r="M235" s="19">
        <v>4</v>
      </c>
      <c r="N235" s="18"/>
      <c r="O235" s="32"/>
      <c r="P235" s="14">
        <f t="shared" si="168"/>
        <v>4</v>
      </c>
      <c r="Q235" s="15">
        <f t="shared" si="169"/>
        <v>15</v>
      </c>
      <c r="R235" s="56">
        <v>43645</v>
      </c>
      <c r="S235" s="13" t="s">
        <v>233</v>
      </c>
      <c r="T235" s="37">
        <v>2</v>
      </c>
      <c r="U235" s="19">
        <v>2</v>
      </c>
      <c r="V235" s="18"/>
      <c r="W235" s="32"/>
      <c r="X235" s="14">
        <f t="shared" si="170"/>
        <v>4</v>
      </c>
      <c r="Y235" s="37">
        <v>2</v>
      </c>
      <c r="Z235" s="19">
        <v>2</v>
      </c>
      <c r="AA235" s="18"/>
      <c r="AB235" s="32"/>
      <c r="AC235" s="14">
        <f t="shared" si="171"/>
        <v>4</v>
      </c>
      <c r="AD235" s="37">
        <v>2</v>
      </c>
      <c r="AE235" s="19">
        <v>2</v>
      </c>
      <c r="AF235" s="18"/>
      <c r="AG235" s="32"/>
      <c r="AH235" s="14">
        <f t="shared" si="172"/>
        <v>4</v>
      </c>
      <c r="AI235" s="15">
        <f t="shared" si="173"/>
        <v>12</v>
      </c>
      <c r="AJ235" s="56">
        <v>43614</v>
      </c>
      <c r="AK235" s="30"/>
      <c r="AL235" s="37"/>
      <c r="AM235" s="19"/>
      <c r="AN235" s="18"/>
      <c r="AO235" s="32"/>
      <c r="AP235" s="14">
        <f t="shared" si="174"/>
        <v>0</v>
      </c>
      <c r="AQ235" s="37"/>
      <c r="AR235" s="19"/>
      <c r="AS235" s="18"/>
      <c r="AT235" s="32"/>
      <c r="AU235" s="14">
        <f t="shared" si="175"/>
        <v>0</v>
      </c>
      <c r="AV235" s="37"/>
      <c r="AW235" s="19"/>
      <c r="AX235" s="18"/>
      <c r="AY235" s="32"/>
      <c r="AZ235" s="14">
        <f t="shared" si="176"/>
        <v>0</v>
      </c>
      <c r="BA235" s="15">
        <f t="shared" si="177"/>
        <v>0</v>
      </c>
    </row>
    <row r="236" spans="1:53" x14ac:dyDescent="0.15">
      <c r="A236" s="30"/>
      <c r="B236" s="37"/>
      <c r="C236" s="19"/>
      <c r="D236" s="18"/>
      <c r="E236" s="32"/>
      <c r="F236" s="14">
        <f t="shared" si="182"/>
        <v>0</v>
      </c>
      <c r="G236" s="37"/>
      <c r="H236" s="19"/>
      <c r="I236" s="18"/>
      <c r="J236" s="32"/>
      <c r="K236" s="14">
        <f t="shared" si="167"/>
        <v>0</v>
      </c>
      <c r="L236" s="37"/>
      <c r="M236" s="19"/>
      <c r="N236" s="18"/>
      <c r="O236" s="32"/>
      <c r="P236" s="14">
        <f t="shared" si="168"/>
        <v>0</v>
      </c>
      <c r="Q236" s="15">
        <f t="shared" si="169"/>
        <v>0</v>
      </c>
      <c r="R236" s="56"/>
      <c r="S236" s="13" t="s">
        <v>234</v>
      </c>
      <c r="T236" s="37">
        <v>2</v>
      </c>
      <c r="U236" s="19">
        <v>1</v>
      </c>
      <c r="V236" s="18">
        <v>2</v>
      </c>
      <c r="W236" s="32"/>
      <c r="X236" s="14">
        <f t="shared" si="170"/>
        <v>5</v>
      </c>
      <c r="Y236" s="37">
        <v>2</v>
      </c>
      <c r="Z236" s="19">
        <v>1</v>
      </c>
      <c r="AA236" s="18">
        <v>2</v>
      </c>
      <c r="AB236" s="32"/>
      <c r="AC236" s="14">
        <f t="shared" si="171"/>
        <v>5</v>
      </c>
      <c r="AD236" s="37">
        <v>2</v>
      </c>
      <c r="AE236" s="19">
        <v>1</v>
      </c>
      <c r="AF236" s="18">
        <v>2</v>
      </c>
      <c r="AG236" s="32"/>
      <c r="AH236" s="14">
        <f t="shared" si="172"/>
        <v>5</v>
      </c>
      <c r="AI236" s="15">
        <f t="shared" si="173"/>
        <v>15</v>
      </c>
      <c r="AJ236" s="56">
        <v>43615</v>
      </c>
      <c r="AK236" s="30"/>
      <c r="AL236" s="37"/>
      <c r="AM236" s="19"/>
      <c r="AN236" s="18"/>
      <c r="AO236" s="32"/>
      <c r="AP236" s="14">
        <f t="shared" si="174"/>
        <v>0</v>
      </c>
      <c r="AQ236" s="37"/>
      <c r="AR236" s="19"/>
      <c r="AS236" s="18"/>
      <c r="AT236" s="32"/>
      <c r="AU236" s="14">
        <f t="shared" si="175"/>
        <v>0</v>
      </c>
      <c r="AV236" s="37"/>
      <c r="AW236" s="19"/>
      <c r="AX236" s="18"/>
      <c r="AY236" s="32"/>
      <c r="AZ236" s="14">
        <f t="shared" si="176"/>
        <v>0</v>
      </c>
      <c r="BA236" s="15">
        <f t="shared" si="177"/>
        <v>0</v>
      </c>
    </row>
    <row r="237" spans="1:53" x14ac:dyDescent="0.15">
      <c r="A237" s="30"/>
      <c r="B237" s="37"/>
      <c r="C237" s="19"/>
      <c r="D237" s="18"/>
      <c r="E237" s="32"/>
      <c r="F237" s="14">
        <f t="shared" si="182"/>
        <v>0</v>
      </c>
      <c r="G237" s="37"/>
      <c r="H237" s="19"/>
      <c r="I237" s="18"/>
      <c r="J237" s="32"/>
      <c r="K237" s="14">
        <f t="shared" si="167"/>
        <v>0</v>
      </c>
      <c r="L237" s="37"/>
      <c r="M237" s="19"/>
      <c r="N237" s="18"/>
      <c r="O237" s="32"/>
      <c r="P237" s="14">
        <f t="shared" si="168"/>
        <v>0</v>
      </c>
      <c r="Q237" s="15">
        <f t="shared" si="169"/>
        <v>0</v>
      </c>
      <c r="R237" s="56"/>
      <c r="S237" s="66" t="s">
        <v>235</v>
      </c>
      <c r="T237" s="37"/>
      <c r="U237" s="19"/>
      <c r="V237" s="18">
        <v>30</v>
      </c>
      <c r="W237" s="32"/>
      <c r="X237" s="14">
        <f t="shared" si="170"/>
        <v>30</v>
      </c>
      <c r="Y237" s="37"/>
      <c r="Z237" s="19"/>
      <c r="AA237" s="18">
        <v>30</v>
      </c>
      <c r="AB237" s="32"/>
      <c r="AC237" s="14">
        <f t="shared" si="171"/>
        <v>30</v>
      </c>
      <c r="AD237" s="37"/>
      <c r="AE237" s="19"/>
      <c r="AF237" s="18">
        <v>30</v>
      </c>
      <c r="AG237" s="32"/>
      <c r="AH237" s="14">
        <f t="shared" si="172"/>
        <v>30</v>
      </c>
      <c r="AI237" s="15">
        <f t="shared" si="173"/>
        <v>90</v>
      </c>
      <c r="AJ237" s="56">
        <v>43621</v>
      </c>
      <c r="AK237" s="39"/>
      <c r="AL237" s="37"/>
      <c r="AM237" s="19"/>
      <c r="AN237" s="18"/>
      <c r="AO237" s="32"/>
      <c r="AP237" s="14">
        <f t="shared" si="174"/>
        <v>0</v>
      </c>
      <c r="AQ237" s="37"/>
      <c r="AR237" s="19"/>
      <c r="AS237" s="18"/>
      <c r="AT237" s="32"/>
      <c r="AU237" s="14">
        <f t="shared" si="175"/>
        <v>0</v>
      </c>
      <c r="AV237" s="37"/>
      <c r="AW237" s="19"/>
      <c r="AX237" s="18"/>
      <c r="AY237" s="32"/>
      <c r="AZ237" s="14">
        <f t="shared" si="176"/>
        <v>0</v>
      </c>
      <c r="BA237" s="15">
        <f t="shared" si="177"/>
        <v>0</v>
      </c>
    </row>
    <row r="238" spans="1:53" x14ac:dyDescent="0.15">
      <c r="A238" s="30"/>
      <c r="B238" s="37"/>
      <c r="C238" s="19"/>
      <c r="D238" s="18"/>
      <c r="E238" s="32"/>
      <c r="F238" s="14">
        <f t="shared" si="182"/>
        <v>0</v>
      </c>
      <c r="G238" s="37"/>
      <c r="H238" s="19"/>
      <c r="I238" s="18"/>
      <c r="J238" s="32"/>
      <c r="K238" s="14">
        <f t="shared" si="167"/>
        <v>0</v>
      </c>
      <c r="L238" s="37"/>
      <c r="M238" s="19"/>
      <c r="N238" s="18"/>
      <c r="O238" s="32"/>
      <c r="P238" s="14">
        <f t="shared" si="168"/>
        <v>0</v>
      </c>
      <c r="Q238" s="15">
        <f t="shared" si="169"/>
        <v>0</v>
      </c>
      <c r="R238" s="56"/>
      <c r="S238" s="13" t="s">
        <v>236</v>
      </c>
      <c r="T238" s="37">
        <v>4</v>
      </c>
      <c r="U238" s="19"/>
      <c r="V238" s="18"/>
      <c r="W238" s="32"/>
      <c r="X238" s="14">
        <f t="shared" si="170"/>
        <v>4</v>
      </c>
      <c r="Y238" s="37">
        <v>4</v>
      </c>
      <c r="Z238" s="19"/>
      <c r="AA238" s="18"/>
      <c r="AB238" s="32"/>
      <c r="AC238" s="14">
        <f t="shared" si="171"/>
        <v>4</v>
      </c>
      <c r="AD238" s="37">
        <v>4</v>
      </c>
      <c r="AE238" s="19"/>
      <c r="AF238" s="18"/>
      <c r="AG238" s="32"/>
      <c r="AH238" s="14">
        <f t="shared" si="172"/>
        <v>4</v>
      </c>
      <c r="AI238" s="15">
        <f t="shared" si="173"/>
        <v>12</v>
      </c>
      <c r="AJ238" s="56">
        <v>43616</v>
      </c>
      <c r="AK238" s="30"/>
      <c r="AL238" s="37"/>
      <c r="AM238" s="19"/>
      <c r="AN238" s="18"/>
      <c r="AO238" s="32"/>
      <c r="AP238" s="14">
        <f t="shared" si="174"/>
        <v>0</v>
      </c>
      <c r="AQ238" s="37"/>
      <c r="AR238" s="19"/>
      <c r="AS238" s="18"/>
      <c r="AT238" s="32"/>
      <c r="AU238" s="14">
        <f t="shared" si="175"/>
        <v>0</v>
      </c>
      <c r="AV238" s="37"/>
      <c r="AW238" s="19"/>
      <c r="AX238" s="18"/>
      <c r="AY238" s="32"/>
      <c r="AZ238" s="14">
        <f t="shared" si="176"/>
        <v>0</v>
      </c>
      <c r="BA238" s="15">
        <f t="shared" si="177"/>
        <v>0</v>
      </c>
    </row>
    <row r="239" spans="1:53" x14ac:dyDescent="0.15">
      <c r="A239" s="30"/>
      <c r="B239" s="37"/>
      <c r="C239" s="19"/>
      <c r="D239" s="18"/>
      <c r="E239" s="32"/>
      <c r="F239" s="14">
        <f t="shared" si="182"/>
        <v>0</v>
      </c>
      <c r="G239" s="37"/>
      <c r="H239" s="19"/>
      <c r="I239" s="18"/>
      <c r="J239" s="32"/>
      <c r="K239" s="14">
        <f t="shared" si="167"/>
        <v>0</v>
      </c>
      <c r="L239" s="37"/>
      <c r="M239" s="19"/>
      <c r="N239" s="18"/>
      <c r="O239" s="32"/>
      <c r="P239" s="14">
        <f t="shared" si="168"/>
        <v>0</v>
      </c>
      <c r="Q239" s="15">
        <f t="shared" si="169"/>
        <v>0</v>
      </c>
      <c r="R239" s="56"/>
      <c r="S239" s="13" t="s">
        <v>237</v>
      </c>
      <c r="T239" s="37">
        <v>20</v>
      </c>
      <c r="U239" s="19"/>
      <c r="V239" s="18"/>
      <c r="W239" s="32"/>
      <c r="X239" s="14">
        <f t="shared" si="170"/>
        <v>20</v>
      </c>
      <c r="Y239" s="37">
        <v>20</v>
      </c>
      <c r="Z239" s="19"/>
      <c r="AA239" s="18"/>
      <c r="AB239" s="32"/>
      <c r="AC239" s="14">
        <f t="shared" si="171"/>
        <v>20</v>
      </c>
      <c r="AD239" s="37">
        <v>20</v>
      </c>
      <c r="AE239" s="19"/>
      <c r="AF239" s="18"/>
      <c r="AG239" s="32"/>
      <c r="AH239" s="14">
        <f t="shared" si="172"/>
        <v>20</v>
      </c>
      <c r="AI239" s="15">
        <f t="shared" si="173"/>
        <v>60</v>
      </c>
      <c r="AJ239" s="56">
        <v>43622</v>
      </c>
      <c r="AK239" s="30"/>
      <c r="AL239" s="37"/>
      <c r="AM239" s="19"/>
      <c r="AN239" s="18"/>
      <c r="AO239" s="32"/>
      <c r="AP239" s="14">
        <f t="shared" si="174"/>
        <v>0</v>
      </c>
      <c r="AQ239" s="37"/>
      <c r="AR239" s="19"/>
      <c r="AS239" s="18"/>
      <c r="AT239" s="32"/>
      <c r="AU239" s="14">
        <f t="shared" si="175"/>
        <v>0</v>
      </c>
      <c r="AV239" s="37"/>
      <c r="AW239" s="19"/>
      <c r="AX239" s="18"/>
      <c r="AY239" s="32"/>
      <c r="AZ239" s="14">
        <f t="shared" si="176"/>
        <v>0</v>
      </c>
      <c r="BA239" s="15">
        <f t="shared" si="177"/>
        <v>0</v>
      </c>
    </row>
    <row r="240" spans="1:53" x14ac:dyDescent="0.15">
      <c r="A240" s="30"/>
      <c r="B240" s="37"/>
      <c r="C240" s="19"/>
      <c r="D240" s="18"/>
      <c r="E240" s="32"/>
      <c r="F240" s="14">
        <f t="shared" si="182"/>
        <v>0</v>
      </c>
      <c r="G240" s="37"/>
      <c r="H240" s="19"/>
      <c r="I240" s="18"/>
      <c r="J240" s="32"/>
      <c r="K240" s="14">
        <f t="shared" si="167"/>
        <v>0</v>
      </c>
      <c r="L240" s="37"/>
      <c r="M240" s="19"/>
      <c r="N240" s="18"/>
      <c r="O240" s="32"/>
      <c r="P240" s="14">
        <f t="shared" si="168"/>
        <v>0</v>
      </c>
      <c r="Q240" s="15">
        <f t="shared" si="169"/>
        <v>0</v>
      </c>
      <c r="R240" s="56"/>
      <c r="S240" s="13" t="s">
        <v>238</v>
      </c>
      <c r="T240" s="37">
        <v>4</v>
      </c>
      <c r="U240" s="19">
        <v>8</v>
      </c>
      <c r="V240" s="18">
        <v>8</v>
      </c>
      <c r="W240" s="32"/>
      <c r="X240" s="14">
        <f t="shared" si="170"/>
        <v>20</v>
      </c>
      <c r="Y240" s="37">
        <v>4</v>
      </c>
      <c r="Z240" s="19">
        <v>8</v>
      </c>
      <c r="AA240" s="18">
        <v>8</v>
      </c>
      <c r="AB240" s="32"/>
      <c r="AC240" s="14">
        <f t="shared" si="171"/>
        <v>20</v>
      </c>
      <c r="AD240" s="37">
        <v>4</v>
      </c>
      <c r="AE240" s="19">
        <v>8</v>
      </c>
      <c r="AF240" s="18">
        <v>8</v>
      </c>
      <c r="AG240" s="32"/>
      <c r="AH240" s="14">
        <f t="shared" si="172"/>
        <v>20</v>
      </c>
      <c r="AI240" s="15">
        <f t="shared" si="173"/>
        <v>60</v>
      </c>
      <c r="AJ240" s="56">
        <v>43617</v>
      </c>
      <c r="AK240" s="30"/>
      <c r="AL240" s="37"/>
      <c r="AM240" s="19"/>
      <c r="AN240" s="18"/>
      <c r="AO240" s="32"/>
      <c r="AP240" s="14">
        <f t="shared" si="174"/>
        <v>0</v>
      </c>
      <c r="AQ240" s="37"/>
      <c r="AR240" s="19"/>
      <c r="AS240" s="18"/>
      <c r="AT240" s="32"/>
      <c r="AU240" s="14">
        <f t="shared" si="175"/>
        <v>0</v>
      </c>
      <c r="AV240" s="37"/>
      <c r="AW240" s="19"/>
      <c r="AX240" s="18"/>
      <c r="AY240" s="32"/>
      <c r="AZ240" s="14">
        <f t="shared" si="176"/>
        <v>0</v>
      </c>
      <c r="BA240" s="15">
        <f t="shared" si="177"/>
        <v>0</v>
      </c>
    </row>
    <row r="241" spans="1:54" x14ac:dyDescent="0.15">
      <c r="A241" s="30"/>
      <c r="B241" s="37"/>
      <c r="C241" s="19"/>
      <c r="D241" s="18"/>
      <c r="E241" s="32"/>
      <c r="F241" s="14">
        <f t="shared" si="182"/>
        <v>0</v>
      </c>
      <c r="G241" s="37"/>
      <c r="H241" s="19"/>
      <c r="I241" s="18"/>
      <c r="J241" s="32"/>
      <c r="K241" s="14">
        <f t="shared" si="167"/>
        <v>0</v>
      </c>
      <c r="L241" s="37"/>
      <c r="M241" s="19"/>
      <c r="N241" s="18"/>
      <c r="O241" s="32"/>
      <c r="P241" s="14">
        <f t="shared" si="168"/>
        <v>0</v>
      </c>
      <c r="Q241" s="15">
        <f t="shared" si="169"/>
        <v>0</v>
      </c>
      <c r="R241" s="56"/>
      <c r="S241" s="30" t="s">
        <v>239</v>
      </c>
      <c r="T241" s="37"/>
      <c r="U241" s="19"/>
      <c r="V241" s="18"/>
      <c r="W241" s="32"/>
      <c r="X241" s="14">
        <f t="shared" si="170"/>
        <v>0</v>
      </c>
      <c r="Y241" s="37">
        <v>7</v>
      </c>
      <c r="Z241" s="19"/>
      <c r="AA241" s="18">
        <v>7</v>
      </c>
      <c r="AB241" s="32"/>
      <c r="AC241" s="14">
        <f t="shared" si="171"/>
        <v>14</v>
      </c>
      <c r="AD241" s="37"/>
      <c r="AE241" s="19"/>
      <c r="AF241" s="18"/>
      <c r="AG241" s="32"/>
      <c r="AH241" s="14">
        <f t="shared" si="172"/>
        <v>0</v>
      </c>
      <c r="AI241" s="15">
        <f t="shared" si="173"/>
        <v>14</v>
      </c>
      <c r="AJ241" s="56">
        <v>43617</v>
      </c>
      <c r="AK241" s="30"/>
      <c r="AL241" s="37"/>
      <c r="AM241" s="19"/>
      <c r="AN241" s="18"/>
      <c r="AO241" s="32"/>
      <c r="AP241" s="14">
        <f t="shared" si="174"/>
        <v>0</v>
      </c>
      <c r="AQ241" s="37"/>
      <c r="AR241" s="19"/>
      <c r="AS241" s="18"/>
      <c r="AT241" s="32"/>
      <c r="AU241" s="14">
        <f t="shared" si="175"/>
        <v>0</v>
      </c>
      <c r="AV241" s="37"/>
      <c r="AW241" s="19"/>
      <c r="AX241" s="18"/>
      <c r="AY241" s="32"/>
      <c r="AZ241" s="14">
        <f t="shared" si="176"/>
        <v>0</v>
      </c>
      <c r="BA241" s="15">
        <f t="shared" si="177"/>
        <v>0</v>
      </c>
    </row>
    <row r="242" spans="1:54" x14ac:dyDescent="0.15">
      <c r="A242" s="30"/>
      <c r="B242" s="37"/>
      <c r="C242" s="19"/>
      <c r="D242" s="18"/>
      <c r="E242" s="32"/>
      <c r="F242" s="14">
        <f t="shared" si="182"/>
        <v>0</v>
      </c>
      <c r="G242" s="37"/>
      <c r="H242" s="19"/>
      <c r="I242" s="18"/>
      <c r="J242" s="32"/>
      <c r="K242" s="14">
        <f t="shared" si="167"/>
        <v>0</v>
      </c>
      <c r="L242" s="37"/>
      <c r="M242" s="19"/>
      <c r="N242" s="18"/>
      <c r="O242" s="32"/>
      <c r="P242" s="14">
        <f t="shared" si="168"/>
        <v>0</v>
      </c>
      <c r="Q242" s="15">
        <f t="shared" si="169"/>
        <v>0</v>
      </c>
      <c r="R242" s="56"/>
      <c r="S242" s="13" t="s">
        <v>241</v>
      </c>
      <c r="T242" s="37">
        <v>3</v>
      </c>
      <c r="U242" s="19">
        <v>3</v>
      </c>
      <c r="V242" s="18">
        <v>9</v>
      </c>
      <c r="W242" s="32"/>
      <c r="X242" s="14">
        <f t="shared" si="170"/>
        <v>15</v>
      </c>
      <c r="Y242" s="37">
        <v>3</v>
      </c>
      <c r="Z242" s="19">
        <v>3</v>
      </c>
      <c r="AA242" s="18">
        <v>9</v>
      </c>
      <c r="AB242" s="32"/>
      <c r="AC242" s="14">
        <f t="shared" si="171"/>
        <v>15</v>
      </c>
      <c r="AD242" s="37">
        <v>3</v>
      </c>
      <c r="AE242" s="19">
        <v>3</v>
      </c>
      <c r="AF242" s="18">
        <v>9</v>
      </c>
      <c r="AG242" s="32"/>
      <c r="AH242" s="14">
        <f t="shared" si="172"/>
        <v>15</v>
      </c>
      <c r="AI242" s="15">
        <f t="shared" si="173"/>
        <v>45</v>
      </c>
      <c r="AJ242" s="56">
        <v>43619</v>
      </c>
      <c r="AK242" s="30"/>
      <c r="AL242" s="37"/>
      <c r="AM242" s="19"/>
      <c r="AN242" s="18"/>
      <c r="AO242" s="32"/>
      <c r="AP242" s="14">
        <f t="shared" si="174"/>
        <v>0</v>
      </c>
      <c r="AQ242" s="37"/>
      <c r="AR242" s="19"/>
      <c r="AS242" s="18"/>
      <c r="AT242" s="32"/>
      <c r="AU242" s="14">
        <f t="shared" si="175"/>
        <v>0</v>
      </c>
      <c r="AV242" s="37"/>
      <c r="AW242" s="19"/>
      <c r="AX242" s="18"/>
      <c r="AY242" s="32"/>
      <c r="AZ242" s="14">
        <f t="shared" si="176"/>
        <v>0</v>
      </c>
      <c r="BA242" s="15">
        <f t="shared" si="177"/>
        <v>0</v>
      </c>
    </row>
    <row r="243" spans="1:54" x14ac:dyDescent="0.15">
      <c r="A243" s="30"/>
      <c r="B243" s="37"/>
      <c r="C243" s="19"/>
      <c r="D243" s="18"/>
      <c r="E243" s="32"/>
      <c r="F243" s="14">
        <f t="shared" si="182"/>
        <v>0</v>
      </c>
      <c r="G243" s="37"/>
      <c r="H243" s="19"/>
      <c r="I243" s="18"/>
      <c r="J243" s="32"/>
      <c r="K243" s="14">
        <f t="shared" si="167"/>
        <v>0</v>
      </c>
      <c r="L243" s="37"/>
      <c r="M243" s="19"/>
      <c r="N243" s="18"/>
      <c r="O243" s="32"/>
      <c r="P243" s="14">
        <f t="shared" si="168"/>
        <v>0</v>
      </c>
      <c r="Q243" s="15">
        <f t="shared" si="169"/>
        <v>0</v>
      </c>
      <c r="R243" s="56"/>
      <c r="S243" s="13" t="s">
        <v>242</v>
      </c>
      <c r="T243" s="37"/>
      <c r="U243" s="19">
        <v>10</v>
      </c>
      <c r="V243" s="18">
        <v>7</v>
      </c>
      <c r="W243" s="32"/>
      <c r="X243" s="14">
        <f t="shared" si="170"/>
        <v>17</v>
      </c>
      <c r="Y243" s="37"/>
      <c r="Z243" s="19">
        <v>10</v>
      </c>
      <c r="AA243" s="18">
        <v>7</v>
      </c>
      <c r="AB243" s="32"/>
      <c r="AC243" s="14">
        <f t="shared" si="171"/>
        <v>17</v>
      </c>
      <c r="AD243" s="37"/>
      <c r="AE243" s="19">
        <v>10</v>
      </c>
      <c r="AF243" s="18">
        <v>7</v>
      </c>
      <c r="AG243" s="32"/>
      <c r="AH243" s="14">
        <f t="shared" si="172"/>
        <v>17</v>
      </c>
      <c r="AI243" s="15">
        <f t="shared" si="173"/>
        <v>51</v>
      </c>
      <c r="AJ243" s="56">
        <v>43620</v>
      </c>
      <c r="AK243" s="30"/>
      <c r="AL243" s="37"/>
      <c r="AM243" s="19"/>
      <c r="AN243" s="18"/>
      <c r="AO243" s="32"/>
      <c r="AP243" s="14">
        <f t="shared" si="174"/>
        <v>0</v>
      </c>
      <c r="AQ243" s="37"/>
      <c r="AR243" s="19"/>
      <c r="AS243" s="18"/>
      <c r="AT243" s="32"/>
      <c r="AU243" s="14">
        <f t="shared" si="175"/>
        <v>0</v>
      </c>
      <c r="AV243" s="37"/>
      <c r="AW243" s="19"/>
      <c r="AX243" s="18"/>
      <c r="AY243" s="32"/>
      <c r="AZ243" s="14">
        <f t="shared" si="176"/>
        <v>0</v>
      </c>
      <c r="BA243" s="15">
        <f t="shared" si="177"/>
        <v>0</v>
      </c>
    </row>
    <row r="244" spans="1:54" x14ac:dyDescent="0.15">
      <c r="A244" s="30"/>
      <c r="B244" s="37"/>
      <c r="C244" s="19"/>
      <c r="D244" s="18"/>
      <c r="E244" s="32"/>
      <c r="F244" s="14">
        <f t="shared" si="182"/>
        <v>0</v>
      </c>
      <c r="G244" s="37"/>
      <c r="H244" s="19"/>
      <c r="I244" s="18"/>
      <c r="J244" s="32"/>
      <c r="K244" s="14">
        <f t="shared" si="167"/>
        <v>0</v>
      </c>
      <c r="L244" s="37"/>
      <c r="M244" s="19"/>
      <c r="N244" s="18"/>
      <c r="O244" s="32"/>
      <c r="P244" s="14">
        <f t="shared" si="168"/>
        <v>0</v>
      </c>
      <c r="Q244" s="15">
        <f t="shared" si="169"/>
        <v>0</v>
      </c>
      <c r="R244" s="56"/>
      <c r="S244" s="13" t="s">
        <v>243</v>
      </c>
      <c r="T244" s="37"/>
      <c r="U244" s="19">
        <v>2</v>
      </c>
      <c r="V244" s="18"/>
      <c r="W244" s="32"/>
      <c r="X244" s="14">
        <f t="shared" si="170"/>
        <v>2</v>
      </c>
      <c r="Y244" s="37"/>
      <c r="Z244" s="19">
        <v>2</v>
      </c>
      <c r="AA244" s="18"/>
      <c r="AB244" s="32"/>
      <c r="AC244" s="14">
        <f t="shared" si="171"/>
        <v>2</v>
      </c>
      <c r="AD244" s="37"/>
      <c r="AE244" s="19">
        <v>2</v>
      </c>
      <c r="AF244" s="18"/>
      <c r="AG244" s="32"/>
      <c r="AH244" s="14">
        <f t="shared" si="172"/>
        <v>2</v>
      </c>
      <c r="AI244" s="15">
        <f t="shared" si="173"/>
        <v>6</v>
      </c>
      <c r="AJ244" s="56">
        <v>43621</v>
      </c>
      <c r="AK244" s="13"/>
      <c r="AL244" s="37"/>
      <c r="AM244" s="19"/>
      <c r="AN244" s="18"/>
      <c r="AO244" s="32"/>
      <c r="AP244" s="14">
        <f t="shared" si="174"/>
        <v>0</v>
      </c>
      <c r="AQ244" s="37"/>
      <c r="AR244" s="19"/>
      <c r="AS244" s="18"/>
      <c r="AT244" s="32"/>
      <c r="AU244" s="14">
        <f t="shared" si="175"/>
        <v>0</v>
      </c>
      <c r="AV244" s="37"/>
      <c r="AW244" s="19"/>
      <c r="AX244" s="18"/>
      <c r="AY244" s="32"/>
      <c r="AZ244" s="14">
        <f t="shared" si="176"/>
        <v>0</v>
      </c>
      <c r="BA244" s="15">
        <f t="shared" si="177"/>
        <v>0</v>
      </c>
    </row>
    <row r="245" spans="1:54" x14ac:dyDescent="0.15">
      <c r="A245" s="30"/>
      <c r="B245" s="37"/>
      <c r="C245" s="19"/>
      <c r="D245" s="18"/>
      <c r="E245" s="32"/>
      <c r="F245" s="14">
        <f t="shared" si="182"/>
        <v>0</v>
      </c>
      <c r="G245" s="37"/>
      <c r="H245" s="19"/>
      <c r="I245" s="18"/>
      <c r="J245" s="32"/>
      <c r="K245" s="14">
        <f t="shared" si="167"/>
        <v>0</v>
      </c>
      <c r="L245" s="37"/>
      <c r="M245" s="19"/>
      <c r="N245" s="18"/>
      <c r="O245" s="32"/>
      <c r="P245" s="14">
        <f t="shared" si="168"/>
        <v>0</v>
      </c>
      <c r="Q245" s="15">
        <f t="shared" si="169"/>
        <v>0</v>
      </c>
      <c r="R245" s="56"/>
      <c r="S245" s="13" t="s">
        <v>245</v>
      </c>
      <c r="T245" s="37">
        <v>1</v>
      </c>
      <c r="U245" s="19">
        <v>7</v>
      </c>
      <c r="V245" s="18">
        <v>6</v>
      </c>
      <c r="W245" s="32"/>
      <c r="X245" s="14">
        <f t="shared" si="170"/>
        <v>14</v>
      </c>
      <c r="Y245" s="37">
        <v>1</v>
      </c>
      <c r="Z245" s="19">
        <v>7</v>
      </c>
      <c r="AA245" s="18">
        <v>6</v>
      </c>
      <c r="AB245" s="32"/>
      <c r="AC245" s="14">
        <f t="shared" si="171"/>
        <v>14</v>
      </c>
      <c r="AD245" s="37">
        <v>1</v>
      </c>
      <c r="AE245" s="19">
        <v>7</v>
      </c>
      <c r="AF245" s="18">
        <v>6</v>
      </c>
      <c r="AG245" s="32"/>
      <c r="AH245" s="14">
        <f t="shared" si="172"/>
        <v>14</v>
      </c>
      <c r="AI245" s="15">
        <f t="shared" si="173"/>
        <v>42</v>
      </c>
      <c r="AJ245" s="56">
        <v>43622</v>
      </c>
      <c r="AK245" s="39"/>
      <c r="AL245" s="37"/>
      <c r="AM245" s="19"/>
      <c r="AN245" s="18"/>
      <c r="AO245" s="32"/>
      <c r="AP245" s="14">
        <f t="shared" si="174"/>
        <v>0</v>
      </c>
      <c r="AQ245" s="37"/>
      <c r="AR245" s="19"/>
      <c r="AS245" s="18"/>
      <c r="AT245" s="32"/>
      <c r="AU245" s="14">
        <f t="shared" si="175"/>
        <v>0</v>
      </c>
      <c r="AV245" s="37"/>
      <c r="AW245" s="19"/>
      <c r="AX245" s="18"/>
      <c r="AY245" s="32"/>
      <c r="AZ245" s="14">
        <f t="shared" si="176"/>
        <v>0</v>
      </c>
      <c r="BA245" s="15">
        <f t="shared" si="177"/>
        <v>0</v>
      </c>
    </row>
    <row r="246" spans="1:54" x14ac:dyDescent="0.15">
      <c r="A246" s="30"/>
      <c r="B246" s="37"/>
      <c r="C246" s="19"/>
      <c r="D246" s="18"/>
      <c r="E246" s="32"/>
      <c r="F246" s="14">
        <f t="shared" si="182"/>
        <v>0</v>
      </c>
      <c r="G246" s="37"/>
      <c r="H246" s="19"/>
      <c r="I246" s="18"/>
      <c r="J246" s="32"/>
      <c r="K246" s="14">
        <f t="shared" si="167"/>
        <v>0</v>
      </c>
      <c r="L246" s="37"/>
      <c r="M246" s="19"/>
      <c r="N246" s="18"/>
      <c r="O246" s="32"/>
      <c r="P246" s="14">
        <f t="shared" si="168"/>
        <v>0</v>
      </c>
      <c r="Q246" s="15">
        <f t="shared" si="169"/>
        <v>0</v>
      </c>
      <c r="R246" s="56"/>
      <c r="S246" s="13" t="s">
        <v>246</v>
      </c>
      <c r="T246" s="37"/>
      <c r="U246" s="19"/>
      <c r="V246" s="18">
        <v>10</v>
      </c>
      <c r="W246" s="32"/>
      <c r="X246" s="14">
        <f t="shared" si="170"/>
        <v>10</v>
      </c>
      <c r="Y246" s="37"/>
      <c r="Z246" s="19"/>
      <c r="AA246" s="18">
        <v>10</v>
      </c>
      <c r="AB246" s="32"/>
      <c r="AC246" s="14">
        <f t="shared" si="171"/>
        <v>10</v>
      </c>
      <c r="AD246" s="37"/>
      <c r="AE246" s="19"/>
      <c r="AF246" s="18">
        <v>10</v>
      </c>
      <c r="AG246" s="32"/>
      <c r="AH246" s="14">
        <f t="shared" si="172"/>
        <v>10</v>
      </c>
      <c r="AI246" s="15">
        <f t="shared" si="173"/>
        <v>30</v>
      </c>
      <c r="AJ246" s="56">
        <v>43626</v>
      </c>
      <c r="AK246" s="13"/>
      <c r="AL246" s="37"/>
      <c r="AM246" s="19"/>
      <c r="AN246" s="18"/>
      <c r="AO246" s="32"/>
      <c r="AP246" s="14">
        <f t="shared" si="174"/>
        <v>0</v>
      </c>
      <c r="AQ246" s="37"/>
      <c r="AR246" s="19"/>
      <c r="AS246" s="18"/>
      <c r="AT246" s="32"/>
      <c r="AU246" s="14">
        <f t="shared" si="175"/>
        <v>0</v>
      </c>
      <c r="AV246" s="37"/>
      <c r="AW246" s="19"/>
      <c r="AX246" s="18"/>
      <c r="AY246" s="32"/>
      <c r="AZ246" s="14">
        <f t="shared" si="176"/>
        <v>0</v>
      </c>
      <c r="BA246" s="15">
        <f t="shared" si="177"/>
        <v>0</v>
      </c>
    </row>
    <row r="247" spans="1:54" x14ac:dyDescent="0.15">
      <c r="A247" s="30"/>
      <c r="B247" s="37"/>
      <c r="C247" s="19"/>
      <c r="D247" s="18"/>
      <c r="E247" s="32"/>
      <c r="F247" s="14">
        <f t="shared" si="182"/>
        <v>0</v>
      </c>
      <c r="G247" s="37"/>
      <c r="H247" s="19"/>
      <c r="I247" s="18"/>
      <c r="J247" s="32"/>
      <c r="K247" s="14">
        <f t="shared" si="167"/>
        <v>0</v>
      </c>
      <c r="L247" s="37"/>
      <c r="M247" s="19"/>
      <c r="N247" s="18"/>
      <c r="O247" s="32"/>
      <c r="P247" s="14">
        <f t="shared" si="168"/>
        <v>0</v>
      </c>
      <c r="Q247" s="15">
        <f t="shared" si="169"/>
        <v>0</v>
      </c>
      <c r="R247" s="56"/>
      <c r="S247" s="13" t="s">
        <v>248</v>
      </c>
      <c r="T247" s="37">
        <v>4</v>
      </c>
      <c r="U247" s="19">
        <v>3</v>
      </c>
      <c r="V247" s="18"/>
      <c r="W247" s="32"/>
      <c r="X247" s="14">
        <f t="shared" ref="X247" si="183">SUM(T247:V247)</f>
        <v>7</v>
      </c>
      <c r="Y247" s="37">
        <v>4</v>
      </c>
      <c r="Z247" s="19">
        <v>3</v>
      </c>
      <c r="AA247" s="18"/>
      <c r="AB247" s="32"/>
      <c r="AC247" s="14">
        <f t="shared" ref="AC247" si="184">SUM(Y247:AA247)</f>
        <v>7</v>
      </c>
      <c r="AD247" s="37">
        <v>4</v>
      </c>
      <c r="AE247" s="19">
        <v>3</v>
      </c>
      <c r="AF247" s="18"/>
      <c r="AG247" s="32"/>
      <c r="AH247" s="14">
        <f t="shared" ref="AH247" si="185">SUM(AD247:AF247)</f>
        <v>7</v>
      </c>
      <c r="AI247" s="15">
        <f t="shared" ref="AI247" si="186">X247+AC247+AH247</f>
        <v>21</v>
      </c>
      <c r="AJ247" s="56">
        <v>43623</v>
      </c>
      <c r="AK247" s="13"/>
      <c r="AL247" s="37"/>
      <c r="AM247" s="19"/>
      <c r="AN247" s="18"/>
      <c r="AO247" s="32"/>
      <c r="AP247" s="14">
        <f t="shared" si="174"/>
        <v>0</v>
      </c>
      <c r="AQ247" s="37"/>
      <c r="AR247" s="19"/>
      <c r="AS247" s="18"/>
      <c r="AT247" s="32"/>
      <c r="AU247" s="14">
        <f t="shared" si="175"/>
        <v>0</v>
      </c>
      <c r="AV247" s="37"/>
      <c r="AW247" s="19"/>
      <c r="AX247" s="18"/>
      <c r="AY247" s="32"/>
      <c r="AZ247" s="14">
        <f t="shared" si="176"/>
        <v>0</v>
      </c>
      <c r="BA247" s="15">
        <f t="shared" si="177"/>
        <v>0</v>
      </c>
    </row>
    <row r="248" spans="1:54" x14ac:dyDescent="0.15">
      <c r="A248" s="30"/>
      <c r="B248" s="37"/>
      <c r="C248" s="19"/>
      <c r="D248" s="18"/>
      <c r="E248" s="32"/>
      <c r="F248" s="14">
        <f t="shared" si="182"/>
        <v>0</v>
      </c>
      <c r="G248" s="37"/>
      <c r="H248" s="19"/>
      <c r="I248" s="18"/>
      <c r="J248" s="32"/>
      <c r="K248" s="14">
        <f t="shared" si="167"/>
        <v>0</v>
      </c>
      <c r="L248" s="37"/>
      <c r="M248" s="19"/>
      <c r="N248" s="18"/>
      <c r="O248" s="32"/>
      <c r="P248" s="14">
        <f t="shared" si="168"/>
        <v>0</v>
      </c>
      <c r="Q248" s="15">
        <f t="shared" si="169"/>
        <v>0</v>
      </c>
      <c r="R248" s="56"/>
      <c r="S248" s="66" t="s">
        <v>249</v>
      </c>
      <c r="T248" s="37"/>
      <c r="U248" s="19">
        <v>15</v>
      </c>
      <c r="V248" s="18">
        <v>20</v>
      </c>
      <c r="W248" s="32"/>
      <c r="X248" s="14">
        <f t="shared" si="170"/>
        <v>35</v>
      </c>
      <c r="Y248" s="37"/>
      <c r="Z248" s="19">
        <v>15</v>
      </c>
      <c r="AA248" s="18">
        <v>20</v>
      </c>
      <c r="AB248" s="32"/>
      <c r="AC248" s="14">
        <f t="shared" si="171"/>
        <v>35</v>
      </c>
      <c r="AD248" s="37"/>
      <c r="AE248" s="19">
        <v>15</v>
      </c>
      <c r="AF248" s="18">
        <v>20</v>
      </c>
      <c r="AG248" s="32"/>
      <c r="AH248" s="14">
        <f t="shared" si="172"/>
        <v>35</v>
      </c>
      <c r="AI248" s="15">
        <f t="shared" si="173"/>
        <v>105</v>
      </c>
      <c r="AJ248" s="56">
        <v>43630</v>
      </c>
      <c r="AK248" s="13"/>
      <c r="AL248" s="37"/>
      <c r="AM248" s="19"/>
      <c r="AN248" s="18"/>
      <c r="AO248" s="32"/>
      <c r="AP248" s="14">
        <f t="shared" si="174"/>
        <v>0</v>
      </c>
      <c r="AQ248" s="37"/>
      <c r="AR248" s="19"/>
      <c r="AS248" s="18"/>
      <c r="AT248" s="32"/>
      <c r="AU248" s="14">
        <f t="shared" si="175"/>
        <v>0</v>
      </c>
      <c r="AV248" s="37"/>
      <c r="AW248" s="19"/>
      <c r="AX248" s="18"/>
      <c r="AY248" s="32"/>
      <c r="AZ248" s="14">
        <f t="shared" si="176"/>
        <v>0</v>
      </c>
      <c r="BA248" s="15">
        <f t="shared" si="177"/>
        <v>0</v>
      </c>
    </row>
    <row r="249" spans="1:54" x14ac:dyDescent="0.15">
      <c r="A249" s="30"/>
      <c r="B249" s="37"/>
      <c r="C249" s="19"/>
      <c r="D249" s="18"/>
      <c r="E249" s="32"/>
      <c r="F249" s="14">
        <f t="shared" si="182"/>
        <v>0</v>
      </c>
      <c r="G249" s="37"/>
      <c r="H249" s="19"/>
      <c r="I249" s="18"/>
      <c r="J249" s="32"/>
      <c r="K249" s="14">
        <f t="shared" si="167"/>
        <v>0</v>
      </c>
      <c r="L249" s="37"/>
      <c r="M249" s="19"/>
      <c r="N249" s="18"/>
      <c r="O249" s="32"/>
      <c r="P249" s="14">
        <f t="shared" si="168"/>
        <v>0</v>
      </c>
      <c r="Q249" s="15">
        <f t="shared" si="169"/>
        <v>0</v>
      </c>
      <c r="R249" s="56"/>
      <c r="S249" s="13" t="s">
        <v>250</v>
      </c>
      <c r="T249" s="37">
        <v>2</v>
      </c>
      <c r="U249" s="19"/>
      <c r="V249" s="18">
        <v>2</v>
      </c>
      <c r="W249" s="32"/>
      <c r="X249" s="14">
        <f t="shared" si="170"/>
        <v>4</v>
      </c>
      <c r="Y249" s="37">
        <v>2</v>
      </c>
      <c r="Z249" s="19"/>
      <c r="AA249" s="18">
        <v>2</v>
      </c>
      <c r="AB249" s="32"/>
      <c r="AC249" s="14">
        <f t="shared" si="171"/>
        <v>4</v>
      </c>
      <c r="AD249" s="37">
        <v>2</v>
      </c>
      <c r="AE249" s="19"/>
      <c r="AF249" s="18">
        <v>2</v>
      </c>
      <c r="AG249" s="32"/>
      <c r="AH249" s="14">
        <f t="shared" si="172"/>
        <v>4</v>
      </c>
      <c r="AI249" s="15">
        <f t="shared" si="173"/>
        <v>12</v>
      </c>
      <c r="AJ249" s="56">
        <v>43624</v>
      </c>
      <c r="AK249" s="13"/>
      <c r="AL249" s="37"/>
      <c r="AM249" s="19"/>
      <c r="AN249" s="18"/>
      <c r="AO249" s="32"/>
      <c r="AP249" s="14">
        <f t="shared" si="174"/>
        <v>0</v>
      </c>
      <c r="AQ249" s="37"/>
      <c r="AR249" s="19"/>
      <c r="AS249" s="18"/>
      <c r="AT249" s="32"/>
      <c r="AU249" s="14">
        <f t="shared" si="175"/>
        <v>0</v>
      </c>
      <c r="AV249" s="37"/>
      <c r="AW249" s="19"/>
      <c r="AX249" s="18"/>
      <c r="AY249" s="32"/>
      <c r="AZ249" s="14">
        <f t="shared" si="176"/>
        <v>0</v>
      </c>
      <c r="BA249" s="15">
        <f t="shared" si="177"/>
        <v>0</v>
      </c>
    </row>
    <row r="250" spans="1:54" x14ac:dyDescent="0.15">
      <c r="A250" s="39"/>
      <c r="B250" s="37"/>
      <c r="C250" s="19"/>
      <c r="D250" s="18"/>
      <c r="E250" s="32"/>
      <c r="F250" s="14">
        <f t="shared" si="182"/>
        <v>0</v>
      </c>
      <c r="G250" s="37"/>
      <c r="H250" s="19"/>
      <c r="I250" s="18"/>
      <c r="J250" s="32"/>
      <c r="K250" s="14">
        <f t="shared" si="167"/>
        <v>0</v>
      </c>
      <c r="L250" s="37"/>
      <c r="M250" s="19"/>
      <c r="N250" s="18"/>
      <c r="O250" s="32"/>
      <c r="P250" s="14">
        <f t="shared" si="168"/>
        <v>0</v>
      </c>
      <c r="Q250" s="15">
        <f t="shared" si="169"/>
        <v>0</v>
      </c>
      <c r="R250" s="56"/>
      <c r="S250" s="13" t="s">
        <v>251</v>
      </c>
      <c r="T250" s="37">
        <v>2</v>
      </c>
      <c r="U250" s="19">
        <v>6</v>
      </c>
      <c r="V250" s="18">
        <v>6</v>
      </c>
      <c r="W250" s="32"/>
      <c r="X250" s="14">
        <f t="shared" si="170"/>
        <v>14</v>
      </c>
      <c r="Y250" s="37">
        <v>2</v>
      </c>
      <c r="Z250" s="19">
        <v>6</v>
      </c>
      <c r="AA250" s="18">
        <v>6</v>
      </c>
      <c r="AB250" s="32"/>
      <c r="AC250" s="14">
        <f t="shared" si="171"/>
        <v>14</v>
      </c>
      <c r="AD250" s="37">
        <v>2</v>
      </c>
      <c r="AE250" s="19">
        <v>6</v>
      </c>
      <c r="AF250" s="18">
        <v>6</v>
      </c>
      <c r="AG250" s="32"/>
      <c r="AH250" s="14">
        <f t="shared" si="172"/>
        <v>14</v>
      </c>
      <c r="AI250" s="15">
        <f t="shared" si="173"/>
        <v>42</v>
      </c>
      <c r="AJ250" s="56">
        <v>43627</v>
      </c>
      <c r="AK250" s="39"/>
      <c r="AL250" s="37"/>
      <c r="AM250" s="19"/>
      <c r="AN250" s="18"/>
      <c r="AO250" s="32"/>
      <c r="AP250" s="14">
        <f t="shared" si="174"/>
        <v>0</v>
      </c>
      <c r="AQ250" s="37"/>
      <c r="AR250" s="19"/>
      <c r="AS250" s="18"/>
      <c r="AT250" s="32"/>
      <c r="AU250" s="14">
        <f t="shared" si="175"/>
        <v>0</v>
      </c>
      <c r="AV250" s="37"/>
      <c r="AW250" s="19"/>
      <c r="AX250" s="18"/>
      <c r="AY250" s="32"/>
      <c r="AZ250" s="14">
        <f t="shared" si="176"/>
        <v>0</v>
      </c>
      <c r="BA250" s="15">
        <f t="shared" si="177"/>
        <v>0</v>
      </c>
    </row>
    <row r="251" spans="1:54" x14ac:dyDescent="0.15">
      <c r="A251" s="30"/>
      <c r="B251" s="37"/>
      <c r="C251" s="19"/>
      <c r="D251" s="18"/>
      <c r="E251" s="32"/>
      <c r="F251" s="14">
        <f t="shared" si="182"/>
        <v>0</v>
      </c>
      <c r="G251" s="37"/>
      <c r="H251" s="19"/>
      <c r="I251" s="18"/>
      <c r="J251" s="32"/>
      <c r="K251" s="14">
        <f t="shared" si="167"/>
        <v>0</v>
      </c>
      <c r="L251" s="37"/>
      <c r="M251" s="19"/>
      <c r="N251" s="18"/>
      <c r="O251" s="32"/>
      <c r="P251" s="14">
        <f t="shared" si="168"/>
        <v>0</v>
      </c>
      <c r="Q251" s="15">
        <f t="shared" si="169"/>
        <v>0</v>
      </c>
      <c r="R251" s="56"/>
      <c r="S251" s="13" t="s">
        <v>255</v>
      </c>
      <c r="T251" s="37"/>
      <c r="U251" s="19">
        <v>10</v>
      </c>
      <c r="V251" s="18"/>
      <c r="W251" s="32"/>
      <c r="X251" s="14">
        <f t="shared" si="170"/>
        <v>10</v>
      </c>
      <c r="Y251" s="37"/>
      <c r="Z251" s="19">
        <v>10</v>
      </c>
      <c r="AA251" s="18"/>
      <c r="AB251" s="32"/>
      <c r="AC251" s="14">
        <f t="shared" si="171"/>
        <v>10</v>
      </c>
      <c r="AD251" s="37"/>
      <c r="AE251" s="19">
        <v>10</v>
      </c>
      <c r="AF251" s="18"/>
      <c r="AG251" s="32"/>
      <c r="AH251" s="14">
        <f t="shared" si="172"/>
        <v>10</v>
      </c>
      <c r="AI251" s="15">
        <f t="shared" si="173"/>
        <v>30</v>
      </c>
      <c r="AJ251" s="56">
        <v>43628</v>
      </c>
      <c r="AK251" s="13" t="s">
        <v>193</v>
      </c>
      <c r="AL251" s="37"/>
      <c r="AM251" s="19"/>
      <c r="AN251" s="18"/>
      <c r="AO251" s="32"/>
      <c r="AP251" s="14">
        <f t="shared" si="174"/>
        <v>0</v>
      </c>
      <c r="AQ251" s="37"/>
      <c r="AR251" s="19"/>
      <c r="AS251" s="18"/>
      <c r="AT251" s="32"/>
      <c r="AU251" s="14">
        <f t="shared" si="175"/>
        <v>0</v>
      </c>
      <c r="AV251" s="37"/>
      <c r="AW251" s="19"/>
      <c r="AX251" s="18"/>
      <c r="AY251" s="32"/>
      <c r="AZ251" s="14">
        <f t="shared" si="176"/>
        <v>0</v>
      </c>
      <c r="BA251" s="15">
        <f t="shared" si="177"/>
        <v>0</v>
      </c>
      <c r="BB251" s="57" t="s">
        <v>194</v>
      </c>
    </row>
    <row r="252" spans="1:54" x14ac:dyDescent="0.15">
      <c r="A252" s="30"/>
      <c r="B252" s="37"/>
      <c r="C252" s="19"/>
      <c r="D252" s="18"/>
      <c r="E252" s="32"/>
      <c r="F252" s="14">
        <f t="shared" si="182"/>
        <v>0</v>
      </c>
      <c r="G252" s="37"/>
      <c r="H252" s="19"/>
      <c r="I252" s="18"/>
      <c r="J252" s="32"/>
      <c r="K252" s="14">
        <f t="shared" si="167"/>
        <v>0</v>
      </c>
      <c r="L252" s="37"/>
      <c r="M252" s="19"/>
      <c r="N252" s="18"/>
      <c r="O252" s="32"/>
      <c r="P252" s="14">
        <f t="shared" si="168"/>
        <v>0</v>
      </c>
      <c r="Q252" s="15">
        <f t="shared" si="169"/>
        <v>0</v>
      </c>
      <c r="R252" s="56"/>
      <c r="S252" s="13" t="s">
        <v>256</v>
      </c>
      <c r="T252" s="37">
        <v>3</v>
      </c>
      <c r="U252" s="19">
        <v>13</v>
      </c>
      <c r="V252" s="18">
        <v>2</v>
      </c>
      <c r="W252" s="32"/>
      <c r="X252" s="14">
        <f t="shared" si="170"/>
        <v>18</v>
      </c>
      <c r="Y252" s="37">
        <v>3</v>
      </c>
      <c r="Z252" s="19">
        <v>13</v>
      </c>
      <c r="AA252" s="18">
        <v>2</v>
      </c>
      <c r="AB252" s="32"/>
      <c r="AC252" s="14">
        <f t="shared" si="171"/>
        <v>18</v>
      </c>
      <c r="AD252" s="37">
        <v>3</v>
      </c>
      <c r="AE252" s="19">
        <v>13</v>
      </c>
      <c r="AF252" s="18">
        <v>2</v>
      </c>
      <c r="AG252" s="32"/>
      <c r="AH252" s="14">
        <f t="shared" si="172"/>
        <v>18</v>
      </c>
      <c r="AI252" s="15">
        <f t="shared" si="173"/>
        <v>54</v>
      </c>
      <c r="AJ252" s="56">
        <v>43628</v>
      </c>
      <c r="AK252" s="13" t="s">
        <v>192</v>
      </c>
      <c r="AL252" s="37"/>
      <c r="AM252" s="19"/>
      <c r="AN252" s="18"/>
      <c r="AO252" s="32"/>
      <c r="AP252" s="14">
        <f t="shared" si="174"/>
        <v>0</v>
      </c>
      <c r="AQ252" s="37"/>
      <c r="AR252" s="19"/>
      <c r="AS252" s="18"/>
      <c r="AT252" s="32"/>
      <c r="AU252" s="14">
        <f t="shared" si="175"/>
        <v>0</v>
      </c>
      <c r="AV252" s="37"/>
      <c r="AW252" s="19"/>
      <c r="AX252" s="18"/>
      <c r="AY252" s="32"/>
      <c r="AZ252" s="14">
        <f t="shared" si="176"/>
        <v>0</v>
      </c>
      <c r="BA252" s="15">
        <f t="shared" si="177"/>
        <v>0</v>
      </c>
      <c r="BB252" s="57" t="s">
        <v>182</v>
      </c>
    </row>
    <row r="253" spans="1:54" x14ac:dyDescent="0.15">
      <c r="A253" s="13"/>
      <c r="B253" s="37"/>
      <c r="C253" s="19"/>
      <c r="D253" s="18"/>
      <c r="E253" s="32"/>
      <c r="F253" s="14">
        <f t="shared" si="182"/>
        <v>0</v>
      </c>
      <c r="G253" s="37"/>
      <c r="H253" s="19"/>
      <c r="I253" s="18"/>
      <c r="J253" s="32"/>
      <c r="K253" s="14">
        <f t="shared" si="167"/>
        <v>0</v>
      </c>
      <c r="L253" s="37"/>
      <c r="M253" s="19"/>
      <c r="N253" s="18"/>
      <c r="O253" s="32"/>
      <c r="P253" s="14">
        <f t="shared" si="168"/>
        <v>0</v>
      </c>
      <c r="Q253" s="15">
        <f t="shared" si="169"/>
        <v>0</v>
      </c>
      <c r="R253" s="56"/>
      <c r="S253" s="13" t="s">
        <v>257</v>
      </c>
      <c r="T253" s="37">
        <v>2</v>
      </c>
      <c r="U253" s="19"/>
      <c r="V253" s="18"/>
      <c r="W253" s="32"/>
      <c r="X253" s="14">
        <f t="shared" si="170"/>
        <v>2</v>
      </c>
      <c r="Y253" s="37">
        <v>2</v>
      </c>
      <c r="Z253" s="19"/>
      <c r="AA253" s="18"/>
      <c r="AB253" s="32"/>
      <c r="AC253" s="14">
        <f t="shared" si="171"/>
        <v>2</v>
      </c>
      <c r="AD253" s="37">
        <v>2</v>
      </c>
      <c r="AE253" s="19"/>
      <c r="AF253" s="18"/>
      <c r="AG253" s="32"/>
      <c r="AH253" s="14">
        <f t="shared" si="172"/>
        <v>2</v>
      </c>
      <c r="AI253" s="15">
        <f t="shared" si="173"/>
        <v>6</v>
      </c>
      <c r="AJ253" s="56">
        <v>43629</v>
      </c>
      <c r="AK253" s="13" t="s">
        <v>181</v>
      </c>
      <c r="AL253" s="37"/>
      <c r="AM253" s="19"/>
      <c r="AN253" s="18"/>
      <c r="AO253" s="32"/>
      <c r="AP253" s="14">
        <f t="shared" si="174"/>
        <v>0</v>
      </c>
      <c r="AQ253" s="37"/>
      <c r="AR253" s="19"/>
      <c r="AS253" s="18"/>
      <c r="AT253" s="32"/>
      <c r="AU253" s="14">
        <f t="shared" si="175"/>
        <v>0</v>
      </c>
      <c r="AV253" s="37"/>
      <c r="AW253" s="19"/>
      <c r="AX253" s="18"/>
      <c r="AY253" s="32"/>
      <c r="AZ253" s="14">
        <f t="shared" si="176"/>
        <v>0</v>
      </c>
      <c r="BA253" s="15">
        <f t="shared" si="177"/>
        <v>0</v>
      </c>
      <c r="BB253" s="56" t="s">
        <v>182</v>
      </c>
    </row>
    <row r="254" spans="1:54" ht="14.25" thickBot="1" x14ac:dyDescent="0.2">
      <c r="A254" s="39"/>
      <c r="B254" s="37"/>
      <c r="C254" s="19"/>
      <c r="D254" s="18"/>
      <c r="E254" s="32"/>
      <c r="F254" s="14">
        <f t="shared" si="182"/>
        <v>0</v>
      </c>
      <c r="G254" s="37"/>
      <c r="H254" s="19"/>
      <c r="I254" s="18"/>
      <c r="J254" s="106"/>
      <c r="K254" s="14">
        <f t="shared" si="167"/>
        <v>0</v>
      </c>
      <c r="L254" s="37"/>
      <c r="M254" s="19"/>
      <c r="N254" s="18"/>
      <c r="O254" s="106"/>
      <c r="P254" s="14">
        <f t="shared" si="168"/>
        <v>0</v>
      </c>
      <c r="Q254" s="24">
        <f t="shared" si="169"/>
        <v>0</v>
      </c>
      <c r="R254" s="56"/>
      <c r="S254" s="13" t="s">
        <v>259</v>
      </c>
      <c r="T254" s="37">
        <v>3</v>
      </c>
      <c r="U254" s="19"/>
      <c r="V254" s="18">
        <v>8</v>
      </c>
      <c r="W254" s="106"/>
      <c r="X254" s="14">
        <f t="shared" si="170"/>
        <v>11</v>
      </c>
      <c r="Y254" s="37">
        <v>3</v>
      </c>
      <c r="Z254" s="19"/>
      <c r="AA254" s="18">
        <v>8</v>
      </c>
      <c r="AB254" s="106"/>
      <c r="AC254" s="14">
        <f t="shared" si="171"/>
        <v>11</v>
      </c>
      <c r="AD254" s="37">
        <v>3</v>
      </c>
      <c r="AE254" s="19"/>
      <c r="AF254" s="18">
        <v>8</v>
      </c>
      <c r="AG254" s="106"/>
      <c r="AH254" s="14">
        <f t="shared" si="172"/>
        <v>11</v>
      </c>
      <c r="AI254" s="15">
        <f t="shared" si="173"/>
        <v>33</v>
      </c>
      <c r="AJ254" s="56">
        <v>43630</v>
      </c>
      <c r="AK254" s="13" t="s">
        <v>167</v>
      </c>
      <c r="AL254" s="37"/>
      <c r="AM254" s="19"/>
      <c r="AN254" s="18"/>
      <c r="AO254" s="106"/>
      <c r="AP254" s="14">
        <f t="shared" si="174"/>
        <v>0</v>
      </c>
      <c r="AQ254" s="37"/>
      <c r="AR254" s="19"/>
      <c r="AS254" s="18"/>
      <c r="AT254" s="106"/>
      <c r="AU254" s="14">
        <f t="shared" si="175"/>
        <v>0</v>
      </c>
      <c r="AV254" s="37"/>
      <c r="AW254" s="19"/>
      <c r="AX254" s="18"/>
      <c r="AY254" s="106"/>
      <c r="AZ254" s="14">
        <f t="shared" si="176"/>
        <v>0</v>
      </c>
      <c r="BA254" s="15">
        <f t="shared" si="177"/>
        <v>0</v>
      </c>
      <c r="BB254" s="57" t="s">
        <v>168</v>
      </c>
    </row>
    <row r="255" spans="1:54" ht="14.25" thickBot="1" x14ac:dyDescent="0.2">
      <c r="A255" s="3" t="s">
        <v>11</v>
      </c>
      <c r="B255" s="26">
        <f>SUM(B231:B254)</f>
        <v>20</v>
      </c>
      <c r="C255" s="26">
        <f t="shared" ref="C255:Q255" si="187">SUM(C231:C254)</f>
        <v>49</v>
      </c>
      <c r="D255" s="27">
        <f t="shared" si="187"/>
        <v>12</v>
      </c>
      <c r="E255" s="26"/>
      <c r="F255" s="40">
        <f t="shared" si="187"/>
        <v>81</v>
      </c>
      <c r="G255" s="26">
        <f t="shared" si="187"/>
        <v>6</v>
      </c>
      <c r="H255" s="26">
        <f t="shared" si="187"/>
        <v>27</v>
      </c>
      <c r="I255" s="26">
        <f t="shared" si="187"/>
        <v>1</v>
      </c>
      <c r="J255" s="26"/>
      <c r="K255" s="40">
        <f t="shared" si="187"/>
        <v>34</v>
      </c>
      <c r="L255" s="26">
        <f t="shared" si="187"/>
        <v>6</v>
      </c>
      <c r="M255" s="26">
        <f t="shared" si="187"/>
        <v>20</v>
      </c>
      <c r="N255" s="26">
        <f t="shared" si="187"/>
        <v>1</v>
      </c>
      <c r="O255" s="26"/>
      <c r="P255" s="40">
        <f t="shared" si="187"/>
        <v>27</v>
      </c>
      <c r="Q255" s="41">
        <f t="shared" si="187"/>
        <v>142</v>
      </c>
      <c r="S255" s="3" t="s">
        <v>11</v>
      </c>
      <c r="T255" s="26">
        <f>SUM(T231:T254)</f>
        <v>74</v>
      </c>
      <c r="U255" s="26">
        <f t="shared" ref="U255:AI255" si="188">SUM(U231:U254)</f>
        <v>97</v>
      </c>
      <c r="V255" s="26">
        <f t="shared" si="188"/>
        <v>157</v>
      </c>
      <c r="W255" s="26"/>
      <c r="X255" s="40">
        <f t="shared" si="188"/>
        <v>328</v>
      </c>
      <c r="Y255" s="26">
        <f t="shared" si="188"/>
        <v>81</v>
      </c>
      <c r="Z255" s="26">
        <f t="shared" si="188"/>
        <v>97</v>
      </c>
      <c r="AA255" s="26">
        <f t="shared" si="188"/>
        <v>166</v>
      </c>
      <c r="AB255" s="26"/>
      <c r="AC255" s="40">
        <f t="shared" si="188"/>
        <v>344</v>
      </c>
      <c r="AD255" s="26">
        <f t="shared" si="188"/>
        <v>74</v>
      </c>
      <c r="AE255" s="26">
        <f t="shared" si="188"/>
        <v>92</v>
      </c>
      <c r="AF255" s="26">
        <f t="shared" si="188"/>
        <v>154</v>
      </c>
      <c r="AG255" s="26"/>
      <c r="AH255" s="40">
        <f t="shared" si="188"/>
        <v>320</v>
      </c>
      <c r="AI255" s="41">
        <f t="shared" si="188"/>
        <v>992</v>
      </c>
      <c r="AK255" s="3" t="s">
        <v>11</v>
      </c>
      <c r="AL255" s="26">
        <f>SUM(AL231:AL254)</f>
        <v>0</v>
      </c>
      <c r="AM255" s="26">
        <f t="shared" ref="AM255:BA255" si="189">SUM(AM231:AM254)</f>
        <v>0</v>
      </c>
      <c r="AN255" s="26">
        <f t="shared" si="189"/>
        <v>0</v>
      </c>
      <c r="AO255" s="26"/>
      <c r="AP255" s="40">
        <f t="shared" si="189"/>
        <v>0</v>
      </c>
      <c r="AQ255" s="26">
        <f t="shared" si="189"/>
        <v>0</v>
      </c>
      <c r="AR255" s="26">
        <f t="shared" si="189"/>
        <v>0</v>
      </c>
      <c r="AS255" s="26">
        <f t="shared" si="189"/>
        <v>0</v>
      </c>
      <c r="AT255" s="26"/>
      <c r="AU255" s="40">
        <f t="shared" si="189"/>
        <v>0</v>
      </c>
      <c r="AV255" s="26">
        <f t="shared" si="189"/>
        <v>0</v>
      </c>
      <c r="AW255" s="26">
        <f t="shared" si="189"/>
        <v>0</v>
      </c>
      <c r="AX255" s="26">
        <f t="shared" si="189"/>
        <v>0</v>
      </c>
      <c r="AY255" s="26"/>
      <c r="AZ255" s="40">
        <f t="shared" si="189"/>
        <v>0</v>
      </c>
      <c r="BA255" s="41">
        <f t="shared" si="189"/>
        <v>0</v>
      </c>
    </row>
    <row r="256" spans="1:54" ht="14.25" thickBot="1" x14ac:dyDescent="0.2">
      <c r="A256" s="42" t="s">
        <v>12</v>
      </c>
      <c r="B256" s="43">
        <f>B230-B255</f>
        <v>10</v>
      </c>
      <c r="C256" s="43">
        <f t="shared" ref="C256:Q256" si="190">C230-C255</f>
        <v>8</v>
      </c>
      <c r="D256" s="43">
        <f t="shared" si="190"/>
        <v>10</v>
      </c>
      <c r="E256" s="43"/>
      <c r="F256" s="43">
        <f t="shared" si="190"/>
        <v>28</v>
      </c>
      <c r="G256" s="43">
        <f t="shared" si="190"/>
        <v>11</v>
      </c>
      <c r="H256" s="43">
        <f t="shared" si="190"/>
        <v>9</v>
      </c>
      <c r="I256" s="43">
        <f t="shared" si="190"/>
        <v>4</v>
      </c>
      <c r="J256" s="43"/>
      <c r="K256" s="43">
        <f t="shared" si="190"/>
        <v>24</v>
      </c>
      <c r="L256" s="43">
        <f t="shared" si="190"/>
        <v>11</v>
      </c>
      <c r="M256" s="43">
        <f t="shared" si="190"/>
        <v>7</v>
      </c>
      <c r="N256" s="43">
        <f t="shared" si="190"/>
        <v>4</v>
      </c>
      <c r="O256" s="43"/>
      <c r="P256" s="43">
        <f t="shared" si="190"/>
        <v>22</v>
      </c>
      <c r="Q256" s="41">
        <f t="shared" si="190"/>
        <v>74</v>
      </c>
      <c r="S256" s="42" t="s">
        <v>12</v>
      </c>
      <c r="T256" s="43">
        <f>T230-T255</f>
        <v>822</v>
      </c>
      <c r="U256" s="43">
        <f t="shared" ref="U256:AI256" si="191">U230-U255</f>
        <v>962</v>
      </c>
      <c r="V256" s="43">
        <f t="shared" si="191"/>
        <v>560</v>
      </c>
      <c r="W256" s="43"/>
      <c r="X256" s="43">
        <f t="shared" si="191"/>
        <v>2344</v>
      </c>
      <c r="Y256" s="43">
        <f t="shared" si="191"/>
        <v>740</v>
      </c>
      <c r="Z256" s="43">
        <f t="shared" si="191"/>
        <v>733</v>
      </c>
      <c r="AA256" s="43">
        <f t="shared" si="191"/>
        <v>400</v>
      </c>
      <c r="AB256" s="43"/>
      <c r="AC256" s="43">
        <f t="shared" si="191"/>
        <v>1873</v>
      </c>
      <c r="AD256" s="43">
        <f t="shared" si="191"/>
        <v>730</v>
      </c>
      <c r="AE256" s="43">
        <f t="shared" si="191"/>
        <v>637</v>
      </c>
      <c r="AF256" s="43">
        <f t="shared" si="191"/>
        <v>430</v>
      </c>
      <c r="AG256" s="43"/>
      <c r="AH256" s="43">
        <f t="shared" si="191"/>
        <v>1797</v>
      </c>
      <c r="AI256" s="41">
        <f t="shared" si="191"/>
        <v>6014</v>
      </c>
      <c r="AK256" s="42" t="s">
        <v>12</v>
      </c>
      <c r="AL256" s="43">
        <f>AL230-AL255</f>
        <v>0</v>
      </c>
      <c r="AM256" s="43">
        <f t="shared" ref="AM256:BA256" si="192">AM230-AM255</f>
        <v>0</v>
      </c>
      <c r="AN256" s="43">
        <f t="shared" si="192"/>
        <v>0</v>
      </c>
      <c r="AO256" s="43"/>
      <c r="AP256" s="43">
        <f t="shared" si="192"/>
        <v>0</v>
      </c>
      <c r="AQ256" s="43">
        <f t="shared" si="192"/>
        <v>0</v>
      </c>
      <c r="AR256" s="43">
        <f t="shared" si="192"/>
        <v>0</v>
      </c>
      <c r="AS256" s="43">
        <f t="shared" si="192"/>
        <v>0</v>
      </c>
      <c r="AT256" s="43"/>
      <c r="AU256" s="43">
        <f t="shared" si="192"/>
        <v>0</v>
      </c>
      <c r="AV256" s="43">
        <f t="shared" si="192"/>
        <v>0</v>
      </c>
      <c r="AW256" s="43">
        <f t="shared" si="192"/>
        <v>0</v>
      </c>
      <c r="AX256" s="43">
        <f t="shared" si="192"/>
        <v>0</v>
      </c>
      <c r="AY256" s="43"/>
      <c r="AZ256" s="43">
        <f t="shared" si="192"/>
        <v>0</v>
      </c>
      <c r="BA256" s="41">
        <f t="shared" si="192"/>
        <v>0</v>
      </c>
    </row>
    <row r="259" spans="1:54" ht="21.75" thickBot="1" x14ac:dyDescent="0.25">
      <c r="A259" s="50" t="s">
        <v>13</v>
      </c>
      <c r="B259" s="51"/>
      <c r="C259" s="51"/>
      <c r="D259" s="51"/>
      <c r="E259" s="51"/>
      <c r="F259" s="54" t="s">
        <v>26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S259" s="50" t="s">
        <v>14</v>
      </c>
      <c r="T259" s="51"/>
      <c r="U259" s="51"/>
      <c r="V259" s="51"/>
      <c r="W259" s="51"/>
      <c r="X259" s="54" t="s">
        <v>26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K259" s="50" t="s">
        <v>153</v>
      </c>
      <c r="AL259" s="51"/>
      <c r="AM259" s="51"/>
      <c r="AN259" s="51"/>
      <c r="AO259" s="51"/>
      <c r="AP259" s="54" t="s">
        <v>26</v>
      </c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4" ht="14.25" thickBot="1" x14ac:dyDescent="0.2">
      <c r="A260" s="2" t="s">
        <v>0</v>
      </c>
      <c r="B260" s="225" t="s">
        <v>15</v>
      </c>
      <c r="C260" s="225"/>
      <c r="D260" s="225"/>
      <c r="E260" s="225"/>
      <c r="F260" s="226"/>
      <c r="G260" s="225" t="s">
        <v>1</v>
      </c>
      <c r="H260" s="225"/>
      <c r="I260" s="225"/>
      <c r="J260" s="225"/>
      <c r="K260" s="226"/>
      <c r="L260" s="225" t="s">
        <v>16</v>
      </c>
      <c r="M260" s="225"/>
      <c r="N260" s="225"/>
      <c r="O260" s="225"/>
      <c r="P260" s="225"/>
      <c r="Q260" s="227" t="s">
        <v>2</v>
      </c>
      <c r="S260" s="2" t="s">
        <v>0</v>
      </c>
      <c r="T260" s="225" t="s">
        <v>15</v>
      </c>
      <c r="U260" s="225"/>
      <c r="V260" s="225"/>
      <c r="W260" s="225"/>
      <c r="X260" s="226"/>
      <c r="Y260" s="225" t="s">
        <v>1</v>
      </c>
      <c r="Z260" s="225"/>
      <c r="AA260" s="225"/>
      <c r="AB260" s="225"/>
      <c r="AC260" s="226"/>
      <c r="AD260" s="225" t="s">
        <v>16</v>
      </c>
      <c r="AE260" s="225"/>
      <c r="AF260" s="225"/>
      <c r="AG260" s="225"/>
      <c r="AH260" s="225"/>
      <c r="AI260" s="227" t="s">
        <v>2</v>
      </c>
      <c r="AK260" s="2" t="s">
        <v>0</v>
      </c>
      <c r="AL260" s="225" t="s">
        <v>15</v>
      </c>
      <c r="AM260" s="225"/>
      <c r="AN260" s="225"/>
      <c r="AO260" s="225"/>
      <c r="AP260" s="226"/>
      <c r="AQ260" s="225" t="s">
        <v>1</v>
      </c>
      <c r="AR260" s="225"/>
      <c r="AS260" s="225"/>
      <c r="AT260" s="225"/>
      <c r="AU260" s="226"/>
      <c r="AV260" s="225" t="s">
        <v>16</v>
      </c>
      <c r="AW260" s="225"/>
      <c r="AX260" s="225"/>
      <c r="AY260" s="225"/>
      <c r="AZ260" s="225"/>
      <c r="BA260" s="227" t="s">
        <v>2</v>
      </c>
    </row>
    <row r="261" spans="1:54" ht="14.25" thickBot="1" x14ac:dyDescent="0.2">
      <c r="A261" s="2" t="s">
        <v>3</v>
      </c>
      <c r="B261" s="3" t="s">
        <v>4</v>
      </c>
      <c r="C261" s="2" t="s">
        <v>5</v>
      </c>
      <c r="D261" s="4" t="s">
        <v>6</v>
      </c>
      <c r="E261" s="2"/>
      <c r="F261" s="2" t="s">
        <v>7</v>
      </c>
      <c r="G261" s="3" t="s">
        <v>4</v>
      </c>
      <c r="H261" s="2" t="s">
        <v>5</v>
      </c>
      <c r="I261" s="4" t="s">
        <v>6</v>
      </c>
      <c r="J261" s="2"/>
      <c r="K261" s="2" t="s">
        <v>7</v>
      </c>
      <c r="L261" s="3" t="s">
        <v>4</v>
      </c>
      <c r="M261" s="2" t="s">
        <v>5</v>
      </c>
      <c r="N261" s="4" t="s">
        <v>6</v>
      </c>
      <c r="O261" s="2"/>
      <c r="P261" s="3" t="s">
        <v>7</v>
      </c>
      <c r="Q261" s="228"/>
      <c r="S261" s="2" t="s">
        <v>3</v>
      </c>
      <c r="T261" s="3" t="s">
        <v>4</v>
      </c>
      <c r="U261" s="2" t="s">
        <v>5</v>
      </c>
      <c r="V261" s="4" t="s">
        <v>6</v>
      </c>
      <c r="W261" s="2"/>
      <c r="X261" s="2" t="s">
        <v>7</v>
      </c>
      <c r="Y261" s="3" t="s">
        <v>4</v>
      </c>
      <c r="Z261" s="2" t="s">
        <v>5</v>
      </c>
      <c r="AA261" s="4" t="s">
        <v>6</v>
      </c>
      <c r="AB261" s="2"/>
      <c r="AC261" s="2" t="s">
        <v>7</v>
      </c>
      <c r="AD261" s="3" t="s">
        <v>4</v>
      </c>
      <c r="AE261" s="2" t="s">
        <v>5</v>
      </c>
      <c r="AF261" s="4" t="s">
        <v>6</v>
      </c>
      <c r="AG261" s="2"/>
      <c r="AH261" s="3" t="s">
        <v>7</v>
      </c>
      <c r="AI261" s="228"/>
      <c r="AK261" s="2" t="s">
        <v>3</v>
      </c>
      <c r="AL261" s="3" t="s">
        <v>4</v>
      </c>
      <c r="AM261" s="2" t="s">
        <v>5</v>
      </c>
      <c r="AN261" s="4" t="s">
        <v>6</v>
      </c>
      <c r="AO261" s="2"/>
      <c r="AP261" s="2" t="s">
        <v>7</v>
      </c>
      <c r="AQ261" s="3" t="s">
        <v>4</v>
      </c>
      <c r="AR261" s="2" t="s">
        <v>5</v>
      </c>
      <c r="AS261" s="4" t="s">
        <v>6</v>
      </c>
      <c r="AT261" s="2"/>
      <c r="AU261" s="2" t="s">
        <v>7</v>
      </c>
      <c r="AV261" s="3" t="s">
        <v>4</v>
      </c>
      <c r="AW261" s="2" t="s">
        <v>5</v>
      </c>
      <c r="AX261" s="4" t="s">
        <v>6</v>
      </c>
      <c r="AY261" s="2"/>
      <c r="AZ261" s="3" t="s">
        <v>7</v>
      </c>
      <c r="BA261" s="228"/>
    </row>
    <row r="262" spans="1:54" x14ac:dyDescent="0.15">
      <c r="A262" s="5" t="s">
        <v>12</v>
      </c>
      <c r="B262" s="6">
        <f>B256</f>
        <v>10</v>
      </c>
      <c r="C262" s="7">
        <f>C256</f>
        <v>8</v>
      </c>
      <c r="D262" s="6">
        <f>D256</f>
        <v>10</v>
      </c>
      <c r="E262" s="7"/>
      <c r="F262" s="8">
        <f>SUM(B262:D262)</f>
        <v>28</v>
      </c>
      <c r="G262" s="6">
        <f>G256</f>
        <v>11</v>
      </c>
      <c r="H262" s="7">
        <f>H256</f>
        <v>9</v>
      </c>
      <c r="I262" s="6">
        <f>I256</f>
        <v>4</v>
      </c>
      <c r="J262" s="7"/>
      <c r="K262" s="8">
        <f>SUM(G262:I262)</f>
        <v>24</v>
      </c>
      <c r="L262" s="6">
        <f>L256</f>
        <v>11</v>
      </c>
      <c r="M262" s="7">
        <f>M256</f>
        <v>7</v>
      </c>
      <c r="N262" s="6">
        <f>N256</f>
        <v>4</v>
      </c>
      <c r="O262" s="7"/>
      <c r="P262" s="8">
        <f>SUM(L262:N262)</f>
        <v>22</v>
      </c>
      <c r="Q262" s="9">
        <f>F262+K262+P262</f>
        <v>74</v>
      </c>
      <c r="S262" s="5" t="s">
        <v>12</v>
      </c>
      <c r="T262" s="6">
        <f>T256</f>
        <v>822</v>
      </c>
      <c r="U262" s="7">
        <f>U256</f>
        <v>962</v>
      </c>
      <c r="V262" s="6">
        <f>V256</f>
        <v>560</v>
      </c>
      <c r="W262" s="7"/>
      <c r="X262" s="8">
        <f>SUM(T262:V262)</f>
        <v>2344</v>
      </c>
      <c r="Y262" s="6">
        <f>Y256</f>
        <v>740</v>
      </c>
      <c r="Z262" s="7">
        <f>Z256</f>
        <v>733</v>
      </c>
      <c r="AA262" s="6">
        <f>AA256</f>
        <v>400</v>
      </c>
      <c r="AB262" s="7"/>
      <c r="AC262" s="8">
        <f>SUM(Y262:AA262)</f>
        <v>1873</v>
      </c>
      <c r="AD262" s="6">
        <f>AD256</f>
        <v>730</v>
      </c>
      <c r="AE262" s="7">
        <f>AE256</f>
        <v>637</v>
      </c>
      <c r="AF262" s="6">
        <f>AF256</f>
        <v>430</v>
      </c>
      <c r="AG262" s="7"/>
      <c r="AH262" s="8">
        <f>SUM(AD262:AF262)</f>
        <v>1797</v>
      </c>
      <c r="AI262" s="9">
        <f>X262+AC262+AH262</f>
        <v>6014</v>
      </c>
      <c r="AK262" s="5" t="s">
        <v>12</v>
      </c>
      <c r="AL262" s="6">
        <f>AL256</f>
        <v>0</v>
      </c>
      <c r="AM262" s="7">
        <f>AM256</f>
        <v>0</v>
      </c>
      <c r="AN262" s="6">
        <f>AN256</f>
        <v>0</v>
      </c>
      <c r="AO262" s="7"/>
      <c r="AP262" s="8">
        <f>SUM(AL262:AN262)</f>
        <v>0</v>
      </c>
      <c r="AQ262" s="6">
        <f>AQ256</f>
        <v>0</v>
      </c>
      <c r="AR262" s="7">
        <f>AR256</f>
        <v>0</v>
      </c>
      <c r="AS262" s="6">
        <f>AS256</f>
        <v>0</v>
      </c>
      <c r="AT262" s="7"/>
      <c r="AU262" s="8">
        <f>SUM(AQ262:AS262)</f>
        <v>0</v>
      </c>
      <c r="AV262" s="6">
        <f>AV256</f>
        <v>0</v>
      </c>
      <c r="AW262" s="7">
        <f>AW256</f>
        <v>0</v>
      </c>
      <c r="AX262" s="6">
        <f>AX256</f>
        <v>0</v>
      </c>
      <c r="AY262" s="7"/>
      <c r="AZ262" s="8">
        <f>SUM(AV262:AX262)</f>
        <v>0</v>
      </c>
      <c r="BA262" s="9">
        <f>AP262+AU262+AZ262</f>
        <v>0</v>
      </c>
    </row>
    <row r="263" spans="1:54" x14ac:dyDescent="0.15">
      <c r="A263" s="11" t="s">
        <v>270</v>
      </c>
      <c r="B263" s="31"/>
      <c r="C263" s="32">
        <v>1</v>
      </c>
      <c r="D263" s="33"/>
      <c r="E263" s="32"/>
      <c r="F263" s="14">
        <f t="shared" ref="F263:F264" si="193">SUM(B263:D263)</f>
        <v>1</v>
      </c>
      <c r="G263" s="31"/>
      <c r="H263" s="32">
        <v>1</v>
      </c>
      <c r="I263" s="33"/>
      <c r="J263" s="32"/>
      <c r="K263" s="14">
        <f t="shared" ref="K263:K297" si="194">SUM(G263:I263)</f>
        <v>1</v>
      </c>
      <c r="L263" s="31"/>
      <c r="M263" s="32">
        <v>1</v>
      </c>
      <c r="N263" s="33"/>
      <c r="O263" s="32"/>
      <c r="P263" s="14">
        <f t="shared" ref="P263:P297" si="195">SUM(L263:N263)</f>
        <v>1</v>
      </c>
      <c r="Q263" s="15">
        <f t="shared" ref="Q263:Q297" si="196">F263+K263+P263</f>
        <v>3</v>
      </c>
      <c r="R263" s="93">
        <v>43637</v>
      </c>
      <c r="S263" s="11" t="s">
        <v>9</v>
      </c>
      <c r="T263" s="12"/>
      <c r="U263" s="13"/>
      <c r="V263" s="12"/>
      <c r="W263" s="30"/>
      <c r="X263" s="14">
        <f t="shared" ref="X263:X294" si="197">SUM(T263:V263)</f>
        <v>0</v>
      </c>
      <c r="Y263" s="12"/>
      <c r="Z263" s="13"/>
      <c r="AA263" s="12"/>
      <c r="AB263" s="30"/>
      <c r="AC263" s="14">
        <f t="shared" ref="AC263:AC294" si="198">SUM(Y263:AA263)</f>
        <v>0</v>
      </c>
      <c r="AD263" s="12"/>
      <c r="AE263" s="13"/>
      <c r="AF263" s="12"/>
      <c r="AG263" s="30"/>
      <c r="AH263" s="14">
        <f t="shared" ref="AH263:AH294" si="199">SUM(AD263:AF263)</f>
        <v>0</v>
      </c>
      <c r="AI263" s="15">
        <f t="shared" ref="AI263:AI294" si="200">X263+AC263+AH263</f>
        <v>0</v>
      </c>
      <c r="AJ263" s="57"/>
      <c r="AK263" s="11" t="s">
        <v>9</v>
      </c>
      <c r="AL263" s="12"/>
      <c r="AM263" s="13"/>
      <c r="AN263" s="12"/>
      <c r="AO263" s="30"/>
      <c r="AP263" s="14">
        <f t="shared" ref="AP263:AP297" si="201">SUM(AL263:AN263)</f>
        <v>0</v>
      </c>
      <c r="AQ263" s="12"/>
      <c r="AR263" s="13"/>
      <c r="AS263" s="12"/>
      <c r="AT263" s="30"/>
      <c r="AU263" s="14">
        <f t="shared" ref="AU263:AU297" si="202">SUM(AQ263:AS263)</f>
        <v>0</v>
      </c>
      <c r="AV263" s="12"/>
      <c r="AW263" s="13"/>
      <c r="AX263" s="12"/>
      <c r="AY263" s="30"/>
      <c r="AZ263" s="14">
        <f t="shared" ref="AZ263:AZ297" si="203">SUM(AV263:AX263)</f>
        <v>0</v>
      </c>
      <c r="BA263" s="15">
        <f t="shared" ref="BA263:BA297" si="204">AP263+AU263+AZ263</f>
        <v>0</v>
      </c>
    </row>
    <row r="264" spans="1:54" x14ac:dyDescent="0.15">
      <c r="A264" s="11" t="s">
        <v>202</v>
      </c>
      <c r="B264" s="37"/>
      <c r="C264" s="19">
        <v>1</v>
      </c>
      <c r="D264" s="18"/>
      <c r="E264" s="32"/>
      <c r="F264" s="14">
        <f t="shared" si="193"/>
        <v>1</v>
      </c>
      <c r="G264" s="37"/>
      <c r="H264" s="19">
        <v>1</v>
      </c>
      <c r="I264" s="18"/>
      <c r="J264" s="32"/>
      <c r="K264" s="14">
        <f t="shared" si="194"/>
        <v>1</v>
      </c>
      <c r="L264" s="37"/>
      <c r="M264" s="19">
        <v>1</v>
      </c>
      <c r="N264" s="18"/>
      <c r="O264" s="32"/>
      <c r="P264" s="14">
        <f t="shared" si="195"/>
        <v>1</v>
      </c>
      <c r="Q264" s="15">
        <f t="shared" si="196"/>
        <v>3</v>
      </c>
      <c r="R264" s="93">
        <v>43637</v>
      </c>
      <c r="S264" s="11" t="s">
        <v>9</v>
      </c>
      <c r="T264" s="62"/>
      <c r="U264" s="47"/>
      <c r="V264" s="46"/>
      <c r="W264" s="88"/>
      <c r="X264" s="14">
        <f t="shared" si="197"/>
        <v>0</v>
      </c>
      <c r="Y264" s="62"/>
      <c r="Z264" s="47"/>
      <c r="AA264" s="46"/>
      <c r="AB264" s="88"/>
      <c r="AC264" s="14">
        <f t="shared" si="198"/>
        <v>0</v>
      </c>
      <c r="AD264" s="62"/>
      <c r="AE264" s="47"/>
      <c r="AF264" s="46"/>
      <c r="AG264" s="88"/>
      <c r="AH264" s="14">
        <f t="shared" si="199"/>
        <v>0</v>
      </c>
      <c r="AI264" s="15">
        <f t="shared" si="200"/>
        <v>0</v>
      </c>
      <c r="AJ264" s="17"/>
      <c r="AK264" s="11" t="s">
        <v>9</v>
      </c>
      <c r="AL264" s="62"/>
      <c r="AM264" s="47"/>
      <c r="AN264" s="46"/>
      <c r="AO264" s="88"/>
      <c r="AP264" s="14">
        <f t="shared" si="201"/>
        <v>0</v>
      </c>
      <c r="AQ264" s="62"/>
      <c r="AR264" s="47"/>
      <c r="AS264" s="46"/>
      <c r="AT264" s="88"/>
      <c r="AU264" s="14">
        <f t="shared" si="202"/>
        <v>0</v>
      </c>
      <c r="AV264" s="62"/>
      <c r="AW264" s="47"/>
      <c r="AX264" s="46"/>
      <c r="AY264" s="88"/>
      <c r="AZ264" s="14">
        <f t="shared" si="203"/>
        <v>0</v>
      </c>
      <c r="BA264" s="15">
        <f t="shared" si="204"/>
        <v>0</v>
      </c>
      <c r="BB264" s="17"/>
    </row>
    <row r="265" spans="1:54" x14ac:dyDescent="0.15">
      <c r="A265" s="11" t="s">
        <v>66</v>
      </c>
      <c r="B265" s="12">
        <v>1</v>
      </c>
      <c r="C265" s="13">
        <v>2</v>
      </c>
      <c r="D265" s="12"/>
      <c r="E265" s="30"/>
      <c r="F265" s="14">
        <f t="shared" ref="F265:F297" si="205">SUM(B265:D265)</f>
        <v>3</v>
      </c>
      <c r="G265" s="12">
        <v>1</v>
      </c>
      <c r="H265" s="13">
        <v>2</v>
      </c>
      <c r="I265" s="12"/>
      <c r="J265" s="30"/>
      <c r="K265" s="14">
        <f t="shared" si="194"/>
        <v>3</v>
      </c>
      <c r="L265" s="12">
        <v>1</v>
      </c>
      <c r="M265" s="13">
        <v>2</v>
      </c>
      <c r="N265" s="12"/>
      <c r="O265" s="30"/>
      <c r="P265" s="14">
        <f t="shared" si="195"/>
        <v>3</v>
      </c>
      <c r="Q265" s="15">
        <f t="shared" si="196"/>
        <v>9</v>
      </c>
      <c r="R265" s="93">
        <v>43642</v>
      </c>
      <c r="S265" s="11" t="s">
        <v>9</v>
      </c>
      <c r="T265" s="12"/>
      <c r="U265" s="13"/>
      <c r="V265" s="12"/>
      <c r="W265" s="30"/>
      <c r="X265" s="14">
        <f t="shared" si="197"/>
        <v>0</v>
      </c>
      <c r="Y265" s="12"/>
      <c r="Z265" s="13"/>
      <c r="AA265" s="12"/>
      <c r="AB265" s="30"/>
      <c r="AC265" s="14">
        <f t="shared" si="198"/>
        <v>0</v>
      </c>
      <c r="AD265" s="12"/>
      <c r="AE265" s="13"/>
      <c r="AF265" s="12"/>
      <c r="AG265" s="30"/>
      <c r="AH265" s="14">
        <f t="shared" si="199"/>
        <v>0</v>
      </c>
      <c r="AI265" s="15">
        <f t="shared" si="200"/>
        <v>0</v>
      </c>
      <c r="AJ265" s="57"/>
      <c r="AK265" s="11" t="s">
        <v>9</v>
      </c>
      <c r="AL265" s="12"/>
      <c r="AM265" s="13"/>
      <c r="AN265" s="12"/>
      <c r="AO265" s="30"/>
      <c r="AP265" s="14">
        <f t="shared" si="201"/>
        <v>0</v>
      </c>
      <c r="AQ265" s="12"/>
      <c r="AR265" s="13"/>
      <c r="AS265" s="12"/>
      <c r="AT265" s="30"/>
      <c r="AU265" s="14">
        <f t="shared" si="202"/>
        <v>0</v>
      </c>
      <c r="AV265" s="12"/>
      <c r="AW265" s="13"/>
      <c r="AX265" s="12"/>
      <c r="AY265" s="30"/>
      <c r="AZ265" s="14">
        <f t="shared" si="203"/>
        <v>0</v>
      </c>
      <c r="BA265" s="15">
        <f t="shared" si="204"/>
        <v>0</v>
      </c>
      <c r="BB265" s="57"/>
    </row>
    <row r="266" spans="1:54" x14ac:dyDescent="0.15">
      <c r="A266" s="11" t="s">
        <v>202</v>
      </c>
      <c r="B266" s="12"/>
      <c r="C266" s="13">
        <v>1</v>
      </c>
      <c r="D266" s="12"/>
      <c r="E266" s="30"/>
      <c r="F266" s="14">
        <f t="shared" si="205"/>
        <v>1</v>
      </c>
      <c r="G266" s="12"/>
      <c r="H266" s="13">
        <v>1</v>
      </c>
      <c r="I266" s="12"/>
      <c r="J266" s="30"/>
      <c r="K266" s="14">
        <f t="shared" si="194"/>
        <v>1</v>
      </c>
      <c r="L266" s="12"/>
      <c r="M266" s="13">
        <v>1</v>
      </c>
      <c r="N266" s="12"/>
      <c r="O266" s="30"/>
      <c r="P266" s="14">
        <f t="shared" si="195"/>
        <v>1</v>
      </c>
      <c r="Q266" s="15">
        <f t="shared" si="196"/>
        <v>3</v>
      </c>
      <c r="R266" s="93">
        <v>43643</v>
      </c>
      <c r="S266" s="11" t="s">
        <v>9</v>
      </c>
      <c r="T266" s="12"/>
      <c r="U266" s="13"/>
      <c r="V266" s="12"/>
      <c r="W266" s="30"/>
      <c r="X266" s="14">
        <f t="shared" si="197"/>
        <v>0</v>
      </c>
      <c r="Y266" s="12"/>
      <c r="Z266" s="13"/>
      <c r="AA266" s="12"/>
      <c r="AB266" s="30"/>
      <c r="AC266" s="14">
        <f t="shared" si="198"/>
        <v>0</v>
      </c>
      <c r="AD266" s="12"/>
      <c r="AE266" s="13"/>
      <c r="AF266" s="12"/>
      <c r="AG266" s="30"/>
      <c r="AH266" s="14">
        <f t="shared" si="199"/>
        <v>0</v>
      </c>
      <c r="AI266" s="15">
        <f t="shared" si="200"/>
        <v>0</v>
      </c>
      <c r="AJ266" s="57"/>
      <c r="AK266" s="11" t="s">
        <v>9</v>
      </c>
      <c r="AL266" s="12"/>
      <c r="AM266" s="13"/>
      <c r="AN266" s="12"/>
      <c r="AO266" s="30"/>
      <c r="AP266" s="14">
        <f t="shared" si="201"/>
        <v>0</v>
      </c>
      <c r="AQ266" s="12"/>
      <c r="AR266" s="13"/>
      <c r="AS266" s="12"/>
      <c r="AT266" s="30"/>
      <c r="AU266" s="14">
        <f t="shared" si="202"/>
        <v>0</v>
      </c>
      <c r="AV266" s="12"/>
      <c r="AW266" s="13"/>
      <c r="AX266" s="12"/>
      <c r="AY266" s="30"/>
      <c r="AZ266" s="14">
        <f t="shared" si="203"/>
        <v>0</v>
      </c>
      <c r="BA266" s="15">
        <f t="shared" si="204"/>
        <v>0</v>
      </c>
      <c r="BB266" s="16"/>
    </row>
    <row r="267" spans="1:54" x14ac:dyDescent="0.15">
      <c r="A267" s="11" t="s">
        <v>66</v>
      </c>
      <c r="B267" s="12"/>
      <c r="C267" s="13">
        <v>1</v>
      </c>
      <c r="D267" s="12">
        <v>1</v>
      </c>
      <c r="E267" s="30"/>
      <c r="F267" s="14">
        <f t="shared" si="205"/>
        <v>2</v>
      </c>
      <c r="G267" s="12"/>
      <c r="H267" s="13">
        <v>1</v>
      </c>
      <c r="I267" s="12">
        <v>1</v>
      </c>
      <c r="J267" s="30"/>
      <c r="K267" s="14">
        <f t="shared" si="194"/>
        <v>2</v>
      </c>
      <c r="L267" s="12"/>
      <c r="M267" s="13">
        <v>1</v>
      </c>
      <c r="N267" s="12">
        <v>1</v>
      </c>
      <c r="O267" s="30"/>
      <c r="P267" s="14">
        <f t="shared" si="195"/>
        <v>2</v>
      </c>
      <c r="Q267" s="15">
        <f t="shared" si="196"/>
        <v>6</v>
      </c>
      <c r="R267" s="93">
        <v>43655</v>
      </c>
      <c r="S267" s="11" t="s">
        <v>9</v>
      </c>
      <c r="T267" s="62"/>
      <c r="U267" s="47"/>
      <c r="V267" s="46"/>
      <c r="W267" s="88"/>
      <c r="X267" s="14">
        <f t="shared" si="197"/>
        <v>0</v>
      </c>
      <c r="Y267" s="62"/>
      <c r="Z267" s="47"/>
      <c r="AA267" s="46"/>
      <c r="AB267" s="88"/>
      <c r="AC267" s="14">
        <f t="shared" si="198"/>
        <v>0</v>
      </c>
      <c r="AD267" s="62"/>
      <c r="AE267" s="47"/>
      <c r="AF267" s="46"/>
      <c r="AG267" s="88"/>
      <c r="AH267" s="14">
        <f t="shared" si="199"/>
        <v>0</v>
      </c>
      <c r="AI267" s="15">
        <f t="shared" si="200"/>
        <v>0</v>
      </c>
      <c r="AJ267" s="17"/>
      <c r="AK267" s="11" t="s">
        <v>9</v>
      </c>
      <c r="AL267" s="62"/>
      <c r="AM267" s="47"/>
      <c r="AN267" s="46"/>
      <c r="AO267" s="88"/>
      <c r="AP267" s="14">
        <f t="shared" si="201"/>
        <v>0</v>
      </c>
      <c r="AQ267" s="62"/>
      <c r="AR267" s="47"/>
      <c r="AS267" s="46"/>
      <c r="AT267" s="88"/>
      <c r="AU267" s="14">
        <f t="shared" si="202"/>
        <v>0</v>
      </c>
      <c r="AV267" s="62"/>
      <c r="AW267" s="47"/>
      <c r="AX267" s="46"/>
      <c r="AY267" s="88"/>
      <c r="AZ267" s="14">
        <f t="shared" si="203"/>
        <v>0</v>
      </c>
      <c r="BA267" s="15">
        <f t="shared" si="204"/>
        <v>0</v>
      </c>
      <c r="BB267" s="17"/>
    </row>
    <row r="268" spans="1:54" x14ac:dyDescent="0.15">
      <c r="A268" s="11" t="s">
        <v>9</v>
      </c>
      <c r="B268" s="12"/>
      <c r="C268" s="13"/>
      <c r="D268" s="12"/>
      <c r="E268" s="30"/>
      <c r="F268" s="14">
        <f t="shared" si="205"/>
        <v>0</v>
      </c>
      <c r="G268" s="12"/>
      <c r="H268" s="13"/>
      <c r="I268" s="12"/>
      <c r="J268" s="30"/>
      <c r="K268" s="14">
        <f t="shared" si="194"/>
        <v>0</v>
      </c>
      <c r="L268" s="12"/>
      <c r="M268" s="13"/>
      <c r="N268" s="12"/>
      <c r="O268" s="30"/>
      <c r="P268" s="14">
        <f t="shared" si="195"/>
        <v>0</v>
      </c>
      <c r="Q268" s="15">
        <f t="shared" si="196"/>
        <v>0</v>
      </c>
      <c r="S268" s="11" t="s">
        <v>9</v>
      </c>
      <c r="T268" s="12"/>
      <c r="U268" s="13"/>
      <c r="V268" s="12"/>
      <c r="W268" s="30"/>
      <c r="X268" s="14">
        <f t="shared" si="197"/>
        <v>0</v>
      </c>
      <c r="Y268" s="12"/>
      <c r="Z268" s="13"/>
      <c r="AA268" s="12"/>
      <c r="AB268" s="30"/>
      <c r="AC268" s="14">
        <f t="shared" si="198"/>
        <v>0</v>
      </c>
      <c r="AD268" s="12"/>
      <c r="AE268" s="13"/>
      <c r="AF268" s="12"/>
      <c r="AG268" s="30"/>
      <c r="AH268" s="14">
        <f t="shared" si="199"/>
        <v>0</v>
      </c>
      <c r="AI268" s="15">
        <f t="shared" si="200"/>
        <v>0</v>
      </c>
      <c r="AJ268" s="57"/>
      <c r="AK268" s="11" t="s">
        <v>9</v>
      </c>
      <c r="AL268" s="12"/>
      <c r="AM268" s="13"/>
      <c r="AN268" s="12"/>
      <c r="AO268" s="30"/>
      <c r="AP268" s="14">
        <f t="shared" si="201"/>
        <v>0</v>
      </c>
      <c r="AQ268" s="12"/>
      <c r="AR268" s="13"/>
      <c r="AS268" s="12"/>
      <c r="AT268" s="30"/>
      <c r="AU268" s="14">
        <f t="shared" si="202"/>
        <v>0</v>
      </c>
      <c r="AV268" s="12"/>
      <c r="AW268" s="13"/>
      <c r="AX268" s="12"/>
      <c r="AY268" s="30"/>
      <c r="AZ268" s="14">
        <f t="shared" si="203"/>
        <v>0</v>
      </c>
      <c r="BA268" s="15">
        <f t="shared" si="204"/>
        <v>0</v>
      </c>
      <c r="BB268" s="16"/>
    </row>
    <row r="269" spans="1:54" x14ac:dyDescent="0.15">
      <c r="A269" s="11" t="s">
        <v>9</v>
      </c>
      <c r="B269" s="18"/>
      <c r="C269" s="19"/>
      <c r="D269" s="18"/>
      <c r="E269" s="32"/>
      <c r="F269" s="14">
        <f t="shared" si="205"/>
        <v>0</v>
      </c>
      <c r="G269" s="18"/>
      <c r="H269" s="19"/>
      <c r="I269" s="18"/>
      <c r="J269" s="32"/>
      <c r="K269" s="14">
        <f t="shared" si="194"/>
        <v>0</v>
      </c>
      <c r="L269" s="18"/>
      <c r="M269" s="19"/>
      <c r="N269" s="18"/>
      <c r="O269" s="32"/>
      <c r="P269" s="14">
        <f t="shared" si="195"/>
        <v>0</v>
      </c>
      <c r="Q269" s="15">
        <f t="shared" si="196"/>
        <v>0</v>
      </c>
      <c r="S269" s="11" t="s">
        <v>9</v>
      </c>
      <c r="T269" s="62"/>
      <c r="U269" s="47"/>
      <c r="V269" s="46"/>
      <c r="W269" s="88"/>
      <c r="X269" s="14">
        <f t="shared" si="197"/>
        <v>0</v>
      </c>
      <c r="Y269" s="62"/>
      <c r="Z269" s="47"/>
      <c r="AA269" s="46"/>
      <c r="AB269" s="88"/>
      <c r="AC269" s="14">
        <f t="shared" si="198"/>
        <v>0</v>
      </c>
      <c r="AD269" s="62"/>
      <c r="AE269" s="47"/>
      <c r="AF269" s="46"/>
      <c r="AG269" s="88"/>
      <c r="AH269" s="14">
        <f t="shared" si="199"/>
        <v>0</v>
      </c>
      <c r="AI269" s="15">
        <f t="shared" si="200"/>
        <v>0</v>
      </c>
      <c r="AJ269" s="17"/>
      <c r="AK269" s="11" t="s">
        <v>9</v>
      </c>
      <c r="AL269" s="18"/>
      <c r="AM269" s="19"/>
      <c r="AN269" s="18"/>
      <c r="AO269" s="32"/>
      <c r="AP269" s="14">
        <f t="shared" si="201"/>
        <v>0</v>
      </c>
      <c r="AQ269" s="46"/>
      <c r="AR269" s="47"/>
      <c r="AS269" s="46"/>
      <c r="AT269" s="88"/>
      <c r="AU269" s="14">
        <f t="shared" si="202"/>
        <v>0</v>
      </c>
      <c r="AV269" s="18"/>
      <c r="AW269" s="19"/>
      <c r="AX269" s="18"/>
      <c r="AY269" s="32"/>
      <c r="AZ269" s="14">
        <f t="shared" si="203"/>
        <v>0</v>
      </c>
      <c r="BA269" s="15">
        <f t="shared" si="204"/>
        <v>0</v>
      </c>
    </row>
    <row r="270" spans="1:54" x14ac:dyDescent="0.15">
      <c r="A270" s="11" t="s">
        <v>9</v>
      </c>
      <c r="B270" s="18"/>
      <c r="C270" s="19"/>
      <c r="D270" s="18"/>
      <c r="E270" s="32"/>
      <c r="F270" s="14">
        <f t="shared" si="205"/>
        <v>0</v>
      </c>
      <c r="G270" s="18"/>
      <c r="H270" s="19"/>
      <c r="I270" s="18"/>
      <c r="J270" s="32"/>
      <c r="K270" s="14">
        <f t="shared" si="194"/>
        <v>0</v>
      </c>
      <c r="L270" s="18"/>
      <c r="M270" s="19"/>
      <c r="N270" s="18"/>
      <c r="O270" s="32"/>
      <c r="P270" s="14">
        <f t="shared" si="195"/>
        <v>0</v>
      </c>
      <c r="Q270" s="15">
        <f t="shared" si="196"/>
        <v>0</v>
      </c>
      <c r="S270" s="11" t="s">
        <v>9</v>
      </c>
      <c r="T270" s="46"/>
      <c r="U270" s="47"/>
      <c r="V270" s="46"/>
      <c r="W270" s="88"/>
      <c r="X270" s="14">
        <f t="shared" si="197"/>
        <v>0</v>
      </c>
      <c r="Y270" s="46"/>
      <c r="Z270" s="47"/>
      <c r="AA270" s="46"/>
      <c r="AB270" s="88"/>
      <c r="AC270" s="14">
        <f t="shared" si="198"/>
        <v>0</v>
      </c>
      <c r="AD270" s="46"/>
      <c r="AE270" s="47"/>
      <c r="AF270" s="46"/>
      <c r="AG270" s="88"/>
      <c r="AH270" s="14">
        <f t="shared" si="199"/>
        <v>0</v>
      </c>
      <c r="AI270" s="15">
        <f t="shared" si="200"/>
        <v>0</v>
      </c>
      <c r="AJ270" s="57"/>
      <c r="AK270" s="11" t="s">
        <v>9</v>
      </c>
      <c r="AL270" s="18"/>
      <c r="AM270" s="19"/>
      <c r="AN270" s="18"/>
      <c r="AO270" s="32"/>
      <c r="AP270" s="14">
        <f t="shared" si="201"/>
        <v>0</v>
      </c>
      <c r="AQ270" s="46"/>
      <c r="AR270" s="47"/>
      <c r="AS270" s="46"/>
      <c r="AT270" s="88"/>
      <c r="AU270" s="14">
        <f t="shared" si="202"/>
        <v>0</v>
      </c>
      <c r="AV270" s="18"/>
      <c r="AW270" s="19"/>
      <c r="AX270" s="18"/>
      <c r="AY270" s="32"/>
      <c r="AZ270" s="14">
        <f t="shared" si="203"/>
        <v>0</v>
      </c>
      <c r="BA270" s="15">
        <f t="shared" si="204"/>
        <v>0</v>
      </c>
    </row>
    <row r="271" spans="1:54" x14ac:dyDescent="0.15">
      <c r="A271" s="11" t="s">
        <v>9</v>
      </c>
      <c r="B271" s="18"/>
      <c r="C271" s="19"/>
      <c r="D271" s="18"/>
      <c r="E271" s="32"/>
      <c r="F271" s="14">
        <f t="shared" si="205"/>
        <v>0</v>
      </c>
      <c r="G271" s="18"/>
      <c r="H271" s="19"/>
      <c r="I271" s="18"/>
      <c r="J271" s="32"/>
      <c r="K271" s="14">
        <f t="shared" si="194"/>
        <v>0</v>
      </c>
      <c r="L271" s="18"/>
      <c r="M271" s="19"/>
      <c r="N271" s="18"/>
      <c r="O271" s="32"/>
      <c r="P271" s="14">
        <f t="shared" si="195"/>
        <v>0</v>
      </c>
      <c r="Q271" s="15">
        <f t="shared" si="196"/>
        <v>0</v>
      </c>
      <c r="S271" s="11" t="s">
        <v>9</v>
      </c>
      <c r="T271" s="46"/>
      <c r="U271" s="47"/>
      <c r="V271" s="46"/>
      <c r="W271" s="88"/>
      <c r="X271" s="14">
        <f t="shared" si="197"/>
        <v>0</v>
      </c>
      <c r="Y271" s="46"/>
      <c r="Z271" s="47"/>
      <c r="AA271" s="46"/>
      <c r="AB271" s="88"/>
      <c r="AC271" s="14">
        <f t="shared" si="198"/>
        <v>0</v>
      </c>
      <c r="AD271" s="46"/>
      <c r="AE271" s="47"/>
      <c r="AF271" s="46"/>
      <c r="AG271" s="88"/>
      <c r="AH271" s="14">
        <f t="shared" si="199"/>
        <v>0</v>
      </c>
      <c r="AI271" s="15">
        <f t="shared" si="200"/>
        <v>0</v>
      </c>
      <c r="AK271" s="11" t="s">
        <v>9</v>
      </c>
      <c r="AL271" s="18"/>
      <c r="AM271" s="19"/>
      <c r="AN271" s="18"/>
      <c r="AO271" s="32"/>
      <c r="AP271" s="14">
        <f t="shared" si="201"/>
        <v>0</v>
      </c>
      <c r="AQ271" s="46"/>
      <c r="AR271" s="47"/>
      <c r="AS271" s="46"/>
      <c r="AT271" s="88"/>
      <c r="AU271" s="14">
        <f t="shared" si="202"/>
        <v>0</v>
      </c>
      <c r="AV271" s="18"/>
      <c r="AW271" s="19"/>
      <c r="AX271" s="18"/>
      <c r="AY271" s="32"/>
      <c r="AZ271" s="14">
        <f t="shared" si="203"/>
        <v>0</v>
      </c>
      <c r="BA271" s="15">
        <f t="shared" si="204"/>
        <v>0</v>
      </c>
    </row>
    <row r="272" spans="1:54" ht="14.25" thickBot="1" x14ac:dyDescent="0.2">
      <c r="A272" s="20" t="s">
        <v>9</v>
      </c>
      <c r="B272" s="21"/>
      <c r="C272" s="22"/>
      <c r="D272" s="21"/>
      <c r="E272" s="105"/>
      <c r="F272" s="23">
        <f t="shared" si="205"/>
        <v>0</v>
      </c>
      <c r="G272" s="21"/>
      <c r="H272" s="22"/>
      <c r="I272" s="21"/>
      <c r="J272" s="105"/>
      <c r="K272" s="23">
        <f t="shared" si="194"/>
        <v>0</v>
      </c>
      <c r="L272" s="21"/>
      <c r="M272" s="22"/>
      <c r="N272" s="21"/>
      <c r="O272" s="105"/>
      <c r="P272" s="23">
        <f t="shared" si="195"/>
        <v>0</v>
      </c>
      <c r="Q272" s="24">
        <f t="shared" si="196"/>
        <v>0</v>
      </c>
      <c r="S272" s="20" t="s">
        <v>9</v>
      </c>
      <c r="T272" s="48"/>
      <c r="U272" s="49"/>
      <c r="V272" s="48"/>
      <c r="W272" s="109"/>
      <c r="X272" s="23">
        <f t="shared" si="197"/>
        <v>0</v>
      </c>
      <c r="Y272" s="48"/>
      <c r="Z272" s="49"/>
      <c r="AA272" s="48"/>
      <c r="AB272" s="109"/>
      <c r="AC272" s="23">
        <f t="shared" si="198"/>
        <v>0</v>
      </c>
      <c r="AD272" s="48"/>
      <c r="AE272" s="49"/>
      <c r="AF272" s="48"/>
      <c r="AG272" s="109"/>
      <c r="AH272" s="23">
        <f t="shared" si="199"/>
        <v>0</v>
      </c>
      <c r="AI272" s="24">
        <f t="shared" si="200"/>
        <v>0</v>
      </c>
      <c r="AK272" s="20" t="s">
        <v>9</v>
      </c>
      <c r="AL272" s="21"/>
      <c r="AM272" s="22"/>
      <c r="AN272" s="21"/>
      <c r="AO272" s="105"/>
      <c r="AP272" s="23">
        <f t="shared" si="201"/>
        <v>0</v>
      </c>
      <c r="AQ272" s="48"/>
      <c r="AR272" s="49"/>
      <c r="AS272" s="48"/>
      <c r="AT272" s="109"/>
      <c r="AU272" s="23">
        <f t="shared" si="202"/>
        <v>0</v>
      </c>
      <c r="AV272" s="21"/>
      <c r="AW272" s="22"/>
      <c r="AX272" s="21"/>
      <c r="AY272" s="105"/>
      <c r="AZ272" s="23">
        <f t="shared" si="203"/>
        <v>0</v>
      </c>
      <c r="BA272" s="24">
        <f t="shared" si="204"/>
        <v>0</v>
      </c>
    </row>
    <row r="273" spans="1:53" ht="14.25" thickBot="1" x14ac:dyDescent="0.2">
      <c r="A273" s="25" t="s">
        <v>10</v>
      </c>
      <c r="B273" s="26">
        <f>SUM(B262:B272)</f>
        <v>11</v>
      </c>
      <c r="C273" s="26">
        <f>SUM(C262:C272)</f>
        <v>14</v>
      </c>
      <c r="D273" s="27">
        <f>SUM(D262:D272)</f>
        <v>11</v>
      </c>
      <c r="E273" s="26"/>
      <c r="F273" s="28">
        <f t="shared" si="205"/>
        <v>36</v>
      </c>
      <c r="G273" s="26">
        <f>SUM(G262:G272)</f>
        <v>12</v>
      </c>
      <c r="H273" s="26">
        <f>SUM(H262:H272)</f>
        <v>15</v>
      </c>
      <c r="I273" s="27">
        <f>SUM(I262:I272)</f>
        <v>5</v>
      </c>
      <c r="J273" s="26"/>
      <c r="K273" s="28">
        <f t="shared" si="194"/>
        <v>32</v>
      </c>
      <c r="L273" s="26">
        <f>SUM(L262:L272)</f>
        <v>12</v>
      </c>
      <c r="M273" s="26">
        <f>SUM(M262:M272)</f>
        <v>13</v>
      </c>
      <c r="N273" s="27">
        <f>SUM(N262:N272)</f>
        <v>5</v>
      </c>
      <c r="O273" s="26"/>
      <c r="P273" s="28">
        <f t="shared" si="195"/>
        <v>30</v>
      </c>
      <c r="Q273" s="29">
        <f t="shared" si="196"/>
        <v>98</v>
      </c>
      <c r="S273" s="25" t="s">
        <v>10</v>
      </c>
      <c r="T273" s="26">
        <f>SUM(T262:T272)</f>
        <v>822</v>
      </c>
      <c r="U273" s="26">
        <f>SUM(U262:U272)</f>
        <v>962</v>
      </c>
      <c r="V273" s="27">
        <f>SUM(V262:V272)</f>
        <v>560</v>
      </c>
      <c r="W273" s="26"/>
      <c r="X273" s="28">
        <f t="shared" si="197"/>
        <v>2344</v>
      </c>
      <c r="Y273" s="26">
        <f>SUM(Y262:Y272)</f>
        <v>740</v>
      </c>
      <c r="Z273" s="26">
        <f>SUM(Z262:Z272)</f>
        <v>733</v>
      </c>
      <c r="AA273" s="27">
        <f>SUM(AA262:AA272)</f>
        <v>400</v>
      </c>
      <c r="AB273" s="26"/>
      <c r="AC273" s="28">
        <f t="shared" si="198"/>
        <v>1873</v>
      </c>
      <c r="AD273" s="26">
        <f>SUM(AD262:AD272)</f>
        <v>730</v>
      </c>
      <c r="AE273" s="26">
        <f>SUM(AE262:AE272)</f>
        <v>637</v>
      </c>
      <c r="AF273" s="27">
        <f>SUM(AF262:AF272)</f>
        <v>430</v>
      </c>
      <c r="AG273" s="26"/>
      <c r="AH273" s="28">
        <f t="shared" si="199"/>
        <v>1797</v>
      </c>
      <c r="AI273" s="29">
        <f t="shared" si="200"/>
        <v>6014</v>
      </c>
      <c r="AK273" s="25" t="s">
        <v>10</v>
      </c>
      <c r="AL273" s="26">
        <f>SUM(AL262:AL272)</f>
        <v>0</v>
      </c>
      <c r="AM273" s="26">
        <f>SUM(AM262:AM272)</f>
        <v>0</v>
      </c>
      <c r="AN273" s="27">
        <f>SUM(AN262:AN272)</f>
        <v>0</v>
      </c>
      <c r="AO273" s="26"/>
      <c r="AP273" s="28">
        <f t="shared" si="201"/>
        <v>0</v>
      </c>
      <c r="AQ273" s="26">
        <f>SUM(AQ262:AQ272)</f>
        <v>0</v>
      </c>
      <c r="AR273" s="26">
        <f>SUM(AR262:AR272)</f>
        <v>0</v>
      </c>
      <c r="AS273" s="27">
        <f>SUM(AS262:AS272)</f>
        <v>0</v>
      </c>
      <c r="AT273" s="26"/>
      <c r="AU273" s="28">
        <f t="shared" si="202"/>
        <v>0</v>
      </c>
      <c r="AV273" s="26">
        <f>SUM(AV262:AV272)</f>
        <v>0</v>
      </c>
      <c r="AW273" s="26">
        <f>SUM(AW262:AW272)</f>
        <v>0</v>
      </c>
      <c r="AX273" s="27">
        <f>SUM(AX262:AX272)</f>
        <v>0</v>
      </c>
      <c r="AY273" s="26"/>
      <c r="AZ273" s="28">
        <f t="shared" si="203"/>
        <v>0</v>
      </c>
      <c r="BA273" s="29">
        <f t="shared" si="204"/>
        <v>0</v>
      </c>
    </row>
    <row r="274" spans="1:53" x14ac:dyDescent="0.15">
      <c r="A274" s="30" t="s">
        <v>88</v>
      </c>
      <c r="B274" s="31"/>
      <c r="C274" s="32">
        <v>1</v>
      </c>
      <c r="D274" s="33"/>
      <c r="E274" s="32"/>
      <c r="F274" s="14">
        <f t="shared" si="205"/>
        <v>1</v>
      </c>
      <c r="G274" s="31"/>
      <c r="H274" s="32">
        <v>1</v>
      </c>
      <c r="I274" s="33"/>
      <c r="J274" s="32"/>
      <c r="K274" s="14">
        <f t="shared" si="194"/>
        <v>1</v>
      </c>
      <c r="L274" s="31"/>
      <c r="M274" s="32">
        <v>1</v>
      </c>
      <c r="N274" s="33"/>
      <c r="O274" s="32"/>
      <c r="P274" s="14">
        <f t="shared" si="195"/>
        <v>1</v>
      </c>
      <c r="Q274" s="15">
        <f t="shared" si="196"/>
        <v>3</v>
      </c>
      <c r="R274" s="93">
        <v>43635</v>
      </c>
      <c r="S274" s="66" t="s">
        <v>260</v>
      </c>
      <c r="T274" s="31">
        <v>2</v>
      </c>
      <c r="U274" s="32">
        <v>50</v>
      </c>
      <c r="V274" s="33"/>
      <c r="W274" s="32"/>
      <c r="X274" s="14">
        <f t="shared" si="197"/>
        <v>52</v>
      </c>
      <c r="Y274" s="31">
        <v>2</v>
      </c>
      <c r="Z274" s="32">
        <v>50</v>
      </c>
      <c r="AA274" s="33"/>
      <c r="AB274" s="32"/>
      <c r="AC274" s="14">
        <f t="shared" si="198"/>
        <v>52</v>
      </c>
      <c r="AD274" s="31">
        <v>2</v>
      </c>
      <c r="AE274" s="32">
        <v>50</v>
      </c>
      <c r="AF274" s="33"/>
      <c r="AG274" s="32"/>
      <c r="AH274" s="14">
        <f t="shared" si="199"/>
        <v>52</v>
      </c>
      <c r="AI274" s="15">
        <f t="shared" si="200"/>
        <v>156</v>
      </c>
      <c r="AJ274" s="56">
        <v>43637</v>
      </c>
      <c r="AK274" s="30"/>
      <c r="AL274" s="37"/>
      <c r="AM274" s="19"/>
      <c r="AN274" s="18"/>
      <c r="AO274" s="32"/>
      <c r="AP274" s="14">
        <f t="shared" si="201"/>
        <v>0</v>
      </c>
      <c r="AQ274" s="37"/>
      <c r="AR274" s="19"/>
      <c r="AS274" s="18"/>
      <c r="AT274" s="32"/>
      <c r="AU274" s="14">
        <f t="shared" si="202"/>
        <v>0</v>
      </c>
      <c r="AV274" s="37"/>
      <c r="AW274" s="19"/>
      <c r="AX274" s="18"/>
      <c r="AY274" s="32"/>
      <c r="AZ274" s="14">
        <f t="shared" si="203"/>
        <v>0</v>
      </c>
      <c r="BA274" s="15">
        <f t="shared" si="204"/>
        <v>0</v>
      </c>
    </row>
    <row r="275" spans="1:53" x14ac:dyDescent="0.15">
      <c r="A275" s="30" t="s">
        <v>88</v>
      </c>
      <c r="B275" s="37">
        <v>1</v>
      </c>
      <c r="C275" s="19"/>
      <c r="D275" s="18"/>
      <c r="E275" s="32"/>
      <c r="F275" s="14">
        <f t="shared" si="205"/>
        <v>1</v>
      </c>
      <c r="G275" s="37">
        <v>1</v>
      </c>
      <c r="H275" s="19"/>
      <c r="I275" s="18"/>
      <c r="J275" s="32"/>
      <c r="K275" s="14">
        <f t="shared" si="194"/>
        <v>1</v>
      </c>
      <c r="L275" s="37">
        <v>1</v>
      </c>
      <c r="M275" s="19"/>
      <c r="N275" s="18"/>
      <c r="O275" s="32"/>
      <c r="P275" s="14">
        <f t="shared" si="195"/>
        <v>1</v>
      </c>
      <c r="Q275" s="15">
        <f t="shared" si="196"/>
        <v>3</v>
      </c>
      <c r="R275" s="93">
        <v>43636</v>
      </c>
      <c r="S275" s="13" t="s">
        <v>261</v>
      </c>
      <c r="T275" s="37">
        <v>4</v>
      </c>
      <c r="U275" s="19"/>
      <c r="V275" s="18"/>
      <c r="W275" s="32"/>
      <c r="X275" s="14">
        <f t="shared" si="197"/>
        <v>4</v>
      </c>
      <c r="Y275" s="37">
        <v>4</v>
      </c>
      <c r="Z275" s="19"/>
      <c r="AA275" s="18"/>
      <c r="AB275" s="32"/>
      <c r="AC275" s="14">
        <f t="shared" si="198"/>
        <v>4</v>
      </c>
      <c r="AD275" s="37">
        <v>4</v>
      </c>
      <c r="AE275" s="19"/>
      <c r="AF275" s="18"/>
      <c r="AG275" s="32"/>
      <c r="AH275" s="14">
        <f t="shared" si="199"/>
        <v>4</v>
      </c>
      <c r="AI275" s="15">
        <f t="shared" si="200"/>
        <v>12</v>
      </c>
      <c r="AJ275" s="56">
        <v>43631</v>
      </c>
      <c r="AK275" s="13"/>
      <c r="AL275" s="37"/>
      <c r="AM275" s="19"/>
      <c r="AN275" s="18"/>
      <c r="AO275" s="32"/>
      <c r="AP275" s="14">
        <f t="shared" si="201"/>
        <v>0</v>
      </c>
      <c r="AQ275" s="37"/>
      <c r="AR275" s="19"/>
      <c r="AS275" s="18"/>
      <c r="AT275" s="32"/>
      <c r="AU275" s="14">
        <f t="shared" si="202"/>
        <v>0</v>
      </c>
      <c r="AV275" s="37"/>
      <c r="AW275" s="19"/>
      <c r="AX275" s="18"/>
      <c r="AY275" s="32"/>
      <c r="AZ275" s="14">
        <f t="shared" si="203"/>
        <v>0</v>
      </c>
      <c r="BA275" s="15">
        <f t="shared" si="204"/>
        <v>0</v>
      </c>
    </row>
    <row r="276" spans="1:53" x14ac:dyDescent="0.15">
      <c r="A276" s="30" t="s">
        <v>88</v>
      </c>
      <c r="B276" s="37">
        <v>1</v>
      </c>
      <c r="C276" s="19"/>
      <c r="D276" s="18"/>
      <c r="E276" s="32"/>
      <c r="F276" s="14">
        <f t="shared" si="205"/>
        <v>1</v>
      </c>
      <c r="G276" s="37">
        <v>1</v>
      </c>
      <c r="H276" s="19"/>
      <c r="I276" s="18"/>
      <c r="J276" s="32"/>
      <c r="K276" s="14">
        <f t="shared" si="194"/>
        <v>1</v>
      </c>
      <c r="L276" s="37">
        <v>1</v>
      </c>
      <c r="M276" s="19"/>
      <c r="N276" s="18"/>
      <c r="O276" s="32"/>
      <c r="P276" s="14">
        <f t="shared" si="195"/>
        <v>1</v>
      </c>
      <c r="Q276" s="15">
        <f t="shared" si="196"/>
        <v>3</v>
      </c>
      <c r="R276" s="93">
        <v>43652</v>
      </c>
      <c r="S276" s="13" t="s">
        <v>262</v>
      </c>
      <c r="T276" s="37">
        <v>1</v>
      </c>
      <c r="U276" s="19">
        <v>2</v>
      </c>
      <c r="V276" s="18">
        <v>4</v>
      </c>
      <c r="W276" s="32"/>
      <c r="X276" s="14">
        <f t="shared" si="197"/>
        <v>7</v>
      </c>
      <c r="Y276" s="37">
        <v>1</v>
      </c>
      <c r="Z276" s="19">
        <v>2</v>
      </c>
      <c r="AA276" s="18">
        <v>4</v>
      </c>
      <c r="AB276" s="32"/>
      <c r="AC276" s="14">
        <f t="shared" si="198"/>
        <v>7</v>
      </c>
      <c r="AD276" s="37">
        <v>1</v>
      </c>
      <c r="AE276" s="19">
        <v>2</v>
      </c>
      <c r="AF276" s="18">
        <v>4</v>
      </c>
      <c r="AG276" s="32"/>
      <c r="AH276" s="14">
        <f t="shared" si="199"/>
        <v>7</v>
      </c>
      <c r="AI276" s="15">
        <f t="shared" si="200"/>
        <v>21</v>
      </c>
      <c r="AJ276" s="56">
        <v>43635</v>
      </c>
      <c r="AK276" s="30"/>
      <c r="AL276" s="37"/>
      <c r="AM276" s="19"/>
      <c r="AN276" s="18"/>
      <c r="AO276" s="32"/>
      <c r="AP276" s="14">
        <f t="shared" si="201"/>
        <v>0</v>
      </c>
      <c r="AQ276" s="37"/>
      <c r="AR276" s="19"/>
      <c r="AS276" s="18"/>
      <c r="AT276" s="32"/>
      <c r="AU276" s="14">
        <f t="shared" si="202"/>
        <v>0</v>
      </c>
      <c r="AV276" s="37"/>
      <c r="AW276" s="19"/>
      <c r="AX276" s="18"/>
      <c r="AY276" s="32"/>
      <c r="AZ276" s="14">
        <f t="shared" si="203"/>
        <v>0</v>
      </c>
      <c r="BA276" s="15">
        <f t="shared" si="204"/>
        <v>0</v>
      </c>
    </row>
    <row r="277" spans="1:53" x14ac:dyDescent="0.15">
      <c r="A277" s="30" t="s">
        <v>88</v>
      </c>
      <c r="B277" s="37"/>
      <c r="C277" s="19">
        <v>1</v>
      </c>
      <c r="D277" s="18"/>
      <c r="E277" s="32"/>
      <c r="F277" s="14">
        <f t="shared" si="205"/>
        <v>1</v>
      </c>
      <c r="G277" s="37"/>
      <c r="H277" s="19">
        <v>1</v>
      </c>
      <c r="I277" s="18"/>
      <c r="J277" s="32"/>
      <c r="K277" s="14">
        <f t="shared" si="194"/>
        <v>1</v>
      </c>
      <c r="L277" s="37"/>
      <c r="M277" s="19">
        <v>1</v>
      </c>
      <c r="N277" s="18"/>
      <c r="O277" s="32"/>
      <c r="P277" s="14">
        <f t="shared" si="195"/>
        <v>1</v>
      </c>
      <c r="Q277" s="15">
        <f t="shared" si="196"/>
        <v>3</v>
      </c>
      <c r="R277" s="93">
        <v>43656</v>
      </c>
      <c r="S277" s="13" t="s">
        <v>266</v>
      </c>
      <c r="T277" s="37">
        <v>1</v>
      </c>
      <c r="U277" s="19">
        <v>2</v>
      </c>
      <c r="V277" s="18">
        <v>2</v>
      </c>
      <c r="W277" s="32"/>
      <c r="X277" s="14">
        <f t="shared" si="197"/>
        <v>5</v>
      </c>
      <c r="Y277" s="37">
        <v>1</v>
      </c>
      <c r="Z277" s="19">
        <v>2</v>
      </c>
      <c r="AA277" s="18">
        <v>2</v>
      </c>
      <c r="AB277" s="32"/>
      <c r="AC277" s="14">
        <f t="shared" si="198"/>
        <v>5</v>
      </c>
      <c r="AD277" s="37">
        <v>1</v>
      </c>
      <c r="AE277" s="19">
        <v>2</v>
      </c>
      <c r="AF277" s="18">
        <v>2</v>
      </c>
      <c r="AG277" s="32"/>
      <c r="AH277" s="14">
        <f t="shared" si="199"/>
        <v>5</v>
      </c>
      <c r="AI277" s="15">
        <f t="shared" si="200"/>
        <v>15</v>
      </c>
      <c r="AJ277" s="56">
        <v>43636</v>
      </c>
      <c r="AK277" s="30"/>
      <c r="AL277" s="37"/>
      <c r="AM277" s="19"/>
      <c r="AN277" s="18"/>
      <c r="AO277" s="32"/>
      <c r="AP277" s="14">
        <f t="shared" si="201"/>
        <v>0</v>
      </c>
      <c r="AQ277" s="37"/>
      <c r="AR277" s="19"/>
      <c r="AS277" s="18"/>
      <c r="AT277" s="32"/>
      <c r="AU277" s="14">
        <f t="shared" si="202"/>
        <v>0</v>
      </c>
      <c r="AV277" s="37"/>
      <c r="AW277" s="19"/>
      <c r="AX277" s="18"/>
      <c r="AY277" s="32"/>
      <c r="AZ277" s="14">
        <f t="shared" si="203"/>
        <v>0</v>
      </c>
      <c r="BA277" s="15">
        <f t="shared" si="204"/>
        <v>0</v>
      </c>
    </row>
    <row r="278" spans="1:53" x14ac:dyDescent="0.15">
      <c r="A278" s="30"/>
      <c r="B278" s="37"/>
      <c r="C278" s="19"/>
      <c r="D278" s="18"/>
      <c r="E278" s="32"/>
      <c r="F278" s="14">
        <f t="shared" si="205"/>
        <v>0</v>
      </c>
      <c r="G278" s="37"/>
      <c r="H278" s="19"/>
      <c r="I278" s="18"/>
      <c r="J278" s="32"/>
      <c r="K278" s="14">
        <f t="shared" si="194"/>
        <v>0</v>
      </c>
      <c r="L278" s="37"/>
      <c r="M278" s="19"/>
      <c r="N278" s="18"/>
      <c r="O278" s="32"/>
      <c r="P278" s="14">
        <f t="shared" si="195"/>
        <v>0</v>
      </c>
      <c r="Q278" s="15">
        <f t="shared" si="196"/>
        <v>0</v>
      </c>
      <c r="S278" s="66" t="s">
        <v>267</v>
      </c>
      <c r="T278" s="37">
        <v>10</v>
      </c>
      <c r="U278" s="19">
        <v>10</v>
      </c>
      <c r="V278" s="18">
        <v>3</v>
      </c>
      <c r="W278" s="32"/>
      <c r="X278" s="14">
        <f t="shared" si="197"/>
        <v>23</v>
      </c>
      <c r="Y278" s="37">
        <v>10</v>
      </c>
      <c r="Z278" s="19">
        <v>10</v>
      </c>
      <c r="AA278" s="18">
        <v>3</v>
      </c>
      <c r="AB278" s="32"/>
      <c r="AC278" s="14">
        <f t="shared" si="198"/>
        <v>23</v>
      </c>
      <c r="AD278" s="37">
        <v>10</v>
      </c>
      <c r="AE278" s="19">
        <v>10</v>
      </c>
      <c r="AF278" s="18">
        <v>3</v>
      </c>
      <c r="AG278" s="32"/>
      <c r="AH278" s="14">
        <f t="shared" si="199"/>
        <v>23</v>
      </c>
      <c r="AI278" s="15">
        <f t="shared" si="200"/>
        <v>69</v>
      </c>
      <c r="AJ278" s="56">
        <v>43641</v>
      </c>
      <c r="AK278" s="30"/>
      <c r="AL278" s="37"/>
      <c r="AM278" s="19"/>
      <c r="AN278" s="18"/>
      <c r="AO278" s="32"/>
      <c r="AP278" s="14">
        <f t="shared" si="201"/>
        <v>0</v>
      </c>
      <c r="AQ278" s="37"/>
      <c r="AR278" s="19"/>
      <c r="AS278" s="18"/>
      <c r="AT278" s="32"/>
      <c r="AU278" s="14">
        <f t="shared" si="202"/>
        <v>0</v>
      </c>
      <c r="AV278" s="37"/>
      <c r="AW278" s="19"/>
      <c r="AX278" s="18"/>
      <c r="AY278" s="32"/>
      <c r="AZ278" s="14">
        <f t="shared" si="203"/>
        <v>0</v>
      </c>
      <c r="BA278" s="15">
        <f t="shared" si="204"/>
        <v>0</v>
      </c>
    </row>
    <row r="279" spans="1:53" x14ac:dyDescent="0.15">
      <c r="A279" s="30"/>
      <c r="B279" s="37"/>
      <c r="C279" s="19"/>
      <c r="D279" s="18"/>
      <c r="E279" s="32"/>
      <c r="F279" s="14">
        <f t="shared" si="205"/>
        <v>0</v>
      </c>
      <c r="G279" s="37"/>
      <c r="H279" s="19"/>
      <c r="I279" s="18"/>
      <c r="J279" s="32"/>
      <c r="K279" s="14">
        <f t="shared" si="194"/>
        <v>0</v>
      </c>
      <c r="L279" s="37"/>
      <c r="M279" s="19"/>
      <c r="N279" s="18"/>
      <c r="O279" s="32"/>
      <c r="P279" s="14">
        <f t="shared" si="195"/>
        <v>0</v>
      </c>
      <c r="Q279" s="15">
        <f t="shared" si="196"/>
        <v>0</v>
      </c>
      <c r="S279" s="13" t="s">
        <v>268</v>
      </c>
      <c r="T279" s="37"/>
      <c r="U279" s="19">
        <v>1</v>
      </c>
      <c r="V279" s="18">
        <v>1</v>
      </c>
      <c r="W279" s="32"/>
      <c r="X279" s="14">
        <f t="shared" si="197"/>
        <v>2</v>
      </c>
      <c r="Y279" s="37"/>
      <c r="Z279" s="19">
        <v>1</v>
      </c>
      <c r="AA279" s="18">
        <v>1</v>
      </c>
      <c r="AB279" s="32"/>
      <c r="AC279" s="14">
        <f t="shared" si="198"/>
        <v>2</v>
      </c>
      <c r="AD279" s="37"/>
      <c r="AE279" s="19">
        <v>1</v>
      </c>
      <c r="AF279" s="18">
        <v>1</v>
      </c>
      <c r="AG279" s="32"/>
      <c r="AH279" s="14">
        <f t="shared" si="199"/>
        <v>2</v>
      </c>
      <c r="AI279" s="15">
        <f t="shared" si="200"/>
        <v>6</v>
      </c>
      <c r="AJ279" s="56">
        <v>43637</v>
      </c>
      <c r="AK279" s="30"/>
      <c r="AL279" s="37"/>
      <c r="AM279" s="19"/>
      <c r="AN279" s="18"/>
      <c r="AO279" s="32"/>
      <c r="AP279" s="14">
        <f t="shared" si="201"/>
        <v>0</v>
      </c>
      <c r="AQ279" s="37"/>
      <c r="AR279" s="19"/>
      <c r="AS279" s="18"/>
      <c r="AT279" s="32"/>
      <c r="AU279" s="14">
        <f t="shared" si="202"/>
        <v>0</v>
      </c>
      <c r="AV279" s="37"/>
      <c r="AW279" s="19"/>
      <c r="AX279" s="18"/>
      <c r="AY279" s="32"/>
      <c r="AZ279" s="14">
        <f t="shared" si="203"/>
        <v>0</v>
      </c>
      <c r="BA279" s="15">
        <f t="shared" si="204"/>
        <v>0</v>
      </c>
    </row>
    <row r="280" spans="1:53" x14ac:dyDescent="0.15">
      <c r="A280" s="30"/>
      <c r="B280" s="37"/>
      <c r="C280" s="19"/>
      <c r="D280" s="18"/>
      <c r="E280" s="32"/>
      <c r="F280" s="14">
        <f t="shared" si="205"/>
        <v>0</v>
      </c>
      <c r="G280" s="37"/>
      <c r="H280" s="19"/>
      <c r="I280" s="18"/>
      <c r="J280" s="32"/>
      <c r="K280" s="14">
        <f t="shared" si="194"/>
        <v>0</v>
      </c>
      <c r="L280" s="37"/>
      <c r="M280" s="19"/>
      <c r="N280" s="18"/>
      <c r="O280" s="32"/>
      <c r="P280" s="14">
        <f t="shared" si="195"/>
        <v>0</v>
      </c>
      <c r="Q280" s="15">
        <f t="shared" si="196"/>
        <v>0</v>
      </c>
      <c r="S280" s="13" t="s">
        <v>269</v>
      </c>
      <c r="T280" s="37">
        <v>5</v>
      </c>
      <c r="U280" s="19">
        <v>5</v>
      </c>
      <c r="V280" s="18">
        <v>5</v>
      </c>
      <c r="W280" s="32"/>
      <c r="X280" s="14">
        <f t="shared" si="197"/>
        <v>15</v>
      </c>
      <c r="Y280" s="37"/>
      <c r="Z280" s="19"/>
      <c r="AA280" s="18"/>
      <c r="AB280" s="32"/>
      <c r="AC280" s="14">
        <f t="shared" si="198"/>
        <v>0</v>
      </c>
      <c r="AD280" s="37">
        <v>5</v>
      </c>
      <c r="AE280" s="19">
        <v>5</v>
      </c>
      <c r="AF280" s="18">
        <v>5</v>
      </c>
      <c r="AG280" s="32"/>
      <c r="AH280" s="14">
        <f t="shared" si="199"/>
        <v>15</v>
      </c>
      <c r="AI280" s="15">
        <f t="shared" si="200"/>
        <v>30</v>
      </c>
      <c r="AJ280" s="56">
        <v>43638</v>
      </c>
      <c r="AK280" s="39"/>
      <c r="AL280" s="37"/>
      <c r="AM280" s="19"/>
      <c r="AN280" s="18"/>
      <c r="AO280" s="32"/>
      <c r="AP280" s="14">
        <f t="shared" si="201"/>
        <v>0</v>
      </c>
      <c r="AQ280" s="37"/>
      <c r="AR280" s="19"/>
      <c r="AS280" s="18"/>
      <c r="AT280" s="32"/>
      <c r="AU280" s="14">
        <f t="shared" si="202"/>
        <v>0</v>
      </c>
      <c r="AV280" s="37"/>
      <c r="AW280" s="19"/>
      <c r="AX280" s="18"/>
      <c r="AY280" s="32"/>
      <c r="AZ280" s="14">
        <f t="shared" si="203"/>
        <v>0</v>
      </c>
      <c r="BA280" s="15">
        <f t="shared" si="204"/>
        <v>0</v>
      </c>
    </row>
    <row r="281" spans="1:53" x14ac:dyDescent="0.15">
      <c r="A281" s="30"/>
      <c r="B281" s="37"/>
      <c r="C281" s="19"/>
      <c r="D281" s="18"/>
      <c r="E281" s="32"/>
      <c r="F281" s="14">
        <f t="shared" si="205"/>
        <v>0</v>
      </c>
      <c r="G281" s="37"/>
      <c r="H281" s="19"/>
      <c r="I281" s="18"/>
      <c r="J281" s="32"/>
      <c r="K281" s="14">
        <f t="shared" si="194"/>
        <v>0</v>
      </c>
      <c r="L281" s="37"/>
      <c r="M281" s="19"/>
      <c r="N281" s="18"/>
      <c r="O281" s="32"/>
      <c r="P281" s="14">
        <f t="shared" si="195"/>
        <v>0</v>
      </c>
      <c r="Q281" s="15">
        <f t="shared" si="196"/>
        <v>0</v>
      </c>
      <c r="S281" s="13" t="s">
        <v>272</v>
      </c>
      <c r="T281" s="37"/>
      <c r="U281" s="19">
        <v>1</v>
      </c>
      <c r="V281" s="18"/>
      <c r="W281" s="32"/>
      <c r="X281" s="14">
        <f t="shared" si="197"/>
        <v>1</v>
      </c>
      <c r="Y281" s="37"/>
      <c r="Z281" s="19">
        <v>1</v>
      </c>
      <c r="AA281" s="18"/>
      <c r="AB281" s="32"/>
      <c r="AC281" s="14">
        <f t="shared" si="198"/>
        <v>1</v>
      </c>
      <c r="AD281" s="37"/>
      <c r="AE281" s="19">
        <v>1</v>
      </c>
      <c r="AF281" s="18"/>
      <c r="AG281" s="32"/>
      <c r="AH281" s="14">
        <f t="shared" si="199"/>
        <v>1</v>
      </c>
      <c r="AI281" s="15">
        <f t="shared" si="200"/>
        <v>3</v>
      </c>
      <c r="AJ281" s="56">
        <v>43638</v>
      </c>
      <c r="AK281" s="30"/>
      <c r="AL281" s="37"/>
      <c r="AM281" s="19"/>
      <c r="AN281" s="18"/>
      <c r="AO281" s="32"/>
      <c r="AP281" s="14">
        <f t="shared" si="201"/>
        <v>0</v>
      </c>
      <c r="AQ281" s="37"/>
      <c r="AR281" s="19"/>
      <c r="AS281" s="18"/>
      <c r="AT281" s="32"/>
      <c r="AU281" s="14">
        <f t="shared" si="202"/>
        <v>0</v>
      </c>
      <c r="AV281" s="37"/>
      <c r="AW281" s="19"/>
      <c r="AX281" s="18"/>
      <c r="AY281" s="32"/>
      <c r="AZ281" s="14">
        <f t="shared" si="203"/>
        <v>0</v>
      </c>
      <c r="BA281" s="15">
        <f t="shared" si="204"/>
        <v>0</v>
      </c>
    </row>
    <row r="282" spans="1:53" x14ac:dyDescent="0.15">
      <c r="A282" s="30"/>
      <c r="B282" s="37"/>
      <c r="C282" s="19"/>
      <c r="D282" s="18"/>
      <c r="E282" s="32"/>
      <c r="F282" s="14">
        <f t="shared" si="205"/>
        <v>0</v>
      </c>
      <c r="G282" s="37"/>
      <c r="H282" s="19"/>
      <c r="I282" s="18"/>
      <c r="J282" s="32"/>
      <c r="K282" s="14">
        <f t="shared" si="194"/>
        <v>0</v>
      </c>
      <c r="L282" s="37"/>
      <c r="M282" s="19"/>
      <c r="N282" s="18"/>
      <c r="O282" s="32"/>
      <c r="P282" s="14">
        <f t="shared" si="195"/>
        <v>0</v>
      </c>
      <c r="Q282" s="15">
        <f t="shared" si="196"/>
        <v>0</v>
      </c>
      <c r="S282" s="13" t="s">
        <v>273</v>
      </c>
      <c r="T282" s="37">
        <v>1</v>
      </c>
      <c r="U282" s="19">
        <v>2</v>
      </c>
      <c r="V282" s="18">
        <v>4</v>
      </c>
      <c r="W282" s="32"/>
      <c r="X282" s="14">
        <f t="shared" si="197"/>
        <v>7</v>
      </c>
      <c r="Y282" s="37">
        <v>1</v>
      </c>
      <c r="Z282" s="19">
        <v>2</v>
      </c>
      <c r="AA282" s="18">
        <v>4</v>
      </c>
      <c r="AB282" s="32"/>
      <c r="AC282" s="14">
        <f t="shared" si="198"/>
        <v>7</v>
      </c>
      <c r="AD282" s="37">
        <v>1</v>
      </c>
      <c r="AE282" s="19">
        <v>2</v>
      </c>
      <c r="AF282" s="18">
        <v>4</v>
      </c>
      <c r="AG282" s="32"/>
      <c r="AH282" s="14">
        <f t="shared" si="199"/>
        <v>7</v>
      </c>
      <c r="AI282" s="15">
        <f t="shared" si="200"/>
        <v>21</v>
      </c>
      <c r="AJ282" s="56">
        <v>43641</v>
      </c>
      <c r="AK282" s="30"/>
      <c r="AL282" s="37"/>
      <c r="AM282" s="19"/>
      <c r="AN282" s="18"/>
      <c r="AO282" s="32"/>
      <c r="AP282" s="14">
        <f t="shared" si="201"/>
        <v>0</v>
      </c>
      <c r="AQ282" s="37"/>
      <c r="AR282" s="19"/>
      <c r="AS282" s="18"/>
      <c r="AT282" s="32"/>
      <c r="AU282" s="14">
        <f t="shared" si="202"/>
        <v>0</v>
      </c>
      <c r="AV282" s="37"/>
      <c r="AW282" s="19"/>
      <c r="AX282" s="18"/>
      <c r="AY282" s="32"/>
      <c r="AZ282" s="14">
        <f t="shared" si="203"/>
        <v>0</v>
      </c>
      <c r="BA282" s="15">
        <f t="shared" si="204"/>
        <v>0</v>
      </c>
    </row>
    <row r="283" spans="1:53" x14ac:dyDescent="0.15">
      <c r="A283" s="30"/>
      <c r="B283" s="37"/>
      <c r="C283" s="19"/>
      <c r="D283" s="18"/>
      <c r="E283" s="32"/>
      <c r="F283" s="14">
        <f t="shared" si="205"/>
        <v>0</v>
      </c>
      <c r="G283" s="37"/>
      <c r="H283" s="19"/>
      <c r="I283" s="18"/>
      <c r="J283" s="32"/>
      <c r="K283" s="14">
        <f t="shared" si="194"/>
        <v>0</v>
      </c>
      <c r="L283" s="37"/>
      <c r="M283" s="19"/>
      <c r="N283" s="18"/>
      <c r="O283" s="32"/>
      <c r="P283" s="14">
        <f t="shared" si="195"/>
        <v>0</v>
      </c>
      <c r="Q283" s="15">
        <f t="shared" si="196"/>
        <v>0</v>
      </c>
      <c r="S283" s="13" t="s">
        <v>274</v>
      </c>
      <c r="T283" s="37">
        <v>2</v>
      </c>
      <c r="U283" s="19">
        <v>1</v>
      </c>
      <c r="V283" s="18"/>
      <c r="W283" s="32"/>
      <c r="X283" s="14">
        <f t="shared" si="197"/>
        <v>3</v>
      </c>
      <c r="Y283" s="37">
        <v>2</v>
      </c>
      <c r="Z283" s="19">
        <v>1</v>
      </c>
      <c r="AA283" s="18"/>
      <c r="AB283" s="32"/>
      <c r="AC283" s="14">
        <f t="shared" si="198"/>
        <v>3</v>
      </c>
      <c r="AD283" s="37">
        <v>2</v>
      </c>
      <c r="AE283" s="19">
        <v>1</v>
      </c>
      <c r="AF283" s="18"/>
      <c r="AG283" s="32"/>
      <c r="AH283" s="14">
        <f t="shared" si="199"/>
        <v>3</v>
      </c>
      <c r="AI283" s="15">
        <f t="shared" si="200"/>
        <v>9</v>
      </c>
      <c r="AJ283" s="56">
        <v>43642</v>
      </c>
      <c r="AK283" s="30"/>
      <c r="AL283" s="37"/>
      <c r="AM283" s="19"/>
      <c r="AN283" s="18"/>
      <c r="AO283" s="32"/>
      <c r="AP283" s="14">
        <f t="shared" si="201"/>
        <v>0</v>
      </c>
      <c r="AQ283" s="37"/>
      <c r="AR283" s="19"/>
      <c r="AS283" s="18"/>
      <c r="AT283" s="32"/>
      <c r="AU283" s="14">
        <f t="shared" si="202"/>
        <v>0</v>
      </c>
      <c r="AV283" s="37"/>
      <c r="AW283" s="19"/>
      <c r="AX283" s="18"/>
      <c r="AY283" s="32"/>
      <c r="AZ283" s="14">
        <f t="shared" si="203"/>
        <v>0</v>
      </c>
      <c r="BA283" s="15">
        <f t="shared" si="204"/>
        <v>0</v>
      </c>
    </row>
    <row r="284" spans="1:53" x14ac:dyDescent="0.15">
      <c r="A284" s="30"/>
      <c r="B284" s="37"/>
      <c r="C284" s="19"/>
      <c r="D284" s="18"/>
      <c r="E284" s="32"/>
      <c r="F284" s="14">
        <f t="shared" si="205"/>
        <v>0</v>
      </c>
      <c r="G284" s="37"/>
      <c r="H284" s="19"/>
      <c r="I284" s="18"/>
      <c r="J284" s="32"/>
      <c r="K284" s="14">
        <f t="shared" si="194"/>
        <v>0</v>
      </c>
      <c r="L284" s="37"/>
      <c r="M284" s="19"/>
      <c r="N284" s="18"/>
      <c r="O284" s="32"/>
      <c r="P284" s="14">
        <f t="shared" si="195"/>
        <v>0</v>
      </c>
      <c r="Q284" s="15">
        <f t="shared" si="196"/>
        <v>0</v>
      </c>
      <c r="S284" s="66" t="s">
        <v>275</v>
      </c>
      <c r="T284" s="37">
        <v>12</v>
      </c>
      <c r="U284" s="19">
        <v>6</v>
      </c>
      <c r="V284" s="18">
        <v>10</v>
      </c>
      <c r="W284" s="32"/>
      <c r="X284" s="14">
        <f t="shared" si="197"/>
        <v>28</v>
      </c>
      <c r="Y284" s="37">
        <v>12</v>
      </c>
      <c r="Z284" s="19">
        <v>6</v>
      </c>
      <c r="AA284" s="18">
        <v>10</v>
      </c>
      <c r="AB284" s="32"/>
      <c r="AC284" s="14">
        <f t="shared" si="198"/>
        <v>28</v>
      </c>
      <c r="AD284" s="37">
        <v>12</v>
      </c>
      <c r="AE284" s="19">
        <v>6</v>
      </c>
      <c r="AF284" s="18">
        <v>10</v>
      </c>
      <c r="AG284" s="32"/>
      <c r="AH284" s="14">
        <f t="shared" si="199"/>
        <v>28</v>
      </c>
      <c r="AI284" s="15">
        <f t="shared" si="200"/>
        <v>84</v>
      </c>
      <c r="AJ284" s="56">
        <v>43652</v>
      </c>
      <c r="AK284" s="30"/>
      <c r="AL284" s="37"/>
      <c r="AM284" s="19"/>
      <c r="AN284" s="18"/>
      <c r="AO284" s="32"/>
      <c r="AP284" s="14">
        <f t="shared" si="201"/>
        <v>0</v>
      </c>
      <c r="AQ284" s="37"/>
      <c r="AR284" s="19"/>
      <c r="AS284" s="18"/>
      <c r="AT284" s="32"/>
      <c r="AU284" s="14">
        <f t="shared" si="202"/>
        <v>0</v>
      </c>
      <c r="AV284" s="37"/>
      <c r="AW284" s="19"/>
      <c r="AX284" s="18"/>
      <c r="AY284" s="32"/>
      <c r="AZ284" s="14">
        <f t="shared" si="203"/>
        <v>0</v>
      </c>
      <c r="BA284" s="15">
        <f t="shared" si="204"/>
        <v>0</v>
      </c>
    </row>
    <row r="285" spans="1:53" x14ac:dyDescent="0.15">
      <c r="A285" s="30"/>
      <c r="B285" s="37"/>
      <c r="C285" s="19"/>
      <c r="D285" s="18"/>
      <c r="E285" s="32"/>
      <c r="F285" s="14">
        <f t="shared" si="205"/>
        <v>0</v>
      </c>
      <c r="G285" s="37"/>
      <c r="H285" s="19"/>
      <c r="I285" s="18"/>
      <c r="J285" s="32"/>
      <c r="K285" s="14">
        <f t="shared" si="194"/>
        <v>0</v>
      </c>
      <c r="L285" s="37"/>
      <c r="M285" s="19"/>
      <c r="N285" s="18"/>
      <c r="O285" s="32"/>
      <c r="P285" s="14">
        <f t="shared" si="195"/>
        <v>0</v>
      </c>
      <c r="Q285" s="15">
        <f t="shared" si="196"/>
        <v>0</v>
      </c>
      <c r="S285" s="13" t="s">
        <v>276</v>
      </c>
      <c r="T285" s="37"/>
      <c r="U285" s="19"/>
      <c r="V285" s="18">
        <v>1</v>
      </c>
      <c r="W285" s="32"/>
      <c r="X285" s="14">
        <f t="shared" si="197"/>
        <v>1</v>
      </c>
      <c r="Y285" s="37"/>
      <c r="Z285" s="19"/>
      <c r="AA285" s="18">
        <v>1</v>
      </c>
      <c r="AB285" s="32"/>
      <c r="AC285" s="14">
        <f t="shared" si="198"/>
        <v>1</v>
      </c>
      <c r="AD285" s="37"/>
      <c r="AE285" s="19"/>
      <c r="AF285" s="18">
        <v>1</v>
      </c>
      <c r="AG285" s="32"/>
      <c r="AH285" s="14">
        <f t="shared" si="199"/>
        <v>1</v>
      </c>
      <c r="AI285" s="15">
        <f t="shared" si="200"/>
        <v>3</v>
      </c>
      <c r="AJ285" s="56">
        <v>43648</v>
      </c>
      <c r="AK285" s="30"/>
      <c r="AL285" s="37"/>
      <c r="AM285" s="19"/>
      <c r="AN285" s="18"/>
      <c r="AO285" s="32"/>
      <c r="AP285" s="14">
        <f t="shared" si="201"/>
        <v>0</v>
      </c>
      <c r="AQ285" s="37"/>
      <c r="AR285" s="19"/>
      <c r="AS285" s="18"/>
      <c r="AT285" s="32"/>
      <c r="AU285" s="14">
        <f t="shared" si="202"/>
        <v>0</v>
      </c>
      <c r="AV285" s="37"/>
      <c r="AW285" s="19"/>
      <c r="AX285" s="18"/>
      <c r="AY285" s="32"/>
      <c r="AZ285" s="14">
        <f t="shared" si="203"/>
        <v>0</v>
      </c>
      <c r="BA285" s="15">
        <f t="shared" si="204"/>
        <v>0</v>
      </c>
    </row>
    <row r="286" spans="1:53" x14ac:dyDescent="0.15">
      <c r="A286" s="30"/>
      <c r="B286" s="37"/>
      <c r="C286" s="19"/>
      <c r="D286" s="18"/>
      <c r="E286" s="32"/>
      <c r="F286" s="14">
        <f t="shared" si="205"/>
        <v>0</v>
      </c>
      <c r="G286" s="37"/>
      <c r="H286" s="19"/>
      <c r="I286" s="18"/>
      <c r="J286" s="32"/>
      <c r="K286" s="14">
        <f t="shared" si="194"/>
        <v>0</v>
      </c>
      <c r="L286" s="37"/>
      <c r="M286" s="19"/>
      <c r="N286" s="18"/>
      <c r="O286" s="32"/>
      <c r="P286" s="14">
        <f t="shared" si="195"/>
        <v>0</v>
      </c>
      <c r="Q286" s="15">
        <f t="shared" si="196"/>
        <v>0</v>
      </c>
      <c r="S286" s="13" t="s">
        <v>277</v>
      </c>
      <c r="T286" s="37"/>
      <c r="U286" s="19"/>
      <c r="V286" s="18">
        <v>1</v>
      </c>
      <c r="W286" s="32"/>
      <c r="X286" s="14">
        <f t="shared" si="197"/>
        <v>1</v>
      </c>
      <c r="Y286" s="37"/>
      <c r="Z286" s="19"/>
      <c r="AA286" s="18">
        <v>1</v>
      </c>
      <c r="AB286" s="32"/>
      <c r="AC286" s="14">
        <f t="shared" si="198"/>
        <v>1</v>
      </c>
      <c r="AD286" s="37"/>
      <c r="AE286" s="19"/>
      <c r="AF286" s="18">
        <v>1</v>
      </c>
      <c r="AG286" s="32"/>
      <c r="AH286" s="14">
        <f t="shared" si="199"/>
        <v>1</v>
      </c>
      <c r="AI286" s="15">
        <f t="shared" si="200"/>
        <v>3</v>
      </c>
      <c r="AJ286" s="56">
        <v>43648</v>
      </c>
      <c r="AK286" s="30"/>
      <c r="AL286" s="37"/>
      <c r="AM286" s="19"/>
      <c r="AN286" s="18"/>
      <c r="AO286" s="32"/>
      <c r="AP286" s="14">
        <f t="shared" si="201"/>
        <v>0</v>
      </c>
      <c r="AQ286" s="37"/>
      <c r="AR286" s="19"/>
      <c r="AS286" s="18"/>
      <c r="AT286" s="32"/>
      <c r="AU286" s="14">
        <f t="shared" si="202"/>
        <v>0</v>
      </c>
      <c r="AV286" s="37"/>
      <c r="AW286" s="19"/>
      <c r="AX286" s="18"/>
      <c r="AY286" s="32"/>
      <c r="AZ286" s="14">
        <f t="shared" si="203"/>
        <v>0</v>
      </c>
      <c r="BA286" s="15">
        <f t="shared" si="204"/>
        <v>0</v>
      </c>
    </row>
    <row r="287" spans="1:53" x14ac:dyDescent="0.15">
      <c r="A287" s="30"/>
      <c r="B287" s="37"/>
      <c r="C287" s="19"/>
      <c r="D287" s="18"/>
      <c r="E287" s="32"/>
      <c r="F287" s="14">
        <f t="shared" si="205"/>
        <v>0</v>
      </c>
      <c r="G287" s="37"/>
      <c r="H287" s="19"/>
      <c r="I287" s="18"/>
      <c r="J287" s="32"/>
      <c r="K287" s="14">
        <f t="shared" si="194"/>
        <v>0</v>
      </c>
      <c r="L287" s="37"/>
      <c r="M287" s="19"/>
      <c r="N287" s="18"/>
      <c r="O287" s="32"/>
      <c r="P287" s="14">
        <f t="shared" si="195"/>
        <v>0</v>
      </c>
      <c r="Q287" s="15">
        <f t="shared" si="196"/>
        <v>0</v>
      </c>
      <c r="S287" s="13" t="s">
        <v>282</v>
      </c>
      <c r="T287" s="37">
        <v>5</v>
      </c>
      <c r="U287" s="19"/>
      <c r="V287" s="18"/>
      <c r="W287" s="32"/>
      <c r="X287" s="14">
        <f t="shared" si="197"/>
        <v>5</v>
      </c>
      <c r="Y287" s="37">
        <v>5</v>
      </c>
      <c r="Z287" s="19"/>
      <c r="AA287" s="18"/>
      <c r="AB287" s="32"/>
      <c r="AC287" s="14">
        <f t="shared" si="198"/>
        <v>5</v>
      </c>
      <c r="AD287" s="37">
        <v>5</v>
      </c>
      <c r="AE287" s="19"/>
      <c r="AF287" s="18"/>
      <c r="AG287" s="32"/>
      <c r="AH287" s="14">
        <f t="shared" si="199"/>
        <v>5</v>
      </c>
      <c r="AI287" s="15">
        <f t="shared" si="200"/>
        <v>15</v>
      </c>
      <c r="AJ287" s="56">
        <v>43649</v>
      </c>
      <c r="AK287" s="13"/>
      <c r="AL287" s="37"/>
      <c r="AM287" s="19"/>
      <c r="AN287" s="18"/>
      <c r="AO287" s="32"/>
      <c r="AP287" s="14">
        <f t="shared" si="201"/>
        <v>0</v>
      </c>
      <c r="AQ287" s="37"/>
      <c r="AR287" s="19"/>
      <c r="AS287" s="18"/>
      <c r="AT287" s="32"/>
      <c r="AU287" s="14">
        <f t="shared" si="202"/>
        <v>0</v>
      </c>
      <c r="AV287" s="37"/>
      <c r="AW287" s="19"/>
      <c r="AX287" s="18"/>
      <c r="AY287" s="32"/>
      <c r="AZ287" s="14">
        <f t="shared" si="203"/>
        <v>0</v>
      </c>
      <c r="BA287" s="15">
        <f t="shared" si="204"/>
        <v>0</v>
      </c>
    </row>
    <row r="288" spans="1:53" x14ac:dyDescent="0.15">
      <c r="A288" s="30"/>
      <c r="B288" s="37"/>
      <c r="C288" s="19"/>
      <c r="D288" s="18"/>
      <c r="E288" s="32"/>
      <c r="F288" s="14">
        <f t="shared" si="205"/>
        <v>0</v>
      </c>
      <c r="G288" s="37"/>
      <c r="H288" s="19"/>
      <c r="I288" s="18"/>
      <c r="J288" s="32"/>
      <c r="K288" s="14">
        <f t="shared" si="194"/>
        <v>0</v>
      </c>
      <c r="L288" s="37"/>
      <c r="M288" s="19"/>
      <c r="N288" s="18"/>
      <c r="O288" s="32"/>
      <c r="P288" s="14">
        <f t="shared" si="195"/>
        <v>0</v>
      </c>
      <c r="Q288" s="15">
        <f t="shared" si="196"/>
        <v>0</v>
      </c>
      <c r="S288" s="13" t="s">
        <v>279</v>
      </c>
      <c r="T288" s="37"/>
      <c r="U288" s="19"/>
      <c r="V288" s="18">
        <v>1</v>
      </c>
      <c r="W288" s="32"/>
      <c r="X288" s="14">
        <f t="shared" ref="X288:X289" si="206">SUM(T288:V288)</f>
        <v>1</v>
      </c>
      <c r="Y288" s="37"/>
      <c r="Z288" s="19"/>
      <c r="AA288" s="18">
        <v>1</v>
      </c>
      <c r="AB288" s="32"/>
      <c r="AC288" s="14">
        <f t="shared" ref="AC288:AC289" si="207">SUM(Y288:AA288)</f>
        <v>1</v>
      </c>
      <c r="AD288" s="37"/>
      <c r="AE288" s="19"/>
      <c r="AF288" s="18">
        <v>1</v>
      </c>
      <c r="AG288" s="32"/>
      <c r="AH288" s="14">
        <f t="shared" ref="AH288:AH289" si="208">SUM(AD288:AF288)</f>
        <v>1</v>
      </c>
      <c r="AI288" s="15">
        <f t="shared" ref="AI288:AI289" si="209">X288+AC288+AH288</f>
        <v>3</v>
      </c>
      <c r="AJ288" s="56">
        <v>43648</v>
      </c>
      <c r="AK288" s="39"/>
      <c r="AL288" s="37"/>
      <c r="AM288" s="19"/>
      <c r="AN288" s="18"/>
      <c r="AO288" s="32"/>
      <c r="AP288" s="14">
        <f t="shared" si="201"/>
        <v>0</v>
      </c>
      <c r="AQ288" s="37"/>
      <c r="AR288" s="19"/>
      <c r="AS288" s="18"/>
      <c r="AT288" s="32"/>
      <c r="AU288" s="14">
        <f t="shared" si="202"/>
        <v>0</v>
      </c>
      <c r="AV288" s="37"/>
      <c r="AW288" s="19"/>
      <c r="AX288" s="18"/>
      <c r="AY288" s="32"/>
      <c r="AZ288" s="14">
        <f t="shared" si="203"/>
        <v>0</v>
      </c>
      <c r="BA288" s="15">
        <f t="shared" si="204"/>
        <v>0</v>
      </c>
    </row>
    <row r="289" spans="1:54" x14ac:dyDescent="0.15">
      <c r="A289" s="30"/>
      <c r="B289" s="37"/>
      <c r="C289" s="19"/>
      <c r="D289" s="18"/>
      <c r="E289" s="32"/>
      <c r="F289" s="14">
        <f t="shared" si="205"/>
        <v>0</v>
      </c>
      <c r="G289" s="37"/>
      <c r="H289" s="19"/>
      <c r="I289" s="18"/>
      <c r="J289" s="32"/>
      <c r="K289" s="14">
        <f t="shared" si="194"/>
        <v>0</v>
      </c>
      <c r="L289" s="37"/>
      <c r="M289" s="19"/>
      <c r="N289" s="18"/>
      <c r="O289" s="32"/>
      <c r="P289" s="14">
        <f t="shared" si="195"/>
        <v>0</v>
      </c>
      <c r="Q289" s="15">
        <f t="shared" si="196"/>
        <v>0</v>
      </c>
      <c r="S289" s="13" t="s">
        <v>280</v>
      </c>
      <c r="T289" s="37"/>
      <c r="U289" s="19"/>
      <c r="V289" s="18">
        <v>1</v>
      </c>
      <c r="W289" s="32"/>
      <c r="X289" s="14">
        <f t="shared" si="206"/>
        <v>1</v>
      </c>
      <c r="Y289" s="37"/>
      <c r="Z289" s="19"/>
      <c r="AA289" s="18">
        <v>1</v>
      </c>
      <c r="AB289" s="32"/>
      <c r="AC289" s="14">
        <f t="shared" si="207"/>
        <v>1</v>
      </c>
      <c r="AD289" s="37"/>
      <c r="AE289" s="19"/>
      <c r="AF289" s="18">
        <v>1</v>
      </c>
      <c r="AG289" s="32"/>
      <c r="AH289" s="14">
        <f t="shared" si="208"/>
        <v>1</v>
      </c>
      <c r="AI289" s="15">
        <f t="shared" si="209"/>
        <v>3</v>
      </c>
      <c r="AJ289" s="56">
        <v>43648</v>
      </c>
      <c r="AK289" s="13"/>
      <c r="AL289" s="37"/>
      <c r="AM289" s="19"/>
      <c r="AN289" s="18"/>
      <c r="AO289" s="32"/>
      <c r="AP289" s="14">
        <f t="shared" si="201"/>
        <v>0</v>
      </c>
      <c r="AQ289" s="37"/>
      <c r="AR289" s="19"/>
      <c r="AS289" s="18"/>
      <c r="AT289" s="32"/>
      <c r="AU289" s="14">
        <f t="shared" si="202"/>
        <v>0</v>
      </c>
      <c r="AV289" s="37"/>
      <c r="AW289" s="19"/>
      <c r="AX289" s="18"/>
      <c r="AY289" s="32"/>
      <c r="AZ289" s="14">
        <f t="shared" si="203"/>
        <v>0</v>
      </c>
      <c r="BA289" s="15">
        <f t="shared" si="204"/>
        <v>0</v>
      </c>
    </row>
    <row r="290" spans="1:54" x14ac:dyDescent="0.15">
      <c r="A290" s="30"/>
      <c r="B290" s="37"/>
      <c r="C290" s="19"/>
      <c r="D290" s="18"/>
      <c r="E290" s="32"/>
      <c r="F290" s="14">
        <f t="shared" si="205"/>
        <v>0</v>
      </c>
      <c r="G290" s="37"/>
      <c r="H290" s="19"/>
      <c r="I290" s="18"/>
      <c r="J290" s="32"/>
      <c r="K290" s="14">
        <f t="shared" si="194"/>
        <v>0</v>
      </c>
      <c r="L290" s="37"/>
      <c r="M290" s="19"/>
      <c r="N290" s="18"/>
      <c r="O290" s="32"/>
      <c r="P290" s="14">
        <f t="shared" si="195"/>
        <v>0</v>
      </c>
      <c r="Q290" s="15">
        <f t="shared" si="196"/>
        <v>0</v>
      </c>
      <c r="S290" s="66" t="s">
        <v>283</v>
      </c>
      <c r="T290" s="37">
        <v>3</v>
      </c>
      <c r="U290" s="19"/>
      <c r="V290" s="18">
        <v>6</v>
      </c>
      <c r="W290" s="32"/>
      <c r="X290" s="14">
        <f t="shared" si="197"/>
        <v>9</v>
      </c>
      <c r="Y290" s="37">
        <v>3</v>
      </c>
      <c r="Z290" s="19"/>
      <c r="AA290" s="18">
        <v>6</v>
      </c>
      <c r="AB290" s="32"/>
      <c r="AC290" s="14">
        <f t="shared" si="198"/>
        <v>9</v>
      </c>
      <c r="AD290" s="37">
        <v>3</v>
      </c>
      <c r="AE290" s="19"/>
      <c r="AF290" s="18">
        <v>6</v>
      </c>
      <c r="AG290" s="32"/>
      <c r="AH290" s="14">
        <f t="shared" si="199"/>
        <v>9</v>
      </c>
      <c r="AI290" s="15">
        <f t="shared" si="200"/>
        <v>27</v>
      </c>
      <c r="AJ290" s="56">
        <v>43658</v>
      </c>
      <c r="AK290" s="13"/>
      <c r="AL290" s="37"/>
      <c r="AM290" s="19"/>
      <c r="AN290" s="18"/>
      <c r="AO290" s="32"/>
      <c r="AP290" s="14">
        <f t="shared" si="201"/>
        <v>0</v>
      </c>
      <c r="AQ290" s="37"/>
      <c r="AR290" s="19"/>
      <c r="AS290" s="18"/>
      <c r="AT290" s="32"/>
      <c r="AU290" s="14">
        <f t="shared" si="202"/>
        <v>0</v>
      </c>
      <c r="AV290" s="37"/>
      <c r="AW290" s="19"/>
      <c r="AX290" s="18"/>
      <c r="AY290" s="32"/>
      <c r="AZ290" s="14">
        <f t="shared" si="203"/>
        <v>0</v>
      </c>
      <c r="BA290" s="15">
        <f t="shared" si="204"/>
        <v>0</v>
      </c>
    </row>
    <row r="291" spans="1:54" x14ac:dyDescent="0.15">
      <c r="A291" s="30"/>
      <c r="B291" s="37"/>
      <c r="C291" s="19"/>
      <c r="D291" s="18"/>
      <c r="E291" s="32"/>
      <c r="F291" s="14">
        <f t="shared" si="205"/>
        <v>0</v>
      </c>
      <c r="G291" s="37"/>
      <c r="H291" s="19"/>
      <c r="I291" s="18"/>
      <c r="J291" s="32"/>
      <c r="K291" s="14">
        <f t="shared" si="194"/>
        <v>0</v>
      </c>
      <c r="L291" s="37"/>
      <c r="M291" s="19"/>
      <c r="N291" s="18"/>
      <c r="O291" s="32"/>
      <c r="P291" s="14">
        <f t="shared" si="195"/>
        <v>0</v>
      </c>
      <c r="Q291" s="15">
        <f t="shared" si="196"/>
        <v>0</v>
      </c>
      <c r="S291" s="13" t="s">
        <v>284</v>
      </c>
      <c r="T291" s="37">
        <v>10</v>
      </c>
      <c r="U291" s="19">
        <v>10</v>
      </c>
      <c r="V291" s="18">
        <v>12</v>
      </c>
      <c r="W291" s="32"/>
      <c r="X291" s="14">
        <f t="shared" si="197"/>
        <v>32</v>
      </c>
      <c r="Y291" s="37"/>
      <c r="Z291" s="19"/>
      <c r="AA291" s="18"/>
      <c r="AB291" s="32"/>
      <c r="AC291" s="14">
        <f t="shared" si="198"/>
        <v>0</v>
      </c>
      <c r="AD291" s="37">
        <v>12</v>
      </c>
      <c r="AE291" s="19">
        <v>12</v>
      </c>
      <c r="AF291" s="18">
        <v>10</v>
      </c>
      <c r="AG291" s="32"/>
      <c r="AH291" s="14">
        <f t="shared" si="199"/>
        <v>34</v>
      </c>
      <c r="AI291" s="15">
        <f t="shared" si="200"/>
        <v>66</v>
      </c>
      <c r="AJ291" s="56">
        <v>43652</v>
      </c>
      <c r="AK291" s="13"/>
      <c r="AL291" s="37"/>
      <c r="AM291" s="19"/>
      <c r="AN291" s="18"/>
      <c r="AO291" s="32"/>
      <c r="AP291" s="14">
        <f t="shared" si="201"/>
        <v>0</v>
      </c>
      <c r="AQ291" s="37"/>
      <c r="AR291" s="19"/>
      <c r="AS291" s="18"/>
      <c r="AT291" s="32"/>
      <c r="AU291" s="14">
        <f t="shared" si="202"/>
        <v>0</v>
      </c>
      <c r="AV291" s="37"/>
      <c r="AW291" s="19"/>
      <c r="AX291" s="18"/>
      <c r="AY291" s="32"/>
      <c r="AZ291" s="14">
        <f t="shared" si="203"/>
        <v>0</v>
      </c>
      <c r="BA291" s="15">
        <f t="shared" si="204"/>
        <v>0</v>
      </c>
    </row>
    <row r="292" spans="1:54" x14ac:dyDescent="0.15">
      <c r="A292" s="30"/>
      <c r="B292" s="37"/>
      <c r="C292" s="19"/>
      <c r="D292" s="18"/>
      <c r="E292" s="32"/>
      <c r="F292" s="14">
        <f t="shared" si="205"/>
        <v>0</v>
      </c>
      <c r="G292" s="37"/>
      <c r="H292" s="19"/>
      <c r="I292" s="18"/>
      <c r="J292" s="32"/>
      <c r="K292" s="14">
        <f t="shared" si="194"/>
        <v>0</v>
      </c>
      <c r="L292" s="37"/>
      <c r="M292" s="19"/>
      <c r="N292" s="18"/>
      <c r="O292" s="32"/>
      <c r="P292" s="14">
        <f t="shared" si="195"/>
        <v>0</v>
      </c>
      <c r="Q292" s="15">
        <f t="shared" si="196"/>
        <v>0</v>
      </c>
      <c r="S292" s="13" t="s">
        <v>285</v>
      </c>
      <c r="T292" s="37"/>
      <c r="U292" s="19">
        <v>1</v>
      </c>
      <c r="V292" s="18"/>
      <c r="W292" s="32"/>
      <c r="X292" s="14">
        <f t="shared" si="197"/>
        <v>1</v>
      </c>
      <c r="Y292" s="37"/>
      <c r="Z292" s="19">
        <v>1</v>
      </c>
      <c r="AA292" s="18"/>
      <c r="AB292" s="32"/>
      <c r="AC292" s="14">
        <f t="shared" si="198"/>
        <v>1</v>
      </c>
      <c r="AD292" s="37"/>
      <c r="AE292" s="19">
        <v>1</v>
      </c>
      <c r="AF292" s="18"/>
      <c r="AG292" s="32"/>
      <c r="AH292" s="14">
        <f t="shared" si="199"/>
        <v>1</v>
      </c>
      <c r="AI292" s="15">
        <f t="shared" si="200"/>
        <v>3</v>
      </c>
      <c r="AJ292" s="56">
        <v>43651</v>
      </c>
      <c r="AK292" s="13"/>
      <c r="AL292" s="37"/>
      <c r="AM292" s="19"/>
      <c r="AN292" s="18"/>
      <c r="AO292" s="32"/>
      <c r="AP292" s="14">
        <f t="shared" si="201"/>
        <v>0</v>
      </c>
      <c r="AQ292" s="37"/>
      <c r="AR292" s="19"/>
      <c r="AS292" s="18"/>
      <c r="AT292" s="32"/>
      <c r="AU292" s="14">
        <f t="shared" si="202"/>
        <v>0</v>
      </c>
      <c r="AV292" s="37"/>
      <c r="AW292" s="19"/>
      <c r="AX292" s="18"/>
      <c r="AY292" s="32"/>
      <c r="AZ292" s="14">
        <f t="shared" si="203"/>
        <v>0</v>
      </c>
      <c r="BA292" s="15">
        <f t="shared" si="204"/>
        <v>0</v>
      </c>
    </row>
    <row r="293" spans="1:54" x14ac:dyDescent="0.15">
      <c r="A293" s="39"/>
      <c r="B293" s="37"/>
      <c r="C293" s="19"/>
      <c r="D293" s="18"/>
      <c r="E293" s="32"/>
      <c r="F293" s="14">
        <f t="shared" si="205"/>
        <v>0</v>
      </c>
      <c r="G293" s="37"/>
      <c r="H293" s="19"/>
      <c r="I293" s="18"/>
      <c r="J293" s="32"/>
      <c r="K293" s="14">
        <f t="shared" si="194"/>
        <v>0</v>
      </c>
      <c r="L293" s="37"/>
      <c r="M293" s="19"/>
      <c r="N293" s="18"/>
      <c r="O293" s="32"/>
      <c r="P293" s="14">
        <f t="shared" si="195"/>
        <v>0</v>
      </c>
      <c r="Q293" s="15">
        <f t="shared" si="196"/>
        <v>0</v>
      </c>
      <c r="S293" s="13" t="s">
        <v>286</v>
      </c>
      <c r="T293" s="37"/>
      <c r="U293" s="19">
        <v>2</v>
      </c>
      <c r="V293" s="18">
        <v>2</v>
      </c>
      <c r="W293" s="32"/>
      <c r="X293" s="14">
        <f t="shared" si="197"/>
        <v>4</v>
      </c>
      <c r="Y293" s="37"/>
      <c r="Z293" s="19">
        <v>2</v>
      </c>
      <c r="AA293" s="18">
        <v>2</v>
      </c>
      <c r="AB293" s="32"/>
      <c r="AC293" s="14">
        <f t="shared" si="198"/>
        <v>4</v>
      </c>
      <c r="AD293" s="37"/>
      <c r="AE293" s="19">
        <v>2</v>
      </c>
      <c r="AF293" s="18">
        <v>2</v>
      </c>
      <c r="AG293" s="32"/>
      <c r="AH293" s="14">
        <f t="shared" si="199"/>
        <v>4</v>
      </c>
      <c r="AI293" s="15">
        <f t="shared" si="200"/>
        <v>12</v>
      </c>
      <c r="AJ293" s="56">
        <v>43655</v>
      </c>
      <c r="AK293" s="39"/>
      <c r="AL293" s="37"/>
      <c r="AM293" s="19"/>
      <c r="AN293" s="18"/>
      <c r="AO293" s="32"/>
      <c r="AP293" s="14">
        <f t="shared" si="201"/>
        <v>0</v>
      </c>
      <c r="AQ293" s="37"/>
      <c r="AR293" s="19"/>
      <c r="AS293" s="18"/>
      <c r="AT293" s="32"/>
      <c r="AU293" s="14">
        <f t="shared" si="202"/>
        <v>0</v>
      </c>
      <c r="AV293" s="37"/>
      <c r="AW293" s="19"/>
      <c r="AX293" s="18"/>
      <c r="AY293" s="32"/>
      <c r="AZ293" s="14">
        <f t="shared" si="203"/>
        <v>0</v>
      </c>
      <c r="BA293" s="15">
        <f t="shared" si="204"/>
        <v>0</v>
      </c>
    </row>
    <row r="294" spans="1:54" x14ac:dyDescent="0.15">
      <c r="A294" s="30"/>
      <c r="B294" s="37"/>
      <c r="C294" s="19"/>
      <c r="D294" s="18"/>
      <c r="E294" s="32"/>
      <c r="F294" s="14">
        <f t="shared" si="205"/>
        <v>0</v>
      </c>
      <c r="G294" s="37"/>
      <c r="H294" s="19"/>
      <c r="I294" s="18"/>
      <c r="J294" s="32"/>
      <c r="K294" s="14">
        <f t="shared" si="194"/>
        <v>0</v>
      </c>
      <c r="L294" s="37"/>
      <c r="M294" s="19"/>
      <c r="N294" s="18"/>
      <c r="O294" s="32"/>
      <c r="P294" s="14">
        <f t="shared" si="195"/>
        <v>0</v>
      </c>
      <c r="Q294" s="15">
        <f t="shared" si="196"/>
        <v>0</v>
      </c>
      <c r="S294" s="13" t="s">
        <v>287</v>
      </c>
      <c r="T294" s="37"/>
      <c r="U294" s="19"/>
      <c r="V294" s="18"/>
      <c r="W294" s="32"/>
      <c r="X294" s="14">
        <f t="shared" si="197"/>
        <v>0</v>
      </c>
      <c r="Y294" s="37"/>
      <c r="Z294" s="19"/>
      <c r="AA294" s="18"/>
      <c r="AB294" s="32"/>
      <c r="AC294" s="14">
        <f t="shared" si="198"/>
        <v>0</v>
      </c>
      <c r="AD294" s="37">
        <v>3</v>
      </c>
      <c r="AE294" s="19"/>
      <c r="AF294" s="18"/>
      <c r="AG294" s="32"/>
      <c r="AH294" s="14">
        <f t="shared" si="199"/>
        <v>3</v>
      </c>
      <c r="AI294" s="15">
        <f t="shared" si="200"/>
        <v>3</v>
      </c>
      <c r="AJ294" s="56">
        <v>43656</v>
      </c>
      <c r="AK294" s="13"/>
      <c r="AL294" s="37"/>
      <c r="AM294" s="19"/>
      <c r="AN294" s="18"/>
      <c r="AO294" s="32"/>
      <c r="AP294" s="14">
        <f t="shared" si="201"/>
        <v>0</v>
      </c>
      <c r="AQ294" s="37"/>
      <c r="AR294" s="19"/>
      <c r="AS294" s="18"/>
      <c r="AT294" s="32"/>
      <c r="AU294" s="14">
        <f t="shared" si="202"/>
        <v>0</v>
      </c>
      <c r="AV294" s="37"/>
      <c r="AW294" s="19"/>
      <c r="AX294" s="18"/>
      <c r="AY294" s="32"/>
      <c r="AZ294" s="14">
        <f t="shared" si="203"/>
        <v>0</v>
      </c>
      <c r="BA294" s="15">
        <f t="shared" si="204"/>
        <v>0</v>
      </c>
    </row>
    <row r="295" spans="1:54" x14ac:dyDescent="0.15">
      <c r="A295" s="30"/>
      <c r="B295" s="37"/>
      <c r="C295" s="19"/>
      <c r="D295" s="18"/>
      <c r="E295" s="32"/>
      <c r="F295" s="14">
        <f t="shared" si="205"/>
        <v>0</v>
      </c>
      <c r="G295" s="37"/>
      <c r="H295" s="19"/>
      <c r="I295" s="18"/>
      <c r="J295" s="32"/>
      <c r="K295" s="14">
        <f t="shared" si="194"/>
        <v>0</v>
      </c>
      <c r="L295" s="37"/>
      <c r="M295" s="19"/>
      <c r="N295" s="18"/>
      <c r="O295" s="32"/>
      <c r="P295" s="14">
        <f t="shared" si="195"/>
        <v>0</v>
      </c>
      <c r="Q295" s="15">
        <f t="shared" si="196"/>
        <v>0</v>
      </c>
      <c r="S295" s="13" t="s">
        <v>288</v>
      </c>
      <c r="T295" s="37">
        <v>5</v>
      </c>
      <c r="U295" s="19"/>
      <c r="V295" s="18"/>
      <c r="W295" s="32"/>
      <c r="X295" s="14">
        <f t="shared" ref="X295" si="210">SUM(T295:V295)</f>
        <v>5</v>
      </c>
      <c r="Y295" s="37">
        <v>5</v>
      </c>
      <c r="Z295" s="19"/>
      <c r="AA295" s="18"/>
      <c r="AB295" s="32"/>
      <c r="AC295" s="14">
        <f t="shared" ref="AC295" si="211">SUM(Y295:AA295)</f>
        <v>5</v>
      </c>
      <c r="AD295" s="37">
        <v>5</v>
      </c>
      <c r="AE295" s="19"/>
      <c r="AF295" s="18"/>
      <c r="AG295" s="32"/>
      <c r="AH295" s="14">
        <f t="shared" ref="AH295" si="212">SUM(AD295:AF295)</f>
        <v>5</v>
      </c>
      <c r="AI295" s="15">
        <f t="shared" ref="AI295" si="213">X295+AC295+AH295</f>
        <v>15</v>
      </c>
      <c r="AJ295" s="56">
        <v>43655</v>
      </c>
      <c r="AK295" s="13"/>
      <c r="AL295" s="37"/>
      <c r="AM295" s="19"/>
      <c r="AN295" s="18"/>
      <c r="AO295" s="32"/>
      <c r="AP295" s="14">
        <f t="shared" si="201"/>
        <v>0</v>
      </c>
      <c r="AQ295" s="37"/>
      <c r="AR295" s="19"/>
      <c r="AS295" s="18"/>
      <c r="AT295" s="32"/>
      <c r="AU295" s="14">
        <f t="shared" si="202"/>
        <v>0</v>
      </c>
      <c r="AV295" s="37"/>
      <c r="AW295" s="19"/>
      <c r="AX295" s="18"/>
      <c r="AY295" s="32"/>
      <c r="AZ295" s="14">
        <f t="shared" si="203"/>
        <v>0</v>
      </c>
      <c r="BA295" s="15">
        <f t="shared" si="204"/>
        <v>0</v>
      </c>
    </row>
    <row r="296" spans="1:54" x14ac:dyDescent="0.15">
      <c r="A296" s="13"/>
      <c r="B296" s="37"/>
      <c r="C296" s="19"/>
      <c r="D296" s="18"/>
      <c r="E296" s="32"/>
      <c r="F296" s="14">
        <f t="shared" si="205"/>
        <v>0</v>
      </c>
      <c r="G296" s="37"/>
      <c r="H296" s="19"/>
      <c r="I296" s="18"/>
      <c r="J296" s="32"/>
      <c r="K296" s="14">
        <f t="shared" si="194"/>
        <v>0</v>
      </c>
      <c r="L296" s="37"/>
      <c r="M296" s="19"/>
      <c r="N296" s="18"/>
      <c r="O296" s="32"/>
      <c r="P296" s="14">
        <f t="shared" si="195"/>
        <v>0</v>
      </c>
      <c r="Q296" s="15">
        <f t="shared" si="196"/>
        <v>0</v>
      </c>
      <c r="S296" s="13" t="s">
        <v>289</v>
      </c>
      <c r="T296" s="37"/>
      <c r="U296" s="19">
        <v>3</v>
      </c>
      <c r="V296" s="18">
        <v>2</v>
      </c>
      <c r="W296" s="32"/>
      <c r="X296" s="14">
        <f t="shared" ref="X296" si="214">SUM(T296:V296)</f>
        <v>5</v>
      </c>
      <c r="Y296" s="37"/>
      <c r="Z296" s="19">
        <v>3</v>
      </c>
      <c r="AA296" s="18">
        <v>2</v>
      </c>
      <c r="AB296" s="32"/>
      <c r="AC296" s="14">
        <f t="shared" ref="AC296" si="215">SUM(Y296:AA296)</f>
        <v>5</v>
      </c>
      <c r="AD296" s="37"/>
      <c r="AE296" s="19">
        <v>3</v>
      </c>
      <c r="AF296" s="18">
        <v>2</v>
      </c>
      <c r="AG296" s="32"/>
      <c r="AH296" s="14">
        <f t="shared" ref="AH296" si="216">SUM(AD296:AF296)</f>
        <v>5</v>
      </c>
      <c r="AI296" s="15">
        <f t="shared" ref="AI296" si="217">X296+AC296+AH296</f>
        <v>15</v>
      </c>
      <c r="AJ296" s="56">
        <v>43656</v>
      </c>
      <c r="AK296" s="13" t="s">
        <v>247</v>
      </c>
      <c r="AL296" s="37"/>
      <c r="AM296" s="19"/>
      <c r="AN296" s="18"/>
      <c r="AO296" s="32"/>
      <c r="AP296" s="14">
        <f t="shared" si="201"/>
        <v>0</v>
      </c>
      <c r="AQ296" s="37"/>
      <c r="AR296" s="19"/>
      <c r="AS296" s="18"/>
      <c r="AT296" s="32"/>
      <c r="AU296" s="14">
        <f t="shared" si="202"/>
        <v>0</v>
      </c>
      <c r="AV296" s="37"/>
      <c r="AW296" s="19"/>
      <c r="AX296" s="18"/>
      <c r="AY296" s="32"/>
      <c r="AZ296" s="14">
        <f t="shared" si="203"/>
        <v>0</v>
      </c>
      <c r="BA296" s="15">
        <f t="shared" si="204"/>
        <v>0</v>
      </c>
      <c r="BB296" s="57" t="s">
        <v>281</v>
      </c>
    </row>
    <row r="297" spans="1:54" ht="14.25" thickBot="1" x14ac:dyDescent="0.2">
      <c r="A297" s="39"/>
      <c r="B297" s="37"/>
      <c r="C297" s="19"/>
      <c r="D297" s="18"/>
      <c r="E297" s="32"/>
      <c r="F297" s="14">
        <f t="shared" si="205"/>
        <v>0</v>
      </c>
      <c r="G297" s="37"/>
      <c r="H297" s="19"/>
      <c r="I297" s="18"/>
      <c r="J297" s="106"/>
      <c r="K297" s="14">
        <f t="shared" si="194"/>
        <v>0</v>
      </c>
      <c r="L297" s="37"/>
      <c r="M297" s="19"/>
      <c r="N297" s="18"/>
      <c r="O297" s="106"/>
      <c r="P297" s="14">
        <f t="shared" si="195"/>
        <v>0</v>
      </c>
      <c r="Q297" s="24">
        <f t="shared" si="196"/>
        <v>0</v>
      </c>
      <c r="S297" s="13" t="s">
        <v>290</v>
      </c>
      <c r="T297" s="37"/>
      <c r="U297" s="19">
        <v>1</v>
      </c>
      <c r="V297" s="18"/>
      <c r="W297" s="106"/>
      <c r="X297" s="14">
        <f t="shared" ref="X297" si="218">SUM(T297:V297)</f>
        <v>1</v>
      </c>
      <c r="Y297" s="37"/>
      <c r="Z297" s="19">
        <v>1</v>
      </c>
      <c r="AA297" s="18"/>
      <c r="AB297" s="106"/>
      <c r="AC297" s="14">
        <f t="shared" ref="AC297" si="219">SUM(Y297:AA297)</f>
        <v>1</v>
      </c>
      <c r="AD297" s="37"/>
      <c r="AE297" s="19">
        <v>1</v>
      </c>
      <c r="AF297" s="18"/>
      <c r="AG297" s="106"/>
      <c r="AH297" s="14">
        <f t="shared" ref="AH297" si="220">SUM(AD297:AF297)</f>
        <v>1</v>
      </c>
      <c r="AI297" s="15">
        <f t="shared" ref="AI297" si="221">X297+AC297+AH297</f>
        <v>3</v>
      </c>
      <c r="AJ297" s="56">
        <v>43657</v>
      </c>
      <c r="AK297" s="13" t="s">
        <v>264</v>
      </c>
      <c r="AL297" s="37"/>
      <c r="AM297" s="19"/>
      <c r="AN297" s="18"/>
      <c r="AO297" s="32"/>
      <c r="AP297" s="14">
        <f t="shared" si="201"/>
        <v>0</v>
      </c>
      <c r="AQ297" s="37"/>
      <c r="AR297" s="19"/>
      <c r="AS297" s="18"/>
      <c r="AT297" s="106"/>
      <c r="AU297" s="14">
        <f t="shared" si="202"/>
        <v>0</v>
      </c>
      <c r="AV297" s="37"/>
      <c r="AW297" s="19"/>
      <c r="AX297" s="18"/>
      <c r="AY297" s="106"/>
      <c r="AZ297" s="14">
        <f t="shared" si="203"/>
        <v>0</v>
      </c>
      <c r="BA297" s="15">
        <f t="shared" si="204"/>
        <v>0</v>
      </c>
      <c r="BB297" s="57" t="s">
        <v>265</v>
      </c>
    </row>
    <row r="298" spans="1:54" ht="14.25" thickBot="1" x14ac:dyDescent="0.2">
      <c r="A298" s="3" t="s">
        <v>11</v>
      </c>
      <c r="B298" s="26">
        <f>SUM(B274:B297)</f>
        <v>2</v>
      </c>
      <c r="C298" s="26">
        <f t="shared" ref="C298:Q298" si="222">SUM(C274:C297)</f>
        <v>2</v>
      </c>
      <c r="D298" s="27">
        <f t="shared" si="222"/>
        <v>0</v>
      </c>
      <c r="E298" s="26"/>
      <c r="F298" s="40">
        <f t="shared" si="222"/>
        <v>4</v>
      </c>
      <c r="G298" s="26">
        <f t="shared" si="222"/>
        <v>2</v>
      </c>
      <c r="H298" s="26">
        <f t="shared" si="222"/>
        <v>2</v>
      </c>
      <c r="I298" s="26">
        <f t="shared" si="222"/>
        <v>0</v>
      </c>
      <c r="J298" s="26"/>
      <c r="K298" s="40">
        <f t="shared" si="222"/>
        <v>4</v>
      </c>
      <c r="L298" s="26">
        <f t="shared" si="222"/>
        <v>2</v>
      </c>
      <c r="M298" s="26">
        <f t="shared" si="222"/>
        <v>2</v>
      </c>
      <c r="N298" s="26">
        <f t="shared" si="222"/>
        <v>0</v>
      </c>
      <c r="O298" s="26"/>
      <c r="P298" s="40">
        <f t="shared" si="222"/>
        <v>4</v>
      </c>
      <c r="Q298" s="41">
        <f t="shared" si="222"/>
        <v>12</v>
      </c>
      <c r="S298" s="3" t="s">
        <v>11</v>
      </c>
      <c r="T298" s="26">
        <f>SUM(T274:T297)</f>
        <v>61</v>
      </c>
      <c r="U298" s="26">
        <f t="shared" ref="U298:AI298" si="223">SUM(U274:U297)</f>
        <v>97</v>
      </c>
      <c r="V298" s="26">
        <f t="shared" si="223"/>
        <v>55</v>
      </c>
      <c r="W298" s="26"/>
      <c r="X298" s="40">
        <f t="shared" si="223"/>
        <v>213</v>
      </c>
      <c r="Y298" s="26">
        <f t="shared" si="223"/>
        <v>46</v>
      </c>
      <c r="Z298" s="26">
        <f t="shared" si="223"/>
        <v>82</v>
      </c>
      <c r="AA298" s="26">
        <f t="shared" si="223"/>
        <v>38</v>
      </c>
      <c r="AB298" s="26"/>
      <c r="AC298" s="40">
        <f t="shared" si="223"/>
        <v>166</v>
      </c>
      <c r="AD298" s="26">
        <f t="shared" si="223"/>
        <v>66</v>
      </c>
      <c r="AE298" s="26">
        <f t="shared" si="223"/>
        <v>99</v>
      </c>
      <c r="AF298" s="26">
        <f t="shared" si="223"/>
        <v>53</v>
      </c>
      <c r="AG298" s="26"/>
      <c r="AH298" s="40">
        <f t="shared" si="223"/>
        <v>218</v>
      </c>
      <c r="AI298" s="41">
        <f t="shared" si="223"/>
        <v>597</v>
      </c>
      <c r="AK298" s="3" t="s">
        <v>11</v>
      </c>
      <c r="AL298" s="26">
        <f>SUM(AL274:AL297)</f>
        <v>0</v>
      </c>
      <c r="AM298" s="26">
        <f t="shared" ref="AM298:BA298" si="224">SUM(AM274:AM297)</f>
        <v>0</v>
      </c>
      <c r="AN298" s="27">
        <f t="shared" si="224"/>
        <v>0</v>
      </c>
      <c r="AO298" s="26"/>
      <c r="AP298" s="40">
        <f t="shared" si="224"/>
        <v>0</v>
      </c>
      <c r="AQ298" s="26">
        <f t="shared" si="224"/>
        <v>0</v>
      </c>
      <c r="AR298" s="26">
        <f t="shared" si="224"/>
        <v>0</v>
      </c>
      <c r="AS298" s="26">
        <f t="shared" si="224"/>
        <v>0</v>
      </c>
      <c r="AT298" s="26"/>
      <c r="AU298" s="40">
        <f t="shared" si="224"/>
        <v>0</v>
      </c>
      <c r="AV298" s="26">
        <f t="shared" si="224"/>
        <v>0</v>
      </c>
      <c r="AW298" s="26">
        <f t="shared" si="224"/>
        <v>0</v>
      </c>
      <c r="AX298" s="26">
        <f t="shared" si="224"/>
        <v>0</v>
      </c>
      <c r="AY298" s="26"/>
      <c r="AZ298" s="40">
        <f t="shared" si="224"/>
        <v>0</v>
      </c>
      <c r="BA298" s="41">
        <f t="shared" si="224"/>
        <v>0</v>
      </c>
    </row>
    <row r="299" spans="1:54" ht="14.25" thickBot="1" x14ac:dyDescent="0.2">
      <c r="A299" s="42" t="s">
        <v>12</v>
      </c>
      <c r="B299" s="43">
        <f>B273-B298</f>
        <v>9</v>
      </c>
      <c r="C299" s="43">
        <f t="shared" ref="C299:Q299" si="225">C273-C298</f>
        <v>12</v>
      </c>
      <c r="D299" s="43">
        <f t="shared" si="225"/>
        <v>11</v>
      </c>
      <c r="E299" s="43"/>
      <c r="F299" s="43">
        <f t="shared" si="225"/>
        <v>32</v>
      </c>
      <c r="G299" s="43">
        <f t="shared" si="225"/>
        <v>10</v>
      </c>
      <c r="H299" s="43">
        <f t="shared" si="225"/>
        <v>13</v>
      </c>
      <c r="I299" s="43">
        <f t="shared" si="225"/>
        <v>5</v>
      </c>
      <c r="J299" s="43"/>
      <c r="K299" s="43">
        <f t="shared" si="225"/>
        <v>28</v>
      </c>
      <c r="L299" s="43">
        <f t="shared" si="225"/>
        <v>10</v>
      </c>
      <c r="M299" s="43">
        <f t="shared" si="225"/>
        <v>11</v>
      </c>
      <c r="N299" s="43">
        <f t="shared" si="225"/>
        <v>5</v>
      </c>
      <c r="O299" s="43"/>
      <c r="P299" s="43">
        <f t="shared" si="225"/>
        <v>26</v>
      </c>
      <c r="Q299" s="41">
        <f t="shared" si="225"/>
        <v>86</v>
      </c>
      <c r="S299" s="42" t="s">
        <v>12</v>
      </c>
      <c r="T299" s="43">
        <f>T273-T298</f>
        <v>761</v>
      </c>
      <c r="U299" s="43">
        <f t="shared" ref="U299:AI299" si="226">U273-U298</f>
        <v>865</v>
      </c>
      <c r="V299" s="43">
        <f t="shared" si="226"/>
        <v>505</v>
      </c>
      <c r="W299" s="43"/>
      <c r="X299" s="43">
        <f t="shared" si="226"/>
        <v>2131</v>
      </c>
      <c r="Y299" s="43">
        <f t="shared" si="226"/>
        <v>694</v>
      </c>
      <c r="Z299" s="43">
        <f t="shared" si="226"/>
        <v>651</v>
      </c>
      <c r="AA299" s="43">
        <f t="shared" si="226"/>
        <v>362</v>
      </c>
      <c r="AB299" s="43"/>
      <c r="AC299" s="43">
        <f t="shared" si="226"/>
        <v>1707</v>
      </c>
      <c r="AD299" s="43">
        <f t="shared" si="226"/>
        <v>664</v>
      </c>
      <c r="AE299" s="43">
        <f t="shared" si="226"/>
        <v>538</v>
      </c>
      <c r="AF299" s="43">
        <f t="shared" si="226"/>
        <v>377</v>
      </c>
      <c r="AG299" s="43"/>
      <c r="AH299" s="43">
        <f t="shared" si="226"/>
        <v>1579</v>
      </c>
      <c r="AI299" s="41">
        <f t="shared" si="226"/>
        <v>5417</v>
      </c>
      <c r="AK299" s="42" t="s">
        <v>12</v>
      </c>
      <c r="AL299" s="43">
        <f>AL273-AL298</f>
        <v>0</v>
      </c>
      <c r="AM299" s="43">
        <f t="shared" ref="AM299:BA299" si="227">AM273-AM298</f>
        <v>0</v>
      </c>
      <c r="AN299" s="43">
        <f t="shared" si="227"/>
        <v>0</v>
      </c>
      <c r="AO299" s="43"/>
      <c r="AP299" s="43">
        <f t="shared" si="227"/>
        <v>0</v>
      </c>
      <c r="AQ299" s="43">
        <f t="shared" si="227"/>
        <v>0</v>
      </c>
      <c r="AR299" s="43">
        <f t="shared" si="227"/>
        <v>0</v>
      </c>
      <c r="AS299" s="43">
        <f t="shared" si="227"/>
        <v>0</v>
      </c>
      <c r="AT299" s="43"/>
      <c r="AU299" s="43">
        <f t="shared" si="227"/>
        <v>0</v>
      </c>
      <c r="AV299" s="43">
        <f t="shared" si="227"/>
        <v>0</v>
      </c>
      <c r="AW299" s="43">
        <f t="shared" si="227"/>
        <v>0</v>
      </c>
      <c r="AX299" s="43">
        <f t="shared" si="227"/>
        <v>0</v>
      </c>
      <c r="AY299" s="43"/>
      <c r="AZ299" s="43">
        <f t="shared" si="227"/>
        <v>0</v>
      </c>
      <c r="BA299" s="41">
        <f t="shared" si="227"/>
        <v>0</v>
      </c>
    </row>
    <row r="302" spans="1:54" ht="21.75" thickBot="1" x14ac:dyDescent="0.25">
      <c r="A302" s="50" t="s">
        <v>13</v>
      </c>
      <c r="B302" s="51"/>
      <c r="C302" s="51"/>
      <c r="D302" s="51"/>
      <c r="E302" s="51"/>
      <c r="F302" s="54" t="s">
        <v>26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S302" s="50" t="s">
        <v>14</v>
      </c>
      <c r="T302" s="51"/>
      <c r="U302" s="51"/>
      <c r="V302" s="51"/>
      <c r="W302" s="51"/>
      <c r="X302" s="54" t="s">
        <v>26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K302" s="50" t="s">
        <v>153</v>
      </c>
      <c r="AL302" s="51"/>
      <c r="AM302" s="51"/>
      <c r="AN302" s="51"/>
      <c r="AO302" s="51"/>
      <c r="AP302" s="54" t="s">
        <v>26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4" ht="14.25" thickBot="1" x14ac:dyDescent="0.2">
      <c r="A303" s="2" t="s">
        <v>0</v>
      </c>
      <c r="B303" s="225" t="s">
        <v>15</v>
      </c>
      <c r="C303" s="225"/>
      <c r="D303" s="225"/>
      <c r="E303" s="225"/>
      <c r="F303" s="226"/>
      <c r="G303" s="225" t="s">
        <v>1</v>
      </c>
      <c r="H303" s="225"/>
      <c r="I303" s="225"/>
      <c r="J303" s="225"/>
      <c r="K303" s="226"/>
      <c r="L303" s="225" t="s">
        <v>16</v>
      </c>
      <c r="M303" s="225"/>
      <c r="N303" s="225"/>
      <c r="O303" s="225"/>
      <c r="P303" s="225"/>
      <c r="Q303" s="227" t="s">
        <v>2</v>
      </c>
      <c r="S303" s="2" t="s">
        <v>0</v>
      </c>
      <c r="T303" s="225" t="s">
        <v>15</v>
      </c>
      <c r="U303" s="225"/>
      <c r="V303" s="225"/>
      <c r="W303" s="225"/>
      <c r="X303" s="226"/>
      <c r="Y303" s="225" t="s">
        <v>1</v>
      </c>
      <c r="Z303" s="225"/>
      <c r="AA303" s="225"/>
      <c r="AB303" s="225"/>
      <c r="AC303" s="226"/>
      <c r="AD303" s="225" t="s">
        <v>16</v>
      </c>
      <c r="AE303" s="225"/>
      <c r="AF303" s="225"/>
      <c r="AG303" s="225"/>
      <c r="AH303" s="225"/>
      <c r="AI303" s="227" t="s">
        <v>2</v>
      </c>
      <c r="AK303" s="2" t="s">
        <v>0</v>
      </c>
      <c r="AL303" s="225" t="s">
        <v>15</v>
      </c>
      <c r="AM303" s="225"/>
      <c r="AN303" s="225"/>
      <c r="AO303" s="225"/>
      <c r="AP303" s="226"/>
      <c r="AQ303" s="225" t="s">
        <v>1</v>
      </c>
      <c r="AR303" s="225"/>
      <c r="AS303" s="225"/>
      <c r="AT303" s="225"/>
      <c r="AU303" s="226"/>
      <c r="AV303" s="225" t="s">
        <v>16</v>
      </c>
      <c r="AW303" s="225"/>
      <c r="AX303" s="225"/>
      <c r="AY303" s="225"/>
      <c r="AZ303" s="225"/>
      <c r="BA303" s="227" t="s">
        <v>2</v>
      </c>
    </row>
    <row r="304" spans="1:54" ht="14.25" thickBot="1" x14ac:dyDescent="0.2">
      <c r="A304" s="2" t="s">
        <v>3</v>
      </c>
      <c r="B304" s="3" t="s">
        <v>4</v>
      </c>
      <c r="C304" s="2" t="s">
        <v>5</v>
      </c>
      <c r="D304" s="4" t="s">
        <v>6</v>
      </c>
      <c r="E304" s="2"/>
      <c r="F304" s="2" t="s">
        <v>7</v>
      </c>
      <c r="G304" s="3" t="s">
        <v>4</v>
      </c>
      <c r="H304" s="2" t="s">
        <v>5</v>
      </c>
      <c r="I304" s="4" t="s">
        <v>6</v>
      </c>
      <c r="J304" s="2"/>
      <c r="K304" s="2" t="s">
        <v>7</v>
      </c>
      <c r="L304" s="3" t="s">
        <v>4</v>
      </c>
      <c r="M304" s="2" t="s">
        <v>5</v>
      </c>
      <c r="N304" s="4" t="s">
        <v>6</v>
      </c>
      <c r="O304" s="2"/>
      <c r="P304" s="3" t="s">
        <v>7</v>
      </c>
      <c r="Q304" s="228"/>
      <c r="S304" s="2" t="s">
        <v>3</v>
      </c>
      <c r="T304" s="3" t="s">
        <v>4</v>
      </c>
      <c r="U304" s="2" t="s">
        <v>5</v>
      </c>
      <c r="V304" s="4" t="s">
        <v>6</v>
      </c>
      <c r="W304" s="2"/>
      <c r="X304" s="2" t="s">
        <v>7</v>
      </c>
      <c r="Y304" s="3" t="s">
        <v>4</v>
      </c>
      <c r="Z304" s="2" t="s">
        <v>5</v>
      </c>
      <c r="AA304" s="4" t="s">
        <v>6</v>
      </c>
      <c r="AB304" s="2"/>
      <c r="AC304" s="2" t="s">
        <v>7</v>
      </c>
      <c r="AD304" s="3" t="s">
        <v>4</v>
      </c>
      <c r="AE304" s="2" t="s">
        <v>5</v>
      </c>
      <c r="AF304" s="4" t="s">
        <v>6</v>
      </c>
      <c r="AG304" s="2"/>
      <c r="AH304" s="3" t="s">
        <v>7</v>
      </c>
      <c r="AI304" s="228"/>
      <c r="AK304" s="2" t="s">
        <v>3</v>
      </c>
      <c r="AL304" s="3" t="s">
        <v>4</v>
      </c>
      <c r="AM304" s="2" t="s">
        <v>5</v>
      </c>
      <c r="AN304" s="4" t="s">
        <v>6</v>
      </c>
      <c r="AO304" s="2"/>
      <c r="AP304" s="2" t="s">
        <v>7</v>
      </c>
      <c r="AQ304" s="3" t="s">
        <v>4</v>
      </c>
      <c r="AR304" s="2" t="s">
        <v>5</v>
      </c>
      <c r="AS304" s="4" t="s">
        <v>6</v>
      </c>
      <c r="AT304" s="2"/>
      <c r="AU304" s="2" t="s">
        <v>7</v>
      </c>
      <c r="AV304" s="3" t="s">
        <v>4</v>
      </c>
      <c r="AW304" s="2" t="s">
        <v>5</v>
      </c>
      <c r="AX304" s="4" t="s">
        <v>6</v>
      </c>
      <c r="AY304" s="2"/>
      <c r="AZ304" s="3" t="s">
        <v>7</v>
      </c>
      <c r="BA304" s="228"/>
    </row>
    <row r="305" spans="1:54" x14ac:dyDescent="0.15">
      <c r="A305" s="5" t="s">
        <v>12</v>
      </c>
      <c r="B305" s="6">
        <f>B299</f>
        <v>9</v>
      </c>
      <c r="C305" s="7">
        <f>C299</f>
        <v>12</v>
      </c>
      <c r="D305" s="6">
        <f>D299</f>
        <v>11</v>
      </c>
      <c r="E305" s="7"/>
      <c r="F305" s="8">
        <f>SUM(B305:D305)</f>
        <v>32</v>
      </c>
      <c r="G305" s="6">
        <f>G299</f>
        <v>10</v>
      </c>
      <c r="H305" s="7">
        <f>H299</f>
        <v>13</v>
      </c>
      <c r="I305" s="6">
        <f>I299</f>
        <v>5</v>
      </c>
      <c r="J305" s="7"/>
      <c r="K305" s="8">
        <f>SUM(G305:I305)</f>
        <v>28</v>
      </c>
      <c r="L305" s="6">
        <f>L299</f>
        <v>10</v>
      </c>
      <c r="M305" s="7">
        <f>M299</f>
        <v>11</v>
      </c>
      <c r="N305" s="6">
        <f>N299</f>
        <v>5</v>
      </c>
      <c r="O305" s="7"/>
      <c r="P305" s="8">
        <f>SUM(L305:N305)</f>
        <v>26</v>
      </c>
      <c r="Q305" s="9">
        <f>F305+K305+P305</f>
        <v>86</v>
      </c>
      <c r="S305" s="5" t="s">
        <v>12</v>
      </c>
      <c r="T305" s="6">
        <f>T299</f>
        <v>761</v>
      </c>
      <c r="U305" s="7">
        <f>U299</f>
        <v>865</v>
      </c>
      <c r="V305" s="6">
        <f>V299</f>
        <v>505</v>
      </c>
      <c r="W305" s="7"/>
      <c r="X305" s="8">
        <f>SUM(T305:V305)</f>
        <v>2131</v>
      </c>
      <c r="Y305" s="6">
        <f>Y299</f>
        <v>694</v>
      </c>
      <c r="Z305" s="7">
        <f>Z299</f>
        <v>651</v>
      </c>
      <c r="AA305" s="6">
        <f>AA299</f>
        <v>362</v>
      </c>
      <c r="AB305" s="7"/>
      <c r="AC305" s="8">
        <f>SUM(Y305:AA305)</f>
        <v>1707</v>
      </c>
      <c r="AD305" s="6">
        <f>AD299</f>
        <v>664</v>
      </c>
      <c r="AE305" s="7">
        <f>AE299</f>
        <v>538</v>
      </c>
      <c r="AF305" s="6">
        <f>AF299</f>
        <v>377</v>
      </c>
      <c r="AG305" s="7"/>
      <c r="AH305" s="8">
        <f>SUM(AD305:AF305)</f>
        <v>1579</v>
      </c>
      <c r="AI305" s="9">
        <f>X305+AC305+AH305</f>
        <v>5417</v>
      </c>
      <c r="AK305" s="5" t="s">
        <v>12</v>
      </c>
      <c r="AL305" s="6">
        <f>AL299</f>
        <v>0</v>
      </c>
      <c r="AM305" s="7">
        <f>AM299</f>
        <v>0</v>
      </c>
      <c r="AN305" s="6">
        <f>AN299</f>
        <v>0</v>
      </c>
      <c r="AO305" s="7"/>
      <c r="AP305" s="8">
        <f>SUM(AL305:AN305)</f>
        <v>0</v>
      </c>
      <c r="AQ305" s="6">
        <f>AQ299</f>
        <v>0</v>
      </c>
      <c r="AR305" s="7">
        <f>AR299</f>
        <v>0</v>
      </c>
      <c r="AS305" s="6">
        <f>AS299</f>
        <v>0</v>
      </c>
      <c r="AT305" s="7"/>
      <c r="AU305" s="8">
        <f>SUM(AQ305:AS305)</f>
        <v>0</v>
      </c>
      <c r="AV305" s="6">
        <f>AV299</f>
        <v>0</v>
      </c>
      <c r="AW305" s="7">
        <f>AW299</f>
        <v>0</v>
      </c>
      <c r="AX305" s="6">
        <f>AX299</f>
        <v>0</v>
      </c>
      <c r="AY305" s="7"/>
      <c r="AZ305" s="8">
        <f>SUM(AV305:AX305)</f>
        <v>0</v>
      </c>
      <c r="BA305" s="9">
        <f>AP305+AU305+AZ305</f>
        <v>0</v>
      </c>
    </row>
    <row r="306" spans="1:54" x14ac:dyDescent="0.15">
      <c r="A306" s="11" t="s">
        <v>202</v>
      </c>
      <c r="B306" s="31"/>
      <c r="C306" s="32"/>
      <c r="D306" s="33">
        <v>1</v>
      </c>
      <c r="E306" s="32"/>
      <c r="F306" s="14">
        <f t="shared" ref="F306:F307" si="228">SUM(B306:D306)</f>
        <v>1</v>
      </c>
      <c r="G306" s="31"/>
      <c r="H306" s="32"/>
      <c r="I306" s="33">
        <v>1</v>
      </c>
      <c r="J306" s="32"/>
      <c r="K306" s="14">
        <f t="shared" ref="K306:K340" si="229">SUM(G306:I306)</f>
        <v>1</v>
      </c>
      <c r="L306" s="31"/>
      <c r="M306" s="32"/>
      <c r="N306" s="33">
        <v>1</v>
      </c>
      <c r="O306" s="32"/>
      <c r="P306" s="14">
        <f t="shared" ref="P306:P340" si="230">SUM(L306:N306)</f>
        <v>1</v>
      </c>
      <c r="Q306" s="15">
        <f t="shared" ref="Q306:Q340" si="231">F306+K306+P306</f>
        <v>3</v>
      </c>
      <c r="R306" s="93">
        <v>43658</v>
      </c>
      <c r="S306" s="11" t="s">
        <v>9</v>
      </c>
      <c r="T306" s="12">
        <v>18</v>
      </c>
      <c r="U306" s="13">
        <v>19</v>
      </c>
      <c r="V306" s="12">
        <v>33</v>
      </c>
      <c r="W306" s="30"/>
      <c r="X306" s="14">
        <f t="shared" ref="X306:X340" si="232">SUM(T306:V306)</f>
        <v>70</v>
      </c>
      <c r="Y306" s="12">
        <v>5</v>
      </c>
      <c r="Z306" s="13">
        <v>14</v>
      </c>
      <c r="AA306" s="12">
        <v>3</v>
      </c>
      <c r="AB306" s="30"/>
      <c r="AC306" s="14">
        <f t="shared" ref="AC306:AC340" si="233">SUM(Y306:AA306)</f>
        <v>22</v>
      </c>
      <c r="AD306" s="12">
        <v>27</v>
      </c>
      <c r="AE306" s="13">
        <v>29</v>
      </c>
      <c r="AF306" s="12">
        <v>49</v>
      </c>
      <c r="AG306" s="30"/>
      <c r="AH306" s="14">
        <f t="shared" ref="AH306:AH340" si="234">SUM(AD306:AF306)</f>
        <v>105</v>
      </c>
      <c r="AI306" s="15">
        <f t="shared" ref="AI306:AI340" si="235">X306+AC306+AH306</f>
        <v>197</v>
      </c>
      <c r="AJ306" s="56">
        <v>43666</v>
      </c>
      <c r="AK306" s="11" t="s">
        <v>9</v>
      </c>
      <c r="AL306" s="12"/>
      <c r="AM306" s="13"/>
      <c r="AN306" s="12"/>
      <c r="AO306" s="30"/>
      <c r="AP306" s="14">
        <f t="shared" ref="AP306:AP340" si="236">SUM(AL306:AN306)</f>
        <v>0</v>
      </c>
      <c r="AQ306" s="12"/>
      <c r="AR306" s="13"/>
      <c r="AS306" s="12"/>
      <c r="AT306" s="30"/>
      <c r="AU306" s="14">
        <f t="shared" ref="AU306:AU340" si="237">SUM(AQ306:AS306)</f>
        <v>0</v>
      </c>
      <c r="AV306" s="12"/>
      <c r="AW306" s="13"/>
      <c r="AX306" s="12"/>
      <c r="AY306" s="30"/>
      <c r="AZ306" s="14">
        <f t="shared" ref="AZ306:AZ340" si="238">SUM(AV306:AX306)</f>
        <v>0</v>
      </c>
      <c r="BA306" s="15">
        <f t="shared" ref="BA306:BA340" si="239">AP306+AU306+AZ306</f>
        <v>0</v>
      </c>
    </row>
    <row r="307" spans="1:54" x14ac:dyDescent="0.15">
      <c r="A307" s="11" t="s">
        <v>298</v>
      </c>
      <c r="B307" s="37">
        <v>7</v>
      </c>
      <c r="C307" s="19">
        <v>8</v>
      </c>
      <c r="D307" s="18">
        <v>10</v>
      </c>
      <c r="E307" s="32"/>
      <c r="F307" s="14">
        <f t="shared" si="228"/>
        <v>25</v>
      </c>
      <c r="G307" s="37">
        <v>4</v>
      </c>
      <c r="H307" s="19">
        <v>9</v>
      </c>
      <c r="I307" s="18">
        <v>3</v>
      </c>
      <c r="J307" s="32"/>
      <c r="K307" s="14">
        <f t="shared" si="229"/>
        <v>16</v>
      </c>
      <c r="L307" s="37">
        <v>4</v>
      </c>
      <c r="M307" s="19">
        <v>8</v>
      </c>
      <c r="N307" s="18">
        <v>7</v>
      </c>
      <c r="O307" s="32"/>
      <c r="P307" s="14">
        <f t="shared" si="230"/>
        <v>19</v>
      </c>
      <c r="Q307" s="15">
        <f t="shared" si="231"/>
        <v>60</v>
      </c>
      <c r="R307" s="93">
        <v>43662</v>
      </c>
      <c r="S307" s="11" t="s">
        <v>9</v>
      </c>
      <c r="T307" s="62"/>
      <c r="U307" s="47">
        <v>3</v>
      </c>
      <c r="V307" s="46">
        <v>2</v>
      </c>
      <c r="W307" s="88"/>
      <c r="X307" s="14">
        <f t="shared" si="232"/>
        <v>5</v>
      </c>
      <c r="Y307" s="62"/>
      <c r="Z307" s="47">
        <v>3</v>
      </c>
      <c r="AA307" s="46">
        <v>2</v>
      </c>
      <c r="AB307" s="88"/>
      <c r="AC307" s="14">
        <f t="shared" si="233"/>
        <v>5</v>
      </c>
      <c r="AD307" s="62"/>
      <c r="AE307" s="47">
        <v>3</v>
      </c>
      <c r="AF307" s="46">
        <v>2</v>
      </c>
      <c r="AG307" s="88"/>
      <c r="AH307" s="14">
        <f t="shared" si="234"/>
        <v>5</v>
      </c>
      <c r="AI307" s="15">
        <f t="shared" si="235"/>
        <v>15</v>
      </c>
      <c r="AJ307" s="56">
        <v>43701</v>
      </c>
      <c r="AK307" s="11" t="s">
        <v>9</v>
      </c>
      <c r="AL307" s="62"/>
      <c r="AM307" s="47"/>
      <c r="AN307" s="46"/>
      <c r="AO307" s="88"/>
      <c r="AP307" s="14">
        <f t="shared" si="236"/>
        <v>0</v>
      </c>
      <c r="AQ307" s="62"/>
      <c r="AR307" s="47"/>
      <c r="AS307" s="46"/>
      <c r="AT307" s="88"/>
      <c r="AU307" s="14">
        <f t="shared" si="237"/>
        <v>0</v>
      </c>
      <c r="AV307" s="62"/>
      <c r="AW307" s="47"/>
      <c r="AX307" s="46"/>
      <c r="AY307" s="88"/>
      <c r="AZ307" s="14">
        <f t="shared" si="238"/>
        <v>0</v>
      </c>
      <c r="BA307" s="15">
        <f t="shared" si="239"/>
        <v>0</v>
      </c>
      <c r="BB307" s="17"/>
    </row>
    <row r="308" spans="1:54" x14ac:dyDescent="0.15">
      <c r="A308" s="11" t="s">
        <v>154</v>
      </c>
      <c r="B308" s="12">
        <v>9</v>
      </c>
      <c r="C308" s="13">
        <v>5</v>
      </c>
      <c r="D308" s="12">
        <v>16</v>
      </c>
      <c r="E308" s="30"/>
      <c r="F308" s="14">
        <f t="shared" ref="F308:F340" si="240">SUM(B308:D308)</f>
        <v>30</v>
      </c>
      <c r="G308" s="12"/>
      <c r="H308" s="13"/>
      <c r="I308" s="12"/>
      <c r="J308" s="30"/>
      <c r="K308" s="14">
        <f t="shared" si="229"/>
        <v>0</v>
      </c>
      <c r="L308" s="12">
        <v>22</v>
      </c>
      <c r="M308" s="13">
        <v>16</v>
      </c>
      <c r="N308" s="12">
        <v>39</v>
      </c>
      <c r="O308" s="30"/>
      <c r="P308" s="14">
        <f t="shared" si="230"/>
        <v>77</v>
      </c>
      <c r="Q308" s="15">
        <f t="shared" si="231"/>
        <v>107</v>
      </c>
      <c r="R308" s="93">
        <v>43665</v>
      </c>
      <c r="S308" s="11" t="s">
        <v>9</v>
      </c>
      <c r="T308" s="12"/>
      <c r="U308" s="13"/>
      <c r="V308" s="12"/>
      <c r="W308" s="30"/>
      <c r="X308" s="14">
        <f t="shared" si="232"/>
        <v>0</v>
      </c>
      <c r="Y308" s="12"/>
      <c r="Z308" s="13"/>
      <c r="AA308" s="12"/>
      <c r="AB308" s="30"/>
      <c r="AC308" s="14">
        <f t="shared" si="233"/>
        <v>0</v>
      </c>
      <c r="AD308" s="12"/>
      <c r="AE308" s="13"/>
      <c r="AF308" s="12"/>
      <c r="AG308" s="30"/>
      <c r="AH308" s="14">
        <f t="shared" si="234"/>
        <v>0</v>
      </c>
      <c r="AI308" s="15">
        <f t="shared" si="235"/>
        <v>0</v>
      </c>
      <c r="AJ308" s="57"/>
      <c r="AK308" s="11" t="s">
        <v>9</v>
      </c>
      <c r="AL308" s="12"/>
      <c r="AM308" s="13"/>
      <c r="AN308" s="12"/>
      <c r="AO308" s="30"/>
      <c r="AP308" s="14">
        <f t="shared" si="236"/>
        <v>0</v>
      </c>
      <c r="AQ308" s="12"/>
      <c r="AR308" s="13"/>
      <c r="AS308" s="12"/>
      <c r="AT308" s="30"/>
      <c r="AU308" s="14">
        <f t="shared" si="237"/>
        <v>0</v>
      </c>
      <c r="AV308" s="12"/>
      <c r="AW308" s="13"/>
      <c r="AX308" s="12"/>
      <c r="AY308" s="30"/>
      <c r="AZ308" s="14">
        <f t="shared" si="238"/>
        <v>0</v>
      </c>
      <c r="BA308" s="15">
        <f t="shared" si="239"/>
        <v>0</v>
      </c>
      <c r="BB308" s="57"/>
    </row>
    <row r="309" spans="1:54" x14ac:dyDescent="0.15">
      <c r="A309" s="11" t="s">
        <v>66</v>
      </c>
      <c r="B309" s="12"/>
      <c r="C309" s="13">
        <v>1</v>
      </c>
      <c r="D309" s="12">
        <v>2</v>
      </c>
      <c r="E309" s="30"/>
      <c r="F309" s="14">
        <f t="shared" si="240"/>
        <v>3</v>
      </c>
      <c r="G309" s="12"/>
      <c r="H309" s="13">
        <v>1</v>
      </c>
      <c r="I309" s="12">
        <v>2</v>
      </c>
      <c r="J309" s="30"/>
      <c r="K309" s="14">
        <f t="shared" si="229"/>
        <v>3</v>
      </c>
      <c r="L309" s="12"/>
      <c r="M309" s="13">
        <v>1</v>
      </c>
      <c r="N309" s="12">
        <v>2</v>
      </c>
      <c r="O309" s="30"/>
      <c r="P309" s="14">
        <f t="shared" si="230"/>
        <v>3</v>
      </c>
      <c r="Q309" s="15">
        <f t="shared" si="231"/>
        <v>9</v>
      </c>
      <c r="R309" s="93">
        <v>43665</v>
      </c>
      <c r="S309" s="11" t="s">
        <v>9</v>
      </c>
      <c r="T309" s="12"/>
      <c r="U309" s="13"/>
      <c r="V309" s="12"/>
      <c r="W309" s="30"/>
      <c r="X309" s="14">
        <f t="shared" si="232"/>
        <v>0</v>
      </c>
      <c r="Y309" s="12"/>
      <c r="Z309" s="13"/>
      <c r="AA309" s="12"/>
      <c r="AB309" s="30"/>
      <c r="AC309" s="14">
        <f t="shared" si="233"/>
        <v>0</v>
      </c>
      <c r="AD309" s="12"/>
      <c r="AE309" s="13"/>
      <c r="AF309" s="12"/>
      <c r="AG309" s="30"/>
      <c r="AH309" s="14">
        <f t="shared" si="234"/>
        <v>0</v>
      </c>
      <c r="AI309" s="15">
        <f t="shared" si="235"/>
        <v>0</v>
      </c>
      <c r="AJ309" s="57"/>
      <c r="AK309" s="11" t="s">
        <v>9</v>
      </c>
      <c r="AL309" s="12"/>
      <c r="AM309" s="13"/>
      <c r="AN309" s="12"/>
      <c r="AO309" s="30"/>
      <c r="AP309" s="14">
        <f t="shared" si="236"/>
        <v>0</v>
      </c>
      <c r="AQ309" s="12"/>
      <c r="AR309" s="13"/>
      <c r="AS309" s="12"/>
      <c r="AT309" s="30"/>
      <c r="AU309" s="14">
        <f t="shared" si="237"/>
        <v>0</v>
      </c>
      <c r="AV309" s="12"/>
      <c r="AW309" s="13"/>
      <c r="AX309" s="12"/>
      <c r="AY309" s="30"/>
      <c r="AZ309" s="14">
        <f t="shared" si="238"/>
        <v>0</v>
      </c>
      <c r="BA309" s="15">
        <f t="shared" si="239"/>
        <v>0</v>
      </c>
      <c r="BB309" s="16"/>
    </row>
    <row r="310" spans="1:54" x14ac:dyDescent="0.15">
      <c r="A310" s="11" t="s">
        <v>202</v>
      </c>
      <c r="B310" s="12"/>
      <c r="C310" s="13">
        <v>1</v>
      </c>
      <c r="D310" s="12"/>
      <c r="E310" s="30"/>
      <c r="F310" s="14">
        <f t="shared" si="240"/>
        <v>1</v>
      </c>
      <c r="G310" s="12"/>
      <c r="H310" s="13">
        <v>1</v>
      </c>
      <c r="I310" s="12"/>
      <c r="J310" s="30"/>
      <c r="K310" s="14">
        <f t="shared" si="229"/>
        <v>1</v>
      </c>
      <c r="L310" s="12"/>
      <c r="M310" s="13">
        <v>1</v>
      </c>
      <c r="N310" s="12"/>
      <c r="O310" s="30"/>
      <c r="P310" s="14">
        <f t="shared" si="230"/>
        <v>1</v>
      </c>
      <c r="Q310" s="15">
        <f t="shared" si="231"/>
        <v>3</v>
      </c>
      <c r="R310" s="93">
        <v>43669</v>
      </c>
      <c r="S310" s="11" t="s">
        <v>9</v>
      </c>
      <c r="T310" s="62"/>
      <c r="U310" s="47"/>
      <c r="V310" s="46"/>
      <c r="W310" s="88"/>
      <c r="X310" s="14">
        <f t="shared" si="232"/>
        <v>0</v>
      </c>
      <c r="Y310" s="62"/>
      <c r="Z310" s="47"/>
      <c r="AA310" s="46"/>
      <c r="AB310" s="88"/>
      <c r="AC310" s="14">
        <f t="shared" si="233"/>
        <v>0</v>
      </c>
      <c r="AD310" s="62"/>
      <c r="AE310" s="47"/>
      <c r="AF310" s="46"/>
      <c r="AG310" s="88"/>
      <c r="AH310" s="14">
        <f t="shared" si="234"/>
        <v>0</v>
      </c>
      <c r="AI310" s="15">
        <f t="shared" si="235"/>
        <v>0</v>
      </c>
      <c r="AJ310" s="17"/>
      <c r="AK310" s="11" t="s">
        <v>9</v>
      </c>
      <c r="AL310" s="62"/>
      <c r="AM310" s="47"/>
      <c r="AN310" s="46"/>
      <c r="AO310" s="88"/>
      <c r="AP310" s="14">
        <f t="shared" si="236"/>
        <v>0</v>
      </c>
      <c r="AQ310" s="62"/>
      <c r="AR310" s="47"/>
      <c r="AS310" s="46"/>
      <c r="AT310" s="88"/>
      <c r="AU310" s="14">
        <f t="shared" si="237"/>
        <v>0</v>
      </c>
      <c r="AV310" s="62"/>
      <c r="AW310" s="47"/>
      <c r="AX310" s="46"/>
      <c r="AY310" s="88"/>
      <c r="AZ310" s="14">
        <f t="shared" si="238"/>
        <v>0</v>
      </c>
      <c r="BA310" s="15">
        <f t="shared" si="239"/>
        <v>0</v>
      </c>
      <c r="BB310" s="17"/>
    </row>
    <row r="311" spans="1:54" x14ac:dyDescent="0.15">
      <c r="A311" s="11" t="s">
        <v>308</v>
      </c>
      <c r="B311" s="12">
        <v>1</v>
      </c>
      <c r="C311" s="13">
        <v>1</v>
      </c>
      <c r="D311" s="12"/>
      <c r="E311" s="30"/>
      <c r="F311" s="14">
        <f t="shared" si="240"/>
        <v>2</v>
      </c>
      <c r="G311" s="12">
        <v>1</v>
      </c>
      <c r="H311" s="13">
        <v>1</v>
      </c>
      <c r="I311" s="12"/>
      <c r="J311" s="30"/>
      <c r="K311" s="14">
        <f t="shared" si="229"/>
        <v>2</v>
      </c>
      <c r="L311" s="12">
        <v>1</v>
      </c>
      <c r="M311" s="13">
        <v>1</v>
      </c>
      <c r="N311" s="12"/>
      <c r="O311" s="30"/>
      <c r="P311" s="14">
        <f t="shared" si="230"/>
        <v>2</v>
      </c>
      <c r="Q311" s="15">
        <f t="shared" si="231"/>
        <v>6</v>
      </c>
      <c r="R311" s="93">
        <v>43672</v>
      </c>
      <c r="S311" s="11" t="s">
        <v>9</v>
      </c>
      <c r="T311" s="12"/>
      <c r="U311" s="13"/>
      <c r="V311" s="12"/>
      <c r="W311" s="30"/>
      <c r="X311" s="14">
        <f t="shared" si="232"/>
        <v>0</v>
      </c>
      <c r="Y311" s="12"/>
      <c r="Z311" s="13"/>
      <c r="AA311" s="12"/>
      <c r="AB311" s="30"/>
      <c r="AC311" s="14">
        <f t="shared" si="233"/>
        <v>0</v>
      </c>
      <c r="AD311" s="12"/>
      <c r="AE311" s="13"/>
      <c r="AF311" s="12"/>
      <c r="AG311" s="30"/>
      <c r="AH311" s="14">
        <f t="shared" si="234"/>
        <v>0</v>
      </c>
      <c r="AI311" s="15">
        <f t="shared" si="235"/>
        <v>0</v>
      </c>
      <c r="AJ311" s="57"/>
      <c r="AK311" s="11" t="s">
        <v>9</v>
      </c>
      <c r="AL311" s="12"/>
      <c r="AM311" s="13"/>
      <c r="AN311" s="12"/>
      <c r="AO311" s="30"/>
      <c r="AP311" s="14">
        <f t="shared" si="236"/>
        <v>0</v>
      </c>
      <c r="AQ311" s="12"/>
      <c r="AR311" s="13"/>
      <c r="AS311" s="12"/>
      <c r="AT311" s="30"/>
      <c r="AU311" s="14">
        <f t="shared" si="237"/>
        <v>0</v>
      </c>
      <c r="AV311" s="12"/>
      <c r="AW311" s="13"/>
      <c r="AX311" s="12"/>
      <c r="AY311" s="30"/>
      <c r="AZ311" s="14">
        <f t="shared" si="238"/>
        <v>0</v>
      </c>
      <c r="BA311" s="15">
        <f t="shared" si="239"/>
        <v>0</v>
      </c>
      <c r="BB311" s="16"/>
    </row>
    <row r="312" spans="1:54" x14ac:dyDescent="0.15">
      <c r="A312" s="11" t="s">
        <v>154</v>
      </c>
      <c r="B312" s="18"/>
      <c r="C312" s="19"/>
      <c r="D312" s="18">
        <v>1</v>
      </c>
      <c r="E312" s="32"/>
      <c r="F312" s="14">
        <f t="shared" si="240"/>
        <v>1</v>
      </c>
      <c r="G312" s="18"/>
      <c r="H312" s="19"/>
      <c r="I312" s="18"/>
      <c r="J312" s="32"/>
      <c r="K312" s="14">
        <f t="shared" si="229"/>
        <v>0</v>
      </c>
      <c r="L312" s="18"/>
      <c r="M312" s="19"/>
      <c r="N312" s="18"/>
      <c r="O312" s="32"/>
      <c r="P312" s="14">
        <f t="shared" si="230"/>
        <v>0</v>
      </c>
      <c r="Q312" s="15">
        <f t="shared" si="231"/>
        <v>1</v>
      </c>
      <c r="R312" s="93">
        <v>43676</v>
      </c>
      <c r="S312" s="11" t="s">
        <v>9</v>
      </c>
      <c r="T312" s="62"/>
      <c r="U312" s="47"/>
      <c r="V312" s="46"/>
      <c r="W312" s="88"/>
      <c r="X312" s="14">
        <f t="shared" si="232"/>
        <v>0</v>
      </c>
      <c r="Y312" s="62"/>
      <c r="Z312" s="47"/>
      <c r="AA312" s="46"/>
      <c r="AB312" s="88"/>
      <c r="AC312" s="14">
        <f t="shared" si="233"/>
        <v>0</v>
      </c>
      <c r="AD312" s="62"/>
      <c r="AE312" s="47"/>
      <c r="AF312" s="46"/>
      <c r="AG312" s="88"/>
      <c r="AH312" s="14">
        <f t="shared" si="234"/>
        <v>0</v>
      </c>
      <c r="AI312" s="15">
        <f t="shared" si="235"/>
        <v>0</v>
      </c>
      <c r="AJ312" s="17"/>
      <c r="AK312" s="11" t="s">
        <v>9</v>
      </c>
      <c r="AL312" s="18"/>
      <c r="AM312" s="19"/>
      <c r="AN312" s="18"/>
      <c r="AO312" s="32"/>
      <c r="AP312" s="14">
        <f t="shared" si="236"/>
        <v>0</v>
      </c>
      <c r="AQ312" s="46"/>
      <c r="AR312" s="47"/>
      <c r="AS312" s="46"/>
      <c r="AT312" s="88"/>
      <c r="AU312" s="14">
        <f t="shared" si="237"/>
        <v>0</v>
      </c>
      <c r="AV312" s="18"/>
      <c r="AW312" s="19"/>
      <c r="AX312" s="18"/>
      <c r="AY312" s="32"/>
      <c r="AZ312" s="14">
        <f t="shared" si="238"/>
        <v>0</v>
      </c>
      <c r="BA312" s="15">
        <f t="shared" si="239"/>
        <v>0</v>
      </c>
    </row>
    <row r="313" spans="1:54" x14ac:dyDescent="0.15">
      <c r="A313" s="11" t="s">
        <v>66</v>
      </c>
      <c r="B313" s="18"/>
      <c r="C313" s="19">
        <v>2</v>
      </c>
      <c r="D313" s="18"/>
      <c r="E313" s="32"/>
      <c r="F313" s="14">
        <f t="shared" si="240"/>
        <v>2</v>
      </c>
      <c r="G313" s="18"/>
      <c r="H313" s="19">
        <v>2</v>
      </c>
      <c r="I313" s="18"/>
      <c r="J313" s="32"/>
      <c r="K313" s="14">
        <f t="shared" si="229"/>
        <v>2</v>
      </c>
      <c r="L313" s="18"/>
      <c r="M313" s="19">
        <v>2</v>
      </c>
      <c r="N313" s="18"/>
      <c r="O313" s="32"/>
      <c r="P313" s="14">
        <f t="shared" si="230"/>
        <v>2</v>
      </c>
      <c r="Q313" s="15">
        <f t="shared" si="231"/>
        <v>6</v>
      </c>
      <c r="R313" s="93">
        <v>43685</v>
      </c>
      <c r="S313" s="11" t="s">
        <v>9</v>
      </c>
      <c r="T313" s="46"/>
      <c r="U313" s="47"/>
      <c r="V313" s="46"/>
      <c r="W313" s="88"/>
      <c r="X313" s="14">
        <f t="shared" si="232"/>
        <v>0</v>
      </c>
      <c r="Y313" s="46"/>
      <c r="Z313" s="47"/>
      <c r="AA313" s="46"/>
      <c r="AB313" s="88"/>
      <c r="AC313" s="14">
        <f t="shared" si="233"/>
        <v>0</v>
      </c>
      <c r="AD313" s="46"/>
      <c r="AE313" s="47"/>
      <c r="AF313" s="46"/>
      <c r="AG313" s="88"/>
      <c r="AH313" s="14">
        <f t="shared" si="234"/>
        <v>0</v>
      </c>
      <c r="AI313" s="15">
        <f t="shared" si="235"/>
        <v>0</v>
      </c>
      <c r="AJ313" s="57"/>
      <c r="AK313" s="11" t="s">
        <v>9</v>
      </c>
      <c r="AL313" s="18"/>
      <c r="AM313" s="19"/>
      <c r="AN313" s="18"/>
      <c r="AO313" s="32"/>
      <c r="AP313" s="14">
        <f t="shared" si="236"/>
        <v>0</v>
      </c>
      <c r="AQ313" s="46"/>
      <c r="AR313" s="47"/>
      <c r="AS313" s="46"/>
      <c r="AT313" s="88"/>
      <c r="AU313" s="14">
        <f t="shared" si="237"/>
        <v>0</v>
      </c>
      <c r="AV313" s="18"/>
      <c r="AW313" s="19"/>
      <c r="AX313" s="18"/>
      <c r="AY313" s="32"/>
      <c r="AZ313" s="14">
        <f t="shared" si="238"/>
        <v>0</v>
      </c>
      <c r="BA313" s="15">
        <f t="shared" si="239"/>
        <v>0</v>
      </c>
    </row>
    <row r="314" spans="1:54" x14ac:dyDescent="0.15">
      <c r="A314" s="11" t="s">
        <v>202</v>
      </c>
      <c r="B314" s="18"/>
      <c r="C314" s="19">
        <v>2</v>
      </c>
      <c r="D314" s="18">
        <v>1</v>
      </c>
      <c r="E314" s="32"/>
      <c r="F314" s="14">
        <f t="shared" si="240"/>
        <v>3</v>
      </c>
      <c r="G314" s="18"/>
      <c r="H314" s="19">
        <v>2</v>
      </c>
      <c r="I314" s="18">
        <v>1</v>
      </c>
      <c r="J314" s="32"/>
      <c r="K314" s="14">
        <f t="shared" si="229"/>
        <v>3</v>
      </c>
      <c r="L314" s="18"/>
      <c r="M314" s="19">
        <v>2</v>
      </c>
      <c r="N314" s="18">
        <v>1</v>
      </c>
      <c r="O314" s="32"/>
      <c r="P314" s="14">
        <f t="shared" si="230"/>
        <v>3</v>
      </c>
      <c r="Q314" s="15">
        <f t="shared" si="231"/>
        <v>9</v>
      </c>
      <c r="R314" s="93">
        <v>43700</v>
      </c>
      <c r="S314" s="11" t="s">
        <v>9</v>
      </c>
      <c r="T314" s="46"/>
      <c r="U314" s="47"/>
      <c r="V314" s="46"/>
      <c r="W314" s="88"/>
      <c r="X314" s="14">
        <f t="shared" si="232"/>
        <v>0</v>
      </c>
      <c r="Y314" s="46"/>
      <c r="Z314" s="47"/>
      <c r="AA314" s="46"/>
      <c r="AB314" s="88"/>
      <c r="AC314" s="14">
        <f t="shared" si="233"/>
        <v>0</v>
      </c>
      <c r="AD314" s="46"/>
      <c r="AE314" s="47"/>
      <c r="AF314" s="46"/>
      <c r="AG314" s="88"/>
      <c r="AH314" s="14">
        <f t="shared" si="234"/>
        <v>0</v>
      </c>
      <c r="AI314" s="15">
        <f t="shared" si="235"/>
        <v>0</v>
      </c>
      <c r="AK314" s="11" t="s">
        <v>9</v>
      </c>
      <c r="AL314" s="18"/>
      <c r="AM314" s="19"/>
      <c r="AN314" s="18"/>
      <c r="AO314" s="32"/>
      <c r="AP314" s="14">
        <f t="shared" si="236"/>
        <v>0</v>
      </c>
      <c r="AQ314" s="46"/>
      <c r="AR314" s="47"/>
      <c r="AS314" s="46"/>
      <c r="AT314" s="88"/>
      <c r="AU314" s="14">
        <f t="shared" si="237"/>
        <v>0</v>
      </c>
      <c r="AV314" s="18"/>
      <c r="AW314" s="19"/>
      <c r="AX314" s="18"/>
      <c r="AY314" s="32"/>
      <c r="AZ314" s="14">
        <f t="shared" si="238"/>
        <v>0</v>
      </c>
      <c r="BA314" s="15">
        <f t="shared" si="239"/>
        <v>0</v>
      </c>
    </row>
    <row r="315" spans="1:54" ht="14.25" thickBot="1" x14ac:dyDescent="0.2">
      <c r="A315" s="20" t="s">
        <v>9</v>
      </c>
      <c r="B315" s="21"/>
      <c r="C315" s="22"/>
      <c r="D315" s="21"/>
      <c r="E315" s="105"/>
      <c r="F315" s="23">
        <f t="shared" si="240"/>
        <v>0</v>
      </c>
      <c r="G315" s="21"/>
      <c r="H315" s="22"/>
      <c r="I315" s="21"/>
      <c r="J315" s="105"/>
      <c r="K315" s="23">
        <f t="shared" si="229"/>
        <v>0</v>
      </c>
      <c r="L315" s="21"/>
      <c r="M315" s="22"/>
      <c r="N315" s="21"/>
      <c r="O315" s="105"/>
      <c r="P315" s="23">
        <f t="shared" si="230"/>
        <v>0</v>
      </c>
      <c r="Q315" s="24">
        <f t="shared" si="231"/>
        <v>0</v>
      </c>
      <c r="S315" s="20" t="s">
        <v>9</v>
      </c>
      <c r="T315" s="48"/>
      <c r="U315" s="49"/>
      <c r="V315" s="48"/>
      <c r="W315" s="109"/>
      <c r="X315" s="23">
        <f t="shared" si="232"/>
        <v>0</v>
      </c>
      <c r="Y315" s="48"/>
      <c r="Z315" s="49"/>
      <c r="AA315" s="48"/>
      <c r="AB315" s="109"/>
      <c r="AC315" s="23">
        <f t="shared" si="233"/>
        <v>0</v>
      </c>
      <c r="AD315" s="48"/>
      <c r="AE315" s="49"/>
      <c r="AF315" s="48"/>
      <c r="AG315" s="109"/>
      <c r="AH315" s="23">
        <f t="shared" si="234"/>
        <v>0</v>
      </c>
      <c r="AI315" s="24">
        <f t="shared" si="235"/>
        <v>0</v>
      </c>
      <c r="AK315" s="20" t="s">
        <v>9</v>
      </c>
      <c r="AL315" s="21"/>
      <c r="AM315" s="22"/>
      <c r="AN315" s="21"/>
      <c r="AO315" s="105"/>
      <c r="AP315" s="23">
        <f t="shared" si="236"/>
        <v>0</v>
      </c>
      <c r="AQ315" s="48"/>
      <c r="AR315" s="49"/>
      <c r="AS315" s="48"/>
      <c r="AT315" s="109"/>
      <c r="AU315" s="23">
        <f t="shared" si="237"/>
        <v>0</v>
      </c>
      <c r="AV315" s="21"/>
      <c r="AW315" s="22"/>
      <c r="AX315" s="21"/>
      <c r="AY315" s="105"/>
      <c r="AZ315" s="23">
        <f t="shared" si="238"/>
        <v>0</v>
      </c>
      <c r="BA315" s="24">
        <f t="shared" si="239"/>
        <v>0</v>
      </c>
    </row>
    <row r="316" spans="1:54" ht="14.25" thickBot="1" x14ac:dyDescent="0.2">
      <c r="A316" s="25" t="s">
        <v>10</v>
      </c>
      <c r="B316" s="26">
        <f>SUM(B305:B315)</f>
        <v>26</v>
      </c>
      <c r="C316" s="26">
        <f>SUM(C305:C315)</f>
        <v>32</v>
      </c>
      <c r="D316" s="27">
        <f>SUM(D305:D315)</f>
        <v>42</v>
      </c>
      <c r="E316" s="26"/>
      <c r="F316" s="28">
        <f t="shared" si="240"/>
        <v>100</v>
      </c>
      <c r="G316" s="26">
        <f>SUM(G305:G315)</f>
        <v>15</v>
      </c>
      <c r="H316" s="26">
        <f>SUM(H305:H315)</f>
        <v>29</v>
      </c>
      <c r="I316" s="27">
        <f>SUM(I305:I315)</f>
        <v>12</v>
      </c>
      <c r="J316" s="26"/>
      <c r="K316" s="28">
        <f t="shared" si="229"/>
        <v>56</v>
      </c>
      <c r="L316" s="26">
        <f>SUM(L305:L315)</f>
        <v>37</v>
      </c>
      <c r="M316" s="26">
        <f>SUM(M305:M315)</f>
        <v>42</v>
      </c>
      <c r="N316" s="27">
        <f>SUM(N305:N315)</f>
        <v>55</v>
      </c>
      <c r="O316" s="26"/>
      <c r="P316" s="28">
        <f t="shared" si="230"/>
        <v>134</v>
      </c>
      <c r="Q316" s="29">
        <f t="shared" si="231"/>
        <v>290</v>
      </c>
      <c r="S316" s="25" t="s">
        <v>10</v>
      </c>
      <c r="T316" s="26">
        <f>SUM(T305:T315)</f>
        <v>779</v>
      </c>
      <c r="U316" s="26">
        <f>SUM(U305:U315)</f>
        <v>887</v>
      </c>
      <c r="V316" s="27">
        <f>SUM(V305:V315)</f>
        <v>540</v>
      </c>
      <c r="W316" s="26"/>
      <c r="X316" s="28">
        <f t="shared" si="232"/>
        <v>2206</v>
      </c>
      <c r="Y316" s="26">
        <f>SUM(Y305:Y315)</f>
        <v>699</v>
      </c>
      <c r="Z316" s="26">
        <f>SUM(Z305:Z315)</f>
        <v>668</v>
      </c>
      <c r="AA316" s="27">
        <f>SUM(AA305:AA315)</f>
        <v>367</v>
      </c>
      <c r="AB316" s="26"/>
      <c r="AC316" s="28">
        <f t="shared" si="233"/>
        <v>1734</v>
      </c>
      <c r="AD316" s="26">
        <f>SUM(AD305:AD315)</f>
        <v>691</v>
      </c>
      <c r="AE316" s="26">
        <f>SUM(AE305:AE315)</f>
        <v>570</v>
      </c>
      <c r="AF316" s="27">
        <f>SUM(AF305:AF315)</f>
        <v>428</v>
      </c>
      <c r="AG316" s="26"/>
      <c r="AH316" s="28">
        <f t="shared" si="234"/>
        <v>1689</v>
      </c>
      <c r="AI316" s="29">
        <f t="shared" si="235"/>
        <v>5629</v>
      </c>
      <c r="AK316" s="25" t="s">
        <v>10</v>
      </c>
      <c r="AL316" s="26">
        <f>SUM(AL305:AL315)</f>
        <v>0</v>
      </c>
      <c r="AM316" s="26">
        <f>SUM(AM305:AM315)</f>
        <v>0</v>
      </c>
      <c r="AN316" s="27">
        <f>SUM(AN305:AN315)</f>
        <v>0</v>
      </c>
      <c r="AO316" s="26"/>
      <c r="AP316" s="28">
        <f t="shared" si="236"/>
        <v>0</v>
      </c>
      <c r="AQ316" s="26">
        <f>SUM(AQ305:AQ315)</f>
        <v>0</v>
      </c>
      <c r="AR316" s="26">
        <f>SUM(AR305:AR315)</f>
        <v>0</v>
      </c>
      <c r="AS316" s="27">
        <f>SUM(AS305:AS315)</f>
        <v>0</v>
      </c>
      <c r="AT316" s="26"/>
      <c r="AU316" s="28">
        <f t="shared" si="237"/>
        <v>0</v>
      </c>
      <c r="AV316" s="26">
        <f>SUM(AV305:AV315)</f>
        <v>0</v>
      </c>
      <c r="AW316" s="26">
        <f>SUM(AW305:AW315)</f>
        <v>0</v>
      </c>
      <c r="AX316" s="27">
        <f>SUM(AX305:AX315)</f>
        <v>0</v>
      </c>
      <c r="AY316" s="26"/>
      <c r="AZ316" s="28">
        <f t="shared" si="238"/>
        <v>0</v>
      </c>
      <c r="BA316" s="29">
        <f t="shared" si="239"/>
        <v>0</v>
      </c>
    </row>
    <row r="317" spans="1:54" x14ac:dyDescent="0.15">
      <c r="A317" s="66" t="s">
        <v>292</v>
      </c>
      <c r="B317" s="37"/>
      <c r="C317" s="19">
        <v>2</v>
      </c>
      <c r="D317" s="18"/>
      <c r="E317" s="32"/>
      <c r="F317" s="14">
        <f t="shared" si="240"/>
        <v>2</v>
      </c>
      <c r="G317" s="37"/>
      <c r="H317" s="19">
        <v>2</v>
      </c>
      <c r="I317" s="18"/>
      <c r="J317" s="32"/>
      <c r="K317" s="14">
        <f t="shared" ref="K317" si="241">SUM(G317:I317)</f>
        <v>2</v>
      </c>
      <c r="L317" s="37"/>
      <c r="M317" s="19">
        <v>2</v>
      </c>
      <c r="N317" s="18"/>
      <c r="O317" s="32"/>
      <c r="P317" s="14">
        <f t="shared" ref="P317" si="242">SUM(L317:N317)</f>
        <v>2</v>
      </c>
      <c r="Q317" s="15">
        <f t="shared" si="231"/>
        <v>6</v>
      </c>
      <c r="R317" s="56">
        <v>43664</v>
      </c>
      <c r="S317" s="13" t="s">
        <v>291</v>
      </c>
      <c r="T317" s="31">
        <v>11</v>
      </c>
      <c r="U317" s="32">
        <v>24</v>
      </c>
      <c r="V317" s="33">
        <v>25</v>
      </c>
      <c r="W317" s="32"/>
      <c r="X317" s="14">
        <f t="shared" si="232"/>
        <v>60</v>
      </c>
      <c r="Y317" s="31"/>
      <c r="Z317" s="32"/>
      <c r="AA317" s="33"/>
      <c r="AB317" s="32"/>
      <c r="AC317" s="14">
        <f t="shared" si="233"/>
        <v>0</v>
      </c>
      <c r="AD317" s="31">
        <v>3</v>
      </c>
      <c r="AE317" s="32">
        <v>47</v>
      </c>
      <c r="AF317" s="33">
        <v>37</v>
      </c>
      <c r="AG317" s="32"/>
      <c r="AH317" s="14">
        <f t="shared" si="234"/>
        <v>87</v>
      </c>
      <c r="AI317" s="15">
        <f t="shared" si="235"/>
        <v>147</v>
      </c>
      <c r="AJ317" s="56">
        <v>43658</v>
      </c>
      <c r="AK317" s="30"/>
      <c r="AL317" s="37"/>
      <c r="AM317" s="19"/>
      <c r="AN317" s="18"/>
      <c r="AO317" s="32"/>
      <c r="AP317" s="14">
        <f t="shared" si="236"/>
        <v>0</v>
      </c>
      <c r="AQ317" s="37"/>
      <c r="AR317" s="19"/>
      <c r="AS317" s="18"/>
      <c r="AT317" s="32"/>
      <c r="AU317" s="14">
        <f t="shared" si="237"/>
        <v>0</v>
      </c>
      <c r="AV317" s="37"/>
      <c r="AW317" s="19"/>
      <c r="AX317" s="18"/>
      <c r="AY317" s="32"/>
      <c r="AZ317" s="14">
        <f t="shared" si="238"/>
        <v>0</v>
      </c>
      <c r="BA317" s="15">
        <f t="shared" si="239"/>
        <v>0</v>
      </c>
    </row>
    <row r="318" spans="1:54" x14ac:dyDescent="0.15">
      <c r="A318" s="30" t="s">
        <v>303</v>
      </c>
      <c r="B318" s="37">
        <v>18</v>
      </c>
      <c r="C318" s="19">
        <v>19</v>
      </c>
      <c r="D318" s="18">
        <v>33</v>
      </c>
      <c r="E318" s="32"/>
      <c r="F318" s="14">
        <f t="shared" si="240"/>
        <v>70</v>
      </c>
      <c r="G318" s="37">
        <v>5</v>
      </c>
      <c r="H318" s="19">
        <v>14</v>
      </c>
      <c r="I318" s="18">
        <v>3</v>
      </c>
      <c r="J318" s="32"/>
      <c r="K318" s="14">
        <f t="shared" si="229"/>
        <v>22</v>
      </c>
      <c r="L318" s="37">
        <v>27</v>
      </c>
      <c r="M318" s="19">
        <v>29</v>
      </c>
      <c r="N318" s="18">
        <v>49</v>
      </c>
      <c r="O318" s="32"/>
      <c r="P318" s="14">
        <f t="shared" si="230"/>
        <v>105</v>
      </c>
      <c r="Q318" s="15">
        <f t="shared" si="231"/>
        <v>197</v>
      </c>
      <c r="R318" s="56">
        <v>43666</v>
      </c>
      <c r="S318" s="13" t="s">
        <v>293</v>
      </c>
      <c r="T318" s="37"/>
      <c r="U318" s="19"/>
      <c r="V318" s="18">
        <v>2</v>
      </c>
      <c r="W318" s="32"/>
      <c r="X318" s="14">
        <f t="shared" ref="X318:X322" si="243">SUM(T318:V318)</f>
        <v>2</v>
      </c>
      <c r="Y318" s="37"/>
      <c r="Z318" s="19"/>
      <c r="AA318" s="18">
        <v>2</v>
      </c>
      <c r="AB318" s="32"/>
      <c r="AC318" s="14">
        <f t="shared" ref="AC318:AC322" si="244">SUM(Y318:AA318)</f>
        <v>2</v>
      </c>
      <c r="AD318" s="37"/>
      <c r="AE318" s="19"/>
      <c r="AF318" s="18">
        <v>2</v>
      </c>
      <c r="AG318" s="32"/>
      <c r="AH318" s="14">
        <f t="shared" ref="AH318:AH322" si="245">SUM(AD318:AF318)</f>
        <v>2</v>
      </c>
      <c r="AI318" s="15">
        <f t="shared" ref="AI318:AI322" si="246">X318+AC318+AH318</f>
        <v>6</v>
      </c>
      <c r="AJ318" s="56">
        <v>43658</v>
      </c>
      <c r="AK318" s="13"/>
      <c r="AL318" s="37"/>
      <c r="AM318" s="19"/>
      <c r="AN318" s="18"/>
      <c r="AO318" s="32"/>
      <c r="AP318" s="14">
        <f t="shared" si="236"/>
        <v>0</v>
      </c>
      <c r="AQ318" s="37"/>
      <c r="AR318" s="19"/>
      <c r="AS318" s="18"/>
      <c r="AT318" s="32"/>
      <c r="AU318" s="14">
        <f t="shared" si="237"/>
        <v>0</v>
      </c>
      <c r="AV318" s="37"/>
      <c r="AW318" s="19"/>
      <c r="AX318" s="18"/>
      <c r="AY318" s="32"/>
      <c r="AZ318" s="14">
        <f t="shared" si="238"/>
        <v>0</v>
      </c>
      <c r="BA318" s="15">
        <f t="shared" si="239"/>
        <v>0</v>
      </c>
    </row>
    <row r="319" spans="1:54" x14ac:dyDescent="0.15">
      <c r="A319" s="30" t="s">
        <v>88</v>
      </c>
      <c r="B319" s="37">
        <v>1</v>
      </c>
      <c r="C319" s="19"/>
      <c r="D319" s="18"/>
      <c r="E319" s="32"/>
      <c r="F319" s="14">
        <f t="shared" ref="F319" si="247">SUM(B319:D319)</f>
        <v>1</v>
      </c>
      <c r="G319" s="37"/>
      <c r="H319" s="19"/>
      <c r="I319" s="18"/>
      <c r="J319" s="32"/>
      <c r="K319" s="14">
        <f t="shared" ref="K319" si="248">SUM(G319:I319)</f>
        <v>0</v>
      </c>
      <c r="L319" s="37"/>
      <c r="M319" s="19"/>
      <c r="N319" s="18"/>
      <c r="O319" s="32"/>
      <c r="P319" s="14">
        <f t="shared" ref="P319" si="249">SUM(L319:N319)</f>
        <v>0</v>
      </c>
      <c r="Q319" s="15">
        <f t="shared" ref="Q319" si="250">F319+K319+P319</f>
        <v>1</v>
      </c>
      <c r="R319" s="56">
        <v>43668</v>
      </c>
      <c r="S319" s="13" t="s">
        <v>294</v>
      </c>
      <c r="T319" s="37">
        <v>12</v>
      </c>
      <c r="U319" s="19">
        <v>20</v>
      </c>
      <c r="V319" s="18">
        <v>28</v>
      </c>
      <c r="W319" s="32"/>
      <c r="X319" s="14">
        <f t="shared" si="243"/>
        <v>60</v>
      </c>
      <c r="Y319" s="37"/>
      <c r="Z319" s="19"/>
      <c r="AA319" s="18"/>
      <c r="AB319" s="32"/>
      <c r="AC319" s="14">
        <f t="shared" si="244"/>
        <v>0</v>
      </c>
      <c r="AD319" s="37">
        <v>42</v>
      </c>
      <c r="AE319" s="19">
        <v>15</v>
      </c>
      <c r="AF319" s="18">
        <v>55</v>
      </c>
      <c r="AG319" s="32"/>
      <c r="AH319" s="14">
        <f t="shared" si="245"/>
        <v>112</v>
      </c>
      <c r="AI319" s="15">
        <f t="shared" si="246"/>
        <v>172</v>
      </c>
      <c r="AJ319" s="56">
        <v>43659</v>
      </c>
      <c r="AK319" s="30"/>
      <c r="AL319" s="37"/>
      <c r="AM319" s="19"/>
      <c r="AN319" s="18"/>
      <c r="AO319" s="32"/>
      <c r="AP319" s="14">
        <f t="shared" si="236"/>
        <v>0</v>
      </c>
      <c r="AQ319" s="37"/>
      <c r="AR319" s="19"/>
      <c r="AS319" s="18"/>
      <c r="AT319" s="32"/>
      <c r="AU319" s="14">
        <f t="shared" si="237"/>
        <v>0</v>
      </c>
      <c r="AV319" s="37"/>
      <c r="AW319" s="19"/>
      <c r="AX319" s="18"/>
      <c r="AY319" s="32"/>
      <c r="AZ319" s="14">
        <f t="shared" si="238"/>
        <v>0</v>
      </c>
      <c r="BA319" s="15">
        <f t="shared" si="239"/>
        <v>0</v>
      </c>
    </row>
    <row r="320" spans="1:54" x14ac:dyDescent="0.15">
      <c r="A320" s="30" t="s">
        <v>88</v>
      </c>
      <c r="B320" s="37"/>
      <c r="C320" s="19">
        <v>2</v>
      </c>
      <c r="D320" s="18"/>
      <c r="E320" s="32"/>
      <c r="F320" s="14">
        <f t="shared" si="240"/>
        <v>2</v>
      </c>
      <c r="G320" s="37"/>
      <c r="H320" s="19"/>
      <c r="I320" s="18"/>
      <c r="J320" s="32"/>
      <c r="K320" s="14">
        <f t="shared" si="229"/>
        <v>0</v>
      </c>
      <c r="L320" s="37"/>
      <c r="M320" s="19"/>
      <c r="N320" s="18"/>
      <c r="O320" s="32"/>
      <c r="P320" s="14">
        <f t="shared" si="230"/>
        <v>0</v>
      </c>
      <c r="Q320" s="15">
        <f t="shared" si="231"/>
        <v>2</v>
      </c>
      <c r="R320" s="93">
        <v>43678</v>
      </c>
      <c r="S320" s="13" t="s">
        <v>295</v>
      </c>
      <c r="T320" s="37"/>
      <c r="U320" s="19">
        <v>5</v>
      </c>
      <c r="V320" s="18"/>
      <c r="W320" s="32"/>
      <c r="X320" s="14">
        <f t="shared" si="243"/>
        <v>5</v>
      </c>
      <c r="Y320" s="37"/>
      <c r="Z320" s="19">
        <v>5</v>
      </c>
      <c r="AA320" s="18"/>
      <c r="AB320" s="32"/>
      <c r="AC320" s="14">
        <f t="shared" si="244"/>
        <v>5</v>
      </c>
      <c r="AD320" s="37"/>
      <c r="AE320" s="19">
        <v>5</v>
      </c>
      <c r="AF320" s="18"/>
      <c r="AG320" s="32"/>
      <c r="AH320" s="14">
        <f t="shared" si="245"/>
        <v>5</v>
      </c>
      <c r="AI320" s="15">
        <f t="shared" si="246"/>
        <v>15</v>
      </c>
      <c r="AJ320" s="56">
        <v>43663</v>
      </c>
      <c r="AK320" s="30"/>
      <c r="AL320" s="37"/>
      <c r="AM320" s="19"/>
      <c r="AN320" s="18"/>
      <c r="AO320" s="32"/>
      <c r="AP320" s="14">
        <f t="shared" si="236"/>
        <v>0</v>
      </c>
      <c r="AQ320" s="37"/>
      <c r="AR320" s="19"/>
      <c r="AS320" s="18"/>
      <c r="AT320" s="32"/>
      <c r="AU320" s="14">
        <f t="shared" si="237"/>
        <v>0</v>
      </c>
      <c r="AV320" s="37"/>
      <c r="AW320" s="19"/>
      <c r="AX320" s="18"/>
      <c r="AY320" s="32"/>
      <c r="AZ320" s="14">
        <f t="shared" si="238"/>
        <v>0</v>
      </c>
      <c r="BA320" s="15">
        <f t="shared" si="239"/>
        <v>0</v>
      </c>
    </row>
    <row r="321" spans="1:54" x14ac:dyDescent="0.15">
      <c r="A321" s="30" t="s">
        <v>303</v>
      </c>
      <c r="B321" s="37"/>
      <c r="C321" s="19">
        <v>3</v>
      </c>
      <c r="D321" s="18">
        <v>2</v>
      </c>
      <c r="E321" s="32"/>
      <c r="F321" s="14">
        <f t="shared" si="240"/>
        <v>5</v>
      </c>
      <c r="G321" s="37"/>
      <c r="H321" s="19">
        <v>3</v>
      </c>
      <c r="I321" s="18">
        <v>2</v>
      </c>
      <c r="J321" s="32"/>
      <c r="K321" s="14">
        <f t="shared" si="229"/>
        <v>5</v>
      </c>
      <c r="L321" s="37"/>
      <c r="M321" s="19">
        <v>3</v>
      </c>
      <c r="N321" s="18">
        <v>2</v>
      </c>
      <c r="O321" s="32"/>
      <c r="P321" s="14">
        <f t="shared" si="230"/>
        <v>5</v>
      </c>
      <c r="Q321" s="15">
        <f t="shared" si="231"/>
        <v>15</v>
      </c>
      <c r="R321" s="93">
        <v>43701</v>
      </c>
      <c r="S321" s="13" t="s">
        <v>296</v>
      </c>
      <c r="T321" s="37"/>
      <c r="U321" s="19">
        <v>2</v>
      </c>
      <c r="V321" s="18"/>
      <c r="W321" s="32"/>
      <c r="X321" s="14">
        <f t="shared" si="243"/>
        <v>2</v>
      </c>
      <c r="Y321" s="37"/>
      <c r="Z321" s="19">
        <v>2</v>
      </c>
      <c r="AA321" s="18"/>
      <c r="AB321" s="32"/>
      <c r="AC321" s="14">
        <f t="shared" si="244"/>
        <v>2</v>
      </c>
      <c r="AD321" s="37"/>
      <c r="AE321" s="19">
        <v>2</v>
      </c>
      <c r="AF321" s="18"/>
      <c r="AG321" s="32"/>
      <c r="AH321" s="14">
        <f t="shared" si="245"/>
        <v>2</v>
      </c>
      <c r="AI321" s="15">
        <f t="shared" si="246"/>
        <v>6</v>
      </c>
      <c r="AJ321" s="56">
        <v>43661</v>
      </c>
      <c r="AK321" s="30"/>
      <c r="AL321" s="37"/>
      <c r="AM321" s="19"/>
      <c r="AN321" s="18"/>
      <c r="AO321" s="32"/>
      <c r="AP321" s="14">
        <f t="shared" si="236"/>
        <v>0</v>
      </c>
      <c r="AQ321" s="37"/>
      <c r="AR321" s="19"/>
      <c r="AS321" s="18"/>
      <c r="AT321" s="32"/>
      <c r="AU321" s="14">
        <f t="shared" si="237"/>
        <v>0</v>
      </c>
      <c r="AV321" s="37"/>
      <c r="AW321" s="19"/>
      <c r="AX321" s="18"/>
      <c r="AY321" s="32"/>
      <c r="AZ321" s="14">
        <f t="shared" si="238"/>
        <v>0</v>
      </c>
      <c r="BA321" s="15">
        <f t="shared" si="239"/>
        <v>0</v>
      </c>
    </row>
    <row r="322" spans="1:54" x14ac:dyDescent="0.15">
      <c r="A322" s="30"/>
      <c r="B322" s="37"/>
      <c r="C322" s="19"/>
      <c r="D322" s="18"/>
      <c r="E322" s="32"/>
      <c r="F322" s="14">
        <f t="shared" si="240"/>
        <v>0</v>
      </c>
      <c r="G322" s="37"/>
      <c r="H322" s="19"/>
      <c r="I322" s="18"/>
      <c r="J322" s="32"/>
      <c r="K322" s="14">
        <f t="shared" si="229"/>
        <v>0</v>
      </c>
      <c r="L322" s="37"/>
      <c r="M322" s="19"/>
      <c r="N322" s="18"/>
      <c r="O322" s="32"/>
      <c r="P322" s="14">
        <f t="shared" si="230"/>
        <v>0</v>
      </c>
      <c r="Q322" s="15">
        <f t="shared" si="231"/>
        <v>0</v>
      </c>
      <c r="S322" s="13" t="s">
        <v>297</v>
      </c>
      <c r="T322" s="37">
        <v>5</v>
      </c>
      <c r="U322" s="19">
        <v>2</v>
      </c>
      <c r="V322" s="18">
        <v>1</v>
      </c>
      <c r="W322" s="32"/>
      <c r="X322" s="14">
        <f t="shared" si="243"/>
        <v>8</v>
      </c>
      <c r="Y322" s="37">
        <v>5</v>
      </c>
      <c r="Z322" s="19">
        <v>2</v>
      </c>
      <c r="AA322" s="18">
        <v>1</v>
      </c>
      <c r="AB322" s="32"/>
      <c r="AC322" s="14">
        <f t="shared" si="244"/>
        <v>8</v>
      </c>
      <c r="AD322" s="37">
        <v>5</v>
      </c>
      <c r="AE322" s="19">
        <v>2</v>
      </c>
      <c r="AF322" s="18">
        <v>1</v>
      </c>
      <c r="AG322" s="32"/>
      <c r="AH322" s="14">
        <f t="shared" si="245"/>
        <v>8</v>
      </c>
      <c r="AI322" s="15">
        <f t="shared" si="246"/>
        <v>24</v>
      </c>
      <c r="AJ322" s="56">
        <v>43663</v>
      </c>
      <c r="AK322" s="30"/>
      <c r="AL322" s="37"/>
      <c r="AM322" s="19"/>
      <c r="AN322" s="18"/>
      <c r="AO322" s="32"/>
      <c r="AP322" s="14">
        <f t="shared" si="236"/>
        <v>0</v>
      </c>
      <c r="AQ322" s="37"/>
      <c r="AR322" s="19"/>
      <c r="AS322" s="18"/>
      <c r="AT322" s="32"/>
      <c r="AU322" s="14">
        <f t="shared" si="237"/>
        <v>0</v>
      </c>
      <c r="AV322" s="37"/>
      <c r="AW322" s="19"/>
      <c r="AX322" s="18"/>
      <c r="AY322" s="32"/>
      <c r="AZ322" s="14">
        <f t="shared" si="238"/>
        <v>0</v>
      </c>
      <c r="BA322" s="15">
        <f t="shared" si="239"/>
        <v>0</v>
      </c>
    </row>
    <row r="323" spans="1:54" x14ac:dyDescent="0.15">
      <c r="A323" s="30"/>
      <c r="B323" s="37"/>
      <c r="C323" s="19"/>
      <c r="D323" s="18"/>
      <c r="E323" s="32"/>
      <c r="F323" s="14">
        <f t="shared" si="240"/>
        <v>0</v>
      </c>
      <c r="G323" s="37"/>
      <c r="H323" s="19"/>
      <c r="I323" s="18"/>
      <c r="J323" s="32"/>
      <c r="K323" s="14">
        <f t="shared" si="229"/>
        <v>0</v>
      </c>
      <c r="L323" s="37"/>
      <c r="M323" s="19"/>
      <c r="N323" s="18"/>
      <c r="O323" s="32"/>
      <c r="P323" s="14">
        <f t="shared" si="230"/>
        <v>0</v>
      </c>
      <c r="Q323" s="15">
        <f t="shared" si="231"/>
        <v>0</v>
      </c>
      <c r="S323" s="13" t="s">
        <v>299</v>
      </c>
      <c r="T323" s="37">
        <v>1</v>
      </c>
      <c r="U323" s="19">
        <v>5</v>
      </c>
      <c r="V323" s="18">
        <v>7</v>
      </c>
      <c r="W323" s="32"/>
      <c r="X323" s="14">
        <f t="shared" si="232"/>
        <v>13</v>
      </c>
      <c r="Y323" s="37">
        <v>1</v>
      </c>
      <c r="Z323" s="19">
        <v>5</v>
      </c>
      <c r="AA323" s="18">
        <v>7</v>
      </c>
      <c r="AB323" s="32"/>
      <c r="AC323" s="14">
        <f t="shared" si="233"/>
        <v>13</v>
      </c>
      <c r="AD323" s="37">
        <v>1</v>
      </c>
      <c r="AE323" s="19">
        <v>5</v>
      </c>
      <c r="AF323" s="18">
        <v>7</v>
      </c>
      <c r="AG323" s="32"/>
      <c r="AH323" s="14">
        <f t="shared" si="234"/>
        <v>13</v>
      </c>
      <c r="AI323" s="15">
        <f t="shared" si="235"/>
        <v>39</v>
      </c>
      <c r="AJ323" s="56">
        <v>43664</v>
      </c>
      <c r="AK323" s="39"/>
      <c r="AL323" s="37"/>
      <c r="AM323" s="19"/>
      <c r="AN323" s="18"/>
      <c r="AO323" s="32"/>
      <c r="AP323" s="14">
        <f t="shared" si="236"/>
        <v>0</v>
      </c>
      <c r="AQ323" s="37"/>
      <c r="AR323" s="19"/>
      <c r="AS323" s="18"/>
      <c r="AT323" s="32"/>
      <c r="AU323" s="14">
        <f t="shared" si="237"/>
        <v>0</v>
      </c>
      <c r="AV323" s="37"/>
      <c r="AW323" s="19"/>
      <c r="AX323" s="18"/>
      <c r="AY323" s="32"/>
      <c r="AZ323" s="14">
        <f t="shared" si="238"/>
        <v>0</v>
      </c>
      <c r="BA323" s="15">
        <f t="shared" si="239"/>
        <v>0</v>
      </c>
    </row>
    <row r="324" spans="1:54" x14ac:dyDescent="0.15">
      <c r="A324" s="30"/>
      <c r="B324" s="37"/>
      <c r="C324" s="19"/>
      <c r="D324" s="18"/>
      <c r="E324" s="32"/>
      <c r="F324" s="14">
        <f t="shared" si="240"/>
        <v>0</v>
      </c>
      <c r="G324" s="37"/>
      <c r="H324" s="19"/>
      <c r="I324" s="18"/>
      <c r="J324" s="32"/>
      <c r="K324" s="14">
        <f t="shared" si="229"/>
        <v>0</v>
      </c>
      <c r="L324" s="37"/>
      <c r="M324" s="19"/>
      <c r="N324" s="18"/>
      <c r="O324" s="32"/>
      <c r="P324" s="14">
        <f t="shared" si="230"/>
        <v>0</v>
      </c>
      <c r="Q324" s="15">
        <f t="shared" si="231"/>
        <v>0</v>
      </c>
      <c r="S324" s="13" t="s">
        <v>300</v>
      </c>
      <c r="T324" s="37">
        <v>2</v>
      </c>
      <c r="U324" s="19">
        <v>2</v>
      </c>
      <c r="V324" s="18">
        <v>5</v>
      </c>
      <c r="W324" s="32"/>
      <c r="X324" s="14">
        <f t="shared" si="232"/>
        <v>9</v>
      </c>
      <c r="Y324" s="37">
        <v>2</v>
      </c>
      <c r="Z324" s="19">
        <v>2</v>
      </c>
      <c r="AA324" s="18">
        <v>5</v>
      </c>
      <c r="AB324" s="32"/>
      <c r="AC324" s="14">
        <f t="shared" si="233"/>
        <v>9</v>
      </c>
      <c r="AD324" s="37">
        <v>2</v>
      </c>
      <c r="AE324" s="19">
        <v>2</v>
      </c>
      <c r="AF324" s="18">
        <v>5</v>
      </c>
      <c r="AG324" s="32"/>
      <c r="AH324" s="14">
        <f t="shared" si="234"/>
        <v>9</v>
      </c>
      <c r="AI324" s="15">
        <f t="shared" si="235"/>
        <v>27</v>
      </c>
      <c r="AJ324" s="56">
        <v>43665</v>
      </c>
      <c r="AK324" s="30"/>
      <c r="AL324" s="37"/>
      <c r="AM324" s="19"/>
      <c r="AN324" s="18"/>
      <c r="AO324" s="32"/>
      <c r="AP324" s="14">
        <f t="shared" si="236"/>
        <v>0</v>
      </c>
      <c r="AQ324" s="37"/>
      <c r="AR324" s="19"/>
      <c r="AS324" s="18"/>
      <c r="AT324" s="32"/>
      <c r="AU324" s="14">
        <f t="shared" si="237"/>
        <v>0</v>
      </c>
      <c r="AV324" s="37"/>
      <c r="AW324" s="19"/>
      <c r="AX324" s="18"/>
      <c r="AY324" s="32"/>
      <c r="AZ324" s="14">
        <f t="shared" si="238"/>
        <v>0</v>
      </c>
      <c r="BA324" s="15">
        <f t="shared" si="239"/>
        <v>0</v>
      </c>
    </row>
    <row r="325" spans="1:54" x14ac:dyDescent="0.15">
      <c r="A325" s="30"/>
      <c r="B325" s="37"/>
      <c r="C325" s="19"/>
      <c r="D325" s="18"/>
      <c r="E325" s="32"/>
      <c r="F325" s="14">
        <f t="shared" si="240"/>
        <v>0</v>
      </c>
      <c r="G325" s="37"/>
      <c r="H325" s="19"/>
      <c r="I325" s="18"/>
      <c r="J325" s="32"/>
      <c r="K325" s="14">
        <f t="shared" si="229"/>
        <v>0</v>
      </c>
      <c r="L325" s="37"/>
      <c r="M325" s="19"/>
      <c r="N325" s="18"/>
      <c r="O325" s="32"/>
      <c r="P325" s="14">
        <f t="shared" si="230"/>
        <v>0</v>
      </c>
      <c r="Q325" s="15">
        <f t="shared" si="231"/>
        <v>0</v>
      </c>
      <c r="S325" s="66" t="s">
        <v>301</v>
      </c>
      <c r="T325" s="37"/>
      <c r="U325" s="19">
        <v>5</v>
      </c>
      <c r="V325" s="18">
        <v>4</v>
      </c>
      <c r="W325" s="32"/>
      <c r="X325" s="14">
        <f t="shared" si="232"/>
        <v>9</v>
      </c>
      <c r="Y325" s="37"/>
      <c r="Z325" s="19">
        <v>5</v>
      </c>
      <c r="AA325" s="18">
        <v>4</v>
      </c>
      <c r="AB325" s="32"/>
      <c r="AC325" s="14">
        <f t="shared" si="233"/>
        <v>9</v>
      </c>
      <c r="AD325" s="37"/>
      <c r="AE325" s="19">
        <v>5</v>
      </c>
      <c r="AF325" s="18">
        <v>4</v>
      </c>
      <c r="AG325" s="32"/>
      <c r="AH325" s="14">
        <f t="shared" si="234"/>
        <v>9</v>
      </c>
      <c r="AI325" s="15">
        <f t="shared" si="235"/>
        <v>27</v>
      </c>
      <c r="AJ325" s="56">
        <v>43672</v>
      </c>
      <c r="AK325" s="30"/>
      <c r="AL325" s="37"/>
      <c r="AM325" s="19"/>
      <c r="AN325" s="18"/>
      <c r="AO325" s="32"/>
      <c r="AP325" s="14">
        <f t="shared" si="236"/>
        <v>0</v>
      </c>
      <c r="AQ325" s="37"/>
      <c r="AR325" s="19"/>
      <c r="AS325" s="18"/>
      <c r="AT325" s="32"/>
      <c r="AU325" s="14">
        <f t="shared" si="237"/>
        <v>0</v>
      </c>
      <c r="AV325" s="37"/>
      <c r="AW325" s="19"/>
      <c r="AX325" s="18"/>
      <c r="AY325" s="32"/>
      <c r="AZ325" s="14">
        <f t="shared" si="238"/>
        <v>0</v>
      </c>
      <c r="BA325" s="15">
        <f t="shared" si="239"/>
        <v>0</v>
      </c>
    </row>
    <row r="326" spans="1:54" x14ac:dyDescent="0.15">
      <c r="A326" s="30"/>
      <c r="B326" s="37"/>
      <c r="C326" s="19"/>
      <c r="D326" s="18"/>
      <c r="E326" s="32"/>
      <c r="F326" s="14">
        <f t="shared" si="240"/>
        <v>0</v>
      </c>
      <c r="G326" s="37"/>
      <c r="H326" s="19"/>
      <c r="I326" s="18"/>
      <c r="J326" s="32"/>
      <c r="K326" s="14">
        <f t="shared" si="229"/>
        <v>0</v>
      </c>
      <c r="L326" s="37"/>
      <c r="M326" s="19"/>
      <c r="N326" s="18"/>
      <c r="O326" s="32"/>
      <c r="P326" s="14">
        <f t="shared" si="230"/>
        <v>0</v>
      </c>
      <c r="Q326" s="15">
        <f t="shared" si="231"/>
        <v>0</v>
      </c>
      <c r="S326" s="13" t="s">
        <v>302</v>
      </c>
      <c r="T326" s="37">
        <v>5</v>
      </c>
      <c r="U326" s="19">
        <v>5</v>
      </c>
      <c r="V326" s="18">
        <v>5</v>
      </c>
      <c r="W326" s="32"/>
      <c r="X326" s="14">
        <f t="shared" si="232"/>
        <v>15</v>
      </c>
      <c r="Y326" s="37">
        <v>5</v>
      </c>
      <c r="Z326" s="19">
        <v>5</v>
      </c>
      <c r="AA326" s="18">
        <v>5</v>
      </c>
      <c r="AB326" s="32"/>
      <c r="AC326" s="14">
        <f t="shared" si="233"/>
        <v>15</v>
      </c>
      <c r="AD326" s="37">
        <v>5</v>
      </c>
      <c r="AE326" s="19">
        <v>5</v>
      </c>
      <c r="AF326" s="18">
        <v>5</v>
      </c>
      <c r="AG326" s="32"/>
      <c r="AH326" s="14">
        <f t="shared" si="234"/>
        <v>15</v>
      </c>
      <c r="AI326" s="15">
        <f t="shared" si="235"/>
        <v>45</v>
      </c>
      <c r="AJ326" s="56">
        <v>43672</v>
      </c>
      <c r="AK326" s="30"/>
      <c r="AL326" s="37"/>
      <c r="AM326" s="19"/>
      <c r="AN326" s="18"/>
      <c r="AO326" s="32"/>
      <c r="AP326" s="14">
        <f t="shared" si="236"/>
        <v>0</v>
      </c>
      <c r="AQ326" s="37"/>
      <c r="AR326" s="19"/>
      <c r="AS326" s="18"/>
      <c r="AT326" s="32"/>
      <c r="AU326" s="14">
        <f t="shared" si="237"/>
        <v>0</v>
      </c>
      <c r="AV326" s="37"/>
      <c r="AW326" s="19"/>
      <c r="AX326" s="18"/>
      <c r="AY326" s="32"/>
      <c r="AZ326" s="14">
        <f t="shared" si="238"/>
        <v>0</v>
      </c>
      <c r="BA326" s="15">
        <f t="shared" si="239"/>
        <v>0</v>
      </c>
    </row>
    <row r="327" spans="1:54" x14ac:dyDescent="0.15">
      <c r="A327" s="30"/>
      <c r="B327" s="37"/>
      <c r="C327" s="19"/>
      <c r="D327" s="18"/>
      <c r="E327" s="32"/>
      <c r="F327" s="14">
        <f t="shared" si="240"/>
        <v>0</v>
      </c>
      <c r="G327" s="37"/>
      <c r="H327" s="19"/>
      <c r="I327" s="18"/>
      <c r="J327" s="32"/>
      <c r="K327" s="14">
        <f t="shared" si="229"/>
        <v>0</v>
      </c>
      <c r="L327" s="37"/>
      <c r="M327" s="19"/>
      <c r="N327" s="18"/>
      <c r="O327" s="32"/>
      <c r="P327" s="14">
        <f t="shared" si="230"/>
        <v>0</v>
      </c>
      <c r="Q327" s="15">
        <f t="shared" si="231"/>
        <v>0</v>
      </c>
      <c r="S327" s="13" t="s">
        <v>304</v>
      </c>
      <c r="T327" s="37">
        <v>3</v>
      </c>
      <c r="U327" s="19"/>
      <c r="V327" s="18"/>
      <c r="W327" s="32"/>
      <c r="X327" s="14">
        <f t="shared" si="232"/>
        <v>3</v>
      </c>
      <c r="Y327" s="37">
        <v>3</v>
      </c>
      <c r="Z327" s="19"/>
      <c r="AA327" s="18"/>
      <c r="AB327" s="32"/>
      <c r="AC327" s="14">
        <f t="shared" si="233"/>
        <v>3</v>
      </c>
      <c r="AD327" s="37">
        <v>3</v>
      </c>
      <c r="AE327" s="19"/>
      <c r="AF327" s="18"/>
      <c r="AG327" s="32"/>
      <c r="AH327" s="14">
        <f t="shared" si="234"/>
        <v>3</v>
      </c>
      <c r="AI327" s="15">
        <f t="shared" si="235"/>
        <v>9</v>
      </c>
      <c r="AJ327" s="56">
        <v>43670</v>
      </c>
      <c r="AK327" s="30"/>
      <c r="AL327" s="37"/>
      <c r="AM327" s="19"/>
      <c r="AN327" s="18"/>
      <c r="AO327" s="32"/>
      <c r="AP327" s="14">
        <f t="shared" si="236"/>
        <v>0</v>
      </c>
      <c r="AQ327" s="37"/>
      <c r="AR327" s="19"/>
      <c r="AS327" s="18"/>
      <c r="AT327" s="32"/>
      <c r="AU327" s="14">
        <f t="shared" si="237"/>
        <v>0</v>
      </c>
      <c r="AV327" s="37"/>
      <c r="AW327" s="19"/>
      <c r="AX327" s="18"/>
      <c r="AY327" s="32"/>
      <c r="AZ327" s="14">
        <f t="shared" si="238"/>
        <v>0</v>
      </c>
      <c r="BA327" s="15">
        <f t="shared" si="239"/>
        <v>0</v>
      </c>
    </row>
    <row r="328" spans="1:54" x14ac:dyDescent="0.15">
      <c r="A328" s="30"/>
      <c r="B328" s="37"/>
      <c r="C328" s="19"/>
      <c r="D328" s="18"/>
      <c r="E328" s="32"/>
      <c r="F328" s="14">
        <f t="shared" si="240"/>
        <v>0</v>
      </c>
      <c r="G328" s="37"/>
      <c r="H328" s="19"/>
      <c r="I328" s="18"/>
      <c r="J328" s="32"/>
      <c r="K328" s="14">
        <f t="shared" si="229"/>
        <v>0</v>
      </c>
      <c r="L328" s="37"/>
      <c r="M328" s="19"/>
      <c r="N328" s="18"/>
      <c r="O328" s="32"/>
      <c r="P328" s="14">
        <f t="shared" si="230"/>
        <v>0</v>
      </c>
      <c r="Q328" s="15">
        <f t="shared" si="231"/>
        <v>0</v>
      </c>
      <c r="S328" s="66" t="s">
        <v>305</v>
      </c>
      <c r="T328" s="37">
        <v>2</v>
      </c>
      <c r="U328" s="19">
        <v>2</v>
      </c>
      <c r="V328" s="18"/>
      <c r="W328" s="32"/>
      <c r="X328" s="14">
        <f t="shared" si="232"/>
        <v>4</v>
      </c>
      <c r="Y328" s="37">
        <v>2</v>
      </c>
      <c r="Z328" s="19">
        <v>2</v>
      </c>
      <c r="AA328" s="18"/>
      <c r="AB328" s="32"/>
      <c r="AC328" s="14">
        <f t="shared" si="233"/>
        <v>4</v>
      </c>
      <c r="AD328" s="37">
        <v>2</v>
      </c>
      <c r="AE328" s="19">
        <v>2</v>
      </c>
      <c r="AF328" s="18"/>
      <c r="AG328" s="32"/>
      <c r="AH328" s="14">
        <f t="shared" si="234"/>
        <v>4</v>
      </c>
      <c r="AI328" s="15">
        <f t="shared" si="235"/>
        <v>12</v>
      </c>
      <c r="AJ328" s="56">
        <v>43680</v>
      </c>
      <c r="AK328" s="30"/>
      <c r="AL328" s="37"/>
      <c r="AM328" s="19"/>
      <c r="AN328" s="18"/>
      <c r="AO328" s="32"/>
      <c r="AP328" s="14">
        <f t="shared" si="236"/>
        <v>0</v>
      </c>
      <c r="AQ328" s="37"/>
      <c r="AR328" s="19"/>
      <c r="AS328" s="18"/>
      <c r="AT328" s="32"/>
      <c r="AU328" s="14">
        <f t="shared" si="237"/>
        <v>0</v>
      </c>
      <c r="AV328" s="37"/>
      <c r="AW328" s="19"/>
      <c r="AX328" s="18"/>
      <c r="AY328" s="32"/>
      <c r="AZ328" s="14">
        <f t="shared" si="238"/>
        <v>0</v>
      </c>
      <c r="BA328" s="15">
        <f t="shared" si="239"/>
        <v>0</v>
      </c>
    </row>
    <row r="329" spans="1:54" x14ac:dyDescent="0.15">
      <c r="A329" s="30"/>
      <c r="B329" s="37"/>
      <c r="C329" s="19"/>
      <c r="D329" s="18"/>
      <c r="E329" s="32"/>
      <c r="F329" s="14">
        <f t="shared" si="240"/>
        <v>0</v>
      </c>
      <c r="G329" s="37"/>
      <c r="H329" s="19"/>
      <c r="I329" s="18"/>
      <c r="J329" s="32"/>
      <c r="K329" s="14">
        <f t="shared" si="229"/>
        <v>0</v>
      </c>
      <c r="L329" s="37"/>
      <c r="M329" s="19"/>
      <c r="N329" s="18"/>
      <c r="O329" s="32"/>
      <c r="P329" s="14">
        <f t="shared" si="230"/>
        <v>0</v>
      </c>
      <c r="Q329" s="15">
        <f t="shared" si="231"/>
        <v>0</v>
      </c>
      <c r="S329" s="13" t="s">
        <v>306</v>
      </c>
      <c r="T329" s="37">
        <v>1</v>
      </c>
      <c r="U329" s="19"/>
      <c r="V329" s="18"/>
      <c r="W329" s="32"/>
      <c r="X329" s="14">
        <f t="shared" si="232"/>
        <v>1</v>
      </c>
      <c r="Y329" s="37">
        <v>1</v>
      </c>
      <c r="Z329" s="19"/>
      <c r="AA329" s="18"/>
      <c r="AB329" s="32"/>
      <c r="AC329" s="14">
        <f t="shared" si="233"/>
        <v>1</v>
      </c>
      <c r="AD329" s="37">
        <v>1</v>
      </c>
      <c r="AE329" s="19"/>
      <c r="AF329" s="18"/>
      <c r="AG329" s="32"/>
      <c r="AH329" s="14">
        <f t="shared" si="234"/>
        <v>1</v>
      </c>
      <c r="AI329" s="15">
        <f t="shared" si="235"/>
        <v>3</v>
      </c>
      <c r="AJ329" s="56">
        <v>43672</v>
      </c>
      <c r="AK329" s="30"/>
      <c r="AL329" s="37"/>
      <c r="AM329" s="19"/>
      <c r="AN329" s="18"/>
      <c r="AO329" s="32"/>
      <c r="AP329" s="14">
        <f t="shared" si="236"/>
        <v>0</v>
      </c>
      <c r="AQ329" s="37"/>
      <c r="AR329" s="19"/>
      <c r="AS329" s="18"/>
      <c r="AT329" s="32"/>
      <c r="AU329" s="14">
        <f t="shared" si="237"/>
        <v>0</v>
      </c>
      <c r="AV329" s="37"/>
      <c r="AW329" s="19"/>
      <c r="AX329" s="18"/>
      <c r="AY329" s="32"/>
      <c r="AZ329" s="14">
        <f t="shared" si="238"/>
        <v>0</v>
      </c>
      <c r="BA329" s="15">
        <f t="shared" si="239"/>
        <v>0</v>
      </c>
    </row>
    <row r="330" spans="1:54" x14ac:dyDescent="0.15">
      <c r="A330" s="30"/>
      <c r="B330" s="37"/>
      <c r="C330" s="19"/>
      <c r="D330" s="18"/>
      <c r="E330" s="32"/>
      <c r="F330" s="14">
        <f t="shared" si="240"/>
        <v>0</v>
      </c>
      <c r="G330" s="37"/>
      <c r="H330" s="19"/>
      <c r="I330" s="18"/>
      <c r="J330" s="32"/>
      <c r="K330" s="14">
        <f t="shared" si="229"/>
        <v>0</v>
      </c>
      <c r="L330" s="37"/>
      <c r="M330" s="19"/>
      <c r="N330" s="18"/>
      <c r="O330" s="32"/>
      <c r="P330" s="14">
        <f t="shared" si="230"/>
        <v>0</v>
      </c>
      <c r="Q330" s="15">
        <f t="shared" si="231"/>
        <v>0</v>
      </c>
      <c r="S330" s="13" t="s">
        <v>307</v>
      </c>
      <c r="T330" s="37">
        <v>1</v>
      </c>
      <c r="U330" s="19">
        <v>4</v>
      </c>
      <c r="V330" s="18"/>
      <c r="W330" s="32"/>
      <c r="X330" s="14">
        <f t="shared" si="232"/>
        <v>5</v>
      </c>
      <c r="Y330" s="37">
        <v>1</v>
      </c>
      <c r="Z330" s="19">
        <v>4</v>
      </c>
      <c r="AA330" s="18"/>
      <c r="AB330" s="32"/>
      <c r="AC330" s="14">
        <f t="shared" si="233"/>
        <v>5</v>
      </c>
      <c r="AD330" s="37">
        <v>1</v>
      </c>
      <c r="AE330" s="19">
        <v>4</v>
      </c>
      <c r="AF330" s="18"/>
      <c r="AG330" s="32"/>
      <c r="AH330" s="14">
        <f t="shared" si="234"/>
        <v>5</v>
      </c>
      <c r="AI330" s="15">
        <f t="shared" si="235"/>
        <v>15</v>
      </c>
      <c r="AJ330" s="56">
        <v>43673</v>
      </c>
      <c r="AK330" s="13"/>
      <c r="AL330" s="37"/>
      <c r="AM330" s="19"/>
      <c r="AN330" s="18"/>
      <c r="AO330" s="32"/>
      <c r="AP330" s="14">
        <f t="shared" si="236"/>
        <v>0</v>
      </c>
      <c r="AQ330" s="37"/>
      <c r="AR330" s="19"/>
      <c r="AS330" s="18"/>
      <c r="AT330" s="32"/>
      <c r="AU330" s="14">
        <f t="shared" si="237"/>
        <v>0</v>
      </c>
      <c r="AV330" s="37"/>
      <c r="AW330" s="19"/>
      <c r="AX330" s="18"/>
      <c r="AY330" s="32"/>
      <c r="AZ330" s="14">
        <f t="shared" si="238"/>
        <v>0</v>
      </c>
      <c r="BA330" s="15">
        <f t="shared" si="239"/>
        <v>0</v>
      </c>
    </row>
    <row r="331" spans="1:54" x14ac:dyDescent="0.15">
      <c r="A331" s="30"/>
      <c r="B331" s="37"/>
      <c r="C331" s="19"/>
      <c r="D331" s="18"/>
      <c r="E331" s="32"/>
      <c r="F331" s="14">
        <f t="shared" si="240"/>
        <v>0</v>
      </c>
      <c r="G331" s="37"/>
      <c r="H331" s="19"/>
      <c r="I331" s="18"/>
      <c r="J331" s="32"/>
      <c r="K331" s="14">
        <f t="shared" si="229"/>
        <v>0</v>
      </c>
      <c r="L331" s="37"/>
      <c r="M331" s="19"/>
      <c r="N331" s="18"/>
      <c r="O331" s="32"/>
      <c r="P331" s="14">
        <f t="shared" si="230"/>
        <v>0</v>
      </c>
      <c r="Q331" s="15">
        <f t="shared" si="231"/>
        <v>0</v>
      </c>
      <c r="S331" s="13" t="s">
        <v>309</v>
      </c>
      <c r="T331" s="37">
        <v>3</v>
      </c>
      <c r="U331" s="19">
        <v>1</v>
      </c>
      <c r="V331" s="18"/>
      <c r="W331" s="32"/>
      <c r="X331" s="14">
        <f t="shared" si="232"/>
        <v>4</v>
      </c>
      <c r="Y331" s="37">
        <v>3</v>
      </c>
      <c r="Z331" s="19">
        <v>1</v>
      </c>
      <c r="AA331" s="18"/>
      <c r="AB331" s="32"/>
      <c r="AC331" s="14">
        <f t="shared" si="233"/>
        <v>4</v>
      </c>
      <c r="AD331" s="37">
        <v>3</v>
      </c>
      <c r="AE331" s="19">
        <v>1</v>
      </c>
      <c r="AF331" s="18"/>
      <c r="AG331" s="32"/>
      <c r="AH331" s="14">
        <f t="shared" si="234"/>
        <v>4</v>
      </c>
      <c r="AI331" s="15">
        <f t="shared" si="235"/>
        <v>12</v>
      </c>
      <c r="AJ331" s="56">
        <v>43676</v>
      </c>
      <c r="AK331" s="39"/>
      <c r="AL331" s="37"/>
      <c r="AM331" s="19"/>
      <c r="AN331" s="18"/>
      <c r="AO331" s="32"/>
      <c r="AP331" s="14">
        <f t="shared" si="236"/>
        <v>0</v>
      </c>
      <c r="AQ331" s="37"/>
      <c r="AR331" s="19"/>
      <c r="AS331" s="18"/>
      <c r="AT331" s="32"/>
      <c r="AU331" s="14">
        <f t="shared" si="237"/>
        <v>0</v>
      </c>
      <c r="AV331" s="37"/>
      <c r="AW331" s="19"/>
      <c r="AX331" s="18"/>
      <c r="AY331" s="32"/>
      <c r="AZ331" s="14">
        <f t="shared" si="238"/>
        <v>0</v>
      </c>
      <c r="BA331" s="15">
        <f t="shared" si="239"/>
        <v>0</v>
      </c>
    </row>
    <row r="332" spans="1:54" x14ac:dyDescent="0.15">
      <c r="A332" s="30"/>
      <c r="B332" s="37"/>
      <c r="C332" s="19"/>
      <c r="D332" s="18"/>
      <c r="E332" s="32"/>
      <c r="F332" s="14">
        <f t="shared" si="240"/>
        <v>0</v>
      </c>
      <c r="G332" s="37"/>
      <c r="H332" s="19"/>
      <c r="I332" s="18"/>
      <c r="J332" s="32"/>
      <c r="K332" s="14">
        <f t="shared" si="229"/>
        <v>0</v>
      </c>
      <c r="L332" s="37"/>
      <c r="M332" s="19"/>
      <c r="N332" s="18"/>
      <c r="O332" s="32"/>
      <c r="P332" s="14">
        <f t="shared" si="230"/>
        <v>0</v>
      </c>
      <c r="Q332" s="15">
        <f t="shared" si="231"/>
        <v>0</v>
      </c>
      <c r="S332" s="13" t="s">
        <v>310</v>
      </c>
      <c r="T332" s="37">
        <v>1</v>
      </c>
      <c r="U332" s="19"/>
      <c r="V332" s="18">
        <v>3</v>
      </c>
      <c r="W332" s="32"/>
      <c r="X332" s="14">
        <f t="shared" si="232"/>
        <v>4</v>
      </c>
      <c r="Y332" s="37">
        <v>1</v>
      </c>
      <c r="Z332" s="19"/>
      <c r="AA332" s="18">
        <v>3</v>
      </c>
      <c r="AB332" s="32"/>
      <c r="AC332" s="14">
        <f t="shared" si="233"/>
        <v>4</v>
      </c>
      <c r="AD332" s="37">
        <v>1</v>
      </c>
      <c r="AE332" s="19"/>
      <c r="AF332" s="18">
        <v>3</v>
      </c>
      <c r="AG332" s="32"/>
      <c r="AH332" s="14">
        <f t="shared" si="234"/>
        <v>4</v>
      </c>
      <c r="AI332" s="15">
        <f t="shared" si="235"/>
        <v>12</v>
      </c>
      <c r="AJ332" s="56">
        <v>43677</v>
      </c>
      <c r="AK332" s="13"/>
      <c r="AL332" s="37"/>
      <c r="AM332" s="19"/>
      <c r="AN332" s="18"/>
      <c r="AO332" s="32"/>
      <c r="AP332" s="14">
        <f t="shared" si="236"/>
        <v>0</v>
      </c>
      <c r="AQ332" s="37"/>
      <c r="AR332" s="19"/>
      <c r="AS332" s="18"/>
      <c r="AT332" s="32"/>
      <c r="AU332" s="14">
        <f t="shared" si="237"/>
        <v>0</v>
      </c>
      <c r="AV332" s="37"/>
      <c r="AW332" s="19"/>
      <c r="AX332" s="18"/>
      <c r="AY332" s="32"/>
      <c r="AZ332" s="14">
        <f t="shared" si="238"/>
        <v>0</v>
      </c>
      <c r="BA332" s="15">
        <f t="shared" si="239"/>
        <v>0</v>
      </c>
    </row>
    <row r="333" spans="1:54" x14ac:dyDescent="0.15">
      <c r="A333" s="30"/>
      <c r="B333" s="37"/>
      <c r="C333" s="19"/>
      <c r="D333" s="18"/>
      <c r="E333" s="32"/>
      <c r="F333" s="14">
        <f t="shared" si="240"/>
        <v>0</v>
      </c>
      <c r="G333" s="37"/>
      <c r="H333" s="19"/>
      <c r="I333" s="18"/>
      <c r="J333" s="32"/>
      <c r="K333" s="14">
        <f t="shared" si="229"/>
        <v>0</v>
      </c>
      <c r="L333" s="37"/>
      <c r="M333" s="19"/>
      <c r="N333" s="18"/>
      <c r="O333" s="32"/>
      <c r="P333" s="14">
        <f t="shared" si="230"/>
        <v>0</v>
      </c>
      <c r="Q333" s="15">
        <f t="shared" si="231"/>
        <v>0</v>
      </c>
      <c r="S333" s="13" t="s">
        <v>313</v>
      </c>
      <c r="T333" s="37"/>
      <c r="U333" s="19">
        <v>2</v>
      </c>
      <c r="V333" s="18">
        <v>1</v>
      </c>
      <c r="W333" s="32"/>
      <c r="X333" s="14">
        <f t="shared" si="232"/>
        <v>3</v>
      </c>
      <c r="Y333" s="37"/>
      <c r="Z333" s="19">
        <v>2</v>
      </c>
      <c r="AA333" s="18">
        <v>1</v>
      </c>
      <c r="AB333" s="32"/>
      <c r="AC333" s="14">
        <f t="shared" si="233"/>
        <v>3</v>
      </c>
      <c r="AD333" s="37"/>
      <c r="AE333" s="19">
        <v>2</v>
      </c>
      <c r="AF333" s="18">
        <v>1</v>
      </c>
      <c r="AG333" s="32"/>
      <c r="AH333" s="14">
        <f t="shared" si="234"/>
        <v>3</v>
      </c>
      <c r="AI333" s="15">
        <f t="shared" si="235"/>
        <v>9</v>
      </c>
      <c r="AJ333" s="56">
        <v>43678</v>
      </c>
      <c r="AK333" s="13"/>
      <c r="AL333" s="37"/>
      <c r="AM333" s="19"/>
      <c r="AN333" s="18"/>
      <c r="AO333" s="32"/>
      <c r="AP333" s="14">
        <f t="shared" si="236"/>
        <v>0</v>
      </c>
      <c r="AQ333" s="37"/>
      <c r="AR333" s="19"/>
      <c r="AS333" s="18"/>
      <c r="AT333" s="32"/>
      <c r="AU333" s="14">
        <f t="shared" si="237"/>
        <v>0</v>
      </c>
      <c r="AV333" s="37"/>
      <c r="AW333" s="19"/>
      <c r="AX333" s="18"/>
      <c r="AY333" s="32"/>
      <c r="AZ333" s="14">
        <f t="shared" si="238"/>
        <v>0</v>
      </c>
      <c r="BA333" s="15">
        <f t="shared" si="239"/>
        <v>0</v>
      </c>
    </row>
    <row r="334" spans="1:54" x14ac:dyDescent="0.15">
      <c r="A334" s="30"/>
      <c r="B334" s="37"/>
      <c r="C334" s="19"/>
      <c r="D334" s="18"/>
      <c r="E334" s="32"/>
      <c r="F334" s="14">
        <f t="shared" si="240"/>
        <v>0</v>
      </c>
      <c r="G334" s="37"/>
      <c r="H334" s="19"/>
      <c r="I334" s="18"/>
      <c r="J334" s="32"/>
      <c r="K334" s="14">
        <f t="shared" si="229"/>
        <v>0</v>
      </c>
      <c r="L334" s="37"/>
      <c r="M334" s="19"/>
      <c r="N334" s="18"/>
      <c r="O334" s="32"/>
      <c r="P334" s="14">
        <f t="shared" si="230"/>
        <v>0</v>
      </c>
      <c r="Q334" s="15">
        <f t="shared" si="231"/>
        <v>0</v>
      </c>
      <c r="S334" s="13" t="s">
        <v>314</v>
      </c>
      <c r="T334" s="37">
        <v>2</v>
      </c>
      <c r="U334" s="19"/>
      <c r="V334" s="18"/>
      <c r="W334" s="32"/>
      <c r="X334" s="14">
        <f t="shared" si="232"/>
        <v>2</v>
      </c>
      <c r="Y334" s="37">
        <v>2</v>
      </c>
      <c r="Z334" s="19"/>
      <c r="AA334" s="18"/>
      <c r="AB334" s="32"/>
      <c r="AC334" s="14">
        <f t="shared" si="233"/>
        <v>2</v>
      </c>
      <c r="AD334" s="37">
        <v>2</v>
      </c>
      <c r="AE334" s="19"/>
      <c r="AF334" s="18"/>
      <c r="AG334" s="32"/>
      <c r="AH334" s="14">
        <f t="shared" si="234"/>
        <v>2</v>
      </c>
      <c r="AI334" s="15">
        <f t="shared" si="235"/>
        <v>6</v>
      </c>
      <c r="AJ334" s="56">
        <v>43679</v>
      </c>
      <c r="AK334" s="13"/>
      <c r="AL334" s="37"/>
      <c r="AM334" s="19"/>
      <c r="AN334" s="18"/>
      <c r="AO334" s="32"/>
      <c r="AP334" s="14">
        <f t="shared" si="236"/>
        <v>0</v>
      </c>
      <c r="AQ334" s="37"/>
      <c r="AR334" s="19"/>
      <c r="AS334" s="18"/>
      <c r="AT334" s="32"/>
      <c r="AU334" s="14">
        <f t="shared" si="237"/>
        <v>0</v>
      </c>
      <c r="AV334" s="37"/>
      <c r="AW334" s="19"/>
      <c r="AX334" s="18"/>
      <c r="AY334" s="32"/>
      <c r="AZ334" s="14">
        <f t="shared" si="238"/>
        <v>0</v>
      </c>
      <c r="BA334" s="15">
        <f t="shared" si="239"/>
        <v>0</v>
      </c>
    </row>
    <row r="335" spans="1:54" x14ac:dyDescent="0.15">
      <c r="A335" s="30"/>
      <c r="B335" s="37"/>
      <c r="C335" s="19"/>
      <c r="D335" s="18"/>
      <c r="E335" s="32"/>
      <c r="F335" s="14">
        <f t="shared" si="240"/>
        <v>0</v>
      </c>
      <c r="G335" s="37"/>
      <c r="H335" s="19"/>
      <c r="I335" s="18"/>
      <c r="J335" s="32"/>
      <c r="K335" s="14">
        <f t="shared" si="229"/>
        <v>0</v>
      </c>
      <c r="L335" s="37"/>
      <c r="M335" s="19"/>
      <c r="N335" s="18"/>
      <c r="O335" s="32"/>
      <c r="P335" s="14">
        <f t="shared" si="230"/>
        <v>0</v>
      </c>
      <c r="Q335" s="15">
        <f t="shared" si="231"/>
        <v>0</v>
      </c>
      <c r="S335" s="66" t="s">
        <v>315</v>
      </c>
      <c r="T335" s="37"/>
      <c r="U335" s="19">
        <v>2</v>
      </c>
      <c r="V335" s="18"/>
      <c r="W335" s="32"/>
      <c r="X335" s="14">
        <f t="shared" si="232"/>
        <v>2</v>
      </c>
      <c r="Y335" s="37"/>
      <c r="Z335" s="19">
        <v>2</v>
      </c>
      <c r="AA335" s="18"/>
      <c r="AB335" s="32"/>
      <c r="AC335" s="14">
        <f t="shared" si="233"/>
        <v>2</v>
      </c>
      <c r="AD335" s="37"/>
      <c r="AE335" s="19">
        <v>2</v>
      </c>
      <c r="AF335" s="18"/>
      <c r="AG335" s="32"/>
      <c r="AH335" s="14">
        <f t="shared" si="234"/>
        <v>2</v>
      </c>
      <c r="AI335" s="15">
        <f t="shared" si="235"/>
        <v>6</v>
      </c>
      <c r="AJ335" s="56">
        <v>43686</v>
      </c>
      <c r="AK335" s="13"/>
      <c r="AL335" s="37"/>
      <c r="AM335" s="19"/>
      <c r="AN335" s="18"/>
      <c r="AO335" s="32"/>
      <c r="AP335" s="14">
        <f t="shared" si="236"/>
        <v>0</v>
      </c>
      <c r="AQ335" s="37"/>
      <c r="AR335" s="19"/>
      <c r="AS335" s="18"/>
      <c r="AT335" s="32"/>
      <c r="AU335" s="14">
        <f t="shared" si="237"/>
        <v>0</v>
      </c>
      <c r="AV335" s="37"/>
      <c r="AW335" s="19"/>
      <c r="AX335" s="18"/>
      <c r="AY335" s="32"/>
      <c r="AZ335" s="14">
        <f t="shared" si="238"/>
        <v>0</v>
      </c>
      <c r="BA335" s="15">
        <f t="shared" si="239"/>
        <v>0</v>
      </c>
    </row>
    <row r="336" spans="1:54" x14ac:dyDescent="0.15">
      <c r="A336" s="39"/>
      <c r="B336" s="37"/>
      <c r="C336" s="19"/>
      <c r="D336" s="18"/>
      <c r="E336" s="32"/>
      <c r="F336" s="14">
        <f t="shared" si="240"/>
        <v>0</v>
      </c>
      <c r="G336" s="37"/>
      <c r="H336" s="19"/>
      <c r="I336" s="18"/>
      <c r="J336" s="32"/>
      <c r="K336" s="14">
        <f t="shared" si="229"/>
        <v>0</v>
      </c>
      <c r="L336" s="37"/>
      <c r="M336" s="19"/>
      <c r="N336" s="18"/>
      <c r="O336" s="32"/>
      <c r="P336" s="14">
        <f t="shared" si="230"/>
        <v>0</v>
      </c>
      <c r="Q336" s="15">
        <f t="shared" si="231"/>
        <v>0</v>
      </c>
      <c r="S336" s="13" t="s">
        <v>316</v>
      </c>
      <c r="T336" s="37"/>
      <c r="U336" s="19">
        <v>1</v>
      </c>
      <c r="V336" s="18"/>
      <c r="W336" s="32"/>
      <c r="X336" s="14">
        <f t="shared" si="232"/>
        <v>1</v>
      </c>
      <c r="Y336" s="37"/>
      <c r="Z336" s="19">
        <v>1</v>
      </c>
      <c r="AA336" s="18"/>
      <c r="AB336" s="32"/>
      <c r="AC336" s="14">
        <f t="shared" si="233"/>
        <v>1</v>
      </c>
      <c r="AD336" s="37"/>
      <c r="AE336" s="19">
        <v>1</v>
      </c>
      <c r="AF336" s="18"/>
      <c r="AG336" s="32"/>
      <c r="AH336" s="14">
        <f t="shared" si="234"/>
        <v>1</v>
      </c>
      <c r="AI336" s="15">
        <f t="shared" si="235"/>
        <v>3</v>
      </c>
      <c r="AJ336" s="56">
        <v>43680</v>
      </c>
      <c r="AK336" s="39" t="s">
        <v>253</v>
      </c>
      <c r="AL336" s="37"/>
      <c r="AM336" s="19"/>
      <c r="AN336" s="18"/>
      <c r="AO336" s="32"/>
      <c r="AP336" s="14">
        <f t="shared" si="236"/>
        <v>0</v>
      </c>
      <c r="AQ336" s="37"/>
      <c r="AR336" s="19"/>
      <c r="AS336" s="18"/>
      <c r="AT336" s="32"/>
      <c r="AU336" s="14">
        <f t="shared" si="237"/>
        <v>0</v>
      </c>
      <c r="AV336" s="37"/>
      <c r="AW336" s="19"/>
      <c r="AX336" s="18"/>
      <c r="AY336" s="32"/>
      <c r="AZ336" s="14">
        <f t="shared" si="238"/>
        <v>0</v>
      </c>
      <c r="BA336" s="15">
        <f t="shared" si="239"/>
        <v>0</v>
      </c>
      <c r="BB336" s="57" t="s">
        <v>252</v>
      </c>
    </row>
    <row r="337" spans="1:54" x14ac:dyDescent="0.15">
      <c r="A337" s="30"/>
      <c r="B337" s="37"/>
      <c r="C337" s="19"/>
      <c r="D337" s="18"/>
      <c r="E337" s="32"/>
      <c r="F337" s="14">
        <f t="shared" si="240"/>
        <v>0</v>
      </c>
      <c r="G337" s="37"/>
      <c r="H337" s="19"/>
      <c r="I337" s="18"/>
      <c r="J337" s="32"/>
      <c r="K337" s="14">
        <f t="shared" si="229"/>
        <v>0</v>
      </c>
      <c r="L337" s="37"/>
      <c r="M337" s="19"/>
      <c r="N337" s="18"/>
      <c r="O337" s="32"/>
      <c r="P337" s="14">
        <f t="shared" si="230"/>
        <v>0</v>
      </c>
      <c r="Q337" s="15">
        <f t="shared" si="231"/>
        <v>0</v>
      </c>
      <c r="S337" s="13" t="s">
        <v>317</v>
      </c>
      <c r="T337" s="37">
        <v>2</v>
      </c>
      <c r="U337" s="19">
        <v>2</v>
      </c>
      <c r="V337" s="18">
        <v>1</v>
      </c>
      <c r="W337" s="32"/>
      <c r="X337" s="14">
        <f t="shared" si="232"/>
        <v>5</v>
      </c>
      <c r="Y337" s="37">
        <v>2</v>
      </c>
      <c r="Z337" s="19">
        <v>2</v>
      </c>
      <c r="AA337" s="18">
        <v>1</v>
      </c>
      <c r="AB337" s="32"/>
      <c r="AC337" s="14">
        <f t="shared" si="233"/>
        <v>5</v>
      </c>
      <c r="AD337" s="37">
        <v>2</v>
      </c>
      <c r="AE337" s="19">
        <v>2</v>
      </c>
      <c r="AF337" s="18">
        <v>1</v>
      </c>
      <c r="AG337" s="32"/>
      <c r="AH337" s="14">
        <f t="shared" si="234"/>
        <v>5</v>
      </c>
      <c r="AI337" s="15">
        <f t="shared" si="235"/>
        <v>15</v>
      </c>
      <c r="AJ337" s="56">
        <v>43683</v>
      </c>
      <c r="AK337" s="13" t="s">
        <v>214</v>
      </c>
      <c r="AL337" s="37"/>
      <c r="AM337" s="19"/>
      <c r="AN337" s="18"/>
      <c r="AO337" s="32"/>
      <c r="AP337" s="14">
        <f t="shared" si="236"/>
        <v>0</v>
      </c>
      <c r="AQ337" s="37"/>
      <c r="AR337" s="19"/>
      <c r="AS337" s="18"/>
      <c r="AT337" s="32"/>
      <c r="AU337" s="14">
        <f t="shared" si="237"/>
        <v>0</v>
      </c>
      <c r="AV337" s="37"/>
      <c r="AW337" s="19"/>
      <c r="AX337" s="18"/>
      <c r="AY337" s="32"/>
      <c r="AZ337" s="14">
        <f t="shared" si="238"/>
        <v>0</v>
      </c>
      <c r="BA337" s="15">
        <f t="shared" si="239"/>
        <v>0</v>
      </c>
      <c r="BB337" s="57" t="s">
        <v>215</v>
      </c>
    </row>
    <row r="338" spans="1:54" x14ac:dyDescent="0.15">
      <c r="A338" s="30"/>
      <c r="B338" s="37"/>
      <c r="C338" s="19"/>
      <c r="D338" s="18"/>
      <c r="E338" s="32"/>
      <c r="F338" s="14">
        <f t="shared" si="240"/>
        <v>0</v>
      </c>
      <c r="G338" s="37"/>
      <c r="H338" s="19"/>
      <c r="I338" s="18"/>
      <c r="J338" s="32"/>
      <c r="K338" s="14">
        <f t="shared" si="229"/>
        <v>0</v>
      </c>
      <c r="L338" s="37"/>
      <c r="M338" s="19"/>
      <c r="N338" s="18"/>
      <c r="O338" s="32"/>
      <c r="P338" s="14">
        <f t="shared" si="230"/>
        <v>0</v>
      </c>
      <c r="Q338" s="15">
        <f t="shared" si="231"/>
        <v>0</v>
      </c>
      <c r="S338" s="13" t="s">
        <v>318</v>
      </c>
      <c r="T338" s="37"/>
      <c r="U338" s="19">
        <v>2</v>
      </c>
      <c r="V338" s="18">
        <v>1</v>
      </c>
      <c r="W338" s="32"/>
      <c r="X338" s="14">
        <f t="shared" si="232"/>
        <v>3</v>
      </c>
      <c r="Y338" s="37"/>
      <c r="Z338" s="19">
        <v>2</v>
      </c>
      <c r="AA338" s="18">
        <v>1</v>
      </c>
      <c r="AB338" s="32"/>
      <c r="AC338" s="14">
        <f t="shared" si="233"/>
        <v>3</v>
      </c>
      <c r="AD338" s="37"/>
      <c r="AE338" s="19">
        <v>2</v>
      </c>
      <c r="AF338" s="18">
        <v>1</v>
      </c>
      <c r="AG338" s="32"/>
      <c r="AH338" s="14">
        <f t="shared" si="234"/>
        <v>3</v>
      </c>
      <c r="AI338" s="15">
        <f t="shared" si="235"/>
        <v>9</v>
      </c>
      <c r="AJ338" s="56">
        <v>43684</v>
      </c>
      <c r="AK338" s="13" t="s">
        <v>263</v>
      </c>
      <c r="AL338" s="37"/>
      <c r="AM338" s="19"/>
      <c r="AN338" s="18"/>
      <c r="AO338" s="32"/>
      <c r="AP338" s="14">
        <f t="shared" si="236"/>
        <v>0</v>
      </c>
      <c r="AQ338" s="37"/>
      <c r="AR338" s="19"/>
      <c r="AS338" s="18"/>
      <c r="AT338" s="32"/>
      <c r="AU338" s="14">
        <f t="shared" si="237"/>
        <v>0</v>
      </c>
      <c r="AV338" s="37"/>
      <c r="AW338" s="19"/>
      <c r="AX338" s="18"/>
      <c r="AY338" s="32"/>
      <c r="AZ338" s="14">
        <f t="shared" si="238"/>
        <v>0</v>
      </c>
      <c r="BA338" s="15">
        <f t="shared" si="239"/>
        <v>0</v>
      </c>
      <c r="BB338" s="57" t="s">
        <v>215</v>
      </c>
    </row>
    <row r="339" spans="1:54" x14ac:dyDescent="0.15">
      <c r="A339" s="13"/>
      <c r="B339" s="37"/>
      <c r="C339" s="19"/>
      <c r="D339" s="18"/>
      <c r="E339" s="32"/>
      <c r="F339" s="14">
        <f t="shared" si="240"/>
        <v>0</v>
      </c>
      <c r="G339" s="37"/>
      <c r="H339" s="19"/>
      <c r="I339" s="18"/>
      <c r="J339" s="32"/>
      <c r="K339" s="14">
        <f t="shared" si="229"/>
        <v>0</v>
      </c>
      <c r="L339" s="37"/>
      <c r="M339" s="19"/>
      <c r="N339" s="18"/>
      <c r="O339" s="32"/>
      <c r="P339" s="14">
        <f t="shared" si="230"/>
        <v>0</v>
      </c>
      <c r="Q339" s="15">
        <f t="shared" si="231"/>
        <v>0</v>
      </c>
      <c r="S339" s="13" t="s">
        <v>318</v>
      </c>
      <c r="T339" s="37"/>
      <c r="U339" s="19">
        <v>1</v>
      </c>
      <c r="V339" s="18">
        <v>1</v>
      </c>
      <c r="W339" s="32"/>
      <c r="X339" s="14">
        <f t="shared" si="232"/>
        <v>2</v>
      </c>
      <c r="Y339" s="37"/>
      <c r="Z339" s="19">
        <v>1</v>
      </c>
      <c r="AA339" s="18">
        <v>1</v>
      </c>
      <c r="AB339" s="32"/>
      <c r="AC339" s="14">
        <f t="shared" si="233"/>
        <v>2</v>
      </c>
      <c r="AD339" s="37"/>
      <c r="AE339" s="19">
        <v>1</v>
      </c>
      <c r="AF339" s="18">
        <v>1</v>
      </c>
      <c r="AG339" s="32"/>
      <c r="AH339" s="14">
        <f t="shared" si="234"/>
        <v>2</v>
      </c>
      <c r="AI339" s="15">
        <f t="shared" si="235"/>
        <v>6</v>
      </c>
      <c r="AJ339" s="56">
        <v>43686</v>
      </c>
      <c r="AK339" s="13" t="s">
        <v>189</v>
      </c>
      <c r="AL339" s="37"/>
      <c r="AM339" s="19"/>
      <c r="AN339" s="18"/>
      <c r="AO339" s="32"/>
      <c r="AP339" s="14">
        <f t="shared" si="236"/>
        <v>0</v>
      </c>
      <c r="AQ339" s="37"/>
      <c r="AR339" s="19"/>
      <c r="AS339" s="18"/>
      <c r="AT339" s="32"/>
      <c r="AU339" s="14">
        <f t="shared" si="237"/>
        <v>0</v>
      </c>
      <c r="AV339" s="37"/>
      <c r="AW339" s="19"/>
      <c r="AX339" s="18"/>
      <c r="AY339" s="32"/>
      <c r="AZ339" s="14">
        <f t="shared" si="238"/>
        <v>0</v>
      </c>
      <c r="BA339" s="15">
        <f t="shared" si="239"/>
        <v>0</v>
      </c>
      <c r="BB339" s="57" t="s">
        <v>190</v>
      </c>
    </row>
    <row r="340" spans="1:54" ht="14.25" thickBot="1" x14ac:dyDescent="0.2">
      <c r="A340" s="39"/>
      <c r="B340" s="37"/>
      <c r="C340" s="19"/>
      <c r="D340" s="18"/>
      <c r="E340" s="106"/>
      <c r="F340" s="14">
        <f t="shared" si="240"/>
        <v>0</v>
      </c>
      <c r="G340" s="37"/>
      <c r="H340" s="19"/>
      <c r="I340" s="18"/>
      <c r="J340" s="106"/>
      <c r="K340" s="14">
        <f t="shared" si="229"/>
        <v>0</v>
      </c>
      <c r="L340" s="37"/>
      <c r="M340" s="19"/>
      <c r="N340" s="18"/>
      <c r="O340" s="106"/>
      <c r="P340" s="14">
        <f t="shared" si="230"/>
        <v>0</v>
      </c>
      <c r="Q340" s="24">
        <f t="shared" si="231"/>
        <v>0</v>
      </c>
      <c r="S340" s="13" t="s">
        <v>319</v>
      </c>
      <c r="T340" s="37">
        <v>10</v>
      </c>
      <c r="U340" s="19">
        <v>10</v>
      </c>
      <c r="V340" s="18">
        <v>10</v>
      </c>
      <c r="W340" s="106"/>
      <c r="X340" s="14">
        <f t="shared" si="232"/>
        <v>30</v>
      </c>
      <c r="Y340" s="37">
        <v>10</v>
      </c>
      <c r="Z340" s="19">
        <v>10</v>
      </c>
      <c r="AA340" s="18">
        <v>10</v>
      </c>
      <c r="AB340" s="106"/>
      <c r="AC340" s="14">
        <f t="shared" si="233"/>
        <v>30</v>
      </c>
      <c r="AD340" s="37">
        <v>10</v>
      </c>
      <c r="AE340" s="19">
        <v>10</v>
      </c>
      <c r="AF340" s="18">
        <v>10</v>
      </c>
      <c r="AG340" s="106"/>
      <c r="AH340" s="14">
        <f t="shared" si="234"/>
        <v>30</v>
      </c>
      <c r="AI340" s="15">
        <f t="shared" si="235"/>
        <v>90</v>
      </c>
      <c r="AJ340" s="56">
        <v>43690</v>
      </c>
      <c r="AK340" s="39" t="s">
        <v>35</v>
      </c>
      <c r="AL340" s="37"/>
      <c r="AM340" s="19"/>
      <c r="AN340" s="18"/>
      <c r="AO340" s="106"/>
      <c r="AP340" s="14">
        <f t="shared" si="236"/>
        <v>0</v>
      </c>
      <c r="AQ340" s="37"/>
      <c r="AR340" s="19"/>
      <c r="AS340" s="18"/>
      <c r="AT340" s="106"/>
      <c r="AU340" s="14">
        <f t="shared" si="237"/>
        <v>0</v>
      </c>
      <c r="AV340" s="37"/>
      <c r="AW340" s="19"/>
      <c r="AX340" s="18"/>
      <c r="AY340" s="32"/>
      <c r="AZ340" s="14">
        <f t="shared" si="238"/>
        <v>0</v>
      </c>
      <c r="BA340" s="15">
        <f t="shared" si="239"/>
        <v>0</v>
      </c>
      <c r="BB340" s="57" t="s">
        <v>36</v>
      </c>
    </row>
    <row r="341" spans="1:54" ht="14.25" thickBot="1" x14ac:dyDescent="0.2">
      <c r="A341" s="3" t="s">
        <v>11</v>
      </c>
      <c r="B341" s="26">
        <f>SUM(B317:B340)</f>
        <v>19</v>
      </c>
      <c r="C341" s="26">
        <f t="shared" ref="C341:Q341" si="251">SUM(C317:C340)</f>
        <v>26</v>
      </c>
      <c r="D341" s="26">
        <f t="shared" si="251"/>
        <v>35</v>
      </c>
      <c r="E341" s="26"/>
      <c r="F341" s="40">
        <f t="shared" si="251"/>
        <v>80</v>
      </c>
      <c r="G341" s="26">
        <f t="shared" si="251"/>
        <v>5</v>
      </c>
      <c r="H341" s="26">
        <f t="shared" si="251"/>
        <v>19</v>
      </c>
      <c r="I341" s="26">
        <f t="shared" si="251"/>
        <v>5</v>
      </c>
      <c r="J341" s="26"/>
      <c r="K341" s="40">
        <f t="shared" si="251"/>
        <v>29</v>
      </c>
      <c r="L341" s="26">
        <f t="shared" si="251"/>
        <v>27</v>
      </c>
      <c r="M341" s="26">
        <f t="shared" si="251"/>
        <v>34</v>
      </c>
      <c r="N341" s="26">
        <f t="shared" si="251"/>
        <v>51</v>
      </c>
      <c r="O341" s="26"/>
      <c r="P341" s="40">
        <f t="shared" si="251"/>
        <v>112</v>
      </c>
      <c r="Q341" s="41">
        <f t="shared" si="251"/>
        <v>221</v>
      </c>
      <c r="S341" s="3" t="s">
        <v>11</v>
      </c>
      <c r="T341" s="26">
        <f>SUM(T317:T340)</f>
        <v>61</v>
      </c>
      <c r="U341" s="26">
        <f t="shared" ref="U341:AI341" si="252">SUM(U317:U340)</f>
        <v>97</v>
      </c>
      <c r="V341" s="26">
        <f t="shared" si="252"/>
        <v>94</v>
      </c>
      <c r="W341" s="26"/>
      <c r="X341" s="40">
        <f t="shared" si="252"/>
        <v>252</v>
      </c>
      <c r="Y341" s="26">
        <f t="shared" si="252"/>
        <v>38</v>
      </c>
      <c r="Z341" s="26">
        <f t="shared" si="252"/>
        <v>53</v>
      </c>
      <c r="AA341" s="26">
        <f t="shared" si="252"/>
        <v>41</v>
      </c>
      <c r="AB341" s="26"/>
      <c r="AC341" s="40">
        <f t="shared" si="252"/>
        <v>132</v>
      </c>
      <c r="AD341" s="26">
        <f t="shared" si="252"/>
        <v>83</v>
      </c>
      <c r="AE341" s="26">
        <f t="shared" si="252"/>
        <v>115</v>
      </c>
      <c r="AF341" s="26">
        <f t="shared" si="252"/>
        <v>133</v>
      </c>
      <c r="AG341" s="26"/>
      <c r="AH341" s="40">
        <f t="shared" si="252"/>
        <v>331</v>
      </c>
      <c r="AI341" s="41">
        <f t="shared" si="252"/>
        <v>715</v>
      </c>
      <c r="AK341" s="3" t="s">
        <v>11</v>
      </c>
      <c r="AL341" s="26">
        <f>SUM(AL317:AL340)</f>
        <v>0</v>
      </c>
      <c r="AM341" s="26">
        <f t="shared" ref="AM341:BA341" si="253">SUM(AM317:AM340)</f>
        <v>0</v>
      </c>
      <c r="AN341" s="26">
        <f t="shared" si="253"/>
        <v>0</v>
      </c>
      <c r="AO341" s="26"/>
      <c r="AP341" s="40">
        <f t="shared" si="253"/>
        <v>0</v>
      </c>
      <c r="AQ341" s="26">
        <f t="shared" si="253"/>
        <v>0</v>
      </c>
      <c r="AR341" s="26">
        <f t="shared" si="253"/>
        <v>0</v>
      </c>
      <c r="AS341" s="26">
        <f t="shared" si="253"/>
        <v>0</v>
      </c>
      <c r="AT341" s="26"/>
      <c r="AU341" s="40">
        <f t="shared" si="253"/>
        <v>0</v>
      </c>
      <c r="AV341" s="26">
        <f t="shared" si="253"/>
        <v>0</v>
      </c>
      <c r="AW341" s="26">
        <f t="shared" si="253"/>
        <v>0</v>
      </c>
      <c r="AX341" s="27">
        <f t="shared" si="253"/>
        <v>0</v>
      </c>
      <c r="AY341" s="26"/>
      <c r="AZ341" s="40">
        <f t="shared" si="253"/>
        <v>0</v>
      </c>
      <c r="BA341" s="41">
        <f t="shared" si="253"/>
        <v>0</v>
      </c>
    </row>
    <row r="342" spans="1:54" ht="14.25" thickBot="1" x14ac:dyDescent="0.2">
      <c r="A342" s="42" t="s">
        <v>12</v>
      </c>
      <c r="B342" s="43">
        <f>B316-B341</f>
        <v>7</v>
      </c>
      <c r="C342" s="43">
        <f t="shared" ref="C342:Q342" si="254">C316-C341</f>
        <v>6</v>
      </c>
      <c r="D342" s="43">
        <f t="shared" si="254"/>
        <v>7</v>
      </c>
      <c r="E342" s="43"/>
      <c r="F342" s="43">
        <f t="shared" si="254"/>
        <v>20</v>
      </c>
      <c r="G342" s="43">
        <f t="shared" si="254"/>
        <v>10</v>
      </c>
      <c r="H342" s="43">
        <f t="shared" si="254"/>
        <v>10</v>
      </c>
      <c r="I342" s="43">
        <f t="shared" si="254"/>
        <v>7</v>
      </c>
      <c r="J342" s="43"/>
      <c r="K342" s="43">
        <f t="shared" si="254"/>
        <v>27</v>
      </c>
      <c r="L342" s="43">
        <f t="shared" si="254"/>
        <v>10</v>
      </c>
      <c r="M342" s="43">
        <f t="shared" si="254"/>
        <v>8</v>
      </c>
      <c r="N342" s="43">
        <f t="shared" si="254"/>
        <v>4</v>
      </c>
      <c r="O342" s="43"/>
      <c r="P342" s="43">
        <f t="shared" si="254"/>
        <v>22</v>
      </c>
      <c r="Q342" s="41">
        <f t="shared" si="254"/>
        <v>69</v>
      </c>
      <c r="S342" s="42" t="s">
        <v>12</v>
      </c>
      <c r="T342" s="43">
        <f>T316-T341</f>
        <v>718</v>
      </c>
      <c r="U342" s="43">
        <f t="shared" ref="U342:AI342" si="255">U316-U341</f>
        <v>790</v>
      </c>
      <c r="V342" s="43">
        <f t="shared" si="255"/>
        <v>446</v>
      </c>
      <c r="W342" s="43"/>
      <c r="X342" s="43">
        <f t="shared" si="255"/>
        <v>1954</v>
      </c>
      <c r="Y342" s="43">
        <f t="shared" si="255"/>
        <v>661</v>
      </c>
      <c r="Z342" s="43">
        <f t="shared" si="255"/>
        <v>615</v>
      </c>
      <c r="AA342" s="43">
        <f t="shared" si="255"/>
        <v>326</v>
      </c>
      <c r="AB342" s="43"/>
      <c r="AC342" s="43">
        <f t="shared" si="255"/>
        <v>1602</v>
      </c>
      <c r="AD342" s="43">
        <f t="shared" si="255"/>
        <v>608</v>
      </c>
      <c r="AE342" s="43">
        <f t="shared" si="255"/>
        <v>455</v>
      </c>
      <c r="AF342" s="43">
        <f t="shared" si="255"/>
        <v>295</v>
      </c>
      <c r="AG342" s="43"/>
      <c r="AH342" s="43">
        <f t="shared" si="255"/>
        <v>1358</v>
      </c>
      <c r="AI342" s="41">
        <f t="shared" si="255"/>
        <v>4914</v>
      </c>
      <c r="AK342" s="42" t="s">
        <v>12</v>
      </c>
      <c r="AL342" s="43">
        <f>AL316-AL341</f>
        <v>0</v>
      </c>
      <c r="AM342" s="43">
        <f t="shared" ref="AM342:BA342" si="256">AM316-AM341</f>
        <v>0</v>
      </c>
      <c r="AN342" s="43">
        <f t="shared" si="256"/>
        <v>0</v>
      </c>
      <c r="AO342" s="43"/>
      <c r="AP342" s="43">
        <f t="shared" si="256"/>
        <v>0</v>
      </c>
      <c r="AQ342" s="43">
        <f t="shared" si="256"/>
        <v>0</v>
      </c>
      <c r="AR342" s="43">
        <f t="shared" si="256"/>
        <v>0</v>
      </c>
      <c r="AS342" s="43">
        <f t="shared" si="256"/>
        <v>0</v>
      </c>
      <c r="AT342" s="43"/>
      <c r="AU342" s="43">
        <f t="shared" si="256"/>
        <v>0</v>
      </c>
      <c r="AV342" s="43">
        <f t="shared" si="256"/>
        <v>0</v>
      </c>
      <c r="AW342" s="43">
        <f t="shared" si="256"/>
        <v>0</v>
      </c>
      <c r="AX342" s="43">
        <f t="shared" si="256"/>
        <v>0</v>
      </c>
      <c r="AY342" s="43"/>
      <c r="AZ342" s="43">
        <f t="shared" si="256"/>
        <v>0</v>
      </c>
      <c r="BA342" s="41">
        <f t="shared" si="256"/>
        <v>0</v>
      </c>
    </row>
    <row r="345" spans="1:54" ht="21.75" thickBot="1" x14ac:dyDescent="0.25">
      <c r="A345" s="50" t="s">
        <v>13</v>
      </c>
      <c r="B345" s="51"/>
      <c r="C345" s="51"/>
      <c r="D345" s="51"/>
      <c r="E345" s="51"/>
      <c r="F345" s="54" t="s">
        <v>26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S345" s="50" t="s">
        <v>14</v>
      </c>
      <c r="T345" s="51"/>
      <c r="U345" s="51"/>
      <c r="V345" s="51"/>
      <c r="W345" s="51"/>
      <c r="X345" s="54" t="s">
        <v>26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K345" s="50" t="s">
        <v>153</v>
      </c>
      <c r="AL345" s="51"/>
      <c r="AM345" s="51"/>
      <c r="AN345" s="51"/>
      <c r="AO345" s="51"/>
      <c r="AP345" s="54" t="s">
        <v>26</v>
      </c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4" ht="14.25" thickBot="1" x14ac:dyDescent="0.2">
      <c r="A346" s="2" t="s">
        <v>0</v>
      </c>
      <c r="B346" s="225" t="s">
        <v>15</v>
      </c>
      <c r="C346" s="225"/>
      <c r="D346" s="225"/>
      <c r="E346" s="225"/>
      <c r="F346" s="226"/>
      <c r="G346" s="225" t="s">
        <v>1</v>
      </c>
      <c r="H346" s="225"/>
      <c r="I346" s="225"/>
      <c r="J346" s="225"/>
      <c r="K346" s="226"/>
      <c r="L346" s="225" t="s">
        <v>16</v>
      </c>
      <c r="M346" s="225"/>
      <c r="N346" s="225"/>
      <c r="O346" s="225"/>
      <c r="P346" s="225"/>
      <c r="Q346" s="227" t="s">
        <v>2</v>
      </c>
      <c r="S346" s="2" t="s">
        <v>0</v>
      </c>
      <c r="T346" s="225" t="s">
        <v>15</v>
      </c>
      <c r="U346" s="225"/>
      <c r="V346" s="225"/>
      <c r="W346" s="225"/>
      <c r="X346" s="226"/>
      <c r="Y346" s="225" t="s">
        <v>1</v>
      </c>
      <c r="Z346" s="225"/>
      <c r="AA346" s="225"/>
      <c r="AB346" s="225"/>
      <c r="AC346" s="226"/>
      <c r="AD346" s="225" t="s">
        <v>16</v>
      </c>
      <c r="AE346" s="225"/>
      <c r="AF346" s="225"/>
      <c r="AG346" s="225"/>
      <c r="AH346" s="225"/>
      <c r="AI346" s="227" t="s">
        <v>2</v>
      </c>
      <c r="AK346" s="2" t="s">
        <v>0</v>
      </c>
      <c r="AL346" s="225" t="s">
        <v>15</v>
      </c>
      <c r="AM346" s="225"/>
      <c r="AN346" s="225"/>
      <c r="AO346" s="225"/>
      <c r="AP346" s="226"/>
      <c r="AQ346" s="225" t="s">
        <v>1</v>
      </c>
      <c r="AR346" s="225"/>
      <c r="AS346" s="225"/>
      <c r="AT346" s="225"/>
      <c r="AU346" s="226"/>
      <c r="AV346" s="225" t="s">
        <v>16</v>
      </c>
      <c r="AW346" s="225"/>
      <c r="AX346" s="225"/>
      <c r="AY346" s="225"/>
      <c r="AZ346" s="225"/>
      <c r="BA346" s="227" t="s">
        <v>2</v>
      </c>
    </row>
    <row r="347" spans="1:54" ht="14.25" thickBot="1" x14ac:dyDescent="0.2">
      <c r="A347" s="2" t="s">
        <v>3</v>
      </c>
      <c r="B347" s="3" t="s">
        <v>4</v>
      </c>
      <c r="C347" s="2" t="s">
        <v>5</v>
      </c>
      <c r="D347" s="4" t="s">
        <v>6</v>
      </c>
      <c r="E347" s="2"/>
      <c r="F347" s="2" t="s">
        <v>7</v>
      </c>
      <c r="G347" s="3" t="s">
        <v>4</v>
      </c>
      <c r="H347" s="2" t="s">
        <v>5</v>
      </c>
      <c r="I347" s="4" t="s">
        <v>6</v>
      </c>
      <c r="J347" s="2"/>
      <c r="K347" s="2" t="s">
        <v>7</v>
      </c>
      <c r="L347" s="3" t="s">
        <v>4</v>
      </c>
      <c r="M347" s="2" t="s">
        <v>5</v>
      </c>
      <c r="N347" s="4" t="s">
        <v>6</v>
      </c>
      <c r="O347" s="2"/>
      <c r="P347" s="3" t="s">
        <v>7</v>
      </c>
      <c r="Q347" s="228"/>
      <c r="S347" s="2" t="s">
        <v>3</v>
      </c>
      <c r="T347" s="3" t="s">
        <v>4</v>
      </c>
      <c r="U347" s="2" t="s">
        <v>5</v>
      </c>
      <c r="V347" s="4" t="s">
        <v>6</v>
      </c>
      <c r="W347" s="2"/>
      <c r="X347" s="2" t="s">
        <v>7</v>
      </c>
      <c r="Y347" s="3" t="s">
        <v>4</v>
      </c>
      <c r="Z347" s="2" t="s">
        <v>5</v>
      </c>
      <c r="AA347" s="4" t="s">
        <v>6</v>
      </c>
      <c r="AB347" s="2"/>
      <c r="AC347" s="2" t="s">
        <v>7</v>
      </c>
      <c r="AD347" s="3" t="s">
        <v>4</v>
      </c>
      <c r="AE347" s="2" t="s">
        <v>5</v>
      </c>
      <c r="AF347" s="4" t="s">
        <v>6</v>
      </c>
      <c r="AG347" s="2"/>
      <c r="AH347" s="3" t="s">
        <v>7</v>
      </c>
      <c r="AI347" s="228"/>
      <c r="AK347" s="2" t="s">
        <v>3</v>
      </c>
      <c r="AL347" s="3" t="s">
        <v>4</v>
      </c>
      <c r="AM347" s="2" t="s">
        <v>5</v>
      </c>
      <c r="AN347" s="4" t="s">
        <v>6</v>
      </c>
      <c r="AO347" s="2"/>
      <c r="AP347" s="2" t="s">
        <v>7</v>
      </c>
      <c r="AQ347" s="3" t="s">
        <v>4</v>
      </c>
      <c r="AR347" s="2" t="s">
        <v>5</v>
      </c>
      <c r="AS347" s="4" t="s">
        <v>6</v>
      </c>
      <c r="AT347" s="2"/>
      <c r="AU347" s="2" t="s">
        <v>7</v>
      </c>
      <c r="AV347" s="3" t="s">
        <v>4</v>
      </c>
      <c r="AW347" s="2" t="s">
        <v>5</v>
      </c>
      <c r="AX347" s="4" t="s">
        <v>6</v>
      </c>
      <c r="AY347" s="2"/>
      <c r="AZ347" s="3" t="s">
        <v>7</v>
      </c>
      <c r="BA347" s="228"/>
    </row>
    <row r="348" spans="1:54" x14ac:dyDescent="0.15">
      <c r="A348" s="5" t="s">
        <v>12</v>
      </c>
      <c r="B348" s="6">
        <f>B342</f>
        <v>7</v>
      </c>
      <c r="C348" s="7">
        <f>C342</f>
        <v>6</v>
      </c>
      <c r="D348" s="6">
        <f>D342</f>
        <v>7</v>
      </c>
      <c r="E348" s="7"/>
      <c r="F348" s="8">
        <f>SUM(B348:D348)</f>
        <v>20</v>
      </c>
      <c r="G348" s="6">
        <f>G342</f>
        <v>10</v>
      </c>
      <c r="H348" s="7">
        <f>H342</f>
        <v>10</v>
      </c>
      <c r="I348" s="6">
        <f>I342</f>
        <v>7</v>
      </c>
      <c r="J348" s="7"/>
      <c r="K348" s="8">
        <f>SUM(G348:I348)</f>
        <v>27</v>
      </c>
      <c r="L348" s="6">
        <f>L342</f>
        <v>10</v>
      </c>
      <c r="M348" s="7">
        <f>M342</f>
        <v>8</v>
      </c>
      <c r="N348" s="6">
        <f>N342</f>
        <v>4</v>
      </c>
      <c r="O348" s="7"/>
      <c r="P348" s="8">
        <f>SUM(L348:N348)</f>
        <v>22</v>
      </c>
      <c r="Q348" s="9">
        <f>F348+K348+P348</f>
        <v>69</v>
      </c>
      <c r="S348" s="5" t="s">
        <v>12</v>
      </c>
      <c r="T348" s="6">
        <f>T342</f>
        <v>718</v>
      </c>
      <c r="U348" s="7">
        <f>U342</f>
        <v>790</v>
      </c>
      <c r="V348" s="6">
        <f>V342</f>
        <v>446</v>
      </c>
      <c r="W348" s="7"/>
      <c r="X348" s="8">
        <f>SUM(T348:V348)</f>
        <v>1954</v>
      </c>
      <c r="Y348" s="6">
        <f>Y342</f>
        <v>661</v>
      </c>
      <c r="Z348" s="7">
        <f>Z342</f>
        <v>615</v>
      </c>
      <c r="AA348" s="6">
        <f>AA342</f>
        <v>326</v>
      </c>
      <c r="AB348" s="7"/>
      <c r="AC348" s="8">
        <f>SUM(Y348:AA348)</f>
        <v>1602</v>
      </c>
      <c r="AD348" s="6">
        <f>AD342</f>
        <v>608</v>
      </c>
      <c r="AE348" s="7">
        <f>AE342</f>
        <v>455</v>
      </c>
      <c r="AF348" s="6">
        <f>AF342</f>
        <v>295</v>
      </c>
      <c r="AG348" s="7"/>
      <c r="AH348" s="8">
        <f>SUM(AD348:AF348)</f>
        <v>1358</v>
      </c>
      <c r="AI348" s="9">
        <f>X348+AC348+AH348</f>
        <v>4914</v>
      </c>
      <c r="AK348" s="5" t="s">
        <v>12</v>
      </c>
      <c r="AL348" s="6">
        <f>AL342</f>
        <v>0</v>
      </c>
      <c r="AM348" s="7">
        <f>AM342</f>
        <v>0</v>
      </c>
      <c r="AN348" s="6">
        <f>AN342</f>
        <v>0</v>
      </c>
      <c r="AO348" s="7"/>
      <c r="AP348" s="8">
        <f>SUM(AL348:AN348)</f>
        <v>0</v>
      </c>
      <c r="AQ348" s="6">
        <f>AQ342</f>
        <v>0</v>
      </c>
      <c r="AR348" s="7">
        <f>AR342</f>
        <v>0</v>
      </c>
      <c r="AS348" s="6">
        <f>AS342</f>
        <v>0</v>
      </c>
      <c r="AT348" s="7"/>
      <c r="AU348" s="8">
        <f>SUM(AQ348:AS348)</f>
        <v>0</v>
      </c>
      <c r="AV348" s="6">
        <f>AV342</f>
        <v>0</v>
      </c>
      <c r="AW348" s="7">
        <f>AW342</f>
        <v>0</v>
      </c>
      <c r="AX348" s="6">
        <f>AX342</f>
        <v>0</v>
      </c>
      <c r="AY348" s="7"/>
      <c r="AZ348" s="8">
        <f>SUM(AV348:AX348)</f>
        <v>0</v>
      </c>
      <c r="BA348" s="9">
        <f>AP348+AU348+AZ348</f>
        <v>0</v>
      </c>
    </row>
    <row r="349" spans="1:54" x14ac:dyDescent="0.15">
      <c r="A349" s="11" t="s">
        <v>154</v>
      </c>
      <c r="B349" s="31">
        <v>3</v>
      </c>
      <c r="C349" s="32">
        <v>5</v>
      </c>
      <c r="D349" s="33">
        <v>2</v>
      </c>
      <c r="E349" s="32"/>
      <c r="F349" s="14">
        <f t="shared" ref="F349:F350" si="257">SUM(B349:D349)</f>
        <v>10</v>
      </c>
      <c r="G349" s="31"/>
      <c r="H349" s="32"/>
      <c r="I349" s="33"/>
      <c r="J349" s="32"/>
      <c r="K349" s="14">
        <f t="shared" ref="K349:K383" si="258">SUM(G349:I349)</f>
        <v>0</v>
      </c>
      <c r="L349" s="31">
        <v>6</v>
      </c>
      <c r="M349" s="32">
        <v>9</v>
      </c>
      <c r="N349" s="33">
        <v>5</v>
      </c>
      <c r="O349" s="32"/>
      <c r="P349" s="14">
        <f t="shared" ref="P349:P383" si="259">SUM(L349:N349)</f>
        <v>20</v>
      </c>
      <c r="Q349" s="15">
        <f t="shared" ref="Q349:Q383" si="260">F349+K349+P349</f>
        <v>30</v>
      </c>
      <c r="R349" s="93">
        <v>43711</v>
      </c>
      <c r="S349" s="5" t="s">
        <v>338</v>
      </c>
      <c r="T349" s="95"/>
      <c r="U349" s="5"/>
      <c r="V349" s="95">
        <v>4</v>
      </c>
      <c r="W349" s="115"/>
      <c r="X349" s="96">
        <f t="shared" ref="X349:X383" si="261">SUM(T349:V349)</f>
        <v>4</v>
      </c>
      <c r="Y349" s="95">
        <v>1</v>
      </c>
      <c r="Z349" s="5">
        <v>-1</v>
      </c>
      <c r="AA349" s="95">
        <v>-1</v>
      </c>
      <c r="AB349" s="115"/>
      <c r="AC349" s="96">
        <f t="shared" ref="AC349:AC383" si="262">SUM(Y349:AA349)</f>
        <v>-1</v>
      </c>
      <c r="AD349" s="95">
        <v>-2</v>
      </c>
      <c r="AE349" s="5"/>
      <c r="AF349" s="95"/>
      <c r="AG349" s="115"/>
      <c r="AH349" s="96">
        <f t="shared" ref="AH349:AH383" si="263">SUM(AD349:AF349)</f>
        <v>-2</v>
      </c>
      <c r="AI349" s="97">
        <f t="shared" ref="AI349:AI383" si="264">X349+AC349+AH349</f>
        <v>1</v>
      </c>
      <c r="AJ349" s="98">
        <v>43708</v>
      </c>
      <c r="AK349" s="11" t="s">
        <v>9</v>
      </c>
      <c r="AL349" s="12"/>
      <c r="AM349" s="13"/>
      <c r="AN349" s="12"/>
      <c r="AO349" s="30"/>
      <c r="AP349" s="14">
        <f t="shared" ref="AP349:AP383" si="265">SUM(AL349:AN349)</f>
        <v>0</v>
      </c>
      <c r="AQ349" s="12"/>
      <c r="AR349" s="13"/>
      <c r="AS349" s="12"/>
      <c r="AT349" s="30"/>
      <c r="AU349" s="14">
        <f t="shared" ref="AU349:AU383" si="266">SUM(AQ349:AS349)</f>
        <v>0</v>
      </c>
      <c r="AV349" s="12"/>
      <c r="AW349" s="13"/>
      <c r="AX349" s="12"/>
      <c r="AY349" s="30"/>
      <c r="AZ349" s="14">
        <f t="shared" ref="AZ349:AZ383" si="267">SUM(AV349:AX349)</f>
        <v>0</v>
      </c>
      <c r="BA349" s="15">
        <f t="shared" ref="BA349:BA383" si="268">AP349+AU349+AZ349</f>
        <v>0</v>
      </c>
    </row>
    <row r="350" spans="1:54" x14ac:dyDescent="0.15">
      <c r="A350" s="11" t="s">
        <v>66</v>
      </c>
      <c r="B350" s="37">
        <v>1</v>
      </c>
      <c r="C350" s="19">
        <v>1</v>
      </c>
      <c r="D350" s="18"/>
      <c r="E350" s="32"/>
      <c r="F350" s="14">
        <f t="shared" si="257"/>
        <v>2</v>
      </c>
      <c r="G350" s="37">
        <v>1</v>
      </c>
      <c r="H350" s="19">
        <v>1</v>
      </c>
      <c r="I350" s="18"/>
      <c r="J350" s="32"/>
      <c r="K350" s="14">
        <f t="shared" si="258"/>
        <v>2</v>
      </c>
      <c r="L350" s="37">
        <v>1</v>
      </c>
      <c r="M350" s="19">
        <v>1</v>
      </c>
      <c r="N350" s="18"/>
      <c r="O350" s="32"/>
      <c r="P350" s="14">
        <f t="shared" si="259"/>
        <v>2</v>
      </c>
      <c r="Q350" s="15">
        <f t="shared" si="260"/>
        <v>6</v>
      </c>
      <c r="R350" s="93">
        <v>43720</v>
      </c>
      <c r="S350" s="11" t="s">
        <v>9</v>
      </c>
      <c r="T350" s="62"/>
      <c r="U350" s="47"/>
      <c r="V350" s="46"/>
      <c r="W350" s="88"/>
      <c r="X350" s="14">
        <f t="shared" si="261"/>
        <v>0</v>
      </c>
      <c r="Y350" s="62"/>
      <c r="Z350" s="47"/>
      <c r="AA350" s="46"/>
      <c r="AB350" s="88"/>
      <c r="AC350" s="14">
        <f t="shared" si="262"/>
        <v>0</v>
      </c>
      <c r="AD350" s="62"/>
      <c r="AE350" s="47"/>
      <c r="AF350" s="46"/>
      <c r="AG350" s="88"/>
      <c r="AH350" s="14">
        <f t="shared" si="263"/>
        <v>0</v>
      </c>
      <c r="AI350" s="15">
        <f t="shared" si="264"/>
        <v>0</v>
      </c>
      <c r="AJ350" s="17"/>
      <c r="AK350" s="11" t="s">
        <v>9</v>
      </c>
      <c r="AL350" s="62"/>
      <c r="AM350" s="47"/>
      <c r="AN350" s="46"/>
      <c r="AO350" s="88"/>
      <c r="AP350" s="14">
        <f t="shared" si="265"/>
        <v>0</v>
      </c>
      <c r="AQ350" s="62"/>
      <c r="AR350" s="47"/>
      <c r="AS350" s="46"/>
      <c r="AT350" s="88"/>
      <c r="AU350" s="14">
        <f t="shared" si="266"/>
        <v>0</v>
      </c>
      <c r="AV350" s="62"/>
      <c r="AW350" s="47"/>
      <c r="AX350" s="46"/>
      <c r="AY350" s="88"/>
      <c r="AZ350" s="14">
        <f t="shared" si="267"/>
        <v>0</v>
      </c>
      <c r="BA350" s="15">
        <f t="shared" si="268"/>
        <v>0</v>
      </c>
      <c r="BB350" s="17"/>
    </row>
    <row r="351" spans="1:54" x14ac:dyDescent="0.15">
      <c r="A351" s="11" t="s">
        <v>202</v>
      </c>
      <c r="B351" s="12">
        <v>1</v>
      </c>
      <c r="C351" s="13"/>
      <c r="D351" s="12"/>
      <c r="E351" s="30"/>
      <c r="F351" s="14">
        <f t="shared" ref="F351:F383" si="269">SUM(B351:D351)</f>
        <v>1</v>
      </c>
      <c r="G351" s="12">
        <v>1</v>
      </c>
      <c r="H351" s="13"/>
      <c r="I351" s="12"/>
      <c r="J351" s="30"/>
      <c r="K351" s="14">
        <f t="shared" si="258"/>
        <v>1</v>
      </c>
      <c r="L351" s="12">
        <v>1</v>
      </c>
      <c r="M351" s="13"/>
      <c r="N351" s="12"/>
      <c r="O351" s="30"/>
      <c r="P351" s="14">
        <f t="shared" si="259"/>
        <v>1</v>
      </c>
      <c r="Q351" s="15">
        <f t="shared" si="260"/>
        <v>3</v>
      </c>
      <c r="R351" s="93">
        <v>43729</v>
      </c>
      <c r="S351" s="11" t="s">
        <v>258</v>
      </c>
      <c r="T351" s="12">
        <v>3</v>
      </c>
      <c r="U351" s="13">
        <v>5</v>
      </c>
      <c r="V351" s="12">
        <v>2</v>
      </c>
      <c r="W351" s="30"/>
      <c r="X351" s="14">
        <f t="shared" si="261"/>
        <v>10</v>
      </c>
      <c r="Y351" s="12"/>
      <c r="Z351" s="13"/>
      <c r="AA351" s="12"/>
      <c r="AB351" s="30"/>
      <c r="AC351" s="14">
        <f t="shared" si="262"/>
        <v>0</v>
      </c>
      <c r="AD351" s="12">
        <v>6</v>
      </c>
      <c r="AE351" s="13">
        <v>9</v>
      </c>
      <c r="AF351" s="12">
        <v>3</v>
      </c>
      <c r="AG351" s="30"/>
      <c r="AH351" s="14">
        <f t="shared" si="263"/>
        <v>18</v>
      </c>
      <c r="AI351" s="15">
        <f t="shared" si="264"/>
        <v>28</v>
      </c>
      <c r="AJ351" s="56">
        <v>43729</v>
      </c>
      <c r="AK351" s="11" t="s">
        <v>9</v>
      </c>
      <c r="AL351" s="12"/>
      <c r="AM351" s="13"/>
      <c r="AN351" s="12"/>
      <c r="AO351" s="30"/>
      <c r="AP351" s="14">
        <f t="shared" si="265"/>
        <v>0</v>
      </c>
      <c r="AQ351" s="12"/>
      <c r="AR351" s="13"/>
      <c r="AS351" s="12"/>
      <c r="AT351" s="30"/>
      <c r="AU351" s="14">
        <f t="shared" si="266"/>
        <v>0</v>
      </c>
      <c r="AV351" s="12"/>
      <c r="AW351" s="13"/>
      <c r="AX351" s="12"/>
      <c r="AY351" s="30"/>
      <c r="AZ351" s="14">
        <f t="shared" si="267"/>
        <v>0</v>
      </c>
      <c r="BA351" s="15">
        <f t="shared" si="268"/>
        <v>0</v>
      </c>
      <c r="BB351" s="57"/>
    </row>
    <row r="352" spans="1:54" x14ac:dyDescent="0.15">
      <c r="A352" s="11" t="s">
        <v>66</v>
      </c>
      <c r="B352" s="12"/>
      <c r="C352" s="13"/>
      <c r="D352" s="12">
        <v>1</v>
      </c>
      <c r="E352" s="30"/>
      <c r="F352" s="14">
        <f t="shared" si="269"/>
        <v>1</v>
      </c>
      <c r="G352" s="12"/>
      <c r="H352" s="13"/>
      <c r="I352" s="12">
        <v>1</v>
      </c>
      <c r="J352" s="30"/>
      <c r="K352" s="14">
        <f t="shared" si="258"/>
        <v>1</v>
      </c>
      <c r="L352" s="12"/>
      <c r="M352" s="13"/>
      <c r="N352" s="12">
        <v>1</v>
      </c>
      <c r="O352" s="30"/>
      <c r="P352" s="14">
        <f t="shared" si="259"/>
        <v>1</v>
      </c>
      <c r="Q352" s="15">
        <f t="shared" si="260"/>
        <v>3</v>
      </c>
      <c r="R352" s="93">
        <v>43734</v>
      </c>
      <c r="S352" s="11" t="s">
        <v>9</v>
      </c>
      <c r="T352" s="12"/>
      <c r="U352" s="13"/>
      <c r="V352" s="12"/>
      <c r="W352" s="30"/>
      <c r="X352" s="14">
        <f t="shared" si="261"/>
        <v>0</v>
      </c>
      <c r="Y352" s="12"/>
      <c r="Z352" s="13"/>
      <c r="AA352" s="12"/>
      <c r="AB352" s="30"/>
      <c r="AC352" s="14">
        <f t="shared" si="262"/>
        <v>0</v>
      </c>
      <c r="AD352" s="12"/>
      <c r="AE352" s="13"/>
      <c r="AF352" s="12"/>
      <c r="AG352" s="30"/>
      <c r="AH352" s="14">
        <f t="shared" si="263"/>
        <v>0</v>
      </c>
      <c r="AI352" s="15">
        <f t="shared" si="264"/>
        <v>0</v>
      </c>
      <c r="AJ352" s="57"/>
      <c r="AK352" s="11" t="s">
        <v>9</v>
      </c>
      <c r="AL352" s="12"/>
      <c r="AM352" s="13"/>
      <c r="AN352" s="12"/>
      <c r="AO352" s="30"/>
      <c r="AP352" s="14">
        <f t="shared" si="265"/>
        <v>0</v>
      </c>
      <c r="AQ352" s="12"/>
      <c r="AR352" s="13"/>
      <c r="AS352" s="12"/>
      <c r="AT352" s="30"/>
      <c r="AU352" s="14">
        <f t="shared" si="266"/>
        <v>0</v>
      </c>
      <c r="AV352" s="12"/>
      <c r="AW352" s="13"/>
      <c r="AX352" s="12"/>
      <c r="AY352" s="30"/>
      <c r="AZ352" s="14">
        <f t="shared" si="267"/>
        <v>0</v>
      </c>
      <c r="BA352" s="15">
        <f t="shared" si="268"/>
        <v>0</v>
      </c>
      <c r="BB352" s="16"/>
    </row>
    <row r="353" spans="1:54" x14ac:dyDescent="0.15">
      <c r="A353" s="11" t="s">
        <v>154</v>
      </c>
      <c r="B353" s="12"/>
      <c r="C353" s="13">
        <v>1</v>
      </c>
      <c r="D353" s="12"/>
      <c r="E353" s="30"/>
      <c r="F353" s="14">
        <f t="shared" si="269"/>
        <v>1</v>
      </c>
      <c r="G353" s="12"/>
      <c r="H353" s="13"/>
      <c r="I353" s="12"/>
      <c r="J353" s="30"/>
      <c r="K353" s="14">
        <f t="shared" si="258"/>
        <v>0</v>
      </c>
      <c r="L353" s="12">
        <v>1</v>
      </c>
      <c r="M353" s="13"/>
      <c r="N353" s="12"/>
      <c r="O353" s="30"/>
      <c r="P353" s="14">
        <f t="shared" si="259"/>
        <v>1</v>
      </c>
      <c r="Q353" s="15">
        <f t="shared" si="260"/>
        <v>2</v>
      </c>
      <c r="R353" s="93">
        <v>43735</v>
      </c>
      <c r="S353" s="11" t="s">
        <v>9</v>
      </c>
      <c r="T353" s="62"/>
      <c r="U353" s="47"/>
      <c r="V353" s="46"/>
      <c r="W353" s="88"/>
      <c r="X353" s="14">
        <f t="shared" si="261"/>
        <v>0</v>
      </c>
      <c r="Y353" s="62"/>
      <c r="Z353" s="47"/>
      <c r="AA353" s="46"/>
      <c r="AB353" s="88"/>
      <c r="AC353" s="14">
        <f t="shared" si="262"/>
        <v>0</v>
      </c>
      <c r="AD353" s="62"/>
      <c r="AE353" s="47"/>
      <c r="AF353" s="46"/>
      <c r="AG353" s="88"/>
      <c r="AH353" s="14">
        <f t="shared" si="263"/>
        <v>0</v>
      </c>
      <c r="AI353" s="15">
        <f t="shared" si="264"/>
        <v>0</v>
      </c>
      <c r="AJ353" s="17"/>
      <c r="AK353" s="11" t="s">
        <v>9</v>
      </c>
      <c r="AL353" s="62"/>
      <c r="AM353" s="47"/>
      <c r="AN353" s="46"/>
      <c r="AO353" s="88"/>
      <c r="AP353" s="14">
        <f t="shared" si="265"/>
        <v>0</v>
      </c>
      <c r="AQ353" s="62"/>
      <c r="AR353" s="47"/>
      <c r="AS353" s="46"/>
      <c r="AT353" s="88"/>
      <c r="AU353" s="14">
        <f t="shared" si="266"/>
        <v>0</v>
      </c>
      <c r="AV353" s="62"/>
      <c r="AW353" s="47"/>
      <c r="AX353" s="46"/>
      <c r="AY353" s="88"/>
      <c r="AZ353" s="14">
        <f t="shared" si="267"/>
        <v>0</v>
      </c>
      <c r="BA353" s="15">
        <f t="shared" si="268"/>
        <v>0</v>
      </c>
      <c r="BB353" s="17"/>
    </row>
    <row r="354" spans="1:54" x14ac:dyDescent="0.15">
      <c r="A354" s="11" t="s">
        <v>202</v>
      </c>
      <c r="B354" s="12"/>
      <c r="C354" s="13">
        <v>1</v>
      </c>
      <c r="D354" s="12"/>
      <c r="E354" s="30"/>
      <c r="F354" s="14">
        <f t="shared" si="269"/>
        <v>1</v>
      </c>
      <c r="G354" s="12"/>
      <c r="H354" s="13">
        <v>1</v>
      </c>
      <c r="I354" s="12"/>
      <c r="J354" s="30"/>
      <c r="K354" s="14">
        <f t="shared" si="258"/>
        <v>1</v>
      </c>
      <c r="L354" s="12"/>
      <c r="M354" s="13">
        <v>1</v>
      </c>
      <c r="N354" s="12"/>
      <c r="O354" s="30"/>
      <c r="P354" s="14">
        <f t="shared" si="259"/>
        <v>1</v>
      </c>
      <c r="Q354" s="15">
        <f t="shared" si="260"/>
        <v>3</v>
      </c>
      <c r="R354" s="93">
        <v>43738</v>
      </c>
      <c r="S354" s="11" t="s">
        <v>9</v>
      </c>
      <c r="T354" s="12"/>
      <c r="U354" s="13"/>
      <c r="V354" s="12"/>
      <c r="W354" s="30"/>
      <c r="X354" s="14">
        <f t="shared" si="261"/>
        <v>0</v>
      </c>
      <c r="Y354" s="12"/>
      <c r="Z354" s="13"/>
      <c r="AA354" s="12"/>
      <c r="AB354" s="30"/>
      <c r="AC354" s="14">
        <f t="shared" si="262"/>
        <v>0</v>
      </c>
      <c r="AD354" s="12"/>
      <c r="AE354" s="13"/>
      <c r="AF354" s="12"/>
      <c r="AG354" s="30"/>
      <c r="AH354" s="14">
        <f t="shared" si="263"/>
        <v>0</v>
      </c>
      <c r="AI354" s="15">
        <f t="shared" si="264"/>
        <v>0</v>
      </c>
      <c r="AJ354" s="57"/>
      <c r="AK354" s="11" t="s">
        <v>9</v>
      </c>
      <c r="AL354" s="12"/>
      <c r="AM354" s="13"/>
      <c r="AN354" s="12"/>
      <c r="AO354" s="30"/>
      <c r="AP354" s="14">
        <f t="shared" si="265"/>
        <v>0</v>
      </c>
      <c r="AQ354" s="12"/>
      <c r="AR354" s="13"/>
      <c r="AS354" s="12"/>
      <c r="AT354" s="30"/>
      <c r="AU354" s="14">
        <f t="shared" si="266"/>
        <v>0</v>
      </c>
      <c r="AV354" s="12"/>
      <c r="AW354" s="13"/>
      <c r="AX354" s="12"/>
      <c r="AY354" s="30"/>
      <c r="AZ354" s="14">
        <f t="shared" si="267"/>
        <v>0</v>
      </c>
      <c r="BA354" s="15">
        <f t="shared" si="268"/>
        <v>0</v>
      </c>
      <c r="BB354" s="16"/>
    </row>
    <row r="355" spans="1:54" x14ac:dyDescent="0.15">
      <c r="A355" s="11" t="s">
        <v>9</v>
      </c>
      <c r="B355" s="18"/>
      <c r="C355" s="19"/>
      <c r="D355" s="18"/>
      <c r="E355" s="32"/>
      <c r="F355" s="14">
        <f t="shared" si="269"/>
        <v>0</v>
      </c>
      <c r="G355" s="18"/>
      <c r="H355" s="19"/>
      <c r="I355" s="18"/>
      <c r="J355" s="32"/>
      <c r="K355" s="14">
        <f t="shared" si="258"/>
        <v>0</v>
      </c>
      <c r="L355" s="18"/>
      <c r="M355" s="19"/>
      <c r="N355" s="18"/>
      <c r="O355" s="32"/>
      <c r="P355" s="14">
        <f t="shared" si="259"/>
        <v>0</v>
      </c>
      <c r="Q355" s="15">
        <f t="shared" si="260"/>
        <v>0</v>
      </c>
      <c r="S355" s="11" t="s">
        <v>9</v>
      </c>
      <c r="T355" s="62"/>
      <c r="U355" s="47"/>
      <c r="V355" s="46"/>
      <c r="W355" s="88"/>
      <c r="X355" s="14">
        <f t="shared" si="261"/>
        <v>0</v>
      </c>
      <c r="Y355" s="62"/>
      <c r="Z355" s="47"/>
      <c r="AA355" s="46"/>
      <c r="AB355" s="88"/>
      <c r="AC355" s="14">
        <f t="shared" si="262"/>
        <v>0</v>
      </c>
      <c r="AD355" s="62"/>
      <c r="AE355" s="47"/>
      <c r="AF355" s="46"/>
      <c r="AG355" s="88"/>
      <c r="AH355" s="14">
        <f t="shared" si="263"/>
        <v>0</v>
      </c>
      <c r="AI355" s="15">
        <f t="shared" si="264"/>
        <v>0</v>
      </c>
      <c r="AJ355" s="17"/>
      <c r="AK355" s="11" t="s">
        <v>9</v>
      </c>
      <c r="AL355" s="18"/>
      <c r="AM355" s="19"/>
      <c r="AN355" s="18"/>
      <c r="AO355" s="32"/>
      <c r="AP355" s="14">
        <f t="shared" si="265"/>
        <v>0</v>
      </c>
      <c r="AQ355" s="46"/>
      <c r="AR355" s="47"/>
      <c r="AS355" s="46"/>
      <c r="AT355" s="88"/>
      <c r="AU355" s="14">
        <f t="shared" si="266"/>
        <v>0</v>
      </c>
      <c r="AV355" s="18"/>
      <c r="AW355" s="19"/>
      <c r="AX355" s="18"/>
      <c r="AY355" s="32"/>
      <c r="AZ355" s="14">
        <f t="shared" si="267"/>
        <v>0</v>
      </c>
      <c r="BA355" s="15">
        <f t="shared" si="268"/>
        <v>0</v>
      </c>
    </row>
    <row r="356" spans="1:54" x14ac:dyDescent="0.15">
      <c r="A356" s="11" t="s">
        <v>9</v>
      </c>
      <c r="B356" s="18"/>
      <c r="C356" s="19"/>
      <c r="D356" s="18"/>
      <c r="E356" s="32"/>
      <c r="F356" s="14">
        <f t="shared" si="269"/>
        <v>0</v>
      </c>
      <c r="G356" s="18"/>
      <c r="H356" s="19"/>
      <c r="I356" s="18"/>
      <c r="J356" s="32"/>
      <c r="K356" s="14">
        <f t="shared" si="258"/>
        <v>0</v>
      </c>
      <c r="L356" s="18"/>
      <c r="M356" s="19"/>
      <c r="N356" s="18"/>
      <c r="O356" s="32"/>
      <c r="P356" s="14">
        <f t="shared" si="259"/>
        <v>0</v>
      </c>
      <c r="Q356" s="15">
        <f t="shared" si="260"/>
        <v>0</v>
      </c>
      <c r="S356" s="11" t="s">
        <v>9</v>
      </c>
      <c r="T356" s="46"/>
      <c r="U356" s="47"/>
      <c r="V356" s="46"/>
      <c r="W356" s="88"/>
      <c r="X356" s="14">
        <f t="shared" si="261"/>
        <v>0</v>
      </c>
      <c r="Y356" s="46"/>
      <c r="Z356" s="47"/>
      <c r="AA356" s="46"/>
      <c r="AB356" s="88"/>
      <c r="AC356" s="14">
        <f t="shared" si="262"/>
        <v>0</v>
      </c>
      <c r="AD356" s="46"/>
      <c r="AE356" s="47"/>
      <c r="AF356" s="46"/>
      <c r="AG356" s="88"/>
      <c r="AH356" s="14">
        <f t="shared" si="263"/>
        <v>0</v>
      </c>
      <c r="AI356" s="15">
        <f t="shared" si="264"/>
        <v>0</v>
      </c>
      <c r="AJ356" s="57"/>
      <c r="AK356" s="11" t="s">
        <v>9</v>
      </c>
      <c r="AL356" s="18"/>
      <c r="AM356" s="19"/>
      <c r="AN356" s="18"/>
      <c r="AO356" s="32"/>
      <c r="AP356" s="14">
        <f t="shared" si="265"/>
        <v>0</v>
      </c>
      <c r="AQ356" s="46"/>
      <c r="AR356" s="47"/>
      <c r="AS356" s="46"/>
      <c r="AT356" s="88"/>
      <c r="AU356" s="14">
        <f t="shared" si="266"/>
        <v>0</v>
      </c>
      <c r="AV356" s="18"/>
      <c r="AW356" s="19"/>
      <c r="AX356" s="18"/>
      <c r="AY356" s="32"/>
      <c r="AZ356" s="14">
        <f t="shared" si="267"/>
        <v>0</v>
      </c>
      <c r="BA356" s="15">
        <f t="shared" si="268"/>
        <v>0</v>
      </c>
    </row>
    <row r="357" spans="1:54" x14ac:dyDescent="0.15">
      <c r="A357" s="11" t="s">
        <v>9</v>
      </c>
      <c r="B357" s="18"/>
      <c r="C357" s="19"/>
      <c r="D357" s="18"/>
      <c r="E357" s="32"/>
      <c r="F357" s="14">
        <f t="shared" si="269"/>
        <v>0</v>
      </c>
      <c r="G357" s="18"/>
      <c r="H357" s="19"/>
      <c r="I357" s="18"/>
      <c r="J357" s="32"/>
      <c r="K357" s="14">
        <f t="shared" si="258"/>
        <v>0</v>
      </c>
      <c r="L357" s="18"/>
      <c r="M357" s="19"/>
      <c r="N357" s="18"/>
      <c r="O357" s="32"/>
      <c r="P357" s="14">
        <f t="shared" si="259"/>
        <v>0</v>
      </c>
      <c r="Q357" s="15">
        <f t="shared" si="260"/>
        <v>0</v>
      </c>
      <c r="S357" s="11" t="s">
        <v>9</v>
      </c>
      <c r="T357" s="46"/>
      <c r="U357" s="47"/>
      <c r="V357" s="46"/>
      <c r="W357" s="88"/>
      <c r="X357" s="14">
        <f t="shared" si="261"/>
        <v>0</v>
      </c>
      <c r="Y357" s="46"/>
      <c r="Z357" s="47"/>
      <c r="AA357" s="46"/>
      <c r="AB357" s="88"/>
      <c r="AC357" s="14">
        <f t="shared" si="262"/>
        <v>0</v>
      </c>
      <c r="AD357" s="46"/>
      <c r="AE357" s="47"/>
      <c r="AF357" s="46"/>
      <c r="AG357" s="88"/>
      <c r="AH357" s="14">
        <f t="shared" si="263"/>
        <v>0</v>
      </c>
      <c r="AI357" s="15">
        <f t="shared" si="264"/>
        <v>0</v>
      </c>
      <c r="AK357" s="11" t="s">
        <v>9</v>
      </c>
      <c r="AL357" s="18"/>
      <c r="AM357" s="19"/>
      <c r="AN357" s="18"/>
      <c r="AO357" s="32"/>
      <c r="AP357" s="14">
        <f t="shared" si="265"/>
        <v>0</v>
      </c>
      <c r="AQ357" s="46"/>
      <c r="AR357" s="47"/>
      <c r="AS357" s="46"/>
      <c r="AT357" s="88"/>
      <c r="AU357" s="14">
        <f t="shared" si="266"/>
        <v>0</v>
      </c>
      <c r="AV357" s="18"/>
      <c r="AW357" s="19"/>
      <c r="AX357" s="18"/>
      <c r="AY357" s="32"/>
      <c r="AZ357" s="14">
        <f t="shared" si="267"/>
        <v>0</v>
      </c>
      <c r="BA357" s="15">
        <f t="shared" si="268"/>
        <v>0</v>
      </c>
    </row>
    <row r="358" spans="1:54" ht="14.25" thickBot="1" x14ac:dyDescent="0.2">
      <c r="A358" s="20" t="s">
        <v>9</v>
      </c>
      <c r="B358" s="21"/>
      <c r="C358" s="22"/>
      <c r="D358" s="21"/>
      <c r="E358" s="105"/>
      <c r="F358" s="23">
        <f t="shared" si="269"/>
        <v>0</v>
      </c>
      <c r="G358" s="21"/>
      <c r="H358" s="22"/>
      <c r="I358" s="21"/>
      <c r="J358" s="105"/>
      <c r="K358" s="23">
        <f t="shared" si="258"/>
        <v>0</v>
      </c>
      <c r="L358" s="21"/>
      <c r="M358" s="22"/>
      <c r="N358" s="21"/>
      <c r="O358" s="105"/>
      <c r="P358" s="23">
        <f t="shared" si="259"/>
        <v>0</v>
      </c>
      <c r="Q358" s="24">
        <f t="shared" si="260"/>
        <v>0</v>
      </c>
      <c r="S358" s="20" t="s">
        <v>9</v>
      </c>
      <c r="T358" s="48"/>
      <c r="U358" s="49"/>
      <c r="V358" s="48"/>
      <c r="W358" s="109"/>
      <c r="X358" s="23">
        <f t="shared" si="261"/>
        <v>0</v>
      </c>
      <c r="Y358" s="48"/>
      <c r="Z358" s="49"/>
      <c r="AA358" s="48"/>
      <c r="AB358" s="109"/>
      <c r="AC358" s="23">
        <f t="shared" si="262"/>
        <v>0</v>
      </c>
      <c r="AD358" s="48"/>
      <c r="AE358" s="49"/>
      <c r="AF358" s="48"/>
      <c r="AG358" s="109"/>
      <c r="AH358" s="23">
        <f t="shared" si="263"/>
        <v>0</v>
      </c>
      <c r="AI358" s="24">
        <f t="shared" si="264"/>
        <v>0</v>
      </c>
      <c r="AK358" s="20" t="s">
        <v>9</v>
      </c>
      <c r="AL358" s="21"/>
      <c r="AM358" s="22"/>
      <c r="AN358" s="21"/>
      <c r="AO358" s="105"/>
      <c r="AP358" s="23">
        <f t="shared" si="265"/>
        <v>0</v>
      </c>
      <c r="AQ358" s="48"/>
      <c r="AR358" s="49"/>
      <c r="AS358" s="48"/>
      <c r="AT358" s="109"/>
      <c r="AU358" s="23">
        <f t="shared" si="266"/>
        <v>0</v>
      </c>
      <c r="AV358" s="21"/>
      <c r="AW358" s="22"/>
      <c r="AX358" s="21"/>
      <c r="AY358" s="105"/>
      <c r="AZ358" s="23">
        <f t="shared" si="267"/>
        <v>0</v>
      </c>
      <c r="BA358" s="24">
        <f t="shared" si="268"/>
        <v>0</v>
      </c>
    </row>
    <row r="359" spans="1:54" ht="14.25" thickBot="1" x14ac:dyDescent="0.2">
      <c r="A359" s="25" t="s">
        <v>10</v>
      </c>
      <c r="B359" s="26">
        <f>SUM(B348:B358)</f>
        <v>12</v>
      </c>
      <c r="C359" s="26">
        <f>SUM(C348:C358)</f>
        <v>14</v>
      </c>
      <c r="D359" s="27">
        <f>SUM(D348:D358)</f>
        <v>10</v>
      </c>
      <c r="E359" s="26"/>
      <c r="F359" s="28">
        <f t="shared" si="269"/>
        <v>36</v>
      </c>
      <c r="G359" s="26">
        <f>SUM(G348:G358)</f>
        <v>12</v>
      </c>
      <c r="H359" s="26">
        <f>SUM(H348:H358)</f>
        <v>12</v>
      </c>
      <c r="I359" s="27">
        <f>SUM(I348:I358)</f>
        <v>8</v>
      </c>
      <c r="J359" s="26"/>
      <c r="K359" s="28">
        <f t="shared" si="258"/>
        <v>32</v>
      </c>
      <c r="L359" s="26">
        <f>SUM(L348:L358)</f>
        <v>19</v>
      </c>
      <c r="M359" s="26">
        <f>SUM(M348:M358)</f>
        <v>19</v>
      </c>
      <c r="N359" s="27">
        <f>SUM(N348:N358)</f>
        <v>10</v>
      </c>
      <c r="O359" s="26"/>
      <c r="P359" s="28">
        <f t="shared" si="259"/>
        <v>48</v>
      </c>
      <c r="Q359" s="29">
        <f t="shared" si="260"/>
        <v>116</v>
      </c>
      <c r="S359" s="25" t="s">
        <v>10</v>
      </c>
      <c r="T359" s="26">
        <f>SUM(T348:T358)</f>
        <v>721</v>
      </c>
      <c r="U359" s="26">
        <f>SUM(U348:U358)</f>
        <v>795</v>
      </c>
      <c r="V359" s="27">
        <f>SUM(V348:V358)</f>
        <v>452</v>
      </c>
      <c r="W359" s="26"/>
      <c r="X359" s="28">
        <f t="shared" si="261"/>
        <v>1968</v>
      </c>
      <c r="Y359" s="26">
        <f>SUM(Y348:Y358)</f>
        <v>662</v>
      </c>
      <c r="Z359" s="26">
        <f>SUM(Z348:Z358)</f>
        <v>614</v>
      </c>
      <c r="AA359" s="27">
        <f>SUM(AA348:AA358)</f>
        <v>325</v>
      </c>
      <c r="AB359" s="26"/>
      <c r="AC359" s="28">
        <f t="shared" si="262"/>
        <v>1601</v>
      </c>
      <c r="AD359" s="26">
        <f>SUM(AD348:AD358)</f>
        <v>612</v>
      </c>
      <c r="AE359" s="26">
        <f>SUM(AE348:AE358)</f>
        <v>464</v>
      </c>
      <c r="AF359" s="27">
        <f>SUM(AF348:AF358)</f>
        <v>298</v>
      </c>
      <c r="AG359" s="26"/>
      <c r="AH359" s="28">
        <f t="shared" si="263"/>
        <v>1374</v>
      </c>
      <c r="AI359" s="29">
        <f t="shared" si="264"/>
        <v>4943</v>
      </c>
      <c r="AK359" s="25" t="s">
        <v>10</v>
      </c>
      <c r="AL359" s="26">
        <f>SUM(AL348:AL358)</f>
        <v>0</v>
      </c>
      <c r="AM359" s="26">
        <f>SUM(AM348:AM358)</f>
        <v>0</v>
      </c>
      <c r="AN359" s="27">
        <f>SUM(AN348:AN358)</f>
        <v>0</v>
      </c>
      <c r="AO359" s="26"/>
      <c r="AP359" s="28">
        <f t="shared" si="265"/>
        <v>0</v>
      </c>
      <c r="AQ359" s="26">
        <f>SUM(AQ348:AQ358)</f>
        <v>0</v>
      </c>
      <c r="AR359" s="26">
        <f>SUM(AR348:AR358)</f>
        <v>0</v>
      </c>
      <c r="AS359" s="27">
        <f>SUM(AS348:AS358)</f>
        <v>0</v>
      </c>
      <c r="AT359" s="26"/>
      <c r="AU359" s="28">
        <f t="shared" si="266"/>
        <v>0</v>
      </c>
      <c r="AV359" s="26">
        <f>SUM(AV348:AV358)</f>
        <v>0</v>
      </c>
      <c r="AW359" s="26">
        <f>SUM(AW348:AW358)</f>
        <v>0</v>
      </c>
      <c r="AX359" s="27">
        <f>SUM(AX348:AX358)</f>
        <v>0</v>
      </c>
      <c r="AY359" s="26"/>
      <c r="AZ359" s="28">
        <f t="shared" si="267"/>
        <v>0</v>
      </c>
      <c r="BA359" s="29">
        <f t="shared" si="268"/>
        <v>0</v>
      </c>
    </row>
    <row r="360" spans="1:54" x14ac:dyDescent="0.15">
      <c r="A360" s="30" t="s">
        <v>336</v>
      </c>
      <c r="B360" s="31">
        <v>1</v>
      </c>
      <c r="C360" s="32"/>
      <c r="D360" s="33"/>
      <c r="E360" s="32"/>
      <c r="F360" s="14">
        <f t="shared" si="269"/>
        <v>1</v>
      </c>
      <c r="G360" s="31">
        <v>1</v>
      </c>
      <c r="H360" s="32"/>
      <c r="I360" s="33"/>
      <c r="J360" s="32"/>
      <c r="K360" s="14">
        <f t="shared" si="258"/>
        <v>1</v>
      </c>
      <c r="L360" s="31">
        <v>1</v>
      </c>
      <c r="M360" s="32"/>
      <c r="N360" s="33"/>
      <c r="O360" s="32"/>
      <c r="P360" s="14">
        <f t="shared" si="259"/>
        <v>1</v>
      </c>
      <c r="Q360" s="15">
        <f t="shared" si="260"/>
        <v>3</v>
      </c>
      <c r="R360" s="56">
        <v>43715</v>
      </c>
      <c r="S360" s="13" t="s">
        <v>322</v>
      </c>
      <c r="T360" s="31">
        <v>4</v>
      </c>
      <c r="U360" s="32">
        <v>7</v>
      </c>
      <c r="V360" s="33">
        <v>5</v>
      </c>
      <c r="W360" s="32"/>
      <c r="X360" s="14">
        <f t="shared" si="261"/>
        <v>16</v>
      </c>
      <c r="Y360" s="31">
        <v>4</v>
      </c>
      <c r="Z360" s="32">
        <v>7</v>
      </c>
      <c r="AA360" s="33">
        <v>5</v>
      </c>
      <c r="AB360" s="32"/>
      <c r="AC360" s="14">
        <f t="shared" si="262"/>
        <v>16</v>
      </c>
      <c r="AD360" s="31">
        <v>4</v>
      </c>
      <c r="AE360" s="32">
        <v>7</v>
      </c>
      <c r="AF360" s="33">
        <v>5</v>
      </c>
      <c r="AG360" s="32"/>
      <c r="AH360" s="14">
        <f t="shared" si="263"/>
        <v>16</v>
      </c>
      <c r="AI360" s="15">
        <f t="shared" si="264"/>
        <v>48</v>
      </c>
      <c r="AJ360" s="56">
        <v>43696</v>
      </c>
      <c r="AK360" s="30"/>
      <c r="AL360" s="37"/>
      <c r="AM360" s="19"/>
      <c r="AN360" s="18"/>
      <c r="AO360" s="32"/>
      <c r="AP360" s="14">
        <f t="shared" si="265"/>
        <v>0</v>
      </c>
      <c r="AQ360" s="37"/>
      <c r="AR360" s="19"/>
      <c r="AS360" s="18"/>
      <c r="AT360" s="32"/>
      <c r="AU360" s="14">
        <f t="shared" si="266"/>
        <v>0</v>
      </c>
      <c r="AV360" s="37"/>
      <c r="AW360" s="19"/>
      <c r="AX360" s="18"/>
      <c r="AY360" s="32"/>
      <c r="AZ360" s="14">
        <f t="shared" si="267"/>
        <v>0</v>
      </c>
      <c r="BA360" s="15">
        <f t="shared" si="268"/>
        <v>0</v>
      </c>
    </row>
    <row r="361" spans="1:54" x14ac:dyDescent="0.15">
      <c r="A361" s="30" t="s">
        <v>337</v>
      </c>
      <c r="B361" s="37"/>
      <c r="C361" s="19"/>
      <c r="D361" s="18"/>
      <c r="E361" s="32"/>
      <c r="F361" s="14">
        <f t="shared" si="269"/>
        <v>0</v>
      </c>
      <c r="G361" s="37">
        <v>1</v>
      </c>
      <c r="H361" s="19"/>
      <c r="I361" s="18"/>
      <c r="J361" s="32"/>
      <c r="K361" s="14">
        <f t="shared" si="258"/>
        <v>1</v>
      </c>
      <c r="L361" s="37"/>
      <c r="M361" s="19"/>
      <c r="N361" s="18"/>
      <c r="O361" s="32"/>
      <c r="P361" s="14">
        <f t="shared" si="259"/>
        <v>0</v>
      </c>
      <c r="Q361" s="15">
        <f t="shared" si="260"/>
        <v>1</v>
      </c>
      <c r="R361" s="93">
        <v>43717</v>
      </c>
      <c r="S361" s="66" t="s">
        <v>324</v>
      </c>
      <c r="T361" s="37">
        <v>1</v>
      </c>
      <c r="U361" s="19">
        <v>1</v>
      </c>
      <c r="V361" s="18">
        <v>3</v>
      </c>
      <c r="W361" s="32"/>
      <c r="X361" s="14">
        <f t="shared" si="261"/>
        <v>5</v>
      </c>
      <c r="Y361" s="37">
        <v>1</v>
      </c>
      <c r="Z361" s="19">
        <v>1</v>
      </c>
      <c r="AA361" s="18">
        <v>3</v>
      </c>
      <c r="AB361" s="32"/>
      <c r="AC361" s="14">
        <f t="shared" si="262"/>
        <v>5</v>
      </c>
      <c r="AD361" s="37">
        <v>1</v>
      </c>
      <c r="AE361" s="19">
        <v>1</v>
      </c>
      <c r="AF361" s="18">
        <v>3</v>
      </c>
      <c r="AG361" s="32"/>
      <c r="AH361" s="14">
        <f t="shared" si="263"/>
        <v>5</v>
      </c>
      <c r="AI361" s="15">
        <f t="shared" si="264"/>
        <v>15</v>
      </c>
      <c r="AJ361" s="56">
        <v>43706</v>
      </c>
      <c r="AK361" s="13"/>
      <c r="AL361" s="37"/>
      <c r="AM361" s="19"/>
      <c r="AN361" s="18"/>
      <c r="AO361" s="32"/>
      <c r="AP361" s="14">
        <f t="shared" si="265"/>
        <v>0</v>
      </c>
      <c r="AQ361" s="37"/>
      <c r="AR361" s="19"/>
      <c r="AS361" s="18"/>
      <c r="AT361" s="32"/>
      <c r="AU361" s="14">
        <f t="shared" si="266"/>
        <v>0</v>
      </c>
      <c r="AV361" s="37"/>
      <c r="AW361" s="19"/>
      <c r="AX361" s="18"/>
      <c r="AY361" s="32"/>
      <c r="AZ361" s="14">
        <f t="shared" si="267"/>
        <v>0</v>
      </c>
      <c r="BA361" s="15">
        <f t="shared" si="268"/>
        <v>0</v>
      </c>
    </row>
    <row r="362" spans="1:54" x14ac:dyDescent="0.15">
      <c r="A362" s="30" t="s">
        <v>341</v>
      </c>
      <c r="B362" s="37"/>
      <c r="C362" s="19"/>
      <c r="D362" s="18">
        <v>1</v>
      </c>
      <c r="E362" s="32"/>
      <c r="F362" s="14">
        <f t="shared" si="269"/>
        <v>1</v>
      </c>
      <c r="G362" s="37"/>
      <c r="H362" s="19"/>
      <c r="I362" s="18"/>
      <c r="J362" s="32"/>
      <c r="K362" s="14">
        <f t="shared" si="258"/>
        <v>0</v>
      </c>
      <c r="L362" s="37"/>
      <c r="M362" s="19"/>
      <c r="N362" s="18"/>
      <c r="O362" s="32"/>
      <c r="P362" s="14">
        <f t="shared" si="259"/>
        <v>0</v>
      </c>
      <c r="Q362" s="15">
        <f t="shared" si="260"/>
        <v>1</v>
      </c>
      <c r="R362" s="93">
        <v>43719</v>
      </c>
      <c r="S362" s="13" t="s">
        <v>325</v>
      </c>
      <c r="T362" s="37">
        <v>2</v>
      </c>
      <c r="U362" s="19"/>
      <c r="V362" s="18"/>
      <c r="W362" s="32"/>
      <c r="X362" s="14">
        <f t="shared" si="261"/>
        <v>2</v>
      </c>
      <c r="Y362" s="37">
        <v>2</v>
      </c>
      <c r="Z362" s="19"/>
      <c r="AA362" s="18"/>
      <c r="AB362" s="32"/>
      <c r="AC362" s="14">
        <f t="shared" si="262"/>
        <v>2</v>
      </c>
      <c r="AD362" s="37">
        <v>2</v>
      </c>
      <c r="AE362" s="19"/>
      <c r="AF362" s="18"/>
      <c r="AG362" s="32"/>
      <c r="AH362" s="14">
        <f t="shared" si="263"/>
        <v>2</v>
      </c>
      <c r="AI362" s="15">
        <f t="shared" si="264"/>
        <v>6</v>
      </c>
      <c r="AJ362" s="56">
        <v>43701</v>
      </c>
      <c r="AK362" s="30"/>
      <c r="AL362" s="37"/>
      <c r="AM362" s="19"/>
      <c r="AN362" s="18"/>
      <c r="AO362" s="32"/>
      <c r="AP362" s="14">
        <f t="shared" si="265"/>
        <v>0</v>
      </c>
      <c r="AQ362" s="37"/>
      <c r="AR362" s="19"/>
      <c r="AS362" s="18"/>
      <c r="AT362" s="32"/>
      <c r="AU362" s="14">
        <f t="shared" si="266"/>
        <v>0</v>
      </c>
      <c r="AV362" s="37"/>
      <c r="AW362" s="19"/>
      <c r="AX362" s="18"/>
      <c r="AY362" s="32"/>
      <c r="AZ362" s="14">
        <f t="shared" si="267"/>
        <v>0</v>
      </c>
      <c r="BA362" s="15">
        <f t="shared" si="268"/>
        <v>0</v>
      </c>
    </row>
    <row r="363" spans="1:54" x14ac:dyDescent="0.15">
      <c r="A363" s="30" t="s">
        <v>344</v>
      </c>
      <c r="B363" s="37">
        <v>1</v>
      </c>
      <c r="C363" s="19"/>
      <c r="D363" s="18"/>
      <c r="E363" s="32"/>
      <c r="F363" s="14">
        <f t="shared" si="269"/>
        <v>1</v>
      </c>
      <c r="G363" s="37">
        <v>1</v>
      </c>
      <c r="H363" s="19"/>
      <c r="I363" s="18"/>
      <c r="J363" s="32"/>
      <c r="K363" s="14">
        <f t="shared" si="258"/>
        <v>1</v>
      </c>
      <c r="L363" s="37">
        <v>1</v>
      </c>
      <c r="M363" s="19"/>
      <c r="N363" s="18"/>
      <c r="O363" s="32"/>
      <c r="P363" s="14">
        <f t="shared" si="259"/>
        <v>1</v>
      </c>
      <c r="Q363" s="15">
        <f t="shared" si="260"/>
        <v>3</v>
      </c>
      <c r="R363" s="93">
        <v>43721</v>
      </c>
      <c r="S363" s="13" t="s">
        <v>326</v>
      </c>
      <c r="T363" s="37">
        <v>4</v>
      </c>
      <c r="U363" s="19"/>
      <c r="V363" s="18"/>
      <c r="W363" s="32"/>
      <c r="X363" s="14">
        <f t="shared" si="261"/>
        <v>4</v>
      </c>
      <c r="Y363" s="37">
        <v>4</v>
      </c>
      <c r="Z363" s="19"/>
      <c r="AA363" s="18"/>
      <c r="AB363" s="32"/>
      <c r="AC363" s="14">
        <f t="shared" si="262"/>
        <v>4</v>
      </c>
      <c r="AD363" s="37">
        <v>4</v>
      </c>
      <c r="AE363" s="19"/>
      <c r="AF363" s="18"/>
      <c r="AG363" s="32"/>
      <c r="AH363" s="14">
        <f t="shared" si="263"/>
        <v>4</v>
      </c>
      <c r="AI363" s="15">
        <f t="shared" si="264"/>
        <v>12</v>
      </c>
      <c r="AJ363" s="56">
        <v>43705</v>
      </c>
      <c r="AK363" s="30"/>
      <c r="AL363" s="37"/>
      <c r="AM363" s="19"/>
      <c r="AN363" s="18"/>
      <c r="AO363" s="32"/>
      <c r="AP363" s="14">
        <f t="shared" si="265"/>
        <v>0</v>
      </c>
      <c r="AQ363" s="37"/>
      <c r="AR363" s="19"/>
      <c r="AS363" s="18"/>
      <c r="AT363" s="32"/>
      <c r="AU363" s="14">
        <f t="shared" si="266"/>
        <v>0</v>
      </c>
      <c r="AV363" s="37"/>
      <c r="AW363" s="19"/>
      <c r="AX363" s="18"/>
      <c r="AY363" s="32"/>
      <c r="AZ363" s="14">
        <f t="shared" si="267"/>
        <v>0</v>
      </c>
      <c r="BA363" s="15">
        <f t="shared" si="268"/>
        <v>0</v>
      </c>
    </row>
    <row r="364" spans="1:54" x14ac:dyDescent="0.15">
      <c r="A364" s="30" t="s">
        <v>88</v>
      </c>
      <c r="B364" s="37"/>
      <c r="C364" s="19"/>
      <c r="D364" s="18"/>
      <c r="E364" s="32"/>
      <c r="F364" s="14">
        <f t="shared" si="269"/>
        <v>0</v>
      </c>
      <c r="G364" s="37"/>
      <c r="H364" s="19"/>
      <c r="I364" s="18">
        <v>1</v>
      </c>
      <c r="J364" s="32"/>
      <c r="K364" s="14">
        <f t="shared" si="258"/>
        <v>1</v>
      </c>
      <c r="L364" s="37"/>
      <c r="M364" s="19"/>
      <c r="N364" s="18">
        <v>1</v>
      </c>
      <c r="O364" s="32"/>
      <c r="P364" s="14">
        <f t="shared" si="259"/>
        <v>1</v>
      </c>
      <c r="Q364" s="15">
        <f t="shared" si="260"/>
        <v>2</v>
      </c>
      <c r="R364" s="93">
        <v>43721</v>
      </c>
      <c r="S364" s="13" t="s">
        <v>327</v>
      </c>
      <c r="T364" s="37">
        <v>2</v>
      </c>
      <c r="U364" s="19"/>
      <c r="V364" s="18">
        <v>1</v>
      </c>
      <c r="W364" s="32"/>
      <c r="X364" s="14">
        <f t="shared" si="261"/>
        <v>3</v>
      </c>
      <c r="Y364" s="37">
        <v>2</v>
      </c>
      <c r="Z364" s="19"/>
      <c r="AA364" s="18">
        <v>1</v>
      </c>
      <c r="AB364" s="32"/>
      <c r="AC364" s="14">
        <f t="shared" si="262"/>
        <v>3</v>
      </c>
      <c r="AD364" s="37">
        <v>2</v>
      </c>
      <c r="AE364" s="19"/>
      <c r="AF364" s="18">
        <v>1</v>
      </c>
      <c r="AG364" s="32"/>
      <c r="AH364" s="14">
        <f t="shared" si="263"/>
        <v>3</v>
      </c>
      <c r="AI364" s="15">
        <f t="shared" si="264"/>
        <v>9</v>
      </c>
      <c r="AJ364" s="56">
        <v>43707</v>
      </c>
      <c r="AK364" s="30"/>
      <c r="AL364" s="37"/>
      <c r="AM364" s="19"/>
      <c r="AN364" s="18"/>
      <c r="AO364" s="32"/>
      <c r="AP364" s="14">
        <f t="shared" si="265"/>
        <v>0</v>
      </c>
      <c r="AQ364" s="37"/>
      <c r="AR364" s="19"/>
      <c r="AS364" s="18"/>
      <c r="AT364" s="32"/>
      <c r="AU364" s="14">
        <f t="shared" si="266"/>
        <v>0</v>
      </c>
      <c r="AV364" s="37"/>
      <c r="AW364" s="19"/>
      <c r="AX364" s="18"/>
      <c r="AY364" s="32"/>
      <c r="AZ364" s="14">
        <f t="shared" si="267"/>
        <v>0</v>
      </c>
      <c r="BA364" s="15">
        <f t="shared" si="268"/>
        <v>0</v>
      </c>
    </row>
    <row r="365" spans="1:54" x14ac:dyDescent="0.15">
      <c r="A365" s="66" t="s">
        <v>348</v>
      </c>
      <c r="B365" s="37"/>
      <c r="C365" s="19"/>
      <c r="D365" s="18">
        <v>1</v>
      </c>
      <c r="E365" s="32"/>
      <c r="F365" s="14">
        <f t="shared" si="269"/>
        <v>1</v>
      </c>
      <c r="G365" s="37"/>
      <c r="H365" s="19"/>
      <c r="I365" s="18">
        <v>1</v>
      </c>
      <c r="J365" s="32"/>
      <c r="K365" s="14">
        <f t="shared" si="258"/>
        <v>1</v>
      </c>
      <c r="L365" s="37"/>
      <c r="M365" s="19"/>
      <c r="N365" s="18">
        <v>1</v>
      </c>
      <c r="O365" s="32"/>
      <c r="P365" s="14">
        <f t="shared" si="259"/>
        <v>1</v>
      </c>
      <c r="Q365" s="15">
        <f t="shared" si="260"/>
        <v>3</v>
      </c>
      <c r="R365" s="56">
        <v>43731</v>
      </c>
      <c r="S365" s="13" t="s">
        <v>330</v>
      </c>
      <c r="T365" s="37">
        <v>2</v>
      </c>
      <c r="U365" s="19"/>
      <c r="V365" s="18">
        <v>3</v>
      </c>
      <c r="W365" s="32"/>
      <c r="X365" s="14">
        <f t="shared" si="261"/>
        <v>5</v>
      </c>
      <c r="Y365" s="37">
        <v>2</v>
      </c>
      <c r="Z365" s="19"/>
      <c r="AA365" s="18">
        <v>3</v>
      </c>
      <c r="AB365" s="32"/>
      <c r="AC365" s="14">
        <f t="shared" si="262"/>
        <v>5</v>
      </c>
      <c r="AD365" s="37">
        <v>2</v>
      </c>
      <c r="AE365" s="19"/>
      <c r="AF365" s="18">
        <v>3</v>
      </c>
      <c r="AG365" s="32"/>
      <c r="AH365" s="14">
        <f t="shared" si="263"/>
        <v>5</v>
      </c>
      <c r="AI365" s="15">
        <f t="shared" si="264"/>
        <v>15</v>
      </c>
      <c r="AJ365" s="56">
        <v>43708</v>
      </c>
      <c r="AK365" s="30"/>
      <c r="AL365" s="37"/>
      <c r="AM365" s="19"/>
      <c r="AN365" s="18"/>
      <c r="AO365" s="32"/>
      <c r="AP365" s="14">
        <f t="shared" si="265"/>
        <v>0</v>
      </c>
      <c r="AQ365" s="37"/>
      <c r="AR365" s="19"/>
      <c r="AS365" s="18"/>
      <c r="AT365" s="32"/>
      <c r="AU365" s="14">
        <f t="shared" si="266"/>
        <v>0</v>
      </c>
      <c r="AV365" s="37"/>
      <c r="AW365" s="19"/>
      <c r="AX365" s="18"/>
      <c r="AY365" s="32"/>
      <c r="AZ365" s="14">
        <f t="shared" si="267"/>
        <v>0</v>
      </c>
      <c r="BA365" s="15">
        <f t="shared" si="268"/>
        <v>0</v>
      </c>
    </row>
    <row r="366" spans="1:54" x14ac:dyDescent="0.15">
      <c r="A366" s="30" t="s">
        <v>353</v>
      </c>
      <c r="B366" s="37">
        <v>3</v>
      </c>
      <c r="C366" s="19">
        <v>5</v>
      </c>
      <c r="D366" s="18">
        <v>2</v>
      </c>
      <c r="E366" s="32"/>
      <c r="F366" s="14">
        <f t="shared" si="269"/>
        <v>10</v>
      </c>
      <c r="G366" s="37"/>
      <c r="H366" s="19"/>
      <c r="I366" s="18"/>
      <c r="J366" s="32"/>
      <c r="K366" s="14">
        <f t="shared" si="258"/>
        <v>0</v>
      </c>
      <c r="L366" s="37">
        <v>6</v>
      </c>
      <c r="M366" s="19">
        <v>9</v>
      </c>
      <c r="N366" s="18">
        <v>3</v>
      </c>
      <c r="O366" s="32"/>
      <c r="P366" s="14">
        <f t="shared" si="259"/>
        <v>18</v>
      </c>
      <c r="Q366" s="15">
        <f t="shared" si="260"/>
        <v>28</v>
      </c>
      <c r="R366" s="93">
        <v>43729</v>
      </c>
      <c r="S366" s="13" t="s">
        <v>334</v>
      </c>
      <c r="T366" s="37">
        <v>2</v>
      </c>
      <c r="U366" s="19"/>
      <c r="V366" s="18">
        <v>2</v>
      </c>
      <c r="W366" s="32"/>
      <c r="X366" s="14">
        <f t="shared" si="261"/>
        <v>4</v>
      </c>
      <c r="Y366" s="37">
        <v>2</v>
      </c>
      <c r="Z366" s="19"/>
      <c r="AA366" s="18">
        <v>2</v>
      </c>
      <c r="AB366" s="32"/>
      <c r="AC366" s="14">
        <f t="shared" si="262"/>
        <v>4</v>
      </c>
      <c r="AD366" s="37">
        <v>2</v>
      </c>
      <c r="AE366" s="19"/>
      <c r="AF366" s="18">
        <v>2</v>
      </c>
      <c r="AG366" s="32"/>
      <c r="AH366" s="14">
        <f t="shared" si="263"/>
        <v>4</v>
      </c>
      <c r="AI366" s="15">
        <f t="shared" si="264"/>
        <v>12</v>
      </c>
      <c r="AJ366" s="56">
        <v>43714</v>
      </c>
      <c r="AK366" s="39"/>
      <c r="AL366" s="37"/>
      <c r="AM366" s="19"/>
      <c r="AN366" s="18"/>
      <c r="AO366" s="32"/>
      <c r="AP366" s="14">
        <f t="shared" si="265"/>
        <v>0</v>
      </c>
      <c r="AQ366" s="37"/>
      <c r="AR366" s="19"/>
      <c r="AS366" s="18"/>
      <c r="AT366" s="32"/>
      <c r="AU366" s="14">
        <f t="shared" si="266"/>
        <v>0</v>
      </c>
      <c r="AV366" s="37"/>
      <c r="AW366" s="19"/>
      <c r="AX366" s="18"/>
      <c r="AY366" s="32"/>
      <c r="AZ366" s="14">
        <f t="shared" si="267"/>
        <v>0</v>
      </c>
      <c r="BA366" s="15">
        <f t="shared" si="268"/>
        <v>0</v>
      </c>
    </row>
    <row r="367" spans="1:54" x14ac:dyDescent="0.15">
      <c r="A367" s="30" t="s">
        <v>88</v>
      </c>
      <c r="B367" s="37"/>
      <c r="C367" s="19">
        <v>1</v>
      </c>
      <c r="D367" s="18">
        <v>1</v>
      </c>
      <c r="E367" s="32"/>
      <c r="F367" s="14">
        <f t="shared" si="269"/>
        <v>2</v>
      </c>
      <c r="G367" s="37"/>
      <c r="H367" s="19"/>
      <c r="I367" s="18"/>
      <c r="J367" s="32"/>
      <c r="K367" s="14">
        <f t="shared" si="258"/>
        <v>0</v>
      </c>
      <c r="L367" s="37"/>
      <c r="M367" s="19"/>
      <c r="N367" s="18"/>
      <c r="O367" s="32"/>
      <c r="P367" s="14">
        <f t="shared" si="259"/>
        <v>0</v>
      </c>
      <c r="Q367" s="15">
        <f t="shared" si="260"/>
        <v>2</v>
      </c>
      <c r="R367" s="93">
        <v>43739</v>
      </c>
      <c r="S367" s="13" t="s">
        <v>335</v>
      </c>
      <c r="T367" s="37"/>
      <c r="U367" s="19">
        <v>1</v>
      </c>
      <c r="V367" s="18">
        <v>1</v>
      </c>
      <c r="W367" s="32"/>
      <c r="X367" s="14">
        <f t="shared" si="261"/>
        <v>2</v>
      </c>
      <c r="Y367" s="37"/>
      <c r="Z367" s="19">
        <v>1</v>
      </c>
      <c r="AA367" s="18">
        <v>1</v>
      </c>
      <c r="AB367" s="32"/>
      <c r="AC367" s="14">
        <f t="shared" si="262"/>
        <v>2</v>
      </c>
      <c r="AD367" s="37"/>
      <c r="AE367" s="19">
        <v>1</v>
      </c>
      <c r="AF367" s="18">
        <v>1</v>
      </c>
      <c r="AG367" s="32"/>
      <c r="AH367" s="14">
        <f t="shared" si="263"/>
        <v>2</v>
      </c>
      <c r="AI367" s="15">
        <f t="shared" si="264"/>
        <v>6</v>
      </c>
      <c r="AJ367" s="56">
        <v>43715</v>
      </c>
      <c r="AK367" s="30"/>
      <c r="AL367" s="37"/>
      <c r="AM367" s="19"/>
      <c r="AN367" s="18"/>
      <c r="AO367" s="32"/>
      <c r="AP367" s="14">
        <f t="shared" si="265"/>
        <v>0</v>
      </c>
      <c r="AQ367" s="37"/>
      <c r="AR367" s="19"/>
      <c r="AS367" s="18"/>
      <c r="AT367" s="32"/>
      <c r="AU367" s="14">
        <f t="shared" si="266"/>
        <v>0</v>
      </c>
      <c r="AV367" s="37"/>
      <c r="AW367" s="19"/>
      <c r="AX367" s="18"/>
      <c r="AY367" s="32"/>
      <c r="AZ367" s="14">
        <f t="shared" si="267"/>
        <v>0</v>
      </c>
      <c r="BA367" s="15">
        <f t="shared" si="268"/>
        <v>0</v>
      </c>
    </row>
    <row r="368" spans="1:54" x14ac:dyDescent="0.15">
      <c r="A368" s="30" t="s">
        <v>88</v>
      </c>
      <c r="B368" s="37"/>
      <c r="C368" s="19"/>
      <c r="D368" s="18"/>
      <c r="E368" s="32"/>
      <c r="F368" s="14">
        <f t="shared" si="269"/>
        <v>0</v>
      </c>
      <c r="G368" s="37"/>
      <c r="H368" s="19"/>
      <c r="I368" s="18">
        <v>1</v>
      </c>
      <c r="J368" s="32"/>
      <c r="K368" s="14">
        <f t="shared" si="258"/>
        <v>1</v>
      </c>
      <c r="L368" s="37"/>
      <c r="M368" s="19"/>
      <c r="N368" s="18"/>
      <c r="O368" s="32"/>
      <c r="P368" s="14">
        <f t="shared" si="259"/>
        <v>0</v>
      </c>
      <c r="Q368" s="15">
        <f t="shared" si="260"/>
        <v>1</v>
      </c>
      <c r="R368" s="56">
        <v>43740</v>
      </c>
      <c r="S368" s="13" t="s">
        <v>339</v>
      </c>
      <c r="T368" s="37"/>
      <c r="U368" s="19">
        <v>5</v>
      </c>
      <c r="V368" s="18"/>
      <c r="W368" s="32"/>
      <c r="X368" s="14">
        <f t="shared" si="261"/>
        <v>5</v>
      </c>
      <c r="Y368" s="37"/>
      <c r="Z368" s="19">
        <v>5</v>
      </c>
      <c r="AA368" s="18"/>
      <c r="AB368" s="32"/>
      <c r="AC368" s="14">
        <f t="shared" si="262"/>
        <v>5</v>
      </c>
      <c r="AD368" s="37"/>
      <c r="AE368" s="19">
        <v>5</v>
      </c>
      <c r="AF368" s="18"/>
      <c r="AG368" s="32"/>
      <c r="AH368" s="14">
        <f t="shared" si="263"/>
        <v>5</v>
      </c>
      <c r="AI368" s="15">
        <f t="shared" si="264"/>
        <v>15</v>
      </c>
      <c r="AJ368" s="56">
        <v>43721</v>
      </c>
      <c r="AK368" s="30"/>
      <c r="AL368" s="37"/>
      <c r="AM368" s="19"/>
      <c r="AN368" s="18"/>
      <c r="AO368" s="32"/>
      <c r="AP368" s="14">
        <f t="shared" si="265"/>
        <v>0</v>
      </c>
      <c r="AQ368" s="37"/>
      <c r="AR368" s="19"/>
      <c r="AS368" s="18"/>
      <c r="AT368" s="32"/>
      <c r="AU368" s="14">
        <f t="shared" si="266"/>
        <v>0</v>
      </c>
      <c r="AV368" s="37"/>
      <c r="AW368" s="19"/>
      <c r="AX368" s="18"/>
      <c r="AY368" s="32"/>
      <c r="AZ368" s="14">
        <f t="shared" si="267"/>
        <v>0</v>
      </c>
      <c r="BA368" s="15">
        <f t="shared" si="268"/>
        <v>0</v>
      </c>
    </row>
    <row r="369" spans="1:53" x14ac:dyDescent="0.15">
      <c r="A369" s="66" t="s">
        <v>355</v>
      </c>
      <c r="B369" s="37"/>
      <c r="C369" s="19">
        <v>3</v>
      </c>
      <c r="D369" s="18"/>
      <c r="E369" s="32"/>
      <c r="F369" s="14">
        <f t="shared" si="269"/>
        <v>3</v>
      </c>
      <c r="G369" s="37"/>
      <c r="H369" s="19">
        <v>3</v>
      </c>
      <c r="I369" s="18"/>
      <c r="J369" s="32"/>
      <c r="K369" s="14">
        <f t="shared" ref="K369" si="270">SUM(G369:I369)</f>
        <v>3</v>
      </c>
      <c r="L369" s="37"/>
      <c r="M369" s="19">
        <v>3</v>
      </c>
      <c r="N369" s="18"/>
      <c r="O369" s="32"/>
      <c r="P369" s="14">
        <f t="shared" ref="P369" si="271">SUM(L369:N369)</f>
        <v>3</v>
      </c>
      <c r="Q369" s="15">
        <f t="shared" si="260"/>
        <v>9</v>
      </c>
      <c r="R369" s="56">
        <v>43749</v>
      </c>
      <c r="S369" s="13" t="s">
        <v>340</v>
      </c>
      <c r="T369" s="37"/>
      <c r="U369" s="19"/>
      <c r="V369" s="18">
        <v>1</v>
      </c>
      <c r="W369" s="32"/>
      <c r="X369" s="14">
        <f t="shared" si="261"/>
        <v>1</v>
      </c>
      <c r="Y369" s="37"/>
      <c r="Z369" s="19"/>
      <c r="AA369" s="18">
        <v>1</v>
      </c>
      <c r="AB369" s="32"/>
      <c r="AC369" s="14">
        <f t="shared" si="262"/>
        <v>1</v>
      </c>
      <c r="AD369" s="37"/>
      <c r="AE369" s="19"/>
      <c r="AF369" s="18">
        <v>1</v>
      </c>
      <c r="AG369" s="32"/>
      <c r="AH369" s="14">
        <f t="shared" si="263"/>
        <v>1</v>
      </c>
      <c r="AI369" s="15">
        <f t="shared" si="264"/>
        <v>3</v>
      </c>
      <c r="AJ369" s="56">
        <v>43720</v>
      </c>
      <c r="AK369" s="30"/>
      <c r="AL369" s="37"/>
      <c r="AM369" s="19"/>
      <c r="AN369" s="18"/>
      <c r="AO369" s="32"/>
      <c r="AP369" s="14">
        <f t="shared" si="265"/>
        <v>0</v>
      </c>
      <c r="AQ369" s="37"/>
      <c r="AR369" s="19"/>
      <c r="AS369" s="18"/>
      <c r="AT369" s="32"/>
      <c r="AU369" s="14">
        <f t="shared" si="266"/>
        <v>0</v>
      </c>
      <c r="AV369" s="37"/>
      <c r="AW369" s="19"/>
      <c r="AX369" s="18"/>
      <c r="AY369" s="32"/>
      <c r="AZ369" s="14">
        <f t="shared" si="267"/>
        <v>0</v>
      </c>
      <c r="BA369" s="15">
        <f t="shared" si="268"/>
        <v>0</v>
      </c>
    </row>
    <row r="370" spans="1:53" x14ac:dyDescent="0.15">
      <c r="A370" s="30"/>
      <c r="B370" s="37"/>
      <c r="C370" s="19"/>
      <c r="D370" s="18"/>
      <c r="E370" s="32"/>
      <c r="F370" s="14">
        <f t="shared" si="269"/>
        <v>0</v>
      </c>
      <c r="G370" s="37"/>
      <c r="H370" s="19"/>
      <c r="I370" s="18"/>
      <c r="J370" s="32"/>
      <c r="K370" s="14">
        <f t="shared" si="258"/>
        <v>0</v>
      </c>
      <c r="L370" s="37"/>
      <c r="M370" s="19"/>
      <c r="N370" s="18"/>
      <c r="O370" s="32"/>
      <c r="P370" s="14">
        <f t="shared" si="259"/>
        <v>0</v>
      </c>
      <c r="Q370" s="15">
        <f t="shared" si="260"/>
        <v>0</v>
      </c>
      <c r="S370" s="13" t="s">
        <v>342</v>
      </c>
      <c r="T370" s="37"/>
      <c r="U370" s="19">
        <v>1</v>
      </c>
      <c r="V370" s="18"/>
      <c r="W370" s="32"/>
      <c r="X370" s="14">
        <f t="shared" si="261"/>
        <v>1</v>
      </c>
      <c r="Y370" s="37"/>
      <c r="Z370" s="19">
        <v>1</v>
      </c>
      <c r="AA370" s="18"/>
      <c r="AB370" s="32"/>
      <c r="AC370" s="14">
        <f t="shared" si="262"/>
        <v>1</v>
      </c>
      <c r="AD370" s="37"/>
      <c r="AE370" s="19">
        <v>1</v>
      </c>
      <c r="AF370" s="18"/>
      <c r="AG370" s="32"/>
      <c r="AH370" s="14">
        <f t="shared" si="263"/>
        <v>1</v>
      </c>
      <c r="AI370" s="15">
        <f t="shared" si="264"/>
        <v>3</v>
      </c>
      <c r="AJ370" s="56">
        <v>43721</v>
      </c>
      <c r="AK370" s="30"/>
      <c r="AL370" s="37"/>
      <c r="AM370" s="19"/>
      <c r="AN370" s="18"/>
      <c r="AO370" s="32"/>
      <c r="AP370" s="14">
        <f t="shared" si="265"/>
        <v>0</v>
      </c>
      <c r="AQ370" s="37"/>
      <c r="AR370" s="19"/>
      <c r="AS370" s="18"/>
      <c r="AT370" s="32"/>
      <c r="AU370" s="14">
        <f t="shared" si="266"/>
        <v>0</v>
      </c>
      <c r="AV370" s="37"/>
      <c r="AW370" s="19"/>
      <c r="AX370" s="18"/>
      <c r="AY370" s="32"/>
      <c r="AZ370" s="14">
        <f t="shared" si="267"/>
        <v>0</v>
      </c>
      <c r="BA370" s="15">
        <f t="shared" si="268"/>
        <v>0</v>
      </c>
    </row>
    <row r="371" spans="1:53" x14ac:dyDescent="0.15">
      <c r="A371" s="30"/>
      <c r="B371" s="37"/>
      <c r="C371" s="19"/>
      <c r="D371" s="18"/>
      <c r="E371" s="32"/>
      <c r="F371" s="14">
        <f t="shared" si="269"/>
        <v>0</v>
      </c>
      <c r="G371" s="37"/>
      <c r="H371" s="19"/>
      <c r="I371" s="18"/>
      <c r="J371" s="32"/>
      <c r="K371" s="14">
        <f t="shared" si="258"/>
        <v>0</v>
      </c>
      <c r="L371" s="37"/>
      <c r="M371" s="19"/>
      <c r="N371" s="18"/>
      <c r="O371" s="32"/>
      <c r="P371" s="14">
        <f t="shared" si="259"/>
        <v>0</v>
      </c>
      <c r="Q371" s="15">
        <f t="shared" si="260"/>
        <v>0</v>
      </c>
      <c r="S371" s="13" t="s">
        <v>343</v>
      </c>
      <c r="T371" s="37">
        <v>3</v>
      </c>
      <c r="U371" s="19">
        <v>3</v>
      </c>
      <c r="V371" s="18">
        <v>3</v>
      </c>
      <c r="W371" s="32"/>
      <c r="X371" s="14">
        <f t="shared" si="261"/>
        <v>9</v>
      </c>
      <c r="Y371" s="37">
        <v>3</v>
      </c>
      <c r="Z371" s="19">
        <v>3</v>
      </c>
      <c r="AA371" s="18">
        <v>3</v>
      </c>
      <c r="AB371" s="32"/>
      <c r="AC371" s="14">
        <f t="shared" si="262"/>
        <v>9</v>
      </c>
      <c r="AD371" s="37">
        <v>3</v>
      </c>
      <c r="AE371" s="19">
        <v>3</v>
      </c>
      <c r="AF371" s="18">
        <v>3</v>
      </c>
      <c r="AG371" s="32"/>
      <c r="AH371" s="14">
        <f t="shared" si="263"/>
        <v>9</v>
      </c>
      <c r="AI371" s="15">
        <f t="shared" si="264"/>
        <v>27</v>
      </c>
      <c r="AJ371" s="56">
        <v>43726</v>
      </c>
      <c r="AK371" s="30"/>
      <c r="AL371" s="37"/>
      <c r="AM371" s="19"/>
      <c r="AN371" s="18"/>
      <c r="AO371" s="32"/>
      <c r="AP371" s="14">
        <f t="shared" si="265"/>
        <v>0</v>
      </c>
      <c r="AQ371" s="37"/>
      <c r="AR371" s="19"/>
      <c r="AS371" s="18"/>
      <c r="AT371" s="32"/>
      <c r="AU371" s="14">
        <f t="shared" si="266"/>
        <v>0</v>
      </c>
      <c r="AV371" s="37"/>
      <c r="AW371" s="19"/>
      <c r="AX371" s="18"/>
      <c r="AY371" s="32"/>
      <c r="AZ371" s="14">
        <f t="shared" si="267"/>
        <v>0</v>
      </c>
      <c r="BA371" s="15">
        <f t="shared" si="268"/>
        <v>0</v>
      </c>
    </row>
    <row r="372" spans="1:53" x14ac:dyDescent="0.15">
      <c r="A372" s="30"/>
      <c r="B372" s="37"/>
      <c r="C372" s="19"/>
      <c r="D372" s="18"/>
      <c r="E372" s="32"/>
      <c r="F372" s="14">
        <f t="shared" si="269"/>
        <v>0</v>
      </c>
      <c r="G372" s="37"/>
      <c r="H372" s="19"/>
      <c r="I372" s="18"/>
      <c r="J372" s="32"/>
      <c r="K372" s="14">
        <f t="shared" si="258"/>
        <v>0</v>
      </c>
      <c r="L372" s="37"/>
      <c r="M372" s="19"/>
      <c r="N372" s="18"/>
      <c r="O372" s="32"/>
      <c r="P372" s="14">
        <f t="shared" si="259"/>
        <v>0</v>
      </c>
      <c r="Q372" s="15">
        <f t="shared" si="260"/>
        <v>0</v>
      </c>
      <c r="S372" s="13" t="s">
        <v>347</v>
      </c>
      <c r="T372" s="37"/>
      <c r="U372" s="19"/>
      <c r="V372" s="18">
        <v>2</v>
      </c>
      <c r="W372" s="32"/>
      <c r="X372" s="14">
        <f t="shared" si="261"/>
        <v>2</v>
      </c>
      <c r="Y372" s="37"/>
      <c r="Z372" s="19"/>
      <c r="AA372" s="18">
        <v>2</v>
      </c>
      <c r="AB372" s="32"/>
      <c r="AC372" s="14">
        <f t="shared" si="262"/>
        <v>2</v>
      </c>
      <c r="AD372" s="37"/>
      <c r="AE372" s="19"/>
      <c r="AF372" s="18">
        <v>2</v>
      </c>
      <c r="AG372" s="32"/>
      <c r="AH372" s="14">
        <f t="shared" si="263"/>
        <v>2</v>
      </c>
      <c r="AI372" s="15">
        <f t="shared" si="264"/>
        <v>6</v>
      </c>
      <c r="AJ372" s="56">
        <v>43726</v>
      </c>
      <c r="AK372" s="30"/>
      <c r="AL372" s="37"/>
      <c r="AM372" s="19"/>
      <c r="AN372" s="18"/>
      <c r="AO372" s="32"/>
      <c r="AP372" s="14">
        <f t="shared" si="265"/>
        <v>0</v>
      </c>
      <c r="AQ372" s="37"/>
      <c r="AR372" s="19"/>
      <c r="AS372" s="18"/>
      <c r="AT372" s="32"/>
      <c r="AU372" s="14">
        <f t="shared" si="266"/>
        <v>0</v>
      </c>
      <c r="AV372" s="37"/>
      <c r="AW372" s="19"/>
      <c r="AX372" s="18"/>
      <c r="AY372" s="32"/>
      <c r="AZ372" s="14">
        <f t="shared" si="267"/>
        <v>0</v>
      </c>
      <c r="BA372" s="15">
        <f t="shared" si="268"/>
        <v>0</v>
      </c>
    </row>
    <row r="373" spans="1:53" x14ac:dyDescent="0.15">
      <c r="A373" s="30"/>
      <c r="B373" s="37"/>
      <c r="C373" s="19"/>
      <c r="D373" s="18"/>
      <c r="E373" s="32"/>
      <c r="F373" s="14">
        <f t="shared" si="269"/>
        <v>0</v>
      </c>
      <c r="G373" s="37"/>
      <c r="H373" s="19"/>
      <c r="I373" s="18"/>
      <c r="J373" s="32"/>
      <c r="K373" s="14">
        <f t="shared" si="258"/>
        <v>0</v>
      </c>
      <c r="L373" s="37"/>
      <c r="M373" s="19"/>
      <c r="N373" s="18"/>
      <c r="O373" s="32"/>
      <c r="P373" s="14">
        <f t="shared" si="259"/>
        <v>0</v>
      </c>
      <c r="Q373" s="15">
        <f t="shared" si="260"/>
        <v>0</v>
      </c>
      <c r="S373" s="13" t="s">
        <v>349</v>
      </c>
      <c r="T373" s="37"/>
      <c r="U373" s="19">
        <v>1</v>
      </c>
      <c r="V373" s="18"/>
      <c r="W373" s="32"/>
      <c r="X373" s="14">
        <f t="shared" si="261"/>
        <v>1</v>
      </c>
      <c r="Y373" s="37"/>
      <c r="Z373" s="19">
        <v>1</v>
      </c>
      <c r="AA373" s="18"/>
      <c r="AB373" s="32"/>
      <c r="AC373" s="14">
        <f t="shared" si="262"/>
        <v>1</v>
      </c>
      <c r="AD373" s="37"/>
      <c r="AE373" s="19">
        <v>1</v>
      </c>
      <c r="AF373" s="18"/>
      <c r="AG373" s="32"/>
      <c r="AH373" s="14">
        <f t="shared" si="263"/>
        <v>1</v>
      </c>
      <c r="AI373" s="15">
        <f t="shared" si="264"/>
        <v>3</v>
      </c>
      <c r="AJ373" s="56">
        <v>43727</v>
      </c>
      <c r="AK373" s="13"/>
      <c r="AL373" s="37"/>
      <c r="AM373" s="19"/>
      <c r="AN373" s="18"/>
      <c r="AO373" s="32"/>
      <c r="AP373" s="14">
        <f t="shared" si="265"/>
        <v>0</v>
      </c>
      <c r="AQ373" s="37"/>
      <c r="AR373" s="19"/>
      <c r="AS373" s="18"/>
      <c r="AT373" s="32"/>
      <c r="AU373" s="14">
        <f t="shared" si="266"/>
        <v>0</v>
      </c>
      <c r="AV373" s="37"/>
      <c r="AW373" s="19"/>
      <c r="AX373" s="18"/>
      <c r="AY373" s="32"/>
      <c r="AZ373" s="14">
        <f t="shared" si="267"/>
        <v>0</v>
      </c>
      <c r="BA373" s="15">
        <f t="shared" si="268"/>
        <v>0</v>
      </c>
    </row>
    <row r="374" spans="1:53" x14ac:dyDescent="0.15">
      <c r="A374" s="30"/>
      <c r="B374" s="37"/>
      <c r="C374" s="19"/>
      <c r="D374" s="18"/>
      <c r="E374" s="32"/>
      <c r="F374" s="14">
        <f t="shared" si="269"/>
        <v>0</v>
      </c>
      <c r="G374" s="37"/>
      <c r="H374" s="19"/>
      <c r="I374" s="18"/>
      <c r="J374" s="32"/>
      <c r="K374" s="14">
        <f t="shared" si="258"/>
        <v>0</v>
      </c>
      <c r="L374" s="37"/>
      <c r="M374" s="19"/>
      <c r="N374" s="18"/>
      <c r="O374" s="32"/>
      <c r="P374" s="14">
        <f t="shared" si="259"/>
        <v>0</v>
      </c>
      <c r="Q374" s="15">
        <f t="shared" si="260"/>
        <v>0</v>
      </c>
      <c r="S374" s="13" t="s">
        <v>350</v>
      </c>
      <c r="T374" s="37">
        <v>5</v>
      </c>
      <c r="U374" s="19">
        <v>5</v>
      </c>
      <c r="V374" s="18">
        <v>5</v>
      </c>
      <c r="W374" s="32"/>
      <c r="X374" s="14">
        <f t="shared" si="261"/>
        <v>15</v>
      </c>
      <c r="Y374" s="37">
        <v>5</v>
      </c>
      <c r="Z374" s="19">
        <v>5</v>
      </c>
      <c r="AA374" s="18">
        <v>5</v>
      </c>
      <c r="AB374" s="32"/>
      <c r="AC374" s="14">
        <f t="shared" si="262"/>
        <v>15</v>
      </c>
      <c r="AD374" s="37">
        <v>5</v>
      </c>
      <c r="AE374" s="19">
        <v>5</v>
      </c>
      <c r="AF374" s="18">
        <v>5</v>
      </c>
      <c r="AG374" s="32"/>
      <c r="AH374" s="14">
        <f t="shared" si="263"/>
        <v>15</v>
      </c>
      <c r="AI374" s="15">
        <f t="shared" si="264"/>
        <v>45</v>
      </c>
      <c r="AJ374" s="56">
        <v>43732</v>
      </c>
      <c r="AK374" s="39"/>
      <c r="AL374" s="37"/>
      <c r="AM374" s="19"/>
      <c r="AN374" s="18"/>
      <c r="AO374" s="32"/>
      <c r="AP374" s="14">
        <f t="shared" si="265"/>
        <v>0</v>
      </c>
      <c r="AQ374" s="37"/>
      <c r="AR374" s="19"/>
      <c r="AS374" s="18"/>
      <c r="AT374" s="32"/>
      <c r="AU374" s="14">
        <f t="shared" si="266"/>
        <v>0</v>
      </c>
      <c r="AV374" s="37"/>
      <c r="AW374" s="19"/>
      <c r="AX374" s="18"/>
      <c r="AY374" s="32"/>
      <c r="AZ374" s="14">
        <f t="shared" si="267"/>
        <v>0</v>
      </c>
      <c r="BA374" s="15">
        <f t="shared" si="268"/>
        <v>0</v>
      </c>
    </row>
    <row r="375" spans="1:53" x14ac:dyDescent="0.15">
      <c r="A375" s="30"/>
      <c r="B375" s="37"/>
      <c r="C375" s="19"/>
      <c r="D375" s="18"/>
      <c r="E375" s="32"/>
      <c r="F375" s="14">
        <f t="shared" si="269"/>
        <v>0</v>
      </c>
      <c r="G375" s="37"/>
      <c r="H375" s="19"/>
      <c r="I375" s="18"/>
      <c r="J375" s="32"/>
      <c r="K375" s="14">
        <f t="shared" si="258"/>
        <v>0</v>
      </c>
      <c r="L375" s="37"/>
      <c r="M375" s="19"/>
      <c r="N375" s="18"/>
      <c r="O375" s="32"/>
      <c r="P375" s="14">
        <f t="shared" si="259"/>
        <v>0</v>
      </c>
      <c r="Q375" s="15">
        <f t="shared" si="260"/>
        <v>0</v>
      </c>
      <c r="S375" s="13" t="s">
        <v>351</v>
      </c>
      <c r="T375" s="37"/>
      <c r="U375" s="19">
        <v>1</v>
      </c>
      <c r="V375" s="18"/>
      <c r="W375" s="32"/>
      <c r="X375" s="14">
        <f t="shared" si="261"/>
        <v>1</v>
      </c>
      <c r="Y375" s="37"/>
      <c r="Z375" s="19">
        <v>1</v>
      </c>
      <c r="AA375" s="18"/>
      <c r="AB375" s="32"/>
      <c r="AC375" s="14">
        <f t="shared" si="262"/>
        <v>1</v>
      </c>
      <c r="AD375" s="37"/>
      <c r="AE375" s="19">
        <v>1</v>
      </c>
      <c r="AF375" s="18"/>
      <c r="AG375" s="32"/>
      <c r="AH375" s="14">
        <f t="shared" si="263"/>
        <v>1</v>
      </c>
      <c r="AI375" s="15">
        <f t="shared" si="264"/>
        <v>3</v>
      </c>
      <c r="AJ375" s="56">
        <v>43729</v>
      </c>
      <c r="AK375" s="13"/>
      <c r="AL375" s="37"/>
      <c r="AM375" s="19"/>
      <c r="AN375" s="18"/>
      <c r="AO375" s="32"/>
      <c r="AP375" s="14">
        <f t="shared" si="265"/>
        <v>0</v>
      </c>
      <c r="AQ375" s="37"/>
      <c r="AR375" s="19"/>
      <c r="AS375" s="18"/>
      <c r="AT375" s="32"/>
      <c r="AU375" s="14">
        <f t="shared" si="266"/>
        <v>0</v>
      </c>
      <c r="AV375" s="37"/>
      <c r="AW375" s="19"/>
      <c r="AX375" s="18"/>
      <c r="AY375" s="32"/>
      <c r="AZ375" s="14">
        <f t="shared" si="267"/>
        <v>0</v>
      </c>
      <c r="BA375" s="15">
        <f t="shared" si="268"/>
        <v>0</v>
      </c>
    </row>
    <row r="376" spans="1:53" x14ac:dyDescent="0.15">
      <c r="A376" s="30"/>
      <c r="B376" s="37"/>
      <c r="C376" s="19"/>
      <c r="D376" s="18"/>
      <c r="E376" s="32"/>
      <c r="F376" s="14">
        <f t="shared" si="269"/>
        <v>0</v>
      </c>
      <c r="G376" s="37"/>
      <c r="H376" s="19"/>
      <c r="I376" s="18"/>
      <c r="J376" s="32"/>
      <c r="K376" s="14">
        <f t="shared" si="258"/>
        <v>0</v>
      </c>
      <c r="L376" s="37"/>
      <c r="M376" s="19"/>
      <c r="N376" s="18"/>
      <c r="O376" s="32"/>
      <c r="P376" s="14">
        <f t="shared" si="259"/>
        <v>0</v>
      </c>
      <c r="Q376" s="15">
        <f t="shared" si="260"/>
        <v>0</v>
      </c>
      <c r="S376" s="66" t="s">
        <v>352</v>
      </c>
      <c r="T376" s="37"/>
      <c r="U376" s="19"/>
      <c r="V376" s="18">
        <v>3</v>
      </c>
      <c r="W376" s="32"/>
      <c r="X376" s="14">
        <f t="shared" si="261"/>
        <v>3</v>
      </c>
      <c r="Y376" s="37"/>
      <c r="Z376" s="19"/>
      <c r="AA376" s="18">
        <v>3</v>
      </c>
      <c r="AB376" s="32"/>
      <c r="AC376" s="14">
        <f t="shared" si="262"/>
        <v>3</v>
      </c>
      <c r="AD376" s="37"/>
      <c r="AE376" s="19"/>
      <c r="AF376" s="18">
        <v>3</v>
      </c>
      <c r="AG376" s="32"/>
      <c r="AH376" s="14">
        <f t="shared" si="263"/>
        <v>3</v>
      </c>
      <c r="AI376" s="15">
        <f t="shared" si="264"/>
        <v>9</v>
      </c>
      <c r="AJ376" s="56">
        <v>43734</v>
      </c>
      <c r="AK376" s="13"/>
      <c r="AL376" s="37"/>
      <c r="AM376" s="19"/>
      <c r="AN376" s="18"/>
      <c r="AO376" s="32"/>
      <c r="AP376" s="14">
        <f t="shared" si="265"/>
        <v>0</v>
      </c>
      <c r="AQ376" s="37"/>
      <c r="AR376" s="19"/>
      <c r="AS376" s="18"/>
      <c r="AT376" s="32"/>
      <c r="AU376" s="14">
        <f t="shared" si="266"/>
        <v>0</v>
      </c>
      <c r="AV376" s="37"/>
      <c r="AW376" s="19"/>
      <c r="AX376" s="18"/>
      <c r="AY376" s="32"/>
      <c r="AZ376" s="14">
        <f t="shared" si="267"/>
        <v>0</v>
      </c>
      <c r="BA376" s="15">
        <f t="shared" si="268"/>
        <v>0</v>
      </c>
    </row>
    <row r="377" spans="1:53" x14ac:dyDescent="0.15">
      <c r="A377" s="30"/>
      <c r="B377" s="37"/>
      <c r="C377" s="19"/>
      <c r="D377" s="18"/>
      <c r="E377" s="32"/>
      <c r="F377" s="14">
        <f t="shared" si="269"/>
        <v>0</v>
      </c>
      <c r="G377" s="37"/>
      <c r="H377" s="19"/>
      <c r="I377" s="18"/>
      <c r="J377" s="32"/>
      <c r="K377" s="14">
        <f t="shared" si="258"/>
        <v>0</v>
      </c>
      <c r="L377" s="37"/>
      <c r="M377" s="19"/>
      <c r="N377" s="18"/>
      <c r="O377" s="32"/>
      <c r="P377" s="14">
        <f t="shared" si="259"/>
        <v>0</v>
      </c>
      <c r="Q377" s="15">
        <f t="shared" si="260"/>
        <v>0</v>
      </c>
      <c r="S377" s="13" t="s">
        <v>354</v>
      </c>
      <c r="T377" s="37">
        <v>3</v>
      </c>
      <c r="U377" s="19">
        <v>5</v>
      </c>
      <c r="V377" s="18">
        <v>5</v>
      </c>
      <c r="W377" s="32"/>
      <c r="X377" s="14">
        <f t="shared" si="261"/>
        <v>13</v>
      </c>
      <c r="Y377" s="37">
        <v>3</v>
      </c>
      <c r="Z377" s="19">
        <v>5</v>
      </c>
      <c r="AA377" s="18">
        <v>5</v>
      </c>
      <c r="AB377" s="32"/>
      <c r="AC377" s="14">
        <f t="shared" si="262"/>
        <v>13</v>
      </c>
      <c r="AD377" s="37">
        <v>3</v>
      </c>
      <c r="AE377" s="19">
        <v>5</v>
      </c>
      <c r="AF377" s="18">
        <v>5</v>
      </c>
      <c r="AG377" s="32"/>
      <c r="AH377" s="14">
        <f t="shared" si="263"/>
        <v>13</v>
      </c>
      <c r="AI377" s="15">
        <f t="shared" si="264"/>
        <v>39</v>
      </c>
      <c r="AJ377" s="56">
        <v>43733</v>
      </c>
      <c r="AK377" s="13"/>
      <c r="AL377" s="37"/>
      <c r="AM377" s="19"/>
      <c r="AN377" s="18"/>
      <c r="AO377" s="32"/>
      <c r="AP377" s="14">
        <f t="shared" si="265"/>
        <v>0</v>
      </c>
      <c r="AQ377" s="37"/>
      <c r="AR377" s="19"/>
      <c r="AS377" s="18"/>
      <c r="AT377" s="32"/>
      <c r="AU377" s="14">
        <f t="shared" si="266"/>
        <v>0</v>
      </c>
      <c r="AV377" s="37"/>
      <c r="AW377" s="19"/>
      <c r="AX377" s="18"/>
      <c r="AY377" s="32"/>
      <c r="AZ377" s="14">
        <f t="shared" si="267"/>
        <v>0</v>
      </c>
      <c r="BA377" s="15">
        <f t="shared" si="268"/>
        <v>0</v>
      </c>
    </row>
    <row r="378" spans="1:53" x14ac:dyDescent="0.15">
      <c r="A378" s="30"/>
      <c r="B378" s="37"/>
      <c r="C378" s="19"/>
      <c r="D378" s="18"/>
      <c r="E378" s="32"/>
      <c r="F378" s="14">
        <f t="shared" si="269"/>
        <v>0</v>
      </c>
      <c r="G378" s="37"/>
      <c r="H378" s="19"/>
      <c r="I378" s="18"/>
      <c r="J378" s="32"/>
      <c r="K378" s="14">
        <f t="shared" si="258"/>
        <v>0</v>
      </c>
      <c r="L378" s="37"/>
      <c r="M378" s="19"/>
      <c r="N378" s="18"/>
      <c r="O378" s="32"/>
      <c r="P378" s="14">
        <f t="shared" si="259"/>
        <v>0</v>
      </c>
      <c r="Q378" s="15">
        <f t="shared" si="260"/>
        <v>0</v>
      </c>
      <c r="S378" s="13" t="s">
        <v>356</v>
      </c>
      <c r="T378" s="37">
        <v>3</v>
      </c>
      <c r="U378" s="19">
        <v>9</v>
      </c>
      <c r="V378" s="18">
        <v>13</v>
      </c>
      <c r="W378" s="32"/>
      <c r="X378" s="14">
        <f t="shared" ref="X378:X380" si="272">SUM(T378:V378)</f>
        <v>25</v>
      </c>
      <c r="Y378" s="37">
        <v>3</v>
      </c>
      <c r="Z378" s="19">
        <v>9</v>
      </c>
      <c r="AA378" s="18">
        <v>13</v>
      </c>
      <c r="AB378" s="32"/>
      <c r="AC378" s="14">
        <f t="shared" ref="AC378:AC380" si="273">SUM(Y378:AA378)</f>
        <v>25</v>
      </c>
      <c r="AD378" s="37">
        <v>3</v>
      </c>
      <c r="AE378" s="19">
        <v>9</v>
      </c>
      <c r="AF378" s="18">
        <v>13</v>
      </c>
      <c r="AG378" s="32"/>
      <c r="AH378" s="14">
        <f t="shared" ref="AH378:AH380" si="274">SUM(AD378:AF378)</f>
        <v>25</v>
      </c>
      <c r="AI378" s="15">
        <f t="shared" ref="AI378:AI380" si="275">X378+AC378+AH378</f>
        <v>75</v>
      </c>
      <c r="AJ378" s="56">
        <v>43739</v>
      </c>
      <c r="AK378" s="13"/>
      <c r="AL378" s="37"/>
      <c r="AM378" s="19"/>
      <c r="AN378" s="18"/>
      <c r="AO378" s="32"/>
      <c r="AP378" s="14">
        <f t="shared" si="265"/>
        <v>0</v>
      </c>
      <c r="AQ378" s="37"/>
      <c r="AR378" s="19"/>
      <c r="AS378" s="18"/>
      <c r="AT378" s="32"/>
      <c r="AU378" s="14">
        <f t="shared" si="266"/>
        <v>0</v>
      </c>
      <c r="AV378" s="37"/>
      <c r="AW378" s="19"/>
      <c r="AX378" s="18"/>
      <c r="AY378" s="32"/>
      <c r="AZ378" s="14">
        <f t="shared" si="267"/>
        <v>0</v>
      </c>
      <c r="BA378" s="15">
        <f t="shared" si="268"/>
        <v>0</v>
      </c>
    </row>
    <row r="379" spans="1:53" x14ac:dyDescent="0.15">
      <c r="A379" s="39"/>
      <c r="B379" s="37"/>
      <c r="C379" s="19"/>
      <c r="D379" s="18"/>
      <c r="E379" s="32"/>
      <c r="F379" s="14">
        <f t="shared" si="269"/>
        <v>0</v>
      </c>
      <c r="G379" s="37"/>
      <c r="H379" s="19"/>
      <c r="I379" s="18"/>
      <c r="J379" s="32"/>
      <c r="K379" s="14">
        <f t="shared" si="258"/>
        <v>0</v>
      </c>
      <c r="L379" s="37"/>
      <c r="M379" s="19"/>
      <c r="N379" s="18"/>
      <c r="O379" s="32"/>
      <c r="P379" s="14">
        <f t="shared" si="259"/>
        <v>0</v>
      </c>
      <c r="Q379" s="15">
        <f t="shared" si="260"/>
        <v>0</v>
      </c>
      <c r="S379" s="66" t="s">
        <v>357</v>
      </c>
      <c r="T379" s="37"/>
      <c r="U379" s="19">
        <v>2</v>
      </c>
      <c r="V379" s="18">
        <v>2</v>
      </c>
      <c r="W379" s="32"/>
      <c r="X379" s="14">
        <f t="shared" si="272"/>
        <v>4</v>
      </c>
      <c r="Y379" s="37"/>
      <c r="Z379" s="19">
        <v>2</v>
      </c>
      <c r="AA379" s="18">
        <v>2</v>
      </c>
      <c r="AB379" s="32"/>
      <c r="AC379" s="14">
        <f t="shared" si="273"/>
        <v>4</v>
      </c>
      <c r="AD379" s="37"/>
      <c r="AE379" s="19">
        <v>2</v>
      </c>
      <c r="AF379" s="18">
        <v>2</v>
      </c>
      <c r="AG379" s="32"/>
      <c r="AH379" s="14">
        <f t="shared" si="274"/>
        <v>4</v>
      </c>
      <c r="AI379" s="15">
        <f t="shared" si="275"/>
        <v>12</v>
      </c>
      <c r="AJ379" s="56">
        <v>43752</v>
      </c>
      <c r="AK379" s="39"/>
      <c r="AL379" s="37"/>
      <c r="AM379" s="19"/>
      <c r="AN379" s="18"/>
      <c r="AO379" s="32"/>
      <c r="AP379" s="14">
        <f t="shared" si="265"/>
        <v>0</v>
      </c>
      <c r="AQ379" s="37"/>
      <c r="AR379" s="19"/>
      <c r="AS379" s="18"/>
      <c r="AT379" s="32"/>
      <c r="AU379" s="14">
        <f t="shared" si="266"/>
        <v>0</v>
      </c>
      <c r="AV379" s="37"/>
      <c r="AW379" s="19"/>
      <c r="AX379" s="18"/>
      <c r="AY379" s="32"/>
      <c r="AZ379" s="14">
        <f t="shared" si="267"/>
        <v>0</v>
      </c>
      <c r="BA379" s="15">
        <f t="shared" si="268"/>
        <v>0</v>
      </c>
    </row>
    <row r="380" spans="1:53" x14ac:dyDescent="0.15">
      <c r="A380" s="30"/>
      <c r="B380" s="37"/>
      <c r="C380" s="19"/>
      <c r="D380" s="18"/>
      <c r="E380" s="32"/>
      <c r="F380" s="14">
        <f t="shared" si="269"/>
        <v>0</v>
      </c>
      <c r="G380" s="37"/>
      <c r="H380" s="19"/>
      <c r="I380" s="18"/>
      <c r="J380" s="32"/>
      <c r="K380" s="14">
        <f t="shared" si="258"/>
        <v>0</v>
      </c>
      <c r="L380" s="37"/>
      <c r="M380" s="19"/>
      <c r="N380" s="18"/>
      <c r="O380" s="32"/>
      <c r="P380" s="14">
        <f t="shared" si="259"/>
        <v>0</v>
      </c>
      <c r="Q380" s="15">
        <f t="shared" si="260"/>
        <v>0</v>
      </c>
      <c r="S380" s="13" t="s">
        <v>358</v>
      </c>
      <c r="T380" s="37">
        <v>4</v>
      </c>
      <c r="U380" s="19">
        <v>9</v>
      </c>
      <c r="V380" s="18"/>
      <c r="W380" s="32"/>
      <c r="X380" s="14">
        <f t="shared" si="272"/>
        <v>13</v>
      </c>
      <c r="Y380" s="37">
        <v>4</v>
      </c>
      <c r="Z380" s="19">
        <v>9</v>
      </c>
      <c r="AA380" s="18"/>
      <c r="AB380" s="32"/>
      <c r="AC380" s="14">
        <f t="shared" si="273"/>
        <v>13</v>
      </c>
      <c r="AD380" s="37">
        <v>4</v>
      </c>
      <c r="AE380" s="19">
        <v>9</v>
      </c>
      <c r="AF380" s="18"/>
      <c r="AG380" s="32"/>
      <c r="AH380" s="14">
        <f t="shared" si="274"/>
        <v>13</v>
      </c>
      <c r="AI380" s="15">
        <f t="shared" si="275"/>
        <v>39</v>
      </c>
      <c r="AJ380" s="56">
        <v>43740</v>
      </c>
      <c r="AK380" s="13"/>
      <c r="AL380" s="37"/>
      <c r="AM380" s="19"/>
      <c r="AN380" s="18"/>
      <c r="AO380" s="32"/>
      <c r="AP380" s="14">
        <f t="shared" si="265"/>
        <v>0</v>
      </c>
      <c r="AQ380" s="37"/>
      <c r="AR380" s="19"/>
      <c r="AS380" s="18"/>
      <c r="AT380" s="32"/>
      <c r="AU380" s="14">
        <f t="shared" si="266"/>
        <v>0</v>
      </c>
      <c r="AV380" s="37"/>
      <c r="AW380" s="19"/>
      <c r="AX380" s="18"/>
      <c r="AY380" s="32"/>
      <c r="AZ380" s="14">
        <f t="shared" si="267"/>
        <v>0</v>
      </c>
      <c r="BA380" s="15">
        <f t="shared" si="268"/>
        <v>0</v>
      </c>
    </row>
    <row r="381" spans="1:53" x14ac:dyDescent="0.15">
      <c r="A381" s="30"/>
      <c r="B381" s="37"/>
      <c r="C381" s="19"/>
      <c r="D381" s="18"/>
      <c r="E381" s="32"/>
      <c r="F381" s="14">
        <f t="shared" si="269"/>
        <v>0</v>
      </c>
      <c r="G381" s="37"/>
      <c r="H381" s="19"/>
      <c r="I381" s="18"/>
      <c r="J381" s="32"/>
      <c r="K381" s="14">
        <f t="shared" si="258"/>
        <v>0</v>
      </c>
      <c r="L381" s="37"/>
      <c r="M381" s="19"/>
      <c r="N381" s="18"/>
      <c r="O381" s="32"/>
      <c r="P381" s="14">
        <f t="shared" si="259"/>
        <v>0</v>
      </c>
      <c r="Q381" s="15">
        <f t="shared" si="260"/>
        <v>0</v>
      </c>
      <c r="S381" s="13"/>
      <c r="T381" s="37"/>
      <c r="U381" s="19"/>
      <c r="V381" s="18"/>
      <c r="W381" s="32"/>
      <c r="X381" s="14">
        <f t="shared" si="261"/>
        <v>0</v>
      </c>
      <c r="Y381" s="37"/>
      <c r="Z381" s="19"/>
      <c r="AA381" s="18"/>
      <c r="AB381" s="32"/>
      <c r="AC381" s="14">
        <f t="shared" si="262"/>
        <v>0</v>
      </c>
      <c r="AD381" s="37"/>
      <c r="AE381" s="19"/>
      <c r="AF381" s="18"/>
      <c r="AG381" s="32"/>
      <c r="AH381" s="14">
        <f t="shared" si="263"/>
        <v>0</v>
      </c>
      <c r="AI381" s="15">
        <f t="shared" si="264"/>
        <v>0</v>
      </c>
      <c r="AJ381" s="56"/>
      <c r="AK381" s="13"/>
      <c r="AL381" s="37"/>
      <c r="AM381" s="19"/>
      <c r="AN381" s="18"/>
      <c r="AO381" s="32"/>
      <c r="AP381" s="14">
        <f t="shared" si="265"/>
        <v>0</v>
      </c>
      <c r="AQ381" s="37"/>
      <c r="AR381" s="19"/>
      <c r="AS381" s="18"/>
      <c r="AT381" s="32"/>
      <c r="AU381" s="14">
        <f t="shared" si="266"/>
        <v>0</v>
      </c>
      <c r="AV381" s="37"/>
      <c r="AW381" s="19"/>
      <c r="AX381" s="18"/>
      <c r="AY381" s="32"/>
      <c r="AZ381" s="14">
        <f t="shared" si="267"/>
        <v>0</v>
      </c>
      <c r="BA381" s="15">
        <f t="shared" si="268"/>
        <v>0</v>
      </c>
    </row>
    <row r="382" spans="1:53" x14ac:dyDescent="0.15">
      <c r="A382" s="13"/>
      <c r="B382" s="37"/>
      <c r="C382" s="19"/>
      <c r="D382" s="18"/>
      <c r="E382" s="32"/>
      <c r="F382" s="14">
        <f t="shared" si="269"/>
        <v>0</v>
      </c>
      <c r="G382" s="37"/>
      <c r="H382" s="19"/>
      <c r="I382" s="18"/>
      <c r="J382" s="32"/>
      <c r="K382" s="14">
        <f t="shared" si="258"/>
        <v>0</v>
      </c>
      <c r="L382" s="37"/>
      <c r="M382" s="19"/>
      <c r="N382" s="18"/>
      <c r="O382" s="32"/>
      <c r="P382" s="14">
        <f t="shared" si="259"/>
        <v>0</v>
      </c>
      <c r="Q382" s="15">
        <f t="shared" si="260"/>
        <v>0</v>
      </c>
      <c r="S382" s="13"/>
      <c r="T382" s="37"/>
      <c r="U382" s="19"/>
      <c r="V382" s="18"/>
      <c r="W382" s="32"/>
      <c r="X382" s="14">
        <f t="shared" si="261"/>
        <v>0</v>
      </c>
      <c r="Y382" s="37"/>
      <c r="Z382" s="19"/>
      <c r="AA382" s="18"/>
      <c r="AB382" s="32"/>
      <c r="AC382" s="14">
        <f t="shared" si="262"/>
        <v>0</v>
      </c>
      <c r="AD382" s="37"/>
      <c r="AE382" s="19"/>
      <c r="AF382" s="18"/>
      <c r="AG382" s="32"/>
      <c r="AH382" s="14">
        <f t="shared" si="263"/>
        <v>0</v>
      </c>
      <c r="AI382" s="15">
        <f t="shared" si="264"/>
        <v>0</v>
      </c>
      <c r="AJ382" s="57"/>
      <c r="AK382" s="13"/>
      <c r="AL382" s="37"/>
      <c r="AM382" s="19"/>
      <c r="AN382" s="18"/>
      <c r="AO382" s="32"/>
      <c r="AP382" s="14">
        <f t="shared" si="265"/>
        <v>0</v>
      </c>
      <c r="AQ382" s="37"/>
      <c r="AR382" s="19"/>
      <c r="AS382" s="18"/>
      <c r="AT382" s="32"/>
      <c r="AU382" s="14">
        <f t="shared" si="266"/>
        <v>0</v>
      </c>
      <c r="AV382" s="37"/>
      <c r="AW382" s="19"/>
      <c r="AX382" s="18"/>
      <c r="AY382" s="32"/>
      <c r="AZ382" s="14">
        <f t="shared" si="267"/>
        <v>0</v>
      </c>
      <c r="BA382" s="15">
        <f t="shared" si="268"/>
        <v>0</v>
      </c>
    </row>
    <row r="383" spans="1:53" ht="14.25" thickBot="1" x14ac:dyDescent="0.2">
      <c r="A383" s="39"/>
      <c r="B383" s="37"/>
      <c r="C383" s="19"/>
      <c r="D383" s="18"/>
      <c r="E383" s="106"/>
      <c r="F383" s="14">
        <f t="shared" si="269"/>
        <v>0</v>
      </c>
      <c r="G383" s="37"/>
      <c r="H383" s="19"/>
      <c r="I383" s="18"/>
      <c r="J383" s="106"/>
      <c r="K383" s="14">
        <f t="shared" si="258"/>
        <v>0</v>
      </c>
      <c r="L383" s="37"/>
      <c r="M383" s="19"/>
      <c r="N383" s="18"/>
      <c r="O383" s="106"/>
      <c r="P383" s="14">
        <f t="shared" si="259"/>
        <v>0</v>
      </c>
      <c r="Q383" s="24">
        <f t="shared" si="260"/>
        <v>0</v>
      </c>
      <c r="S383" s="13" t="s">
        <v>328</v>
      </c>
      <c r="T383" s="37"/>
      <c r="U383" s="19"/>
      <c r="V383" s="18"/>
      <c r="W383" s="106"/>
      <c r="X383" s="14">
        <f t="shared" si="261"/>
        <v>0</v>
      </c>
      <c r="Y383" s="37"/>
      <c r="Z383" s="19"/>
      <c r="AA383" s="18"/>
      <c r="AB383" s="106"/>
      <c r="AC383" s="14">
        <f t="shared" si="262"/>
        <v>0</v>
      </c>
      <c r="AD383" s="37"/>
      <c r="AE383" s="19"/>
      <c r="AF383" s="18"/>
      <c r="AG383" s="106"/>
      <c r="AH383" s="14">
        <f t="shared" si="263"/>
        <v>0</v>
      </c>
      <c r="AI383" s="15">
        <f t="shared" si="264"/>
        <v>0</v>
      </c>
      <c r="AJ383" s="56" t="s">
        <v>329</v>
      </c>
      <c r="AK383" s="13"/>
      <c r="AL383" s="37"/>
      <c r="AM383" s="19"/>
      <c r="AN383" s="18"/>
      <c r="AO383" s="106"/>
      <c r="AP383" s="14">
        <f t="shared" si="265"/>
        <v>0</v>
      </c>
      <c r="AQ383" s="37"/>
      <c r="AR383" s="19"/>
      <c r="AS383" s="18"/>
      <c r="AT383" s="106"/>
      <c r="AU383" s="14">
        <f t="shared" si="266"/>
        <v>0</v>
      </c>
      <c r="AV383" s="37"/>
      <c r="AW383" s="19"/>
      <c r="AX383" s="18"/>
      <c r="AY383" s="106"/>
      <c r="AZ383" s="14">
        <f t="shared" si="267"/>
        <v>0</v>
      </c>
      <c r="BA383" s="15">
        <f t="shared" si="268"/>
        <v>0</v>
      </c>
    </row>
    <row r="384" spans="1:53" ht="14.25" thickBot="1" x14ac:dyDescent="0.2">
      <c r="A384" s="3" t="s">
        <v>11</v>
      </c>
      <c r="B384" s="26">
        <f>SUM(B360:B383)</f>
        <v>5</v>
      </c>
      <c r="C384" s="26">
        <f t="shared" ref="C384:Q384" si="276">SUM(C360:C383)</f>
        <v>9</v>
      </c>
      <c r="D384" s="26">
        <f t="shared" si="276"/>
        <v>5</v>
      </c>
      <c r="E384" s="26"/>
      <c r="F384" s="40">
        <f t="shared" si="276"/>
        <v>19</v>
      </c>
      <c r="G384" s="26">
        <f t="shared" si="276"/>
        <v>3</v>
      </c>
      <c r="H384" s="26">
        <f t="shared" si="276"/>
        <v>3</v>
      </c>
      <c r="I384" s="26">
        <f t="shared" si="276"/>
        <v>3</v>
      </c>
      <c r="J384" s="26"/>
      <c r="K384" s="40">
        <f t="shared" si="276"/>
        <v>9</v>
      </c>
      <c r="L384" s="26">
        <f t="shared" si="276"/>
        <v>8</v>
      </c>
      <c r="M384" s="26">
        <f t="shared" si="276"/>
        <v>12</v>
      </c>
      <c r="N384" s="26">
        <f t="shared" si="276"/>
        <v>5</v>
      </c>
      <c r="O384" s="26"/>
      <c r="P384" s="40">
        <f t="shared" si="276"/>
        <v>25</v>
      </c>
      <c r="Q384" s="41">
        <f t="shared" si="276"/>
        <v>53</v>
      </c>
      <c r="S384" s="3" t="s">
        <v>11</v>
      </c>
      <c r="T384" s="26">
        <f>SUM(T360:T383)</f>
        <v>35</v>
      </c>
      <c r="U384" s="26">
        <f t="shared" ref="U384:AI384" si="277">SUM(U360:U383)</f>
        <v>50</v>
      </c>
      <c r="V384" s="26">
        <f t="shared" si="277"/>
        <v>49</v>
      </c>
      <c r="W384" s="26"/>
      <c r="X384" s="40">
        <f t="shared" si="277"/>
        <v>134</v>
      </c>
      <c r="Y384" s="26">
        <f t="shared" si="277"/>
        <v>35</v>
      </c>
      <c r="Z384" s="26">
        <f t="shared" si="277"/>
        <v>50</v>
      </c>
      <c r="AA384" s="26">
        <f t="shared" si="277"/>
        <v>49</v>
      </c>
      <c r="AB384" s="26"/>
      <c r="AC384" s="40">
        <f t="shared" si="277"/>
        <v>134</v>
      </c>
      <c r="AD384" s="26">
        <f t="shared" si="277"/>
        <v>35</v>
      </c>
      <c r="AE384" s="26">
        <f t="shared" si="277"/>
        <v>50</v>
      </c>
      <c r="AF384" s="26">
        <f t="shared" si="277"/>
        <v>49</v>
      </c>
      <c r="AG384" s="26"/>
      <c r="AH384" s="40">
        <f t="shared" si="277"/>
        <v>134</v>
      </c>
      <c r="AI384" s="41">
        <f t="shared" si="277"/>
        <v>402</v>
      </c>
      <c r="AK384" s="3" t="s">
        <v>11</v>
      </c>
      <c r="AL384" s="26">
        <f>SUM(AL360:AL383)</f>
        <v>0</v>
      </c>
      <c r="AM384" s="26">
        <f t="shared" ref="AM384:BA384" si="278">SUM(AM360:AM383)</f>
        <v>0</v>
      </c>
      <c r="AN384" s="26">
        <f t="shared" si="278"/>
        <v>0</v>
      </c>
      <c r="AO384" s="26"/>
      <c r="AP384" s="40">
        <f t="shared" si="278"/>
        <v>0</v>
      </c>
      <c r="AQ384" s="26">
        <f t="shared" si="278"/>
        <v>0</v>
      </c>
      <c r="AR384" s="26">
        <f t="shared" si="278"/>
        <v>0</v>
      </c>
      <c r="AS384" s="26">
        <f t="shared" si="278"/>
        <v>0</v>
      </c>
      <c r="AT384" s="26"/>
      <c r="AU384" s="40">
        <f t="shared" si="278"/>
        <v>0</v>
      </c>
      <c r="AV384" s="26">
        <f t="shared" si="278"/>
        <v>0</v>
      </c>
      <c r="AW384" s="26">
        <f t="shared" si="278"/>
        <v>0</v>
      </c>
      <c r="AX384" s="26">
        <f t="shared" si="278"/>
        <v>0</v>
      </c>
      <c r="AY384" s="26"/>
      <c r="AZ384" s="40">
        <f t="shared" si="278"/>
        <v>0</v>
      </c>
      <c r="BA384" s="41">
        <f t="shared" si="278"/>
        <v>0</v>
      </c>
    </row>
    <row r="385" spans="1:54" ht="14.25" thickBot="1" x14ac:dyDescent="0.2">
      <c r="A385" s="42" t="s">
        <v>12</v>
      </c>
      <c r="B385" s="43">
        <f>B359-B384</f>
        <v>7</v>
      </c>
      <c r="C385" s="43">
        <f t="shared" ref="C385:Q385" si="279">C359-C384</f>
        <v>5</v>
      </c>
      <c r="D385" s="43">
        <f t="shared" si="279"/>
        <v>5</v>
      </c>
      <c r="E385" s="43"/>
      <c r="F385" s="43">
        <f t="shared" si="279"/>
        <v>17</v>
      </c>
      <c r="G385" s="43">
        <f t="shared" si="279"/>
        <v>9</v>
      </c>
      <c r="H385" s="43">
        <f t="shared" si="279"/>
        <v>9</v>
      </c>
      <c r="I385" s="43">
        <f t="shared" si="279"/>
        <v>5</v>
      </c>
      <c r="J385" s="43"/>
      <c r="K385" s="43">
        <f t="shared" si="279"/>
        <v>23</v>
      </c>
      <c r="L385" s="43">
        <f t="shared" si="279"/>
        <v>11</v>
      </c>
      <c r="M385" s="43">
        <f t="shared" si="279"/>
        <v>7</v>
      </c>
      <c r="N385" s="43">
        <f t="shared" si="279"/>
        <v>5</v>
      </c>
      <c r="O385" s="43"/>
      <c r="P385" s="43">
        <f t="shared" si="279"/>
        <v>23</v>
      </c>
      <c r="Q385" s="41">
        <f t="shared" si="279"/>
        <v>63</v>
      </c>
      <c r="S385" s="42" t="s">
        <v>12</v>
      </c>
      <c r="T385" s="43">
        <f>T359-T384</f>
        <v>686</v>
      </c>
      <c r="U385" s="43">
        <f t="shared" ref="U385:AI385" si="280">U359-U384</f>
        <v>745</v>
      </c>
      <c r="V385" s="43">
        <f t="shared" si="280"/>
        <v>403</v>
      </c>
      <c r="W385" s="43"/>
      <c r="X385" s="43">
        <f t="shared" si="280"/>
        <v>1834</v>
      </c>
      <c r="Y385" s="43">
        <f t="shared" si="280"/>
        <v>627</v>
      </c>
      <c r="Z385" s="43">
        <f t="shared" si="280"/>
        <v>564</v>
      </c>
      <c r="AA385" s="43">
        <f t="shared" si="280"/>
        <v>276</v>
      </c>
      <c r="AB385" s="43"/>
      <c r="AC385" s="43">
        <f t="shared" si="280"/>
        <v>1467</v>
      </c>
      <c r="AD385" s="43">
        <f t="shared" si="280"/>
        <v>577</v>
      </c>
      <c r="AE385" s="43">
        <f t="shared" si="280"/>
        <v>414</v>
      </c>
      <c r="AF385" s="43">
        <f t="shared" si="280"/>
        <v>249</v>
      </c>
      <c r="AG385" s="43"/>
      <c r="AH385" s="43">
        <f t="shared" si="280"/>
        <v>1240</v>
      </c>
      <c r="AI385" s="41">
        <f t="shared" si="280"/>
        <v>4541</v>
      </c>
      <c r="AK385" s="42" t="s">
        <v>12</v>
      </c>
      <c r="AL385" s="43">
        <f>AL359-AL384</f>
        <v>0</v>
      </c>
      <c r="AM385" s="43">
        <f t="shared" ref="AM385:BA385" si="281">AM359-AM384</f>
        <v>0</v>
      </c>
      <c r="AN385" s="43">
        <f t="shared" si="281"/>
        <v>0</v>
      </c>
      <c r="AO385" s="43"/>
      <c r="AP385" s="43">
        <f t="shared" si="281"/>
        <v>0</v>
      </c>
      <c r="AQ385" s="43">
        <f t="shared" si="281"/>
        <v>0</v>
      </c>
      <c r="AR385" s="43">
        <f t="shared" si="281"/>
        <v>0</v>
      </c>
      <c r="AS385" s="43">
        <f t="shared" si="281"/>
        <v>0</v>
      </c>
      <c r="AT385" s="43"/>
      <c r="AU385" s="43">
        <f t="shared" si="281"/>
        <v>0</v>
      </c>
      <c r="AV385" s="43">
        <f t="shared" si="281"/>
        <v>0</v>
      </c>
      <c r="AW385" s="43">
        <f t="shared" si="281"/>
        <v>0</v>
      </c>
      <c r="AX385" s="43">
        <f t="shared" si="281"/>
        <v>0</v>
      </c>
      <c r="AY385" s="43"/>
      <c r="AZ385" s="43">
        <f t="shared" si="281"/>
        <v>0</v>
      </c>
      <c r="BA385" s="41">
        <f t="shared" si="281"/>
        <v>0</v>
      </c>
    </row>
    <row r="388" spans="1:54" ht="21.75" thickBot="1" x14ac:dyDescent="0.25">
      <c r="A388" s="50" t="s">
        <v>13</v>
      </c>
      <c r="B388" s="51"/>
      <c r="C388" s="51"/>
      <c r="D388" s="51"/>
      <c r="E388" s="51"/>
      <c r="F388" s="54" t="s">
        <v>26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S388" s="50" t="s">
        <v>14</v>
      </c>
      <c r="T388" s="51"/>
      <c r="U388" s="51"/>
      <c r="V388" s="51"/>
      <c r="W388" s="51"/>
      <c r="X388" s="54" t="s">
        <v>26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K388" s="50" t="s">
        <v>153</v>
      </c>
      <c r="AL388" s="51"/>
      <c r="AM388" s="51"/>
      <c r="AN388" s="51"/>
      <c r="AO388" s="51"/>
      <c r="AP388" s="54" t="s">
        <v>26</v>
      </c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4" ht="14.25" thickBot="1" x14ac:dyDescent="0.2">
      <c r="A389" s="2" t="s">
        <v>0</v>
      </c>
      <c r="B389" s="225" t="s">
        <v>15</v>
      </c>
      <c r="C389" s="225"/>
      <c r="D389" s="225"/>
      <c r="E389" s="225"/>
      <c r="F389" s="226"/>
      <c r="G389" s="225" t="s">
        <v>1</v>
      </c>
      <c r="H389" s="225"/>
      <c r="I389" s="225"/>
      <c r="J389" s="225"/>
      <c r="K389" s="226"/>
      <c r="L389" s="225" t="s">
        <v>16</v>
      </c>
      <c r="M389" s="225"/>
      <c r="N389" s="225"/>
      <c r="O389" s="225"/>
      <c r="P389" s="225"/>
      <c r="Q389" s="227" t="s">
        <v>2</v>
      </c>
      <c r="S389" s="2" t="s">
        <v>0</v>
      </c>
      <c r="T389" s="225" t="s">
        <v>15</v>
      </c>
      <c r="U389" s="225"/>
      <c r="V389" s="225"/>
      <c r="W389" s="225"/>
      <c r="X389" s="226"/>
      <c r="Y389" s="225" t="s">
        <v>1</v>
      </c>
      <c r="Z389" s="225"/>
      <c r="AA389" s="225"/>
      <c r="AB389" s="225"/>
      <c r="AC389" s="226"/>
      <c r="AD389" s="225" t="s">
        <v>16</v>
      </c>
      <c r="AE389" s="225"/>
      <c r="AF389" s="225"/>
      <c r="AG389" s="225"/>
      <c r="AH389" s="225"/>
      <c r="AI389" s="227" t="s">
        <v>2</v>
      </c>
      <c r="AK389" s="2" t="s">
        <v>0</v>
      </c>
      <c r="AL389" s="225" t="s">
        <v>15</v>
      </c>
      <c r="AM389" s="225"/>
      <c r="AN389" s="225"/>
      <c r="AO389" s="225"/>
      <c r="AP389" s="226"/>
      <c r="AQ389" s="225" t="s">
        <v>1</v>
      </c>
      <c r="AR389" s="225"/>
      <c r="AS389" s="225"/>
      <c r="AT389" s="225"/>
      <c r="AU389" s="226"/>
      <c r="AV389" s="225" t="s">
        <v>16</v>
      </c>
      <c r="AW389" s="225"/>
      <c r="AX389" s="225"/>
      <c r="AY389" s="225"/>
      <c r="AZ389" s="225"/>
      <c r="BA389" s="227" t="s">
        <v>2</v>
      </c>
    </row>
    <row r="390" spans="1:54" ht="14.25" thickBot="1" x14ac:dyDescent="0.2">
      <c r="A390" s="2" t="s">
        <v>3</v>
      </c>
      <c r="B390" s="3" t="s">
        <v>4</v>
      </c>
      <c r="C390" s="2" t="s">
        <v>5</v>
      </c>
      <c r="D390" s="4" t="s">
        <v>6</v>
      </c>
      <c r="E390" s="2"/>
      <c r="F390" s="2" t="s">
        <v>7</v>
      </c>
      <c r="G390" s="3" t="s">
        <v>4</v>
      </c>
      <c r="H390" s="2" t="s">
        <v>5</v>
      </c>
      <c r="I390" s="4" t="s">
        <v>6</v>
      </c>
      <c r="J390" s="2"/>
      <c r="K390" s="2" t="s">
        <v>7</v>
      </c>
      <c r="L390" s="3" t="s">
        <v>4</v>
      </c>
      <c r="M390" s="2" t="s">
        <v>5</v>
      </c>
      <c r="N390" s="4" t="s">
        <v>6</v>
      </c>
      <c r="O390" s="2"/>
      <c r="P390" s="3" t="s">
        <v>7</v>
      </c>
      <c r="Q390" s="228"/>
      <c r="S390" s="2" t="s">
        <v>3</v>
      </c>
      <c r="T390" s="3" t="s">
        <v>4</v>
      </c>
      <c r="U390" s="2" t="s">
        <v>5</v>
      </c>
      <c r="V390" s="4" t="s">
        <v>6</v>
      </c>
      <c r="W390" s="2"/>
      <c r="X390" s="2" t="s">
        <v>7</v>
      </c>
      <c r="Y390" s="3" t="s">
        <v>4</v>
      </c>
      <c r="Z390" s="2" t="s">
        <v>5</v>
      </c>
      <c r="AA390" s="4" t="s">
        <v>6</v>
      </c>
      <c r="AB390" s="2"/>
      <c r="AC390" s="2" t="s">
        <v>7</v>
      </c>
      <c r="AD390" s="3" t="s">
        <v>4</v>
      </c>
      <c r="AE390" s="2" t="s">
        <v>5</v>
      </c>
      <c r="AF390" s="4" t="s">
        <v>6</v>
      </c>
      <c r="AG390" s="2"/>
      <c r="AH390" s="3" t="s">
        <v>7</v>
      </c>
      <c r="AI390" s="228"/>
      <c r="AK390" s="2" t="s">
        <v>3</v>
      </c>
      <c r="AL390" s="3" t="s">
        <v>4</v>
      </c>
      <c r="AM390" s="2" t="s">
        <v>5</v>
      </c>
      <c r="AN390" s="4" t="s">
        <v>6</v>
      </c>
      <c r="AO390" s="2"/>
      <c r="AP390" s="2" t="s">
        <v>7</v>
      </c>
      <c r="AQ390" s="3" t="s">
        <v>4</v>
      </c>
      <c r="AR390" s="2" t="s">
        <v>5</v>
      </c>
      <c r="AS390" s="4" t="s">
        <v>6</v>
      </c>
      <c r="AT390" s="2"/>
      <c r="AU390" s="2" t="s">
        <v>7</v>
      </c>
      <c r="AV390" s="3" t="s">
        <v>4</v>
      </c>
      <c r="AW390" s="2" t="s">
        <v>5</v>
      </c>
      <c r="AX390" s="4" t="s">
        <v>6</v>
      </c>
      <c r="AY390" s="2"/>
      <c r="AZ390" s="3" t="s">
        <v>7</v>
      </c>
      <c r="BA390" s="228"/>
    </row>
    <row r="391" spans="1:54" x14ac:dyDescent="0.15">
      <c r="A391" s="5" t="s">
        <v>12</v>
      </c>
      <c r="B391" s="6">
        <f>B385</f>
        <v>7</v>
      </c>
      <c r="C391" s="7">
        <f>C385</f>
        <v>5</v>
      </c>
      <c r="D391" s="6">
        <f>D385</f>
        <v>5</v>
      </c>
      <c r="E391" s="7"/>
      <c r="F391" s="8">
        <f>SUM(B391:D391)</f>
        <v>17</v>
      </c>
      <c r="G391" s="6">
        <f>G385</f>
        <v>9</v>
      </c>
      <c r="H391" s="7">
        <f>H385</f>
        <v>9</v>
      </c>
      <c r="I391" s="6">
        <f>I385</f>
        <v>5</v>
      </c>
      <c r="J391" s="7"/>
      <c r="K391" s="8">
        <f>SUM(G391:I391)</f>
        <v>23</v>
      </c>
      <c r="L391" s="6">
        <f>L385</f>
        <v>11</v>
      </c>
      <c r="M391" s="7">
        <f>M385</f>
        <v>7</v>
      </c>
      <c r="N391" s="6">
        <f>N385</f>
        <v>5</v>
      </c>
      <c r="O391" s="7"/>
      <c r="P391" s="8">
        <f>SUM(L391:N391)</f>
        <v>23</v>
      </c>
      <c r="Q391" s="9">
        <f>F391+K391+P391</f>
        <v>63</v>
      </c>
      <c r="S391" s="5" t="s">
        <v>12</v>
      </c>
      <c r="T391" s="6">
        <f>T385</f>
        <v>686</v>
      </c>
      <c r="U391" s="7">
        <f>U385</f>
        <v>745</v>
      </c>
      <c r="V391" s="6">
        <f>V385</f>
        <v>403</v>
      </c>
      <c r="W391" s="7"/>
      <c r="X391" s="8">
        <f>SUM(T391:V391)</f>
        <v>1834</v>
      </c>
      <c r="Y391" s="6">
        <f>Y385</f>
        <v>627</v>
      </c>
      <c r="Z391" s="7">
        <f>Z385</f>
        <v>564</v>
      </c>
      <c r="AA391" s="6">
        <f>AA385</f>
        <v>276</v>
      </c>
      <c r="AB391" s="7"/>
      <c r="AC391" s="8">
        <f>SUM(Y391:AA391)</f>
        <v>1467</v>
      </c>
      <c r="AD391" s="6">
        <f>AD385</f>
        <v>577</v>
      </c>
      <c r="AE391" s="7">
        <f>AE385</f>
        <v>414</v>
      </c>
      <c r="AF391" s="6">
        <f>AF385</f>
        <v>249</v>
      </c>
      <c r="AG391" s="7"/>
      <c r="AH391" s="8">
        <f>SUM(AD391:AF391)</f>
        <v>1240</v>
      </c>
      <c r="AI391" s="9">
        <f>X391+AC391+AH391</f>
        <v>4541</v>
      </c>
      <c r="AK391" s="5" t="s">
        <v>12</v>
      </c>
      <c r="AL391" s="6">
        <f>AL385</f>
        <v>0</v>
      </c>
      <c r="AM391" s="7">
        <f>AM385</f>
        <v>0</v>
      </c>
      <c r="AN391" s="6">
        <f>AN385</f>
        <v>0</v>
      </c>
      <c r="AO391" s="7"/>
      <c r="AP391" s="8">
        <f>SUM(AL391:AN391)</f>
        <v>0</v>
      </c>
      <c r="AQ391" s="6">
        <f>AQ385</f>
        <v>0</v>
      </c>
      <c r="AR391" s="7">
        <f>AR385</f>
        <v>0</v>
      </c>
      <c r="AS391" s="6">
        <f>AS385</f>
        <v>0</v>
      </c>
      <c r="AT391" s="7"/>
      <c r="AU391" s="8">
        <f>SUM(AQ391:AS391)</f>
        <v>0</v>
      </c>
      <c r="AV391" s="6">
        <f>AV385</f>
        <v>0</v>
      </c>
      <c r="AW391" s="7">
        <f>AW385</f>
        <v>0</v>
      </c>
      <c r="AX391" s="6">
        <f>AX385</f>
        <v>0</v>
      </c>
      <c r="AY391" s="7"/>
      <c r="AZ391" s="8">
        <f>SUM(AV391:AX391)</f>
        <v>0</v>
      </c>
      <c r="BA391" s="9">
        <f>AP391+AU391+AZ391</f>
        <v>0</v>
      </c>
    </row>
    <row r="392" spans="1:54" x14ac:dyDescent="0.15">
      <c r="A392" s="11" t="s">
        <v>202</v>
      </c>
      <c r="B392" s="31">
        <v>2</v>
      </c>
      <c r="C392" s="32"/>
      <c r="D392" s="33">
        <v>1</v>
      </c>
      <c r="E392" s="32"/>
      <c r="F392" s="14">
        <f t="shared" ref="F392:F393" si="282">SUM(B392:D392)</f>
        <v>3</v>
      </c>
      <c r="G392" s="31">
        <v>2</v>
      </c>
      <c r="H392" s="32"/>
      <c r="I392" s="33">
        <v>1</v>
      </c>
      <c r="J392" s="32"/>
      <c r="K392" s="14">
        <f t="shared" ref="K392:K426" si="283">SUM(G392:I392)</f>
        <v>3</v>
      </c>
      <c r="L392" s="31">
        <v>2</v>
      </c>
      <c r="M392" s="32"/>
      <c r="N392" s="33">
        <v>1</v>
      </c>
      <c r="O392" s="32"/>
      <c r="P392" s="14">
        <f t="shared" ref="P392:P426" si="284">SUM(L392:N392)</f>
        <v>3</v>
      </c>
      <c r="Q392" s="15">
        <f t="shared" ref="Q392:Q426" si="285">F392+K392+P392</f>
        <v>9</v>
      </c>
      <c r="R392" s="93">
        <v>43746</v>
      </c>
      <c r="S392" s="11" t="s">
        <v>9</v>
      </c>
      <c r="T392" s="12"/>
      <c r="U392" s="13"/>
      <c r="V392" s="12"/>
      <c r="W392" s="30"/>
      <c r="X392" s="14">
        <f t="shared" ref="X392:X424" si="286">SUM(T392:V392)</f>
        <v>0</v>
      </c>
      <c r="Y392" s="12"/>
      <c r="Z392" s="13"/>
      <c r="AA392" s="12"/>
      <c r="AB392" s="30"/>
      <c r="AC392" s="14">
        <f t="shared" ref="AC392:AC424" si="287">SUM(Y392:AA392)</f>
        <v>0</v>
      </c>
      <c r="AD392" s="12"/>
      <c r="AE392" s="13"/>
      <c r="AF392" s="12"/>
      <c r="AG392" s="30"/>
      <c r="AH392" s="14">
        <f t="shared" ref="AH392:AH424" si="288">SUM(AD392:AF392)</f>
        <v>0</v>
      </c>
      <c r="AI392" s="15">
        <f t="shared" ref="AI392:AI424" si="289">X392+AC392+AH392</f>
        <v>0</v>
      </c>
      <c r="AJ392" s="57"/>
      <c r="AK392" s="11" t="s">
        <v>9</v>
      </c>
      <c r="AL392" s="12"/>
      <c r="AM392" s="13"/>
      <c r="AN392" s="12"/>
      <c r="AO392" s="30"/>
      <c r="AP392" s="14">
        <f t="shared" ref="AP392:AP426" si="290">SUM(AL392:AN392)</f>
        <v>0</v>
      </c>
      <c r="AQ392" s="12"/>
      <c r="AR392" s="13"/>
      <c r="AS392" s="12"/>
      <c r="AT392" s="30"/>
      <c r="AU392" s="14">
        <f t="shared" ref="AU392:AU426" si="291">SUM(AQ392:AS392)</f>
        <v>0</v>
      </c>
      <c r="AV392" s="12"/>
      <c r="AW392" s="13"/>
      <c r="AX392" s="12"/>
      <c r="AY392" s="30"/>
      <c r="AZ392" s="14">
        <f t="shared" ref="AZ392:AZ426" si="292">SUM(AV392:AX392)</f>
        <v>0</v>
      </c>
      <c r="BA392" s="15">
        <f t="shared" ref="BA392:BA426" si="293">AP392+AU392+AZ392</f>
        <v>0</v>
      </c>
    </row>
    <row r="393" spans="1:54" x14ac:dyDescent="0.15">
      <c r="A393" s="11" t="s">
        <v>9</v>
      </c>
      <c r="B393" s="37"/>
      <c r="C393" s="19">
        <v>3</v>
      </c>
      <c r="D393" s="18">
        <v>2</v>
      </c>
      <c r="E393" s="32"/>
      <c r="F393" s="14">
        <f t="shared" si="282"/>
        <v>5</v>
      </c>
      <c r="G393" s="37"/>
      <c r="H393" s="19"/>
      <c r="I393" s="18">
        <v>2</v>
      </c>
      <c r="J393" s="32"/>
      <c r="K393" s="14">
        <f t="shared" si="283"/>
        <v>2</v>
      </c>
      <c r="L393" s="37"/>
      <c r="M393" s="19"/>
      <c r="N393" s="18">
        <v>2</v>
      </c>
      <c r="O393" s="32"/>
      <c r="P393" s="14">
        <f t="shared" si="284"/>
        <v>2</v>
      </c>
      <c r="Q393" s="15">
        <f t="shared" si="285"/>
        <v>9</v>
      </c>
      <c r="R393" s="56">
        <v>43749</v>
      </c>
      <c r="S393" s="11" t="s">
        <v>9</v>
      </c>
      <c r="T393" s="62"/>
      <c r="U393" s="47"/>
      <c r="V393" s="46"/>
      <c r="W393" s="88"/>
      <c r="X393" s="14">
        <f t="shared" si="286"/>
        <v>0</v>
      </c>
      <c r="Y393" s="62"/>
      <c r="Z393" s="47"/>
      <c r="AA393" s="46"/>
      <c r="AB393" s="88"/>
      <c r="AC393" s="14">
        <f t="shared" si="287"/>
        <v>0</v>
      </c>
      <c r="AD393" s="62"/>
      <c r="AE393" s="47"/>
      <c r="AF393" s="46"/>
      <c r="AG393" s="88"/>
      <c r="AH393" s="14">
        <f t="shared" si="288"/>
        <v>0</v>
      </c>
      <c r="AI393" s="15">
        <f t="shared" si="289"/>
        <v>0</v>
      </c>
      <c r="AJ393" s="17"/>
      <c r="AK393" s="11" t="s">
        <v>9</v>
      </c>
      <c r="AL393" s="62"/>
      <c r="AM393" s="47"/>
      <c r="AN393" s="46"/>
      <c r="AO393" s="88"/>
      <c r="AP393" s="14">
        <f t="shared" si="290"/>
        <v>0</v>
      </c>
      <c r="AQ393" s="62"/>
      <c r="AR393" s="47"/>
      <c r="AS393" s="46"/>
      <c r="AT393" s="88"/>
      <c r="AU393" s="14">
        <f t="shared" si="291"/>
        <v>0</v>
      </c>
      <c r="AV393" s="62"/>
      <c r="AW393" s="47"/>
      <c r="AX393" s="46"/>
      <c r="AY393" s="88"/>
      <c r="AZ393" s="14">
        <f t="shared" si="292"/>
        <v>0</v>
      </c>
      <c r="BA393" s="15">
        <f t="shared" si="293"/>
        <v>0</v>
      </c>
      <c r="BB393" s="17"/>
    </row>
    <row r="394" spans="1:54" x14ac:dyDescent="0.15">
      <c r="A394" s="11" t="s">
        <v>66</v>
      </c>
      <c r="B394" s="12">
        <v>1</v>
      </c>
      <c r="C394" s="13">
        <v>1</v>
      </c>
      <c r="D394" s="12">
        <v>1</v>
      </c>
      <c r="E394" s="30"/>
      <c r="F394" s="14">
        <f t="shared" ref="F394:F426" si="294">SUM(B394:D394)</f>
        <v>3</v>
      </c>
      <c r="G394" s="12">
        <v>1</v>
      </c>
      <c r="H394" s="13">
        <v>1</v>
      </c>
      <c r="I394" s="12">
        <v>1</v>
      </c>
      <c r="J394" s="30"/>
      <c r="K394" s="14">
        <f t="shared" si="283"/>
        <v>3</v>
      </c>
      <c r="L394" s="12">
        <v>1</v>
      </c>
      <c r="M394" s="13">
        <v>1</v>
      </c>
      <c r="N394" s="12">
        <v>1</v>
      </c>
      <c r="O394" s="30"/>
      <c r="P394" s="14">
        <f t="shared" si="284"/>
        <v>3</v>
      </c>
      <c r="Q394" s="15">
        <f t="shared" si="285"/>
        <v>9</v>
      </c>
      <c r="R394" s="93">
        <v>43755</v>
      </c>
      <c r="S394" s="11" t="s">
        <v>9</v>
      </c>
      <c r="T394" s="12"/>
      <c r="U394" s="13"/>
      <c r="V394" s="12"/>
      <c r="W394" s="30"/>
      <c r="X394" s="14">
        <f t="shared" si="286"/>
        <v>0</v>
      </c>
      <c r="Y394" s="12"/>
      <c r="Z394" s="13"/>
      <c r="AA394" s="12"/>
      <c r="AB394" s="30"/>
      <c r="AC394" s="14">
        <f t="shared" si="287"/>
        <v>0</v>
      </c>
      <c r="AD394" s="12"/>
      <c r="AE394" s="13"/>
      <c r="AF394" s="12"/>
      <c r="AG394" s="30"/>
      <c r="AH394" s="14">
        <f t="shared" si="288"/>
        <v>0</v>
      </c>
      <c r="AI394" s="15">
        <f t="shared" si="289"/>
        <v>0</v>
      </c>
      <c r="AJ394" s="57"/>
      <c r="AK394" s="11" t="s">
        <v>9</v>
      </c>
      <c r="AL394" s="12"/>
      <c r="AM394" s="13"/>
      <c r="AN394" s="12"/>
      <c r="AO394" s="30"/>
      <c r="AP394" s="14">
        <f t="shared" si="290"/>
        <v>0</v>
      </c>
      <c r="AQ394" s="12"/>
      <c r="AR394" s="13"/>
      <c r="AS394" s="12"/>
      <c r="AT394" s="30"/>
      <c r="AU394" s="14">
        <f t="shared" si="291"/>
        <v>0</v>
      </c>
      <c r="AV394" s="12"/>
      <c r="AW394" s="13"/>
      <c r="AX394" s="12"/>
      <c r="AY394" s="30"/>
      <c r="AZ394" s="14">
        <f t="shared" si="292"/>
        <v>0</v>
      </c>
      <c r="BA394" s="15">
        <f t="shared" si="293"/>
        <v>0</v>
      </c>
      <c r="BB394" s="57"/>
    </row>
    <row r="395" spans="1:54" x14ac:dyDescent="0.15">
      <c r="A395" s="11" t="s">
        <v>202</v>
      </c>
      <c r="B395" s="12"/>
      <c r="C395" s="13"/>
      <c r="D395" s="12">
        <v>1</v>
      </c>
      <c r="E395" s="30"/>
      <c r="F395" s="14">
        <f t="shared" si="294"/>
        <v>1</v>
      </c>
      <c r="G395" s="12"/>
      <c r="H395" s="13"/>
      <c r="I395" s="12">
        <v>1</v>
      </c>
      <c r="J395" s="30"/>
      <c r="K395" s="14">
        <f t="shared" si="283"/>
        <v>1</v>
      </c>
      <c r="L395" s="12"/>
      <c r="M395" s="13"/>
      <c r="N395" s="12">
        <v>1</v>
      </c>
      <c r="O395" s="30"/>
      <c r="P395" s="14">
        <f t="shared" si="284"/>
        <v>1</v>
      </c>
      <c r="Q395" s="15">
        <f t="shared" si="285"/>
        <v>3</v>
      </c>
      <c r="R395" s="93">
        <v>43761</v>
      </c>
      <c r="S395" s="11" t="s">
        <v>9</v>
      </c>
      <c r="T395" s="12"/>
      <c r="U395" s="13"/>
      <c r="V395" s="12"/>
      <c r="W395" s="30"/>
      <c r="X395" s="14">
        <f t="shared" si="286"/>
        <v>0</v>
      </c>
      <c r="Y395" s="12"/>
      <c r="Z395" s="13"/>
      <c r="AA395" s="12"/>
      <c r="AB395" s="30"/>
      <c r="AC395" s="14">
        <f t="shared" si="287"/>
        <v>0</v>
      </c>
      <c r="AD395" s="12"/>
      <c r="AE395" s="13"/>
      <c r="AF395" s="12"/>
      <c r="AG395" s="30"/>
      <c r="AH395" s="14">
        <f t="shared" si="288"/>
        <v>0</v>
      </c>
      <c r="AI395" s="15">
        <f t="shared" si="289"/>
        <v>0</v>
      </c>
      <c r="AJ395" s="57"/>
      <c r="AK395" s="11" t="s">
        <v>9</v>
      </c>
      <c r="AL395" s="12"/>
      <c r="AM395" s="13"/>
      <c r="AN395" s="12"/>
      <c r="AO395" s="30"/>
      <c r="AP395" s="14">
        <f t="shared" si="290"/>
        <v>0</v>
      </c>
      <c r="AQ395" s="12"/>
      <c r="AR395" s="13"/>
      <c r="AS395" s="12"/>
      <c r="AT395" s="30"/>
      <c r="AU395" s="14">
        <f t="shared" si="291"/>
        <v>0</v>
      </c>
      <c r="AV395" s="12"/>
      <c r="AW395" s="13"/>
      <c r="AX395" s="12"/>
      <c r="AY395" s="30"/>
      <c r="AZ395" s="14">
        <f t="shared" si="292"/>
        <v>0</v>
      </c>
      <c r="BA395" s="15">
        <f t="shared" si="293"/>
        <v>0</v>
      </c>
      <c r="BB395" s="16"/>
    </row>
    <row r="396" spans="1:54" x14ac:dyDescent="0.15">
      <c r="A396" s="84" t="s">
        <v>404</v>
      </c>
      <c r="B396" s="12"/>
      <c r="C396" s="13"/>
      <c r="D396" s="12"/>
      <c r="E396" s="30"/>
      <c r="F396" s="14">
        <f t="shared" si="294"/>
        <v>0</v>
      </c>
      <c r="G396" s="12">
        <v>1</v>
      </c>
      <c r="H396" s="13"/>
      <c r="I396" s="12"/>
      <c r="J396" s="30"/>
      <c r="K396" s="14">
        <f t="shared" si="283"/>
        <v>1</v>
      </c>
      <c r="L396" s="12"/>
      <c r="M396" s="13"/>
      <c r="N396" s="12"/>
      <c r="O396" s="30"/>
      <c r="P396" s="14">
        <f t="shared" si="284"/>
        <v>0</v>
      </c>
      <c r="Q396" s="15">
        <f t="shared" si="285"/>
        <v>1</v>
      </c>
      <c r="R396" s="93">
        <v>43796</v>
      </c>
      <c r="S396" s="11" t="s">
        <v>9</v>
      </c>
      <c r="T396" s="62"/>
      <c r="U396" s="47"/>
      <c r="V396" s="46"/>
      <c r="W396" s="88"/>
      <c r="X396" s="14">
        <f t="shared" si="286"/>
        <v>0</v>
      </c>
      <c r="Y396" s="62"/>
      <c r="Z396" s="47"/>
      <c r="AA396" s="46"/>
      <c r="AB396" s="88"/>
      <c r="AC396" s="14">
        <f t="shared" si="287"/>
        <v>0</v>
      </c>
      <c r="AD396" s="62"/>
      <c r="AE396" s="47"/>
      <c r="AF396" s="46"/>
      <c r="AG396" s="88"/>
      <c r="AH396" s="14">
        <f t="shared" si="288"/>
        <v>0</v>
      </c>
      <c r="AI396" s="15">
        <f t="shared" si="289"/>
        <v>0</v>
      </c>
      <c r="AJ396" s="17"/>
      <c r="AK396" s="11" t="s">
        <v>9</v>
      </c>
      <c r="AL396" s="62"/>
      <c r="AM396" s="47"/>
      <c r="AN396" s="46"/>
      <c r="AO396" s="88"/>
      <c r="AP396" s="14">
        <f t="shared" si="290"/>
        <v>0</v>
      </c>
      <c r="AQ396" s="62"/>
      <c r="AR396" s="47"/>
      <c r="AS396" s="46"/>
      <c r="AT396" s="88"/>
      <c r="AU396" s="14">
        <f t="shared" si="291"/>
        <v>0</v>
      </c>
      <c r="AV396" s="62"/>
      <c r="AW396" s="47"/>
      <c r="AX396" s="46"/>
      <c r="AY396" s="88"/>
      <c r="AZ396" s="14">
        <f t="shared" si="292"/>
        <v>0</v>
      </c>
      <c r="BA396" s="15">
        <f t="shared" si="293"/>
        <v>0</v>
      </c>
      <c r="BB396" s="17"/>
    </row>
    <row r="397" spans="1:54" x14ac:dyDescent="0.15">
      <c r="A397" s="11" t="s">
        <v>9</v>
      </c>
      <c r="B397" s="12"/>
      <c r="C397" s="13"/>
      <c r="D397" s="12"/>
      <c r="E397" s="30"/>
      <c r="F397" s="14">
        <f t="shared" si="294"/>
        <v>0</v>
      </c>
      <c r="G397" s="12"/>
      <c r="H397" s="13"/>
      <c r="I397" s="12"/>
      <c r="J397" s="30"/>
      <c r="K397" s="14">
        <f t="shared" si="283"/>
        <v>0</v>
      </c>
      <c r="L397" s="12"/>
      <c r="M397" s="13"/>
      <c r="N397" s="12"/>
      <c r="O397" s="30"/>
      <c r="P397" s="14">
        <f t="shared" si="284"/>
        <v>0</v>
      </c>
      <c r="Q397" s="15">
        <f t="shared" si="285"/>
        <v>0</v>
      </c>
      <c r="S397" s="11" t="s">
        <v>9</v>
      </c>
      <c r="T397" s="12"/>
      <c r="U397" s="13"/>
      <c r="V397" s="12"/>
      <c r="W397" s="30"/>
      <c r="X397" s="14">
        <f t="shared" si="286"/>
        <v>0</v>
      </c>
      <c r="Y397" s="12"/>
      <c r="Z397" s="13"/>
      <c r="AA397" s="12"/>
      <c r="AB397" s="30"/>
      <c r="AC397" s="14">
        <f t="shared" si="287"/>
        <v>0</v>
      </c>
      <c r="AD397" s="12"/>
      <c r="AE397" s="13"/>
      <c r="AF397" s="12"/>
      <c r="AG397" s="30"/>
      <c r="AH397" s="14">
        <f t="shared" si="288"/>
        <v>0</v>
      </c>
      <c r="AI397" s="15">
        <f t="shared" si="289"/>
        <v>0</v>
      </c>
      <c r="AJ397" s="57"/>
      <c r="AK397" s="11" t="s">
        <v>9</v>
      </c>
      <c r="AL397" s="12"/>
      <c r="AM397" s="13"/>
      <c r="AN397" s="12"/>
      <c r="AO397" s="30"/>
      <c r="AP397" s="14">
        <f t="shared" si="290"/>
        <v>0</v>
      </c>
      <c r="AQ397" s="12"/>
      <c r="AR397" s="13"/>
      <c r="AS397" s="12"/>
      <c r="AT397" s="30"/>
      <c r="AU397" s="14">
        <f t="shared" si="291"/>
        <v>0</v>
      </c>
      <c r="AV397" s="12"/>
      <c r="AW397" s="13"/>
      <c r="AX397" s="12"/>
      <c r="AY397" s="30"/>
      <c r="AZ397" s="14">
        <f t="shared" si="292"/>
        <v>0</v>
      </c>
      <c r="BA397" s="15">
        <f t="shared" si="293"/>
        <v>0</v>
      </c>
      <c r="BB397" s="16"/>
    </row>
    <row r="398" spans="1:54" x14ac:dyDescent="0.15">
      <c r="A398" s="11" t="s">
        <v>9</v>
      </c>
      <c r="B398" s="18"/>
      <c r="C398" s="19"/>
      <c r="D398" s="18"/>
      <c r="E398" s="32"/>
      <c r="F398" s="14">
        <f t="shared" si="294"/>
        <v>0</v>
      </c>
      <c r="G398" s="18"/>
      <c r="H398" s="19"/>
      <c r="I398" s="18"/>
      <c r="J398" s="32"/>
      <c r="K398" s="14">
        <f t="shared" si="283"/>
        <v>0</v>
      </c>
      <c r="L398" s="18"/>
      <c r="M398" s="19"/>
      <c r="N398" s="18"/>
      <c r="O398" s="32"/>
      <c r="P398" s="14">
        <f t="shared" si="284"/>
        <v>0</v>
      </c>
      <c r="Q398" s="15">
        <f t="shared" si="285"/>
        <v>0</v>
      </c>
      <c r="S398" s="11" t="s">
        <v>9</v>
      </c>
      <c r="T398" s="62"/>
      <c r="U398" s="47"/>
      <c r="V398" s="46"/>
      <c r="W398" s="88"/>
      <c r="X398" s="14">
        <f t="shared" si="286"/>
        <v>0</v>
      </c>
      <c r="Y398" s="62"/>
      <c r="Z398" s="47"/>
      <c r="AA398" s="46"/>
      <c r="AB398" s="88"/>
      <c r="AC398" s="14">
        <f t="shared" si="287"/>
        <v>0</v>
      </c>
      <c r="AD398" s="62"/>
      <c r="AE398" s="47"/>
      <c r="AF398" s="46"/>
      <c r="AG398" s="88"/>
      <c r="AH398" s="14">
        <f t="shared" si="288"/>
        <v>0</v>
      </c>
      <c r="AI398" s="15">
        <f t="shared" si="289"/>
        <v>0</v>
      </c>
      <c r="AJ398" s="17"/>
      <c r="AK398" s="11" t="s">
        <v>9</v>
      </c>
      <c r="AL398" s="18"/>
      <c r="AM398" s="19"/>
      <c r="AN398" s="18"/>
      <c r="AO398" s="32"/>
      <c r="AP398" s="14">
        <f t="shared" si="290"/>
        <v>0</v>
      </c>
      <c r="AQ398" s="46"/>
      <c r="AR398" s="47"/>
      <c r="AS398" s="46"/>
      <c r="AT398" s="88"/>
      <c r="AU398" s="14">
        <f t="shared" si="291"/>
        <v>0</v>
      </c>
      <c r="AV398" s="18"/>
      <c r="AW398" s="19"/>
      <c r="AX398" s="18"/>
      <c r="AY398" s="32"/>
      <c r="AZ398" s="14">
        <f t="shared" si="292"/>
        <v>0</v>
      </c>
      <c r="BA398" s="15">
        <f t="shared" si="293"/>
        <v>0</v>
      </c>
    </row>
    <row r="399" spans="1:54" x14ac:dyDescent="0.15">
      <c r="A399" s="11" t="s">
        <v>9</v>
      </c>
      <c r="B399" s="18"/>
      <c r="C399" s="19"/>
      <c r="D399" s="18"/>
      <c r="E399" s="32"/>
      <c r="F399" s="14">
        <f t="shared" si="294"/>
        <v>0</v>
      </c>
      <c r="G399" s="18"/>
      <c r="H399" s="19"/>
      <c r="I399" s="18"/>
      <c r="J399" s="32"/>
      <c r="K399" s="14">
        <f t="shared" si="283"/>
        <v>0</v>
      </c>
      <c r="L399" s="18"/>
      <c r="M399" s="19"/>
      <c r="N399" s="18"/>
      <c r="O399" s="32"/>
      <c r="P399" s="14">
        <f t="shared" si="284"/>
        <v>0</v>
      </c>
      <c r="Q399" s="15">
        <f t="shared" si="285"/>
        <v>0</v>
      </c>
      <c r="S399" s="11" t="s">
        <v>9</v>
      </c>
      <c r="T399" s="46"/>
      <c r="U399" s="47"/>
      <c r="V399" s="46"/>
      <c r="W399" s="88"/>
      <c r="X399" s="14">
        <f t="shared" si="286"/>
        <v>0</v>
      </c>
      <c r="Y399" s="46"/>
      <c r="Z399" s="47"/>
      <c r="AA399" s="46"/>
      <c r="AB399" s="88"/>
      <c r="AC399" s="14">
        <f t="shared" si="287"/>
        <v>0</v>
      </c>
      <c r="AD399" s="46"/>
      <c r="AE399" s="47"/>
      <c r="AF399" s="46"/>
      <c r="AG399" s="88"/>
      <c r="AH399" s="14">
        <f t="shared" si="288"/>
        <v>0</v>
      </c>
      <c r="AI399" s="15">
        <f t="shared" si="289"/>
        <v>0</v>
      </c>
      <c r="AJ399" s="57"/>
      <c r="AK399" s="11" t="s">
        <v>9</v>
      </c>
      <c r="AL399" s="18"/>
      <c r="AM399" s="19"/>
      <c r="AN399" s="18"/>
      <c r="AO399" s="32"/>
      <c r="AP399" s="14">
        <f t="shared" si="290"/>
        <v>0</v>
      </c>
      <c r="AQ399" s="46"/>
      <c r="AR399" s="47"/>
      <c r="AS399" s="46"/>
      <c r="AT399" s="88"/>
      <c r="AU399" s="14">
        <f t="shared" si="291"/>
        <v>0</v>
      </c>
      <c r="AV399" s="18"/>
      <c r="AW399" s="19"/>
      <c r="AX399" s="18"/>
      <c r="AY399" s="32"/>
      <c r="AZ399" s="14">
        <f t="shared" si="292"/>
        <v>0</v>
      </c>
      <c r="BA399" s="15">
        <f t="shared" si="293"/>
        <v>0</v>
      </c>
    </row>
    <row r="400" spans="1:54" x14ac:dyDescent="0.15">
      <c r="A400" s="11" t="s">
        <v>9</v>
      </c>
      <c r="B400" s="18"/>
      <c r="C400" s="19"/>
      <c r="D400" s="18"/>
      <c r="E400" s="32"/>
      <c r="F400" s="14">
        <f t="shared" si="294"/>
        <v>0</v>
      </c>
      <c r="G400" s="18"/>
      <c r="H400" s="19"/>
      <c r="I400" s="18"/>
      <c r="J400" s="32"/>
      <c r="K400" s="14">
        <f t="shared" si="283"/>
        <v>0</v>
      </c>
      <c r="L400" s="18"/>
      <c r="M400" s="19"/>
      <c r="N400" s="18"/>
      <c r="O400" s="32"/>
      <c r="P400" s="14">
        <f t="shared" si="284"/>
        <v>0</v>
      </c>
      <c r="Q400" s="15">
        <f t="shared" si="285"/>
        <v>0</v>
      </c>
      <c r="S400" s="11" t="s">
        <v>9</v>
      </c>
      <c r="T400" s="46"/>
      <c r="U400" s="47"/>
      <c r="V400" s="46"/>
      <c r="W400" s="88"/>
      <c r="X400" s="14">
        <f t="shared" si="286"/>
        <v>0</v>
      </c>
      <c r="Y400" s="46"/>
      <c r="Z400" s="47"/>
      <c r="AA400" s="46"/>
      <c r="AB400" s="88"/>
      <c r="AC400" s="14">
        <f t="shared" si="287"/>
        <v>0</v>
      </c>
      <c r="AD400" s="46"/>
      <c r="AE400" s="47"/>
      <c r="AF400" s="46"/>
      <c r="AG400" s="88"/>
      <c r="AH400" s="14">
        <f t="shared" si="288"/>
        <v>0</v>
      </c>
      <c r="AI400" s="15">
        <f t="shared" si="289"/>
        <v>0</v>
      </c>
      <c r="AK400" s="11" t="s">
        <v>9</v>
      </c>
      <c r="AL400" s="18"/>
      <c r="AM400" s="19"/>
      <c r="AN400" s="18"/>
      <c r="AO400" s="32"/>
      <c r="AP400" s="14">
        <f t="shared" si="290"/>
        <v>0</v>
      </c>
      <c r="AQ400" s="46"/>
      <c r="AR400" s="47"/>
      <c r="AS400" s="46"/>
      <c r="AT400" s="88"/>
      <c r="AU400" s="14">
        <f t="shared" si="291"/>
        <v>0</v>
      </c>
      <c r="AV400" s="18"/>
      <c r="AW400" s="19"/>
      <c r="AX400" s="18"/>
      <c r="AY400" s="32"/>
      <c r="AZ400" s="14">
        <f t="shared" si="292"/>
        <v>0</v>
      </c>
      <c r="BA400" s="15">
        <f t="shared" si="293"/>
        <v>0</v>
      </c>
    </row>
    <row r="401" spans="1:53" ht="14.25" thickBot="1" x14ac:dyDescent="0.2">
      <c r="A401" s="20" t="s">
        <v>9</v>
      </c>
      <c r="B401" s="21"/>
      <c r="C401" s="22"/>
      <c r="D401" s="21"/>
      <c r="E401" s="105"/>
      <c r="F401" s="23">
        <f t="shared" si="294"/>
        <v>0</v>
      </c>
      <c r="G401" s="21"/>
      <c r="H401" s="22"/>
      <c r="I401" s="21"/>
      <c r="J401" s="105"/>
      <c r="K401" s="23">
        <f t="shared" si="283"/>
        <v>0</v>
      </c>
      <c r="L401" s="21"/>
      <c r="M401" s="22"/>
      <c r="N401" s="21"/>
      <c r="O401" s="105"/>
      <c r="P401" s="23">
        <f t="shared" si="284"/>
        <v>0</v>
      </c>
      <c r="Q401" s="24">
        <f t="shared" si="285"/>
        <v>0</v>
      </c>
      <c r="S401" s="20" t="s">
        <v>9</v>
      </c>
      <c r="T401" s="48"/>
      <c r="U401" s="49"/>
      <c r="V401" s="48"/>
      <c r="W401" s="109"/>
      <c r="X401" s="23">
        <f t="shared" si="286"/>
        <v>0</v>
      </c>
      <c r="Y401" s="48"/>
      <c r="Z401" s="49"/>
      <c r="AA401" s="48"/>
      <c r="AB401" s="109"/>
      <c r="AC401" s="23">
        <f t="shared" si="287"/>
        <v>0</v>
      </c>
      <c r="AD401" s="48"/>
      <c r="AE401" s="49"/>
      <c r="AF401" s="48"/>
      <c r="AG401" s="109"/>
      <c r="AH401" s="23">
        <f t="shared" si="288"/>
        <v>0</v>
      </c>
      <c r="AI401" s="24">
        <f t="shared" si="289"/>
        <v>0</v>
      </c>
      <c r="AK401" s="20" t="s">
        <v>9</v>
      </c>
      <c r="AL401" s="21"/>
      <c r="AM401" s="22"/>
      <c r="AN401" s="21"/>
      <c r="AO401" s="105"/>
      <c r="AP401" s="23">
        <f t="shared" si="290"/>
        <v>0</v>
      </c>
      <c r="AQ401" s="48"/>
      <c r="AR401" s="49"/>
      <c r="AS401" s="48"/>
      <c r="AT401" s="109"/>
      <c r="AU401" s="23">
        <f t="shared" si="291"/>
        <v>0</v>
      </c>
      <c r="AV401" s="21"/>
      <c r="AW401" s="22"/>
      <c r="AX401" s="21"/>
      <c r="AY401" s="105"/>
      <c r="AZ401" s="23">
        <f t="shared" si="292"/>
        <v>0</v>
      </c>
      <c r="BA401" s="24">
        <f t="shared" si="293"/>
        <v>0</v>
      </c>
    </row>
    <row r="402" spans="1:53" ht="14.25" thickBot="1" x14ac:dyDescent="0.2">
      <c r="A402" s="25" t="s">
        <v>10</v>
      </c>
      <c r="B402" s="26">
        <f>SUM(B391:B401)</f>
        <v>10</v>
      </c>
      <c r="C402" s="26">
        <f>SUM(C391:C401)</f>
        <v>9</v>
      </c>
      <c r="D402" s="27">
        <f>SUM(D391:D401)</f>
        <v>10</v>
      </c>
      <c r="E402" s="26"/>
      <c r="F402" s="28">
        <f t="shared" si="294"/>
        <v>29</v>
      </c>
      <c r="G402" s="26">
        <f>SUM(G391:G401)</f>
        <v>13</v>
      </c>
      <c r="H402" s="26">
        <f>SUM(H391:H401)</f>
        <v>10</v>
      </c>
      <c r="I402" s="27">
        <f>SUM(I391:I401)</f>
        <v>10</v>
      </c>
      <c r="J402" s="26"/>
      <c r="K402" s="28">
        <f t="shared" si="283"/>
        <v>33</v>
      </c>
      <c r="L402" s="26">
        <f>SUM(L391:L401)</f>
        <v>14</v>
      </c>
      <c r="M402" s="26">
        <f>SUM(M391:M401)</f>
        <v>8</v>
      </c>
      <c r="N402" s="27">
        <f>SUM(N391:N401)</f>
        <v>10</v>
      </c>
      <c r="O402" s="26"/>
      <c r="P402" s="28">
        <f t="shared" si="284"/>
        <v>32</v>
      </c>
      <c r="Q402" s="29">
        <f t="shared" si="285"/>
        <v>94</v>
      </c>
      <c r="S402" s="25" t="s">
        <v>10</v>
      </c>
      <c r="T402" s="26">
        <f>SUM(T391:T401)</f>
        <v>686</v>
      </c>
      <c r="U402" s="26">
        <f>SUM(U391:U401)</f>
        <v>745</v>
      </c>
      <c r="V402" s="27">
        <f>SUM(V391:V401)</f>
        <v>403</v>
      </c>
      <c r="W402" s="26"/>
      <c r="X402" s="28">
        <f t="shared" si="286"/>
        <v>1834</v>
      </c>
      <c r="Y402" s="26">
        <f>SUM(Y391:Y401)</f>
        <v>627</v>
      </c>
      <c r="Z402" s="26">
        <f>SUM(Z391:Z401)</f>
        <v>564</v>
      </c>
      <c r="AA402" s="27">
        <f>SUM(AA391:AA401)</f>
        <v>276</v>
      </c>
      <c r="AB402" s="26"/>
      <c r="AC402" s="28">
        <f t="shared" si="287"/>
        <v>1467</v>
      </c>
      <c r="AD402" s="26">
        <f>SUM(AD391:AD401)</f>
        <v>577</v>
      </c>
      <c r="AE402" s="26">
        <f>SUM(AE391:AE401)</f>
        <v>414</v>
      </c>
      <c r="AF402" s="27">
        <f>SUM(AF391:AF401)</f>
        <v>249</v>
      </c>
      <c r="AG402" s="26"/>
      <c r="AH402" s="28">
        <f t="shared" si="288"/>
        <v>1240</v>
      </c>
      <c r="AI402" s="29">
        <f t="shared" si="289"/>
        <v>4541</v>
      </c>
      <c r="AK402" s="25" t="s">
        <v>10</v>
      </c>
      <c r="AL402" s="26">
        <f>SUM(AL391:AL401)</f>
        <v>0</v>
      </c>
      <c r="AM402" s="26">
        <f>SUM(AM391:AM401)</f>
        <v>0</v>
      </c>
      <c r="AN402" s="27">
        <f>SUM(AN391:AN401)</f>
        <v>0</v>
      </c>
      <c r="AO402" s="26"/>
      <c r="AP402" s="28">
        <f t="shared" si="290"/>
        <v>0</v>
      </c>
      <c r="AQ402" s="26">
        <f>SUM(AQ391:AQ401)</f>
        <v>0</v>
      </c>
      <c r="AR402" s="26">
        <f>SUM(AR391:AR401)</f>
        <v>0</v>
      </c>
      <c r="AS402" s="27">
        <f>SUM(AS391:AS401)</f>
        <v>0</v>
      </c>
      <c r="AT402" s="26"/>
      <c r="AU402" s="28">
        <f t="shared" si="291"/>
        <v>0</v>
      </c>
      <c r="AV402" s="26">
        <f>SUM(AV391:AV401)</f>
        <v>0</v>
      </c>
      <c r="AW402" s="26">
        <f>SUM(AW391:AW401)</f>
        <v>0</v>
      </c>
      <c r="AX402" s="27">
        <f>SUM(AX391:AX401)</f>
        <v>0</v>
      </c>
      <c r="AY402" s="26"/>
      <c r="AZ402" s="28">
        <f t="shared" si="292"/>
        <v>0</v>
      </c>
      <c r="BA402" s="29">
        <f t="shared" si="293"/>
        <v>0</v>
      </c>
    </row>
    <row r="403" spans="1:53" x14ac:dyDescent="0.15">
      <c r="A403" s="13" t="s">
        <v>367</v>
      </c>
      <c r="B403" s="31"/>
      <c r="C403" s="32">
        <v>2</v>
      </c>
      <c r="D403" s="33">
        <v>2</v>
      </c>
      <c r="E403" s="32"/>
      <c r="F403" s="14">
        <f t="shared" si="294"/>
        <v>4</v>
      </c>
      <c r="G403" s="31"/>
      <c r="H403" s="32">
        <v>2</v>
      </c>
      <c r="I403" s="33">
        <v>2</v>
      </c>
      <c r="J403" s="32"/>
      <c r="K403" s="14">
        <f t="shared" si="283"/>
        <v>4</v>
      </c>
      <c r="L403" s="31"/>
      <c r="M403" s="32">
        <v>2</v>
      </c>
      <c r="N403" s="33">
        <v>2</v>
      </c>
      <c r="O403" s="32"/>
      <c r="P403" s="14">
        <f t="shared" si="284"/>
        <v>4</v>
      </c>
      <c r="Q403" s="15">
        <f t="shared" si="285"/>
        <v>12</v>
      </c>
      <c r="R403" s="56">
        <v>43745</v>
      </c>
      <c r="S403" s="13" t="s">
        <v>359</v>
      </c>
      <c r="T403" s="31"/>
      <c r="U403" s="32">
        <v>5</v>
      </c>
      <c r="V403" s="33"/>
      <c r="W403" s="32"/>
      <c r="X403" s="14">
        <f t="shared" si="286"/>
        <v>5</v>
      </c>
      <c r="Y403" s="31"/>
      <c r="Z403" s="32">
        <v>5</v>
      </c>
      <c r="AA403" s="33"/>
      <c r="AB403" s="32"/>
      <c r="AC403" s="14">
        <f t="shared" si="287"/>
        <v>5</v>
      </c>
      <c r="AD403" s="31"/>
      <c r="AE403" s="32">
        <v>5</v>
      </c>
      <c r="AF403" s="33"/>
      <c r="AG403" s="32"/>
      <c r="AH403" s="14">
        <f t="shared" si="288"/>
        <v>5</v>
      </c>
      <c r="AI403" s="15">
        <f t="shared" si="289"/>
        <v>15</v>
      </c>
      <c r="AJ403" s="56">
        <v>43745</v>
      </c>
      <c r="AK403" s="30"/>
      <c r="AL403" s="37"/>
      <c r="AM403" s="19"/>
      <c r="AN403" s="18"/>
      <c r="AO403" s="32"/>
      <c r="AP403" s="14">
        <f t="shared" si="290"/>
        <v>0</v>
      </c>
      <c r="AQ403" s="37"/>
      <c r="AR403" s="19"/>
      <c r="AS403" s="18"/>
      <c r="AT403" s="32"/>
      <c r="AU403" s="14">
        <f t="shared" si="291"/>
        <v>0</v>
      </c>
      <c r="AV403" s="37"/>
      <c r="AW403" s="19"/>
      <c r="AX403" s="18"/>
      <c r="AY403" s="32"/>
      <c r="AZ403" s="14">
        <f t="shared" si="292"/>
        <v>0</v>
      </c>
      <c r="BA403" s="15">
        <f t="shared" si="293"/>
        <v>0</v>
      </c>
    </row>
    <row r="404" spans="1:53" x14ac:dyDescent="0.15">
      <c r="A404" s="30" t="s">
        <v>88</v>
      </c>
      <c r="B404" s="37"/>
      <c r="C404" s="19"/>
      <c r="D404" s="18"/>
      <c r="E404" s="32"/>
      <c r="F404" s="14">
        <f t="shared" si="294"/>
        <v>0</v>
      </c>
      <c r="G404" s="37"/>
      <c r="H404" s="19">
        <v>1</v>
      </c>
      <c r="I404" s="18"/>
      <c r="J404" s="32"/>
      <c r="K404" s="14">
        <f t="shared" si="283"/>
        <v>1</v>
      </c>
      <c r="L404" s="37"/>
      <c r="M404" s="19"/>
      <c r="N404" s="18"/>
      <c r="O404" s="32"/>
      <c r="P404" s="14">
        <f t="shared" si="284"/>
        <v>0</v>
      </c>
      <c r="Q404" s="15">
        <f t="shared" si="285"/>
        <v>1</v>
      </c>
      <c r="R404" s="93">
        <v>43746</v>
      </c>
      <c r="S404" s="13" t="s">
        <v>360</v>
      </c>
      <c r="T404" s="37">
        <v>5</v>
      </c>
      <c r="U404" s="19"/>
      <c r="V404" s="18"/>
      <c r="W404" s="32"/>
      <c r="X404" s="14">
        <f t="shared" si="286"/>
        <v>5</v>
      </c>
      <c r="Y404" s="37">
        <v>5</v>
      </c>
      <c r="Z404" s="19"/>
      <c r="AA404" s="18"/>
      <c r="AB404" s="32"/>
      <c r="AC404" s="14">
        <f t="shared" si="287"/>
        <v>5</v>
      </c>
      <c r="AD404" s="37">
        <v>5</v>
      </c>
      <c r="AE404" s="19"/>
      <c r="AF404" s="18"/>
      <c r="AG404" s="32"/>
      <c r="AH404" s="14">
        <f t="shared" si="288"/>
        <v>5</v>
      </c>
      <c r="AI404" s="15">
        <f t="shared" si="289"/>
        <v>15</v>
      </c>
      <c r="AJ404" s="56">
        <v>43746</v>
      </c>
      <c r="AK404" s="13"/>
      <c r="AL404" s="37"/>
      <c r="AM404" s="19"/>
      <c r="AN404" s="18"/>
      <c r="AO404" s="32"/>
      <c r="AP404" s="14">
        <f t="shared" si="290"/>
        <v>0</v>
      </c>
      <c r="AQ404" s="37"/>
      <c r="AR404" s="19"/>
      <c r="AS404" s="18"/>
      <c r="AT404" s="32"/>
      <c r="AU404" s="14">
        <f t="shared" si="291"/>
        <v>0</v>
      </c>
      <c r="AV404" s="37"/>
      <c r="AW404" s="19"/>
      <c r="AX404" s="18"/>
      <c r="AY404" s="32"/>
      <c r="AZ404" s="14">
        <f t="shared" si="292"/>
        <v>0</v>
      </c>
      <c r="BA404" s="15">
        <f t="shared" si="293"/>
        <v>0</v>
      </c>
    </row>
    <row r="405" spans="1:53" x14ac:dyDescent="0.15">
      <c r="A405" s="13" t="s">
        <v>372</v>
      </c>
      <c r="B405" s="37">
        <v>2</v>
      </c>
      <c r="C405" s="19">
        <v>1</v>
      </c>
      <c r="D405" s="18">
        <v>1</v>
      </c>
      <c r="E405" s="32"/>
      <c r="F405" s="14">
        <f t="shared" si="294"/>
        <v>4</v>
      </c>
      <c r="G405" s="37">
        <v>2</v>
      </c>
      <c r="H405" s="19">
        <v>1</v>
      </c>
      <c r="I405" s="18">
        <v>1</v>
      </c>
      <c r="J405" s="32"/>
      <c r="K405" s="14">
        <f t="shared" si="283"/>
        <v>4</v>
      </c>
      <c r="L405" s="37">
        <v>2</v>
      </c>
      <c r="M405" s="19">
        <v>1</v>
      </c>
      <c r="N405" s="18">
        <v>1</v>
      </c>
      <c r="O405" s="32"/>
      <c r="P405" s="14">
        <f t="shared" si="284"/>
        <v>4</v>
      </c>
      <c r="Q405" s="15">
        <f t="shared" si="285"/>
        <v>12</v>
      </c>
      <c r="R405" s="56">
        <v>43749</v>
      </c>
      <c r="S405" s="13" t="s">
        <v>361</v>
      </c>
      <c r="T405" s="37">
        <v>1</v>
      </c>
      <c r="U405" s="19">
        <v>6</v>
      </c>
      <c r="V405" s="18"/>
      <c r="W405" s="32"/>
      <c r="X405" s="14">
        <f t="shared" si="286"/>
        <v>7</v>
      </c>
      <c r="Y405" s="37">
        <v>1</v>
      </c>
      <c r="Z405" s="19">
        <v>6</v>
      </c>
      <c r="AA405" s="18"/>
      <c r="AB405" s="32"/>
      <c r="AC405" s="14">
        <f t="shared" si="287"/>
        <v>7</v>
      </c>
      <c r="AD405" s="37">
        <v>1</v>
      </c>
      <c r="AE405" s="19">
        <v>6</v>
      </c>
      <c r="AF405" s="18"/>
      <c r="AG405" s="32"/>
      <c r="AH405" s="14">
        <f t="shared" si="288"/>
        <v>7</v>
      </c>
      <c r="AI405" s="15">
        <f t="shared" si="289"/>
        <v>21</v>
      </c>
      <c r="AJ405" s="56">
        <v>43741</v>
      </c>
      <c r="AK405" s="30"/>
      <c r="AL405" s="37"/>
      <c r="AM405" s="19"/>
      <c r="AN405" s="18"/>
      <c r="AO405" s="32"/>
      <c r="AP405" s="14">
        <f t="shared" si="290"/>
        <v>0</v>
      </c>
      <c r="AQ405" s="37"/>
      <c r="AR405" s="19"/>
      <c r="AS405" s="18"/>
      <c r="AT405" s="32"/>
      <c r="AU405" s="14">
        <f t="shared" si="291"/>
        <v>0</v>
      </c>
      <c r="AV405" s="37"/>
      <c r="AW405" s="19"/>
      <c r="AX405" s="18"/>
      <c r="AY405" s="32"/>
      <c r="AZ405" s="14">
        <f t="shared" si="292"/>
        <v>0</v>
      </c>
      <c r="BA405" s="15">
        <f t="shared" si="293"/>
        <v>0</v>
      </c>
    </row>
    <row r="406" spans="1:53" x14ac:dyDescent="0.15">
      <c r="A406" s="30" t="s">
        <v>88</v>
      </c>
      <c r="B406" s="37">
        <v>1</v>
      </c>
      <c r="C406" s="19"/>
      <c r="D406" s="18"/>
      <c r="E406" s="32"/>
      <c r="F406" s="14">
        <f t="shared" si="294"/>
        <v>1</v>
      </c>
      <c r="G406" s="37"/>
      <c r="H406" s="19"/>
      <c r="I406" s="18"/>
      <c r="J406" s="32"/>
      <c r="K406" s="14">
        <f t="shared" si="283"/>
        <v>0</v>
      </c>
      <c r="L406" s="37"/>
      <c r="M406" s="19"/>
      <c r="N406" s="18"/>
      <c r="O406" s="32"/>
      <c r="P406" s="14">
        <f t="shared" si="284"/>
        <v>0</v>
      </c>
      <c r="Q406" s="15">
        <f t="shared" si="285"/>
        <v>1</v>
      </c>
      <c r="R406" s="93">
        <v>43749</v>
      </c>
      <c r="S406" s="13" t="s">
        <v>362</v>
      </c>
      <c r="T406" s="37"/>
      <c r="U406" s="19">
        <v>2</v>
      </c>
      <c r="V406" s="18">
        <v>2</v>
      </c>
      <c r="W406" s="32"/>
      <c r="X406" s="14">
        <f t="shared" si="286"/>
        <v>4</v>
      </c>
      <c r="Y406" s="37"/>
      <c r="Z406" s="19">
        <v>2</v>
      </c>
      <c r="AA406" s="18">
        <v>2</v>
      </c>
      <c r="AB406" s="32"/>
      <c r="AC406" s="14">
        <f t="shared" si="287"/>
        <v>4</v>
      </c>
      <c r="AD406" s="37"/>
      <c r="AE406" s="19">
        <v>2</v>
      </c>
      <c r="AF406" s="18">
        <v>2</v>
      </c>
      <c r="AG406" s="32"/>
      <c r="AH406" s="14">
        <f t="shared" si="288"/>
        <v>4</v>
      </c>
      <c r="AI406" s="15">
        <f t="shared" si="289"/>
        <v>12</v>
      </c>
      <c r="AJ406" s="56">
        <v>43742</v>
      </c>
      <c r="AK406" s="30"/>
      <c r="AL406" s="37"/>
      <c r="AM406" s="19"/>
      <c r="AN406" s="18"/>
      <c r="AO406" s="32"/>
      <c r="AP406" s="14">
        <f t="shared" si="290"/>
        <v>0</v>
      </c>
      <c r="AQ406" s="37"/>
      <c r="AR406" s="19"/>
      <c r="AS406" s="18"/>
      <c r="AT406" s="32"/>
      <c r="AU406" s="14">
        <f t="shared" si="291"/>
        <v>0</v>
      </c>
      <c r="AV406" s="37"/>
      <c r="AW406" s="19"/>
      <c r="AX406" s="18"/>
      <c r="AY406" s="32"/>
      <c r="AZ406" s="14">
        <f t="shared" si="292"/>
        <v>0</v>
      </c>
      <c r="BA406" s="15">
        <f t="shared" si="293"/>
        <v>0</v>
      </c>
    </row>
    <row r="407" spans="1:53" x14ac:dyDescent="0.15">
      <c r="A407" s="30" t="s">
        <v>377</v>
      </c>
      <c r="B407" s="37">
        <v>1</v>
      </c>
      <c r="C407" s="19"/>
      <c r="D407" s="18"/>
      <c r="E407" s="32"/>
      <c r="F407" s="14">
        <f t="shared" si="294"/>
        <v>1</v>
      </c>
      <c r="G407" s="37">
        <v>1</v>
      </c>
      <c r="H407" s="19"/>
      <c r="I407" s="18"/>
      <c r="J407" s="32"/>
      <c r="K407" s="14">
        <f t="shared" si="283"/>
        <v>1</v>
      </c>
      <c r="L407" s="37">
        <v>1</v>
      </c>
      <c r="M407" s="19"/>
      <c r="N407" s="18"/>
      <c r="O407" s="32"/>
      <c r="P407" s="14">
        <f t="shared" si="284"/>
        <v>1</v>
      </c>
      <c r="Q407" s="15">
        <f t="shared" si="285"/>
        <v>3</v>
      </c>
      <c r="R407" s="93">
        <v>43761</v>
      </c>
      <c r="S407" s="13" t="s">
        <v>363</v>
      </c>
      <c r="T407" s="37">
        <v>1</v>
      </c>
      <c r="U407" s="19"/>
      <c r="V407" s="18"/>
      <c r="W407" s="32"/>
      <c r="X407" s="14">
        <f t="shared" si="286"/>
        <v>1</v>
      </c>
      <c r="Y407" s="37">
        <v>1</v>
      </c>
      <c r="Z407" s="19"/>
      <c r="AA407" s="18"/>
      <c r="AB407" s="32"/>
      <c r="AC407" s="14">
        <f t="shared" si="287"/>
        <v>1</v>
      </c>
      <c r="AD407" s="37">
        <v>1</v>
      </c>
      <c r="AE407" s="19"/>
      <c r="AF407" s="18"/>
      <c r="AG407" s="32"/>
      <c r="AH407" s="14">
        <f t="shared" si="288"/>
        <v>1</v>
      </c>
      <c r="AI407" s="15">
        <f t="shared" si="289"/>
        <v>3</v>
      </c>
      <c r="AJ407" s="56">
        <v>43743</v>
      </c>
      <c r="AK407" s="30"/>
      <c r="AL407" s="37"/>
      <c r="AM407" s="19"/>
      <c r="AN407" s="18"/>
      <c r="AO407" s="32"/>
      <c r="AP407" s="14">
        <f t="shared" si="290"/>
        <v>0</v>
      </c>
      <c r="AQ407" s="37"/>
      <c r="AR407" s="19"/>
      <c r="AS407" s="18"/>
      <c r="AT407" s="32"/>
      <c r="AU407" s="14">
        <f t="shared" si="291"/>
        <v>0</v>
      </c>
      <c r="AV407" s="37"/>
      <c r="AW407" s="19"/>
      <c r="AX407" s="18"/>
      <c r="AY407" s="32"/>
      <c r="AZ407" s="14">
        <f t="shared" si="292"/>
        <v>0</v>
      </c>
      <c r="BA407" s="15">
        <f t="shared" si="293"/>
        <v>0</v>
      </c>
    </row>
    <row r="408" spans="1:53" x14ac:dyDescent="0.15">
      <c r="A408" s="30" t="s">
        <v>375</v>
      </c>
      <c r="B408" s="37">
        <v>1</v>
      </c>
      <c r="C408" s="19"/>
      <c r="D408" s="18">
        <v>1</v>
      </c>
      <c r="E408" s="32"/>
      <c r="F408" s="14">
        <v>2</v>
      </c>
      <c r="G408" s="37">
        <v>1</v>
      </c>
      <c r="H408" s="19"/>
      <c r="I408" s="18">
        <v>1</v>
      </c>
      <c r="J408" s="32"/>
      <c r="K408" s="14">
        <v>2</v>
      </c>
      <c r="L408" s="37">
        <v>1</v>
      </c>
      <c r="M408" s="19"/>
      <c r="N408" s="18">
        <v>1</v>
      </c>
      <c r="O408" s="32"/>
      <c r="P408" s="14">
        <v>2</v>
      </c>
      <c r="Q408" s="15">
        <v>6</v>
      </c>
      <c r="R408" s="93">
        <v>43763</v>
      </c>
      <c r="S408" s="63" t="s">
        <v>365</v>
      </c>
      <c r="T408" s="37">
        <v>15</v>
      </c>
      <c r="U408" s="19">
        <v>15</v>
      </c>
      <c r="V408" s="18">
        <v>15</v>
      </c>
      <c r="W408" s="32"/>
      <c r="X408" s="14">
        <f t="shared" si="286"/>
        <v>45</v>
      </c>
      <c r="Y408" s="37">
        <v>15</v>
      </c>
      <c r="Z408" s="19">
        <v>15</v>
      </c>
      <c r="AA408" s="18">
        <v>15</v>
      </c>
      <c r="AB408" s="32"/>
      <c r="AC408" s="14">
        <f t="shared" si="287"/>
        <v>45</v>
      </c>
      <c r="AD408" s="37">
        <v>15</v>
      </c>
      <c r="AE408" s="19">
        <v>15</v>
      </c>
      <c r="AF408" s="18">
        <v>15</v>
      </c>
      <c r="AG408" s="32"/>
      <c r="AH408" s="14">
        <f t="shared" si="288"/>
        <v>45</v>
      </c>
      <c r="AI408" s="15">
        <f t="shared" si="289"/>
        <v>135</v>
      </c>
      <c r="AJ408" s="56">
        <v>43755</v>
      </c>
      <c r="AK408" s="30"/>
      <c r="AL408" s="37"/>
      <c r="AM408" s="19"/>
      <c r="AN408" s="18"/>
      <c r="AO408" s="32"/>
      <c r="AP408" s="14">
        <f t="shared" si="290"/>
        <v>0</v>
      </c>
      <c r="AQ408" s="37"/>
      <c r="AR408" s="19"/>
      <c r="AS408" s="18"/>
      <c r="AT408" s="32"/>
      <c r="AU408" s="14">
        <f t="shared" si="291"/>
        <v>0</v>
      </c>
      <c r="AV408" s="37"/>
      <c r="AW408" s="19"/>
      <c r="AX408" s="18"/>
      <c r="AY408" s="32"/>
      <c r="AZ408" s="14">
        <f t="shared" si="292"/>
        <v>0</v>
      </c>
      <c r="BA408" s="15">
        <f t="shared" si="293"/>
        <v>0</v>
      </c>
    </row>
    <row r="409" spans="1:53" x14ac:dyDescent="0.15">
      <c r="A409" s="30" t="s">
        <v>88</v>
      </c>
      <c r="B409" s="37"/>
      <c r="C409" s="19"/>
      <c r="D409" s="18">
        <v>1</v>
      </c>
      <c r="E409" s="32"/>
      <c r="F409" s="14">
        <f t="shared" si="294"/>
        <v>1</v>
      </c>
      <c r="G409" s="37"/>
      <c r="H409" s="19"/>
      <c r="I409" s="18"/>
      <c r="J409" s="32"/>
      <c r="K409" s="14">
        <f t="shared" si="283"/>
        <v>0</v>
      </c>
      <c r="L409" s="37"/>
      <c r="M409" s="19"/>
      <c r="N409" s="18"/>
      <c r="O409" s="32"/>
      <c r="P409" s="14">
        <f t="shared" si="284"/>
        <v>0</v>
      </c>
      <c r="Q409" s="15">
        <f t="shared" si="285"/>
        <v>1</v>
      </c>
      <c r="R409" s="93">
        <v>43766</v>
      </c>
      <c r="S409" s="63" t="s">
        <v>366</v>
      </c>
      <c r="T409" s="37">
        <v>7</v>
      </c>
      <c r="U409" s="19">
        <v>7</v>
      </c>
      <c r="V409" s="18">
        <v>7</v>
      </c>
      <c r="W409" s="32"/>
      <c r="X409" s="14">
        <f t="shared" si="286"/>
        <v>21</v>
      </c>
      <c r="Y409" s="37">
        <v>7</v>
      </c>
      <c r="Z409" s="19">
        <v>7</v>
      </c>
      <c r="AA409" s="18">
        <v>7</v>
      </c>
      <c r="AB409" s="32"/>
      <c r="AC409" s="14">
        <f t="shared" si="287"/>
        <v>21</v>
      </c>
      <c r="AD409" s="37">
        <v>7</v>
      </c>
      <c r="AE409" s="19">
        <v>7</v>
      </c>
      <c r="AF409" s="18">
        <v>7</v>
      </c>
      <c r="AG409" s="32"/>
      <c r="AH409" s="14">
        <f t="shared" si="288"/>
        <v>21</v>
      </c>
      <c r="AI409" s="15">
        <f t="shared" si="289"/>
        <v>63</v>
      </c>
      <c r="AJ409" s="56">
        <v>43755</v>
      </c>
      <c r="AK409" s="39"/>
      <c r="AL409" s="37"/>
      <c r="AM409" s="19"/>
      <c r="AN409" s="18"/>
      <c r="AO409" s="32"/>
      <c r="AP409" s="14">
        <f t="shared" si="290"/>
        <v>0</v>
      </c>
      <c r="AQ409" s="37"/>
      <c r="AR409" s="19"/>
      <c r="AS409" s="18"/>
      <c r="AT409" s="32"/>
      <c r="AU409" s="14">
        <f t="shared" si="291"/>
        <v>0</v>
      </c>
      <c r="AV409" s="37"/>
      <c r="AW409" s="19"/>
      <c r="AX409" s="18"/>
      <c r="AY409" s="32"/>
      <c r="AZ409" s="14">
        <f t="shared" si="292"/>
        <v>0</v>
      </c>
      <c r="BA409" s="15">
        <f t="shared" si="293"/>
        <v>0</v>
      </c>
    </row>
    <row r="410" spans="1:53" x14ac:dyDescent="0.15">
      <c r="A410" s="30" t="s">
        <v>88</v>
      </c>
      <c r="B410" s="37">
        <v>1</v>
      </c>
      <c r="C410" s="19"/>
      <c r="D410" s="18"/>
      <c r="E410" s="32"/>
      <c r="F410" s="14">
        <f t="shared" si="294"/>
        <v>1</v>
      </c>
      <c r="G410" s="37">
        <v>1</v>
      </c>
      <c r="H410" s="19"/>
      <c r="I410" s="18"/>
      <c r="J410" s="32"/>
      <c r="K410" s="14">
        <f t="shared" si="283"/>
        <v>1</v>
      </c>
      <c r="L410" s="37">
        <v>1</v>
      </c>
      <c r="M410" s="19"/>
      <c r="N410" s="18"/>
      <c r="O410" s="32"/>
      <c r="P410" s="14">
        <f t="shared" si="284"/>
        <v>1</v>
      </c>
      <c r="Q410" s="15">
        <f t="shared" si="285"/>
        <v>3</v>
      </c>
      <c r="R410" s="93">
        <v>43766</v>
      </c>
      <c r="S410" s="13" t="s">
        <v>368</v>
      </c>
      <c r="T410" s="37"/>
      <c r="U410" s="19"/>
      <c r="V410" s="18">
        <v>5</v>
      </c>
      <c r="W410" s="32"/>
      <c r="X410" s="14">
        <f t="shared" si="286"/>
        <v>5</v>
      </c>
      <c r="Y410" s="37"/>
      <c r="Z410" s="19"/>
      <c r="AA410" s="18">
        <v>5</v>
      </c>
      <c r="AB410" s="32"/>
      <c r="AC410" s="14">
        <f t="shared" si="287"/>
        <v>5</v>
      </c>
      <c r="AD410" s="37"/>
      <c r="AE410" s="19"/>
      <c r="AF410" s="18">
        <v>5</v>
      </c>
      <c r="AG410" s="32"/>
      <c r="AH410" s="14">
        <f t="shared" si="288"/>
        <v>5</v>
      </c>
      <c r="AI410" s="15">
        <f t="shared" si="289"/>
        <v>15</v>
      </c>
      <c r="AJ410" s="56">
        <v>43748</v>
      </c>
      <c r="AK410" s="30"/>
      <c r="AL410" s="37"/>
      <c r="AM410" s="19"/>
      <c r="AN410" s="18"/>
      <c r="AO410" s="32"/>
      <c r="AP410" s="14">
        <f t="shared" si="290"/>
        <v>0</v>
      </c>
      <c r="AQ410" s="37"/>
      <c r="AR410" s="19"/>
      <c r="AS410" s="18"/>
      <c r="AT410" s="32"/>
      <c r="AU410" s="14">
        <f t="shared" si="291"/>
        <v>0</v>
      </c>
      <c r="AV410" s="37"/>
      <c r="AW410" s="19"/>
      <c r="AX410" s="18"/>
      <c r="AY410" s="32"/>
      <c r="AZ410" s="14">
        <f t="shared" si="292"/>
        <v>0</v>
      </c>
      <c r="BA410" s="15">
        <f t="shared" si="293"/>
        <v>0</v>
      </c>
    </row>
    <row r="411" spans="1:53" x14ac:dyDescent="0.15">
      <c r="A411" s="30" t="s">
        <v>381</v>
      </c>
      <c r="B411" s="37">
        <v>1</v>
      </c>
      <c r="C411" s="19"/>
      <c r="D411" s="18"/>
      <c r="E411" s="32"/>
      <c r="F411" s="14">
        <f t="shared" si="294"/>
        <v>1</v>
      </c>
      <c r="G411" s="37">
        <v>1</v>
      </c>
      <c r="H411" s="19"/>
      <c r="I411" s="18"/>
      <c r="J411" s="32"/>
      <c r="K411" s="14">
        <f t="shared" si="283"/>
        <v>1</v>
      </c>
      <c r="L411" s="37">
        <v>1</v>
      </c>
      <c r="M411" s="19"/>
      <c r="N411" s="18"/>
      <c r="O411" s="32"/>
      <c r="P411" s="14">
        <f t="shared" si="284"/>
        <v>1</v>
      </c>
      <c r="Q411" s="15">
        <f t="shared" si="285"/>
        <v>3</v>
      </c>
      <c r="R411" s="56">
        <v>43768</v>
      </c>
      <c r="S411" s="13" t="s">
        <v>367</v>
      </c>
      <c r="T411" s="37"/>
      <c r="U411" s="19"/>
      <c r="V411" s="18">
        <v>1</v>
      </c>
      <c r="W411" s="32"/>
      <c r="X411" s="14">
        <f t="shared" si="286"/>
        <v>1</v>
      </c>
      <c r="Y411" s="37"/>
      <c r="Z411" s="19"/>
      <c r="AA411" s="18">
        <v>1</v>
      </c>
      <c r="AB411" s="32"/>
      <c r="AC411" s="14">
        <f t="shared" si="287"/>
        <v>1</v>
      </c>
      <c r="AD411" s="37"/>
      <c r="AE411" s="19"/>
      <c r="AF411" s="18">
        <v>1</v>
      </c>
      <c r="AG411" s="32"/>
      <c r="AH411" s="14">
        <f t="shared" si="288"/>
        <v>1</v>
      </c>
      <c r="AI411" s="15">
        <f t="shared" si="289"/>
        <v>3</v>
      </c>
      <c r="AJ411" s="56">
        <v>43747</v>
      </c>
      <c r="AK411" s="30"/>
      <c r="AL411" s="37"/>
      <c r="AM411" s="19"/>
      <c r="AN411" s="18"/>
      <c r="AO411" s="32"/>
      <c r="AP411" s="14">
        <f t="shared" si="290"/>
        <v>0</v>
      </c>
      <c r="AQ411" s="37"/>
      <c r="AR411" s="19"/>
      <c r="AS411" s="18"/>
      <c r="AT411" s="32"/>
      <c r="AU411" s="14">
        <f t="shared" si="291"/>
        <v>0</v>
      </c>
      <c r="AV411" s="37"/>
      <c r="AW411" s="19"/>
      <c r="AX411" s="18"/>
      <c r="AY411" s="32"/>
      <c r="AZ411" s="14">
        <f t="shared" si="292"/>
        <v>0</v>
      </c>
      <c r="BA411" s="15">
        <f t="shared" si="293"/>
        <v>0</v>
      </c>
    </row>
    <row r="412" spans="1:53" x14ac:dyDescent="0.15">
      <c r="A412" s="30"/>
      <c r="B412" s="37"/>
      <c r="C412" s="19"/>
      <c r="D412" s="18"/>
      <c r="E412" s="32"/>
      <c r="F412" s="14">
        <f t="shared" si="294"/>
        <v>0</v>
      </c>
      <c r="G412" s="37"/>
      <c r="H412" s="19"/>
      <c r="I412" s="18"/>
      <c r="J412" s="32"/>
      <c r="K412" s="14">
        <f t="shared" si="283"/>
        <v>0</v>
      </c>
      <c r="L412" s="37"/>
      <c r="M412" s="19"/>
      <c r="N412" s="18"/>
      <c r="O412" s="32"/>
      <c r="P412" s="14">
        <f t="shared" si="284"/>
        <v>0</v>
      </c>
      <c r="Q412" s="15">
        <f t="shared" si="285"/>
        <v>0</v>
      </c>
      <c r="S412" s="13" t="s">
        <v>369</v>
      </c>
      <c r="T412" s="37"/>
      <c r="U412" s="19">
        <v>5</v>
      </c>
      <c r="V412" s="18">
        <v>5</v>
      </c>
      <c r="W412" s="32"/>
      <c r="X412" s="14">
        <f t="shared" si="286"/>
        <v>10</v>
      </c>
      <c r="Y412" s="37"/>
      <c r="Z412" s="19">
        <v>5</v>
      </c>
      <c r="AA412" s="18">
        <v>5</v>
      </c>
      <c r="AB412" s="32"/>
      <c r="AC412" s="14">
        <f t="shared" si="287"/>
        <v>10</v>
      </c>
      <c r="AD412" s="37"/>
      <c r="AE412" s="19">
        <v>5</v>
      </c>
      <c r="AF412" s="18">
        <v>5</v>
      </c>
      <c r="AG412" s="32"/>
      <c r="AH412" s="14">
        <f t="shared" si="288"/>
        <v>10</v>
      </c>
      <c r="AI412" s="15">
        <f t="shared" si="289"/>
        <v>30</v>
      </c>
      <c r="AJ412" s="56">
        <v>43754</v>
      </c>
      <c r="AK412" s="30"/>
      <c r="AL412" s="37"/>
      <c r="AM412" s="19"/>
      <c r="AN412" s="18"/>
      <c r="AO412" s="32"/>
      <c r="AP412" s="14">
        <f t="shared" si="290"/>
        <v>0</v>
      </c>
      <c r="AQ412" s="37"/>
      <c r="AR412" s="19"/>
      <c r="AS412" s="18"/>
      <c r="AT412" s="32"/>
      <c r="AU412" s="14">
        <f t="shared" si="291"/>
        <v>0</v>
      </c>
      <c r="AV412" s="37"/>
      <c r="AW412" s="19"/>
      <c r="AX412" s="18"/>
      <c r="AY412" s="32"/>
      <c r="AZ412" s="14">
        <f t="shared" si="292"/>
        <v>0</v>
      </c>
      <c r="BA412" s="15">
        <f t="shared" si="293"/>
        <v>0</v>
      </c>
    </row>
    <row r="413" spans="1:53" x14ac:dyDescent="0.15">
      <c r="A413" s="30"/>
      <c r="B413" s="37"/>
      <c r="C413" s="19"/>
      <c r="D413" s="18"/>
      <c r="E413" s="32"/>
      <c r="F413" s="14">
        <f t="shared" si="294"/>
        <v>0</v>
      </c>
      <c r="G413" s="37"/>
      <c r="H413" s="19"/>
      <c r="I413" s="18"/>
      <c r="J413" s="32"/>
      <c r="K413" s="14">
        <f t="shared" si="283"/>
        <v>0</v>
      </c>
      <c r="L413" s="37"/>
      <c r="M413" s="19"/>
      <c r="N413" s="18"/>
      <c r="O413" s="32"/>
      <c r="P413" s="14">
        <f t="shared" si="284"/>
        <v>0</v>
      </c>
      <c r="Q413" s="15">
        <f t="shared" si="285"/>
        <v>0</v>
      </c>
      <c r="S413" s="13" t="s">
        <v>370</v>
      </c>
      <c r="T413" s="37">
        <v>5</v>
      </c>
      <c r="U413" s="19"/>
      <c r="V413" s="18"/>
      <c r="W413" s="32"/>
      <c r="X413" s="14">
        <f t="shared" si="286"/>
        <v>5</v>
      </c>
      <c r="Y413" s="37">
        <v>5</v>
      </c>
      <c r="Z413" s="19"/>
      <c r="AA413" s="18"/>
      <c r="AB413" s="32"/>
      <c r="AC413" s="14">
        <f t="shared" si="287"/>
        <v>5</v>
      </c>
      <c r="AD413" s="37">
        <v>5</v>
      </c>
      <c r="AE413" s="19"/>
      <c r="AF413" s="18"/>
      <c r="AG413" s="32"/>
      <c r="AH413" s="14">
        <f t="shared" si="288"/>
        <v>5</v>
      </c>
      <c r="AI413" s="15">
        <f t="shared" si="289"/>
        <v>15</v>
      </c>
      <c r="AJ413" s="56">
        <v>43754</v>
      </c>
      <c r="AK413" s="30"/>
      <c r="AL413" s="37"/>
      <c r="AM413" s="19"/>
      <c r="AN413" s="18"/>
      <c r="AO413" s="32"/>
      <c r="AP413" s="14">
        <f t="shared" si="290"/>
        <v>0</v>
      </c>
      <c r="AQ413" s="37"/>
      <c r="AR413" s="19"/>
      <c r="AS413" s="18"/>
      <c r="AT413" s="32"/>
      <c r="AU413" s="14">
        <f t="shared" si="291"/>
        <v>0</v>
      </c>
      <c r="AV413" s="37"/>
      <c r="AW413" s="19"/>
      <c r="AX413" s="18"/>
      <c r="AY413" s="32"/>
      <c r="AZ413" s="14">
        <f t="shared" si="292"/>
        <v>0</v>
      </c>
      <c r="BA413" s="15">
        <f t="shared" si="293"/>
        <v>0</v>
      </c>
    </row>
    <row r="414" spans="1:53" x14ac:dyDescent="0.15">
      <c r="A414" s="30"/>
      <c r="B414" s="37"/>
      <c r="C414" s="19"/>
      <c r="D414" s="18"/>
      <c r="E414" s="32"/>
      <c r="F414" s="14">
        <f t="shared" si="294"/>
        <v>0</v>
      </c>
      <c r="G414" s="37"/>
      <c r="H414" s="19"/>
      <c r="I414" s="18"/>
      <c r="J414" s="32"/>
      <c r="K414" s="14">
        <f t="shared" si="283"/>
        <v>0</v>
      </c>
      <c r="L414" s="37"/>
      <c r="M414" s="19"/>
      <c r="N414" s="18"/>
      <c r="O414" s="32"/>
      <c r="P414" s="14">
        <f t="shared" si="284"/>
        <v>0</v>
      </c>
      <c r="Q414" s="15">
        <f t="shared" si="285"/>
        <v>0</v>
      </c>
      <c r="S414" s="13" t="s">
        <v>371</v>
      </c>
      <c r="T414" s="37"/>
      <c r="U414" s="19">
        <v>1</v>
      </c>
      <c r="V414" s="18">
        <v>1</v>
      </c>
      <c r="W414" s="32"/>
      <c r="X414" s="14">
        <f t="shared" si="286"/>
        <v>2</v>
      </c>
      <c r="Y414" s="37"/>
      <c r="Z414" s="19">
        <v>1</v>
      </c>
      <c r="AA414" s="18">
        <v>1</v>
      </c>
      <c r="AB414" s="32"/>
      <c r="AC414" s="14">
        <f t="shared" si="287"/>
        <v>2</v>
      </c>
      <c r="AD414" s="37"/>
      <c r="AE414" s="19">
        <v>1</v>
      </c>
      <c r="AF414" s="18">
        <v>1</v>
      </c>
      <c r="AG414" s="32"/>
      <c r="AH414" s="14">
        <f t="shared" si="288"/>
        <v>2</v>
      </c>
      <c r="AI414" s="15">
        <f t="shared" si="289"/>
        <v>6</v>
      </c>
      <c r="AJ414" s="56">
        <v>43748</v>
      </c>
      <c r="AK414" s="30"/>
      <c r="AL414" s="37"/>
      <c r="AM414" s="19"/>
      <c r="AN414" s="18"/>
      <c r="AO414" s="32"/>
      <c r="AP414" s="14">
        <f t="shared" si="290"/>
        <v>0</v>
      </c>
      <c r="AQ414" s="37"/>
      <c r="AR414" s="19"/>
      <c r="AS414" s="18"/>
      <c r="AT414" s="32"/>
      <c r="AU414" s="14">
        <f t="shared" si="291"/>
        <v>0</v>
      </c>
      <c r="AV414" s="37"/>
      <c r="AW414" s="19"/>
      <c r="AX414" s="18"/>
      <c r="AY414" s="32"/>
      <c r="AZ414" s="14">
        <f t="shared" si="292"/>
        <v>0</v>
      </c>
      <c r="BA414" s="15">
        <f t="shared" si="293"/>
        <v>0</v>
      </c>
    </row>
    <row r="415" spans="1:53" x14ac:dyDescent="0.15">
      <c r="A415" s="30"/>
      <c r="B415" s="37"/>
      <c r="C415" s="19"/>
      <c r="D415" s="18"/>
      <c r="E415" s="32"/>
      <c r="F415" s="14">
        <f t="shared" si="294"/>
        <v>0</v>
      </c>
      <c r="G415" s="37"/>
      <c r="H415" s="19"/>
      <c r="I415" s="18"/>
      <c r="J415" s="32"/>
      <c r="K415" s="14">
        <f t="shared" si="283"/>
        <v>0</v>
      </c>
      <c r="L415" s="37"/>
      <c r="M415" s="19"/>
      <c r="N415" s="18"/>
      <c r="O415" s="32"/>
      <c r="P415" s="14">
        <f t="shared" si="284"/>
        <v>0</v>
      </c>
      <c r="Q415" s="15">
        <f t="shared" si="285"/>
        <v>0</v>
      </c>
      <c r="S415" s="30" t="s">
        <v>373</v>
      </c>
      <c r="T415" s="37"/>
      <c r="U415" s="19">
        <v>3</v>
      </c>
      <c r="V415" s="18">
        <v>2</v>
      </c>
      <c r="W415" s="32"/>
      <c r="X415" s="14">
        <f t="shared" ref="X415" si="295">SUM(T415:V415)</f>
        <v>5</v>
      </c>
      <c r="Y415" s="37"/>
      <c r="Z415" s="19"/>
      <c r="AA415" s="18">
        <v>2</v>
      </c>
      <c r="AB415" s="32"/>
      <c r="AC415" s="14">
        <f t="shared" ref="AC415" si="296">SUM(Y415:AA415)</f>
        <v>2</v>
      </c>
      <c r="AD415" s="37"/>
      <c r="AE415" s="19"/>
      <c r="AF415" s="18">
        <v>2</v>
      </c>
      <c r="AG415" s="32"/>
      <c r="AH415" s="14">
        <f t="shared" ref="AH415" si="297">SUM(AD415:AF415)</f>
        <v>2</v>
      </c>
      <c r="AI415" s="15">
        <f t="shared" si="289"/>
        <v>9</v>
      </c>
      <c r="AJ415" s="56">
        <v>43749</v>
      </c>
      <c r="AK415" s="30"/>
      <c r="AL415" s="37"/>
      <c r="AM415" s="19"/>
      <c r="AN415" s="18"/>
      <c r="AO415" s="32"/>
      <c r="AP415" s="14">
        <f t="shared" si="290"/>
        <v>0</v>
      </c>
      <c r="AQ415" s="37"/>
      <c r="AR415" s="19"/>
      <c r="AS415" s="18"/>
      <c r="AT415" s="32"/>
      <c r="AU415" s="14">
        <f t="shared" si="291"/>
        <v>0</v>
      </c>
      <c r="AV415" s="37"/>
      <c r="AW415" s="19"/>
      <c r="AX415" s="18"/>
      <c r="AY415" s="32"/>
      <c r="AZ415" s="14">
        <f t="shared" si="292"/>
        <v>0</v>
      </c>
      <c r="BA415" s="15">
        <f t="shared" si="293"/>
        <v>0</v>
      </c>
    </row>
    <row r="416" spans="1:53" x14ac:dyDescent="0.15">
      <c r="A416" s="30"/>
      <c r="B416" s="37"/>
      <c r="C416" s="19"/>
      <c r="D416" s="18"/>
      <c r="E416" s="32"/>
      <c r="F416" s="14">
        <f t="shared" si="294"/>
        <v>0</v>
      </c>
      <c r="G416" s="37"/>
      <c r="H416" s="19"/>
      <c r="I416" s="18"/>
      <c r="J416" s="32"/>
      <c r="K416" s="14">
        <f t="shared" si="283"/>
        <v>0</v>
      </c>
      <c r="L416" s="37"/>
      <c r="M416" s="19"/>
      <c r="N416" s="18"/>
      <c r="O416" s="32"/>
      <c r="P416" s="14">
        <f t="shared" si="284"/>
        <v>0</v>
      </c>
      <c r="Q416" s="15">
        <f t="shared" si="285"/>
        <v>0</v>
      </c>
      <c r="S416" s="13" t="s">
        <v>372</v>
      </c>
      <c r="T416" s="37"/>
      <c r="U416" s="19"/>
      <c r="V416" s="18">
        <v>1</v>
      </c>
      <c r="W416" s="32"/>
      <c r="X416" s="14">
        <f t="shared" si="286"/>
        <v>1</v>
      </c>
      <c r="Y416" s="37"/>
      <c r="Z416" s="19"/>
      <c r="AA416" s="18">
        <v>1</v>
      </c>
      <c r="AB416" s="32"/>
      <c r="AC416" s="14">
        <f t="shared" si="287"/>
        <v>1</v>
      </c>
      <c r="AD416" s="37"/>
      <c r="AE416" s="19"/>
      <c r="AF416" s="18">
        <v>1</v>
      </c>
      <c r="AG416" s="32"/>
      <c r="AH416" s="14">
        <f t="shared" si="288"/>
        <v>1</v>
      </c>
      <c r="AI416" s="15">
        <f t="shared" si="289"/>
        <v>3</v>
      </c>
      <c r="AJ416" s="56">
        <v>43750</v>
      </c>
      <c r="AK416" s="13"/>
      <c r="AL416" s="37"/>
      <c r="AM416" s="19"/>
      <c r="AN416" s="18"/>
      <c r="AO416" s="32"/>
      <c r="AP416" s="14">
        <f t="shared" si="290"/>
        <v>0</v>
      </c>
      <c r="AQ416" s="37"/>
      <c r="AR416" s="19"/>
      <c r="AS416" s="18"/>
      <c r="AT416" s="32"/>
      <c r="AU416" s="14">
        <f t="shared" si="291"/>
        <v>0</v>
      </c>
      <c r="AV416" s="37"/>
      <c r="AW416" s="19"/>
      <c r="AX416" s="18"/>
      <c r="AY416" s="32"/>
      <c r="AZ416" s="14">
        <f t="shared" si="292"/>
        <v>0</v>
      </c>
      <c r="BA416" s="15">
        <f t="shared" si="293"/>
        <v>0</v>
      </c>
    </row>
    <row r="417" spans="1:53" x14ac:dyDescent="0.15">
      <c r="A417" s="30"/>
      <c r="B417" s="37"/>
      <c r="C417" s="19"/>
      <c r="D417" s="18"/>
      <c r="E417" s="32"/>
      <c r="F417" s="14">
        <f t="shared" si="294"/>
        <v>0</v>
      </c>
      <c r="G417" s="37"/>
      <c r="H417" s="19"/>
      <c r="I417" s="18"/>
      <c r="J417" s="32"/>
      <c r="K417" s="14">
        <f t="shared" si="283"/>
        <v>0</v>
      </c>
      <c r="L417" s="37"/>
      <c r="M417" s="19"/>
      <c r="N417" s="18"/>
      <c r="O417" s="32"/>
      <c r="P417" s="14">
        <f t="shared" si="284"/>
        <v>0</v>
      </c>
      <c r="Q417" s="15">
        <f t="shared" si="285"/>
        <v>0</v>
      </c>
      <c r="S417" s="39" t="s">
        <v>374</v>
      </c>
      <c r="T417" s="37">
        <v>1</v>
      </c>
      <c r="U417" s="19">
        <v>1</v>
      </c>
      <c r="V417" s="18">
        <v>1</v>
      </c>
      <c r="W417" s="32"/>
      <c r="X417" s="14">
        <f t="shared" si="286"/>
        <v>3</v>
      </c>
      <c r="Y417" s="37"/>
      <c r="Z417" s="19"/>
      <c r="AA417" s="18"/>
      <c r="AB417" s="32"/>
      <c r="AC417" s="14">
        <f t="shared" si="287"/>
        <v>0</v>
      </c>
      <c r="AD417" s="37">
        <v>1</v>
      </c>
      <c r="AE417" s="19">
        <v>1</v>
      </c>
      <c r="AF417" s="18">
        <v>1</v>
      </c>
      <c r="AG417" s="32"/>
      <c r="AH417" s="14">
        <f t="shared" si="288"/>
        <v>3</v>
      </c>
      <c r="AI417" s="15">
        <f t="shared" si="289"/>
        <v>6</v>
      </c>
      <c r="AJ417" s="56">
        <v>43757</v>
      </c>
      <c r="AK417" s="39"/>
      <c r="AL417" s="37"/>
      <c r="AM417" s="19"/>
      <c r="AN417" s="18"/>
      <c r="AO417" s="32"/>
      <c r="AP417" s="14">
        <f t="shared" si="290"/>
        <v>0</v>
      </c>
      <c r="AQ417" s="37"/>
      <c r="AR417" s="19"/>
      <c r="AS417" s="18"/>
      <c r="AT417" s="32"/>
      <c r="AU417" s="14">
        <f t="shared" si="291"/>
        <v>0</v>
      </c>
      <c r="AV417" s="37"/>
      <c r="AW417" s="19"/>
      <c r="AX417" s="18"/>
      <c r="AY417" s="32"/>
      <c r="AZ417" s="14">
        <f t="shared" si="292"/>
        <v>0</v>
      </c>
      <c r="BA417" s="15">
        <f t="shared" si="293"/>
        <v>0</v>
      </c>
    </row>
    <row r="418" spans="1:53" x14ac:dyDescent="0.15">
      <c r="A418" s="30"/>
      <c r="B418" s="37"/>
      <c r="C418" s="19"/>
      <c r="D418" s="18"/>
      <c r="E418" s="32"/>
      <c r="F418" s="14">
        <f t="shared" si="294"/>
        <v>0</v>
      </c>
      <c r="G418" s="37"/>
      <c r="H418" s="19"/>
      <c r="I418" s="18"/>
      <c r="J418" s="32"/>
      <c r="K418" s="14">
        <f t="shared" si="283"/>
        <v>0</v>
      </c>
      <c r="L418" s="37"/>
      <c r="M418" s="19"/>
      <c r="N418" s="18"/>
      <c r="O418" s="32"/>
      <c r="P418" s="14">
        <f t="shared" si="284"/>
        <v>0</v>
      </c>
      <c r="Q418" s="15">
        <f t="shared" si="285"/>
        <v>0</v>
      </c>
      <c r="S418" s="13" t="s">
        <v>376</v>
      </c>
      <c r="T418" s="37">
        <v>1</v>
      </c>
      <c r="U418" s="19">
        <v>1</v>
      </c>
      <c r="V418" s="18">
        <v>1</v>
      </c>
      <c r="W418" s="32"/>
      <c r="X418" s="14">
        <f t="shared" ref="X418:X419" si="298">SUM(T418:V418)</f>
        <v>3</v>
      </c>
      <c r="Y418" s="37">
        <v>1</v>
      </c>
      <c r="Z418" s="19">
        <v>1</v>
      </c>
      <c r="AA418" s="18">
        <v>1</v>
      </c>
      <c r="AB418" s="32"/>
      <c r="AC418" s="14">
        <f t="shared" ref="AC418:AC419" si="299">SUM(Y418:AA418)</f>
        <v>3</v>
      </c>
      <c r="AD418" s="37">
        <v>1</v>
      </c>
      <c r="AE418" s="19">
        <v>1</v>
      </c>
      <c r="AF418" s="18">
        <v>1</v>
      </c>
      <c r="AG418" s="32"/>
      <c r="AH418" s="14">
        <f t="shared" ref="AH418:AH419" si="300">SUM(AD418:AF418)</f>
        <v>3</v>
      </c>
      <c r="AI418" s="15">
        <f t="shared" ref="AI418:AI419" si="301">X418+AC418+AH418</f>
        <v>9</v>
      </c>
      <c r="AJ418" s="56">
        <v>43759</v>
      </c>
      <c r="AK418" s="13"/>
      <c r="AL418" s="37"/>
      <c r="AM418" s="19"/>
      <c r="AN418" s="18"/>
      <c r="AO418" s="32"/>
      <c r="AP418" s="14">
        <f t="shared" si="290"/>
        <v>0</v>
      </c>
      <c r="AQ418" s="37"/>
      <c r="AR418" s="19"/>
      <c r="AS418" s="18"/>
      <c r="AT418" s="32"/>
      <c r="AU418" s="14">
        <f t="shared" si="291"/>
        <v>0</v>
      </c>
      <c r="AV418" s="37"/>
      <c r="AW418" s="19"/>
      <c r="AX418" s="18"/>
      <c r="AY418" s="32"/>
      <c r="AZ418" s="14">
        <f t="shared" si="292"/>
        <v>0</v>
      </c>
      <c r="BA418" s="15">
        <f t="shared" si="293"/>
        <v>0</v>
      </c>
    </row>
    <row r="419" spans="1:53" x14ac:dyDescent="0.15">
      <c r="A419" s="30"/>
      <c r="B419" s="37"/>
      <c r="C419" s="19"/>
      <c r="D419" s="18"/>
      <c r="E419" s="32"/>
      <c r="F419" s="14">
        <f t="shared" si="294"/>
        <v>0</v>
      </c>
      <c r="G419" s="37"/>
      <c r="H419" s="19"/>
      <c r="I419" s="18"/>
      <c r="J419" s="32"/>
      <c r="K419" s="14">
        <f t="shared" si="283"/>
        <v>0</v>
      </c>
      <c r="L419" s="37"/>
      <c r="M419" s="19"/>
      <c r="N419" s="18"/>
      <c r="O419" s="32"/>
      <c r="P419" s="14">
        <f t="shared" si="284"/>
        <v>0</v>
      </c>
      <c r="Q419" s="15">
        <f t="shared" si="285"/>
        <v>0</v>
      </c>
      <c r="S419" s="13" t="s">
        <v>378</v>
      </c>
      <c r="T419" s="37"/>
      <c r="U419" s="19"/>
      <c r="V419" s="18">
        <v>10</v>
      </c>
      <c r="W419" s="32"/>
      <c r="X419" s="14">
        <f t="shared" si="298"/>
        <v>10</v>
      </c>
      <c r="Y419" s="37"/>
      <c r="Z419" s="19"/>
      <c r="AA419" s="18">
        <v>10</v>
      </c>
      <c r="AB419" s="32"/>
      <c r="AC419" s="14">
        <f t="shared" si="299"/>
        <v>10</v>
      </c>
      <c r="AD419" s="37"/>
      <c r="AE419" s="19"/>
      <c r="AF419" s="18">
        <v>10</v>
      </c>
      <c r="AG419" s="32"/>
      <c r="AH419" s="14">
        <f t="shared" si="300"/>
        <v>10</v>
      </c>
      <c r="AI419" s="15">
        <f t="shared" si="301"/>
        <v>30</v>
      </c>
      <c r="AJ419" s="56">
        <v>43767</v>
      </c>
      <c r="AK419" s="13"/>
      <c r="AL419" s="37"/>
      <c r="AM419" s="19"/>
      <c r="AN419" s="18"/>
      <c r="AO419" s="32"/>
      <c r="AP419" s="14">
        <f t="shared" si="290"/>
        <v>0</v>
      </c>
      <c r="AQ419" s="37"/>
      <c r="AR419" s="19"/>
      <c r="AS419" s="18"/>
      <c r="AT419" s="32"/>
      <c r="AU419" s="14">
        <f t="shared" si="291"/>
        <v>0</v>
      </c>
      <c r="AV419" s="37"/>
      <c r="AW419" s="19"/>
      <c r="AX419" s="18"/>
      <c r="AY419" s="32"/>
      <c r="AZ419" s="14">
        <f t="shared" si="292"/>
        <v>0</v>
      </c>
      <c r="BA419" s="15">
        <f t="shared" si="293"/>
        <v>0</v>
      </c>
    </row>
    <row r="420" spans="1:53" x14ac:dyDescent="0.15">
      <c r="A420" s="30"/>
      <c r="B420" s="37"/>
      <c r="C420" s="19"/>
      <c r="D420" s="18"/>
      <c r="E420" s="32"/>
      <c r="F420" s="14">
        <f t="shared" si="294"/>
        <v>0</v>
      </c>
      <c r="G420" s="37"/>
      <c r="H420" s="19"/>
      <c r="I420" s="18"/>
      <c r="J420" s="32"/>
      <c r="K420" s="14">
        <f t="shared" si="283"/>
        <v>0</v>
      </c>
      <c r="L420" s="37"/>
      <c r="M420" s="19"/>
      <c r="N420" s="18"/>
      <c r="O420" s="32"/>
      <c r="P420" s="14">
        <f t="shared" si="284"/>
        <v>0</v>
      </c>
      <c r="Q420" s="15">
        <f t="shared" si="285"/>
        <v>0</v>
      </c>
      <c r="S420" s="39" t="s">
        <v>379</v>
      </c>
      <c r="T420" s="37">
        <v>15</v>
      </c>
      <c r="U420" s="19">
        <v>15</v>
      </c>
      <c r="V420" s="18">
        <v>15</v>
      </c>
      <c r="W420" s="32"/>
      <c r="X420" s="14">
        <f>SUM(T420:V420)</f>
        <v>45</v>
      </c>
      <c r="Y420" s="37"/>
      <c r="Z420" s="19"/>
      <c r="AA420" s="18"/>
      <c r="AB420" s="32"/>
      <c r="AC420" s="14">
        <f>SUM(Y420:AA420)</f>
        <v>0</v>
      </c>
      <c r="AD420" s="37">
        <v>15</v>
      </c>
      <c r="AE420" s="19">
        <v>15</v>
      </c>
      <c r="AF420" s="18">
        <v>25</v>
      </c>
      <c r="AG420" s="32"/>
      <c r="AH420" s="14">
        <f>SUM(AD420:AF420)</f>
        <v>55</v>
      </c>
      <c r="AI420" s="15">
        <f>X420+AC420+AH420</f>
        <v>100</v>
      </c>
      <c r="AJ420" s="56">
        <v>43764</v>
      </c>
      <c r="AK420" s="13"/>
      <c r="AL420" s="37"/>
      <c r="AM420" s="19"/>
      <c r="AN420" s="18"/>
      <c r="AO420" s="32"/>
      <c r="AP420" s="14">
        <f t="shared" si="290"/>
        <v>0</v>
      </c>
      <c r="AQ420" s="37"/>
      <c r="AR420" s="19"/>
      <c r="AS420" s="18"/>
      <c r="AT420" s="32"/>
      <c r="AU420" s="14">
        <f t="shared" si="291"/>
        <v>0</v>
      </c>
      <c r="AV420" s="37"/>
      <c r="AW420" s="19"/>
      <c r="AX420" s="18"/>
      <c r="AY420" s="32"/>
      <c r="AZ420" s="14">
        <f t="shared" si="292"/>
        <v>0</v>
      </c>
      <c r="BA420" s="15">
        <f t="shared" si="293"/>
        <v>0</v>
      </c>
    </row>
    <row r="421" spans="1:53" x14ac:dyDescent="0.15">
      <c r="A421" s="30"/>
      <c r="B421" s="37"/>
      <c r="C421" s="19"/>
      <c r="D421" s="18"/>
      <c r="E421" s="32"/>
      <c r="F421" s="14">
        <f t="shared" si="294"/>
        <v>0</v>
      </c>
      <c r="G421" s="37"/>
      <c r="H421" s="19"/>
      <c r="I421" s="18"/>
      <c r="J421" s="32"/>
      <c r="K421" s="14">
        <f t="shared" si="283"/>
        <v>0</v>
      </c>
      <c r="L421" s="37"/>
      <c r="M421" s="19"/>
      <c r="N421" s="18"/>
      <c r="O421" s="32"/>
      <c r="P421" s="14">
        <f t="shared" si="284"/>
        <v>0</v>
      </c>
      <c r="Q421" s="15">
        <f t="shared" si="285"/>
        <v>0</v>
      </c>
      <c r="S421" s="13" t="s">
        <v>380</v>
      </c>
      <c r="T421" s="37">
        <v>1</v>
      </c>
      <c r="U421" s="19"/>
      <c r="V421" s="18">
        <v>1</v>
      </c>
      <c r="W421" s="32"/>
      <c r="X421" s="14">
        <f>SUM(T421:V421)</f>
        <v>2</v>
      </c>
      <c r="Y421" s="37">
        <v>1</v>
      </c>
      <c r="Z421" s="19"/>
      <c r="AA421" s="18">
        <v>1</v>
      </c>
      <c r="AB421" s="32"/>
      <c r="AC421" s="14">
        <f>SUM(Y421:AA421)</f>
        <v>2</v>
      </c>
      <c r="AD421" s="37">
        <v>1</v>
      </c>
      <c r="AE421" s="19"/>
      <c r="AF421" s="18">
        <v>1</v>
      </c>
      <c r="AG421" s="32"/>
      <c r="AH421" s="14">
        <f>SUM(AD421:AF421)</f>
        <v>2</v>
      </c>
      <c r="AI421" s="15">
        <f>X421+AC421+AH421</f>
        <v>6</v>
      </c>
      <c r="AJ421" s="56">
        <v>43764</v>
      </c>
      <c r="AK421" s="13"/>
      <c r="AL421" s="37"/>
      <c r="AM421" s="19"/>
      <c r="AN421" s="18"/>
      <c r="AO421" s="32"/>
      <c r="AP421" s="14">
        <f t="shared" si="290"/>
        <v>0</v>
      </c>
      <c r="AQ421" s="37"/>
      <c r="AR421" s="19"/>
      <c r="AS421" s="18"/>
      <c r="AT421" s="32"/>
      <c r="AU421" s="14">
        <f t="shared" si="291"/>
        <v>0</v>
      </c>
      <c r="AV421" s="37"/>
      <c r="AW421" s="19"/>
      <c r="AX421" s="18"/>
      <c r="AY421" s="32"/>
      <c r="AZ421" s="14">
        <f t="shared" si="292"/>
        <v>0</v>
      </c>
      <c r="BA421" s="15">
        <f t="shared" si="293"/>
        <v>0</v>
      </c>
    </row>
    <row r="422" spans="1:53" x14ac:dyDescent="0.15">
      <c r="A422" s="39"/>
      <c r="B422" s="37"/>
      <c r="C422" s="19"/>
      <c r="D422" s="18"/>
      <c r="E422" s="32"/>
      <c r="F422" s="14">
        <f t="shared" si="294"/>
        <v>0</v>
      </c>
      <c r="G422" s="37"/>
      <c r="H422" s="19"/>
      <c r="I422" s="18"/>
      <c r="J422" s="32"/>
      <c r="K422" s="14">
        <f t="shared" si="283"/>
        <v>0</v>
      </c>
      <c r="L422" s="37"/>
      <c r="M422" s="19"/>
      <c r="N422" s="18"/>
      <c r="O422" s="32"/>
      <c r="P422" s="14">
        <f t="shared" si="284"/>
        <v>0</v>
      </c>
      <c r="Q422" s="15">
        <f t="shared" si="285"/>
        <v>0</v>
      </c>
      <c r="S422" s="13" t="s">
        <v>382</v>
      </c>
      <c r="T422" s="37"/>
      <c r="U422" s="19"/>
      <c r="V422" s="18">
        <v>1</v>
      </c>
      <c r="W422" s="32"/>
      <c r="X422" s="14">
        <f>SUM(T422:V422)</f>
        <v>1</v>
      </c>
      <c r="Y422" s="37"/>
      <c r="Z422" s="19"/>
      <c r="AA422" s="18">
        <v>1</v>
      </c>
      <c r="AB422" s="32"/>
      <c r="AC422" s="14">
        <f>SUM(Y422:AA422)</f>
        <v>1</v>
      </c>
      <c r="AD422" s="37"/>
      <c r="AE422" s="19"/>
      <c r="AF422" s="18">
        <v>1</v>
      </c>
      <c r="AG422" s="32"/>
      <c r="AH422" s="14">
        <f>SUM(AD422:AF422)</f>
        <v>1</v>
      </c>
      <c r="AI422" s="15">
        <f>X422+AC422+AH422</f>
        <v>3</v>
      </c>
      <c r="AJ422" s="56">
        <v>43769</v>
      </c>
      <c r="AK422" s="39"/>
      <c r="AL422" s="37"/>
      <c r="AM422" s="19"/>
      <c r="AN422" s="18"/>
      <c r="AO422" s="32"/>
      <c r="AP422" s="14">
        <f t="shared" si="290"/>
        <v>0</v>
      </c>
      <c r="AQ422" s="37"/>
      <c r="AR422" s="19"/>
      <c r="AS422" s="18"/>
      <c r="AT422" s="32"/>
      <c r="AU422" s="14">
        <f t="shared" si="291"/>
        <v>0</v>
      </c>
      <c r="AV422" s="37"/>
      <c r="AW422" s="19"/>
      <c r="AX422" s="18"/>
      <c r="AY422" s="32"/>
      <c r="AZ422" s="14">
        <f t="shared" si="292"/>
        <v>0</v>
      </c>
      <c r="BA422" s="15">
        <f t="shared" si="293"/>
        <v>0</v>
      </c>
    </row>
    <row r="423" spans="1:53" x14ac:dyDescent="0.15">
      <c r="A423" s="30"/>
      <c r="B423" s="37"/>
      <c r="C423" s="19"/>
      <c r="D423" s="18"/>
      <c r="E423" s="32"/>
      <c r="F423" s="14">
        <f t="shared" si="294"/>
        <v>0</v>
      </c>
      <c r="G423" s="37"/>
      <c r="H423" s="19"/>
      <c r="I423" s="18"/>
      <c r="J423" s="32"/>
      <c r="K423" s="14">
        <f t="shared" si="283"/>
        <v>0</v>
      </c>
      <c r="L423" s="37"/>
      <c r="M423" s="19"/>
      <c r="N423" s="18"/>
      <c r="O423" s="32"/>
      <c r="P423" s="14">
        <f t="shared" si="284"/>
        <v>0</v>
      </c>
      <c r="Q423" s="15">
        <f t="shared" si="285"/>
        <v>0</v>
      </c>
      <c r="S423" s="39"/>
      <c r="T423" s="37"/>
      <c r="U423" s="19"/>
      <c r="V423" s="18"/>
      <c r="W423" s="32"/>
      <c r="X423" s="14">
        <f t="shared" si="286"/>
        <v>0</v>
      </c>
      <c r="Y423" s="37"/>
      <c r="Z423" s="19"/>
      <c r="AA423" s="18"/>
      <c r="AB423" s="32"/>
      <c r="AC423" s="14">
        <f t="shared" si="287"/>
        <v>0</v>
      </c>
      <c r="AD423" s="37"/>
      <c r="AE423" s="19"/>
      <c r="AF423" s="18"/>
      <c r="AG423" s="32"/>
      <c r="AH423" s="14">
        <f t="shared" si="288"/>
        <v>0</v>
      </c>
      <c r="AI423" s="15">
        <f t="shared" si="289"/>
        <v>0</v>
      </c>
      <c r="AJ423" s="57"/>
      <c r="AK423" s="13"/>
      <c r="AL423" s="37"/>
      <c r="AM423" s="19"/>
      <c r="AN423" s="18"/>
      <c r="AO423" s="32"/>
      <c r="AP423" s="14">
        <f t="shared" si="290"/>
        <v>0</v>
      </c>
      <c r="AQ423" s="37"/>
      <c r="AR423" s="19"/>
      <c r="AS423" s="18"/>
      <c r="AT423" s="32"/>
      <c r="AU423" s="14">
        <f t="shared" si="291"/>
        <v>0</v>
      </c>
      <c r="AV423" s="37"/>
      <c r="AW423" s="19"/>
      <c r="AX423" s="18"/>
      <c r="AY423" s="32"/>
      <c r="AZ423" s="14">
        <f t="shared" si="292"/>
        <v>0</v>
      </c>
      <c r="BA423" s="15">
        <f t="shared" si="293"/>
        <v>0</v>
      </c>
    </row>
    <row r="424" spans="1:53" x14ac:dyDescent="0.15">
      <c r="A424" s="30"/>
      <c r="B424" s="37"/>
      <c r="C424" s="19"/>
      <c r="D424" s="18"/>
      <c r="E424" s="32"/>
      <c r="F424" s="14">
        <f t="shared" si="294"/>
        <v>0</v>
      </c>
      <c r="G424" s="37"/>
      <c r="H424" s="19"/>
      <c r="I424" s="18"/>
      <c r="J424" s="32"/>
      <c r="K424" s="14">
        <f t="shared" si="283"/>
        <v>0</v>
      </c>
      <c r="L424" s="37"/>
      <c r="M424" s="19"/>
      <c r="N424" s="18"/>
      <c r="O424" s="32"/>
      <c r="P424" s="14">
        <f t="shared" si="284"/>
        <v>0</v>
      </c>
      <c r="Q424" s="15">
        <f t="shared" si="285"/>
        <v>0</v>
      </c>
      <c r="R424" s="149"/>
      <c r="S424" s="99" t="s">
        <v>323</v>
      </c>
      <c r="T424" s="37"/>
      <c r="U424" s="19"/>
      <c r="V424" s="18"/>
      <c r="W424" s="32"/>
      <c r="X424" s="14">
        <f t="shared" si="286"/>
        <v>0</v>
      </c>
      <c r="Y424" s="37"/>
      <c r="Z424" s="19"/>
      <c r="AA424" s="18"/>
      <c r="AB424" s="32"/>
      <c r="AC424" s="14">
        <f t="shared" si="287"/>
        <v>0</v>
      </c>
      <c r="AD424" s="37"/>
      <c r="AE424" s="19"/>
      <c r="AF424" s="18"/>
      <c r="AG424" s="32"/>
      <c r="AH424" s="14">
        <f t="shared" si="288"/>
        <v>0</v>
      </c>
      <c r="AI424" s="15">
        <f t="shared" si="289"/>
        <v>0</v>
      </c>
      <c r="AJ424" s="57" t="s">
        <v>364</v>
      </c>
      <c r="AK424" s="13"/>
      <c r="AL424" s="37"/>
      <c r="AM424" s="19"/>
      <c r="AN424" s="18"/>
      <c r="AO424" s="32"/>
      <c r="AP424" s="14">
        <f t="shared" si="290"/>
        <v>0</v>
      </c>
      <c r="AQ424" s="37"/>
      <c r="AR424" s="19"/>
      <c r="AS424" s="18"/>
      <c r="AT424" s="32"/>
      <c r="AU424" s="14">
        <f t="shared" si="291"/>
        <v>0</v>
      </c>
      <c r="AV424" s="37"/>
      <c r="AW424" s="19"/>
      <c r="AX424" s="18"/>
      <c r="AY424" s="32"/>
      <c r="AZ424" s="14">
        <f t="shared" si="292"/>
        <v>0</v>
      </c>
      <c r="BA424" s="15">
        <f t="shared" si="293"/>
        <v>0</v>
      </c>
    </row>
    <row r="425" spans="1:53" x14ac:dyDescent="0.15">
      <c r="A425" s="13"/>
      <c r="B425" s="37"/>
      <c r="C425" s="19"/>
      <c r="D425" s="18"/>
      <c r="E425" s="32"/>
      <c r="F425" s="14">
        <f t="shared" si="294"/>
        <v>0</v>
      </c>
      <c r="G425" s="37"/>
      <c r="H425" s="19"/>
      <c r="I425" s="18"/>
      <c r="J425" s="32"/>
      <c r="K425" s="14">
        <f t="shared" si="283"/>
        <v>0</v>
      </c>
      <c r="L425" s="37"/>
      <c r="M425" s="19"/>
      <c r="N425" s="18"/>
      <c r="O425" s="32"/>
      <c r="P425" s="14">
        <f t="shared" si="284"/>
        <v>0</v>
      </c>
      <c r="Q425" s="15">
        <f t="shared" si="285"/>
        <v>0</v>
      </c>
      <c r="S425" s="39" t="s">
        <v>320</v>
      </c>
      <c r="T425" s="37"/>
      <c r="U425" s="19"/>
      <c r="V425" s="18"/>
      <c r="W425" s="32"/>
      <c r="X425" s="14">
        <f t="shared" ref="X425:X426" si="302">SUM(T425:V425)</f>
        <v>0</v>
      </c>
      <c r="Y425" s="37"/>
      <c r="Z425" s="19"/>
      <c r="AA425" s="18"/>
      <c r="AB425" s="32"/>
      <c r="AC425" s="14">
        <f t="shared" ref="AC425:AC426" si="303">SUM(Y425:AA425)</f>
        <v>0</v>
      </c>
      <c r="AD425" s="37"/>
      <c r="AE425" s="19"/>
      <c r="AF425" s="18"/>
      <c r="AG425" s="32"/>
      <c r="AH425" s="14">
        <f t="shared" ref="AH425:AH426" si="304">SUM(AD425:AF425)</f>
        <v>0</v>
      </c>
      <c r="AI425" s="15">
        <f t="shared" ref="AI425:AI426" si="305">X425+AC425+AH425</f>
        <v>0</v>
      </c>
      <c r="AJ425" s="57" t="s">
        <v>321</v>
      </c>
      <c r="AK425" s="13"/>
      <c r="AL425" s="37"/>
      <c r="AM425" s="19"/>
      <c r="AN425" s="18"/>
      <c r="AO425" s="32"/>
      <c r="AP425" s="14">
        <f t="shared" si="290"/>
        <v>0</v>
      </c>
      <c r="AQ425" s="37"/>
      <c r="AR425" s="19"/>
      <c r="AS425" s="18"/>
      <c r="AT425" s="32"/>
      <c r="AU425" s="14">
        <f t="shared" si="291"/>
        <v>0</v>
      </c>
      <c r="AV425" s="37"/>
      <c r="AW425" s="19"/>
      <c r="AX425" s="18"/>
      <c r="AY425" s="32"/>
      <c r="AZ425" s="14">
        <f t="shared" si="292"/>
        <v>0</v>
      </c>
      <c r="BA425" s="15">
        <f t="shared" si="293"/>
        <v>0</v>
      </c>
    </row>
    <row r="426" spans="1:53" ht="14.25" thickBot="1" x14ac:dyDescent="0.2">
      <c r="A426" s="39"/>
      <c r="B426" s="37"/>
      <c r="C426" s="19"/>
      <c r="D426" s="18"/>
      <c r="E426" s="32"/>
      <c r="F426" s="14">
        <f t="shared" si="294"/>
        <v>0</v>
      </c>
      <c r="G426" s="37"/>
      <c r="H426" s="19"/>
      <c r="I426" s="18"/>
      <c r="J426" s="32"/>
      <c r="K426" s="14">
        <f t="shared" si="283"/>
        <v>0</v>
      </c>
      <c r="L426" s="37"/>
      <c r="M426" s="19"/>
      <c r="N426" s="18"/>
      <c r="O426" s="106"/>
      <c r="P426" s="14">
        <f t="shared" si="284"/>
        <v>0</v>
      </c>
      <c r="Q426" s="24">
        <f t="shared" si="285"/>
        <v>0</v>
      </c>
      <c r="S426" s="13" t="s">
        <v>311</v>
      </c>
      <c r="T426" s="37"/>
      <c r="U426" s="19"/>
      <c r="V426" s="18"/>
      <c r="W426" s="106"/>
      <c r="X426" s="14">
        <f t="shared" si="302"/>
        <v>0</v>
      </c>
      <c r="Y426" s="37"/>
      <c r="Z426" s="19"/>
      <c r="AA426" s="18"/>
      <c r="AB426" s="32"/>
      <c r="AC426" s="14">
        <f t="shared" si="303"/>
        <v>0</v>
      </c>
      <c r="AD426" s="37"/>
      <c r="AE426" s="19"/>
      <c r="AF426" s="18"/>
      <c r="AG426" s="106"/>
      <c r="AH426" s="14">
        <f t="shared" si="304"/>
        <v>0</v>
      </c>
      <c r="AI426" s="15">
        <f t="shared" si="305"/>
        <v>0</v>
      </c>
      <c r="AJ426" s="57" t="s">
        <v>312</v>
      </c>
      <c r="AK426" s="13"/>
      <c r="AL426" s="37"/>
      <c r="AM426" s="19"/>
      <c r="AN426" s="18"/>
      <c r="AO426" s="32"/>
      <c r="AP426" s="14">
        <f t="shared" si="290"/>
        <v>0</v>
      </c>
      <c r="AQ426" s="37"/>
      <c r="AR426" s="19"/>
      <c r="AS426" s="18"/>
      <c r="AT426" s="106"/>
      <c r="AU426" s="14">
        <f t="shared" si="291"/>
        <v>0</v>
      </c>
      <c r="AV426" s="37"/>
      <c r="AW426" s="19"/>
      <c r="AX426" s="18"/>
      <c r="AY426" s="106"/>
      <c r="AZ426" s="14">
        <f t="shared" si="292"/>
        <v>0</v>
      </c>
      <c r="BA426" s="15">
        <f t="shared" si="293"/>
        <v>0</v>
      </c>
    </row>
    <row r="427" spans="1:53" ht="14.25" thickBot="1" x14ac:dyDescent="0.2">
      <c r="A427" s="3" t="s">
        <v>11</v>
      </c>
      <c r="B427" s="26">
        <f>SUM(B403:B426)</f>
        <v>7</v>
      </c>
      <c r="C427" s="26">
        <f t="shared" ref="C427:Q427" si="306">SUM(C403:C426)</f>
        <v>3</v>
      </c>
      <c r="D427" s="27">
        <f t="shared" si="306"/>
        <v>5</v>
      </c>
      <c r="E427" s="26"/>
      <c r="F427" s="40">
        <f t="shared" si="306"/>
        <v>15</v>
      </c>
      <c r="G427" s="26">
        <f t="shared" si="306"/>
        <v>6</v>
      </c>
      <c r="H427" s="26">
        <f t="shared" si="306"/>
        <v>4</v>
      </c>
      <c r="I427" s="27">
        <f t="shared" si="306"/>
        <v>4</v>
      </c>
      <c r="J427" s="26"/>
      <c r="K427" s="40">
        <f t="shared" si="306"/>
        <v>14</v>
      </c>
      <c r="L427" s="26">
        <f t="shared" si="306"/>
        <v>6</v>
      </c>
      <c r="M427" s="26">
        <f t="shared" si="306"/>
        <v>3</v>
      </c>
      <c r="N427" s="26">
        <f t="shared" si="306"/>
        <v>4</v>
      </c>
      <c r="O427" s="26"/>
      <c r="P427" s="40">
        <f t="shared" si="306"/>
        <v>13</v>
      </c>
      <c r="Q427" s="41">
        <f t="shared" si="306"/>
        <v>42</v>
      </c>
      <c r="S427" s="3" t="s">
        <v>11</v>
      </c>
      <c r="T427" s="26">
        <f t="shared" ref="T427:AI427" si="307">SUM(T403:T426)</f>
        <v>52</v>
      </c>
      <c r="U427" s="26">
        <f t="shared" si="307"/>
        <v>61</v>
      </c>
      <c r="V427" s="26">
        <f t="shared" si="307"/>
        <v>68</v>
      </c>
      <c r="W427" s="26"/>
      <c r="X427" s="40">
        <f t="shared" si="307"/>
        <v>181</v>
      </c>
      <c r="Y427" s="26">
        <f t="shared" si="307"/>
        <v>36</v>
      </c>
      <c r="Z427" s="26">
        <f t="shared" si="307"/>
        <v>42</v>
      </c>
      <c r="AA427" s="27">
        <f t="shared" si="307"/>
        <v>52</v>
      </c>
      <c r="AB427" s="26"/>
      <c r="AC427" s="40">
        <f t="shared" si="307"/>
        <v>130</v>
      </c>
      <c r="AD427" s="26">
        <f t="shared" si="307"/>
        <v>52</v>
      </c>
      <c r="AE427" s="26">
        <f t="shared" si="307"/>
        <v>58</v>
      </c>
      <c r="AF427" s="26">
        <f t="shared" si="307"/>
        <v>78</v>
      </c>
      <c r="AG427" s="26"/>
      <c r="AH427" s="40">
        <f t="shared" si="307"/>
        <v>188</v>
      </c>
      <c r="AI427" s="41">
        <f t="shared" si="307"/>
        <v>499</v>
      </c>
      <c r="AK427" s="3" t="s">
        <v>11</v>
      </c>
      <c r="AL427" s="26">
        <f>SUM(AL403:AL426)</f>
        <v>0</v>
      </c>
      <c r="AM427" s="26">
        <f t="shared" ref="AM427:BA427" si="308">SUM(AM403:AM426)</f>
        <v>0</v>
      </c>
      <c r="AN427" s="27">
        <f t="shared" si="308"/>
        <v>0</v>
      </c>
      <c r="AO427" s="26"/>
      <c r="AP427" s="40">
        <f t="shared" si="308"/>
        <v>0</v>
      </c>
      <c r="AQ427" s="26">
        <f t="shared" si="308"/>
        <v>0</v>
      </c>
      <c r="AR427" s="26">
        <f t="shared" si="308"/>
        <v>0</v>
      </c>
      <c r="AS427" s="26">
        <f t="shared" si="308"/>
        <v>0</v>
      </c>
      <c r="AT427" s="26"/>
      <c r="AU427" s="40">
        <f t="shared" si="308"/>
        <v>0</v>
      </c>
      <c r="AV427" s="26">
        <f t="shared" si="308"/>
        <v>0</v>
      </c>
      <c r="AW427" s="26">
        <f t="shared" si="308"/>
        <v>0</v>
      </c>
      <c r="AX427" s="26">
        <f t="shared" si="308"/>
        <v>0</v>
      </c>
      <c r="AY427" s="26"/>
      <c r="AZ427" s="40">
        <f t="shared" si="308"/>
        <v>0</v>
      </c>
      <c r="BA427" s="41">
        <f t="shared" si="308"/>
        <v>0</v>
      </c>
    </row>
    <row r="428" spans="1:53" ht="14.25" thickBot="1" x14ac:dyDescent="0.2">
      <c r="A428" s="42" t="s">
        <v>12</v>
      </c>
      <c r="B428" s="43">
        <f>B402-B427</f>
        <v>3</v>
      </c>
      <c r="C428" s="43">
        <f t="shared" ref="C428:Q428" si="309">C402-C427</f>
        <v>6</v>
      </c>
      <c r="D428" s="43">
        <f t="shared" si="309"/>
        <v>5</v>
      </c>
      <c r="E428" s="43"/>
      <c r="F428" s="43">
        <f t="shared" si="309"/>
        <v>14</v>
      </c>
      <c r="G428" s="43">
        <f t="shared" si="309"/>
        <v>7</v>
      </c>
      <c r="H428" s="43">
        <f t="shared" si="309"/>
        <v>6</v>
      </c>
      <c r="I428" s="43">
        <f t="shared" si="309"/>
        <v>6</v>
      </c>
      <c r="J428" s="43"/>
      <c r="K428" s="43">
        <f t="shared" si="309"/>
        <v>19</v>
      </c>
      <c r="L428" s="43">
        <f t="shared" si="309"/>
        <v>8</v>
      </c>
      <c r="M428" s="43">
        <f t="shared" si="309"/>
        <v>5</v>
      </c>
      <c r="N428" s="43">
        <f t="shared" si="309"/>
        <v>6</v>
      </c>
      <c r="O428" s="43"/>
      <c r="P428" s="43">
        <f t="shared" si="309"/>
        <v>19</v>
      </c>
      <c r="Q428" s="41">
        <f t="shared" si="309"/>
        <v>52</v>
      </c>
      <c r="S428" s="42" t="s">
        <v>12</v>
      </c>
      <c r="T428" s="43">
        <f t="shared" ref="T428:AI428" si="310">T402-T427</f>
        <v>634</v>
      </c>
      <c r="U428" s="43">
        <f t="shared" si="310"/>
        <v>684</v>
      </c>
      <c r="V428" s="43">
        <f t="shared" si="310"/>
        <v>335</v>
      </c>
      <c r="W428" s="43"/>
      <c r="X428" s="43">
        <f t="shared" si="310"/>
        <v>1653</v>
      </c>
      <c r="Y428" s="43">
        <f t="shared" si="310"/>
        <v>591</v>
      </c>
      <c r="Z428" s="43">
        <f t="shared" si="310"/>
        <v>522</v>
      </c>
      <c r="AA428" s="43">
        <f t="shared" si="310"/>
        <v>224</v>
      </c>
      <c r="AB428" s="43"/>
      <c r="AC428" s="43">
        <f t="shared" si="310"/>
        <v>1337</v>
      </c>
      <c r="AD428" s="43">
        <f t="shared" si="310"/>
        <v>525</v>
      </c>
      <c r="AE428" s="43">
        <f t="shared" si="310"/>
        <v>356</v>
      </c>
      <c r="AF428" s="43">
        <f t="shared" si="310"/>
        <v>171</v>
      </c>
      <c r="AG428" s="43"/>
      <c r="AH428" s="43">
        <f t="shared" si="310"/>
        <v>1052</v>
      </c>
      <c r="AI428" s="41">
        <f t="shared" si="310"/>
        <v>4042</v>
      </c>
      <c r="AK428" s="42" t="s">
        <v>12</v>
      </c>
      <c r="AL428" s="43">
        <f>AL402-AL427</f>
        <v>0</v>
      </c>
      <c r="AM428" s="43">
        <f t="shared" ref="AM428:BA428" si="311">AM402-AM427</f>
        <v>0</v>
      </c>
      <c r="AN428" s="43">
        <f t="shared" si="311"/>
        <v>0</v>
      </c>
      <c r="AO428" s="43"/>
      <c r="AP428" s="43">
        <f t="shared" si="311"/>
        <v>0</v>
      </c>
      <c r="AQ428" s="43">
        <f t="shared" si="311"/>
        <v>0</v>
      </c>
      <c r="AR428" s="43">
        <f t="shared" si="311"/>
        <v>0</v>
      </c>
      <c r="AS428" s="43">
        <f t="shared" si="311"/>
        <v>0</v>
      </c>
      <c r="AT428" s="43"/>
      <c r="AU428" s="43">
        <f t="shared" si="311"/>
        <v>0</v>
      </c>
      <c r="AV428" s="43">
        <f t="shared" si="311"/>
        <v>0</v>
      </c>
      <c r="AW428" s="43">
        <f t="shared" si="311"/>
        <v>0</v>
      </c>
      <c r="AX428" s="43">
        <f t="shared" si="311"/>
        <v>0</v>
      </c>
      <c r="AY428" s="43"/>
      <c r="AZ428" s="43">
        <f t="shared" si="311"/>
        <v>0</v>
      </c>
      <c r="BA428" s="41">
        <f t="shared" si="311"/>
        <v>0</v>
      </c>
    </row>
    <row r="431" spans="1:53" ht="21.75" thickBot="1" x14ac:dyDescent="0.25">
      <c r="A431" s="50" t="s">
        <v>13</v>
      </c>
      <c r="B431" s="51"/>
      <c r="C431" s="51"/>
      <c r="D431" s="51"/>
      <c r="E431" s="51"/>
      <c r="F431" s="54" t="s">
        <v>26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S431" s="50" t="s">
        <v>14</v>
      </c>
      <c r="T431" s="51"/>
      <c r="U431" s="51"/>
      <c r="V431" s="51"/>
      <c r="W431" s="51"/>
      <c r="X431" s="54" t="s">
        <v>26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K431" s="50" t="s">
        <v>153</v>
      </c>
      <c r="AL431" s="51"/>
      <c r="AM431" s="51"/>
      <c r="AN431" s="51"/>
      <c r="AO431" s="51"/>
      <c r="AP431" s="54" t="s">
        <v>26</v>
      </c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3" ht="14.25" thickBot="1" x14ac:dyDescent="0.2">
      <c r="A432" s="2" t="s">
        <v>0</v>
      </c>
      <c r="B432" s="225" t="s">
        <v>15</v>
      </c>
      <c r="C432" s="225"/>
      <c r="D432" s="225"/>
      <c r="E432" s="225"/>
      <c r="F432" s="226"/>
      <c r="G432" s="225" t="s">
        <v>1</v>
      </c>
      <c r="H432" s="225"/>
      <c r="I432" s="225"/>
      <c r="J432" s="225"/>
      <c r="K432" s="226"/>
      <c r="L432" s="225" t="s">
        <v>16</v>
      </c>
      <c r="M432" s="225"/>
      <c r="N432" s="225"/>
      <c r="O432" s="225"/>
      <c r="P432" s="225"/>
      <c r="Q432" s="227" t="s">
        <v>2</v>
      </c>
      <c r="S432" s="2" t="s">
        <v>0</v>
      </c>
      <c r="T432" s="225" t="s">
        <v>15</v>
      </c>
      <c r="U432" s="225"/>
      <c r="V432" s="225"/>
      <c r="W432" s="225"/>
      <c r="X432" s="226"/>
      <c r="Y432" s="225" t="s">
        <v>1</v>
      </c>
      <c r="Z432" s="225"/>
      <c r="AA432" s="225"/>
      <c r="AB432" s="225"/>
      <c r="AC432" s="226"/>
      <c r="AD432" s="225" t="s">
        <v>16</v>
      </c>
      <c r="AE432" s="225"/>
      <c r="AF432" s="225"/>
      <c r="AG432" s="225"/>
      <c r="AH432" s="225"/>
      <c r="AI432" s="227" t="s">
        <v>2</v>
      </c>
      <c r="AK432" s="2" t="s">
        <v>0</v>
      </c>
      <c r="AL432" s="225" t="s">
        <v>15</v>
      </c>
      <c r="AM432" s="225"/>
      <c r="AN432" s="225"/>
      <c r="AO432" s="225"/>
      <c r="AP432" s="226"/>
      <c r="AQ432" s="225" t="s">
        <v>1</v>
      </c>
      <c r="AR432" s="225"/>
      <c r="AS432" s="225"/>
      <c r="AT432" s="225"/>
      <c r="AU432" s="226"/>
      <c r="AV432" s="225" t="s">
        <v>16</v>
      </c>
      <c r="AW432" s="225"/>
      <c r="AX432" s="225"/>
      <c r="AY432" s="225"/>
      <c r="AZ432" s="225"/>
      <c r="BA432" s="227" t="s">
        <v>2</v>
      </c>
    </row>
    <row r="433" spans="1:54" ht="14.25" thickBot="1" x14ac:dyDescent="0.2">
      <c r="A433" s="2" t="s">
        <v>3</v>
      </c>
      <c r="B433" s="3" t="s">
        <v>4</v>
      </c>
      <c r="C433" s="2" t="s">
        <v>5</v>
      </c>
      <c r="D433" s="4" t="s">
        <v>6</v>
      </c>
      <c r="E433" s="2"/>
      <c r="F433" s="2" t="s">
        <v>7</v>
      </c>
      <c r="G433" s="3" t="s">
        <v>4</v>
      </c>
      <c r="H433" s="2" t="s">
        <v>5</v>
      </c>
      <c r="I433" s="4" t="s">
        <v>6</v>
      </c>
      <c r="J433" s="2"/>
      <c r="K433" s="2" t="s">
        <v>7</v>
      </c>
      <c r="L433" s="3" t="s">
        <v>4</v>
      </c>
      <c r="M433" s="2" t="s">
        <v>5</v>
      </c>
      <c r="N433" s="4" t="s">
        <v>6</v>
      </c>
      <c r="O433" s="2"/>
      <c r="P433" s="3" t="s">
        <v>7</v>
      </c>
      <c r="Q433" s="228"/>
      <c r="S433" s="2" t="s">
        <v>3</v>
      </c>
      <c r="T433" s="3" t="s">
        <v>4</v>
      </c>
      <c r="U433" s="2" t="s">
        <v>5</v>
      </c>
      <c r="V433" s="4" t="s">
        <v>6</v>
      </c>
      <c r="W433" s="2"/>
      <c r="X433" s="2" t="s">
        <v>7</v>
      </c>
      <c r="Y433" s="3" t="s">
        <v>4</v>
      </c>
      <c r="Z433" s="2" t="s">
        <v>5</v>
      </c>
      <c r="AA433" s="4" t="s">
        <v>6</v>
      </c>
      <c r="AB433" s="2"/>
      <c r="AC433" s="2" t="s">
        <v>7</v>
      </c>
      <c r="AD433" s="3" t="s">
        <v>4</v>
      </c>
      <c r="AE433" s="2" t="s">
        <v>5</v>
      </c>
      <c r="AF433" s="4" t="s">
        <v>6</v>
      </c>
      <c r="AG433" s="2"/>
      <c r="AH433" s="3" t="s">
        <v>7</v>
      </c>
      <c r="AI433" s="228"/>
      <c r="AK433" s="2" t="s">
        <v>3</v>
      </c>
      <c r="AL433" s="3" t="s">
        <v>4</v>
      </c>
      <c r="AM433" s="2" t="s">
        <v>5</v>
      </c>
      <c r="AN433" s="4" t="s">
        <v>6</v>
      </c>
      <c r="AO433" s="2"/>
      <c r="AP433" s="2" t="s">
        <v>7</v>
      </c>
      <c r="AQ433" s="3" t="s">
        <v>4</v>
      </c>
      <c r="AR433" s="2" t="s">
        <v>5</v>
      </c>
      <c r="AS433" s="4" t="s">
        <v>6</v>
      </c>
      <c r="AT433" s="2"/>
      <c r="AU433" s="2" t="s">
        <v>7</v>
      </c>
      <c r="AV433" s="3" t="s">
        <v>4</v>
      </c>
      <c r="AW433" s="2" t="s">
        <v>5</v>
      </c>
      <c r="AX433" s="4" t="s">
        <v>6</v>
      </c>
      <c r="AY433" s="2"/>
      <c r="AZ433" s="3" t="s">
        <v>7</v>
      </c>
      <c r="BA433" s="228"/>
    </row>
    <row r="434" spans="1:54" x14ac:dyDescent="0.15">
      <c r="A434" s="5" t="s">
        <v>12</v>
      </c>
      <c r="B434" s="6">
        <f>B428</f>
        <v>3</v>
      </c>
      <c r="C434" s="7">
        <f>C428</f>
        <v>6</v>
      </c>
      <c r="D434" s="6">
        <f>D428</f>
        <v>5</v>
      </c>
      <c r="E434" s="7"/>
      <c r="F434" s="8">
        <f>SUM(B434:D434)</f>
        <v>14</v>
      </c>
      <c r="G434" s="6">
        <f>G428</f>
        <v>7</v>
      </c>
      <c r="H434" s="7">
        <f>H428</f>
        <v>6</v>
      </c>
      <c r="I434" s="6">
        <f>I428</f>
        <v>6</v>
      </c>
      <c r="J434" s="7"/>
      <c r="K434" s="8">
        <f>SUM(G434:I434)</f>
        <v>19</v>
      </c>
      <c r="L434" s="6">
        <f>L428</f>
        <v>8</v>
      </c>
      <c r="M434" s="7">
        <f>M428</f>
        <v>5</v>
      </c>
      <c r="N434" s="6">
        <f>N428</f>
        <v>6</v>
      </c>
      <c r="O434" s="7"/>
      <c r="P434" s="8">
        <f>SUM(L434:N434)</f>
        <v>19</v>
      </c>
      <c r="Q434" s="9">
        <f>F434+K434+P434</f>
        <v>52</v>
      </c>
      <c r="S434" s="5" t="s">
        <v>12</v>
      </c>
      <c r="T434" s="6">
        <f>T428</f>
        <v>634</v>
      </c>
      <c r="U434" s="7">
        <f>U428</f>
        <v>684</v>
      </c>
      <c r="V434" s="6">
        <f>V428</f>
        <v>335</v>
      </c>
      <c r="W434" s="7"/>
      <c r="X434" s="8">
        <f>SUM(T434:V434)</f>
        <v>1653</v>
      </c>
      <c r="Y434" s="6">
        <f>Y428</f>
        <v>591</v>
      </c>
      <c r="Z434" s="7">
        <f>Z428</f>
        <v>522</v>
      </c>
      <c r="AA434" s="6">
        <f>AA428</f>
        <v>224</v>
      </c>
      <c r="AB434" s="7"/>
      <c r="AC434" s="8">
        <f>SUM(Y434:AA434)</f>
        <v>1337</v>
      </c>
      <c r="AD434" s="6">
        <f>AD428</f>
        <v>525</v>
      </c>
      <c r="AE434" s="7">
        <f>AE428</f>
        <v>356</v>
      </c>
      <c r="AF434" s="6">
        <f>AF428</f>
        <v>171</v>
      </c>
      <c r="AG434" s="7"/>
      <c r="AH434" s="8">
        <f>SUM(AD434:AF434)</f>
        <v>1052</v>
      </c>
      <c r="AI434" s="9">
        <f>X434+AC434+AH434</f>
        <v>4042</v>
      </c>
      <c r="AK434" s="5" t="s">
        <v>12</v>
      </c>
      <c r="AL434" s="6">
        <f>AL428</f>
        <v>0</v>
      </c>
      <c r="AM434" s="7">
        <f>AM428</f>
        <v>0</v>
      </c>
      <c r="AN434" s="6">
        <f>AN428</f>
        <v>0</v>
      </c>
      <c r="AO434" s="7"/>
      <c r="AP434" s="8">
        <f>SUM(AL434:AN434)</f>
        <v>0</v>
      </c>
      <c r="AQ434" s="6">
        <f>AQ428</f>
        <v>0</v>
      </c>
      <c r="AR434" s="7">
        <f>AR428</f>
        <v>0</v>
      </c>
      <c r="AS434" s="6">
        <f>AS428</f>
        <v>0</v>
      </c>
      <c r="AT434" s="7"/>
      <c r="AU434" s="8">
        <f>SUM(AQ434:AS434)</f>
        <v>0</v>
      </c>
      <c r="AV434" s="6">
        <f>AV428</f>
        <v>0</v>
      </c>
      <c r="AW434" s="7">
        <f>AW428</f>
        <v>0</v>
      </c>
      <c r="AX434" s="6">
        <f>AX428</f>
        <v>0</v>
      </c>
      <c r="AY434" s="7"/>
      <c r="AZ434" s="8">
        <f>SUM(AV434:AX434)</f>
        <v>0</v>
      </c>
      <c r="BA434" s="9">
        <f>AP434+AU434+AZ434</f>
        <v>0</v>
      </c>
    </row>
    <row r="435" spans="1:54" x14ac:dyDescent="0.15">
      <c r="A435" s="11" t="s">
        <v>202</v>
      </c>
      <c r="B435" s="31">
        <v>1</v>
      </c>
      <c r="C435" s="32">
        <v>1</v>
      </c>
      <c r="D435" s="33"/>
      <c r="E435" s="32"/>
      <c r="F435" s="14">
        <f t="shared" ref="F435:F436" si="312">SUM(B435:D435)</f>
        <v>2</v>
      </c>
      <c r="G435" s="31">
        <v>1</v>
      </c>
      <c r="H435" s="32">
        <v>1</v>
      </c>
      <c r="I435" s="33"/>
      <c r="J435" s="32"/>
      <c r="K435" s="14">
        <f t="shared" ref="K435:K469" si="313">SUM(G435:I435)</f>
        <v>2</v>
      </c>
      <c r="L435" s="31">
        <v>1</v>
      </c>
      <c r="M435" s="32">
        <v>1</v>
      </c>
      <c r="N435" s="33"/>
      <c r="O435" s="32"/>
      <c r="P435" s="14">
        <f t="shared" ref="P435:P469" si="314">SUM(L435:N435)</f>
        <v>2</v>
      </c>
      <c r="Q435" s="15">
        <f t="shared" ref="Q435:Q469" si="315">F435+K435+P435</f>
        <v>6</v>
      </c>
      <c r="R435" s="93">
        <v>43769</v>
      </c>
      <c r="S435" s="11" t="s">
        <v>223</v>
      </c>
      <c r="T435" s="12">
        <v>2</v>
      </c>
      <c r="U435" s="13"/>
      <c r="V435" s="12"/>
      <c r="W435" s="30"/>
      <c r="X435" s="14">
        <f t="shared" ref="X435:X467" si="316">SUM(T435:V435)</f>
        <v>2</v>
      </c>
      <c r="Y435" s="12">
        <v>2</v>
      </c>
      <c r="Z435" s="13"/>
      <c r="AA435" s="12"/>
      <c r="AB435" s="30"/>
      <c r="AC435" s="14">
        <f t="shared" ref="AC435:AC467" si="317">SUM(Y435:AA435)</f>
        <v>2</v>
      </c>
      <c r="AD435" s="12">
        <v>2</v>
      </c>
      <c r="AE435" s="13"/>
      <c r="AF435" s="12"/>
      <c r="AG435" s="30"/>
      <c r="AH435" s="14">
        <f t="shared" ref="AH435:AH467" si="318">SUM(AD435:AF435)</f>
        <v>2</v>
      </c>
      <c r="AI435" s="15">
        <f t="shared" ref="AI435:AI467" si="319">X435+AC435+AH435</f>
        <v>6</v>
      </c>
      <c r="AJ435" s="56">
        <v>43771</v>
      </c>
      <c r="AK435" s="11" t="s">
        <v>9</v>
      </c>
      <c r="AL435" s="12"/>
      <c r="AM435" s="13"/>
      <c r="AN435" s="12"/>
      <c r="AO435" s="30"/>
      <c r="AP435" s="14">
        <f t="shared" ref="AP435:AP469" si="320">SUM(AL435:AN435)</f>
        <v>0</v>
      </c>
      <c r="AQ435" s="12"/>
      <c r="AR435" s="13"/>
      <c r="AS435" s="12"/>
      <c r="AT435" s="30"/>
      <c r="AU435" s="14">
        <f t="shared" ref="AU435:AU469" si="321">SUM(AQ435:AS435)</f>
        <v>0</v>
      </c>
      <c r="AV435" s="12"/>
      <c r="AW435" s="13"/>
      <c r="AX435" s="12"/>
      <c r="AY435" s="30"/>
      <c r="AZ435" s="14">
        <f t="shared" ref="AZ435:AZ469" si="322">SUM(AV435:AX435)</f>
        <v>0</v>
      </c>
      <c r="BA435" s="15">
        <f t="shared" ref="BA435:BA469" si="323">AP435+AU435+AZ435</f>
        <v>0</v>
      </c>
    </row>
    <row r="436" spans="1:54" x14ac:dyDescent="0.15">
      <c r="A436" s="11" t="s">
        <v>66</v>
      </c>
      <c r="B436" s="37">
        <v>2</v>
      </c>
      <c r="C436" s="19"/>
      <c r="D436" s="18">
        <v>1</v>
      </c>
      <c r="E436" s="32"/>
      <c r="F436" s="14">
        <f t="shared" si="312"/>
        <v>3</v>
      </c>
      <c r="G436" s="37">
        <v>2</v>
      </c>
      <c r="H436" s="19"/>
      <c r="I436" s="18">
        <v>1</v>
      </c>
      <c r="J436" s="32"/>
      <c r="K436" s="14">
        <f t="shared" si="313"/>
        <v>3</v>
      </c>
      <c r="L436" s="37">
        <v>1</v>
      </c>
      <c r="M436" s="19"/>
      <c r="N436" s="18">
        <v>1</v>
      </c>
      <c r="O436" s="32"/>
      <c r="P436" s="14">
        <f t="shared" si="314"/>
        <v>2</v>
      </c>
      <c r="Q436" s="15">
        <f t="shared" si="315"/>
        <v>8</v>
      </c>
      <c r="R436" s="93">
        <v>43782</v>
      </c>
      <c r="S436" s="11" t="s">
        <v>223</v>
      </c>
      <c r="T436" s="62">
        <v>7</v>
      </c>
      <c r="U436" s="47">
        <v>10</v>
      </c>
      <c r="V436" s="46">
        <v>14</v>
      </c>
      <c r="W436" s="88"/>
      <c r="X436" s="14">
        <f t="shared" si="316"/>
        <v>31</v>
      </c>
      <c r="Y436" s="62"/>
      <c r="Z436" s="47"/>
      <c r="AA436" s="46"/>
      <c r="AB436" s="88"/>
      <c r="AC436" s="14">
        <f t="shared" si="317"/>
        <v>0</v>
      </c>
      <c r="AD436" s="62">
        <v>8</v>
      </c>
      <c r="AE436" s="47">
        <v>8</v>
      </c>
      <c r="AF436" s="46">
        <v>18</v>
      </c>
      <c r="AG436" s="88"/>
      <c r="AH436" s="14">
        <f t="shared" si="318"/>
        <v>34</v>
      </c>
      <c r="AI436" s="15">
        <f t="shared" si="319"/>
        <v>65</v>
      </c>
      <c r="AJ436" s="56">
        <v>43785</v>
      </c>
      <c r="AK436" s="11" t="s">
        <v>9</v>
      </c>
      <c r="AL436" s="62"/>
      <c r="AM436" s="47"/>
      <c r="AN436" s="46"/>
      <c r="AO436" s="88"/>
      <c r="AP436" s="14">
        <f t="shared" si="320"/>
        <v>0</v>
      </c>
      <c r="AQ436" s="62"/>
      <c r="AR436" s="47"/>
      <c r="AS436" s="46"/>
      <c r="AT436" s="88"/>
      <c r="AU436" s="14">
        <f t="shared" si="321"/>
        <v>0</v>
      </c>
      <c r="AV436" s="62"/>
      <c r="AW436" s="47"/>
      <c r="AX436" s="46"/>
      <c r="AY436" s="88"/>
      <c r="AZ436" s="14">
        <f t="shared" si="322"/>
        <v>0</v>
      </c>
      <c r="BA436" s="15">
        <f t="shared" si="323"/>
        <v>0</v>
      </c>
      <c r="BB436" s="56"/>
    </row>
    <row r="437" spans="1:54" x14ac:dyDescent="0.15">
      <c r="A437" s="11" t="s">
        <v>154</v>
      </c>
      <c r="B437" s="12">
        <v>7</v>
      </c>
      <c r="C437" s="13">
        <v>10</v>
      </c>
      <c r="D437" s="12">
        <v>14</v>
      </c>
      <c r="E437" s="30"/>
      <c r="F437" s="14">
        <f t="shared" ref="F437:F469" si="324">SUM(B437:D437)</f>
        <v>31</v>
      </c>
      <c r="G437" s="12"/>
      <c r="H437" s="13"/>
      <c r="I437" s="12"/>
      <c r="J437" s="30"/>
      <c r="K437" s="14">
        <f t="shared" si="313"/>
        <v>0</v>
      </c>
      <c r="L437" s="12">
        <v>8</v>
      </c>
      <c r="M437" s="13">
        <v>8</v>
      </c>
      <c r="N437" s="12">
        <v>18</v>
      </c>
      <c r="O437" s="30"/>
      <c r="P437" s="14">
        <f t="shared" si="314"/>
        <v>34</v>
      </c>
      <c r="Q437" s="15">
        <f t="shared" si="315"/>
        <v>65</v>
      </c>
      <c r="R437" s="93">
        <v>43783</v>
      </c>
      <c r="S437" s="11" t="s">
        <v>223</v>
      </c>
      <c r="T437" s="12"/>
      <c r="U437" s="13"/>
      <c r="V437" s="12">
        <v>3</v>
      </c>
      <c r="W437" s="30"/>
      <c r="X437" s="14">
        <f t="shared" si="316"/>
        <v>3</v>
      </c>
      <c r="Y437" s="12"/>
      <c r="Z437" s="13"/>
      <c r="AA437" s="12">
        <v>3</v>
      </c>
      <c r="AB437" s="30"/>
      <c r="AC437" s="14">
        <f t="shared" si="317"/>
        <v>3</v>
      </c>
      <c r="AD437" s="12"/>
      <c r="AE437" s="13"/>
      <c r="AF437" s="12">
        <v>3</v>
      </c>
      <c r="AG437" s="30"/>
      <c r="AH437" s="14">
        <f t="shared" si="318"/>
        <v>3</v>
      </c>
      <c r="AI437" s="15">
        <f t="shared" si="319"/>
        <v>9</v>
      </c>
      <c r="AJ437" s="56">
        <v>43806</v>
      </c>
      <c r="AK437" s="11" t="s">
        <v>9</v>
      </c>
      <c r="AL437" s="12"/>
      <c r="AM437" s="13"/>
      <c r="AN437" s="12"/>
      <c r="AO437" s="30"/>
      <c r="AP437" s="14">
        <f t="shared" si="320"/>
        <v>0</v>
      </c>
      <c r="AQ437" s="12"/>
      <c r="AR437" s="13"/>
      <c r="AS437" s="12"/>
      <c r="AT437" s="30"/>
      <c r="AU437" s="14">
        <f t="shared" si="321"/>
        <v>0</v>
      </c>
      <c r="AV437" s="12"/>
      <c r="AW437" s="13"/>
      <c r="AX437" s="12"/>
      <c r="AY437" s="30"/>
      <c r="AZ437" s="14">
        <f t="shared" si="322"/>
        <v>0</v>
      </c>
      <c r="BA437" s="15">
        <f t="shared" si="323"/>
        <v>0</v>
      </c>
      <c r="BB437" s="57"/>
    </row>
    <row r="438" spans="1:54" x14ac:dyDescent="0.15">
      <c r="A438" s="11" t="s">
        <v>202</v>
      </c>
      <c r="B438" s="12">
        <v>1</v>
      </c>
      <c r="C438" s="13"/>
      <c r="D438" s="12"/>
      <c r="E438" s="30"/>
      <c r="F438" s="14">
        <f t="shared" si="324"/>
        <v>1</v>
      </c>
      <c r="G438" s="12">
        <v>1</v>
      </c>
      <c r="H438" s="13"/>
      <c r="I438" s="12"/>
      <c r="J438" s="30"/>
      <c r="K438" s="14">
        <f t="shared" si="313"/>
        <v>1</v>
      </c>
      <c r="L438" s="12">
        <v>1</v>
      </c>
      <c r="M438" s="13"/>
      <c r="N438" s="12"/>
      <c r="O438" s="30"/>
      <c r="P438" s="14">
        <f t="shared" si="314"/>
        <v>1</v>
      </c>
      <c r="Q438" s="15">
        <f t="shared" si="315"/>
        <v>3</v>
      </c>
      <c r="R438" s="93">
        <v>43783</v>
      </c>
      <c r="S438" s="11" t="s">
        <v>9</v>
      </c>
      <c r="T438" s="12"/>
      <c r="U438" s="13"/>
      <c r="V438" s="12"/>
      <c r="W438" s="30"/>
      <c r="X438" s="14">
        <f t="shared" si="316"/>
        <v>0</v>
      </c>
      <c r="Y438" s="12"/>
      <c r="Z438" s="13"/>
      <c r="AA438" s="12"/>
      <c r="AB438" s="30"/>
      <c r="AC438" s="14">
        <f t="shared" si="317"/>
        <v>0</v>
      </c>
      <c r="AD438" s="12"/>
      <c r="AE438" s="13"/>
      <c r="AF438" s="12"/>
      <c r="AG438" s="30"/>
      <c r="AH438" s="14">
        <f t="shared" si="318"/>
        <v>0</v>
      </c>
      <c r="AI438" s="15">
        <f t="shared" si="319"/>
        <v>0</v>
      </c>
      <c r="AJ438" s="57"/>
      <c r="AK438" s="11" t="s">
        <v>9</v>
      </c>
      <c r="AL438" s="12"/>
      <c r="AM438" s="13"/>
      <c r="AN438" s="12"/>
      <c r="AO438" s="30"/>
      <c r="AP438" s="14">
        <f t="shared" si="320"/>
        <v>0</v>
      </c>
      <c r="AQ438" s="12"/>
      <c r="AR438" s="13"/>
      <c r="AS438" s="12"/>
      <c r="AT438" s="30"/>
      <c r="AU438" s="14">
        <f t="shared" si="321"/>
        <v>0</v>
      </c>
      <c r="AV438" s="12"/>
      <c r="AW438" s="13"/>
      <c r="AX438" s="12"/>
      <c r="AY438" s="30"/>
      <c r="AZ438" s="14">
        <f t="shared" si="322"/>
        <v>0</v>
      </c>
      <c r="BA438" s="15">
        <f t="shared" si="323"/>
        <v>0</v>
      </c>
      <c r="BB438" s="16"/>
    </row>
    <row r="439" spans="1:54" x14ac:dyDescent="0.15">
      <c r="A439" s="11" t="s">
        <v>298</v>
      </c>
      <c r="B439" s="12"/>
      <c r="C439" s="13">
        <v>1</v>
      </c>
      <c r="D439" s="12"/>
      <c r="E439" s="30"/>
      <c r="F439" s="14">
        <f t="shared" si="324"/>
        <v>1</v>
      </c>
      <c r="G439" s="12">
        <v>1</v>
      </c>
      <c r="H439" s="13"/>
      <c r="I439" s="12"/>
      <c r="J439" s="30"/>
      <c r="K439" s="14">
        <f t="shared" si="313"/>
        <v>1</v>
      </c>
      <c r="L439" s="12">
        <v>1</v>
      </c>
      <c r="M439" s="13"/>
      <c r="N439" s="12"/>
      <c r="O439" s="30"/>
      <c r="P439" s="14">
        <f t="shared" si="314"/>
        <v>1</v>
      </c>
      <c r="Q439" s="15">
        <f t="shared" si="315"/>
        <v>3</v>
      </c>
      <c r="R439" s="93">
        <v>43794</v>
      </c>
      <c r="S439" s="11" t="s">
        <v>9</v>
      </c>
      <c r="T439" s="62"/>
      <c r="U439" s="47"/>
      <c r="V439" s="46"/>
      <c r="W439" s="88"/>
      <c r="X439" s="14">
        <f t="shared" si="316"/>
        <v>0</v>
      </c>
      <c r="Y439" s="62"/>
      <c r="Z439" s="47"/>
      <c r="AA439" s="46"/>
      <c r="AB439" s="88"/>
      <c r="AC439" s="14">
        <f t="shared" si="317"/>
        <v>0</v>
      </c>
      <c r="AD439" s="62"/>
      <c r="AE439" s="47"/>
      <c r="AF439" s="46"/>
      <c r="AG439" s="88"/>
      <c r="AH439" s="14">
        <f t="shared" si="318"/>
        <v>0</v>
      </c>
      <c r="AI439" s="15">
        <f t="shared" si="319"/>
        <v>0</v>
      </c>
      <c r="AJ439" s="17"/>
      <c r="AK439" s="11" t="s">
        <v>9</v>
      </c>
      <c r="AL439" s="62"/>
      <c r="AM439" s="47"/>
      <c r="AN439" s="46"/>
      <c r="AO439" s="88"/>
      <c r="AP439" s="14">
        <f t="shared" si="320"/>
        <v>0</v>
      </c>
      <c r="AQ439" s="62"/>
      <c r="AR439" s="47"/>
      <c r="AS439" s="46"/>
      <c r="AT439" s="88"/>
      <c r="AU439" s="14">
        <f t="shared" si="321"/>
        <v>0</v>
      </c>
      <c r="AV439" s="62"/>
      <c r="AW439" s="47"/>
      <c r="AX439" s="46"/>
      <c r="AY439" s="88"/>
      <c r="AZ439" s="14">
        <f t="shared" si="322"/>
        <v>0</v>
      </c>
      <c r="BA439" s="15">
        <f t="shared" si="323"/>
        <v>0</v>
      </c>
      <c r="BB439" s="17"/>
    </row>
    <row r="440" spans="1:54" x14ac:dyDescent="0.15">
      <c r="A440" s="11" t="s">
        <v>202</v>
      </c>
      <c r="B440" s="12"/>
      <c r="C440" s="13">
        <v>1</v>
      </c>
      <c r="D440" s="12"/>
      <c r="E440" s="30"/>
      <c r="F440" s="14">
        <f t="shared" si="324"/>
        <v>1</v>
      </c>
      <c r="G440" s="12"/>
      <c r="H440" s="13">
        <v>1</v>
      </c>
      <c r="I440" s="12"/>
      <c r="J440" s="30"/>
      <c r="K440" s="14">
        <f t="shared" si="313"/>
        <v>1</v>
      </c>
      <c r="L440" s="12"/>
      <c r="M440" s="13">
        <v>1</v>
      </c>
      <c r="N440" s="12"/>
      <c r="O440" s="30"/>
      <c r="P440" s="14">
        <f t="shared" si="314"/>
        <v>1</v>
      </c>
      <c r="Q440" s="15">
        <f t="shared" si="315"/>
        <v>3</v>
      </c>
      <c r="R440" s="93">
        <v>43799</v>
      </c>
      <c r="S440" s="11" t="s">
        <v>9</v>
      </c>
      <c r="T440" s="12"/>
      <c r="U440" s="13"/>
      <c r="V440" s="12"/>
      <c r="W440" s="30"/>
      <c r="X440" s="14">
        <f t="shared" si="316"/>
        <v>0</v>
      </c>
      <c r="Y440" s="12"/>
      <c r="Z440" s="13"/>
      <c r="AA440" s="12"/>
      <c r="AB440" s="30"/>
      <c r="AC440" s="14">
        <f t="shared" si="317"/>
        <v>0</v>
      </c>
      <c r="AD440" s="12"/>
      <c r="AE440" s="13"/>
      <c r="AF440" s="12"/>
      <c r="AG440" s="30"/>
      <c r="AH440" s="14">
        <f t="shared" si="318"/>
        <v>0</v>
      </c>
      <c r="AI440" s="15">
        <f t="shared" si="319"/>
        <v>0</v>
      </c>
      <c r="AJ440" s="57"/>
      <c r="AK440" s="11" t="s">
        <v>9</v>
      </c>
      <c r="AL440" s="12"/>
      <c r="AM440" s="13"/>
      <c r="AN440" s="12"/>
      <c r="AO440" s="30"/>
      <c r="AP440" s="14">
        <f t="shared" si="320"/>
        <v>0</v>
      </c>
      <c r="AQ440" s="12"/>
      <c r="AR440" s="13"/>
      <c r="AS440" s="12"/>
      <c r="AT440" s="30"/>
      <c r="AU440" s="14">
        <f t="shared" si="321"/>
        <v>0</v>
      </c>
      <c r="AV440" s="12"/>
      <c r="AW440" s="13"/>
      <c r="AX440" s="12"/>
      <c r="AY440" s="30"/>
      <c r="AZ440" s="14">
        <f t="shared" si="322"/>
        <v>0</v>
      </c>
      <c r="BA440" s="15">
        <f t="shared" si="323"/>
        <v>0</v>
      </c>
      <c r="BB440" s="16"/>
    </row>
    <row r="441" spans="1:54" x14ac:dyDescent="0.15">
      <c r="A441" s="11" t="s">
        <v>270</v>
      </c>
      <c r="B441" s="18"/>
      <c r="C441" s="19"/>
      <c r="D441" s="18">
        <v>3</v>
      </c>
      <c r="E441" s="32"/>
      <c r="F441" s="14">
        <f t="shared" si="324"/>
        <v>3</v>
      </c>
      <c r="G441" s="18"/>
      <c r="H441" s="19"/>
      <c r="I441" s="18">
        <v>3</v>
      </c>
      <c r="J441" s="32"/>
      <c r="K441" s="14">
        <f t="shared" si="313"/>
        <v>3</v>
      </c>
      <c r="L441" s="18"/>
      <c r="M441" s="19"/>
      <c r="N441" s="18">
        <v>3</v>
      </c>
      <c r="O441" s="32"/>
      <c r="P441" s="14">
        <f t="shared" si="314"/>
        <v>3</v>
      </c>
      <c r="Q441" s="15">
        <f t="shared" si="315"/>
        <v>9</v>
      </c>
      <c r="R441" s="93">
        <v>43801</v>
      </c>
      <c r="S441" s="11" t="s">
        <v>9</v>
      </c>
      <c r="T441" s="62"/>
      <c r="U441" s="47"/>
      <c r="V441" s="46"/>
      <c r="W441" s="88"/>
      <c r="X441" s="14">
        <f t="shared" si="316"/>
        <v>0</v>
      </c>
      <c r="Y441" s="62"/>
      <c r="Z441" s="47"/>
      <c r="AA441" s="46"/>
      <c r="AB441" s="88"/>
      <c r="AC441" s="14">
        <f t="shared" si="317"/>
        <v>0</v>
      </c>
      <c r="AD441" s="62"/>
      <c r="AE441" s="47"/>
      <c r="AF441" s="46"/>
      <c r="AG441" s="88"/>
      <c r="AH441" s="14">
        <f t="shared" si="318"/>
        <v>0</v>
      </c>
      <c r="AI441" s="15">
        <f t="shared" si="319"/>
        <v>0</v>
      </c>
      <c r="AJ441" s="17"/>
      <c r="AK441" s="11" t="s">
        <v>9</v>
      </c>
      <c r="AL441" s="18"/>
      <c r="AM441" s="19"/>
      <c r="AN441" s="18"/>
      <c r="AO441" s="32"/>
      <c r="AP441" s="14">
        <f t="shared" si="320"/>
        <v>0</v>
      </c>
      <c r="AQ441" s="46"/>
      <c r="AR441" s="47"/>
      <c r="AS441" s="46"/>
      <c r="AT441" s="88"/>
      <c r="AU441" s="14">
        <f t="shared" si="321"/>
        <v>0</v>
      </c>
      <c r="AV441" s="18"/>
      <c r="AW441" s="19"/>
      <c r="AX441" s="18"/>
      <c r="AY441" s="32"/>
      <c r="AZ441" s="14">
        <f t="shared" si="322"/>
        <v>0</v>
      </c>
      <c r="BA441" s="15">
        <f t="shared" si="323"/>
        <v>0</v>
      </c>
    </row>
    <row r="442" spans="1:54" x14ac:dyDescent="0.15">
      <c r="A442" s="11" t="s">
        <v>9</v>
      </c>
      <c r="B442" s="18"/>
      <c r="C442" s="19"/>
      <c r="D442" s="18"/>
      <c r="E442" s="32"/>
      <c r="F442" s="14">
        <f t="shared" si="324"/>
        <v>0</v>
      </c>
      <c r="G442" s="18"/>
      <c r="H442" s="19"/>
      <c r="I442" s="18"/>
      <c r="J442" s="32"/>
      <c r="K442" s="14">
        <f t="shared" si="313"/>
        <v>0</v>
      </c>
      <c r="L442" s="18"/>
      <c r="M442" s="19"/>
      <c r="N442" s="18"/>
      <c r="O442" s="32"/>
      <c r="P442" s="14">
        <f t="shared" si="314"/>
        <v>0</v>
      </c>
      <c r="Q442" s="15">
        <f t="shared" si="315"/>
        <v>0</v>
      </c>
      <c r="S442" s="11" t="s">
        <v>9</v>
      </c>
      <c r="T442" s="46"/>
      <c r="U442" s="47"/>
      <c r="V442" s="46"/>
      <c r="W442" s="88"/>
      <c r="X442" s="14">
        <f t="shared" si="316"/>
        <v>0</v>
      </c>
      <c r="Y442" s="46"/>
      <c r="Z442" s="47"/>
      <c r="AA442" s="46"/>
      <c r="AB442" s="88"/>
      <c r="AC442" s="14">
        <f t="shared" si="317"/>
        <v>0</v>
      </c>
      <c r="AD442" s="46"/>
      <c r="AE442" s="47"/>
      <c r="AF442" s="46"/>
      <c r="AG442" s="88"/>
      <c r="AH442" s="14">
        <f t="shared" si="318"/>
        <v>0</v>
      </c>
      <c r="AI442" s="15">
        <f t="shared" si="319"/>
        <v>0</v>
      </c>
      <c r="AJ442" s="57"/>
      <c r="AK442" s="11" t="s">
        <v>9</v>
      </c>
      <c r="AL442" s="18"/>
      <c r="AM442" s="19"/>
      <c r="AN442" s="18"/>
      <c r="AO442" s="32"/>
      <c r="AP442" s="14">
        <f t="shared" si="320"/>
        <v>0</v>
      </c>
      <c r="AQ442" s="46"/>
      <c r="AR442" s="47"/>
      <c r="AS442" s="46"/>
      <c r="AT442" s="88"/>
      <c r="AU442" s="14">
        <f t="shared" si="321"/>
        <v>0</v>
      </c>
      <c r="AV442" s="18"/>
      <c r="AW442" s="19"/>
      <c r="AX442" s="18"/>
      <c r="AY442" s="32"/>
      <c r="AZ442" s="14">
        <f t="shared" si="322"/>
        <v>0</v>
      </c>
      <c r="BA442" s="15">
        <f t="shared" si="323"/>
        <v>0</v>
      </c>
    </row>
    <row r="443" spans="1:54" x14ac:dyDescent="0.15">
      <c r="A443" s="11" t="s">
        <v>9</v>
      </c>
      <c r="B443" s="18"/>
      <c r="C443" s="19"/>
      <c r="D443" s="18"/>
      <c r="E443" s="32"/>
      <c r="F443" s="14">
        <f t="shared" si="324"/>
        <v>0</v>
      </c>
      <c r="G443" s="18"/>
      <c r="H443" s="19"/>
      <c r="I443" s="18"/>
      <c r="J443" s="32"/>
      <c r="K443" s="14">
        <f t="shared" si="313"/>
        <v>0</v>
      </c>
      <c r="L443" s="18"/>
      <c r="M443" s="19"/>
      <c r="N443" s="18"/>
      <c r="O443" s="32"/>
      <c r="P443" s="14">
        <f t="shared" si="314"/>
        <v>0</v>
      </c>
      <c r="Q443" s="15">
        <f t="shared" si="315"/>
        <v>0</v>
      </c>
      <c r="S443" s="11" t="s">
        <v>9</v>
      </c>
      <c r="T443" s="46"/>
      <c r="U443" s="47"/>
      <c r="V443" s="46"/>
      <c r="W443" s="88"/>
      <c r="X443" s="14">
        <f t="shared" si="316"/>
        <v>0</v>
      </c>
      <c r="Y443" s="46"/>
      <c r="Z443" s="47"/>
      <c r="AA443" s="46"/>
      <c r="AB443" s="88"/>
      <c r="AC443" s="14">
        <f t="shared" si="317"/>
        <v>0</v>
      </c>
      <c r="AD443" s="46"/>
      <c r="AE443" s="47"/>
      <c r="AF443" s="46"/>
      <c r="AG443" s="88"/>
      <c r="AH443" s="14">
        <f t="shared" si="318"/>
        <v>0</v>
      </c>
      <c r="AI443" s="15">
        <f t="shared" si="319"/>
        <v>0</v>
      </c>
      <c r="AK443" s="11" t="s">
        <v>9</v>
      </c>
      <c r="AL443" s="18"/>
      <c r="AM443" s="19"/>
      <c r="AN443" s="18"/>
      <c r="AO443" s="32"/>
      <c r="AP443" s="14">
        <f t="shared" si="320"/>
        <v>0</v>
      </c>
      <c r="AQ443" s="46"/>
      <c r="AR443" s="47"/>
      <c r="AS443" s="46"/>
      <c r="AT443" s="88"/>
      <c r="AU443" s="14">
        <f t="shared" si="321"/>
        <v>0</v>
      </c>
      <c r="AV443" s="18"/>
      <c r="AW443" s="19"/>
      <c r="AX443" s="18"/>
      <c r="AY443" s="32"/>
      <c r="AZ443" s="14">
        <f t="shared" si="322"/>
        <v>0</v>
      </c>
      <c r="BA443" s="15">
        <f t="shared" si="323"/>
        <v>0</v>
      </c>
    </row>
    <row r="444" spans="1:54" ht="14.25" thickBot="1" x14ac:dyDescent="0.2">
      <c r="A444" s="20" t="s">
        <v>9</v>
      </c>
      <c r="B444" s="21"/>
      <c r="C444" s="22"/>
      <c r="D444" s="21"/>
      <c r="E444" s="105"/>
      <c r="F444" s="23">
        <f t="shared" si="324"/>
        <v>0</v>
      </c>
      <c r="G444" s="21"/>
      <c r="H444" s="22"/>
      <c r="I444" s="21"/>
      <c r="J444" s="105"/>
      <c r="K444" s="23">
        <f t="shared" si="313"/>
        <v>0</v>
      </c>
      <c r="L444" s="21"/>
      <c r="M444" s="22"/>
      <c r="N444" s="21"/>
      <c r="O444" s="105"/>
      <c r="P444" s="23">
        <f t="shared" si="314"/>
        <v>0</v>
      </c>
      <c r="Q444" s="24">
        <f t="shared" si="315"/>
        <v>0</v>
      </c>
      <c r="S444" s="20" t="s">
        <v>9</v>
      </c>
      <c r="T444" s="48"/>
      <c r="U444" s="49"/>
      <c r="V444" s="48"/>
      <c r="W444" s="109"/>
      <c r="X444" s="23">
        <f t="shared" si="316"/>
        <v>0</v>
      </c>
      <c r="Y444" s="48"/>
      <c r="Z444" s="49"/>
      <c r="AA444" s="48"/>
      <c r="AB444" s="109"/>
      <c r="AC444" s="23">
        <f t="shared" si="317"/>
        <v>0</v>
      </c>
      <c r="AD444" s="48"/>
      <c r="AE444" s="49"/>
      <c r="AF444" s="48"/>
      <c r="AG444" s="109"/>
      <c r="AH444" s="23">
        <f t="shared" si="318"/>
        <v>0</v>
      </c>
      <c r="AI444" s="24">
        <f t="shared" si="319"/>
        <v>0</v>
      </c>
      <c r="AK444" s="20" t="s">
        <v>9</v>
      </c>
      <c r="AL444" s="21"/>
      <c r="AM444" s="22"/>
      <c r="AN444" s="21"/>
      <c r="AO444" s="105"/>
      <c r="AP444" s="23">
        <f t="shared" si="320"/>
        <v>0</v>
      </c>
      <c r="AQ444" s="48"/>
      <c r="AR444" s="49"/>
      <c r="AS444" s="48"/>
      <c r="AT444" s="109"/>
      <c r="AU444" s="23">
        <f t="shared" si="321"/>
        <v>0</v>
      </c>
      <c r="AV444" s="21"/>
      <c r="AW444" s="22"/>
      <c r="AX444" s="21"/>
      <c r="AY444" s="105"/>
      <c r="AZ444" s="23">
        <f t="shared" si="322"/>
        <v>0</v>
      </c>
      <c r="BA444" s="24">
        <f t="shared" si="323"/>
        <v>0</v>
      </c>
    </row>
    <row r="445" spans="1:54" ht="14.25" thickBot="1" x14ac:dyDescent="0.2">
      <c r="A445" s="25" t="s">
        <v>10</v>
      </c>
      <c r="B445" s="26">
        <f>SUM(B434:B444)</f>
        <v>14</v>
      </c>
      <c r="C445" s="26">
        <f>SUM(C434:C444)</f>
        <v>19</v>
      </c>
      <c r="D445" s="27">
        <f>SUM(D434:D444)</f>
        <v>23</v>
      </c>
      <c r="E445" s="26"/>
      <c r="F445" s="28">
        <f t="shared" si="324"/>
        <v>56</v>
      </c>
      <c r="G445" s="26">
        <f>SUM(G434:G444)</f>
        <v>12</v>
      </c>
      <c r="H445" s="26">
        <f>SUM(H434:H444)</f>
        <v>8</v>
      </c>
      <c r="I445" s="27">
        <f>SUM(I434:I444)</f>
        <v>10</v>
      </c>
      <c r="J445" s="26"/>
      <c r="K445" s="28">
        <f t="shared" si="313"/>
        <v>30</v>
      </c>
      <c r="L445" s="26">
        <f>SUM(L434:L444)</f>
        <v>20</v>
      </c>
      <c r="M445" s="26">
        <f>SUM(M434:M444)</f>
        <v>15</v>
      </c>
      <c r="N445" s="27">
        <f>SUM(N434:N444)</f>
        <v>28</v>
      </c>
      <c r="O445" s="26"/>
      <c r="P445" s="28">
        <f t="shared" si="314"/>
        <v>63</v>
      </c>
      <c r="Q445" s="29">
        <f t="shared" si="315"/>
        <v>149</v>
      </c>
      <c r="S445" s="25" t="s">
        <v>10</v>
      </c>
      <c r="T445" s="26">
        <f>SUM(T434:T444)</f>
        <v>643</v>
      </c>
      <c r="U445" s="26">
        <f>SUM(U434:U444)</f>
        <v>694</v>
      </c>
      <c r="V445" s="27">
        <f>SUM(V434:V444)</f>
        <v>352</v>
      </c>
      <c r="W445" s="26"/>
      <c r="X445" s="28">
        <f t="shared" si="316"/>
        <v>1689</v>
      </c>
      <c r="Y445" s="26">
        <f>SUM(Y434:Y444)</f>
        <v>593</v>
      </c>
      <c r="Z445" s="26">
        <f>SUM(Z434:Z444)</f>
        <v>522</v>
      </c>
      <c r="AA445" s="27">
        <f>SUM(AA434:AA444)</f>
        <v>227</v>
      </c>
      <c r="AB445" s="26"/>
      <c r="AC445" s="28">
        <f t="shared" si="317"/>
        <v>1342</v>
      </c>
      <c r="AD445" s="26">
        <f>SUM(AD434:AD444)</f>
        <v>535</v>
      </c>
      <c r="AE445" s="26">
        <f>SUM(AE434:AE444)</f>
        <v>364</v>
      </c>
      <c r="AF445" s="27">
        <f>SUM(AF434:AF444)</f>
        <v>192</v>
      </c>
      <c r="AG445" s="26"/>
      <c r="AH445" s="28">
        <f t="shared" si="318"/>
        <v>1091</v>
      </c>
      <c r="AI445" s="29">
        <f t="shared" si="319"/>
        <v>4122</v>
      </c>
      <c r="AK445" s="25" t="s">
        <v>10</v>
      </c>
      <c r="AL445" s="26">
        <f>SUM(AL434:AL444)</f>
        <v>0</v>
      </c>
      <c r="AM445" s="26">
        <f>SUM(AM434:AM444)</f>
        <v>0</v>
      </c>
      <c r="AN445" s="27">
        <f>SUM(AN434:AN444)</f>
        <v>0</v>
      </c>
      <c r="AO445" s="26"/>
      <c r="AP445" s="28">
        <f t="shared" si="320"/>
        <v>0</v>
      </c>
      <c r="AQ445" s="26">
        <f>SUM(AQ434:AQ444)</f>
        <v>0</v>
      </c>
      <c r="AR445" s="26">
        <f>SUM(AR434:AR444)</f>
        <v>0</v>
      </c>
      <c r="AS445" s="27">
        <f>SUM(AS434:AS444)</f>
        <v>0</v>
      </c>
      <c r="AT445" s="26"/>
      <c r="AU445" s="28">
        <f t="shared" si="321"/>
        <v>0</v>
      </c>
      <c r="AV445" s="26">
        <f>SUM(AV434:AV444)</f>
        <v>0</v>
      </c>
      <c r="AW445" s="26">
        <f>SUM(AW434:AW444)</f>
        <v>0</v>
      </c>
      <c r="AX445" s="27">
        <f>SUM(AX434:AX444)</f>
        <v>0</v>
      </c>
      <c r="AY445" s="26"/>
      <c r="AZ445" s="28">
        <f t="shared" si="322"/>
        <v>0</v>
      </c>
      <c r="BA445" s="29">
        <f t="shared" si="323"/>
        <v>0</v>
      </c>
    </row>
    <row r="446" spans="1:54" x14ac:dyDescent="0.15">
      <c r="A446" s="13" t="s">
        <v>386</v>
      </c>
      <c r="B446" s="31"/>
      <c r="C446" s="32">
        <v>1</v>
      </c>
      <c r="D446" s="33"/>
      <c r="E446" s="32"/>
      <c r="F446" s="14">
        <f t="shared" si="324"/>
        <v>1</v>
      </c>
      <c r="G446" s="31"/>
      <c r="H446" s="32">
        <v>1</v>
      </c>
      <c r="I446" s="33"/>
      <c r="J446" s="32"/>
      <c r="K446" s="14">
        <f t="shared" si="313"/>
        <v>1</v>
      </c>
      <c r="L446" s="31"/>
      <c r="M446" s="32">
        <v>1</v>
      </c>
      <c r="N446" s="33"/>
      <c r="O446" s="32"/>
      <c r="P446" s="14">
        <f t="shared" si="314"/>
        <v>1</v>
      </c>
      <c r="Q446" s="15">
        <f t="shared" si="315"/>
        <v>3</v>
      </c>
      <c r="R446" s="56">
        <v>43771</v>
      </c>
      <c r="S446" s="39" t="s">
        <v>383</v>
      </c>
      <c r="T446" s="31">
        <v>4</v>
      </c>
      <c r="U446" s="32">
        <v>20</v>
      </c>
      <c r="V446" s="33"/>
      <c r="W446" s="32"/>
      <c r="X446" s="14">
        <f t="shared" si="316"/>
        <v>24</v>
      </c>
      <c r="Y446" s="31"/>
      <c r="Z446" s="32"/>
      <c r="AA446" s="33"/>
      <c r="AB446" s="32"/>
      <c r="AC446" s="14">
        <f t="shared" si="317"/>
        <v>0</v>
      </c>
      <c r="AD446" s="31"/>
      <c r="AE446" s="32">
        <v>15</v>
      </c>
      <c r="AF446" s="33"/>
      <c r="AG446" s="32"/>
      <c r="AH446" s="14">
        <f t="shared" si="318"/>
        <v>15</v>
      </c>
      <c r="AI446" s="15">
        <f t="shared" si="319"/>
        <v>39</v>
      </c>
      <c r="AJ446" s="56">
        <v>43770</v>
      </c>
      <c r="AK446" s="30"/>
      <c r="AL446" s="37"/>
      <c r="AM446" s="19"/>
      <c r="AN446" s="18"/>
      <c r="AO446" s="32"/>
      <c r="AP446" s="14">
        <f t="shared" si="320"/>
        <v>0</v>
      </c>
      <c r="AQ446" s="37"/>
      <c r="AR446" s="19"/>
      <c r="AS446" s="18"/>
      <c r="AT446" s="32"/>
      <c r="AU446" s="14">
        <f t="shared" si="321"/>
        <v>0</v>
      </c>
      <c r="AV446" s="37"/>
      <c r="AW446" s="19"/>
      <c r="AX446" s="18"/>
      <c r="AY446" s="32"/>
      <c r="AZ446" s="14">
        <f t="shared" si="322"/>
        <v>0</v>
      </c>
      <c r="BA446" s="15">
        <f t="shared" si="323"/>
        <v>0</v>
      </c>
    </row>
    <row r="447" spans="1:54" x14ac:dyDescent="0.15">
      <c r="A447" s="30" t="s">
        <v>388</v>
      </c>
      <c r="B447" s="37">
        <v>2</v>
      </c>
      <c r="C447" s="19"/>
      <c r="D447" s="18"/>
      <c r="E447" s="32"/>
      <c r="F447" s="14">
        <f t="shared" si="324"/>
        <v>2</v>
      </c>
      <c r="G447" s="37">
        <v>2</v>
      </c>
      <c r="H447" s="19"/>
      <c r="I447" s="18"/>
      <c r="J447" s="32"/>
      <c r="K447" s="14">
        <f t="shared" si="313"/>
        <v>2</v>
      </c>
      <c r="L447" s="37">
        <v>2</v>
      </c>
      <c r="M447" s="19"/>
      <c r="N447" s="18"/>
      <c r="O447" s="32"/>
      <c r="P447" s="14">
        <f t="shared" si="314"/>
        <v>2</v>
      </c>
      <c r="Q447" s="15">
        <f t="shared" si="315"/>
        <v>6</v>
      </c>
      <c r="R447" s="93">
        <v>43771</v>
      </c>
      <c r="S447" s="13" t="s">
        <v>384</v>
      </c>
      <c r="T447" s="37"/>
      <c r="U447" s="19">
        <v>5</v>
      </c>
      <c r="V447" s="18"/>
      <c r="W447" s="32"/>
      <c r="X447" s="14">
        <f t="shared" si="316"/>
        <v>5</v>
      </c>
      <c r="Y447" s="37"/>
      <c r="Z447" s="19">
        <v>5</v>
      </c>
      <c r="AA447" s="18"/>
      <c r="AB447" s="32"/>
      <c r="AC447" s="14">
        <f t="shared" si="317"/>
        <v>5</v>
      </c>
      <c r="AD447" s="37"/>
      <c r="AE447" s="19">
        <v>5</v>
      </c>
      <c r="AF447" s="18"/>
      <c r="AG447" s="32"/>
      <c r="AH447" s="14">
        <f t="shared" si="318"/>
        <v>5</v>
      </c>
      <c r="AI447" s="15">
        <f t="shared" si="319"/>
        <v>15</v>
      </c>
      <c r="AJ447" s="56">
        <v>43774</v>
      </c>
      <c r="AK447" s="13"/>
      <c r="AL447" s="37"/>
      <c r="AM447" s="19"/>
      <c r="AN447" s="18"/>
      <c r="AO447" s="32"/>
      <c r="AP447" s="14">
        <f t="shared" si="320"/>
        <v>0</v>
      </c>
      <c r="AQ447" s="37"/>
      <c r="AR447" s="19"/>
      <c r="AS447" s="18"/>
      <c r="AT447" s="32"/>
      <c r="AU447" s="14">
        <f t="shared" si="321"/>
        <v>0</v>
      </c>
      <c r="AV447" s="37"/>
      <c r="AW447" s="19"/>
      <c r="AX447" s="18"/>
      <c r="AY447" s="32"/>
      <c r="AZ447" s="14">
        <f t="shared" si="322"/>
        <v>0</v>
      </c>
      <c r="BA447" s="15">
        <f t="shared" si="323"/>
        <v>0</v>
      </c>
    </row>
    <row r="448" spans="1:54" x14ac:dyDescent="0.15">
      <c r="A448" s="30" t="s">
        <v>88</v>
      </c>
      <c r="B448" s="37"/>
      <c r="C448" s="19"/>
      <c r="D448" s="18"/>
      <c r="E448" s="32"/>
      <c r="F448" s="14">
        <f t="shared" si="324"/>
        <v>0</v>
      </c>
      <c r="G448" s="37">
        <v>1</v>
      </c>
      <c r="H448" s="19"/>
      <c r="I448" s="18"/>
      <c r="J448" s="32"/>
      <c r="K448" s="14">
        <f t="shared" si="313"/>
        <v>1</v>
      </c>
      <c r="L448" s="37"/>
      <c r="M448" s="19"/>
      <c r="N448" s="18"/>
      <c r="O448" s="32"/>
      <c r="P448" s="14">
        <f t="shared" si="314"/>
        <v>0</v>
      </c>
      <c r="Q448" s="15">
        <f t="shared" si="315"/>
        <v>1</v>
      </c>
      <c r="R448" s="93">
        <v>43780</v>
      </c>
      <c r="S448" s="39" t="s">
        <v>385</v>
      </c>
      <c r="T448" s="37">
        <v>14</v>
      </c>
      <c r="U448" s="19">
        <v>4</v>
      </c>
      <c r="V448" s="18">
        <v>19</v>
      </c>
      <c r="W448" s="32"/>
      <c r="X448" s="14">
        <f t="shared" si="316"/>
        <v>37</v>
      </c>
      <c r="Y448" s="37"/>
      <c r="Z448" s="19"/>
      <c r="AA448" s="18"/>
      <c r="AB448" s="32"/>
      <c r="AC448" s="14">
        <f t="shared" si="317"/>
        <v>0</v>
      </c>
      <c r="AD448" s="37">
        <v>21</v>
      </c>
      <c r="AE448" s="19">
        <v>8</v>
      </c>
      <c r="AF448" s="18">
        <v>9</v>
      </c>
      <c r="AG448" s="32"/>
      <c r="AH448" s="14">
        <f t="shared" si="318"/>
        <v>38</v>
      </c>
      <c r="AI448" s="15">
        <f t="shared" si="319"/>
        <v>75</v>
      </c>
      <c r="AJ448" s="56">
        <v>43770</v>
      </c>
      <c r="AK448" s="30"/>
      <c r="AL448" s="37"/>
      <c r="AM448" s="19"/>
      <c r="AN448" s="18"/>
      <c r="AO448" s="32"/>
      <c r="AP448" s="14">
        <f t="shared" si="320"/>
        <v>0</v>
      </c>
      <c r="AQ448" s="37"/>
      <c r="AR448" s="19"/>
      <c r="AS448" s="18"/>
      <c r="AT448" s="32"/>
      <c r="AU448" s="14">
        <f t="shared" si="321"/>
        <v>0</v>
      </c>
      <c r="AV448" s="37"/>
      <c r="AW448" s="19"/>
      <c r="AX448" s="18"/>
      <c r="AY448" s="32"/>
      <c r="AZ448" s="14">
        <f t="shared" si="322"/>
        <v>0</v>
      </c>
      <c r="BA448" s="15">
        <f t="shared" si="323"/>
        <v>0</v>
      </c>
    </row>
    <row r="449" spans="1:53" x14ac:dyDescent="0.15">
      <c r="A449" s="30" t="s">
        <v>303</v>
      </c>
      <c r="B449" s="37">
        <v>7</v>
      </c>
      <c r="C449" s="19">
        <v>10</v>
      </c>
      <c r="D449" s="18">
        <v>14</v>
      </c>
      <c r="E449" s="32"/>
      <c r="F449" s="14">
        <f t="shared" si="324"/>
        <v>31</v>
      </c>
      <c r="G449" s="37"/>
      <c r="H449" s="19"/>
      <c r="I449" s="18"/>
      <c r="J449" s="32"/>
      <c r="K449" s="14">
        <f t="shared" si="313"/>
        <v>0</v>
      </c>
      <c r="L449" s="37">
        <v>8</v>
      </c>
      <c r="M449" s="19">
        <v>8</v>
      </c>
      <c r="N449" s="18">
        <v>18</v>
      </c>
      <c r="O449" s="32"/>
      <c r="P449" s="14">
        <f t="shared" si="314"/>
        <v>34</v>
      </c>
      <c r="Q449" s="15">
        <f t="shared" si="315"/>
        <v>65</v>
      </c>
      <c r="R449" s="93">
        <v>43785</v>
      </c>
      <c r="S449" s="39" t="s">
        <v>387</v>
      </c>
      <c r="T449" s="37">
        <v>1</v>
      </c>
      <c r="U449" s="19"/>
      <c r="V449" s="18"/>
      <c r="W449" s="32"/>
      <c r="X449" s="14">
        <f t="shared" si="316"/>
        <v>1</v>
      </c>
      <c r="Y449" s="37"/>
      <c r="Z449" s="19"/>
      <c r="AA449" s="18"/>
      <c r="AB449" s="32"/>
      <c r="AC449" s="14">
        <f t="shared" si="317"/>
        <v>0</v>
      </c>
      <c r="AD449" s="37"/>
      <c r="AE449" s="19"/>
      <c r="AF449" s="18">
        <v>21</v>
      </c>
      <c r="AG449" s="32"/>
      <c r="AH449" s="14">
        <f t="shared" si="318"/>
        <v>21</v>
      </c>
      <c r="AI449" s="15">
        <f t="shared" si="319"/>
        <v>22</v>
      </c>
      <c r="AJ449" s="56">
        <v>43771</v>
      </c>
      <c r="AK449" s="30"/>
      <c r="AL449" s="37"/>
      <c r="AM449" s="19"/>
      <c r="AN449" s="18"/>
      <c r="AO449" s="32"/>
      <c r="AP449" s="14">
        <f t="shared" si="320"/>
        <v>0</v>
      </c>
      <c r="AQ449" s="37"/>
      <c r="AR449" s="19"/>
      <c r="AS449" s="18"/>
      <c r="AT449" s="32"/>
      <c r="AU449" s="14">
        <f t="shared" si="321"/>
        <v>0</v>
      </c>
      <c r="AV449" s="37"/>
      <c r="AW449" s="19"/>
      <c r="AX449" s="18"/>
      <c r="AY449" s="32"/>
      <c r="AZ449" s="14">
        <f t="shared" si="322"/>
        <v>0</v>
      </c>
      <c r="BA449" s="15">
        <f t="shared" si="323"/>
        <v>0</v>
      </c>
    </row>
    <row r="450" spans="1:53" x14ac:dyDescent="0.15">
      <c r="A450" s="30" t="s">
        <v>88</v>
      </c>
      <c r="B450" s="37"/>
      <c r="C450" s="19"/>
      <c r="D450" s="18"/>
      <c r="E450" s="32"/>
      <c r="F450" s="14">
        <f t="shared" si="324"/>
        <v>0</v>
      </c>
      <c r="G450" s="37"/>
      <c r="H450" s="19">
        <v>1</v>
      </c>
      <c r="I450" s="18"/>
      <c r="J450" s="32"/>
      <c r="K450" s="14">
        <f t="shared" si="313"/>
        <v>1</v>
      </c>
      <c r="L450" s="37"/>
      <c r="M450" s="19"/>
      <c r="N450" s="18"/>
      <c r="O450" s="32"/>
      <c r="P450" s="14">
        <f t="shared" si="314"/>
        <v>0</v>
      </c>
      <c r="Q450" s="15">
        <f t="shared" si="315"/>
        <v>1</v>
      </c>
      <c r="R450" s="93">
        <v>43790</v>
      </c>
      <c r="S450" s="30" t="s">
        <v>389</v>
      </c>
      <c r="T450" s="37"/>
      <c r="U450" s="19">
        <v>1</v>
      </c>
      <c r="V450" s="18"/>
      <c r="W450" s="32"/>
      <c r="X450" s="14">
        <f t="shared" si="316"/>
        <v>1</v>
      </c>
      <c r="Y450" s="37"/>
      <c r="Z450" s="19">
        <v>1</v>
      </c>
      <c r="AA450" s="18"/>
      <c r="AB450" s="32"/>
      <c r="AC450" s="14">
        <f t="shared" si="317"/>
        <v>1</v>
      </c>
      <c r="AD450" s="37"/>
      <c r="AE450" s="19">
        <v>1</v>
      </c>
      <c r="AF450" s="18"/>
      <c r="AG450" s="32"/>
      <c r="AH450" s="14">
        <f t="shared" si="318"/>
        <v>1</v>
      </c>
      <c r="AI450" s="15">
        <f t="shared" si="319"/>
        <v>3</v>
      </c>
      <c r="AJ450" s="56">
        <v>43773</v>
      </c>
      <c r="AK450" s="30"/>
      <c r="AL450" s="37"/>
      <c r="AM450" s="19"/>
      <c r="AN450" s="18"/>
      <c r="AO450" s="32"/>
      <c r="AP450" s="14">
        <f t="shared" si="320"/>
        <v>0</v>
      </c>
      <c r="AQ450" s="37"/>
      <c r="AR450" s="19"/>
      <c r="AS450" s="18"/>
      <c r="AT450" s="32"/>
      <c r="AU450" s="14">
        <f t="shared" si="321"/>
        <v>0</v>
      </c>
      <c r="AV450" s="37"/>
      <c r="AW450" s="19"/>
      <c r="AX450" s="18"/>
      <c r="AY450" s="32"/>
      <c r="AZ450" s="14">
        <f t="shared" si="322"/>
        <v>0</v>
      </c>
      <c r="BA450" s="15">
        <f t="shared" si="323"/>
        <v>0</v>
      </c>
    </row>
    <row r="451" spans="1:53" x14ac:dyDescent="0.15">
      <c r="A451" s="30" t="s">
        <v>403</v>
      </c>
      <c r="B451" s="37"/>
      <c r="C451" s="19"/>
      <c r="D451" s="18"/>
      <c r="E451" s="32"/>
      <c r="F451" s="14">
        <f t="shared" si="324"/>
        <v>0</v>
      </c>
      <c r="G451" s="37"/>
      <c r="H451" s="19"/>
      <c r="I451" s="18">
        <v>1</v>
      </c>
      <c r="J451" s="32"/>
      <c r="K451" s="14">
        <f t="shared" si="313"/>
        <v>1</v>
      </c>
      <c r="L451" s="37"/>
      <c r="M451" s="19"/>
      <c r="N451" s="18"/>
      <c r="O451" s="32"/>
      <c r="P451" s="14">
        <f t="shared" si="314"/>
        <v>0</v>
      </c>
      <c r="Q451" s="15">
        <f t="shared" si="315"/>
        <v>1</v>
      </c>
      <c r="R451" s="93">
        <v>43794</v>
      </c>
      <c r="S451" s="30" t="s">
        <v>390</v>
      </c>
      <c r="T451" s="37"/>
      <c r="U451" s="19"/>
      <c r="V451" s="18">
        <v>1</v>
      </c>
      <c r="W451" s="32"/>
      <c r="X451" s="14">
        <f t="shared" si="316"/>
        <v>1</v>
      </c>
      <c r="Y451" s="37"/>
      <c r="Z451" s="19"/>
      <c r="AA451" s="18">
        <v>1</v>
      </c>
      <c r="AB451" s="32"/>
      <c r="AC451" s="14">
        <f t="shared" si="317"/>
        <v>1</v>
      </c>
      <c r="AD451" s="37"/>
      <c r="AE451" s="19"/>
      <c r="AF451" s="18">
        <v>1</v>
      </c>
      <c r="AG451" s="32"/>
      <c r="AH451" s="14">
        <f t="shared" si="318"/>
        <v>1</v>
      </c>
      <c r="AI451" s="15">
        <f t="shared" si="319"/>
        <v>3</v>
      </c>
      <c r="AJ451" s="56">
        <v>43775</v>
      </c>
      <c r="AK451" s="30"/>
      <c r="AL451" s="37"/>
      <c r="AM451" s="19"/>
      <c r="AN451" s="18"/>
      <c r="AO451" s="32"/>
      <c r="AP451" s="14">
        <f t="shared" si="320"/>
        <v>0</v>
      </c>
      <c r="AQ451" s="37"/>
      <c r="AR451" s="19"/>
      <c r="AS451" s="18"/>
      <c r="AT451" s="32"/>
      <c r="AU451" s="14">
        <f t="shared" si="321"/>
        <v>0</v>
      </c>
      <c r="AV451" s="37"/>
      <c r="AW451" s="19"/>
      <c r="AX451" s="18"/>
      <c r="AY451" s="32"/>
      <c r="AZ451" s="14">
        <f t="shared" si="322"/>
        <v>0</v>
      </c>
      <c r="BA451" s="15">
        <f t="shared" si="323"/>
        <v>0</v>
      </c>
    </row>
    <row r="452" spans="1:53" x14ac:dyDescent="0.15">
      <c r="A452" s="30" t="s">
        <v>88</v>
      </c>
      <c r="B452" s="37"/>
      <c r="C452" s="19">
        <v>1</v>
      </c>
      <c r="D452" s="18"/>
      <c r="E452" s="32"/>
      <c r="F452" s="14">
        <f t="shared" si="324"/>
        <v>1</v>
      </c>
      <c r="G452" s="37"/>
      <c r="H452" s="19">
        <v>1</v>
      </c>
      <c r="I452" s="18"/>
      <c r="J452" s="32"/>
      <c r="K452" s="14">
        <f t="shared" si="313"/>
        <v>1</v>
      </c>
      <c r="L452" s="37"/>
      <c r="M452" s="19">
        <v>1</v>
      </c>
      <c r="N452" s="18"/>
      <c r="O452" s="32"/>
      <c r="P452" s="14">
        <f t="shared" si="314"/>
        <v>1</v>
      </c>
      <c r="Q452" s="15">
        <f t="shared" si="315"/>
        <v>3</v>
      </c>
      <c r="R452" s="93">
        <v>43801</v>
      </c>
      <c r="S452" s="30" t="s">
        <v>391</v>
      </c>
      <c r="T452" s="37"/>
      <c r="U452" s="19">
        <v>1</v>
      </c>
      <c r="V452" s="18"/>
      <c r="W452" s="32"/>
      <c r="X452" s="14">
        <f t="shared" si="316"/>
        <v>1</v>
      </c>
      <c r="Y452" s="37"/>
      <c r="Z452" s="19">
        <v>1</v>
      </c>
      <c r="AA452" s="18"/>
      <c r="AB452" s="32"/>
      <c r="AC452" s="14">
        <f t="shared" si="317"/>
        <v>1</v>
      </c>
      <c r="AD452" s="37"/>
      <c r="AE452" s="19">
        <v>1</v>
      </c>
      <c r="AF452" s="18"/>
      <c r="AG452" s="32"/>
      <c r="AH452" s="14">
        <f t="shared" si="318"/>
        <v>1</v>
      </c>
      <c r="AI452" s="15">
        <f t="shared" si="319"/>
        <v>3</v>
      </c>
      <c r="AJ452" s="56">
        <v>43776</v>
      </c>
      <c r="AK452" s="39"/>
      <c r="AL452" s="37"/>
      <c r="AM452" s="19"/>
      <c r="AN452" s="18"/>
      <c r="AO452" s="32"/>
      <c r="AP452" s="14">
        <f t="shared" si="320"/>
        <v>0</v>
      </c>
      <c r="AQ452" s="37"/>
      <c r="AR452" s="19"/>
      <c r="AS452" s="18"/>
      <c r="AT452" s="32"/>
      <c r="AU452" s="14">
        <f t="shared" si="321"/>
        <v>0</v>
      </c>
      <c r="AV452" s="37"/>
      <c r="AW452" s="19"/>
      <c r="AX452" s="18"/>
      <c r="AY452" s="32"/>
      <c r="AZ452" s="14">
        <f t="shared" si="322"/>
        <v>0</v>
      </c>
      <c r="BA452" s="15">
        <f t="shared" si="323"/>
        <v>0</v>
      </c>
    </row>
    <row r="453" spans="1:53" x14ac:dyDescent="0.15">
      <c r="A453" s="30" t="s">
        <v>303</v>
      </c>
      <c r="B453" s="37"/>
      <c r="C453" s="19"/>
      <c r="D453" s="18">
        <v>3</v>
      </c>
      <c r="E453" s="32"/>
      <c r="F453" s="14">
        <f t="shared" si="324"/>
        <v>3</v>
      </c>
      <c r="G453" s="37"/>
      <c r="H453" s="19"/>
      <c r="I453" s="18">
        <v>3</v>
      </c>
      <c r="J453" s="32"/>
      <c r="K453" s="14">
        <f t="shared" si="313"/>
        <v>3</v>
      </c>
      <c r="L453" s="37"/>
      <c r="M453" s="19"/>
      <c r="N453" s="18">
        <v>3</v>
      </c>
      <c r="O453" s="32"/>
      <c r="P453" s="14">
        <f t="shared" si="314"/>
        <v>3</v>
      </c>
      <c r="Q453" s="15">
        <f t="shared" si="315"/>
        <v>9</v>
      </c>
      <c r="R453" s="93">
        <v>43806</v>
      </c>
      <c r="S453" s="30" t="s">
        <v>392</v>
      </c>
      <c r="T453" s="37">
        <v>2</v>
      </c>
      <c r="U453" s="19">
        <v>1</v>
      </c>
      <c r="V453" s="18"/>
      <c r="W453" s="32"/>
      <c r="X453" s="14">
        <f t="shared" si="316"/>
        <v>3</v>
      </c>
      <c r="Y453" s="37">
        <v>2</v>
      </c>
      <c r="Z453" s="19">
        <v>1</v>
      </c>
      <c r="AA453" s="18"/>
      <c r="AB453" s="32"/>
      <c r="AC453" s="14">
        <f t="shared" si="317"/>
        <v>3</v>
      </c>
      <c r="AD453" s="37">
        <v>2</v>
      </c>
      <c r="AE453" s="19">
        <v>1</v>
      </c>
      <c r="AF453" s="18"/>
      <c r="AG453" s="32"/>
      <c r="AH453" s="14">
        <f t="shared" si="318"/>
        <v>3</v>
      </c>
      <c r="AI453" s="15">
        <f t="shared" si="319"/>
        <v>9</v>
      </c>
      <c r="AJ453" s="56">
        <v>43777</v>
      </c>
      <c r="AK453" s="30"/>
      <c r="AL453" s="37"/>
      <c r="AM453" s="19"/>
      <c r="AN453" s="18"/>
      <c r="AO453" s="32"/>
      <c r="AP453" s="14">
        <f t="shared" si="320"/>
        <v>0</v>
      </c>
      <c r="AQ453" s="37"/>
      <c r="AR453" s="19"/>
      <c r="AS453" s="18"/>
      <c r="AT453" s="32"/>
      <c r="AU453" s="14">
        <f t="shared" si="321"/>
        <v>0</v>
      </c>
      <c r="AV453" s="37"/>
      <c r="AW453" s="19"/>
      <c r="AX453" s="18"/>
      <c r="AY453" s="32"/>
      <c r="AZ453" s="14">
        <f t="shared" si="322"/>
        <v>0</v>
      </c>
      <c r="BA453" s="15">
        <f t="shared" si="323"/>
        <v>0</v>
      </c>
    </row>
    <row r="454" spans="1:53" x14ac:dyDescent="0.15">
      <c r="A454" s="30"/>
      <c r="B454" s="37"/>
      <c r="C454" s="19"/>
      <c r="D454" s="18"/>
      <c r="E454" s="32"/>
      <c r="F454" s="14">
        <f t="shared" si="324"/>
        <v>0</v>
      </c>
      <c r="G454" s="37"/>
      <c r="H454" s="19"/>
      <c r="I454" s="18"/>
      <c r="J454" s="32"/>
      <c r="K454" s="14">
        <f t="shared" si="313"/>
        <v>0</v>
      </c>
      <c r="L454" s="37"/>
      <c r="M454" s="19"/>
      <c r="N454" s="18"/>
      <c r="O454" s="32"/>
      <c r="P454" s="14">
        <f t="shared" si="314"/>
        <v>0</v>
      </c>
      <c r="Q454" s="15">
        <f t="shared" si="315"/>
        <v>0</v>
      </c>
      <c r="S454" s="30" t="s">
        <v>417</v>
      </c>
      <c r="T454" s="37"/>
      <c r="U454" s="19">
        <v>2</v>
      </c>
      <c r="V454" s="18"/>
      <c r="W454" s="32"/>
      <c r="X454" s="14">
        <f t="shared" si="316"/>
        <v>2</v>
      </c>
      <c r="Y454" s="37"/>
      <c r="Z454" s="19">
        <v>2</v>
      </c>
      <c r="AA454" s="18"/>
      <c r="AB454" s="32"/>
      <c r="AC454" s="14">
        <f t="shared" si="317"/>
        <v>2</v>
      </c>
      <c r="AD454" s="37"/>
      <c r="AE454" s="19">
        <v>2</v>
      </c>
      <c r="AF454" s="18"/>
      <c r="AG454" s="32"/>
      <c r="AH454" s="14">
        <f t="shared" si="318"/>
        <v>2</v>
      </c>
      <c r="AI454" s="15">
        <f t="shared" si="319"/>
        <v>6</v>
      </c>
      <c r="AJ454" s="56">
        <v>43781</v>
      </c>
      <c r="AK454" s="30"/>
      <c r="AL454" s="37"/>
      <c r="AM454" s="19"/>
      <c r="AN454" s="18"/>
      <c r="AO454" s="32"/>
      <c r="AP454" s="14">
        <f t="shared" si="320"/>
        <v>0</v>
      </c>
      <c r="AQ454" s="37"/>
      <c r="AR454" s="19"/>
      <c r="AS454" s="18"/>
      <c r="AT454" s="32"/>
      <c r="AU454" s="14">
        <f t="shared" si="321"/>
        <v>0</v>
      </c>
      <c r="AV454" s="37"/>
      <c r="AW454" s="19"/>
      <c r="AX454" s="18"/>
      <c r="AY454" s="32"/>
      <c r="AZ454" s="14">
        <f t="shared" si="322"/>
        <v>0</v>
      </c>
      <c r="BA454" s="15">
        <f t="shared" si="323"/>
        <v>0</v>
      </c>
    </row>
    <row r="455" spans="1:53" x14ac:dyDescent="0.15">
      <c r="A455" s="30"/>
      <c r="B455" s="37"/>
      <c r="C455" s="19"/>
      <c r="D455" s="18"/>
      <c r="E455" s="32"/>
      <c r="F455" s="14">
        <f t="shared" si="324"/>
        <v>0</v>
      </c>
      <c r="G455" s="37"/>
      <c r="H455" s="19"/>
      <c r="I455" s="18"/>
      <c r="J455" s="32"/>
      <c r="K455" s="14">
        <f t="shared" si="313"/>
        <v>0</v>
      </c>
      <c r="L455" s="37"/>
      <c r="M455" s="19"/>
      <c r="N455" s="18"/>
      <c r="O455" s="32"/>
      <c r="P455" s="14">
        <f t="shared" si="314"/>
        <v>0</v>
      </c>
      <c r="Q455" s="15">
        <f t="shared" si="315"/>
        <v>0</v>
      </c>
      <c r="S455" s="63" t="s">
        <v>395</v>
      </c>
      <c r="T455" s="37"/>
      <c r="U455" s="19"/>
      <c r="V455" s="18">
        <v>14</v>
      </c>
      <c r="W455" s="32"/>
      <c r="X455" s="14">
        <f t="shared" si="316"/>
        <v>14</v>
      </c>
      <c r="Y455" s="37"/>
      <c r="Z455" s="19"/>
      <c r="AA455" s="18">
        <v>14</v>
      </c>
      <c r="AB455" s="32"/>
      <c r="AC455" s="14">
        <f t="shared" si="317"/>
        <v>14</v>
      </c>
      <c r="AD455" s="37"/>
      <c r="AE455" s="19"/>
      <c r="AF455" s="18">
        <v>14</v>
      </c>
      <c r="AG455" s="32"/>
      <c r="AH455" s="14">
        <f t="shared" si="318"/>
        <v>14</v>
      </c>
      <c r="AI455" s="15">
        <f t="shared" si="319"/>
        <v>42</v>
      </c>
      <c r="AJ455" s="56">
        <v>43787</v>
      </c>
      <c r="AK455" s="30"/>
      <c r="AL455" s="37"/>
      <c r="AM455" s="19"/>
      <c r="AN455" s="18"/>
      <c r="AO455" s="32"/>
      <c r="AP455" s="14">
        <f t="shared" si="320"/>
        <v>0</v>
      </c>
      <c r="AQ455" s="37"/>
      <c r="AR455" s="19"/>
      <c r="AS455" s="18"/>
      <c r="AT455" s="32"/>
      <c r="AU455" s="14">
        <f t="shared" si="321"/>
        <v>0</v>
      </c>
      <c r="AV455" s="37"/>
      <c r="AW455" s="19"/>
      <c r="AX455" s="18"/>
      <c r="AY455" s="32"/>
      <c r="AZ455" s="14">
        <f t="shared" si="322"/>
        <v>0</v>
      </c>
      <c r="BA455" s="15">
        <f t="shared" si="323"/>
        <v>0</v>
      </c>
    </row>
    <row r="456" spans="1:53" x14ac:dyDescent="0.15">
      <c r="A456" s="30"/>
      <c r="B456" s="37"/>
      <c r="C456" s="19"/>
      <c r="D456" s="18"/>
      <c r="E456" s="32"/>
      <c r="F456" s="14">
        <f t="shared" si="324"/>
        <v>0</v>
      </c>
      <c r="G456" s="37"/>
      <c r="H456" s="19"/>
      <c r="I456" s="18"/>
      <c r="J456" s="32"/>
      <c r="K456" s="14">
        <f t="shared" si="313"/>
        <v>0</v>
      </c>
      <c r="L456" s="37"/>
      <c r="M456" s="19"/>
      <c r="N456" s="18"/>
      <c r="O456" s="32"/>
      <c r="P456" s="14">
        <f t="shared" si="314"/>
        <v>0</v>
      </c>
      <c r="Q456" s="15">
        <f t="shared" si="315"/>
        <v>0</v>
      </c>
      <c r="S456" s="13" t="s">
        <v>396</v>
      </c>
      <c r="T456" s="37"/>
      <c r="U456" s="19">
        <v>5</v>
      </c>
      <c r="V456" s="18">
        <v>5</v>
      </c>
      <c r="W456" s="32"/>
      <c r="X456" s="14">
        <f t="shared" si="316"/>
        <v>10</v>
      </c>
      <c r="Y456" s="37"/>
      <c r="Z456" s="19">
        <v>5</v>
      </c>
      <c r="AA456" s="18">
        <v>5</v>
      </c>
      <c r="AB456" s="32"/>
      <c r="AC456" s="14">
        <f t="shared" si="317"/>
        <v>10</v>
      </c>
      <c r="AD456" s="37"/>
      <c r="AE456" s="19">
        <v>5</v>
      </c>
      <c r="AF456" s="18">
        <v>5</v>
      </c>
      <c r="AG456" s="32"/>
      <c r="AH456" s="14">
        <f t="shared" si="318"/>
        <v>10</v>
      </c>
      <c r="AI456" s="15">
        <f t="shared" si="319"/>
        <v>30</v>
      </c>
      <c r="AJ456" s="56">
        <v>43788</v>
      </c>
      <c r="AK456" s="30"/>
      <c r="AL456" s="37"/>
      <c r="AM456" s="19"/>
      <c r="AN456" s="18"/>
      <c r="AO456" s="32"/>
      <c r="AP456" s="14">
        <f t="shared" si="320"/>
        <v>0</v>
      </c>
      <c r="AQ456" s="37"/>
      <c r="AR456" s="19"/>
      <c r="AS456" s="18"/>
      <c r="AT456" s="32"/>
      <c r="AU456" s="14">
        <f t="shared" si="321"/>
        <v>0</v>
      </c>
      <c r="AV456" s="37"/>
      <c r="AW456" s="19"/>
      <c r="AX456" s="18"/>
      <c r="AY456" s="32"/>
      <c r="AZ456" s="14">
        <f t="shared" si="322"/>
        <v>0</v>
      </c>
      <c r="BA456" s="15">
        <f t="shared" si="323"/>
        <v>0</v>
      </c>
    </row>
    <row r="457" spans="1:53" x14ac:dyDescent="0.15">
      <c r="A457" s="30"/>
      <c r="B457" s="37"/>
      <c r="C457" s="19"/>
      <c r="D457" s="18"/>
      <c r="E457" s="32"/>
      <c r="F457" s="14">
        <f t="shared" si="324"/>
        <v>0</v>
      </c>
      <c r="G457" s="37"/>
      <c r="H457" s="19"/>
      <c r="I457" s="18"/>
      <c r="J457" s="32"/>
      <c r="K457" s="14">
        <f t="shared" si="313"/>
        <v>0</v>
      </c>
      <c r="L457" s="37"/>
      <c r="M457" s="19"/>
      <c r="N457" s="18"/>
      <c r="O457" s="32"/>
      <c r="P457" s="14">
        <f t="shared" si="314"/>
        <v>0</v>
      </c>
      <c r="Q457" s="15">
        <f t="shared" si="315"/>
        <v>0</v>
      </c>
      <c r="S457" s="63" t="s">
        <v>399</v>
      </c>
      <c r="T457" s="37">
        <v>7</v>
      </c>
      <c r="U457" s="19">
        <v>7</v>
      </c>
      <c r="V457" s="18"/>
      <c r="W457" s="32"/>
      <c r="X457" s="14">
        <f t="shared" si="316"/>
        <v>14</v>
      </c>
      <c r="Y457" s="37">
        <v>7</v>
      </c>
      <c r="Z457" s="19">
        <v>7</v>
      </c>
      <c r="AA457" s="18"/>
      <c r="AB457" s="32"/>
      <c r="AC457" s="14">
        <f t="shared" si="317"/>
        <v>14</v>
      </c>
      <c r="AD457" s="37">
        <v>7</v>
      </c>
      <c r="AE457" s="19">
        <v>7</v>
      </c>
      <c r="AF457" s="18"/>
      <c r="AG457" s="32"/>
      <c r="AH457" s="14">
        <f t="shared" si="318"/>
        <v>14</v>
      </c>
      <c r="AI457" s="15">
        <f t="shared" si="319"/>
        <v>42</v>
      </c>
      <c r="AJ457" s="56">
        <v>43791</v>
      </c>
      <c r="AK457" s="30"/>
      <c r="AL457" s="37"/>
      <c r="AM457" s="19"/>
      <c r="AN457" s="18"/>
      <c r="AO457" s="32"/>
      <c r="AP457" s="14">
        <f t="shared" si="320"/>
        <v>0</v>
      </c>
      <c r="AQ457" s="37"/>
      <c r="AR457" s="19"/>
      <c r="AS457" s="18"/>
      <c r="AT457" s="32"/>
      <c r="AU457" s="14">
        <f t="shared" si="321"/>
        <v>0</v>
      </c>
      <c r="AV457" s="37"/>
      <c r="AW457" s="19"/>
      <c r="AX457" s="18"/>
      <c r="AY457" s="32"/>
      <c r="AZ457" s="14">
        <f t="shared" si="322"/>
        <v>0</v>
      </c>
      <c r="BA457" s="15">
        <f t="shared" si="323"/>
        <v>0</v>
      </c>
    </row>
    <row r="458" spans="1:53" x14ac:dyDescent="0.15">
      <c r="A458" s="30"/>
      <c r="B458" s="37"/>
      <c r="C458" s="19"/>
      <c r="D458" s="18"/>
      <c r="E458" s="32"/>
      <c r="F458" s="14">
        <f t="shared" si="324"/>
        <v>0</v>
      </c>
      <c r="G458" s="37"/>
      <c r="H458" s="19"/>
      <c r="I458" s="18"/>
      <c r="J458" s="32"/>
      <c r="K458" s="14">
        <f t="shared" si="313"/>
        <v>0</v>
      </c>
      <c r="L458" s="37"/>
      <c r="M458" s="19"/>
      <c r="N458" s="18"/>
      <c r="O458" s="32"/>
      <c r="P458" s="14">
        <f t="shared" si="314"/>
        <v>0</v>
      </c>
      <c r="Q458" s="15">
        <f t="shared" si="315"/>
        <v>0</v>
      </c>
      <c r="S458" s="63" t="s">
        <v>400</v>
      </c>
      <c r="T458" s="37">
        <v>7</v>
      </c>
      <c r="U458" s="19">
        <v>14</v>
      </c>
      <c r="V458" s="18"/>
      <c r="W458" s="32"/>
      <c r="X458" s="14">
        <f t="shared" si="316"/>
        <v>21</v>
      </c>
      <c r="Y458" s="37">
        <v>7</v>
      </c>
      <c r="Z458" s="19">
        <v>14</v>
      </c>
      <c r="AA458" s="18"/>
      <c r="AB458" s="32"/>
      <c r="AC458" s="14">
        <f t="shared" si="317"/>
        <v>21</v>
      </c>
      <c r="AD458" s="37">
        <v>7</v>
      </c>
      <c r="AE458" s="19">
        <v>14</v>
      </c>
      <c r="AF458" s="18"/>
      <c r="AG458" s="32"/>
      <c r="AH458" s="14">
        <f t="shared" si="318"/>
        <v>21</v>
      </c>
      <c r="AI458" s="15">
        <f t="shared" si="319"/>
        <v>63</v>
      </c>
      <c r="AJ458" s="56">
        <v>43791</v>
      </c>
      <c r="AK458" s="30"/>
      <c r="AL458" s="37"/>
      <c r="AM458" s="19"/>
      <c r="AN458" s="18"/>
      <c r="AO458" s="32"/>
      <c r="AP458" s="14">
        <f t="shared" si="320"/>
        <v>0</v>
      </c>
      <c r="AQ458" s="37"/>
      <c r="AR458" s="19"/>
      <c r="AS458" s="18"/>
      <c r="AT458" s="32"/>
      <c r="AU458" s="14">
        <f t="shared" si="321"/>
        <v>0</v>
      </c>
      <c r="AV458" s="37"/>
      <c r="AW458" s="19"/>
      <c r="AX458" s="18"/>
      <c r="AY458" s="32"/>
      <c r="AZ458" s="14">
        <f t="shared" si="322"/>
        <v>0</v>
      </c>
      <c r="BA458" s="15">
        <f t="shared" si="323"/>
        <v>0</v>
      </c>
    </row>
    <row r="459" spans="1:53" x14ac:dyDescent="0.15">
      <c r="A459" s="30"/>
      <c r="B459" s="37"/>
      <c r="C459" s="19"/>
      <c r="D459" s="18"/>
      <c r="E459" s="32"/>
      <c r="F459" s="14">
        <f t="shared" si="324"/>
        <v>0</v>
      </c>
      <c r="G459" s="37"/>
      <c r="H459" s="19"/>
      <c r="I459" s="18"/>
      <c r="J459" s="32"/>
      <c r="K459" s="14">
        <f t="shared" si="313"/>
        <v>0</v>
      </c>
      <c r="L459" s="37"/>
      <c r="M459" s="19"/>
      <c r="N459" s="18"/>
      <c r="O459" s="32"/>
      <c r="P459" s="14">
        <f t="shared" si="314"/>
        <v>0</v>
      </c>
      <c r="Q459" s="15">
        <f t="shared" si="315"/>
        <v>0</v>
      </c>
      <c r="S459" s="13" t="s">
        <v>401</v>
      </c>
      <c r="T459" s="37">
        <v>5</v>
      </c>
      <c r="U459" s="19">
        <v>5</v>
      </c>
      <c r="V459" s="18">
        <v>3</v>
      </c>
      <c r="W459" s="32"/>
      <c r="X459" s="14">
        <f t="shared" si="316"/>
        <v>13</v>
      </c>
      <c r="Y459" s="37">
        <v>5</v>
      </c>
      <c r="Z459" s="19">
        <v>5</v>
      </c>
      <c r="AA459" s="18">
        <v>3</v>
      </c>
      <c r="AB459" s="32"/>
      <c r="AC459" s="14">
        <f t="shared" si="317"/>
        <v>13</v>
      </c>
      <c r="AD459" s="37">
        <v>5</v>
      </c>
      <c r="AE459" s="19">
        <v>5</v>
      </c>
      <c r="AF459" s="18">
        <v>3</v>
      </c>
      <c r="AG459" s="32"/>
      <c r="AH459" s="14">
        <f t="shared" si="318"/>
        <v>13</v>
      </c>
      <c r="AI459" s="15">
        <f t="shared" si="319"/>
        <v>39</v>
      </c>
      <c r="AJ459" s="56">
        <v>43795</v>
      </c>
      <c r="AK459" s="13"/>
      <c r="AL459" s="37"/>
      <c r="AM459" s="19"/>
      <c r="AN459" s="18"/>
      <c r="AO459" s="32"/>
      <c r="AP459" s="14">
        <f t="shared" si="320"/>
        <v>0</v>
      </c>
      <c r="AQ459" s="37"/>
      <c r="AR459" s="19"/>
      <c r="AS459" s="18"/>
      <c r="AT459" s="32"/>
      <c r="AU459" s="14">
        <f t="shared" si="321"/>
        <v>0</v>
      </c>
      <c r="AV459" s="37"/>
      <c r="AW459" s="19"/>
      <c r="AX459" s="18"/>
      <c r="AY459" s="32"/>
      <c r="AZ459" s="14">
        <f t="shared" si="322"/>
        <v>0</v>
      </c>
      <c r="BA459" s="15">
        <f t="shared" si="323"/>
        <v>0</v>
      </c>
    </row>
    <row r="460" spans="1:53" x14ac:dyDescent="0.15">
      <c r="A460" s="30"/>
      <c r="B460" s="37"/>
      <c r="C460" s="19"/>
      <c r="D460" s="18"/>
      <c r="E460" s="32"/>
      <c r="F460" s="14">
        <f t="shared" si="324"/>
        <v>0</v>
      </c>
      <c r="G460" s="37"/>
      <c r="H460" s="19"/>
      <c r="I460" s="18"/>
      <c r="J460" s="32"/>
      <c r="K460" s="14">
        <f t="shared" si="313"/>
        <v>0</v>
      </c>
      <c r="L460" s="37"/>
      <c r="M460" s="19"/>
      <c r="N460" s="18"/>
      <c r="O460" s="32"/>
      <c r="P460" s="14">
        <f t="shared" si="314"/>
        <v>0</v>
      </c>
      <c r="Q460" s="15">
        <f t="shared" si="315"/>
        <v>0</v>
      </c>
      <c r="S460" s="63" t="s">
        <v>402</v>
      </c>
      <c r="T460" s="37"/>
      <c r="U460" s="19"/>
      <c r="V460" s="18"/>
      <c r="W460" s="32"/>
      <c r="X460" s="14">
        <f t="shared" si="316"/>
        <v>0</v>
      </c>
      <c r="Y460" s="37"/>
      <c r="Z460" s="19">
        <v>15</v>
      </c>
      <c r="AA460" s="18"/>
      <c r="AB460" s="32"/>
      <c r="AC460" s="14">
        <f t="shared" si="317"/>
        <v>15</v>
      </c>
      <c r="AD460" s="37"/>
      <c r="AE460" s="19"/>
      <c r="AF460" s="18"/>
      <c r="AG460" s="32"/>
      <c r="AH460" s="14">
        <f t="shared" si="318"/>
        <v>0</v>
      </c>
      <c r="AI460" s="15">
        <f t="shared" si="319"/>
        <v>15</v>
      </c>
      <c r="AJ460" s="56">
        <v>43797</v>
      </c>
      <c r="AK460" s="39"/>
      <c r="AL460" s="37"/>
      <c r="AM460" s="19"/>
      <c r="AN460" s="18"/>
      <c r="AO460" s="32"/>
      <c r="AP460" s="14">
        <f t="shared" si="320"/>
        <v>0</v>
      </c>
      <c r="AQ460" s="37"/>
      <c r="AR460" s="19"/>
      <c r="AS460" s="18"/>
      <c r="AT460" s="32"/>
      <c r="AU460" s="14">
        <f t="shared" si="321"/>
        <v>0</v>
      </c>
      <c r="AV460" s="37"/>
      <c r="AW460" s="19"/>
      <c r="AX460" s="18"/>
      <c r="AY460" s="32"/>
      <c r="AZ460" s="14">
        <f t="shared" si="322"/>
        <v>0</v>
      </c>
      <c r="BA460" s="15">
        <f t="shared" si="323"/>
        <v>0</v>
      </c>
    </row>
    <row r="461" spans="1:53" x14ac:dyDescent="0.15">
      <c r="A461" s="30"/>
      <c r="B461" s="37"/>
      <c r="C461" s="19"/>
      <c r="D461" s="18"/>
      <c r="E461" s="32"/>
      <c r="F461" s="14">
        <f t="shared" si="324"/>
        <v>0</v>
      </c>
      <c r="G461" s="37"/>
      <c r="H461" s="19"/>
      <c r="I461" s="18"/>
      <c r="J461" s="32"/>
      <c r="K461" s="14">
        <f t="shared" si="313"/>
        <v>0</v>
      </c>
      <c r="L461" s="37"/>
      <c r="M461" s="19"/>
      <c r="N461" s="18"/>
      <c r="O461" s="32"/>
      <c r="P461" s="14">
        <f t="shared" si="314"/>
        <v>0</v>
      </c>
      <c r="Q461" s="15">
        <f t="shared" si="315"/>
        <v>0</v>
      </c>
      <c r="S461" s="63" t="s">
        <v>408</v>
      </c>
      <c r="T461" s="37"/>
      <c r="U461" s="19"/>
      <c r="V461" s="18"/>
      <c r="W461" s="32"/>
      <c r="X461" s="14">
        <f t="shared" si="316"/>
        <v>0</v>
      </c>
      <c r="Y461" s="37"/>
      <c r="Z461" s="19"/>
      <c r="AA461" s="18"/>
      <c r="AB461" s="32"/>
      <c r="AC461" s="14">
        <f t="shared" si="317"/>
        <v>0</v>
      </c>
      <c r="AD461" s="37"/>
      <c r="AE461" s="19">
        <v>15</v>
      </c>
      <c r="AF461" s="18">
        <v>15</v>
      </c>
      <c r="AG461" s="32"/>
      <c r="AH461" s="14">
        <f t="shared" si="318"/>
        <v>30</v>
      </c>
      <c r="AI461" s="15">
        <f t="shared" si="319"/>
        <v>30</v>
      </c>
      <c r="AJ461" s="56">
        <v>43804</v>
      </c>
      <c r="AK461" s="13"/>
      <c r="AL461" s="37"/>
      <c r="AM461" s="19"/>
      <c r="AN461" s="18"/>
      <c r="AO461" s="32"/>
      <c r="AP461" s="14">
        <f t="shared" si="320"/>
        <v>0</v>
      </c>
      <c r="AQ461" s="37"/>
      <c r="AR461" s="19"/>
      <c r="AS461" s="18"/>
      <c r="AT461" s="32"/>
      <c r="AU461" s="14">
        <f t="shared" si="321"/>
        <v>0</v>
      </c>
      <c r="AV461" s="37"/>
      <c r="AW461" s="19"/>
      <c r="AX461" s="18"/>
      <c r="AY461" s="32"/>
      <c r="AZ461" s="14">
        <f t="shared" si="322"/>
        <v>0</v>
      </c>
      <c r="BA461" s="15">
        <f t="shared" si="323"/>
        <v>0</v>
      </c>
    </row>
    <row r="462" spans="1:53" x14ac:dyDescent="0.15">
      <c r="A462" s="30"/>
      <c r="B462" s="37"/>
      <c r="C462" s="19"/>
      <c r="D462" s="18"/>
      <c r="E462" s="32"/>
      <c r="F462" s="14">
        <f t="shared" si="324"/>
        <v>0</v>
      </c>
      <c r="G462" s="37"/>
      <c r="H462" s="19"/>
      <c r="I462" s="18"/>
      <c r="J462" s="32"/>
      <c r="K462" s="14">
        <f t="shared" si="313"/>
        <v>0</v>
      </c>
      <c r="L462" s="37"/>
      <c r="M462" s="19"/>
      <c r="N462" s="18"/>
      <c r="O462" s="32"/>
      <c r="P462" s="14">
        <f t="shared" si="314"/>
        <v>0</v>
      </c>
      <c r="Q462" s="15">
        <f t="shared" si="315"/>
        <v>0</v>
      </c>
      <c r="S462" s="63" t="s">
        <v>409</v>
      </c>
      <c r="T462" s="37"/>
      <c r="U462" s="19"/>
      <c r="V462" s="18">
        <v>7</v>
      </c>
      <c r="W462" s="32"/>
      <c r="X462" s="14">
        <f t="shared" si="316"/>
        <v>7</v>
      </c>
      <c r="Y462" s="37"/>
      <c r="Z462" s="19"/>
      <c r="AA462" s="18">
        <v>7</v>
      </c>
      <c r="AB462" s="32"/>
      <c r="AC462" s="14">
        <f t="shared" si="317"/>
        <v>7</v>
      </c>
      <c r="AD462" s="37"/>
      <c r="AE462" s="19"/>
      <c r="AF462" s="18">
        <v>7</v>
      </c>
      <c r="AG462" s="32"/>
      <c r="AH462" s="14">
        <f t="shared" si="318"/>
        <v>7</v>
      </c>
      <c r="AI462" s="15">
        <f t="shared" si="319"/>
        <v>21</v>
      </c>
      <c r="AJ462" s="56">
        <v>43804</v>
      </c>
      <c r="AK462" s="13"/>
      <c r="AL462" s="37"/>
      <c r="AM462" s="19"/>
      <c r="AN462" s="18"/>
      <c r="AO462" s="32"/>
      <c r="AP462" s="14">
        <f t="shared" si="320"/>
        <v>0</v>
      </c>
      <c r="AQ462" s="37"/>
      <c r="AR462" s="19"/>
      <c r="AS462" s="18"/>
      <c r="AT462" s="32"/>
      <c r="AU462" s="14">
        <f t="shared" si="321"/>
        <v>0</v>
      </c>
      <c r="AV462" s="37"/>
      <c r="AW462" s="19"/>
      <c r="AX462" s="18"/>
      <c r="AY462" s="32"/>
      <c r="AZ462" s="14">
        <f t="shared" si="322"/>
        <v>0</v>
      </c>
      <c r="BA462" s="15">
        <f t="shared" si="323"/>
        <v>0</v>
      </c>
    </row>
    <row r="463" spans="1:53" x14ac:dyDescent="0.15">
      <c r="A463" s="30"/>
      <c r="B463" s="37"/>
      <c r="C463" s="19"/>
      <c r="D463" s="18"/>
      <c r="E463" s="32"/>
      <c r="F463" s="14">
        <f t="shared" si="324"/>
        <v>0</v>
      </c>
      <c r="G463" s="37"/>
      <c r="H463" s="19"/>
      <c r="I463" s="18"/>
      <c r="J463" s="32"/>
      <c r="K463" s="14">
        <f t="shared" si="313"/>
        <v>0</v>
      </c>
      <c r="L463" s="37"/>
      <c r="M463" s="19"/>
      <c r="N463" s="18"/>
      <c r="O463" s="32"/>
      <c r="P463" s="14">
        <f t="shared" si="314"/>
        <v>0</v>
      </c>
      <c r="Q463" s="15">
        <f t="shared" si="315"/>
        <v>0</v>
      </c>
      <c r="S463" s="30" t="s">
        <v>410</v>
      </c>
      <c r="T463" s="37"/>
      <c r="U463" s="19"/>
      <c r="V463" s="18">
        <v>1</v>
      </c>
      <c r="W463" s="32"/>
      <c r="X463" s="14">
        <f t="shared" si="316"/>
        <v>1</v>
      </c>
      <c r="Y463" s="37"/>
      <c r="Z463" s="19"/>
      <c r="AA463" s="18">
        <v>1</v>
      </c>
      <c r="AB463" s="32"/>
      <c r="AC463" s="14">
        <f t="shared" si="317"/>
        <v>1</v>
      </c>
      <c r="AD463" s="37"/>
      <c r="AE463" s="19"/>
      <c r="AF463" s="18">
        <v>1</v>
      </c>
      <c r="AG463" s="32"/>
      <c r="AH463" s="14">
        <f t="shared" si="318"/>
        <v>1</v>
      </c>
      <c r="AI463" s="15">
        <f t="shared" si="319"/>
        <v>3</v>
      </c>
      <c r="AJ463" s="56">
        <v>43803</v>
      </c>
      <c r="AK463" s="13"/>
      <c r="AL463" s="37"/>
      <c r="AM463" s="19"/>
      <c r="AN463" s="18"/>
      <c r="AO463" s="32"/>
      <c r="AP463" s="14">
        <f t="shared" si="320"/>
        <v>0</v>
      </c>
      <c r="AQ463" s="37"/>
      <c r="AR463" s="19"/>
      <c r="AS463" s="18"/>
      <c r="AT463" s="32"/>
      <c r="AU463" s="14">
        <f t="shared" si="321"/>
        <v>0</v>
      </c>
      <c r="AV463" s="37"/>
      <c r="AW463" s="19"/>
      <c r="AX463" s="18"/>
      <c r="AY463" s="32"/>
      <c r="AZ463" s="14">
        <f t="shared" si="322"/>
        <v>0</v>
      </c>
      <c r="BA463" s="15">
        <f t="shared" si="323"/>
        <v>0</v>
      </c>
    </row>
    <row r="464" spans="1:53" x14ac:dyDescent="0.15">
      <c r="A464" s="30"/>
      <c r="B464" s="37"/>
      <c r="C464" s="19"/>
      <c r="D464" s="18"/>
      <c r="E464" s="32"/>
      <c r="F464" s="14">
        <f t="shared" si="324"/>
        <v>0</v>
      </c>
      <c r="G464" s="37"/>
      <c r="H464" s="19"/>
      <c r="I464" s="18"/>
      <c r="J464" s="32"/>
      <c r="K464" s="14">
        <f t="shared" si="313"/>
        <v>0</v>
      </c>
      <c r="L464" s="37"/>
      <c r="M464" s="19"/>
      <c r="N464" s="18"/>
      <c r="O464" s="32"/>
      <c r="P464" s="14">
        <f t="shared" si="314"/>
        <v>0</v>
      </c>
      <c r="Q464" s="15">
        <f t="shared" si="315"/>
        <v>0</v>
      </c>
      <c r="S464" s="13" t="s">
        <v>411</v>
      </c>
      <c r="T464" s="37">
        <v>10</v>
      </c>
      <c r="U464" s="19">
        <v>10</v>
      </c>
      <c r="V464" s="18">
        <v>10</v>
      </c>
      <c r="W464" s="32"/>
      <c r="X464" s="14">
        <f t="shared" si="316"/>
        <v>30</v>
      </c>
      <c r="Y464" s="37">
        <v>10</v>
      </c>
      <c r="Z464" s="19">
        <v>10</v>
      </c>
      <c r="AA464" s="18">
        <v>10</v>
      </c>
      <c r="AB464" s="32"/>
      <c r="AC464" s="14">
        <f t="shared" si="317"/>
        <v>30</v>
      </c>
      <c r="AD464" s="37">
        <v>10</v>
      </c>
      <c r="AE464" s="19">
        <v>10</v>
      </c>
      <c r="AF464" s="18">
        <v>10</v>
      </c>
      <c r="AG464" s="32"/>
      <c r="AH464" s="14">
        <f t="shared" si="318"/>
        <v>30</v>
      </c>
      <c r="AI464" s="15">
        <f t="shared" si="319"/>
        <v>90</v>
      </c>
      <c r="AJ464" s="56">
        <v>43805</v>
      </c>
      <c r="AK464" s="13"/>
      <c r="AL464" s="37"/>
      <c r="AM464" s="19"/>
      <c r="AN464" s="18"/>
      <c r="AO464" s="32"/>
      <c r="AP464" s="14">
        <f t="shared" si="320"/>
        <v>0</v>
      </c>
      <c r="AQ464" s="37"/>
      <c r="AR464" s="19"/>
      <c r="AS464" s="18"/>
      <c r="AT464" s="32"/>
      <c r="AU464" s="14">
        <f t="shared" si="321"/>
        <v>0</v>
      </c>
      <c r="AV464" s="37"/>
      <c r="AW464" s="19"/>
      <c r="AX464" s="18"/>
      <c r="AY464" s="32"/>
      <c r="AZ464" s="14">
        <f t="shared" si="322"/>
        <v>0</v>
      </c>
      <c r="BA464" s="15">
        <f t="shared" si="323"/>
        <v>0</v>
      </c>
    </row>
    <row r="465" spans="1:54" x14ac:dyDescent="0.15">
      <c r="A465" s="39"/>
      <c r="B465" s="37"/>
      <c r="C465" s="19"/>
      <c r="D465" s="18"/>
      <c r="E465" s="32"/>
      <c r="F465" s="14">
        <f t="shared" si="324"/>
        <v>0</v>
      </c>
      <c r="G465" s="37"/>
      <c r="H465" s="19"/>
      <c r="I465" s="18"/>
      <c r="J465" s="32"/>
      <c r="K465" s="14">
        <f t="shared" si="313"/>
        <v>0</v>
      </c>
      <c r="L465" s="37"/>
      <c r="M465" s="19"/>
      <c r="N465" s="18"/>
      <c r="O465" s="32"/>
      <c r="P465" s="14">
        <f t="shared" si="314"/>
        <v>0</v>
      </c>
      <c r="Q465" s="15">
        <f t="shared" si="315"/>
        <v>0</v>
      </c>
      <c r="S465" s="63" t="s">
        <v>412</v>
      </c>
      <c r="T465" s="37"/>
      <c r="U465" s="19">
        <v>15</v>
      </c>
      <c r="V465" s="18"/>
      <c r="W465" s="32"/>
      <c r="X465" s="14">
        <f t="shared" si="316"/>
        <v>15</v>
      </c>
      <c r="Y465" s="37"/>
      <c r="Z465" s="19"/>
      <c r="AA465" s="18"/>
      <c r="AB465" s="32"/>
      <c r="AC465" s="14">
        <f t="shared" si="317"/>
        <v>0</v>
      </c>
      <c r="AD465" s="37"/>
      <c r="AE465" s="19"/>
      <c r="AF465" s="18"/>
      <c r="AG465" s="32"/>
      <c r="AH465" s="14">
        <f t="shared" si="318"/>
        <v>0</v>
      </c>
      <c r="AI465" s="15">
        <f t="shared" si="319"/>
        <v>15</v>
      </c>
      <c r="AJ465" s="56">
        <v>43808</v>
      </c>
      <c r="AK465" s="39"/>
      <c r="AL465" s="37"/>
      <c r="AM465" s="19"/>
      <c r="AN465" s="18"/>
      <c r="AO465" s="32"/>
      <c r="AP465" s="14">
        <f t="shared" si="320"/>
        <v>0</v>
      </c>
      <c r="AQ465" s="37"/>
      <c r="AR465" s="19"/>
      <c r="AS465" s="18"/>
      <c r="AT465" s="32"/>
      <c r="AU465" s="14">
        <f t="shared" si="321"/>
        <v>0</v>
      </c>
      <c r="AV465" s="37"/>
      <c r="AW465" s="19"/>
      <c r="AX465" s="18"/>
      <c r="AY465" s="32"/>
      <c r="AZ465" s="14">
        <f t="shared" si="322"/>
        <v>0</v>
      </c>
      <c r="BA465" s="15">
        <f t="shared" si="323"/>
        <v>0</v>
      </c>
    </row>
    <row r="466" spans="1:54" x14ac:dyDescent="0.15">
      <c r="A466" s="30"/>
      <c r="B466" s="37"/>
      <c r="C466" s="19"/>
      <c r="D466" s="18"/>
      <c r="E466" s="32"/>
      <c r="F466" s="14">
        <f t="shared" si="324"/>
        <v>0</v>
      </c>
      <c r="G466" s="37"/>
      <c r="H466" s="19"/>
      <c r="I466" s="18"/>
      <c r="J466" s="32"/>
      <c r="K466" s="14">
        <f t="shared" si="313"/>
        <v>0</v>
      </c>
      <c r="L466" s="37"/>
      <c r="M466" s="19"/>
      <c r="N466" s="18"/>
      <c r="O466" s="32"/>
      <c r="P466" s="14">
        <f t="shared" si="314"/>
        <v>0</v>
      </c>
      <c r="Q466" s="15">
        <f t="shared" si="315"/>
        <v>0</v>
      </c>
      <c r="S466" s="13" t="s">
        <v>413</v>
      </c>
      <c r="T466" s="37"/>
      <c r="U466" s="19">
        <v>5</v>
      </c>
      <c r="V466" s="18"/>
      <c r="W466" s="32"/>
      <c r="X466" s="14">
        <f t="shared" si="316"/>
        <v>5</v>
      </c>
      <c r="Y466" s="37"/>
      <c r="Z466" s="19">
        <v>5</v>
      </c>
      <c r="AA466" s="18"/>
      <c r="AB466" s="32"/>
      <c r="AC466" s="14">
        <f t="shared" si="317"/>
        <v>5</v>
      </c>
      <c r="AD466" s="37"/>
      <c r="AE466" s="19">
        <v>5</v>
      </c>
      <c r="AF466" s="18"/>
      <c r="AG466" s="32"/>
      <c r="AH466" s="14">
        <f t="shared" si="318"/>
        <v>5</v>
      </c>
      <c r="AI466" s="15">
        <f t="shared" si="319"/>
        <v>15</v>
      </c>
      <c r="AJ466" s="56">
        <v>43809</v>
      </c>
      <c r="AK466" s="13"/>
      <c r="AL466" s="37"/>
      <c r="AM466" s="19"/>
      <c r="AN466" s="18"/>
      <c r="AO466" s="32"/>
      <c r="AP466" s="14">
        <f t="shared" si="320"/>
        <v>0</v>
      </c>
      <c r="AQ466" s="37"/>
      <c r="AR466" s="19"/>
      <c r="AS466" s="18"/>
      <c r="AT466" s="32"/>
      <c r="AU466" s="14">
        <f t="shared" si="321"/>
        <v>0</v>
      </c>
      <c r="AV466" s="37"/>
      <c r="AW466" s="19"/>
      <c r="AX466" s="18"/>
      <c r="AY466" s="32"/>
      <c r="AZ466" s="14">
        <f t="shared" si="322"/>
        <v>0</v>
      </c>
      <c r="BA466" s="15">
        <f t="shared" si="323"/>
        <v>0</v>
      </c>
    </row>
    <row r="467" spans="1:54" x14ac:dyDescent="0.15">
      <c r="A467" s="30"/>
      <c r="B467" s="37"/>
      <c r="C467" s="19"/>
      <c r="D467" s="18"/>
      <c r="E467" s="32"/>
      <c r="F467" s="14">
        <f t="shared" si="324"/>
        <v>0</v>
      </c>
      <c r="G467" s="37"/>
      <c r="H467" s="19"/>
      <c r="I467" s="18"/>
      <c r="J467" s="32"/>
      <c r="K467" s="14">
        <f t="shared" si="313"/>
        <v>0</v>
      </c>
      <c r="L467" s="37"/>
      <c r="M467" s="19"/>
      <c r="N467" s="18"/>
      <c r="O467" s="32"/>
      <c r="P467" s="14">
        <f t="shared" si="314"/>
        <v>0</v>
      </c>
      <c r="Q467" s="15">
        <f t="shared" si="315"/>
        <v>0</v>
      </c>
      <c r="S467" s="39"/>
      <c r="T467" s="37"/>
      <c r="U467" s="19"/>
      <c r="V467" s="18"/>
      <c r="W467" s="32"/>
      <c r="X467" s="14">
        <f t="shared" si="316"/>
        <v>0</v>
      </c>
      <c r="Y467" s="37"/>
      <c r="Z467" s="19"/>
      <c r="AA467" s="18"/>
      <c r="AB467" s="32"/>
      <c r="AC467" s="14">
        <f t="shared" si="317"/>
        <v>0</v>
      </c>
      <c r="AD467" s="37"/>
      <c r="AE467" s="19"/>
      <c r="AF467" s="18"/>
      <c r="AG467" s="32"/>
      <c r="AH467" s="14">
        <f t="shared" si="318"/>
        <v>0</v>
      </c>
      <c r="AI467" s="15">
        <f t="shared" si="319"/>
        <v>0</v>
      </c>
      <c r="AJ467" s="57"/>
      <c r="AK467" s="13"/>
      <c r="AL467" s="37"/>
      <c r="AM467" s="19"/>
      <c r="AN467" s="18"/>
      <c r="AO467" s="32"/>
      <c r="AP467" s="14">
        <f t="shared" si="320"/>
        <v>0</v>
      </c>
      <c r="AQ467" s="37"/>
      <c r="AR467" s="19"/>
      <c r="AS467" s="18"/>
      <c r="AT467" s="32"/>
      <c r="AU467" s="14">
        <f t="shared" si="321"/>
        <v>0</v>
      </c>
      <c r="AV467" s="37"/>
      <c r="AW467" s="19"/>
      <c r="AX467" s="18"/>
      <c r="AY467" s="32"/>
      <c r="AZ467" s="14">
        <f t="shared" si="322"/>
        <v>0</v>
      </c>
      <c r="BA467" s="15">
        <f t="shared" si="323"/>
        <v>0</v>
      </c>
    </row>
    <row r="468" spans="1:54" x14ac:dyDescent="0.15">
      <c r="A468" s="13"/>
      <c r="B468" s="37"/>
      <c r="C468" s="19"/>
      <c r="D468" s="18"/>
      <c r="E468" s="32"/>
      <c r="F468" s="14">
        <f t="shared" si="324"/>
        <v>0</v>
      </c>
      <c r="G468" s="37"/>
      <c r="H468" s="19"/>
      <c r="I468" s="18"/>
      <c r="J468" s="32"/>
      <c r="K468" s="14">
        <f t="shared" si="313"/>
        <v>0</v>
      </c>
      <c r="L468" s="37"/>
      <c r="M468" s="19"/>
      <c r="N468" s="18"/>
      <c r="O468" s="32"/>
      <c r="P468" s="14">
        <f t="shared" si="314"/>
        <v>0</v>
      </c>
      <c r="Q468" s="15">
        <f t="shared" si="315"/>
        <v>0</v>
      </c>
      <c r="S468" s="39" t="s">
        <v>332</v>
      </c>
      <c r="T468" s="37"/>
      <c r="U468" s="19"/>
      <c r="V468" s="18"/>
      <c r="W468" s="32"/>
      <c r="X468" s="14">
        <f t="shared" ref="X468:X469" si="325">SUM(T468:V468)</f>
        <v>0</v>
      </c>
      <c r="Y468" s="37"/>
      <c r="Z468" s="19"/>
      <c r="AA468" s="18"/>
      <c r="AB468" s="32"/>
      <c r="AC468" s="14">
        <f t="shared" ref="AC468:AC469" si="326">SUM(Y468:AA468)</f>
        <v>0</v>
      </c>
      <c r="AD468" s="37"/>
      <c r="AE468" s="19"/>
      <c r="AF468" s="18"/>
      <c r="AG468" s="32"/>
      <c r="AH468" s="14">
        <f t="shared" ref="AH468:AH469" si="327">SUM(AD468:AF468)</f>
        <v>0</v>
      </c>
      <c r="AI468" s="15">
        <f t="shared" ref="AI468:AI469" si="328">X468+AC468+AH468</f>
        <v>0</v>
      </c>
      <c r="AJ468" s="57" t="s">
        <v>333</v>
      </c>
      <c r="AK468" s="13"/>
      <c r="AL468" s="37"/>
      <c r="AM468" s="19"/>
      <c r="AN468" s="18"/>
      <c r="AO468" s="32"/>
      <c r="AP468" s="14">
        <f t="shared" si="320"/>
        <v>0</v>
      </c>
      <c r="AQ468" s="37"/>
      <c r="AR468" s="19"/>
      <c r="AS468" s="18"/>
      <c r="AT468" s="32"/>
      <c r="AU468" s="14">
        <f t="shared" si="321"/>
        <v>0</v>
      </c>
      <c r="AV468" s="37"/>
      <c r="AW468" s="19"/>
      <c r="AX468" s="18"/>
      <c r="AY468" s="32"/>
      <c r="AZ468" s="14">
        <f t="shared" si="322"/>
        <v>0</v>
      </c>
      <c r="BA468" s="15">
        <f t="shared" si="323"/>
        <v>0</v>
      </c>
    </row>
    <row r="469" spans="1:54" ht="14.25" thickBot="1" x14ac:dyDescent="0.2">
      <c r="A469" s="39"/>
      <c r="B469" s="37"/>
      <c r="C469" s="19"/>
      <c r="D469" s="18"/>
      <c r="E469" s="106"/>
      <c r="F469" s="14">
        <f t="shared" si="324"/>
        <v>0</v>
      </c>
      <c r="G469" s="37"/>
      <c r="H469" s="19"/>
      <c r="I469" s="18"/>
      <c r="J469" s="32"/>
      <c r="K469" s="14">
        <f t="shared" si="313"/>
        <v>0</v>
      </c>
      <c r="L469" s="37"/>
      <c r="M469" s="19"/>
      <c r="N469" s="18"/>
      <c r="O469" s="106"/>
      <c r="P469" s="14">
        <f t="shared" si="314"/>
        <v>0</v>
      </c>
      <c r="Q469" s="24">
        <f t="shared" si="315"/>
        <v>0</v>
      </c>
      <c r="S469" s="39" t="s">
        <v>331</v>
      </c>
      <c r="T469" s="37"/>
      <c r="U469" s="19"/>
      <c r="V469" s="18"/>
      <c r="W469" s="106"/>
      <c r="X469" s="14">
        <f t="shared" si="325"/>
        <v>0</v>
      </c>
      <c r="Y469" s="37"/>
      <c r="Z469" s="19"/>
      <c r="AA469" s="18"/>
      <c r="AB469" s="106"/>
      <c r="AC469" s="14">
        <f t="shared" si="326"/>
        <v>0</v>
      </c>
      <c r="AD469" s="37"/>
      <c r="AE469" s="19"/>
      <c r="AF469" s="18"/>
      <c r="AG469" s="106"/>
      <c r="AH469" s="14">
        <f t="shared" si="327"/>
        <v>0</v>
      </c>
      <c r="AI469" s="15">
        <f t="shared" si="328"/>
        <v>0</v>
      </c>
      <c r="AJ469" s="57" t="s">
        <v>333</v>
      </c>
      <c r="AK469" s="13"/>
      <c r="AL469" s="37"/>
      <c r="AM469" s="19"/>
      <c r="AN469" s="18"/>
      <c r="AO469" s="106"/>
      <c r="AP469" s="14">
        <f t="shared" si="320"/>
        <v>0</v>
      </c>
      <c r="AQ469" s="37"/>
      <c r="AR469" s="19"/>
      <c r="AS469" s="18"/>
      <c r="AT469" s="106"/>
      <c r="AU469" s="14">
        <f t="shared" si="321"/>
        <v>0</v>
      </c>
      <c r="AV469" s="37"/>
      <c r="AW469" s="19"/>
      <c r="AX469" s="18"/>
      <c r="AY469" s="106"/>
      <c r="AZ469" s="14">
        <f t="shared" si="322"/>
        <v>0</v>
      </c>
      <c r="BA469" s="15">
        <f t="shared" si="323"/>
        <v>0</v>
      </c>
    </row>
    <row r="470" spans="1:54" ht="14.25" thickBot="1" x14ac:dyDescent="0.2">
      <c r="A470" s="3" t="s">
        <v>11</v>
      </c>
      <c r="B470" s="26">
        <f>SUM(B446:B469)</f>
        <v>9</v>
      </c>
      <c r="C470" s="26">
        <f t="shared" ref="C470:Q470" si="329">SUM(C446:C469)</f>
        <v>12</v>
      </c>
      <c r="D470" s="26">
        <f t="shared" si="329"/>
        <v>17</v>
      </c>
      <c r="E470" s="26"/>
      <c r="F470" s="40">
        <f t="shared" si="329"/>
        <v>38</v>
      </c>
      <c r="G470" s="26">
        <f t="shared" si="329"/>
        <v>3</v>
      </c>
      <c r="H470" s="26">
        <f t="shared" si="329"/>
        <v>3</v>
      </c>
      <c r="I470" s="27">
        <f t="shared" si="329"/>
        <v>4</v>
      </c>
      <c r="J470" s="26"/>
      <c r="K470" s="40">
        <f t="shared" si="329"/>
        <v>10</v>
      </c>
      <c r="L470" s="26">
        <f t="shared" si="329"/>
        <v>10</v>
      </c>
      <c r="M470" s="26">
        <f t="shared" si="329"/>
        <v>10</v>
      </c>
      <c r="N470" s="26">
        <f t="shared" si="329"/>
        <v>21</v>
      </c>
      <c r="O470" s="26"/>
      <c r="P470" s="40">
        <f t="shared" si="329"/>
        <v>41</v>
      </c>
      <c r="Q470" s="41">
        <f t="shared" si="329"/>
        <v>89</v>
      </c>
      <c r="S470" s="3" t="s">
        <v>11</v>
      </c>
      <c r="T470" s="26">
        <f>SUM(T446:T469)</f>
        <v>50</v>
      </c>
      <c r="U470" s="26">
        <f t="shared" ref="U470:AI470" si="330">SUM(U446:U469)</f>
        <v>95</v>
      </c>
      <c r="V470" s="26">
        <f t="shared" si="330"/>
        <v>60</v>
      </c>
      <c r="W470" s="26"/>
      <c r="X470" s="40">
        <f t="shared" si="330"/>
        <v>205</v>
      </c>
      <c r="Y470" s="26">
        <f t="shared" si="330"/>
        <v>31</v>
      </c>
      <c r="Z470" s="26">
        <f t="shared" si="330"/>
        <v>71</v>
      </c>
      <c r="AA470" s="26">
        <f t="shared" si="330"/>
        <v>41</v>
      </c>
      <c r="AB470" s="26"/>
      <c r="AC470" s="40">
        <f t="shared" si="330"/>
        <v>143</v>
      </c>
      <c r="AD470" s="26">
        <f t="shared" si="330"/>
        <v>52</v>
      </c>
      <c r="AE470" s="26">
        <f t="shared" si="330"/>
        <v>94</v>
      </c>
      <c r="AF470" s="26">
        <f t="shared" si="330"/>
        <v>86</v>
      </c>
      <c r="AG470" s="26"/>
      <c r="AH470" s="40">
        <f t="shared" si="330"/>
        <v>232</v>
      </c>
      <c r="AI470" s="41">
        <f t="shared" si="330"/>
        <v>580</v>
      </c>
      <c r="AK470" s="3" t="s">
        <v>11</v>
      </c>
      <c r="AL470" s="26">
        <f>SUM(AL446:AL469)</f>
        <v>0</v>
      </c>
      <c r="AM470" s="26">
        <f t="shared" ref="AM470:BA470" si="331">SUM(AM446:AM469)</f>
        <v>0</v>
      </c>
      <c r="AN470" s="26">
        <f t="shared" si="331"/>
        <v>0</v>
      </c>
      <c r="AO470" s="26"/>
      <c r="AP470" s="40">
        <f t="shared" si="331"/>
        <v>0</v>
      </c>
      <c r="AQ470" s="26">
        <f t="shared" si="331"/>
        <v>0</v>
      </c>
      <c r="AR470" s="26">
        <f t="shared" si="331"/>
        <v>0</v>
      </c>
      <c r="AS470" s="26">
        <f t="shared" si="331"/>
        <v>0</v>
      </c>
      <c r="AT470" s="26"/>
      <c r="AU470" s="40">
        <f t="shared" si="331"/>
        <v>0</v>
      </c>
      <c r="AV470" s="26">
        <f t="shared" si="331"/>
        <v>0</v>
      </c>
      <c r="AW470" s="26">
        <f t="shared" si="331"/>
        <v>0</v>
      </c>
      <c r="AX470" s="26">
        <f t="shared" si="331"/>
        <v>0</v>
      </c>
      <c r="AY470" s="26"/>
      <c r="AZ470" s="40">
        <f t="shared" si="331"/>
        <v>0</v>
      </c>
      <c r="BA470" s="41">
        <f t="shared" si="331"/>
        <v>0</v>
      </c>
    </row>
    <row r="471" spans="1:54" ht="14.25" thickBot="1" x14ac:dyDescent="0.2">
      <c r="A471" s="42" t="s">
        <v>12</v>
      </c>
      <c r="B471" s="43">
        <f>B445-B470</f>
        <v>5</v>
      </c>
      <c r="C471" s="43">
        <f t="shared" ref="C471:Q471" si="332">C445-C470</f>
        <v>7</v>
      </c>
      <c r="D471" s="43">
        <f t="shared" si="332"/>
        <v>6</v>
      </c>
      <c r="E471" s="43"/>
      <c r="F471" s="43">
        <f t="shared" si="332"/>
        <v>18</v>
      </c>
      <c r="G471" s="43">
        <f t="shared" si="332"/>
        <v>9</v>
      </c>
      <c r="H471" s="43">
        <f t="shared" si="332"/>
        <v>5</v>
      </c>
      <c r="I471" s="43">
        <f t="shared" si="332"/>
        <v>6</v>
      </c>
      <c r="J471" s="43"/>
      <c r="K471" s="43">
        <f t="shared" si="332"/>
        <v>20</v>
      </c>
      <c r="L471" s="43">
        <f t="shared" si="332"/>
        <v>10</v>
      </c>
      <c r="M471" s="43">
        <f t="shared" si="332"/>
        <v>5</v>
      </c>
      <c r="N471" s="43">
        <f t="shared" si="332"/>
        <v>7</v>
      </c>
      <c r="O471" s="43"/>
      <c r="P471" s="43">
        <f t="shared" si="332"/>
        <v>22</v>
      </c>
      <c r="Q471" s="41">
        <f t="shared" si="332"/>
        <v>60</v>
      </c>
      <c r="S471" s="42" t="s">
        <v>12</v>
      </c>
      <c r="T471" s="43">
        <f>T445-T470</f>
        <v>593</v>
      </c>
      <c r="U471" s="43">
        <f t="shared" ref="U471:AI471" si="333">U445-U470</f>
        <v>599</v>
      </c>
      <c r="V471" s="43">
        <f t="shared" si="333"/>
        <v>292</v>
      </c>
      <c r="W471" s="43"/>
      <c r="X471" s="43">
        <f t="shared" si="333"/>
        <v>1484</v>
      </c>
      <c r="Y471" s="43">
        <f t="shared" si="333"/>
        <v>562</v>
      </c>
      <c r="Z471" s="43">
        <f t="shared" si="333"/>
        <v>451</v>
      </c>
      <c r="AA471" s="43">
        <f t="shared" si="333"/>
        <v>186</v>
      </c>
      <c r="AB471" s="43"/>
      <c r="AC471" s="43">
        <f t="shared" si="333"/>
        <v>1199</v>
      </c>
      <c r="AD471" s="43">
        <f t="shared" si="333"/>
        <v>483</v>
      </c>
      <c r="AE471" s="43">
        <f t="shared" si="333"/>
        <v>270</v>
      </c>
      <c r="AF471" s="43">
        <f t="shared" si="333"/>
        <v>106</v>
      </c>
      <c r="AG471" s="43"/>
      <c r="AH471" s="43">
        <f t="shared" si="333"/>
        <v>859</v>
      </c>
      <c r="AI471" s="41">
        <f t="shared" si="333"/>
        <v>3542</v>
      </c>
      <c r="AK471" s="42" t="s">
        <v>12</v>
      </c>
      <c r="AL471" s="43">
        <f>AL445-AL470</f>
        <v>0</v>
      </c>
      <c r="AM471" s="43">
        <f t="shared" ref="AM471:BA471" si="334">AM445-AM470</f>
        <v>0</v>
      </c>
      <c r="AN471" s="43">
        <f t="shared" si="334"/>
        <v>0</v>
      </c>
      <c r="AO471" s="43"/>
      <c r="AP471" s="43">
        <f t="shared" si="334"/>
        <v>0</v>
      </c>
      <c r="AQ471" s="43">
        <f t="shared" si="334"/>
        <v>0</v>
      </c>
      <c r="AR471" s="43">
        <f t="shared" si="334"/>
        <v>0</v>
      </c>
      <c r="AS471" s="43">
        <f t="shared" si="334"/>
        <v>0</v>
      </c>
      <c r="AT471" s="43"/>
      <c r="AU471" s="43">
        <f t="shared" si="334"/>
        <v>0</v>
      </c>
      <c r="AV471" s="43">
        <f t="shared" si="334"/>
        <v>0</v>
      </c>
      <c r="AW471" s="43">
        <f t="shared" si="334"/>
        <v>0</v>
      </c>
      <c r="AX471" s="43">
        <f t="shared" si="334"/>
        <v>0</v>
      </c>
      <c r="AY471" s="43"/>
      <c r="AZ471" s="43">
        <f t="shared" si="334"/>
        <v>0</v>
      </c>
      <c r="BA471" s="41">
        <f t="shared" si="334"/>
        <v>0</v>
      </c>
    </row>
    <row r="474" spans="1:54" ht="21.75" thickBot="1" x14ac:dyDescent="0.25">
      <c r="A474" s="50" t="s">
        <v>13</v>
      </c>
      <c r="B474" s="51"/>
      <c r="C474" s="51"/>
      <c r="D474" s="51"/>
      <c r="E474" s="51"/>
      <c r="F474" s="54" t="s">
        <v>26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S474" s="50" t="s">
        <v>14</v>
      </c>
      <c r="T474" s="51"/>
      <c r="U474" s="51"/>
      <c r="V474" s="51"/>
      <c r="W474" s="51"/>
      <c r="X474" s="54" t="s">
        <v>26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K474" s="50" t="s">
        <v>153</v>
      </c>
      <c r="AL474" s="51"/>
      <c r="AM474" s="51"/>
      <c r="AN474" s="51"/>
      <c r="AO474" s="51"/>
      <c r="AP474" s="54" t="s">
        <v>26</v>
      </c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4" ht="14.25" thickBot="1" x14ac:dyDescent="0.2">
      <c r="A475" s="2" t="s">
        <v>0</v>
      </c>
      <c r="B475" s="225" t="s">
        <v>15</v>
      </c>
      <c r="C475" s="225"/>
      <c r="D475" s="225"/>
      <c r="E475" s="225"/>
      <c r="F475" s="226"/>
      <c r="G475" s="225" t="s">
        <v>1</v>
      </c>
      <c r="H475" s="225"/>
      <c r="I475" s="225"/>
      <c r="J475" s="225"/>
      <c r="K475" s="226"/>
      <c r="L475" s="225" t="s">
        <v>16</v>
      </c>
      <c r="M475" s="225"/>
      <c r="N475" s="225"/>
      <c r="O475" s="225"/>
      <c r="P475" s="225"/>
      <c r="Q475" s="227" t="s">
        <v>2</v>
      </c>
      <c r="S475" s="2" t="s">
        <v>0</v>
      </c>
      <c r="T475" s="225" t="s">
        <v>15</v>
      </c>
      <c r="U475" s="225"/>
      <c r="V475" s="225"/>
      <c r="W475" s="225"/>
      <c r="X475" s="226"/>
      <c r="Y475" s="225" t="s">
        <v>1</v>
      </c>
      <c r="Z475" s="225"/>
      <c r="AA475" s="225"/>
      <c r="AB475" s="225"/>
      <c r="AC475" s="226"/>
      <c r="AD475" s="225" t="s">
        <v>16</v>
      </c>
      <c r="AE475" s="225"/>
      <c r="AF475" s="225"/>
      <c r="AG475" s="225"/>
      <c r="AH475" s="225"/>
      <c r="AI475" s="227" t="s">
        <v>2</v>
      </c>
      <c r="AK475" s="2" t="s">
        <v>0</v>
      </c>
      <c r="AL475" s="225" t="s">
        <v>15</v>
      </c>
      <c r="AM475" s="225"/>
      <c r="AN475" s="225"/>
      <c r="AO475" s="225"/>
      <c r="AP475" s="226"/>
      <c r="AQ475" s="225" t="s">
        <v>1</v>
      </c>
      <c r="AR475" s="225"/>
      <c r="AS475" s="225"/>
      <c r="AT475" s="225"/>
      <c r="AU475" s="226"/>
      <c r="AV475" s="225" t="s">
        <v>16</v>
      </c>
      <c r="AW475" s="225"/>
      <c r="AX475" s="225"/>
      <c r="AY475" s="225"/>
      <c r="AZ475" s="225"/>
      <c r="BA475" s="227" t="s">
        <v>2</v>
      </c>
    </row>
    <row r="476" spans="1:54" ht="14.25" thickBot="1" x14ac:dyDescent="0.2">
      <c r="A476" s="2" t="s">
        <v>3</v>
      </c>
      <c r="B476" s="3" t="s">
        <v>4</v>
      </c>
      <c r="C476" s="2" t="s">
        <v>5</v>
      </c>
      <c r="D476" s="4" t="s">
        <v>6</v>
      </c>
      <c r="E476" s="2"/>
      <c r="F476" s="2" t="s">
        <v>7</v>
      </c>
      <c r="G476" s="3" t="s">
        <v>4</v>
      </c>
      <c r="H476" s="2" t="s">
        <v>5</v>
      </c>
      <c r="I476" s="4" t="s">
        <v>6</v>
      </c>
      <c r="J476" s="2"/>
      <c r="K476" s="2" t="s">
        <v>7</v>
      </c>
      <c r="L476" s="3" t="s">
        <v>4</v>
      </c>
      <c r="M476" s="2" t="s">
        <v>5</v>
      </c>
      <c r="N476" s="4" t="s">
        <v>6</v>
      </c>
      <c r="O476" s="2"/>
      <c r="P476" s="3" t="s">
        <v>7</v>
      </c>
      <c r="Q476" s="228"/>
      <c r="S476" s="2" t="s">
        <v>3</v>
      </c>
      <c r="T476" s="3" t="s">
        <v>4</v>
      </c>
      <c r="U476" s="2" t="s">
        <v>5</v>
      </c>
      <c r="V476" s="4" t="s">
        <v>6</v>
      </c>
      <c r="W476" s="2"/>
      <c r="X476" s="2" t="s">
        <v>7</v>
      </c>
      <c r="Y476" s="3" t="s">
        <v>4</v>
      </c>
      <c r="Z476" s="2" t="s">
        <v>5</v>
      </c>
      <c r="AA476" s="4" t="s">
        <v>6</v>
      </c>
      <c r="AB476" s="2"/>
      <c r="AC476" s="2" t="s">
        <v>7</v>
      </c>
      <c r="AD476" s="3" t="s">
        <v>4</v>
      </c>
      <c r="AE476" s="2" t="s">
        <v>5</v>
      </c>
      <c r="AF476" s="4" t="s">
        <v>6</v>
      </c>
      <c r="AG476" s="2"/>
      <c r="AH476" s="3" t="s">
        <v>7</v>
      </c>
      <c r="AI476" s="228"/>
      <c r="AK476" s="2" t="s">
        <v>3</v>
      </c>
      <c r="AL476" s="3" t="s">
        <v>4</v>
      </c>
      <c r="AM476" s="2" t="s">
        <v>5</v>
      </c>
      <c r="AN476" s="4" t="s">
        <v>6</v>
      </c>
      <c r="AO476" s="2"/>
      <c r="AP476" s="2" t="s">
        <v>7</v>
      </c>
      <c r="AQ476" s="3" t="s">
        <v>4</v>
      </c>
      <c r="AR476" s="2" t="s">
        <v>5</v>
      </c>
      <c r="AS476" s="4" t="s">
        <v>6</v>
      </c>
      <c r="AT476" s="2"/>
      <c r="AU476" s="2" t="s">
        <v>7</v>
      </c>
      <c r="AV476" s="3" t="s">
        <v>4</v>
      </c>
      <c r="AW476" s="2" t="s">
        <v>5</v>
      </c>
      <c r="AX476" s="4" t="s">
        <v>6</v>
      </c>
      <c r="AY476" s="2"/>
      <c r="AZ476" s="3" t="s">
        <v>7</v>
      </c>
      <c r="BA476" s="228"/>
    </row>
    <row r="477" spans="1:54" x14ac:dyDescent="0.15">
      <c r="A477" s="5" t="s">
        <v>12</v>
      </c>
      <c r="B477" s="6">
        <f>B471</f>
        <v>5</v>
      </c>
      <c r="C477" s="7">
        <f>C471</f>
        <v>7</v>
      </c>
      <c r="D477" s="6">
        <f>D471</f>
        <v>6</v>
      </c>
      <c r="E477" s="7"/>
      <c r="F477" s="8">
        <f>SUM(B477:D477)</f>
        <v>18</v>
      </c>
      <c r="G477" s="6">
        <f>G471</f>
        <v>9</v>
      </c>
      <c r="H477" s="7">
        <f>H471</f>
        <v>5</v>
      </c>
      <c r="I477" s="6">
        <f>I471</f>
        <v>6</v>
      </c>
      <c r="J477" s="7"/>
      <c r="K477" s="8">
        <f>SUM(G477:I477)</f>
        <v>20</v>
      </c>
      <c r="L477" s="6">
        <f>L471</f>
        <v>10</v>
      </c>
      <c r="M477" s="7">
        <f>M471</f>
        <v>5</v>
      </c>
      <c r="N477" s="6">
        <f>N471</f>
        <v>7</v>
      </c>
      <c r="O477" s="7"/>
      <c r="P477" s="8">
        <f>SUM(L477:N477)</f>
        <v>22</v>
      </c>
      <c r="Q477" s="9">
        <f>F477+K477+P477</f>
        <v>60</v>
      </c>
      <c r="S477" s="5" t="s">
        <v>12</v>
      </c>
      <c r="T477" s="6">
        <f>T471</f>
        <v>593</v>
      </c>
      <c r="U477" s="7">
        <f>U471</f>
        <v>599</v>
      </c>
      <c r="V477" s="6">
        <f>V471</f>
        <v>292</v>
      </c>
      <c r="W477" s="7"/>
      <c r="X477" s="8">
        <f>SUM(T477:V477)</f>
        <v>1484</v>
      </c>
      <c r="Y477" s="6">
        <f>Y471</f>
        <v>562</v>
      </c>
      <c r="Z477" s="7">
        <f>Z471</f>
        <v>451</v>
      </c>
      <c r="AA477" s="6">
        <f>AA471</f>
        <v>186</v>
      </c>
      <c r="AB477" s="7"/>
      <c r="AC477" s="8">
        <f>SUM(Y477:AA477)</f>
        <v>1199</v>
      </c>
      <c r="AD477" s="6">
        <f>AD471</f>
        <v>483</v>
      </c>
      <c r="AE477" s="7">
        <f>AE471</f>
        <v>270</v>
      </c>
      <c r="AF477" s="6">
        <f>AF471</f>
        <v>106</v>
      </c>
      <c r="AG477" s="7"/>
      <c r="AH477" s="8">
        <f>SUM(AD477:AF477)</f>
        <v>859</v>
      </c>
      <c r="AI477" s="9">
        <f>X477+AC477+AH477</f>
        <v>3542</v>
      </c>
      <c r="AK477" s="5" t="s">
        <v>12</v>
      </c>
      <c r="AL477" s="6">
        <f>AL471</f>
        <v>0</v>
      </c>
      <c r="AM477" s="7">
        <f>AM471</f>
        <v>0</v>
      </c>
      <c r="AN477" s="6">
        <f>AN471</f>
        <v>0</v>
      </c>
      <c r="AO477" s="7"/>
      <c r="AP477" s="8">
        <f>SUM(AL477:AN477)</f>
        <v>0</v>
      </c>
      <c r="AQ477" s="6">
        <f>AQ471</f>
        <v>0</v>
      </c>
      <c r="AR477" s="7">
        <f>AR471</f>
        <v>0</v>
      </c>
      <c r="AS477" s="6">
        <f>AS471</f>
        <v>0</v>
      </c>
      <c r="AT477" s="7"/>
      <c r="AU477" s="8">
        <f>SUM(AQ477:AS477)</f>
        <v>0</v>
      </c>
      <c r="AV477" s="6">
        <f>AV471</f>
        <v>0</v>
      </c>
      <c r="AW477" s="7">
        <f>AW471</f>
        <v>0</v>
      </c>
      <c r="AX477" s="6">
        <f>AX471</f>
        <v>0</v>
      </c>
      <c r="AY477" s="7"/>
      <c r="AZ477" s="8">
        <f>SUM(AV477:AX477)</f>
        <v>0</v>
      </c>
      <c r="BA477" s="9">
        <f>AP477+AU477+AZ477</f>
        <v>0</v>
      </c>
    </row>
    <row r="478" spans="1:54" x14ac:dyDescent="0.15">
      <c r="A478" s="11" t="s">
        <v>423</v>
      </c>
      <c r="B478" s="31"/>
      <c r="C478" s="32">
        <v>1</v>
      </c>
      <c r="D478" s="33">
        <v>2</v>
      </c>
      <c r="E478" s="32"/>
      <c r="F478" s="14">
        <f t="shared" ref="F478:F479" si="335">SUM(B478:D478)</f>
        <v>3</v>
      </c>
      <c r="G478" s="31"/>
      <c r="H478" s="32">
        <v>2</v>
      </c>
      <c r="I478" s="33">
        <v>3</v>
      </c>
      <c r="J478" s="32"/>
      <c r="K478" s="14">
        <f t="shared" ref="K478:K512" si="336">SUM(G478:I478)</f>
        <v>5</v>
      </c>
      <c r="L478" s="31">
        <v>1</v>
      </c>
      <c r="M478" s="32"/>
      <c r="N478" s="33">
        <v>1</v>
      </c>
      <c r="O478" s="32"/>
      <c r="P478" s="14">
        <f t="shared" ref="P478:P512" si="337">SUM(L478:N478)</f>
        <v>2</v>
      </c>
      <c r="Q478" s="15">
        <f t="shared" ref="Q478:Q512" si="338">F478+K478+P478</f>
        <v>10</v>
      </c>
      <c r="R478" s="93">
        <v>43812</v>
      </c>
      <c r="S478" s="11" t="s">
        <v>9</v>
      </c>
      <c r="T478" s="12"/>
      <c r="U478" s="13"/>
      <c r="V478" s="12"/>
      <c r="W478" s="30"/>
      <c r="X478" s="14">
        <f t="shared" ref="X478:X511" si="339">SUM(T478:V478)</f>
        <v>0</v>
      </c>
      <c r="Y478" s="12"/>
      <c r="Z478" s="13"/>
      <c r="AA478" s="12"/>
      <c r="AB478" s="30"/>
      <c r="AC478" s="14">
        <f t="shared" ref="AC478:AC511" si="340">SUM(Y478:AA478)</f>
        <v>0</v>
      </c>
      <c r="AD478" s="12"/>
      <c r="AE478" s="13"/>
      <c r="AF478" s="12"/>
      <c r="AG478" s="30"/>
      <c r="AH478" s="14">
        <f t="shared" ref="AH478:AH511" si="341">SUM(AD478:AF478)</f>
        <v>0</v>
      </c>
      <c r="AI478" s="15">
        <f t="shared" ref="AI478:AI511" si="342">X478+AC478+AH478</f>
        <v>0</v>
      </c>
      <c r="AJ478" s="57"/>
      <c r="AK478" s="11" t="s">
        <v>9</v>
      </c>
      <c r="AL478" s="12"/>
      <c r="AM478" s="13"/>
      <c r="AN478" s="12"/>
      <c r="AO478" s="30"/>
      <c r="AP478" s="14">
        <f t="shared" ref="AP478:AP512" si="343">SUM(AL478:AN478)</f>
        <v>0</v>
      </c>
      <c r="AQ478" s="12"/>
      <c r="AR478" s="13"/>
      <c r="AS478" s="12"/>
      <c r="AT478" s="30"/>
      <c r="AU478" s="14">
        <f t="shared" ref="AU478:AU512" si="344">SUM(AQ478:AS478)</f>
        <v>0</v>
      </c>
      <c r="AV478" s="12"/>
      <c r="AW478" s="13"/>
      <c r="AX478" s="12"/>
      <c r="AY478" s="30"/>
      <c r="AZ478" s="14">
        <f t="shared" ref="AZ478:AZ512" si="345">SUM(AV478:AX478)</f>
        <v>0</v>
      </c>
      <c r="BA478" s="15">
        <f t="shared" ref="BA478:BA512" si="346">AP478+AU478+AZ478</f>
        <v>0</v>
      </c>
    </row>
    <row r="479" spans="1:54" x14ac:dyDescent="0.15">
      <c r="A479" s="11" t="s">
        <v>154</v>
      </c>
      <c r="B479" s="37">
        <v>7</v>
      </c>
      <c r="C479" s="19">
        <v>4</v>
      </c>
      <c r="D479" s="18">
        <v>1</v>
      </c>
      <c r="E479" s="32"/>
      <c r="F479" s="14">
        <f t="shared" si="335"/>
        <v>12</v>
      </c>
      <c r="G479" s="37"/>
      <c r="H479" s="19"/>
      <c r="I479" s="18"/>
      <c r="J479" s="32"/>
      <c r="K479" s="14">
        <f t="shared" si="336"/>
        <v>0</v>
      </c>
      <c r="L479" s="37">
        <v>3</v>
      </c>
      <c r="M479" s="19">
        <v>2</v>
      </c>
      <c r="N479" s="18">
        <v>1</v>
      </c>
      <c r="O479" s="32"/>
      <c r="P479" s="14">
        <f t="shared" si="337"/>
        <v>6</v>
      </c>
      <c r="Q479" s="15">
        <f t="shared" si="338"/>
        <v>18</v>
      </c>
      <c r="R479" s="93">
        <v>43824</v>
      </c>
      <c r="S479" s="11" t="s">
        <v>173</v>
      </c>
      <c r="T479" s="62">
        <v>214</v>
      </c>
      <c r="U479" s="47">
        <v>353</v>
      </c>
      <c r="V479" s="46">
        <v>328</v>
      </c>
      <c r="W479" s="88"/>
      <c r="X479" s="14">
        <f t="shared" si="339"/>
        <v>895</v>
      </c>
      <c r="Y479" s="62">
        <v>254</v>
      </c>
      <c r="Z479" s="47">
        <v>592</v>
      </c>
      <c r="AA479" s="46">
        <v>353</v>
      </c>
      <c r="AB479" s="88"/>
      <c r="AC479" s="14">
        <f t="shared" si="340"/>
        <v>1199</v>
      </c>
      <c r="AD479" s="62">
        <v>306</v>
      </c>
      <c r="AE479" s="47">
        <v>706</v>
      </c>
      <c r="AF479" s="46">
        <v>391</v>
      </c>
      <c r="AG479" s="88"/>
      <c r="AH479" s="14">
        <f t="shared" si="341"/>
        <v>1403</v>
      </c>
      <c r="AI479" s="15">
        <f t="shared" si="342"/>
        <v>3497</v>
      </c>
      <c r="AJ479" s="56" t="s">
        <v>433</v>
      </c>
      <c r="AK479" s="11" t="s">
        <v>173</v>
      </c>
      <c r="AL479" s="62">
        <v>250</v>
      </c>
      <c r="AM479" s="47">
        <v>500</v>
      </c>
      <c r="AN479" s="46">
        <v>300</v>
      </c>
      <c r="AO479" s="88"/>
      <c r="AP479" s="14">
        <f t="shared" si="343"/>
        <v>1050</v>
      </c>
      <c r="AQ479" s="62">
        <v>250</v>
      </c>
      <c r="AR479" s="47">
        <v>550</v>
      </c>
      <c r="AS479" s="46">
        <v>350</v>
      </c>
      <c r="AT479" s="88"/>
      <c r="AU479" s="14">
        <f t="shared" si="344"/>
        <v>1150</v>
      </c>
      <c r="AV479" s="62">
        <v>300</v>
      </c>
      <c r="AW479" s="47">
        <v>600</v>
      </c>
      <c r="AX479" s="46">
        <v>350</v>
      </c>
      <c r="AY479" s="88"/>
      <c r="AZ479" s="14">
        <f t="shared" si="345"/>
        <v>1250</v>
      </c>
      <c r="BA479" s="15">
        <f t="shared" si="346"/>
        <v>3450</v>
      </c>
      <c r="BB479" s="56">
        <v>43817</v>
      </c>
    </row>
    <row r="480" spans="1:54" x14ac:dyDescent="0.15">
      <c r="A480" s="11" t="s">
        <v>444</v>
      </c>
      <c r="B480" s="12"/>
      <c r="C480" s="13">
        <v>1</v>
      </c>
      <c r="D480" s="12">
        <v>1</v>
      </c>
      <c r="E480" s="30"/>
      <c r="F480" s="14">
        <f t="shared" ref="F480:F512" si="347">SUM(B480:D480)</f>
        <v>2</v>
      </c>
      <c r="G480" s="12">
        <v>1</v>
      </c>
      <c r="H480" s="13">
        <v>1</v>
      </c>
      <c r="I480" s="12">
        <v>1</v>
      </c>
      <c r="J480" s="30"/>
      <c r="K480" s="14">
        <f t="shared" si="336"/>
        <v>3</v>
      </c>
      <c r="L480" s="12">
        <v>1</v>
      </c>
      <c r="M480" s="13">
        <v>1</v>
      </c>
      <c r="N480" s="12">
        <v>1</v>
      </c>
      <c r="O480" s="30"/>
      <c r="P480" s="14">
        <f t="shared" si="337"/>
        <v>3</v>
      </c>
      <c r="Q480" s="15">
        <f t="shared" si="338"/>
        <v>8</v>
      </c>
      <c r="R480" s="93">
        <v>43837</v>
      </c>
      <c r="S480" s="11" t="s">
        <v>9</v>
      </c>
      <c r="T480" s="12"/>
      <c r="U480" s="13"/>
      <c r="V480" s="12"/>
      <c r="W480" s="30"/>
      <c r="X480" s="14">
        <f t="shared" si="339"/>
        <v>0</v>
      </c>
      <c r="Y480" s="12"/>
      <c r="Z480" s="13"/>
      <c r="AA480" s="12"/>
      <c r="AB480" s="30"/>
      <c r="AC480" s="14">
        <f t="shared" si="340"/>
        <v>0</v>
      </c>
      <c r="AD480" s="12"/>
      <c r="AE480" s="13"/>
      <c r="AF480" s="12"/>
      <c r="AG480" s="30"/>
      <c r="AH480" s="14">
        <f t="shared" si="341"/>
        <v>0</v>
      </c>
      <c r="AI480" s="15">
        <f t="shared" si="342"/>
        <v>0</v>
      </c>
      <c r="AJ480" s="57"/>
      <c r="AK480" s="11" t="s">
        <v>9</v>
      </c>
      <c r="AL480" s="12"/>
      <c r="AM480" s="13"/>
      <c r="AN480" s="12"/>
      <c r="AO480" s="30"/>
      <c r="AP480" s="14">
        <f t="shared" si="343"/>
        <v>0</v>
      </c>
      <c r="AQ480" s="12"/>
      <c r="AR480" s="13"/>
      <c r="AS480" s="12"/>
      <c r="AT480" s="30"/>
      <c r="AU480" s="14">
        <f t="shared" si="344"/>
        <v>0</v>
      </c>
      <c r="AV480" s="12"/>
      <c r="AW480" s="13"/>
      <c r="AX480" s="12"/>
      <c r="AY480" s="30"/>
      <c r="AZ480" s="14">
        <f t="shared" si="345"/>
        <v>0</v>
      </c>
      <c r="BA480" s="15">
        <f t="shared" si="346"/>
        <v>0</v>
      </c>
      <c r="BB480" s="57"/>
    </row>
    <row r="481" spans="1:54" x14ac:dyDescent="0.15">
      <c r="A481" s="11" t="s">
        <v>9</v>
      </c>
      <c r="B481" s="12"/>
      <c r="C481" s="13"/>
      <c r="D481" s="12"/>
      <c r="E481" s="30"/>
      <c r="F481" s="14">
        <f t="shared" si="347"/>
        <v>0</v>
      </c>
      <c r="G481" s="12"/>
      <c r="H481" s="13"/>
      <c r="I481" s="12"/>
      <c r="J481" s="30"/>
      <c r="K481" s="14">
        <f t="shared" si="336"/>
        <v>0</v>
      </c>
      <c r="L481" s="12"/>
      <c r="M481" s="13"/>
      <c r="N481" s="12"/>
      <c r="O481" s="30"/>
      <c r="P481" s="14">
        <f t="shared" si="337"/>
        <v>0</v>
      </c>
      <c r="Q481" s="15">
        <f t="shared" si="338"/>
        <v>0</v>
      </c>
      <c r="S481" s="11" t="s">
        <v>9</v>
      </c>
      <c r="T481" s="12"/>
      <c r="U481" s="13"/>
      <c r="V481" s="12"/>
      <c r="W481" s="30"/>
      <c r="X481" s="14">
        <f t="shared" si="339"/>
        <v>0</v>
      </c>
      <c r="Y481" s="12"/>
      <c r="Z481" s="13"/>
      <c r="AA481" s="12"/>
      <c r="AB481" s="30"/>
      <c r="AC481" s="14">
        <f t="shared" si="340"/>
        <v>0</v>
      </c>
      <c r="AD481" s="12"/>
      <c r="AE481" s="13"/>
      <c r="AF481" s="12"/>
      <c r="AG481" s="30"/>
      <c r="AH481" s="14">
        <f t="shared" si="341"/>
        <v>0</v>
      </c>
      <c r="AI481" s="15">
        <f t="shared" si="342"/>
        <v>0</v>
      </c>
      <c r="AJ481" s="57"/>
      <c r="AK481" s="11" t="s">
        <v>9</v>
      </c>
      <c r="AL481" s="12"/>
      <c r="AM481" s="13"/>
      <c r="AN481" s="12"/>
      <c r="AO481" s="30"/>
      <c r="AP481" s="14">
        <f t="shared" si="343"/>
        <v>0</v>
      </c>
      <c r="AQ481" s="12"/>
      <c r="AR481" s="13"/>
      <c r="AS481" s="12"/>
      <c r="AT481" s="30"/>
      <c r="AU481" s="14">
        <f t="shared" si="344"/>
        <v>0</v>
      </c>
      <c r="AV481" s="12"/>
      <c r="AW481" s="13"/>
      <c r="AX481" s="12"/>
      <c r="AY481" s="30"/>
      <c r="AZ481" s="14">
        <f t="shared" si="345"/>
        <v>0</v>
      </c>
      <c r="BA481" s="15">
        <f t="shared" si="346"/>
        <v>0</v>
      </c>
      <c r="BB481" s="16"/>
    </row>
    <row r="482" spans="1:54" x14ac:dyDescent="0.15">
      <c r="A482" s="11" t="s">
        <v>9</v>
      </c>
      <c r="B482" s="12"/>
      <c r="C482" s="13"/>
      <c r="D482" s="12"/>
      <c r="E482" s="30"/>
      <c r="F482" s="14">
        <f t="shared" si="347"/>
        <v>0</v>
      </c>
      <c r="G482" s="12"/>
      <c r="H482" s="13"/>
      <c r="I482" s="12"/>
      <c r="J482" s="30"/>
      <c r="K482" s="14">
        <f t="shared" si="336"/>
        <v>0</v>
      </c>
      <c r="L482" s="12"/>
      <c r="M482" s="13"/>
      <c r="N482" s="12"/>
      <c r="O482" s="30"/>
      <c r="P482" s="14">
        <f t="shared" si="337"/>
        <v>0</v>
      </c>
      <c r="Q482" s="15">
        <f t="shared" si="338"/>
        <v>0</v>
      </c>
      <c r="S482" s="11" t="s">
        <v>9</v>
      </c>
      <c r="T482" s="62"/>
      <c r="U482" s="47"/>
      <c r="V482" s="46"/>
      <c r="W482" s="88"/>
      <c r="X482" s="14">
        <f t="shared" si="339"/>
        <v>0</v>
      </c>
      <c r="Y482" s="62"/>
      <c r="Z482" s="47"/>
      <c r="AA482" s="46"/>
      <c r="AB482" s="88"/>
      <c r="AC482" s="14">
        <f t="shared" si="340"/>
        <v>0</v>
      </c>
      <c r="AD482" s="62"/>
      <c r="AE482" s="47"/>
      <c r="AF482" s="46"/>
      <c r="AG482" s="88"/>
      <c r="AH482" s="14">
        <f t="shared" si="341"/>
        <v>0</v>
      </c>
      <c r="AI482" s="15">
        <f t="shared" si="342"/>
        <v>0</v>
      </c>
      <c r="AJ482" s="17"/>
      <c r="AK482" s="11" t="s">
        <v>9</v>
      </c>
      <c r="AL482" s="62"/>
      <c r="AM482" s="47"/>
      <c r="AN482" s="46"/>
      <c r="AO482" s="88"/>
      <c r="AP482" s="14">
        <f t="shared" si="343"/>
        <v>0</v>
      </c>
      <c r="AQ482" s="62"/>
      <c r="AR482" s="47"/>
      <c r="AS482" s="46"/>
      <c r="AT482" s="88"/>
      <c r="AU482" s="14">
        <f t="shared" si="344"/>
        <v>0</v>
      </c>
      <c r="AV482" s="62"/>
      <c r="AW482" s="47"/>
      <c r="AX482" s="46"/>
      <c r="AY482" s="88"/>
      <c r="AZ482" s="14">
        <f t="shared" si="345"/>
        <v>0</v>
      </c>
      <c r="BA482" s="15">
        <f t="shared" si="346"/>
        <v>0</v>
      </c>
      <c r="BB482" s="17"/>
    </row>
    <row r="483" spans="1:54" x14ac:dyDescent="0.15">
      <c r="A483" s="11" t="s">
        <v>9</v>
      </c>
      <c r="B483" s="12"/>
      <c r="C483" s="13"/>
      <c r="D483" s="12"/>
      <c r="E483" s="30"/>
      <c r="F483" s="14">
        <f t="shared" si="347"/>
        <v>0</v>
      </c>
      <c r="G483" s="12"/>
      <c r="H483" s="13"/>
      <c r="I483" s="12"/>
      <c r="J483" s="30"/>
      <c r="K483" s="14">
        <f t="shared" si="336"/>
        <v>0</v>
      </c>
      <c r="L483" s="12"/>
      <c r="M483" s="13"/>
      <c r="N483" s="12"/>
      <c r="O483" s="30"/>
      <c r="P483" s="14">
        <f t="shared" si="337"/>
        <v>0</v>
      </c>
      <c r="Q483" s="15">
        <f t="shared" si="338"/>
        <v>0</v>
      </c>
      <c r="S483" s="11" t="s">
        <v>9</v>
      </c>
      <c r="T483" s="12"/>
      <c r="U483" s="13"/>
      <c r="V483" s="12"/>
      <c r="W483" s="30"/>
      <c r="X483" s="14">
        <f t="shared" si="339"/>
        <v>0</v>
      </c>
      <c r="Y483" s="12"/>
      <c r="Z483" s="13"/>
      <c r="AA483" s="12"/>
      <c r="AB483" s="30"/>
      <c r="AC483" s="14">
        <f t="shared" si="340"/>
        <v>0</v>
      </c>
      <c r="AD483" s="12"/>
      <c r="AE483" s="13"/>
      <c r="AF483" s="12"/>
      <c r="AG483" s="30"/>
      <c r="AH483" s="14">
        <f t="shared" si="341"/>
        <v>0</v>
      </c>
      <c r="AI483" s="15">
        <f t="shared" si="342"/>
        <v>0</v>
      </c>
      <c r="AJ483" s="57"/>
      <c r="AK483" s="11" t="s">
        <v>9</v>
      </c>
      <c r="AL483" s="12"/>
      <c r="AM483" s="13"/>
      <c r="AN483" s="12"/>
      <c r="AO483" s="30"/>
      <c r="AP483" s="14">
        <f t="shared" si="343"/>
        <v>0</v>
      </c>
      <c r="AQ483" s="12"/>
      <c r="AR483" s="13"/>
      <c r="AS483" s="12"/>
      <c r="AT483" s="30"/>
      <c r="AU483" s="14">
        <f t="shared" si="344"/>
        <v>0</v>
      </c>
      <c r="AV483" s="12"/>
      <c r="AW483" s="13"/>
      <c r="AX483" s="12"/>
      <c r="AY483" s="30"/>
      <c r="AZ483" s="14">
        <f t="shared" si="345"/>
        <v>0</v>
      </c>
      <c r="BA483" s="15">
        <f t="shared" si="346"/>
        <v>0</v>
      </c>
      <c r="BB483" s="16"/>
    </row>
    <row r="484" spans="1:54" x14ac:dyDescent="0.15">
      <c r="A484" s="11" t="s">
        <v>9</v>
      </c>
      <c r="B484" s="18"/>
      <c r="C484" s="19"/>
      <c r="D484" s="18"/>
      <c r="E484" s="32"/>
      <c r="F484" s="14">
        <f t="shared" si="347"/>
        <v>0</v>
      </c>
      <c r="G484" s="18"/>
      <c r="H484" s="19"/>
      <c r="I484" s="18"/>
      <c r="J484" s="32"/>
      <c r="K484" s="14">
        <f t="shared" si="336"/>
        <v>0</v>
      </c>
      <c r="L484" s="18"/>
      <c r="M484" s="19"/>
      <c r="N484" s="18"/>
      <c r="O484" s="32"/>
      <c r="P484" s="14">
        <f t="shared" si="337"/>
        <v>0</v>
      </c>
      <c r="Q484" s="15">
        <f t="shared" si="338"/>
        <v>0</v>
      </c>
      <c r="S484" s="11" t="s">
        <v>9</v>
      </c>
      <c r="T484" s="62"/>
      <c r="U484" s="47"/>
      <c r="V484" s="46"/>
      <c r="W484" s="88"/>
      <c r="X484" s="14">
        <f t="shared" si="339"/>
        <v>0</v>
      </c>
      <c r="Y484" s="62"/>
      <c r="Z484" s="47"/>
      <c r="AA484" s="46"/>
      <c r="AB484" s="88"/>
      <c r="AC484" s="14">
        <f t="shared" si="340"/>
        <v>0</v>
      </c>
      <c r="AD484" s="62"/>
      <c r="AE484" s="47"/>
      <c r="AF484" s="46"/>
      <c r="AG484" s="88"/>
      <c r="AH484" s="14">
        <f t="shared" si="341"/>
        <v>0</v>
      </c>
      <c r="AI484" s="15">
        <f t="shared" si="342"/>
        <v>0</v>
      </c>
      <c r="AJ484" s="17"/>
      <c r="AK484" s="11" t="s">
        <v>9</v>
      </c>
      <c r="AL484" s="18"/>
      <c r="AM484" s="19"/>
      <c r="AN484" s="18"/>
      <c r="AO484" s="32"/>
      <c r="AP484" s="14">
        <f t="shared" si="343"/>
        <v>0</v>
      </c>
      <c r="AQ484" s="46"/>
      <c r="AR484" s="47"/>
      <c r="AS484" s="46"/>
      <c r="AT484" s="88"/>
      <c r="AU484" s="14">
        <f t="shared" si="344"/>
        <v>0</v>
      </c>
      <c r="AV484" s="18"/>
      <c r="AW484" s="19"/>
      <c r="AX484" s="18"/>
      <c r="AY484" s="32"/>
      <c r="AZ484" s="14">
        <f t="shared" si="345"/>
        <v>0</v>
      </c>
      <c r="BA484" s="15">
        <f t="shared" si="346"/>
        <v>0</v>
      </c>
    </row>
    <row r="485" spans="1:54" x14ac:dyDescent="0.15">
      <c r="A485" s="11" t="s">
        <v>9</v>
      </c>
      <c r="B485" s="18"/>
      <c r="C485" s="19"/>
      <c r="D485" s="18"/>
      <c r="E485" s="32"/>
      <c r="F485" s="14">
        <f t="shared" si="347"/>
        <v>0</v>
      </c>
      <c r="G485" s="18"/>
      <c r="H485" s="19"/>
      <c r="I485" s="18"/>
      <c r="J485" s="32"/>
      <c r="K485" s="14">
        <f t="shared" si="336"/>
        <v>0</v>
      </c>
      <c r="L485" s="18"/>
      <c r="M485" s="19"/>
      <c r="N485" s="18"/>
      <c r="O485" s="32"/>
      <c r="P485" s="14">
        <f t="shared" si="337"/>
        <v>0</v>
      </c>
      <c r="Q485" s="15">
        <f t="shared" si="338"/>
        <v>0</v>
      </c>
      <c r="S485" s="11" t="s">
        <v>9</v>
      </c>
      <c r="T485" s="46"/>
      <c r="U485" s="47"/>
      <c r="V485" s="46"/>
      <c r="W485" s="88"/>
      <c r="X485" s="14">
        <f t="shared" si="339"/>
        <v>0</v>
      </c>
      <c r="Y485" s="46"/>
      <c r="Z485" s="47"/>
      <c r="AA485" s="46"/>
      <c r="AB485" s="88"/>
      <c r="AC485" s="14">
        <f t="shared" si="340"/>
        <v>0</v>
      </c>
      <c r="AD485" s="46"/>
      <c r="AE485" s="47"/>
      <c r="AF485" s="46"/>
      <c r="AG485" s="88"/>
      <c r="AH485" s="14">
        <f t="shared" si="341"/>
        <v>0</v>
      </c>
      <c r="AI485" s="15">
        <f t="shared" si="342"/>
        <v>0</v>
      </c>
      <c r="AJ485" s="57"/>
      <c r="AK485" s="11" t="s">
        <v>9</v>
      </c>
      <c r="AL485" s="18"/>
      <c r="AM485" s="19"/>
      <c r="AN485" s="18"/>
      <c r="AO485" s="32"/>
      <c r="AP485" s="14">
        <f t="shared" si="343"/>
        <v>0</v>
      </c>
      <c r="AQ485" s="46"/>
      <c r="AR485" s="47"/>
      <c r="AS485" s="46"/>
      <c r="AT485" s="88"/>
      <c r="AU485" s="14">
        <f t="shared" si="344"/>
        <v>0</v>
      </c>
      <c r="AV485" s="18"/>
      <c r="AW485" s="19"/>
      <c r="AX485" s="18"/>
      <c r="AY485" s="32"/>
      <c r="AZ485" s="14">
        <f t="shared" si="345"/>
        <v>0</v>
      </c>
      <c r="BA485" s="15">
        <f t="shared" si="346"/>
        <v>0</v>
      </c>
    </row>
    <row r="486" spans="1:54" x14ac:dyDescent="0.15">
      <c r="A486" s="11" t="s">
        <v>9</v>
      </c>
      <c r="B486" s="18"/>
      <c r="C486" s="19"/>
      <c r="D486" s="18"/>
      <c r="E486" s="32"/>
      <c r="F486" s="14">
        <f t="shared" si="347"/>
        <v>0</v>
      </c>
      <c r="G486" s="18"/>
      <c r="H486" s="19"/>
      <c r="I486" s="18"/>
      <c r="J486" s="32"/>
      <c r="K486" s="14">
        <f t="shared" si="336"/>
        <v>0</v>
      </c>
      <c r="L486" s="18"/>
      <c r="M486" s="19"/>
      <c r="N486" s="18"/>
      <c r="O486" s="32"/>
      <c r="P486" s="14">
        <f t="shared" si="337"/>
        <v>0</v>
      </c>
      <c r="Q486" s="15">
        <f t="shared" si="338"/>
        <v>0</v>
      </c>
      <c r="S486" s="11" t="s">
        <v>9</v>
      </c>
      <c r="T486" s="46"/>
      <c r="U486" s="47"/>
      <c r="V486" s="46"/>
      <c r="W486" s="88"/>
      <c r="X486" s="14">
        <f t="shared" si="339"/>
        <v>0</v>
      </c>
      <c r="Y486" s="46"/>
      <c r="Z486" s="47"/>
      <c r="AA486" s="46"/>
      <c r="AB486" s="88"/>
      <c r="AC486" s="14">
        <f t="shared" si="340"/>
        <v>0</v>
      </c>
      <c r="AD486" s="46"/>
      <c r="AE486" s="47"/>
      <c r="AF486" s="46"/>
      <c r="AG486" s="88"/>
      <c r="AH486" s="14">
        <f t="shared" si="341"/>
        <v>0</v>
      </c>
      <c r="AI486" s="15">
        <f t="shared" si="342"/>
        <v>0</v>
      </c>
      <c r="AK486" s="11" t="s">
        <v>9</v>
      </c>
      <c r="AL486" s="18"/>
      <c r="AM486" s="19"/>
      <c r="AN486" s="18"/>
      <c r="AO486" s="32"/>
      <c r="AP486" s="14">
        <f t="shared" si="343"/>
        <v>0</v>
      </c>
      <c r="AQ486" s="46"/>
      <c r="AR486" s="47"/>
      <c r="AS486" s="46"/>
      <c r="AT486" s="88"/>
      <c r="AU486" s="14">
        <f t="shared" si="344"/>
        <v>0</v>
      </c>
      <c r="AV486" s="18"/>
      <c r="AW486" s="19"/>
      <c r="AX486" s="18"/>
      <c r="AY486" s="32"/>
      <c r="AZ486" s="14">
        <f t="shared" si="345"/>
        <v>0</v>
      </c>
      <c r="BA486" s="15">
        <f t="shared" si="346"/>
        <v>0</v>
      </c>
    </row>
    <row r="487" spans="1:54" ht="14.25" thickBot="1" x14ac:dyDescent="0.2">
      <c r="A487" s="20" t="s">
        <v>9</v>
      </c>
      <c r="B487" s="21"/>
      <c r="C487" s="22"/>
      <c r="D487" s="21"/>
      <c r="E487" s="105"/>
      <c r="F487" s="23">
        <f t="shared" si="347"/>
        <v>0</v>
      </c>
      <c r="G487" s="21"/>
      <c r="H487" s="22"/>
      <c r="I487" s="21"/>
      <c r="J487" s="105"/>
      <c r="K487" s="23">
        <f t="shared" si="336"/>
        <v>0</v>
      </c>
      <c r="L487" s="21"/>
      <c r="M487" s="22"/>
      <c r="N487" s="21"/>
      <c r="O487" s="105"/>
      <c r="P487" s="23">
        <f t="shared" si="337"/>
        <v>0</v>
      </c>
      <c r="Q487" s="24">
        <f t="shared" si="338"/>
        <v>0</v>
      </c>
      <c r="S487" s="20" t="s">
        <v>9</v>
      </c>
      <c r="T487" s="48"/>
      <c r="U487" s="49"/>
      <c r="V487" s="48"/>
      <c r="W487" s="109"/>
      <c r="X487" s="23">
        <f t="shared" si="339"/>
        <v>0</v>
      </c>
      <c r="Y487" s="48"/>
      <c r="Z487" s="49"/>
      <c r="AA487" s="48"/>
      <c r="AB487" s="109"/>
      <c r="AC487" s="23">
        <f t="shared" si="340"/>
        <v>0</v>
      </c>
      <c r="AD487" s="48"/>
      <c r="AE487" s="49"/>
      <c r="AF487" s="48"/>
      <c r="AG487" s="109"/>
      <c r="AH487" s="23">
        <f t="shared" si="341"/>
        <v>0</v>
      </c>
      <c r="AI487" s="24">
        <f t="shared" si="342"/>
        <v>0</v>
      </c>
      <c r="AK487" s="20" t="s">
        <v>9</v>
      </c>
      <c r="AL487" s="21"/>
      <c r="AM487" s="22"/>
      <c r="AN487" s="21"/>
      <c r="AO487" s="105"/>
      <c r="AP487" s="23">
        <f t="shared" si="343"/>
        <v>0</v>
      </c>
      <c r="AQ487" s="48"/>
      <c r="AR487" s="49"/>
      <c r="AS487" s="48"/>
      <c r="AT487" s="109"/>
      <c r="AU487" s="23">
        <f t="shared" si="344"/>
        <v>0</v>
      </c>
      <c r="AV487" s="21"/>
      <c r="AW487" s="22"/>
      <c r="AX487" s="21"/>
      <c r="AY487" s="105"/>
      <c r="AZ487" s="23">
        <f t="shared" si="345"/>
        <v>0</v>
      </c>
      <c r="BA487" s="24">
        <f t="shared" si="346"/>
        <v>0</v>
      </c>
    </row>
    <row r="488" spans="1:54" ht="14.25" thickBot="1" x14ac:dyDescent="0.2">
      <c r="A488" s="25" t="s">
        <v>10</v>
      </c>
      <c r="B488" s="26">
        <f>SUM(B477:B487)</f>
        <v>12</v>
      </c>
      <c r="C488" s="26">
        <f>SUM(C477:C487)</f>
        <v>13</v>
      </c>
      <c r="D488" s="27">
        <f>SUM(D477:D487)</f>
        <v>10</v>
      </c>
      <c r="E488" s="26"/>
      <c r="F488" s="28">
        <f t="shared" si="347"/>
        <v>35</v>
      </c>
      <c r="G488" s="26">
        <f>SUM(G477:G487)</f>
        <v>10</v>
      </c>
      <c r="H488" s="26">
        <f>SUM(H477:H487)</f>
        <v>8</v>
      </c>
      <c r="I488" s="27">
        <f>SUM(I477:I487)</f>
        <v>10</v>
      </c>
      <c r="J488" s="26"/>
      <c r="K488" s="28">
        <f t="shared" si="336"/>
        <v>28</v>
      </c>
      <c r="L488" s="26">
        <f>SUM(L477:L487)</f>
        <v>15</v>
      </c>
      <c r="M488" s="26">
        <f>SUM(M477:M487)</f>
        <v>8</v>
      </c>
      <c r="N488" s="27">
        <f>SUM(N477:N487)</f>
        <v>10</v>
      </c>
      <c r="O488" s="26"/>
      <c r="P488" s="28">
        <f t="shared" si="337"/>
        <v>33</v>
      </c>
      <c r="Q488" s="29">
        <f t="shared" si="338"/>
        <v>96</v>
      </c>
      <c r="S488" s="25" t="s">
        <v>10</v>
      </c>
      <c r="T488" s="26">
        <f>SUM(T477:T487)</f>
        <v>807</v>
      </c>
      <c r="U488" s="26">
        <f>SUM(U477:U487)</f>
        <v>952</v>
      </c>
      <c r="V488" s="27">
        <f>SUM(V477:V487)</f>
        <v>620</v>
      </c>
      <c r="W488" s="26"/>
      <c r="X488" s="28">
        <f t="shared" si="339"/>
        <v>2379</v>
      </c>
      <c r="Y488" s="26">
        <f>SUM(Y477:Y487)</f>
        <v>816</v>
      </c>
      <c r="Z488" s="26">
        <f>SUM(Z477:Z487)</f>
        <v>1043</v>
      </c>
      <c r="AA488" s="27">
        <f>SUM(AA477:AA487)</f>
        <v>539</v>
      </c>
      <c r="AB488" s="26"/>
      <c r="AC488" s="28">
        <f t="shared" si="340"/>
        <v>2398</v>
      </c>
      <c r="AD488" s="26">
        <f>SUM(AD477:AD487)</f>
        <v>789</v>
      </c>
      <c r="AE488" s="26">
        <f>SUM(AE477:AE487)</f>
        <v>976</v>
      </c>
      <c r="AF488" s="27">
        <f>SUM(AF477:AF487)</f>
        <v>497</v>
      </c>
      <c r="AG488" s="26"/>
      <c r="AH488" s="28">
        <f t="shared" si="341"/>
        <v>2262</v>
      </c>
      <c r="AI488" s="29">
        <f t="shared" si="342"/>
        <v>7039</v>
      </c>
      <c r="AK488" s="25" t="s">
        <v>10</v>
      </c>
      <c r="AL488" s="26">
        <f>SUM(AL477:AL487)</f>
        <v>250</v>
      </c>
      <c r="AM488" s="26">
        <f>SUM(AM477:AM487)</f>
        <v>500</v>
      </c>
      <c r="AN488" s="27">
        <f>SUM(AN477:AN487)</f>
        <v>300</v>
      </c>
      <c r="AO488" s="26"/>
      <c r="AP488" s="28">
        <f t="shared" si="343"/>
        <v>1050</v>
      </c>
      <c r="AQ488" s="26">
        <f>SUM(AQ477:AQ487)</f>
        <v>250</v>
      </c>
      <c r="AR488" s="26">
        <f>SUM(AR477:AR487)</f>
        <v>550</v>
      </c>
      <c r="AS488" s="27">
        <f>SUM(AS477:AS487)</f>
        <v>350</v>
      </c>
      <c r="AT488" s="26"/>
      <c r="AU488" s="28">
        <f t="shared" si="344"/>
        <v>1150</v>
      </c>
      <c r="AV488" s="26">
        <f>SUM(AV477:AV487)</f>
        <v>300</v>
      </c>
      <c r="AW488" s="26">
        <f>SUM(AW477:AW487)</f>
        <v>600</v>
      </c>
      <c r="AX488" s="27">
        <f>SUM(AX477:AX487)</f>
        <v>350</v>
      </c>
      <c r="AY488" s="26"/>
      <c r="AZ488" s="28">
        <f t="shared" si="345"/>
        <v>1250</v>
      </c>
      <c r="BA488" s="29">
        <f t="shared" si="346"/>
        <v>3450</v>
      </c>
    </row>
    <row r="489" spans="1:54" x14ac:dyDescent="0.15">
      <c r="A489" s="30" t="s">
        <v>88</v>
      </c>
      <c r="B489" s="31"/>
      <c r="C489" s="32">
        <v>1</v>
      </c>
      <c r="D489" s="33"/>
      <c r="E489" s="32"/>
      <c r="F489" s="14">
        <f t="shared" si="347"/>
        <v>1</v>
      </c>
      <c r="G489" s="31"/>
      <c r="H489" s="32">
        <v>1</v>
      </c>
      <c r="I489" s="33"/>
      <c r="J489" s="32"/>
      <c r="K489" s="14">
        <f t="shared" si="336"/>
        <v>1</v>
      </c>
      <c r="L489" s="31"/>
      <c r="M489" s="32">
        <v>1</v>
      </c>
      <c r="N489" s="33"/>
      <c r="O489" s="32"/>
      <c r="P489" s="14">
        <f t="shared" si="337"/>
        <v>1</v>
      </c>
      <c r="Q489" s="15">
        <f t="shared" si="338"/>
        <v>3</v>
      </c>
      <c r="R489" s="93">
        <v>43810</v>
      </c>
      <c r="S489" s="30" t="s">
        <v>416</v>
      </c>
      <c r="T489" s="31"/>
      <c r="U489" s="32"/>
      <c r="V489" s="33">
        <v>2</v>
      </c>
      <c r="W489" s="32"/>
      <c r="X489" s="14">
        <f t="shared" si="339"/>
        <v>2</v>
      </c>
      <c r="Y489" s="31"/>
      <c r="Z489" s="32"/>
      <c r="AA489" s="33">
        <v>2</v>
      </c>
      <c r="AB489" s="32"/>
      <c r="AC489" s="14">
        <f t="shared" si="340"/>
        <v>2</v>
      </c>
      <c r="AD489" s="31"/>
      <c r="AE489" s="32"/>
      <c r="AF489" s="33">
        <v>2</v>
      </c>
      <c r="AG489" s="32"/>
      <c r="AH489" s="14">
        <f t="shared" si="341"/>
        <v>2</v>
      </c>
      <c r="AI489" s="15">
        <f t="shared" si="342"/>
        <v>6</v>
      </c>
      <c r="AJ489" s="56">
        <v>43806</v>
      </c>
      <c r="AK489" s="30" t="s">
        <v>437</v>
      </c>
      <c r="AL489" s="37">
        <v>250</v>
      </c>
      <c r="AM489" s="19">
        <v>500</v>
      </c>
      <c r="AN489" s="18">
        <v>300</v>
      </c>
      <c r="AO489" s="32"/>
      <c r="AP489" s="14">
        <v>1050</v>
      </c>
      <c r="AQ489" s="37">
        <v>250</v>
      </c>
      <c r="AR489" s="19">
        <v>550</v>
      </c>
      <c r="AS489" s="18">
        <v>350</v>
      </c>
      <c r="AT489" s="32"/>
      <c r="AU489" s="14">
        <v>1150</v>
      </c>
      <c r="AV489" s="37">
        <v>300</v>
      </c>
      <c r="AW489" s="19">
        <v>600</v>
      </c>
      <c r="AX489" s="18">
        <v>350</v>
      </c>
      <c r="AY489" s="32"/>
      <c r="AZ489" s="14">
        <v>1250</v>
      </c>
      <c r="BA489" s="15">
        <v>3450</v>
      </c>
      <c r="BB489" s="56">
        <v>43817</v>
      </c>
    </row>
    <row r="490" spans="1:54" x14ac:dyDescent="0.15">
      <c r="A490" s="39" t="s">
        <v>425</v>
      </c>
      <c r="B490" s="37"/>
      <c r="C490" s="19"/>
      <c r="D490" s="18">
        <v>5</v>
      </c>
      <c r="E490" s="32"/>
      <c r="F490" s="14">
        <f t="shared" si="347"/>
        <v>5</v>
      </c>
      <c r="G490" s="37"/>
      <c r="H490" s="19"/>
      <c r="I490" s="18">
        <v>5</v>
      </c>
      <c r="J490" s="32"/>
      <c r="K490" s="14">
        <f t="shared" si="336"/>
        <v>5</v>
      </c>
      <c r="L490" s="37"/>
      <c r="M490" s="19"/>
      <c r="N490" s="18">
        <v>5</v>
      </c>
      <c r="O490" s="32"/>
      <c r="P490" s="14">
        <f t="shared" si="337"/>
        <v>5</v>
      </c>
      <c r="Q490" s="15">
        <f t="shared" si="338"/>
        <v>15</v>
      </c>
      <c r="R490" s="56">
        <v>43817</v>
      </c>
      <c r="S490" s="13" t="s">
        <v>418</v>
      </c>
      <c r="T490" s="37">
        <v>20</v>
      </c>
      <c r="U490" s="19">
        <v>20</v>
      </c>
      <c r="V490" s="18">
        <v>20</v>
      </c>
      <c r="W490" s="32"/>
      <c r="X490" s="14">
        <f t="shared" si="339"/>
        <v>60</v>
      </c>
      <c r="Y490" s="37">
        <v>30</v>
      </c>
      <c r="Z490" s="19">
        <v>40</v>
      </c>
      <c r="AA490" s="18">
        <v>40</v>
      </c>
      <c r="AB490" s="32"/>
      <c r="AC490" s="14">
        <f t="shared" si="340"/>
        <v>110</v>
      </c>
      <c r="AD490" s="37">
        <v>20</v>
      </c>
      <c r="AE490" s="19">
        <v>20</v>
      </c>
      <c r="AF490" s="18">
        <v>20</v>
      </c>
      <c r="AG490" s="32"/>
      <c r="AH490" s="14">
        <f t="shared" si="341"/>
        <v>60</v>
      </c>
      <c r="AI490" s="15">
        <f t="shared" si="342"/>
        <v>230</v>
      </c>
      <c r="AJ490" s="56">
        <v>43812</v>
      </c>
      <c r="AK490" s="13"/>
      <c r="AL490" s="37"/>
      <c r="AM490" s="19"/>
      <c r="AN490" s="18"/>
      <c r="AO490" s="32"/>
      <c r="AP490" s="14">
        <f t="shared" si="343"/>
        <v>0</v>
      </c>
      <c r="AQ490" s="37"/>
      <c r="AR490" s="19"/>
      <c r="AS490" s="18"/>
      <c r="AT490" s="32"/>
      <c r="AU490" s="14">
        <f t="shared" si="344"/>
        <v>0</v>
      </c>
      <c r="AV490" s="37"/>
      <c r="AW490" s="19"/>
      <c r="AX490" s="18"/>
      <c r="AY490" s="32"/>
      <c r="AZ490" s="14">
        <f t="shared" si="345"/>
        <v>0</v>
      </c>
      <c r="BA490" s="15">
        <f t="shared" si="346"/>
        <v>0</v>
      </c>
    </row>
    <row r="491" spans="1:54" x14ac:dyDescent="0.15">
      <c r="A491" s="30" t="s">
        <v>430</v>
      </c>
      <c r="B491" s="37"/>
      <c r="C491" s="19"/>
      <c r="D491" s="18"/>
      <c r="E491" s="32"/>
      <c r="F491" s="14">
        <f t="shared" si="347"/>
        <v>0</v>
      </c>
      <c r="G491" s="37">
        <v>3</v>
      </c>
      <c r="H491" s="19"/>
      <c r="I491" s="18"/>
      <c r="J491" s="32"/>
      <c r="K491" s="14">
        <f t="shared" si="336"/>
        <v>3</v>
      </c>
      <c r="L491" s="37">
        <v>1</v>
      </c>
      <c r="M491" s="19"/>
      <c r="N491" s="18"/>
      <c r="O491" s="32"/>
      <c r="P491" s="14">
        <f t="shared" si="337"/>
        <v>1</v>
      </c>
      <c r="Q491" s="15">
        <f t="shared" si="338"/>
        <v>4</v>
      </c>
      <c r="R491" s="93">
        <v>43817</v>
      </c>
      <c r="S491" s="13" t="s">
        <v>419</v>
      </c>
      <c r="T491" s="37">
        <v>40</v>
      </c>
      <c r="U491" s="19">
        <v>65</v>
      </c>
      <c r="V491" s="18">
        <v>65</v>
      </c>
      <c r="W491" s="32"/>
      <c r="X491" s="14">
        <f t="shared" si="339"/>
        <v>170</v>
      </c>
      <c r="Y491" s="37">
        <v>90</v>
      </c>
      <c r="Z491" s="19">
        <v>110</v>
      </c>
      <c r="AA491" s="18">
        <v>110</v>
      </c>
      <c r="AB491" s="32"/>
      <c r="AC491" s="14">
        <f t="shared" si="340"/>
        <v>310</v>
      </c>
      <c r="AD491" s="37">
        <v>40</v>
      </c>
      <c r="AE491" s="19">
        <v>65</v>
      </c>
      <c r="AF491" s="18">
        <v>65</v>
      </c>
      <c r="AG491" s="32"/>
      <c r="AH491" s="14">
        <f t="shared" si="341"/>
        <v>170</v>
      </c>
      <c r="AI491" s="15">
        <f t="shared" si="342"/>
        <v>650</v>
      </c>
      <c r="AJ491" s="56">
        <v>43812</v>
      </c>
      <c r="AK491" s="30"/>
      <c r="AL491" s="37"/>
      <c r="AM491" s="19"/>
      <c r="AN491" s="18"/>
      <c r="AO491" s="32"/>
      <c r="AP491" s="14">
        <f t="shared" si="343"/>
        <v>0</v>
      </c>
      <c r="AQ491" s="37"/>
      <c r="AR491" s="19"/>
      <c r="AS491" s="18"/>
      <c r="AT491" s="32"/>
      <c r="AU491" s="14">
        <f t="shared" si="344"/>
        <v>0</v>
      </c>
      <c r="AV491" s="37"/>
      <c r="AW491" s="19"/>
      <c r="AX491" s="18"/>
      <c r="AY491" s="32"/>
      <c r="AZ491" s="14">
        <f t="shared" si="345"/>
        <v>0</v>
      </c>
      <c r="BA491" s="15">
        <f t="shared" si="346"/>
        <v>0</v>
      </c>
    </row>
    <row r="492" spans="1:54" x14ac:dyDescent="0.15">
      <c r="A492" s="30"/>
      <c r="B492" s="37"/>
      <c r="C492" s="19"/>
      <c r="D492" s="18"/>
      <c r="E492" s="32"/>
      <c r="F492" s="14">
        <f t="shared" si="347"/>
        <v>0</v>
      </c>
      <c r="G492" s="37"/>
      <c r="H492" s="19"/>
      <c r="I492" s="18"/>
      <c r="J492" s="32"/>
      <c r="K492" s="14">
        <f t="shared" si="336"/>
        <v>0</v>
      </c>
      <c r="L492" s="37"/>
      <c r="M492" s="19"/>
      <c r="N492" s="18"/>
      <c r="O492" s="32"/>
      <c r="P492" s="14">
        <f t="shared" si="337"/>
        <v>0</v>
      </c>
      <c r="Q492" s="15">
        <f t="shared" si="338"/>
        <v>0</v>
      </c>
      <c r="R492" s="56"/>
      <c r="S492" s="63" t="s">
        <v>420</v>
      </c>
      <c r="T492" s="37"/>
      <c r="U492" s="19"/>
      <c r="V492" s="18"/>
      <c r="W492" s="32"/>
      <c r="X492" s="14">
        <f t="shared" si="339"/>
        <v>0</v>
      </c>
      <c r="Y492" s="37">
        <v>15</v>
      </c>
      <c r="Z492" s="19"/>
      <c r="AA492" s="18"/>
      <c r="AB492" s="32"/>
      <c r="AC492" s="14">
        <f t="shared" si="340"/>
        <v>15</v>
      </c>
      <c r="AD492" s="37"/>
      <c r="AE492" s="19"/>
      <c r="AF492" s="18"/>
      <c r="AG492" s="32"/>
      <c r="AH492" s="14">
        <f t="shared" si="341"/>
        <v>0</v>
      </c>
      <c r="AI492" s="15">
        <f t="shared" si="342"/>
        <v>15</v>
      </c>
      <c r="AJ492" s="56">
        <v>43816</v>
      </c>
      <c r="AK492" s="30"/>
      <c r="AL492" s="37"/>
      <c r="AM492" s="19"/>
      <c r="AN492" s="18"/>
      <c r="AO492" s="32"/>
      <c r="AP492" s="14">
        <f t="shared" si="343"/>
        <v>0</v>
      </c>
      <c r="AQ492" s="37"/>
      <c r="AR492" s="19"/>
      <c r="AS492" s="18"/>
      <c r="AT492" s="32"/>
      <c r="AU492" s="14">
        <f t="shared" si="344"/>
        <v>0</v>
      </c>
      <c r="AV492" s="37"/>
      <c r="AW492" s="19"/>
      <c r="AX492" s="18"/>
      <c r="AY492" s="32"/>
      <c r="AZ492" s="14">
        <f t="shared" si="345"/>
        <v>0</v>
      </c>
      <c r="BA492" s="15">
        <f t="shared" si="346"/>
        <v>0</v>
      </c>
    </row>
    <row r="493" spans="1:54" x14ac:dyDescent="0.15">
      <c r="A493" s="30"/>
      <c r="B493" s="37"/>
      <c r="C493" s="19"/>
      <c r="D493" s="18"/>
      <c r="E493" s="32"/>
      <c r="F493" s="14">
        <f t="shared" si="347"/>
        <v>0</v>
      </c>
      <c r="G493" s="37"/>
      <c r="H493" s="19"/>
      <c r="I493" s="18"/>
      <c r="J493" s="32"/>
      <c r="K493" s="14">
        <f t="shared" si="336"/>
        <v>0</v>
      </c>
      <c r="L493" s="37"/>
      <c r="M493" s="19"/>
      <c r="N493" s="18"/>
      <c r="O493" s="32"/>
      <c r="P493" s="14">
        <f t="shared" si="337"/>
        <v>0</v>
      </c>
      <c r="Q493" s="15">
        <f t="shared" si="338"/>
        <v>0</v>
      </c>
      <c r="R493" s="56"/>
      <c r="S493" s="63" t="s">
        <v>421</v>
      </c>
      <c r="T493" s="37"/>
      <c r="U493" s="19">
        <v>7</v>
      </c>
      <c r="V493" s="18"/>
      <c r="W493" s="32"/>
      <c r="X493" s="14">
        <f t="shared" si="339"/>
        <v>7</v>
      </c>
      <c r="Y493" s="37"/>
      <c r="Z493" s="19">
        <v>7</v>
      </c>
      <c r="AA493" s="18"/>
      <c r="AB493" s="32"/>
      <c r="AC493" s="14">
        <f t="shared" si="340"/>
        <v>7</v>
      </c>
      <c r="AD493" s="37"/>
      <c r="AE493" s="19">
        <v>7</v>
      </c>
      <c r="AF493" s="18"/>
      <c r="AG493" s="32"/>
      <c r="AH493" s="14">
        <f t="shared" si="341"/>
        <v>7</v>
      </c>
      <c r="AI493" s="15">
        <f t="shared" si="342"/>
        <v>21</v>
      </c>
      <c r="AJ493" s="56">
        <v>43816</v>
      </c>
      <c r="AK493" s="30"/>
      <c r="AL493" s="37"/>
      <c r="AM493" s="19"/>
      <c r="AN493" s="18"/>
      <c r="AO493" s="32"/>
      <c r="AP493" s="14">
        <f t="shared" si="343"/>
        <v>0</v>
      </c>
      <c r="AQ493" s="37"/>
      <c r="AR493" s="19"/>
      <c r="AS493" s="18"/>
      <c r="AT493" s="32"/>
      <c r="AU493" s="14">
        <f t="shared" si="344"/>
        <v>0</v>
      </c>
      <c r="AV493" s="37"/>
      <c r="AW493" s="19"/>
      <c r="AX493" s="18"/>
      <c r="AY493" s="32"/>
      <c r="AZ493" s="14">
        <f t="shared" si="345"/>
        <v>0</v>
      </c>
      <c r="BA493" s="15">
        <f t="shared" si="346"/>
        <v>0</v>
      </c>
    </row>
    <row r="494" spans="1:54" x14ac:dyDescent="0.15">
      <c r="A494" s="30"/>
      <c r="B494" s="37"/>
      <c r="C494" s="19"/>
      <c r="D494" s="18"/>
      <c r="E494" s="32"/>
      <c r="F494" s="14">
        <f t="shared" si="347"/>
        <v>0</v>
      </c>
      <c r="G494" s="37"/>
      <c r="H494" s="19"/>
      <c r="I494" s="18"/>
      <c r="J494" s="32"/>
      <c r="K494" s="14">
        <f t="shared" si="336"/>
        <v>0</v>
      </c>
      <c r="L494" s="37"/>
      <c r="M494" s="19"/>
      <c r="N494" s="18"/>
      <c r="O494" s="32"/>
      <c r="P494" s="14">
        <f t="shared" si="337"/>
        <v>0</v>
      </c>
      <c r="Q494" s="15">
        <f t="shared" si="338"/>
        <v>0</v>
      </c>
      <c r="S494" s="30" t="s">
        <v>422</v>
      </c>
      <c r="T494" s="37">
        <v>1</v>
      </c>
      <c r="U494" s="19">
        <v>8</v>
      </c>
      <c r="V494" s="18">
        <v>1</v>
      </c>
      <c r="W494" s="32"/>
      <c r="X494" s="14">
        <f t="shared" si="339"/>
        <v>10</v>
      </c>
      <c r="Y494" s="37">
        <v>1</v>
      </c>
      <c r="Z494" s="19">
        <v>8</v>
      </c>
      <c r="AA494" s="18">
        <v>1</v>
      </c>
      <c r="AB494" s="32"/>
      <c r="AC494" s="14">
        <f t="shared" si="340"/>
        <v>10</v>
      </c>
      <c r="AD494" s="37">
        <v>1</v>
      </c>
      <c r="AE494" s="19">
        <v>8</v>
      </c>
      <c r="AF494" s="18">
        <v>1</v>
      </c>
      <c r="AG494" s="32"/>
      <c r="AH494" s="14">
        <f t="shared" si="341"/>
        <v>10</v>
      </c>
      <c r="AI494" s="15">
        <f t="shared" si="342"/>
        <v>30</v>
      </c>
      <c r="AJ494" s="56">
        <v>43813</v>
      </c>
      <c r="AK494" s="30"/>
      <c r="AL494" s="37"/>
      <c r="AM494" s="19"/>
      <c r="AN494" s="18"/>
      <c r="AO494" s="32"/>
      <c r="AP494" s="14">
        <f t="shared" si="343"/>
        <v>0</v>
      </c>
      <c r="AQ494" s="37"/>
      <c r="AR494" s="19"/>
      <c r="AS494" s="18"/>
      <c r="AT494" s="32"/>
      <c r="AU494" s="14">
        <f t="shared" si="344"/>
        <v>0</v>
      </c>
      <c r="AV494" s="37"/>
      <c r="AW494" s="19"/>
      <c r="AX494" s="18"/>
      <c r="AY494" s="32"/>
      <c r="AZ494" s="14">
        <f t="shared" si="345"/>
        <v>0</v>
      </c>
      <c r="BA494" s="15">
        <f t="shared" si="346"/>
        <v>0</v>
      </c>
    </row>
    <row r="495" spans="1:54" x14ac:dyDescent="0.15">
      <c r="A495" s="30"/>
      <c r="B495" s="37"/>
      <c r="C495" s="19"/>
      <c r="D495" s="18"/>
      <c r="E495" s="32"/>
      <c r="F495" s="14">
        <f t="shared" si="347"/>
        <v>0</v>
      </c>
      <c r="G495" s="37"/>
      <c r="H495" s="19"/>
      <c r="I495" s="18"/>
      <c r="J495" s="32"/>
      <c r="K495" s="14">
        <f t="shared" si="336"/>
        <v>0</v>
      </c>
      <c r="L495" s="37"/>
      <c r="M495" s="19"/>
      <c r="N495" s="18"/>
      <c r="O495" s="32"/>
      <c r="P495" s="14">
        <f t="shared" si="337"/>
        <v>0</v>
      </c>
      <c r="Q495" s="15">
        <f t="shared" si="338"/>
        <v>0</v>
      </c>
      <c r="S495" s="63" t="s">
        <v>424</v>
      </c>
      <c r="T495" s="37"/>
      <c r="U495" s="19"/>
      <c r="V495" s="18">
        <v>15</v>
      </c>
      <c r="W495" s="32"/>
      <c r="X495" s="14">
        <f t="shared" si="339"/>
        <v>15</v>
      </c>
      <c r="Y495" s="37"/>
      <c r="Z495" s="19"/>
      <c r="AA495" s="18">
        <v>15</v>
      </c>
      <c r="AB495" s="32"/>
      <c r="AC495" s="14">
        <f t="shared" si="340"/>
        <v>15</v>
      </c>
      <c r="AD495" s="37"/>
      <c r="AE495" s="19"/>
      <c r="AF495" s="18"/>
      <c r="AG495" s="32"/>
      <c r="AH495" s="14">
        <f t="shared" si="341"/>
        <v>0</v>
      </c>
      <c r="AI495" s="15">
        <f t="shared" si="342"/>
        <v>30</v>
      </c>
      <c r="AJ495" s="56">
        <v>43818</v>
      </c>
      <c r="AK495" s="39"/>
      <c r="AL495" s="37"/>
      <c r="AM495" s="19"/>
      <c r="AN495" s="18"/>
      <c r="AO495" s="32"/>
      <c r="AP495" s="14">
        <f t="shared" si="343"/>
        <v>0</v>
      </c>
      <c r="AQ495" s="37"/>
      <c r="AR495" s="19"/>
      <c r="AS495" s="18"/>
      <c r="AT495" s="32"/>
      <c r="AU495" s="14">
        <f t="shared" si="344"/>
        <v>0</v>
      </c>
      <c r="AV495" s="37"/>
      <c r="AW495" s="19"/>
      <c r="AX495" s="18"/>
      <c r="AY495" s="32"/>
      <c r="AZ495" s="14">
        <f t="shared" si="345"/>
        <v>0</v>
      </c>
      <c r="BA495" s="15">
        <f t="shared" si="346"/>
        <v>0</v>
      </c>
    </row>
    <row r="496" spans="1:54" x14ac:dyDescent="0.15">
      <c r="A496" s="30"/>
      <c r="B496" s="37"/>
      <c r="C496" s="19"/>
      <c r="D496" s="18"/>
      <c r="E496" s="32"/>
      <c r="F496" s="14">
        <f t="shared" si="347"/>
        <v>0</v>
      </c>
      <c r="G496" s="37"/>
      <c r="H496" s="19"/>
      <c r="I496" s="18"/>
      <c r="J496" s="32"/>
      <c r="K496" s="14">
        <f t="shared" si="336"/>
        <v>0</v>
      </c>
      <c r="L496" s="37"/>
      <c r="M496" s="19"/>
      <c r="N496" s="18"/>
      <c r="O496" s="32"/>
      <c r="P496" s="14">
        <f t="shared" si="337"/>
        <v>0</v>
      </c>
      <c r="Q496" s="15">
        <f t="shared" si="338"/>
        <v>0</v>
      </c>
      <c r="S496" s="30" t="s">
        <v>426</v>
      </c>
      <c r="T496" s="37">
        <v>5</v>
      </c>
      <c r="U496" s="19">
        <v>2</v>
      </c>
      <c r="V496" s="18">
        <v>13</v>
      </c>
      <c r="W496" s="32"/>
      <c r="X496" s="14">
        <f t="shared" si="339"/>
        <v>20</v>
      </c>
      <c r="Y496" s="37">
        <v>5</v>
      </c>
      <c r="Z496" s="19">
        <v>2</v>
      </c>
      <c r="AA496" s="18">
        <v>13</v>
      </c>
      <c r="AB496" s="32"/>
      <c r="AC496" s="14">
        <f t="shared" si="340"/>
        <v>20</v>
      </c>
      <c r="AD496" s="37">
        <v>5</v>
      </c>
      <c r="AE496" s="19">
        <v>2</v>
      </c>
      <c r="AF496" s="18">
        <v>13</v>
      </c>
      <c r="AG496" s="32"/>
      <c r="AH496" s="14">
        <f t="shared" si="341"/>
        <v>20</v>
      </c>
      <c r="AI496" s="15">
        <f t="shared" si="342"/>
        <v>60</v>
      </c>
      <c r="AJ496" s="56">
        <v>43816</v>
      </c>
      <c r="AK496" s="30"/>
      <c r="AL496" s="37"/>
      <c r="AM496" s="19"/>
      <c r="AN496" s="18"/>
      <c r="AO496" s="32"/>
      <c r="AP496" s="14">
        <f t="shared" si="343"/>
        <v>0</v>
      </c>
      <c r="AQ496" s="37"/>
      <c r="AR496" s="19"/>
      <c r="AS496" s="18"/>
      <c r="AT496" s="32"/>
      <c r="AU496" s="14">
        <f t="shared" si="344"/>
        <v>0</v>
      </c>
      <c r="AV496" s="37"/>
      <c r="AW496" s="19"/>
      <c r="AX496" s="18"/>
      <c r="AY496" s="32"/>
      <c r="AZ496" s="14">
        <f t="shared" si="345"/>
        <v>0</v>
      </c>
      <c r="BA496" s="15">
        <f t="shared" si="346"/>
        <v>0</v>
      </c>
    </row>
    <row r="497" spans="1:53" x14ac:dyDescent="0.15">
      <c r="A497" s="30"/>
      <c r="B497" s="37"/>
      <c r="C497" s="19"/>
      <c r="D497" s="18"/>
      <c r="E497" s="32"/>
      <c r="F497" s="14">
        <f t="shared" si="347"/>
        <v>0</v>
      </c>
      <c r="G497" s="37"/>
      <c r="H497" s="19"/>
      <c r="I497" s="18"/>
      <c r="J497" s="32"/>
      <c r="K497" s="14">
        <f t="shared" si="336"/>
        <v>0</v>
      </c>
      <c r="L497" s="37"/>
      <c r="M497" s="19"/>
      <c r="N497" s="18"/>
      <c r="O497" s="32"/>
      <c r="P497" s="14">
        <f t="shared" si="337"/>
        <v>0</v>
      </c>
      <c r="Q497" s="15">
        <f t="shared" si="338"/>
        <v>0</v>
      </c>
      <c r="S497" s="63" t="s">
        <v>427</v>
      </c>
      <c r="T497" s="37"/>
      <c r="U497" s="19"/>
      <c r="V497" s="18"/>
      <c r="W497" s="32"/>
      <c r="X497" s="14">
        <f t="shared" si="339"/>
        <v>0</v>
      </c>
      <c r="Y497" s="37"/>
      <c r="Z497" s="19"/>
      <c r="AA497" s="18"/>
      <c r="AB497" s="32"/>
      <c r="AC497" s="14">
        <f t="shared" si="340"/>
        <v>0</v>
      </c>
      <c r="AD497" s="37">
        <v>15</v>
      </c>
      <c r="AE497" s="19"/>
      <c r="AF497" s="18"/>
      <c r="AG497" s="32"/>
      <c r="AH497" s="14">
        <f t="shared" si="341"/>
        <v>15</v>
      </c>
      <c r="AI497" s="15">
        <f t="shared" si="342"/>
        <v>15</v>
      </c>
      <c r="AJ497" s="56">
        <v>43822</v>
      </c>
      <c r="AK497" s="30"/>
      <c r="AL497" s="37"/>
      <c r="AM497" s="19"/>
      <c r="AN497" s="18"/>
      <c r="AO497" s="32"/>
      <c r="AP497" s="14">
        <f t="shared" si="343"/>
        <v>0</v>
      </c>
      <c r="AQ497" s="37"/>
      <c r="AR497" s="19"/>
      <c r="AS497" s="18"/>
      <c r="AT497" s="32"/>
      <c r="AU497" s="14">
        <f t="shared" si="344"/>
        <v>0</v>
      </c>
      <c r="AV497" s="37"/>
      <c r="AW497" s="19"/>
      <c r="AX497" s="18"/>
      <c r="AY497" s="32"/>
      <c r="AZ497" s="14">
        <f t="shared" si="345"/>
        <v>0</v>
      </c>
      <c r="BA497" s="15">
        <f t="shared" si="346"/>
        <v>0</v>
      </c>
    </row>
    <row r="498" spans="1:53" x14ac:dyDescent="0.15">
      <c r="A498" s="30"/>
      <c r="B498" s="37"/>
      <c r="C498" s="19"/>
      <c r="D498" s="18"/>
      <c r="E498" s="32"/>
      <c r="F498" s="14">
        <f t="shared" si="347"/>
        <v>0</v>
      </c>
      <c r="G498" s="37"/>
      <c r="H498" s="19"/>
      <c r="I498" s="18"/>
      <c r="J498" s="32"/>
      <c r="K498" s="14">
        <f t="shared" si="336"/>
        <v>0</v>
      </c>
      <c r="L498" s="37"/>
      <c r="M498" s="19"/>
      <c r="N498" s="18"/>
      <c r="O498" s="32"/>
      <c r="P498" s="14">
        <f t="shared" si="337"/>
        <v>0</v>
      </c>
      <c r="Q498" s="15">
        <f t="shared" si="338"/>
        <v>0</v>
      </c>
      <c r="S498" s="30" t="s">
        <v>428</v>
      </c>
      <c r="T498" s="37">
        <v>4</v>
      </c>
      <c r="U498" s="19">
        <v>7</v>
      </c>
      <c r="V498" s="18">
        <v>5</v>
      </c>
      <c r="W498" s="32"/>
      <c r="X498" s="14">
        <f t="shared" si="339"/>
        <v>16</v>
      </c>
      <c r="Y498" s="37">
        <v>4</v>
      </c>
      <c r="Z498" s="19">
        <v>7</v>
      </c>
      <c r="AA498" s="18">
        <v>5</v>
      </c>
      <c r="AB498" s="32"/>
      <c r="AC498" s="14">
        <f t="shared" si="340"/>
        <v>16</v>
      </c>
      <c r="AD498" s="37">
        <v>4</v>
      </c>
      <c r="AE498" s="19">
        <v>7</v>
      </c>
      <c r="AF498" s="18">
        <v>5</v>
      </c>
      <c r="AG498" s="32"/>
      <c r="AH498" s="14">
        <f t="shared" si="341"/>
        <v>16</v>
      </c>
      <c r="AI498" s="15">
        <f t="shared" si="342"/>
        <v>48</v>
      </c>
      <c r="AJ498" s="56">
        <v>43817</v>
      </c>
      <c r="AK498" s="30"/>
      <c r="AL498" s="37"/>
      <c r="AM498" s="19"/>
      <c r="AN498" s="18"/>
      <c r="AO498" s="32"/>
      <c r="AP498" s="14">
        <f t="shared" si="343"/>
        <v>0</v>
      </c>
      <c r="AQ498" s="37"/>
      <c r="AR498" s="19"/>
      <c r="AS498" s="18"/>
      <c r="AT498" s="32"/>
      <c r="AU498" s="14">
        <f t="shared" si="344"/>
        <v>0</v>
      </c>
      <c r="AV498" s="37"/>
      <c r="AW498" s="19"/>
      <c r="AX498" s="18"/>
      <c r="AY498" s="32"/>
      <c r="AZ498" s="14">
        <f t="shared" si="345"/>
        <v>0</v>
      </c>
      <c r="BA498" s="15">
        <f t="shared" si="346"/>
        <v>0</v>
      </c>
    </row>
    <row r="499" spans="1:53" x14ac:dyDescent="0.15">
      <c r="A499" s="30"/>
      <c r="B499" s="37"/>
      <c r="C499" s="19"/>
      <c r="D499" s="18"/>
      <c r="E499" s="32"/>
      <c r="F499" s="14">
        <f t="shared" si="347"/>
        <v>0</v>
      </c>
      <c r="G499" s="37"/>
      <c r="H499" s="19"/>
      <c r="I499" s="18"/>
      <c r="J499" s="32"/>
      <c r="K499" s="14">
        <f t="shared" si="336"/>
        <v>0</v>
      </c>
      <c r="L499" s="37"/>
      <c r="M499" s="19"/>
      <c r="N499" s="18"/>
      <c r="O499" s="32"/>
      <c r="P499" s="14">
        <f t="shared" si="337"/>
        <v>0</v>
      </c>
      <c r="Q499" s="15">
        <f t="shared" si="338"/>
        <v>0</v>
      </c>
      <c r="S499" s="30" t="s">
        <v>429</v>
      </c>
      <c r="T499" s="37">
        <v>3</v>
      </c>
      <c r="U499" s="19">
        <v>8</v>
      </c>
      <c r="V499" s="18"/>
      <c r="W499" s="32"/>
      <c r="X499" s="14">
        <f t="shared" si="339"/>
        <v>11</v>
      </c>
      <c r="Y499" s="37">
        <v>3</v>
      </c>
      <c r="Z499" s="19">
        <v>8</v>
      </c>
      <c r="AA499" s="18"/>
      <c r="AB499" s="32"/>
      <c r="AC499" s="14">
        <f t="shared" si="340"/>
        <v>11</v>
      </c>
      <c r="AD499" s="37">
        <v>3</v>
      </c>
      <c r="AE499" s="19">
        <v>8</v>
      </c>
      <c r="AF499" s="18"/>
      <c r="AG499" s="32"/>
      <c r="AH499" s="14">
        <f t="shared" si="341"/>
        <v>11</v>
      </c>
      <c r="AI499" s="15">
        <f t="shared" si="342"/>
        <v>33</v>
      </c>
      <c r="AJ499" s="56">
        <v>43818</v>
      </c>
      <c r="AK499" s="30"/>
      <c r="AL499" s="37"/>
      <c r="AM499" s="19"/>
      <c r="AN499" s="18"/>
      <c r="AO499" s="32"/>
      <c r="AP499" s="14">
        <f t="shared" si="343"/>
        <v>0</v>
      </c>
      <c r="AQ499" s="37"/>
      <c r="AR499" s="19"/>
      <c r="AS499" s="18"/>
      <c r="AT499" s="32"/>
      <c r="AU499" s="14">
        <f t="shared" si="344"/>
        <v>0</v>
      </c>
      <c r="AV499" s="37"/>
      <c r="AW499" s="19"/>
      <c r="AX499" s="18"/>
      <c r="AY499" s="32"/>
      <c r="AZ499" s="14">
        <f t="shared" si="345"/>
        <v>0</v>
      </c>
      <c r="BA499" s="15">
        <f t="shared" si="346"/>
        <v>0</v>
      </c>
    </row>
    <row r="500" spans="1:53" x14ac:dyDescent="0.15">
      <c r="A500" s="30"/>
      <c r="B500" s="37"/>
      <c r="C500" s="19"/>
      <c r="D500" s="18"/>
      <c r="E500" s="32"/>
      <c r="F500" s="14">
        <f t="shared" si="347"/>
        <v>0</v>
      </c>
      <c r="G500" s="37"/>
      <c r="H500" s="19"/>
      <c r="I500" s="18"/>
      <c r="J500" s="32"/>
      <c r="K500" s="14">
        <f t="shared" si="336"/>
        <v>0</v>
      </c>
      <c r="L500" s="37"/>
      <c r="M500" s="19"/>
      <c r="N500" s="18"/>
      <c r="O500" s="32"/>
      <c r="P500" s="14">
        <f t="shared" si="337"/>
        <v>0</v>
      </c>
      <c r="Q500" s="15">
        <f t="shared" si="338"/>
        <v>0</v>
      </c>
      <c r="S500" s="30" t="s">
        <v>434</v>
      </c>
      <c r="T500" s="37">
        <v>2</v>
      </c>
      <c r="U500" s="19">
        <v>4</v>
      </c>
      <c r="V500" s="18">
        <v>3</v>
      </c>
      <c r="W500" s="32"/>
      <c r="X500" s="14">
        <f t="shared" si="339"/>
        <v>9</v>
      </c>
      <c r="Y500" s="37">
        <v>2</v>
      </c>
      <c r="Z500" s="19">
        <v>4</v>
      </c>
      <c r="AA500" s="18">
        <v>3</v>
      </c>
      <c r="AB500" s="32"/>
      <c r="AC500" s="14">
        <f t="shared" si="340"/>
        <v>9</v>
      </c>
      <c r="AD500" s="37">
        <v>2</v>
      </c>
      <c r="AE500" s="19">
        <v>4</v>
      </c>
      <c r="AF500" s="18">
        <v>3</v>
      </c>
      <c r="AG500" s="32"/>
      <c r="AH500" s="14">
        <f t="shared" si="341"/>
        <v>9</v>
      </c>
      <c r="AI500" s="15">
        <f t="shared" si="342"/>
        <v>27</v>
      </c>
      <c r="AJ500" s="56">
        <v>43819</v>
      </c>
      <c r="AK500" s="30"/>
      <c r="AL500" s="37"/>
      <c r="AM500" s="19"/>
      <c r="AN500" s="18"/>
      <c r="AO500" s="32"/>
      <c r="AP500" s="14">
        <f t="shared" si="343"/>
        <v>0</v>
      </c>
      <c r="AQ500" s="37"/>
      <c r="AR500" s="19"/>
      <c r="AS500" s="18"/>
      <c r="AT500" s="32"/>
      <c r="AU500" s="14">
        <f t="shared" si="344"/>
        <v>0</v>
      </c>
      <c r="AV500" s="37"/>
      <c r="AW500" s="19"/>
      <c r="AX500" s="18"/>
      <c r="AY500" s="32"/>
      <c r="AZ500" s="14">
        <f t="shared" si="345"/>
        <v>0</v>
      </c>
      <c r="BA500" s="15">
        <f t="shared" si="346"/>
        <v>0</v>
      </c>
    </row>
    <row r="501" spans="1:53" x14ac:dyDescent="0.15">
      <c r="A501" s="30"/>
      <c r="B501" s="37"/>
      <c r="C501" s="19"/>
      <c r="D501" s="18"/>
      <c r="E501" s="32"/>
      <c r="F501" s="14">
        <f t="shared" si="347"/>
        <v>0</v>
      </c>
      <c r="G501" s="37"/>
      <c r="H501" s="19"/>
      <c r="I501" s="18"/>
      <c r="J501" s="32"/>
      <c r="K501" s="14">
        <f t="shared" si="336"/>
        <v>0</v>
      </c>
      <c r="L501" s="37"/>
      <c r="M501" s="19"/>
      <c r="N501" s="18"/>
      <c r="O501" s="32"/>
      <c r="P501" s="14">
        <f t="shared" si="337"/>
        <v>0</v>
      </c>
      <c r="Q501" s="15">
        <f t="shared" si="338"/>
        <v>0</v>
      </c>
      <c r="S501" s="13" t="s">
        <v>431</v>
      </c>
      <c r="T501" s="37"/>
      <c r="U501" s="19">
        <v>15</v>
      </c>
      <c r="V501" s="18">
        <v>5</v>
      </c>
      <c r="W501" s="32"/>
      <c r="X501" s="14">
        <f t="shared" ref="X501:X502" si="348">SUM(T501:V501)</f>
        <v>20</v>
      </c>
      <c r="Y501" s="37">
        <v>35</v>
      </c>
      <c r="Z501" s="19">
        <v>15</v>
      </c>
      <c r="AA501" s="18"/>
      <c r="AB501" s="32"/>
      <c r="AC501" s="14">
        <f t="shared" ref="AC501:AC502" si="349">SUM(Y501:AA501)</f>
        <v>50</v>
      </c>
      <c r="AD501" s="37">
        <v>15</v>
      </c>
      <c r="AE501" s="19">
        <v>35</v>
      </c>
      <c r="AF501" s="18">
        <v>30</v>
      </c>
      <c r="AG501" s="32"/>
      <c r="AH501" s="14">
        <f t="shared" ref="AH501:AH502" si="350">SUM(AD501:AF501)</f>
        <v>80</v>
      </c>
      <c r="AI501" s="15">
        <f t="shared" ref="AI501:AI502" si="351">X501+AC501+AH501</f>
        <v>150</v>
      </c>
      <c r="AJ501" s="56">
        <v>43820</v>
      </c>
      <c r="AK501" s="30"/>
      <c r="AL501" s="37"/>
      <c r="AM501" s="19"/>
      <c r="AN501" s="18"/>
      <c r="AO501" s="32"/>
      <c r="AP501" s="14">
        <f t="shared" si="343"/>
        <v>0</v>
      </c>
      <c r="AQ501" s="37"/>
      <c r="AR501" s="19"/>
      <c r="AS501" s="18"/>
      <c r="AT501" s="32"/>
      <c r="AU501" s="14">
        <f t="shared" si="344"/>
        <v>0</v>
      </c>
      <c r="AV501" s="37"/>
      <c r="AW501" s="19"/>
      <c r="AX501" s="18"/>
      <c r="AY501" s="32"/>
      <c r="AZ501" s="14">
        <f t="shared" si="345"/>
        <v>0</v>
      </c>
      <c r="BA501" s="15">
        <f t="shared" si="346"/>
        <v>0</v>
      </c>
    </row>
    <row r="502" spans="1:53" x14ac:dyDescent="0.15">
      <c r="A502" s="30"/>
      <c r="B502" s="37"/>
      <c r="C502" s="19"/>
      <c r="D502" s="18"/>
      <c r="E502" s="32"/>
      <c r="F502" s="14">
        <f t="shared" si="347"/>
        <v>0</v>
      </c>
      <c r="G502" s="37"/>
      <c r="H502" s="19"/>
      <c r="I502" s="18"/>
      <c r="J502" s="32"/>
      <c r="K502" s="14">
        <f t="shared" si="336"/>
        <v>0</v>
      </c>
      <c r="L502" s="37"/>
      <c r="M502" s="19"/>
      <c r="N502" s="18"/>
      <c r="O502" s="32"/>
      <c r="P502" s="14">
        <f t="shared" si="337"/>
        <v>0</v>
      </c>
      <c r="Q502" s="15">
        <f t="shared" si="338"/>
        <v>0</v>
      </c>
      <c r="S502" s="13" t="s">
        <v>432</v>
      </c>
      <c r="T502" s="37"/>
      <c r="U502" s="19">
        <v>10</v>
      </c>
      <c r="V502" s="18"/>
      <c r="W502" s="32"/>
      <c r="X502" s="14">
        <f t="shared" si="348"/>
        <v>10</v>
      </c>
      <c r="Y502" s="37">
        <v>80</v>
      </c>
      <c r="Z502" s="19">
        <v>15</v>
      </c>
      <c r="AA502" s="18"/>
      <c r="AB502" s="32"/>
      <c r="AC502" s="14">
        <f t="shared" si="349"/>
        <v>95</v>
      </c>
      <c r="AD502" s="37">
        <v>30</v>
      </c>
      <c r="AE502" s="19">
        <v>50</v>
      </c>
      <c r="AF502" s="18">
        <v>60</v>
      </c>
      <c r="AG502" s="32"/>
      <c r="AH502" s="14">
        <f t="shared" si="350"/>
        <v>140</v>
      </c>
      <c r="AI502" s="15">
        <f t="shared" si="351"/>
        <v>245</v>
      </c>
      <c r="AJ502" s="56">
        <v>43820</v>
      </c>
      <c r="AK502" s="13"/>
      <c r="AL502" s="37"/>
      <c r="AM502" s="19"/>
      <c r="AN502" s="18"/>
      <c r="AO502" s="32"/>
      <c r="AP502" s="14">
        <f t="shared" si="343"/>
        <v>0</v>
      </c>
      <c r="AQ502" s="37"/>
      <c r="AR502" s="19"/>
      <c r="AS502" s="18"/>
      <c r="AT502" s="32"/>
      <c r="AU502" s="14">
        <f t="shared" si="344"/>
        <v>0</v>
      </c>
      <c r="AV502" s="37"/>
      <c r="AW502" s="19"/>
      <c r="AX502" s="18"/>
      <c r="AY502" s="32"/>
      <c r="AZ502" s="14">
        <f t="shared" si="345"/>
        <v>0</v>
      </c>
      <c r="BA502" s="15">
        <f t="shared" si="346"/>
        <v>0</v>
      </c>
    </row>
    <row r="503" spans="1:53" x14ac:dyDescent="0.15">
      <c r="A503" s="30"/>
      <c r="B503" s="37"/>
      <c r="C503" s="19"/>
      <c r="D503" s="18"/>
      <c r="E503" s="32"/>
      <c r="F503" s="14">
        <f t="shared" si="347"/>
        <v>0</v>
      </c>
      <c r="G503" s="37"/>
      <c r="H503" s="19"/>
      <c r="I503" s="18"/>
      <c r="J503" s="32"/>
      <c r="K503" s="14">
        <f t="shared" si="336"/>
        <v>0</v>
      </c>
      <c r="L503" s="37"/>
      <c r="M503" s="19"/>
      <c r="N503" s="18"/>
      <c r="O503" s="32"/>
      <c r="P503" s="14">
        <f t="shared" si="337"/>
        <v>0</v>
      </c>
      <c r="Q503" s="15">
        <f t="shared" si="338"/>
        <v>0</v>
      </c>
      <c r="S503" s="30" t="s">
        <v>435</v>
      </c>
      <c r="T503" s="37">
        <v>1</v>
      </c>
      <c r="U503" s="19">
        <v>2</v>
      </c>
      <c r="V503" s="18">
        <v>3</v>
      </c>
      <c r="W503" s="32"/>
      <c r="X503" s="14">
        <f t="shared" si="339"/>
        <v>6</v>
      </c>
      <c r="Y503" s="37">
        <v>1</v>
      </c>
      <c r="Z503" s="19">
        <v>2</v>
      </c>
      <c r="AA503" s="18">
        <v>3</v>
      </c>
      <c r="AB503" s="32"/>
      <c r="AC503" s="14">
        <f t="shared" si="340"/>
        <v>6</v>
      </c>
      <c r="AD503" s="37">
        <v>1</v>
      </c>
      <c r="AE503" s="19">
        <v>2</v>
      </c>
      <c r="AF503" s="18">
        <v>3</v>
      </c>
      <c r="AG503" s="32"/>
      <c r="AH503" s="14">
        <f t="shared" si="341"/>
        <v>6</v>
      </c>
      <c r="AI503" s="15">
        <f t="shared" si="342"/>
        <v>18</v>
      </c>
      <c r="AJ503" s="56">
        <v>43820</v>
      </c>
      <c r="AK503" s="39"/>
      <c r="AL503" s="37"/>
      <c r="AM503" s="19"/>
      <c r="AN503" s="18"/>
      <c r="AO503" s="32"/>
      <c r="AP503" s="14">
        <f t="shared" si="343"/>
        <v>0</v>
      </c>
      <c r="AQ503" s="37"/>
      <c r="AR503" s="19"/>
      <c r="AS503" s="18"/>
      <c r="AT503" s="32"/>
      <c r="AU503" s="14">
        <f t="shared" si="344"/>
        <v>0</v>
      </c>
      <c r="AV503" s="37"/>
      <c r="AW503" s="19"/>
      <c r="AX503" s="18"/>
      <c r="AY503" s="32"/>
      <c r="AZ503" s="14">
        <f t="shared" si="345"/>
        <v>0</v>
      </c>
      <c r="BA503" s="15">
        <f t="shared" si="346"/>
        <v>0</v>
      </c>
    </row>
    <row r="504" spans="1:53" x14ac:dyDescent="0.15">
      <c r="A504" s="30"/>
      <c r="B504" s="37"/>
      <c r="C504" s="19"/>
      <c r="D504" s="18"/>
      <c r="E504" s="32"/>
      <c r="F504" s="14">
        <f t="shared" si="347"/>
        <v>0</v>
      </c>
      <c r="G504" s="37"/>
      <c r="H504" s="19"/>
      <c r="I504" s="18"/>
      <c r="J504" s="32"/>
      <c r="K504" s="14">
        <f t="shared" si="336"/>
        <v>0</v>
      </c>
      <c r="L504" s="37"/>
      <c r="M504" s="19"/>
      <c r="N504" s="18"/>
      <c r="O504" s="32"/>
      <c r="P504" s="14">
        <f t="shared" si="337"/>
        <v>0</v>
      </c>
      <c r="Q504" s="15">
        <f t="shared" si="338"/>
        <v>0</v>
      </c>
      <c r="S504" s="30" t="s">
        <v>436</v>
      </c>
      <c r="T504" s="37"/>
      <c r="U504" s="19">
        <v>5</v>
      </c>
      <c r="V504" s="18">
        <v>6</v>
      </c>
      <c r="W504" s="32"/>
      <c r="X504" s="14">
        <f t="shared" si="339"/>
        <v>11</v>
      </c>
      <c r="Y504" s="37"/>
      <c r="Z504" s="19">
        <v>5</v>
      </c>
      <c r="AA504" s="18">
        <v>6</v>
      </c>
      <c r="AB504" s="32"/>
      <c r="AC504" s="14">
        <f t="shared" si="340"/>
        <v>11</v>
      </c>
      <c r="AD504" s="37"/>
      <c r="AE504" s="19">
        <v>5</v>
      </c>
      <c r="AF504" s="18">
        <v>6</v>
      </c>
      <c r="AG504" s="32"/>
      <c r="AH504" s="14">
        <f t="shared" si="341"/>
        <v>11</v>
      </c>
      <c r="AI504" s="15">
        <f t="shared" si="342"/>
        <v>33</v>
      </c>
      <c r="AJ504" s="56">
        <v>43822</v>
      </c>
      <c r="AK504" s="13"/>
      <c r="AL504" s="37"/>
      <c r="AM504" s="19"/>
      <c r="AN504" s="18"/>
      <c r="AO504" s="32"/>
      <c r="AP504" s="14">
        <f t="shared" si="343"/>
        <v>0</v>
      </c>
      <c r="AQ504" s="37"/>
      <c r="AR504" s="19"/>
      <c r="AS504" s="18"/>
      <c r="AT504" s="32"/>
      <c r="AU504" s="14">
        <f t="shared" si="344"/>
        <v>0</v>
      </c>
      <c r="AV504" s="37"/>
      <c r="AW504" s="19"/>
      <c r="AX504" s="18"/>
      <c r="AY504" s="32"/>
      <c r="AZ504" s="14">
        <f t="shared" si="345"/>
        <v>0</v>
      </c>
      <c r="BA504" s="15">
        <f t="shared" si="346"/>
        <v>0</v>
      </c>
    </row>
    <row r="505" spans="1:53" x14ac:dyDescent="0.15">
      <c r="A505" s="30"/>
      <c r="B505" s="37"/>
      <c r="C505" s="19"/>
      <c r="D505" s="18"/>
      <c r="E505" s="32"/>
      <c r="F505" s="14">
        <f t="shared" si="347"/>
        <v>0</v>
      </c>
      <c r="G505" s="37"/>
      <c r="H505" s="19"/>
      <c r="I505" s="18"/>
      <c r="J505" s="32"/>
      <c r="K505" s="14">
        <f t="shared" si="336"/>
        <v>0</v>
      </c>
      <c r="L505" s="37"/>
      <c r="M505" s="19"/>
      <c r="N505" s="18"/>
      <c r="O505" s="32"/>
      <c r="P505" s="14">
        <f t="shared" si="337"/>
        <v>0</v>
      </c>
      <c r="Q505" s="15">
        <f t="shared" si="338"/>
        <v>0</v>
      </c>
      <c r="S505" s="30" t="s">
        <v>440</v>
      </c>
      <c r="T505" s="37">
        <v>1</v>
      </c>
      <c r="U505" s="19">
        <v>3</v>
      </c>
      <c r="V505" s="18"/>
      <c r="W505" s="32"/>
      <c r="X505" s="14">
        <f t="shared" si="339"/>
        <v>4</v>
      </c>
      <c r="Y505" s="37">
        <v>1</v>
      </c>
      <c r="Z505" s="19">
        <v>3</v>
      </c>
      <c r="AA505" s="18"/>
      <c r="AB505" s="32"/>
      <c r="AC505" s="14">
        <f t="shared" si="340"/>
        <v>4</v>
      </c>
      <c r="AD505" s="37">
        <v>1</v>
      </c>
      <c r="AE505" s="19">
        <v>3</v>
      </c>
      <c r="AF505" s="18"/>
      <c r="AG505" s="32"/>
      <c r="AH505" s="14">
        <f t="shared" si="341"/>
        <v>4</v>
      </c>
      <c r="AI505" s="15">
        <f t="shared" si="342"/>
        <v>12</v>
      </c>
      <c r="AJ505" s="56">
        <v>43825</v>
      </c>
      <c r="AK505" s="13"/>
      <c r="AL505" s="37"/>
      <c r="AM505" s="19"/>
      <c r="AN505" s="18"/>
      <c r="AO505" s="32"/>
      <c r="AP505" s="14">
        <f t="shared" si="343"/>
        <v>0</v>
      </c>
      <c r="AQ505" s="37"/>
      <c r="AR505" s="19"/>
      <c r="AS505" s="18"/>
      <c r="AT505" s="32"/>
      <c r="AU505" s="14">
        <f t="shared" si="344"/>
        <v>0</v>
      </c>
      <c r="AV505" s="37"/>
      <c r="AW505" s="19"/>
      <c r="AX505" s="18"/>
      <c r="AY505" s="32"/>
      <c r="AZ505" s="14">
        <f t="shared" si="345"/>
        <v>0</v>
      </c>
      <c r="BA505" s="15">
        <f t="shared" si="346"/>
        <v>0</v>
      </c>
    </row>
    <row r="506" spans="1:53" x14ac:dyDescent="0.15">
      <c r="A506" s="30"/>
      <c r="B506" s="37"/>
      <c r="C506" s="19"/>
      <c r="D506" s="18"/>
      <c r="E506" s="32"/>
      <c r="F506" s="14">
        <f t="shared" si="347"/>
        <v>0</v>
      </c>
      <c r="G506" s="37"/>
      <c r="H506" s="19"/>
      <c r="I506" s="18"/>
      <c r="J506" s="32"/>
      <c r="K506" s="14">
        <f t="shared" si="336"/>
        <v>0</v>
      </c>
      <c r="L506" s="37"/>
      <c r="M506" s="19"/>
      <c r="N506" s="18"/>
      <c r="O506" s="32"/>
      <c r="P506" s="14">
        <f t="shared" si="337"/>
        <v>0</v>
      </c>
      <c r="Q506" s="15">
        <f t="shared" si="338"/>
        <v>0</v>
      </c>
      <c r="S506" s="13" t="s">
        <v>438</v>
      </c>
      <c r="T506" s="37"/>
      <c r="U506" s="19"/>
      <c r="V506" s="18">
        <v>15</v>
      </c>
      <c r="W506" s="32"/>
      <c r="X506" s="14">
        <f t="shared" ref="X506:X507" si="352">SUM(T506:V506)</f>
        <v>15</v>
      </c>
      <c r="Y506" s="37"/>
      <c r="Z506" s="19"/>
      <c r="AA506" s="18">
        <v>10</v>
      </c>
      <c r="AB506" s="32"/>
      <c r="AC506" s="14">
        <f t="shared" ref="AC506:AC507" si="353">SUM(Y506:AA506)</f>
        <v>10</v>
      </c>
      <c r="AD506" s="37"/>
      <c r="AE506" s="19"/>
      <c r="AF506" s="18"/>
      <c r="AG506" s="32"/>
      <c r="AH506" s="14">
        <f t="shared" ref="AH506:AH507" si="354">SUM(AD506:AF506)</f>
        <v>0</v>
      </c>
      <c r="AI506" s="15">
        <f t="shared" ref="AI506:AI507" si="355">X506+AC506+AH506</f>
        <v>25</v>
      </c>
      <c r="AJ506" s="56">
        <v>43826</v>
      </c>
      <c r="AK506" s="13"/>
      <c r="AL506" s="37"/>
      <c r="AM506" s="19"/>
      <c r="AN506" s="18"/>
      <c r="AO506" s="32"/>
      <c r="AP506" s="14">
        <f t="shared" si="343"/>
        <v>0</v>
      </c>
      <c r="AQ506" s="37"/>
      <c r="AR506" s="19"/>
      <c r="AS506" s="18"/>
      <c r="AT506" s="32"/>
      <c r="AU506" s="14">
        <f t="shared" si="344"/>
        <v>0</v>
      </c>
      <c r="AV506" s="37"/>
      <c r="AW506" s="19"/>
      <c r="AX506" s="18"/>
      <c r="AY506" s="32"/>
      <c r="AZ506" s="14">
        <f t="shared" si="345"/>
        <v>0</v>
      </c>
      <c r="BA506" s="15">
        <f t="shared" si="346"/>
        <v>0</v>
      </c>
    </row>
    <row r="507" spans="1:53" x14ac:dyDescent="0.15">
      <c r="A507" s="30"/>
      <c r="B507" s="37"/>
      <c r="C507" s="19"/>
      <c r="D507" s="18"/>
      <c r="E507" s="32"/>
      <c r="F507" s="14">
        <f t="shared" si="347"/>
        <v>0</v>
      </c>
      <c r="G507" s="37"/>
      <c r="H507" s="19"/>
      <c r="I507" s="18"/>
      <c r="J507" s="32"/>
      <c r="K507" s="14">
        <f t="shared" si="336"/>
        <v>0</v>
      </c>
      <c r="L507" s="37"/>
      <c r="M507" s="19"/>
      <c r="N507" s="18"/>
      <c r="O507" s="32"/>
      <c r="P507" s="14">
        <f t="shared" si="337"/>
        <v>0</v>
      </c>
      <c r="Q507" s="15">
        <f t="shared" si="338"/>
        <v>0</v>
      </c>
      <c r="S507" s="13" t="s">
        <v>439</v>
      </c>
      <c r="T507" s="37">
        <v>15</v>
      </c>
      <c r="U507" s="19">
        <v>10</v>
      </c>
      <c r="V507" s="18">
        <v>30</v>
      </c>
      <c r="W507" s="32"/>
      <c r="X507" s="14">
        <f t="shared" si="352"/>
        <v>55</v>
      </c>
      <c r="Y507" s="37"/>
      <c r="Z507" s="19"/>
      <c r="AA507" s="18"/>
      <c r="AB507" s="32"/>
      <c r="AC507" s="14">
        <f t="shared" si="353"/>
        <v>0</v>
      </c>
      <c r="AD507" s="37">
        <v>10</v>
      </c>
      <c r="AE507" s="19">
        <v>10</v>
      </c>
      <c r="AF507" s="18">
        <v>10</v>
      </c>
      <c r="AG507" s="32"/>
      <c r="AH507" s="14">
        <f t="shared" si="354"/>
        <v>30</v>
      </c>
      <c r="AI507" s="15">
        <f t="shared" si="355"/>
        <v>85</v>
      </c>
      <c r="AJ507" s="56">
        <v>43826</v>
      </c>
      <c r="AK507" s="13"/>
      <c r="AL507" s="37"/>
      <c r="AM507" s="19"/>
      <c r="AN507" s="18"/>
      <c r="AO507" s="32"/>
      <c r="AP507" s="14">
        <f t="shared" si="343"/>
        <v>0</v>
      </c>
      <c r="AQ507" s="37"/>
      <c r="AR507" s="19"/>
      <c r="AS507" s="18"/>
      <c r="AT507" s="32"/>
      <c r="AU507" s="14">
        <f t="shared" si="344"/>
        <v>0</v>
      </c>
      <c r="AV507" s="37"/>
      <c r="AW507" s="19"/>
      <c r="AX507" s="18"/>
      <c r="AY507" s="32"/>
      <c r="AZ507" s="14">
        <f t="shared" si="345"/>
        <v>0</v>
      </c>
      <c r="BA507" s="15">
        <f t="shared" si="346"/>
        <v>0</v>
      </c>
    </row>
    <row r="508" spans="1:53" x14ac:dyDescent="0.15">
      <c r="A508" s="39"/>
      <c r="B508" s="37"/>
      <c r="C508" s="19"/>
      <c r="D508" s="18"/>
      <c r="E508" s="32"/>
      <c r="F508" s="14">
        <f t="shared" si="347"/>
        <v>0</v>
      </c>
      <c r="G508" s="37"/>
      <c r="H508" s="19"/>
      <c r="I508" s="18"/>
      <c r="J508" s="32"/>
      <c r="K508" s="14">
        <f t="shared" si="336"/>
        <v>0</v>
      </c>
      <c r="L508" s="37"/>
      <c r="M508" s="19"/>
      <c r="N508" s="18"/>
      <c r="O508" s="32"/>
      <c r="P508" s="14">
        <f t="shared" si="337"/>
        <v>0</v>
      </c>
      <c r="Q508" s="15">
        <f t="shared" si="338"/>
        <v>0</v>
      </c>
      <c r="S508" s="30" t="s">
        <v>441</v>
      </c>
      <c r="T508" s="37">
        <v>1</v>
      </c>
      <c r="U508" s="19"/>
      <c r="V508" s="18"/>
      <c r="W508" s="32"/>
      <c r="X508" s="14">
        <f t="shared" si="339"/>
        <v>1</v>
      </c>
      <c r="Y508" s="37">
        <v>1</v>
      </c>
      <c r="Z508" s="19"/>
      <c r="AA508" s="18"/>
      <c r="AB508" s="32"/>
      <c r="AC508" s="14">
        <f t="shared" si="340"/>
        <v>1</v>
      </c>
      <c r="AD508" s="37">
        <v>1</v>
      </c>
      <c r="AE508" s="19"/>
      <c r="AF508" s="18"/>
      <c r="AG508" s="32"/>
      <c r="AH508" s="14">
        <f t="shared" si="341"/>
        <v>1</v>
      </c>
      <c r="AI508" s="15">
        <f t="shared" si="342"/>
        <v>3</v>
      </c>
      <c r="AJ508" s="56">
        <v>43826</v>
      </c>
      <c r="AK508" s="39"/>
      <c r="AL508" s="37"/>
      <c r="AM508" s="19"/>
      <c r="AN508" s="18"/>
      <c r="AO508" s="32"/>
      <c r="AP508" s="14">
        <f t="shared" si="343"/>
        <v>0</v>
      </c>
      <c r="AQ508" s="37"/>
      <c r="AR508" s="19"/>
      <c r="AS508" s="18"/>
      <c r="AT508" s="32"/>
      <c r="AU508" s="14">
        <f t="shared" si="344"/>
        <v>0</v>
      </c>
      <c r="AV508" s="37"/>
      <c r="AW508" s="19"/>
      <c r="AX508" s="18"/>
      <c r="AY508" s="32"/>
      <c r="AZ508" s="14">
        <f t="shared" si="345"/>
        <v>0</v>
      </c>
      <c r="BA508" s="15">
        <f t="shared" si="346"/>
        <v>0</v>
      </c>
    </row>
    <row r="509" spans="1:53" x14ac:dyDescent="0.15">
      <c r="A509" s="30"/>
      <c r="B509" s="37"/>
      <c r="C509" s="19"/>
      <c r="D509" s="18"/>
      <c r="E509" s="32"/>
      <c r="F509" s="14">
        <f t="shared" si="347"/>
        <v>0</v>
      </c>
      <c r="G509" s="37"/>
      <c r="H509" s="19"/>
      <c r="I509" s="18"/>
      <c r="J509" s="32"/>
      <c r="K509" s="14">
        <f t="shared" si="336"/>
        <v>0</v>
      </c>
      <c r="L509" s="37"/>
      <c r="M509" s="19"/>
      <c r="N509" s="18"/>
      <c r="O509" s="32"/>
      <c r="P509" s="14">
        <f t="shared" si="337"/>
        <v>0</v>
      </c>
      <c r="Q509" s="15">
        <f t="shared" si="338"/>
        <v>0</v>
      </c>
      <c r="S509" s="30" t="s">
        <v>443</v>
      </c>
      <c r="T509" s="37"/>
      <c r="U509" s="19">
        <v>2</v>
      </c>
      <c r="V509" s="18">
        <v>1</v>
      </c>
      <c r="W509" s="32"/>
      <c r="X509" s="14">
        <f t="shared" si="339"/>
        <v>3</v>
      </c>
      <c r="Y509" s="37"/>
      <c r="Z509" s="19">
        <v>2</v>
      </c>
      <c r="AA509" s="18">
        <v>1</v>
      </c>
      <c r="AB509" s="32"/>
      <c r="AC509" s="14">
        <f t="shared" si="340"/>
        <v>3</v>
      </c>
      <c r="AD509" s="37"/>
      <c r="AE509" s="19">
        <v>2</v>
      </c>
      <c r="AF509" s="18">
        <v>1</v>
      </c>
      <c r="AG509" s="32"/>
      <c r="AH509" s="14">
        <f t="shared" si="341"/>
        <v>3</v>
      </c>
      <c r="AI509" s="15">
        <f t="shared" si="342"/>
        <v>9</v>
      </c>
      <c r="AJ509" s="56">
        <v>43827</v>
      </c>
      <c r="AK509" s="13"/>
      <c r="AL509" s="37"/>
      <c r="AM509" s="19"/>
      <c r="AN509" s="18"/>
      <c r="AO509" s="32"/>
      <c r="AP509" s="14">
        <f t="shared" si="343"/>
        <v>0</v>
      </c>
      <c r="AQ509" s="37"/>
      <c r="AR509" s="19"/>
      <c r="AS509" s="18"/>
      <c r="AT509" s="32"/>
      <c r="AU509" s="14">
        <f t="shared" si="344"/>
        <v>0</v>
      </c>
      <c r="AV509" s="37"/>
      <c r="AW509" s="19"/>
      <c r="AX509" s="18"/>
      <c r="AY509" s="32"/>
      <c r="AZ509" s="14">
        <f t="shared" si="345"/>
        <v>0</v>
      </c>
      <c r="BA509" s="15">
        <f t="shared" si="346"/>
        <v>0</v>
      </c>
    </row>
    <row r="510" spans="1:53" x14ac:dyDescent="0.15">
      <c r="A510" s="30"/>
      <c r="B510" s="37"/>
      <c r="C510" s="19"/>
      <c r="D510" s="18"/>
      <c r="E510" s="32"/>
      <c r="F510" s="14">
        <f t="shared" si="347"/>
        <v>0</v>
      </c>
      <c r="G510" s="37"/>
      <c r="H510" s="19"/>
      <c r="I510" s="18"/>
      <c r="J510" s="32"/>
      <c r="K510" s="14">
        <f t="shared" si="336"/>
        <v>0</v>
      </c>
      <c r="L510" s="37"/>
      <c r="M510" s="19"/>
      <c r="N510" s="18"/>
      <c r="O510" s="32"/>
      <c r="P510" s="14">
        <f t="shared" si="337"/>
        <v>0</v>
      </c>
      <c r="Q510" s="15">
        <f t="shared" si="338"/>
        <v>0</v>
      </c>
      <c r="S510" s="39"/>
      <c r="T510" s="37"/>
      <c r="U510" s="19"/>
      <c r="V510" s="18"/>
      <c r="W510" s="32"/>
      <c r="X510" s="14">
        <f t="shared" si="339"/>
        <v>0</v>
      </c>
      <c r="Y510" s="37"/>
      <c r="Z510" s="19"/>
      <c r="AA510" s="18"/>
      <c r="AB510" s="32"/>
      <c r="AC510" s="14">
        <f t="shared" si="340"/>
        <v>0</v>
      </c>
      <c r="AD510" s="37"/>
      <c r="AE510" s="19"/>
      <c r="AF510" s="18"/>
      <c r="AG510" s="32"/>
      <c r="AH510" s="14">
        <f t="shared" si="341"/>
        <v>0</v>
      </c>
      <c r="AI510" s="15">
        <f t="shared" si="342"/>
        <v>0</v>
      </c>
      <c r="AJ510" s="56"/>
      <c r="AK510" s="13"/>
      <c r="AL510" s="37"/>
      <c r="AM510" s="19"/>
      <c r="AN510" s="18"/>
      <c r="AO510" s="32"/>
      <c r="AP510" s="14">
        <f t="shared" si="343"/>
        <v>0</v>
      </c>
      <c r="AQ510" s="37"/>
      <c r="AR510" s="19"/>
      <c r="AS510" s="18"/>
      <c r="AT510" s="32"/>
      <c r="AU510" s="14">
        <f t="shared" si="344"/>
        <v>0</v>
      </c>
      <c r="AV510" s="37"/>
      <c r="AW510" s="19"/>
      <c r="AX510" s="18"/>
      <c r="AY510" s="32"/>
      <c r="AZ510" s="14">
        <f t="shared" si="345"/>
        <v>0</v>
      </c>
      <c r="BA510" s="15">
        <f t="shared" si="346"/>
        <v>0</v>
      </c>
    </row>
    <row r="511" spans="1:53" x14ac:dyDescent="0.15">
      <c r="A511" s="13"/>
      <c r="B511" s="37"/>
      <c r="C511" s="19"/>
      <c r="D511" s="18"/>
      <c r="E511" s="32"/>
      <c r="F511" s="14">
        <f t="shared" si="347"/>
        <v>0</v>
      </c>
      <c r="G511" s="37"/>
      <c r="H511" s="19"/>
      <c r="I511" s="18"/>
      <c r="J511" s="32"/>
      <c r="K511" s="14">
        <f t="shared" si="336"/>
        <v>0</v>
      </c>
      <c r="L511" s="37"/>
      <c r="M511" s="19"/>
      <c r="N511" s="18"/>
      <c r="O511" s="32"/>
      <c r="P511" s="14">
        <f t="shared" si="337"/>
        <v>0</v>
      </c>
      <c r="Q511" s="15">
        <f t="shared" si="338"/>
        <v>0</v>
      </c>
      <c r="S511" s="39" t="s">
        <v>397</v>
      </c>
      <c r="T511" s="37"/>
      <c r="U511" s="19"/>
      <c r="V511" s="18"/>
      <c r="W511" s="32"/>
      <c r="X511" s="14">
        <f t="shared" si="339"/>
        <v>0</v>
      </c>
      <c r="Y511" s="37"/>
      <c r="Z511" s="19"/>
      <c r="AA511" s="18"/>
      <c r="AB511" s="32"/>
      <c r="AC511" s="14">
        <f t="shared" si="340"/>
        <v>0</v>
      </c>
      <c r="AD511" s="37"/>
      <c r="AE511" s="19"/>
      <c r="AF511" s="18"/>
      <c r="AG511" s="32"/>
      <c r="AH511" s="14">
        <f t="shared" si="341"/>
        <v>0</v>
      </c>
      <c r="AI511" s="15">
        <f t="shared" si="342"/>
        <v>0</v>
      </c>
      <c r="AJ511" s="57" t="s">
        <v>398</v>
      </c>
      <c r="AK511" s="13"/>
      <c r="AL511" s="37"/>
      <c r="AM511" s="19"/>
      <c r="AN511" s="18"/>
      <c r="AO511" s="32"/>
      <c r="AP511" s="14">
        <f t="shared" si="343"/>
        <v>0</v>
      </c>
      <c r="AQ511" s="37"/>
      <c r="AR511" s="19"/>
      <c r="AS511" s="18"/>
      <c r="AT511" s="32"/>
      <c r="AU511" s="14">
        <f t="shared" si="344"/>
        <v>0</v>
      </c>
      <c r="AV511" s="37"/>
      <c r="AW511" s="19"/>
      <c r="AX511" s="18"/>
      <c r="AY511" s="32"/>
      <c r="AZ511" s="14">
        <f t="shared" si="345"/>
        <v>0</v>
      </c>
      <c r="BA511" s="15">
        <f t="shared" si="346"/>
        <v>0</v>
      </c>
    </row>
    <row r="512" spans="1:53" ht="14.25" thickBot="1" x14ac:dyDescent="0.2">
      <c r="A512" s="39"/>
      <c r="B512" s="37"/>
      <c r="C512" s="19"/>
      <c r="D512" s="18"/>
      <c r="E512" s="106"/>
      <c r="F512" s="14">
        <f t="shared" si="347"/>
        <v>0</v>
      </c>
      <c r="G512" s="37"/>
      <c r="H512" s="19"/>
      <c r="I512" s="18"/>
      <c r="J512" s="32"/>
      <c r="K512" s="14">
        <f t="shared" si="336"/>
        <v>0</v>
      </c>
      <c r="L512" s="37"/>
      <c r="M512" s="19"/>
      <c r="N512" s="18"/>
      <c r="O512" s="106"/>
      <c r="P512" s="14">
        <f t="shared" si="337"/>
        <v>0</v>
      </c>
      <c r="Q512" s="24">
        <f t="shared" si="338"/>
        <v>0</v>
      </c>
      <c r="S512" s="13" t="s">
        <v>345</v>
      </c>
      <c r="T512" s="37"/>
      <c r="U512" s="19"/>
      <c r="V512" s="18"/>
      <c r="W512" s="106"/>
      <c r="X512" s="14">
        <f t="shared" ref="X512" si="356">SUM(T512:V512)</f>
        <v>0</v>
      </c>
      <c r="Y512" s="37"/>
      <c r="Z512" s="19"/>
      <c r="AA512" s="18"/>
      <c r="AB512" s="106"/>
      <c r="AC512" s="14">
        <f t="shared" ref="AC512" si="357">SUM(Y512:AA512)</f>
        <v>0</v>
      </c>
      <c r="AD512" s="37"/>
      <c r="AE512" s="19"/>
      <c r="AF512" s="18"/>
      <c r="AG512" s="106"/>
      <c r="AH512" s="14">
        <f t="shared" ref="AH512" si="358">SUM(AD512:AF512)</f>
        <v>0</v>
      </c>
      <c r="AI512" s="15">
        <f t="shared" ref="AI512" si="359">X512+AC512+AH512</f>
        <v>0</v>
      </c>
      <c r="AJ512" s="57" t="s">
        <v>346</v>
      </c>
      <c r="AK512" s="13"/>
      <c r="AL512" s="37"/>
      <c r="AM512" s="19"/>
      <c r="AN512" s="18"/>
      <c r="AO512" s="32"/>
      <c r="AP512" s="14">
        <f t="shared" si="343"/>
        <v>0</v>
      </c>
      <c r="AQ512" s="37"/>
      <c r="AR512" s="19"/>
      <c r="AS512" s="18"/>
      <c r="AT512" s="106"/>
      <c r="AU512" s="14">
        <f t="shared" si="344"/>
        <v>0</v>
      </c>
      <c r="AV512" s="37"/>
      <c r="AW512" s="19"/>
      <c r="AX512" s="18"/>
      <c r="AY512" s="106"/>
      <c r="AZ512" s="14">
        <f t="shared" si="345"/>
        <v>0</v>
      </c>
      <c r="BA512" s="15">
        <f t="shared" si="346"/>
        <v>0</v>
      </c>
    </row>
    <row r="513" spans="1:54" ht="14.25" thickBot="1" x14ac:dyDescent="0.2">
      <c r="A513" s="3" t="s">
        <v>11</v>
      </c>
      <c r="B513" s="26">
        <f>SUM(B489:B512)</f>
        <v>0</v>
      </c>
      <c r="C513" s="26">
        <f t="shared" ref="C513:Q513" si="360">SUM(C489:C512)</f>
        <v>1</v>
      </c>
      <c r="D513" s="26">
        <f t="shared" si="360"/>
        <v>5</v>
      </c>
      <c r="E513" s="26"/>
      <c r="F513" s="40">
        <f t="shared" si="360"/>
        <v>6</v>
      </c>
      <c r="G513" s="26">
        <f t="shared" si="360"/>
        <v>3</v>
      </c>
      <c r="H513" s="26">
        <f t="shared" si="360"/>
        <v>1</v>
      </c>
      <c r="I513" s="27">
        <f t="shared" si="360"/>
        <v>5</v>
      </c>
      <c r="J513" s="26"/>
      <c r="K513" s="40">
        <f t="shared" si="360"/>
        <v>9</v>
      </c>
      <c r="L513" s="26">
        <f t="shared" si="360"/>
        <v>1</v>
      </c>
      <c r="M513" s="26">
        <f t="shared" si="360"/>
        <v>1</v>
      </c>
      <c r="N513" s="26">
        <f t="shared" si="360"/>
        <v>5</v>
      </c>
      <c r="O513" s="26"/>
      <c r="P513" s="40">
        <f t="shared" si="360"/>
        <v>7</v>
      </c>
      <c r="Q513" s="41">
        <f t="shared" si="360"/>
        <v>22</v>
      </c>
      <c r="S513" s="3" t="s">
        <v>11</v>
      </c>
      <c r="T513" s="26">
        <f>SUM(T489:T512)</f>
        <v>93</v>
      </c>
      <c r="U513" s="26">
        <f t="shared" ref="U513:AI513" si="361">SUM(U489:U512)</f>
        <v>168</v>
      </c>
      <c r="V513" s="26">
        <f t="shared" si="361"/>
        <v>184</v>
      </c>
      <c r="W513" s="26"/>
      <c r="X513" s="40">
        <f t="shared" si="361"/>
        <v>445</v>
      </c>
      <c r="Y513" s="26">
        <f t="shared" si="361"/>
        <v>268</v>
      </c>
      <c r="Z513" s="26">
        <f t="shared" si="361"/>
        <v>228</v>
      </c>
      <c r="AA513" s="26">
        <f t="shared" si="361"/>
        <v>209</v>
      </c>
      <c r="AB513" s="26"/>
      <c r="AC513" s="40">
        <f t="shared" si="361"/>
        <v>705</v>
      </c>
      <c r="AD513" s="26">
        <f t="shared" si="361"/>
        <v>148</v>
      </c>
      <c r="AE513" s="26">
        <f t="shared" si="361"/>
        <v>228</v>
      </c>
      <c r="AF513" s="26">
        <f t="shared" si="361"/>
        <v>219</v>
      </c>
      <c r="AG513" s="26"/>
      <c r="AH513" s="40">
        <f t="shared" si="361"/>
        <v>595</v>
      </c>
      <c r="AI513" s="41">
        <f t="shared" si="361"/>
        <v>1745</v>
      </c>
      <c r="AK513" s="3" t="s">
        <v>11</v>
      </c>
      <c r="AL513" s="26">
        <f>SUM(AL489:AL512)</f>
        <v>250</v>
      </c>
      <c r="AM513" s="26">
        <f t="shared" ref="AM513:BA513" si="362">SUM(AM489:AM512)</f>
        <v>500</v>
      </c>
      <c r="AN513" s="27">
        <f t="shared" si="362"/>
        <v>300</v>
      </c>
      <c r="AO513" s="26"/>
      <c r="AP513" s="40">
        <f t="shared" si="362"/>
        <v>1050</v>
      </c>
      <c r="AQ513" s="26">
        <f t="shared" si="362"/>
        <v>250</v>
      </c>
      <c r="AR513" s="26">
        <f t="shared" si="362"/>
        <v>550</v>
      </c>
      <c r="AS513" s="26">
        <f t="shared" si="362"/>
        <v>350</v>
      </c>
      <c r="AT513" s="26"/>
      <c r="AU513" s="40">
        <f t="shared" si="362"/>
        <v>1150</v>
      </c>
      <c r="AV513" s="26">
        <f t="shared" si="362"/>
        <v>300</v>
      </c>
      <c r="AW513" s="26">
        <f t="shared" si="362"/>
        <v>600</v>
      </c>
      <c r="AX513" s="26">
        <f t="shared" si="362"/>
        <v>350</v>
      </c>
      <c r="AY513" s="26"/>
      <c r="AZ513" s="40">
        <f t="shared" si="362"/>
        <v>1250</v>
      </c>
      <c r="BA513" s="41">
        <f t="shared" si="362"/>
        <v>3450</v>
      </c>
    </row>
    <row r="514" spans="1:54" ht="14.25" thickBot="1" x14ac:dyDescent="0.2">
      <c r="A514" s="42" t="s">
        <v>12</v>
      </c>
      <c r="B514" s="43">
        <f>B488-B513</f>
        <v>12</v>
      </c>
      <c r="C514" s="43">
        <f t="shared" ref="C514:Q514" si="363">C488-C513</f>
        <v>12</v>
      </c>
      <c r="D514" s="43">
        <f t="shared" si="363"/>
        <v>5</v>
      </c>
      <c r="E514" s="43"/>
      <c r="F514" s="43">
        <f t="shared" si="363"/>
        <v>29</v>
      </c>
      <c r="G514" s="43">
        <f t="shared" si="363"/>
        <v>7</v>
      </c>
      <c r="H514" s="43">
        <f t="shared" si="363"/>
        <v>7</v>
      </c>
      <c r="I514" s="43">
        <f t="shared" si="363"/>
        <v>5</v>
      </c>
      <c r="J514" s="43"/>
      <c r="K514" s="43">
        <f t="shared" si="363"/>
        <v>19</v>
      </c>
      <c r="L514" s="43">
        <f t="shared" si="363"/>
        <v>14</v>
      </c>
      <c r="M514" s="43">
        <f t="shared" si="363"/>
        <v>7</v>
      </c>
      <c r="N514" s="43">
        <f t="shared" si="363"/>
        <v>5</v>
      </c>
      <c r="O514" s="43"/>
      <c r="P514" s="43">
        <f t="shared" si="363"/>
        <v>26</v>
      </c>
      <c r="Q514" s="41">
        <f t="shared" si="363"/>
        <v>74</v>
      </c>
      <c r="S514" s="42" t="s">
        <v>12</v>
      </c>
      <c r="T514" s="43">
        <f>T488-T513</f>
        <v>714</v>
      </c>
      <c r="U514" s="43">
        <f t="shared" ref="U514:AI514" si="364">U488-U513</f>
        <v>784</v>
      </c>
      <c r="V514" s="43">
        <f t="shared" si="364"/>
        <v>436</v>
      </c>
      <c r="W514" s="43"/>
      <c r="X514" s="43">
        <f t="shared" si="364"/>
        <v>1934</v>
      </c>
      <c r="Y514" s="43">
        <f t="shared" si="364"/>
        <v>548</v>
      </c>
      <c r="Z514" s="43">
        <f t="shared" si="364"/>
        <v>815</v>
      </c>
      <c r="AA514" s="43">
        <f t="shared" si="364"/>
        <v>330</v>
      </c>
      <c r="AB514" s="43"/>
      <c r="AC514" s="43">
        <f t="shared" si="364"/>
        <v>1693</v>
      </c>
      <c r="AD514" s="43">
        <f t="shared" si="364"/>
        <v>641</v>
      </c>
      <c r="AE514" s="43">
        <f t="shared" si="364"/>
        <v>748</v>
      </c>
      <c r="AF514" s="43">
        <f t="shared" si="364"/>
        <v>278</v>
      </c>
      <c r="AG514" s="43"/>
      <c r="AH514" s="43">
        <f t="shared" si="364"/>
        <v>1667</v>
      </c>
      <c r="AI514" s="41">
        <f t="shared" si="364"/>
        <v>5294</v>
      </c>
      <c r="AK514" s="42" t="s">
        <v>12</v>
      </c>
      <c r="AL514" s="43">
        <f>AL488-AL513</f>
        <v>0</v>
      </c>
      <c r="AM514" s="43">
        <f t="shared" ref="AM514:BA514" si="365">AM488-AM513</f>
        <v>0</v>
      </c>
      <c r="AN514" s="43">
        <f t="shared" si="365"/>
        <v>0</v>
      </c>
      <c r="AO514" s="43"/>
      <c r="AP514" s="43">
        <f t="shared" si="365"/>
        <v>0</v>
      </c>
      <c r="AQ514" s="43">
        <f t="shared" si="365"/>
        <v>0</v>
      </c>
      <c r="AR514" s="43">
        <f t="shared" si="365"/>
        <v>0</v>
      </c>
      <c r="AS514" s="43">
        <f t="shared" si="365"/>
        <v>0</v>
      </c>
      <c r="AT514" s="43"/>
      <c r="AU514" s="43">
        <f t="shared" si="365"/>
        <v>0</v>
      </c>
      <c r="AV514" s="43">
        <f t="shared" si="365"/>
        <v>0</v>
      </c>
      <c r="AW514" s="43">
        <f t="shared" si="365"/>
        <v>0</v>
      </c>
      <c r="AX514" s="43">
        <f t="shared" si="365"/>
        <v>0</v>
      </c>
      <c r="AY514" s="43"/>
      <c r="AZ514" s="43">
        <f t="shared" si="365"/>
        <v>0</v>
      </c>
      <c r="BA514" s="41">
        <f t="shared" si="365"/>
        <v>0</v>
      </c>
    </row>
    <row r="517" spans="1:54" ht="21.75" thickBot="1" x14ac:dyDescent="0.25">
      <c r="A517" s="50" t="s">
        <v>13</v>
      </c>
      <c r="B517" s="51"/>
      <c r="C517" s="51"/>
      <c r="D517" s="51"/>
      <c r="E517" s="51"/>
      <c r="F517" s="54" t="s">
        <v>26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S517" s="50" t="s">
        <v>14</v>
      </c>
      <c r="T517" s="51"/>
      <c r="U517" s="51"/>
      <c r="V517" s="51"/>
      <c r="W517" s="51"/>
      <c r="X517" s="54" t="s">
        <v>26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K517" s="50" t="s">
        <v>153</v>
      </c>
      <c r="AL517" s="51"/>
      <c r="AM517" s="51"/>
      <c r="AN517" s="51"/>
      <c r="AO517" s="51"/>
      <c r="AP517" s="54" t="s">
        <v>26</v>
      </c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4" ht="14.25" thickBot="1" x14ac:dyDescent="0.2">
      <c r="A518" s="2" t="s">
        <v>0</v>
      </c>
      <c r="B518" s="225" t="s">
        <v>15</v>
      </c>
      <c r="C518" s="225"/>
      <c r="D518" s="225"/>
      <c r="E518" s="225"/>
      <c r="F518" s="226"/>
      <c r="G518" s="225" t="s">
        <v>1</v>
      </c>
      <c r="H518" s="225"/>
      <c r="I518" s="225"/>
      <c r="J518" s="225"/>
      <c r="K518" s="226"/>
      <c r="L518" s="225" t="s">
        <v>16</v>
      </c>
      <c r="M518" s="225"/>
      <c r="N518" s="225"/>
      <c r="O518" s="225"/>
      <c r="P518" s="225"/>
      <c r="Q518" s="227" t="s">
        <v>2</v>
      </c>
      <c r="S518" s="2" t="s">
        <v>0</v>
      </c>
      <c r="T518" s="225" t="s">
        <v>15</v>
      </c>
      <c r="U518" s="225"/>
      <c r="V518" s="225"/>
      <c r="W518" s="225"/>
      <c r="X518" s="226"/>
      <c r="Y518" s="225" t="s">
        <v>1</v>
      </c>
      <c r="Z518" s="225"/>
      <c r="AA518" s="225"/>
      <c r="AB518" s="225"/>
      <c r="AC518" s="226"/>
      <c r="AD518" s="225" t="s">
        <v>16</v>
      </c>
      <c r="AE518" s="225"/>
      <c r="AF518" s="225"/>
      <c r="AG518" s="225"/>
      <c r="AH518" s="225"/>
      <c r="AI518" s="227" t="s">
        <v>2</v>
      </c>
      <c r="AK518" s="2" t="s">
        <v>0</v>
      </c>
      <c r="AL518" s="225" t="s">
        <v>15</v>
      </c>
      <c r="AM518" s="225"/>
      <c r="AN518" s="225"/>
      <c r="AO518" s="225"/>
      <c r="AP518" s="226"/>
      <c r="AQ518" s="225" t="s">
        <v>1</v>
      </c>
      <c r="AR518" s="225"/>
      <c r="AS518" s="225"/>
      <c r="AT518" s="225"/>
      <c r="AU518" s="226"/>
      <c r="AV518" s="225" t="s">
        <v>16</v>
      </c>
      <c r="AW518" s="225"/>
      <c r="AX518" s="225"/>
      <c r="AY518" s="225"/>
      <c r="AZ518" s="225"/>
      <c r="BA518" s="227" t="s">
        <v>2</v>
      </c>
    </row>
    <row r="519" spans="1:54" ht="14.25" thickBot="1" x14ac:dyDescent="0.2">
      <c r="A519" s="2" t="s">
        <v>3</v>
      </c>
      <c r="B519" s="3" t="s">
        <v>4</v>
      </c>
      <c r="C519" s="2" t="s">
        <v>5</v>
      </c>
      <c r="D519" s="4" t="s">
        <v>6</v>
      </c>
      <c r="E519" s="2"/>
      <c r="F519" s="2" t="s">
        <v>7</v>
      </c>
      <c r="G519" s="3" t="s">
        <v>4</v>
      </c>
      <c r="H519" s="2" t="s">
        <v>5</v>
      </c>
      <c r="I519" s="4" t="s">
        <v>6</v>
      </c>
      <c r="J519" s="2"/>
      <c r="K519" s="2" t="s">
        <v>7</v>
      </c>
      <c r="L519" s="3" t="s">
        <v>4</v>
      </c>
      <c r="M519" s="2" t="s">
        <v>5</v>
      </c>
      <c r="N519" s="4" t="s">
        <v>6</v>
      </c>
      <c r="O519" s="2"/>
      <c r="P519" s="3" t="s">
        <v>7</v>
      </c>
      <c r="Q519" s="228"/>
      <c r="S519" s="2" t="s">
        <v>3</v>
      </c>
      <c r="T519" s="3" t="s">
        <v>4</v>
      </c>
      <c r="U519" s="2" t="s">
        <v>5</v>
      </c>
      <c r="V519" s="4" t="s">
        <v>6</v>
      </c>
      <c r="W519" s="2"/>
      <c r="X519" s="2" t="s">
        <v>7</v>
      </c>
      <c r="Y519" s="3" t="s">
        <v>4</v>
      </c>
      <c r="Z519" s="2" t="s">
        <v>5</v>
      </c>
      <c r="AA519" s="4" t="s">
        <v>6</v>
      </c>
      <c r="AB519" s="2"/>
      <c r="AC519" s="2" t="s">
        <v>7</v>
      </c>
      <c r="AD519" s="3" t="s">
        <v>4</v>
      </c>
      <c r="AE519" s="2" t="s">
        <v>5</v>
      </c>
      <c r="AF519" s="4" t="s">
        <v>6</v>
      </c>
      <c r="AG519" s="2"/>
      <c r="AH519" s="3" t="s">
        <v>7</v>
      </c>
      <c r="AI519" s="228"/>
      <c r="AK519" s="2" t="s">
        <v>3</v>
      </c>
      <c r="AL519" s="3" t="s">
        <v>4</v>
      </c>
      <c r="AM519" s="2" t="s">
        <v>5</v>
      </c>
      <c r="AN519" s="4" t="s">
        <v>6</v>
      </c>
      <c r="AO519" s="2"/>
      <c r="AP519" s="2" t="s">
        <v>7</v>
      </c>
      <c r="AQ519" s="3" t="s">
        <v>4</v>
      </c>
      <c r="AR519" s="2" t="s">
        <v>5</v>
      </c>
      <c r="AS519" s="4" t="s">
        <v>6</v>
      </c>
      <c r="AT519" s="2"/>
      <c r="AU519" s="2" t="s">
        <v>7</v>
      </c>
      <c r="AV519" s="3" t="s">
        <v>4</v>
      </c>
      <c r="AW519" s="2" t="s">
        <v>5</v>
      </c>
      <c r="AX519" s="4" t="s">
        <v>6</v>
      </c>
      <c r="AY519" s="2"/>
      <c r="AZ519" s="3" t="s">
        <v>7</v>
      </c>
      <c r="BA519" s="228"/>
    </row>
    <row r="520" spans="1:54" x14ac:dyDescent="0.15">
      <c r="A520" s="5" t="s">
        <v>12</v>
      </c>
      <c r="B520" s="6">
        <f>B514</f>
        <v>12</v>
      </c>
      <c r="C520" s="7">
        <f>C514</f>
        <v>12</v>
      </c>
      <c r="D520" s="6">
        <f>D514</f>
        <v>5</v>
      </c>
      <c r="E520" s="7"/>
      <c r="F520" s="8">
        <f>SUM(B520:D520)</f>
        <v>29</v>
      </c>
      <c r="G520" s="6">
        <f>G514</f>
        <v>7</v>
      </c>
      <c r="H520" s="7">
        <f>H514</f>
        <v>7</v>
      </c>
      <c r="I520" s="6">
        <f>I514</f>
        <v>5</v>
      </c>
      <c r="J520" s="7"/>
      <c r="K520" s="8">
        <f>SUM(G520:I520)</f>
        <v>19</v>
      </c>
      <c r="L520" s="6">
        <f>L514</f>
        <v>14</v>
      </c>
      <c r="M520" s="7">
        <f>M514</f>
        <v>7</v>
      </c>
      <c r="N520" s="6">
        <f>N514</f>
        <v>5</v>
      </c>
      <c r="O520" s="7"/>
      <c r="P520" s="8">
        <f>SUM(L520:N520)</f>
        <v>26</v>
      </c>
      <c r="Q520" s="9">
        <f>F520+K520+P520</f>
        <v>74</v>
      </c>
      <c r="S520" s="5" t="s">
        <v>12</v>
      </c>
      <c r="T520" s="6">
        <f>T514</f>
        <v>714</v>
      </c>
      <c r="U520" s="7">
        <f>U514</f>
        <v>784</v>
      </c>
      <c r="V520" s="6">
        <f>V514</f>
        <v>436</v>
      </c>
      <c r="W520" s="7"/>
      <c r="X520" s="8">
        <f>SUM(T520:V520)</f>
        <v>1934</v>
      </c>
      <c r="Y520" s="6">
        <f>Y514</f>
        <v>548</v>
      </c>
      <c r="Z520" s="7">
        <f>Z514</f>
        <v>815</v>
      </c>
      <c r="AA520" s="6">
        <f>AA514</f>
        <v>330</v>
      </c>
      <c r="AB520" s="7"/>
      <c r="AC520" s="8">
        <f>SUM(Y520:AA520)</f>
        <v>1693</v>
      </c>
      <c r="AD520" s="6">
        <f>AD514</f>
        <v>641</v>
      </c>
      <c r="AE520" s="7">
        <f>AE514</f>
        <v>748</v>
      </c>
      <c r="AF520" s="6">
        <f>AF514</f>
        <v>278</v>
      </c>
      <c r="AG520" s="7"/>
      <c r="AH520" s="8">
        <f>SUM(AD520:AF520)</f>
        <v>1667</v>
      </c>
      <c r="AI520" s="9">
        <f>X520+AC520+AH520</f>
        <v>5294</v>
      </c>
      <c r="AK520" s="5" t="s">
        <v>12</v>
      </c>
      <c r="AL520" s="6">
        <f>AL514</f>
        <v>0</v>
      </c>
      <c r="AM520" s="7">
        <f>AM514</f>
        <v>0</v>
      </c>
      <c r="AN520" s="6">
        <f>AN514</f>
        <v>0</v>
      </c>
      <c r="AO520" s="7"/>
      <c r="AP520" s="8">
        <f>SUM(AL520:AN520)</f>
        <v>0</v>
      </c>
      <c r="AQ520" s="6">
        <f>AQ514</f>
        <v>0</v>
      </c>
      <c r="AR520" s="7">
        <f>AR514</f>
        <v>0</v>
      </c>
      <c r="AS520" s="6">
        <f>AS514</f>
        <v>0</v>
      </c>
      <c r="AT520" s="7"/>
      <c r="AU520" s="8">
        <f>SUM(AQ520:AS520)</f>
        <v>0</v>
      </c>
      <c r="AV520" s="6">
        <f>AV514</f>
        <v>0</v>
      </c>
      <c r="AW520" s="7">
        <f>AW514</f>
        <v>0</v>
      </c>
      <c r="AX520" s="6">
        <f>AX514</f>
        <v>0</v>
      </c>
      <c r="AY520" s="7"/>
      <c r="AZ520" s="8">
        <f>SUM(AV520:AX520)</f>
        <v>0</v>
      </c>
      <c r="BA520" s="9">
        <f>AP520+AU520+AZ520</f>
        <v>0</v>
      </c>
    </row>
    <row r="521" spans="1:54" x14ac:dyDescent="0.15">
      <c r="A521" s="11" t="s">
        <v>66</v>
      </c>
      <c r="B521" s="31">
        <v>1</v>
      </c>
      <c r="C521" s="32">
        <v>6</v>
      </c>
      <c r="D521" s="33">
        <v>1</v>
      </c>
      <c r="E521" s="32"/>
      <c r="F521" s="14">
        <f t="shared" ref="F521:F522" si="366">SUM(B521:D521)</f>
        <v>8</v>
      </c>
      <c r="G521" s="31">
        <v>1</v>
      </c>
      <c r="H521" s="32">
        <v>6</v>
      </c>
      <c r="I521" s="33">
        <v>1</v>
      </c>
      <c r="J521" s="32"/>
      <c r="K521" s="14">
        <f t="shared" ref="K521:K555" si="367">SUM(G521:I521)</f>
        <v>8</v>
      </c>
      <c r="L521" s="31">
        <v>1</v>
      </c>
      <c r="M521" s="32">
        <v>6</v>
      </c>
      <c r="N521" s="33">
        <v>1</v>
      </c>
      <c r="O521" s="32"/>
      <c r="P521" s="14">
        <f t="shared" ref="P521:P555" si="368">SUM(L521:N521)</f>
        <v>8</v>
      </c>
      <c r="Q521" s="15">
        <f t="shared" ref="Q521:Q555" si="369">F521+K521+P521</f>
        <v>24</v>
      </c>
      <c r="R521" s="93">
        <v>43846</v>
      </c>
      <c r="S521" s="11" t="s">
        <v>223</v>
      </c>
      <c r="T521" s="12">
        <v>7</v>
      </c>
      <c r="U521" s="13">
        <v>4</v>
      </c>
      <c r="V521" s="12"/>
      <c r="W521" s="30"/>
      <c r="X521" s="14">
        <f t="shared" ref="X521:X551" si="370">SUM(T521:V521)</f>
        <v>11</v>
      </c>
      <c r="Y521" s="12"/>
      <c r="Z521" s="13"/>
      <c r="AA521" s="12"/>
      <c r="AB521" s="30"/>
      <c r="AC521" s="14">
        <f t="shared" ref="AC521:AC551" si="371">SUM(Y521:AA521)</f>
        <v>0</v>
      </c>
      <c r="AD521" s="12">
        <v>3</v>
      </c>
      <c r="AE521" s="13"/>
      <c r="AF521" s="12"/>
      <c r="AG521" s="30"/>
      <c r="AH521" s="14">
        <f t="shared" ref="AH521:AH551" si="372">SUM(AD521:AF521)</f>
        <v>3</v>
      </c>
      <c r="AI521" s="15">
        <f t="shared" ref="AI521:AI551" si="373">X521+AC521+AH521</f>
        <v>14</v>
      </c>
      <c r="AJ521" s="93">
        <v>43838</v>
      </c>
      <c r="AK521" s="11" t="s">
        <v>9</v>
      </c>
      <c r="AL521" s="12"/>
      <c r="AM521" s="13"/>
      <c r="AN521" s="12"/>
      <c r="AO521" s="30"/>
      <c r="AP521" s="14">
        <f t="shared" ref="AP521:AP531" si="374">SUM(AL521:AN521)</f>
        <v>0</v>
      </c>
      <c r="AQ521" s="12"/>
      <c r="AR521" s="13"/>
      <c r="AS521" s="12"/>
      <c r="AT521" s="30"/>
      <c r="AU521" s="14">
        <f t="shared" ref="AU521:AU531" si="375">SUM(AQ521:AS521)</f>
        <v>0</v>
      </c>
      <c r="AV521" s="12"/>
      <c r="AW521" s="13"/>
      <c r="AX521" s="12"/>
      <c r="AY521" s="30"/>
      <c r="AZ521" s="14">
        <f t="shared" ref="AZ521:AZ531" si="376">SUM(AV521:AX521)</f>
        <v>0</v>
      </c>
      <c r="BA521" s="15">
        <f t="shared" ref="BA521:BA531" si="377">AP521+AU521+AZ521</f>
        <v>0</v>
      </c>
    </row>
    <row r="522" spans="1:54" x14ac:dyDescent="0.15">
      <c r="A522" s="11" t="s">
        <v>202</v>
      </c>
      <c r="B522" s="37">
        <v>1</v>
      </c>
      <c r="C522" s="19"/>
      <c r="D522" s="18"/>
      <c r="E522" s="32"/>
      <c r="F522" s="14">
        <f t="shared" si="366"/>
        <v>1</v>
      </c>
      <c r="G522" s="37">
        <v>1</v>
      </c>
      <c r="H522" s="19"/>
      <c r="I522" s="18"/>
      <c r="J522" s="32"/>
      <c r="K522" s="14">
        <f t="shared" si="367"/>
        <v>1</v>
      </c>
      <c r="L522" s="37">
        <v>1</v>
      </c>
      <c r="M522" s="19"/>
      <c r="N522" s="18"/>
      <c r="O522" s="32"/>
      <c r="P522" s="14">
        <f t="shared" si="368"/>
        <v>1</v>
      </c>
      <c r="Q522" s="15">
        <f t="shared" si="369"/>
        <v>3</v>
      </c>
      <c r="R522" s="93">
        <v>43847</v>
      </c>
      <c r="S522" s="11" t="s">
        <v>457</v>
      </c>
      <c r="T522" s="62">
        <v>11</v>
      </c>
      <c r="U522" s="47">
        <v>5</v>
      </c>
      <c r="V522" s="46">
        <v>16</v>
      </c>
      <c r="W522" s="88"/>
      <c r="X522" s="14">
        <f t="shared" si="370"/>
        <v>32</v>
      </c>
      <c r="Y522" s="62">
        <v>11</v>
      </c>
      <c r="Z522" s="47">
        <v>5</v>
      </c>
      <c r="AA522" s="46">
        <v>16</v>
      </c>
      <c r="AB522" s="88"/>
      <c r="AC522" s="14">
        <f t="shared" si="371"/>
        <v>32</v>
      </c>
      <c r="AD522" s="62">
        <v>11</v>
      </c>
      <c r="AE522" s="47">
        <v>5</v>
      </c>
      <c r="AF522" s="46">
        <v>16</v>
      </c>
      <c r="AG522" s="88"/>
      <c r="AH522" s="14">
        <f t="shared" si="372"/>
        <v>32</v>
      </c>
      <c r="AI522" s="15">
        <f t="shared" si="373"/>
        <v>96</v>
      </c>
      <c r="AJ522" s="56">
        <v>43852</v>
      </c>
      <c r="AK522" s="11" t="s">
        <v>9</v>
      </c>
      <c r="AL522" s="62"/>
      <c r="AM522" s="47"/>
      <c r="AN522" s="46"/>
      <c r="AO522" s="88"/>
      <c r="AP522" s="14">
        <f t="shared" si="374"/>
        <v>0</v>
      </c>
      <c r="AQ522" s="62"/>
      <c r="AR522" s="47"/>
      <c r="AS522" s="46"/>
      <c r="AT522" s="88"/>
      <c r="AU522" s="14">
        <f t="shared" si="375"/>
        <v>0</v>
      </c>
      <c r="AV522" s="62"/>
      <c r="AW522" s="47"/>
      <c r="AX522" s="46"/>
      <c r="AY522" s="88"/>
      <c r="AZ522" s="14">
        <f t="shared" si="376"/>
        <v>0</v>
      </c>
      <c r="BA522" s="15">
        <f t="shared" si="377"/>
        <v>0</v>
      </c>
      <c r="BB522" s="16"/>
    </row>
    <row r="523" spans="1:54" x14ac:dyDescent="0.15">
      <c r="A523" s="11" t="s">
        <v>423</v>
      </c>
      <c r="B523" s="12"/>
      <c r="C523" s="13">
        <v>1</v>
      </c>
      <c r="D523" s="12"/>
      <c r="E523" s="30"/>
      <c r="F523" s="14">
        <f t="shared" ref="F523:F555" si="378">SUM(B523:D523)</f>
        <v>1</v>
      </c>
      <c r="G523" s="12"/>
      <c r="H523" s="13">
        <v>2</v>
      </c>
      <c r="I523" s="12"/>
      <c r="J523" s="30"/>
      <c r="K523" s="14">
        <f t="shared" si="367"/>
        <v>2</v>
      </c>
      <c r="L523" s="12"/>
      <c r="M523" s="13">
        <v>2</v>
      </c>
      <c r="N523" s="12">
        <v>1</v>
      </c>
      <c r="O523" s="30"/>
      <c r="P523" s="14">
        <f t="shared" si="368"/>
        <v>3</v>
      </c>
      <c r="Q523" s="15">
        <f t="shared" si="369"/>
        <v>6</v>
      </c>
      <c r="R523" s="93">
        <v>43848</v>
      </c>
      <c r="S523" s="11" t="s">
        <v>101</v>
      </c>
      <c r="T523" s="12">
        <v>6</v>
      </c>
      <c r="U523" s="13">
        <v>19</v>
      </c>
      <c r="V523" s="12">
        <v>21</v>
      </c>
      <c r="W523" s="30"/>
      <c r="X523" s="14">
        <f t="shared" si="370"/>
        <v>46</v>
      </c>
      <c r="Y523" s="12">
        <v>37</v>
      </c>
      <c r="Z523" s="13">
        <v>19</v>
      </c>
      <c r="AA523" s="12">
        <v>29</v>
      </c>
      <c r="AB523" s="30"/>
      <c r="AC523" s="14">
        <f t="shared" si="371"/>
        <v>85</v>
      </c>
      <c r="AD523" s="12">
        <v>17</v>
      </c>
      <c r="AE523" s="13">
        <v>36</v>
      </c>
      <c r="AF523" s="12">
        <v>29</v>
      </c>
      <c r="AG523" s="30"/>
      <c r="AH523" s="14">
        <f t="shared" si="372"/>
        <v>82</v>
      </c>
      <c r="AI523" s="15">
        <f t="shared" si="373"/>
        <v>213</v>
      </c>
      <c r="AJ523" s="56">
        <v>43868</v>
      </c>
      <c r="AK523" s="11" t="s">
        <v>9</v>
      </c>
      <c r="AL523" s="12"/>
      <c r="AM523" s="13"/>
      <c r="AN523" s="12"/>
      <c r="AO523" s="30"/>
      <c r="AP523" s="14">
        <f t="shared" si="374"/>
        <v>0</v>
      </c>
      <c r="AQ523" s="12"/>
      <c r="AR523" s="13"/>
      <c r="AS523" s="12"/>
      <c r="AT523" s="30"/>
      <c r="AU523" s="14">
        <f t="shared" si="375"/>
        <v>0</v>
      </c>
      <c r="AV523" s="12"/>
      <c r="AW523" s="13"/>
      <c r="AX523" s="12"/>
      <c r="AY523" s="30"/>
      <c r="AZ523" s="14">
        <f t="shared" si="376"/>
        <v>0</v>
      </c>
      <c r="BA523" s="15">
        <f t="shared" si="377"/>
        <v>0</v>
      </c>
    </row>
    <row r="524" spans="1:54" x14ac:dyDescent="0.15">
      <c r="A524" s="11" t="s">
        <v>66</v>
      </c>
      <c r="B524" s="12">
        <v>1</v>
      </c>
      <c r="C524" s="13"/>
      <c r="D524" s="12"/>
      <c r="E524" s="30"/>
      <c r="F524" s="14">
        <f t="shared" si="378"/>
        <v>1</v>
      </c>
      <c r="G524" s="12">
        <v>1</v>
      </c>
      <c r="H524" s="13"/>
      <c r="I524" s="12"/>
      <c r="J524" s="30"/>
      <c r="K524" s="14">
        <f t="shared" si="367"/>
        <v>1</v>
      </c>
      <c r="L524" s="12">
        <v>1</v>
      </c>
      <c r="M524" s="13"/>
      <c r="N524" s="12"/>
      <c r="O524" s="30"/>
      <c r="P524" s="14">
        <f t="shared" si="368"/>
        <v>1</v>
      </c>
      <c r="Q524" s="15">
        <f t="shared" si="369"/>
        <v>3</v>
      </c>
      <c r="R524" s="93">
        <v>43859</v>
      </c>
      <c r="S524" s="11" t="s">
        <v>462</v>
      </c>
      <c r="T524" s="12"/>
      <c r="U524" s="13">
        <v>8</v>
      </c>
      <c r="V524" s="12"/>
      <c r="W524" s="30"/>
      <c r="X524" s="14">
        <f t="shared" si="370"/>
        <v>8</v>
      </c>
      <c r="Y524" s="12"/>
      <c r="Z524" s="13">
        <v>8</v>
      </c>
      <c r="AA524" s="12"/>
      <c r="AB524" s="30"/>
      <c r="AC524" s="14">
        <f t="shared" si="371"/>
        <v>8</v>
      </c>
      <c r="AD524" s="12">
        <v>4</v>
      </c>
      <c r="AE524" s="13">
        <v>8</v>
      </c>
      <c r="AF524" s="12"/>
      <c r="AG524" s="30"/>
      <c r="AH524" s="14">
        <f t="shared" si="372"/>
        <v>12</v>
      </c>
      <c r="AI524" s="15">
        <f t="shared" si="373"/>
        <v>28</v>
      </c>
      <c r="AJ524" s="56">
        <v>43862</v>
      </c>
      <c r="AK524" s="11" t="s">
        <v>9</v>
      </c>
      <c r="AL524" s="12"/>
      <c r="AM524" s="13"/>
      <c r="AN524" s="12"/>
      <c r="AO524" s="30"/>
      <c r="AP524" s="14">
        <f t="shared" si="374"/>
        <v>0</v>
      </c>
      <c r="AQ524" s="12"/>
      <c r="AR524" s="13"/>
      <c r="AS524" s="12"/>
      <c r="AT524" s="30"/>
      <c r="AU524" s="14">
        <f t="shared" si="375"/>
        <v>0</v>
      </c>
      <c r="AV524" s="12"/>
      <c r="AW524" s="13"/>
      <c r="AX524" s="12"/>
      <c r="AY524" s="30"/>
      <c r="AZ524" s="14">
        <f t="shared" si="376"/>
        <v>0</v>
      </c>
      <c r="BA524" s="15">
        <f t="shared" si="377"/>
        <v>0</v>
      </c>
    </row>
    <row r="525" spans="1:54" x14ac:dyDescent="0.15">
      <c r="A525" s="11" t="s">
        <v>423</v>
      </c>
      <c r="B525" s="12"/>
      <c r="C525" s="13">
        <v>1</v>
      </c>
      <c r="D525" s="12"/>
      <c r="E525" s="30"/>
      <c r="F525" s="14">
        <f t="shared" si="378"/>
        <v>1</v>
      </c>
      <c r="G525" s="12"/>
      <c r="H525" s="13">
        <v>1</v>
      </c>
      <c r="I525" s="12"/>
      <c r="J525" s="30"/>
      <c r="K525" s="14">
        <f t="shared" si="367"/>
        <v>1</v>
      </c>
      <c r="L525" s="12"/>
      <c r="M525" s="13">
        <v>1</v>
      </c>
      <c r="N525" s="12"/>
      <c r="O525" s="30"/>
      <c r="P525" s="14">
        <f t="shared" si="368"/>
        <v>1</v>
      </c>
      <c r="Q525" s="15">
        <f t="shared" si="369"/>
        <v>3</v>
      </c>
      <c r="R525" s="93">
        <v>43871</v>
      </c>
      <c r="S525" s="11" t="s">
        <v>9</v>
      </c>
      <c r="T525" s="62"/>
      <c r="U525" s="47"/>
      <c r="V525" s="46"/>
      <c r="W525" s="88"/>
      <c r="X525" s="14">
        <f t="shared" si="370"/>
        <v>0</v>
      </c>
      <c r="Y525" s="62"/>
      <c r="Z525" s="47"/>
      <c r="AA525" s="46"/>
      <c r="AB525" s="88"/>
      <c r="AC525" s="14">
        <f t="shared" si="371"/>
        <v>0</v>
      </c>
      <c r="AD525" s="62"/>
      <c r="AE525" s="47"/>
      <c r="AF525" s="46"/>
      <c r="AG525" s="88"/>
      <c r="AH525" s="14">
        <f t="shared" si="372"/>
        <v>0</v>
      </c>
      <c r="AI525" s="15">
        <f t="shared" si="373"/>
        <v>0</v>
      </c>
      <c r="AK525" s="11" t="s">
        <v>9</v>
      </c>
      <c r="AL525" s="62"/>
      <c r="AM525" s="47"/>
      <c r="AN525" s="46"/>
      <c r="AO525" s="88"/>
      <c r="AP525" s="14">
        <f t="shared" si="374"/>
        <v>0</v>
      </c>
      <c r="AQ525" s="62"/>
      <c r="AR525" s="47"/>
      <c r="AS525" s="46"/>
      <c r="AT525" s="88"/>
      <c r="AU525" s="14">
        <f t="shared" si="375"/>
        <v>0</v>
      </c>
      <c r="AV525" s="62"/>
      <c r="AW525" s="47"/>
      <c r="AX525" s="46"/>
      <c r="AY525" s="88"/>
      <c r="AZ525" s="14">
        <f t="shared" si="376"/>
        <v>0</v>
      </c>
      <c r="BA525" s="15">
        <f t="shared" si="377"/>
        <v>0</v>
      </c>
    </row>
    <row r="526" spans="1:54" x14ac:dyDescent="0.15">
      <c r="A526" s="11" t="s">
        <v>9</v>
      </c>
      <c r="B526" s="12"/>
      <c r="C526" s="13"/>
      <c r="D526" s="12"/>
      <c r="E526" s="30"/>
      <c r="F526" s="14">
        <f t="shared" si="378"/>
        <v>0</v>
      </c>
      <c r="G526" s="12"/>
      <c r="H526" s="13"/>
      <c r="I526" s="12"/>
      <c r="J526" s="30"/>
      <c r="K526" s="14">
        <f t="shared" si="367"/>
        <v>0</v>
      </c>
      <c r="L526" s="12"/>
      <c r="M526" s="13"/>
      <c r="N526" s="12"/>
      <c r="O526" s="30"/>
      <c r="P526" s="14">
        <f t="shared" si="368"/>
        <v>0</v>
      </c>
      <c r="Q526" s="15">
        <f t="shared" si="369"/>
        <v>0</v>
      </c>
      <c r="S526" s="11" t="s">
        <v>9</v>
      </c>
      <c r="T526" s="12"/>
      <c r="U526" s="13"/>
      <c r="V526" s="12"/>
      <c r="W526" s="30"/>
      <c r="X526" s="14">
        <f t="shared" si="370"/>
        <v>0</v>
      </c>
      <c r="Y526" s="12"/>
      <c r="Z526" s="13"/>
      <c r="AA526" s="12"/>
      <c r="AB526" s="30"/>
      <c r="AC526" s="14">
        <f t="shared" si="371"/>
        <v>0</v>
      </c>
      <c r="AD526" s="12"/>
      <c r="AE526" s="13"/>
      <c r="AF526" s="12"/>
      <c r="AG526" s="30"/>
      <c r="AH526" s="14">
        <f t="shared" si="372"/>
        <v>0</v>
      </c>
      <c r="AI526" s="15">
        <f t="shared" si="373"/>
        <v>0</v>
      </c>
      <c r="AK526" s="11" t="s">
        <v>9</v>
      </c>
      <c r="AL526" s="12"/>
      <c r="AM526" s="13"/>
      <c r="AN526" s="12"/>
      <c r="AO526" s="30"/>
      <c r="AP526" s="14">
        <f t="shared" si="374"/>
        <v>0</v>
      </c>
      <c r="AQ526" s="12"/>
      <c r="AR526" s="13"/>
      <c r="AS526" s="12"/>
      <c r="AT526" s="30"/>
      <c r="AU526" s="14">
        <f t="shared" si="375"/>
        <v>0</v>
      </c>
      <c r="AV526" s="12"/>
      <c r="AW526" s="13"/>
      <c r="AX526" s="12"/>
      <c r="AY526" s="30"/>
      <c r="AZ526" s="14">
        <f t="shared" si="376"/>
        <v>0</v>
      </c>
      <c r="BA526" s="15">
        <f t="shared" si="377"/>
        <v>0</v>
      </c>
    </row>
    <row r="527" spans="1:54" x14ac:dyDescent="0.15">
      <c r="A527" s="11" t="s">
        <v>9</v>
      </c>
      <c r="B527" s="18"/>
      <c r="C527" s="19"/>
      <c r="D527" s="18"/>
      <c r="E527" s="32"/>
      <c r="F527" s="14">
        <f t="shared" si="378"/>
        <v>0</v>
      </c>
      <c r="G527" s="18"/>
      <c r="H527" s="19"/>
      <c r="I527" s="18"/>
      <c r="J527" s="32"/>
      <c r="K527" s="14">
        <f t="shared" si="367"/>
        <v>0</v>
      </c>
      <c r="L527" s="18"/>
      <c r="M527" s="19"/>
      <c r="N527" s="18"/>
      <c r="O527" s="32"/>
      <c r="P527" s="14">
        <f t="shared" si="368"/>
        <v>0</v>
      </c>
      <c r="Q527" s="15">
        <f t="shared" si="369"/>
        <v>0</v>
      </c>
      <c r="S527" s="11" t="s">
        <v>9</v>
      </c>
      <c r="T527" s="62"/>
      <c r="U527" s="47"/>
      <c r="V527" s="46"/>
      <c r="W527" s="88"/>
      <c r="X527" s="14">
        <f t="shared" si="370"/>
        <v>0</v>
      </c>
      <c r="Y527" s="62"/>
      <c r="Z527" s="47"/>
      <c r="AA527" s="46"/>
      <c r="AB527" s="88"/>
      <c r="AC527" s="14">
        <f t="shared" si="371"/>
        <v>0</v>
      </c>
      <c r="AD527" s="62"/>
      <c r="AE527" s="47"/>
      <c r="AF527" s="46"/>
      <c r="AG527" s="88"/>
      <c r="AH527" s="14">
        <f t="shared" si="372"/>
        <v>0</v>
      </c>
      <c r="AI527" s="15">
        <f t="shared" si="373"/>
        <v>0</v>
      </c>
      <c r="AK527" s="11" t="s">
        <v>9</v>
      </c>
      <c r="AL527" s="18"/>
      <c r="AM527" s="19"/>
      <c r="AN527" s="18"/>
      <c r="AO527" s="32"/>
      <c r="AP527" s="14">
        <f t="shared" si="374"/>
        <v>0</v>
      </c>
      <c r="AQ527" s="46"/>
      <c r="AR527" s="47"/>
      <c r="AS527" s="46"/>
      <c r="AT527" s="88"/>
      <c r="AU527" s="14">
        <f t="shared" si="375"/>
        <v>0</v>
      </c>
      <c r="AV527" s="18"/>
      <c r="AW527" s="19"/>
      <c r="AX527" s="18"/>
      <c r="AY527" s="32"/>
      <c r="AZ527" s="14">
        <f t="shared" si="376"/>
        <v>0</v>
      </c>
      <c r="BA527" s="15">
        <f t="shared" si="377"/>
        <v>0</v>
      </c>
    </row>
    <row r="528" spans="1:54" x14ac:dyDescent="0.15">
      <c r="A528" s="11" t="s">
        <v>9</v>
      </c>
      <c r="B528" s="18"/>
      <c r="C528" s="19"/>
      <c r="D528" s="18"/>
      <c r="E528" s="32"/>
      <c r="F528" s="14">
        <f t="shared" si="378"/>
        <v>0</v>
      </c>
      <c r="G528" s="18"/>
      <c r="H528" s="19"/>
      <c r="I528" s="18"/>
      <c r="J528" s="32"/>
      <c r="K528" s="14">
        <f t="shared" si="367"/>
        <v>0</v>
      </c>
      <c r="L528" s="18"/>
      <c r="M528" s="19"/>
      <c r="N528" s="18"/>
      <c r="O528" s="32"/>
      <c r="P528" s="14">
        <f t="shared" si="368"/>
        <v>0</v>
      </c>
      <c r="Q528" s="15">
        <f t="shared" si="369"/>
        <v>0</v>
      </c>
      <c r="S528" s="11" t="s">
        <v>9</v>
      </c>
      <c r="T528" s="46"/>
      <c r="U528" s="47"/>
      <c r="V528" s="46"/>
      <c r="W528" s="88"/>
      <c r="X528" s="14">
        <f t="shared" si="370"/>
        <v>0</v>
      </c>
      <c r="Y528" s="46"/>
      <c r="Z528" s="47"/>
      <c r="AA528" s="46"/>
      <c r="AB528" s="88"/>
      <c r="AC528" s="14">
        <f t="shared" si="371"/>
        <v>0</v>
      </c>
      <c r="AD528" s="46"/>
      <c r="AE528" s="47"/>
      <c r="AF528" s="46"/>
      <c r="AG528" s="88"/>
      <c r="AH528" s="14">
        <f t="shared" si="372"/>
        <v>0</v>
      </c>
      <c r="AI528" s="15">
        <f t="shared" si="373"/>
        <v>0</v>
      </c>
      <c r="AK528" s="11" t="s">
        <v>9</v>
      </c>
      <c r="AL528" s="18"/>
      <c r="AM528" s="19"/>
      <c r="AN528" s="18"/>
      <c r="AO528" s="32"/>
      <c r="AP528" s="14">
        <f t="shared" si="374"/>
        <v>0</v>
      </c>
      <c r="AQ528" s="46"/>
      <c r="AR528" s="47"/>
      <c r="AS528" s="46"/>
      <c r="AT528" s="88"/>
      <c r="AU528" s="14">
        <f t="shared" si="375"/>
        <v>0</v>
      </c>
      <c r="AV528" s="18"/>
      <c r="AW528" s="19"/>
      <c r="AX528" s="18"/>
      <c r="AY528" s="32"/>
      <c r="AZ528" s="14">
        <f t="shared" si="376"/>
        <v>0</v>
      </c>
      <c r="BA528" s="15">
        <f t="shared" si="377"/>
        <v>0</v>
      </c>
    </row>
    <row r="529" spans="1:54" x14ac:dyDescent="0.15">
      <c r="A529" s="11" t="s">
        <v>9</v>
      </c>
      <c r="B529" s="18"/>
      <c r="C529" s="19"/>
      <c r="D529" s="18"/>
      <c r="E529" s="32"/>
      <c r="F529" s="14">
        <f t="shared" si="378"/>
        <v>0</v>
      </c>
      <c r="G529" s="18"/>
      <c r="H529" s="19"/>
      <c r="I529" s="18"/>
      <c r="J529" s="32"/>
      <c r="K529" s="14">
        <f t="shared" si="367"/>
        <v>0</v>
      </c>
      <c r="L529" s="18"/>
      <c r="M529" s="19"/>
      <c r="N529" s="18"/>
      <c r="O529" s="32"/>
      <c r="P529" s="14">
        <f t="shared" si="368"/>
        <v>0</v>
      </c>
      <c r="Q529" s="15">
        <f t="shared" si="369"/>
        <v>0</v>
      </c>
      <c r="S529" s="11" t="s">
        <v>9</v>
      </c>
      <c r="T529" s="46"/>
      <c r="U529" s="47"/>
      <c r="V529" s="46"/>
      <c r="W529" s="88"/>
      <c r="X529" s="14">
        <f t="shared" si="370"/>
        <v>0</v>
      </c>
      <c r="Y529" s="46"/>
      <c r="Z529" s="47"/>
      <c r="AA529" s="46"/>
      <c r="AB529" s="88"/>
      <c r="AC529" s="14">
        <f t="shared" si="371"/>
        <v>0</v>
      </c>
      <c r="AD529" s="46"/>
      <c r="AE529" s="47"/>
      <c r="AF529" s="46"/>
      <c r="AG529" s="88"/>
      <c r="AH529" s="14">
        <f t="shared" si="372"/>
        <v>0</v>
      </c>
      <c r="AI529" s="15">
        <f t="shared" si="373"/>
        <v>0</v>
      </c>
      <c r="AK529" s="11" t="s">
        <v>9</v>
      </c>
      <c r="AL529" s="18"/>
      <c r="AM529" s="19"/>
      <c r="AN529" s="18"/>
      <c r="AO529" s="32"/>
      <c r="AP529" s="14">
        <f t="shared" si="374"/>
        <v>0</v>
      </c>
      <c r="AQ529" s="46"/>
      <c r="AR529" s="47"/>
      <c r="AS529" s="46"/>
      <c r="AT529" s="88"/>
      <c r="AU529" s="14">
        <f t="shared" si="375"/>
        <v>0</v>
      </c>
      <c r="AV529" s="18"/>
      <c r="AW529" s="19"/>
      <c r="AX529" s="18"/>
      <c r="AY529" s="32"/>
      <c r="AZ529" s="14">
        <f t="shared" si="376"/>
        <v>0</v>
      </c>
      <c r="BA529" s="15">
        <f t="shared" si="377"/>
        <v>0</v>
      </c>
    </row>
    <row r="530" spans="1:54" ht="14.25" thickBot="1" x14ac:dyDescent="0.2">
      <c r="A530" s="20" t="s">
        <v>9</v>
      </c>
      <c r="B530" s="21"/>
      <c r="C530" s="22"/>
      <c r="D530" s="21"/>
      <c r="E530" s="105"/>
      <c r="F530" s="23">
        <f t="shared" si="378"/>
        <v>0</v>
      </c>
      <c r="G530" s="21"/>
      <c r="H530" s="22"/>
      <c r="I530" s="21"/>
      <c r="J530" s="105"/>
      <c r="K530" s="23">
        <f t="shared" si="367"/>
        <v>0</v>
      </c>
      <c r="L530" s="21"/>
      <c r="M530" s="22"/>
      <c r="N530" s="21"/>
      <c r="O530" s="105"/>
      <c r="P530" s="23">
        <f t="shared" si="368"/>
        <v>0</v>
      </c>
      <c r="Q530" s="24">
        <f t="shared" si="369"/>
        <v>0</v>
      </c>
      <c r="S530" s="20" t="s">
        <v>9</v>
      </c>
      <c r="T530" s="48"/>
      <c r="U530" s="49"/>
      <c r="V530" s="48"/>
      <c r="W530" s="109"/>
      <c r="X530" s="23">
        <f t="shared" si="370"/>
        <v>0</v>
      </c>
      <c r="Y530" s="48"/>
      <c r="Z530" s="49"/>
      <c r="AA530" s="48"/>
      <c r="AB530" s="109"/>
      <c r="AC530" s="23">
        <f t="shared" si="371"/>
        <v>0</v>
      </c>
      <c r="AD530" s="48"/>
      <c r="AE530" s="49"/>
      <c r="AF530" s="48"/>
      <c r="AG530" s="109"/>
      <c r="AH530" s="23">
        <f t="shared" si="372"/>
        <v>0</v>
      </c>
      <c r="AI530" s="24">
        <f t="shared" si="373"/>
        <v>0</v>
      </c>
      <c r="AK530" s="20" t="s">
        <v>9</v>
      </c>
      <c r="AL530" s="21"/>
      <c r="AM530" s="22"/>
      <c r="AN530" s="21"/>
      <c r="AO530" s="105"/>
      <c r="AP530" s="23">
        <f t="shared" si="374"/>
        <v>0</v>
      </c>
      <c r="AQ530" s="48"/>
      <c r="AR530" s="49"/>
      <c r="AS530" s="48"/>
      <c r="AT530" s="109"/>
      <c r="AU530" s="23">
        <f t="shared" si="375"/>
        <v>0</v>
      </c>
      <c r="AV530" s="21"/>
      <c r="AW530" s="22"/>
      <c r="AX530" s="21"/>
      <c r="AY530" s="105"/>
      <c r="AZ530" s="23">
        <f t="shared" si="376"/>
        <v>0</v>
      </c>
      <c r="BA530" s="24">
        <f t="shared" si="377"/>
        <v>0</v>
      </c>
    </row>
    <row r="531" spans="1:54" ht="14.25" thickBot="1" x14ac:dyDescent="0.2">
      <c r="A531" s="25" t="s">
        <v>10</v>
      </c>
      <c r="B531" s="26">
        <f>SUM(B520:B530)</f>
        <v>15</v>
      </c>
      <c r="C531" s="26">
        <f>SUM(C520:C530)</f>
        <v>20</v>
      </c>
      <c r="D531" s="27">
        <f>SUM(D520:D530)</f>
        <v>6</v>
      </c>
      <c r="E531" s="26"/>
      <c r="F531" s="28">
        <f t="shared" si="378"/>
        <v>41</v>
      </c>
      <c r="G531" s="26">
        <f>SUM(G520:G530)</f>
        <v>10</v>
      </c>
      <c r="H531" s="26">
        <f>SUM(H520:H530)</f>
        <v>16</v>
      </c>
      <c r="I531" s="27">
        <f>SUM(I520:I530)</f>
        <v>6</v>
      </c>
      <c r="J531" s="26"/>
      <c r="K531" s="28">
        <f t="shared" si="367"/>
        <v>32</v>
      </c>
      <c r="L531" s="26">
        <f>SUM(L520:L530)</f>
        <v>17</v>
      </c>
      <c r="M531" s="26">
        <f>SUM(M520:M530)</f>
        <v>16</v>
      </c>
      <c r="N531" s="27">
        <f>SUM(N520:N530)</f>
        <v>7</v>
      </c>
      <c r="O531" s="26"/>
      <c r="P531" s="28">
        <f t="shared" si="368"/>
        <v>40</v>
      </c>
      <c r="Q531" s="29">
        <f t="shared" si="369"/>
        <v>113</v>
      </c>
      <c r="S531" s="25" t="s">
        <v>10</v>
      </c>
      <c r="T531" s="26">
        <f>SUM(T520:T530)</f>
        <v>738</v>
      </c>
      <c r="U531" s="26">
        <f>SUM(U520:U530)</f>
        <v>820</v>
      </c>
      <c r="V531" s="27">
        <f>SUM(V520:V530)</f>
        <v>473</v>
      </c>
      <c r="W531" s="26"/>
      <c r="X531" s="28">
        <f t="shared" si="370"/>
        <v>2031</v>
      </c>
      <c r="Y531" s="26">
        <f>SUM(Y520:Y530)</f>
        <v>596</v>
      </c>
      <c r="Z531" s="26">
        <f>SUM(Z520:Z530)</f>
        <v>847</v>
      </c>
      <c r="AA531" s="27">
        <f>SUM(AA520:AA530)</f>
        <v>375</v>
      </c>
      <c r="AB531" s="26"/>
      <c r="AC531" s="28">
        <f t="shared" si="371"/>
        <v>1818</v>
      </c>
      <c r="AD531" s="26">
        <f>SUM(AD520:AD530)</f>
        <v>676</v>
      </c>
      <c r="AE531" s="26">
        <f>SUM(AE520:AE530)</f>
        <v>797</v>
      </c>
      <c r="AF531" s="27">
        <f>SUM(AF520:AF530)</f>
        <v>323</v>
      </c>
      <c r="AG531" s="26"/>
      <c r="AH531" s="28">
        <f t="shared" si="372"/>
        <v>1796</v>
      </c>
      <c r="AI531" s="29">
        <f t="shared" si="373"/>
        <v>5645</v>
      </c>
      <c r="AK531" s="25" t="s">
        <v>10</v>
      </c>
      <c r="AL531" s="26">
        <f>SUM(AL520:AL530)</f>
        <v>0</v>
      </c>
      <c r="AM531" s="26">
        <f>SUM(AM520:AM530)</f>
        <v>0</v>
      </c>
      <c r="AN531" s="27">
        <f>SUM(AN520:AN530)</f>
        <v>0</v>
      </c>
      <c r="AO531" s="26"/>
      <c r="AP531" s="28">
        <f t="shared" si="374"/>
        <v>0</v>
      </c>
      <c r="AQ531" s="26">
        <f>SUM(AQ520:AQ530)</f>
        <v>0</v>
      </c>
      <c r="AR531" s="26">
        <f>SUM(AR520:AR530)</f>
        <v>0</v>
      </c>
      <c r="AS531" s="27">
        <f>SUM(AS520:AS530)</f>
        <v>0</v>
      </c>
      <c r="AT531" s="26"/>
      <c r="AU531" s="28">
        <f t="shared" si="375"/>
        <v>0</v>
      </c>
      <c r="AV531" s="26">
        <f>SUM(AV520:AV530)</f>
        <v>0</v>
      </c>
      <c r="AW531" s="26">
        <f>SUM(AW520:AW530)</f>
        <v>0</v>
      </c>
      <c r="AX531" s="27">
        <f>SUM(AX520:AX530)</f>
        <v>0</v>
      </c>
      <c r="AY531" s="26"/>
      <c r="AZ531" s="28">
        <f t="shared" si="376"/>
        <v>0</v>
      </c>
      <c r="BA531" s="29">
        <f t="shared" si="377"/>
        <v>0</v>
      </c>
    </row>
    <row r="532" spans="1:54" x14ac:dyDescent="0.15">
      <c r="A532" s="30" t="s">
        <v>445</v>
      </c>
      <c r="B532" s="31">
        <v>1</v>
      </c>
      <c r="C532" s="32"/>
      <c r="D532" s="33"/>
      <c r="E532" s="32"/>
      <c r="F532" s="14">
        <v>1</v>
      </c>
      <c r="G532" s="31">
        <v>1</v>
      </c>
      <c r="H532" s="32"/>
      <c r="I532" s="33"/>
      <c r="J532" s="32"/>
      <c r="K532" s="14">
        <v>1</v>
      </c>
      <c r="L532" s="31">
        <v>1</v>
      </c>
      <c r="M532" s="32"/>
      <c r="N532" s="33"/>
      <c r="O532" s="32"/>
      <c r="P532" s="14">
        <v>1</v>
      </c>
      <c r="Q532" s="15">
        <v>3</v>
      </c>
      <c r="R532" s="93">
        <v>43837</v>
      </c>
      <c r="S532" s="63" t="s">
        <v>442</v>
      </c>
      <c r="T532" s="31"/>
      <c r="U532" s="32"/>
      <c r="V532" s="33"/>
      <c r="W532" s="32"/>
      <c r="X532" s="14">
        <f t="shared" si="370"/>
        <v>0</v>
      </c>
      <c r="Y532" s="31"/>
      <c r="Z532" s="32">
        <v>15</v>
      </c>
      <c r="AA532" s="33"/>
      <c r="AB532" s="32"/>
      <c r="AC532" s="14">
        <f t="shared" si="371"/>
        <v>15</v>
      </c>
      <c r="AD532" s="31"/>
      <c r="AE532" s="32"/>
      <c r="AF532" s="33"/>
      <c r="AG532" s="32"/>
      <c r="AH532" s="14">
        <f t="shared" si="372"/>
        <v>0</v>
      </c>
      <c r="AI532" s="15">
        <f t="shared" si="373"/>
        <v>15</v>
      </c>
      <c r="AJ532" s="56">
        <v>43475</v>
      </c>
      <c r="AK532" s="30"/>
      <c r="AL532" s="37"/>
      <c r="AM532" s="19"/>
      <c r="AN532" s="18"/>
      <c r="AO532" s="32"/>
      <c r="AP532" s="14">
        <f t="shared" ref="AP532:AP555" si="379">SUM(AL532:AN532)</f>
        <v>0</v>
      </c>
      <c r="AQ532" s="37"/>
      <c r="AR532" s="19"/>
      <c r="AS532" s="18"/>
      <c r="AT532" s="32"/>
      <c r="AU532" s="14">
        <f t="shared" ref="AU532:AU555" si="380">SUM(AQ532:AS532)</f>
        <v>0</v>
      </c>
      <c r="AV532" s="37"/>
      <c r="AW532" s="19"/>
      <c r="AX532" s="18"/>
      <c r="AY532" s="32"/>
      <c r="AZ532" s="14">
        <f t="shared" ref="AZ532:AZ555" si="381">SUM(AV532:AX532)</f>
        <v>0</v>
      </c>
      <c r="BA532" s="15">
        <f t="shared" ref="BA532:BA555" si="382">AP532+AU532+AZ532</f>
        <v>0</v>
      </c>
      <c r="BB532" s="16"/>
    </row>
    <row r="533" spans="1:54" x14ac:dyDescent="0.15">
      <c r="A533" s="30" t="s">
        <v>445</v>
      </c>
      <c r="B533" s="37"/>
      <c r="C533" s="19"/>
      <c r="D533" s="18"/>
      <c r="E533" s="32"/>
      <c r="F533" s="14">
        <v>0</v>
      </c>
      <c r="G533" s="37"/>
      <c r="H533" s="19"/>
      <c r="I533" s="18">
        <v>1</v>
      </c>
      <c r="J533" s="32"/>
      <c r="K533" s="14">
        <v>1</v>
      </c>
      <c r="L533" s="37"/>
      <c r="M533" s="19"/>
      <c r="N533" s="18"/>
      <c r="O533" s="32"/>
      <c r="P533" s="14">
        <v>0</v>
      </c>
      <c r="Q533" s="15">
        <v>1</v>
      </c>
      <c r="R533" s="56">
        <v>43838</v>
      </c>
      <c r="S533" s="30" t="s">
        <v>447</v>
      </c>
      <c r="T533" s="37">
        <v>1</v>
      </c>
      <c r="U533" s="19"/>
      <c r="V533" s="18">
        <v>1</v>
      </c>
      <c r="W533" s="32"/>
      <c r="X533" s="14">
        <f t="shared" si="370"/>
        <v>2</v>
      </c>
      <c r="Y533" s="37">
        <v>1</v>
      </c>
      <c r="Z533" s="19"/>
      <c r="AA533" s="18">
        <v>1</v>
      </c>
      <c r="AB533" s="32"/>
      <c r="AC533" s="14">
        <f t="shared" si="371"/>
        <v>2</v>
      </c>
      <c r="AD533" s="37">
        <v>1</v>
      </c>
      <c r="AE533" s="19"/>
      <c r="AF533" s="18">
        <v>1</v>
      </c>
      <c r="AG533" s="32"/>
      <c r="AH533" s="14">
        <f t="shared" si="372"/>
        <v>2</v>
      </c>
      <c r="AI533" s="15">
        <f t="shared" si="373"/>
        <v>6</v>
      </c>
      <c r="AJ533" s="56">
        <v>43840</v>
      </c>
      <c r="AK533" s="13"/>
      <c r="AL533" s="37"/>
      <c r="AM533" s="19"/>
      <c r="AN533" s="18"/>
      <c r="AO533" s="32"/>
      <c r="AP533" s="14">
        <f t="shared" si="379"/>
        <v>0</v>
      </c>
      <c r="AQ533" s="37"/>
      <c r="AR533" s="19"/>
      <c r="AS533" s="18"/>
      <c r="AT533" s="32"/>
      <c r="AU533" s="14">
        <f t="shared" si="380"/>
        <v>0</v>
      </c>
      <c r="AV533" s="37"/>
      <c r="AW533" s="19"/>
      <c r="AX533" s="18"/>
      <c r="AY533" s="32"/>
      <c r="AZ533" s="14">
        <f t="shared" si="381"/>
        <v>0</v>
      </c>
      <c r="BA533" s="15">
        <f t="shared" si="382"/>
        <v>0</v>
      </c>
      <c r="BB533" s="16"/>
    </row>
    <row r="534" spans="1:54" x14ac:dyDescent="0.15">
      <c r="A534" s="30" t="s">
        <v>446</v>
      </c>
      <c r="B534" s="37">
        <v>7</v>
      </c>
      <c r="C534" s="19">
        <v>4</v>
      </c>
      <c r="D534" s="18"/>
      <c r="E534" s="32"/>
      <c r="F534" s="14">
        <f t="shared" si="378"/>
        <v>11</v>
      </c>
      <c r="G534" s="37"/>
      <c r="H534" s="19"/>
      <c r="I534" s="18"/>
      <c r="J534" s="32"/>
      <c r="K534" s="14">
        <f t="shared" si="367"/>
        <v>0</v>
      </c>
      <c r="L534" s="37">
        <v>3</v>
      </c>
      <c r="M534" s="19"/>
      <c r="N534" s="18"/>
      <c r="O534" s="32"/>
      <c r="P534" s="14">
        <f t="shared" si="368"/>
        <v>3</v>
      </c>
      <c r="Q534" s="15">
        <f t="shared" si="369"/>
        <v>14</v>
      </c>
      <c r="R534" s="93">
        <v>43838</v>
      </c>
      <c r="S534" s="63" t="s">
        <v>448</v>
      </c>
      <c r="T534" s="37">
        <v>7</v>
      </c>
      <c r="U534" s="19"/>
      <c r="V534" s="18"/>
      <c r="W534" s="32"/>
      <c r="X534" s="14">
        <f t="shared" si="370"/>
        <v>7</v>
      </c>
      <c r="Y534" s="37">
        <v>7</v>
      </c>
      <c r="Z534" s="19"/>
      <c r="AA534" s="18"/>
      <c r="AB534" s="32"/>
      <c r="AC534" s="14">
        <f t="shared" si="371"/>
        <v>7</v>
      </c>
      <c r="AD534" s="37">
        <v>7</v>
      </c>
      <c r="AE534" s="19"/>
      <c r="AF534" s="18"/>
      <c r="AG534" s="32"/>
      <c r="AH534" s="14">
        <f t="shared" si="372"/>
        <v>7</v>
      </c>
      <c r="AI534" s="15">
        <f t="shared" si="373"/>
        <v>21</v>
      </c>
      <c r="AJ534" s="56">
        <v>43846</v>
      </c>
      <c r="AK534" s="30"/>
      <c r="AL534" s="37"/>
      <c r="AM534" s="19"/>
      <c r="AN534" s="18"/>
      <c r="AO534" s="32"/>
      <c r="AP534" s="14">
        <f t="shared" si="379"/>
        <v>0</v>
      </c>
      <c r="AQ534" s="37"/>
      <c r="AR534" s="19"/>
      <c r="AS534" s="18"/>
      <c r="AT534" s="32"/>
      <c r="AU534" s="14">
        <f t="shared" si="380"/>
        <v>0</v>
      </c>
      <c r="AV534" s="37"/>
      <c r="AW534" s="19"/>
      <c r="AX534" s="18"/>
      <c r="AY534" s="32"/>
      <c r="AZ534" s="14">
        <f t="shared" si="381"/>
        <v>0</v>
      </c>
      <c r="BA534" s="15">
        <f t="shared" si="382"/>
        <v>0</v>
      </c>
    </row>
    <row r="535" spans="1:54" x14ac:dyDescent="0.15">
      <c r="A535" s="30" t="s">
        <v>445</v>
      </c>
      <c r="B535" s="37"/>
      <c r="C535" s="19"/>
      <c r="D535" s="18"/>
      <c r="E535" s="32"/>
      <c r="F535" s="14">
        <f t="shared" si="378"/>
        <v>0</v>
      </c>
      <c r="G535" s="37">
        <v>1</v>
      </c>
      <c r="H535" s="19"/>
      <c r="I535" s="18"/>
      <c r="J535" s="32"/>
      <c r="K535" s="14">
        <f t="shared" si="367"/>
        <v>1</v>
      </c>
      <c r="L535" s="37"/>
      <c r="M535" s="19"/>
      <c r="N535" s="18"/>
      <c r="O535" s="32"/>
      <c r="P535" s="14">
        <f t="shared" si="368"/>
        <v>0</v>
      </c>
      <c r="Q535" s="15">
        <f t="shared" si="369"/>
        <v>1</v>
      </c>
      <c r="R535" s="56">
        <v>43845</v>
      </c>
      <c r="S535" s="30" t="s">
        <v>452</v>
      </c>
      <c r="T535" s="37">
        <v>1</v>
      </c>
      <c r="U535" s="19"/>
      <c r="V535" s="18">
        <v>1</v>
      </c>
      <c r="W535" s="32"/>
      <c r="X535" s="14">
        <f t="shared" si="370"/>
        <v>2</v>
      </c>
      <c r="Y535" s="37">
        <v>1</v>
      </c>
      <c r="Z535" s="19"/>
      <c r="AA535" s="18">
        <v>1</v>
      </c>
      <c r="AB535" s="32"/>
      <c r="AC535" s="14">
        <f t="shared" si="371"/>
        <v>2</v>
      </c>
      <c r="AD535" s="37">
        <v>1</v>
      </c>
      <c r="AE535" s="19"/>
      <c r="AF535" s="18">
        <v>1</v>
      </c>
      <c r="AG535" s="32"/>
      <c r="AH535" s="14">
        <f t="shared" si="372"/>
        <v>2</v>
      </c>
      <c r="AI535" s="15">
        <f t="shared" si="373"/>
        <v>6</v>
      </c>
      <c r="AJ535" s="56">
        <v>43845</v>
      </c>
      <c r="AK535" s="30"/>
      <c r="AL535" s="37"/>
      <c r="AM535" s="19"/>
      <c r="AN535" s="18"/>
      <c r="AO535" s="32"/>
      <c r="AP535" s="14">
        <f t="shared" si="379"/>
        <v>0</v>
      </c>
      <c r="AQ535" s="37"/>
      <c r="AR535" s="19"/>
      <c r="AS535" s="18"/>
      <c r="AT535" s="32"/>
      <c r="AU535" s="14">
        <f t="shared" si="380"/>
        <v>0</v>
      </c>
      <c r="AV535" s="37"/>
      <c r="AW535" s="19"/>
      <c r="AX535" s="18"/>
      <c r="AY535" s="32"/>
      <c r="AZ535" s="14">
        <f t="shared" si="381"/>
        <v>0</v>
      </c>
      <c r="BA535" s="15">
        <f t="shared" si="382"/>
        <v>0</v>
      </c>
    </row>
    <row r="536" spans="1:54" x14ac:dyDescent="0.15">
      <c r="A536" s="30" t="s">
        <v>303</v>
      </c>
      <c r="B536" s="37"/>
      <c r="C536" s="19">
        <v>8</v>
      </c>
      <c r="D536" s="18"/>
      <c r="E536" s="32"/>
      <c r="F536" s="14">
        <f t="shared" si="378"/>
        <v>8</v>
      </c>
      <c r="G536" s="37"/>
      <c r="H536" s="19">
        <v>8</v>
      </c>
      <c r="I536" s="18"/>
      <c r="J536" s="32"/>
      <c r="K536" s="14">
        <f t="shared" si="367"/>
        <v>8</v>
      </c>
      <c r="L536" s="37">
        <v>4</v>
      </c>
      <c r="M536" s="19">
        <v>8</v>
      </c>
      <c r="N536" s="18"/>
      <c r="O536" s="32"/>
      <c r="P536" s="14">
        <f t="shared" si="368"/>
        <v>12</v>
      </c>
      <c r="Q536" s="15">
        <f t="shared" si="369"/>
        <v>28</v>
      </c>
      <c r="R536" s="93">
        <v>43862</v>
      </c>
      <c r="S536" s="30" t="s">
        <v>453</v>
      </c>
      <c r="T536" s="37">
        <v>1</v>
      </c>
      <c r="U536" s="19"/>
      <c r="V536" s="18"/>
      <c r="W536" s="32"/>
      <c r="X536" s="14">
        <f t="shared" si="370"/>
        <v>1</v>
      </c>
      <c r="Y536" s="37">
        <v>1</v>
      </c>
      <c r="Z536" s="19"/>
      <c r="AA536" s="18"/>
      <c r="AB536" s="32"/>
      <c r="AC536" s="14">
        <f t="shared" si="371"/>
        <v>1</v>
      </c>
      <c r="AD536" s="37">
        <v>1</v>
      </c>
      <c r="AE536" s="19"/>
      <c r="AF536" s="18"/>
      <c r="AG536" s="32"/>
      <c r="AH536" s="14">
        <f t="shared" si="372"/>
        <v>1</v>
      </c>
      <c r="AI536" s="15">
        <f t="shared" si="373"/>
        <v>3</v>
      </c>
      <c r="AJ536" s="56">
        <v>43847</v>
      </c>
      <c r="AK536" s="30"/>
      <c r="AL536" s="37"/>
      <c r="AM536" s="19"/>
      <c r="AN536" s="18"/>
      <c r="AO536" s="32"/>
      <c r="AP536" s="14">
        <f t="shared" si="379"/>
        <v>0</v>
      </c>
      <c r="AQ536" s="37"/>
      <c r="AR536" s="19"/>
      <c r="AS536" s="18"/>
      <c r="AT536" s="32"/>
      <c r="AU536" s="14">
        <f t="shared" si="380"/>
        <v>0</v>
      </c>
      <c r="AV536" s="37"/>
      <c r="AW536" s="19"/>
      <c r="AX536" s="18"/>
      <c r="AY536" s="32"/>
      <c r="AZ536" s="14">
        <f t="shared" si="381"/>
        <v>0</v>
      </c>
      <c r="BA536" s="15">
        <f t="shared" si="382"/>
        <v>0</v>
      </c>
    </row>
    <row r="537" spans="1:54" x14ac:dyDescent="0.15">
      <c r="A537" s="30" t="s">
        <v>463</v>
      </c>
      <c r="B537" s="37"/>
      <c r="C537" s="19"/>
      <c r="D537" s="18"/>
      <c r="E537" s="32"/>
      <c r="F537" s="14">
        <f t="shared" si="378"/>
        <v>0</v>
      </c>
      <c r="G537" s="37"/>
      <c r="H537" s="19"/>
      <c r="I537" s="18"/>
      <c r="J537" s="32"/>
      <c r="K537" s="14">
        <f t="shared" si="367"/>
        <v>0</v>
      </c>
      <c r="L537" s="37">
        <v>1</v>
      </c>
      <c r="M537" s="19"/>
      <c r="N537" s="18"/>
      <c r="O537" s="32"/>
      <c r="P537" s="14">
        <f t="shared" si="368"/>
        <v>1</v>
      </c>
      <c r="Q537" s="15">
        <f t="shared" si="369"/>
        <v>1</v>
      </c>
      <c r="R537" s="93">
        <v>43864</v>
      </c>
      <c r="S537" s="63" t="s">
        <v>454</v>
      </c>
      <c r="T537" s="37"/>
      <c r="U537" s="19">
        <v>7</v>
      </c>
      <c r="V537" s="18"/>
      <c r="W537" s="32"/>
      <c r="X537" s="14">
        <f t="shared" si="370"/>
        <v>7</v>
      </c>
      <c r="Y537" s="37"/>
      <c r="Z537" s="19">
        <v>7</v>
      </c>
      <c r="AA537" s="18"/>
      <c r="AB537" s="32"/>
      <c r="AC537" s="14">
        <f t="shared" si="371"/>
        <v>7</v>
      </c>
      <c r="AD537" s="37"/>
      <c r="AE537" s="19">
        <v>7</v>
      </c>
      <c r="AF537" s="18"/>
      <c r="AG537" s="32"/>
      <c r="AH537" s="14">
        <f t="shared" si="372"/>
        <v>7</v>
      </c>
      <c r="AI537" s="15">
        <f t="shared" si="373"/>
        <v>21</v>
      </c>
      <c r="AJ537" s="56">
        <v>43853</v>
      </c>
      <c r="AK537" s="30"/>
      <c r="AL537" s="37"/>
      <c r="AM537" s="19"/>
      <c r="AN537" s="18"/>
      <c r="AO537" s="32"/>
      <c r="AP537" s="14">
        <f t="shared" si="379"/>
        <v>0</v>
      </c>
      <c r="AQ537" s="37"/>
      <c r="AR537" s="19"/>
      <c r="AS537" s="18"/>
      <c r="AT537" s="32"/>
      <c r="AU537" s="14">
        <f t="shared" si="380"/>
        <v>0</v>
      </c>
      <c r="AV537" s="37"/>
      <c r="AW537" s="19"/>
      <c r="AX537" s="18"/>
      <c r="AY537" s="32"/>
      <c r="AZ537" s="14">
        <f t="shared" si="381"/>
        <v>0</v>
      </c>
      <c r="BA537" s="15">
        <f t="shared" si="382"/>
        <v>0</v>
      </c>
    </row>
    <row r="538" spans="1:54" x14ac:dyDescent="0.15">
      <c r="A538" s="30" t="s">
        <v>476</v>
      </c>
      <c r="B538" s="37"/>
      <c r="C538" s="19"/>
      <c r="D538" s="18">
        <v>1</v>
      </c>
      <c r="E538" s="32"/>
      <c r="F538" s="14">
        <f t="shared" si="378"/>
        <v>1</v>
      </c>
      <c r="G538" s="37"/>
      <c r="H538" s="19"/>
      <c r="I538" s="18"/>
      <c r="J538" s="32"/>
      <c r="K538" s="14">
        <f t="shared" si="367"/>
        <v>0</v>
      </c>
      <c r="L538" s="37"/>
      <c r="M538" s="19"/>
      <c r="N538" s="18"/>
      <c r="O538" s="32"/>
      <c r="P538" s="14">
        <f t="shared" si="368"/>
        <v>0</v>
      </c>
      <c r="Q538" s="15">
        <f t="shared" si="369"/>
        <v>1</v>
      </c>
      <c r="R538" s="93">
        <v>43876</v>
      </c>
      <c r="S538" s="30" t="s">
        <v>455</v>
      </c>
      <c r="T538" s="37"/>
      <c r="U538" s="19"/>
      <c r="V538" s="18">
        <v>1</v>
      </c>
      <c r="W538" s="32"/>
      <c r="X538" s="14">
        <f t="shared" si="370"/>
        <v>1</v>
      </c>
      <c r="Y538" s="37"/>
      <c r="Z538" s="19"/>
      <c r="AA538" s="18">
        <v>1</v>
      </c>
      <c r="AB538" s="32"/>
      <c r="AC538" s="14">
        <f t="shared" si="371"/>
        <v>1</v>
      </c>
      <c r="AD538" s="37"/>
      <c r="AE538" s="19"/>
      <c r="AF538" s="18">
        <v>1</v>
      </c>
      <c r="AG538" s="32"/>
      <c r="AH538" s="14">
        <f t="shared" si="372"/>
        <v>1</v>
      </c>
      <c r="AI538" s="15">
        <f t="shared" si="373"/>
        <v>3</v>
      </c>
      <c r="AJ538" s="56">
        <v>43848</v>
      </c>
      <c r="AK538" s="39"/>
      <c r="AL538" s="37"/>
      <c r="AM538" s="19"/>
      <c r="AN538" s="18"/>
      <c r="AO538" s="32"/>
      <c r="AP538" s="14">
        <f t="shared" si="379"/>
        <v>0</v>
      </c>
      <c r="AQ538" s="37"/>
      <c r="AR538" s="19"/>
      <c r="AS538" s="18"/>
      <c r="AT538" s="32"/>
      <c r="AU538" s="14">
        <f t="shared" si="380"/>
        <v>0</v>
      </c>
      <c r="AV538" s="37"/>
      <c r="AW538" s="19"/>
      <c r="AX538" s="18"/>
      <c r="AY538" s="32"/>
      <c r="AZ538" s="14">
        <f t="shared" si="381"/>
        <v>0</v>
      </c>
      <c r="BA538" s="15">
        <f t="shared" si="382"/>
        <v>0</v>
      </c>
    </row>
    <row r="539" spans="1:54" x14ac:dyDescent="0.15">
      <c r="A539" s="30"/>
      <c r="B539" s="37"/>
      <c r="C539" s="19"/>
      <c r="D539" s="18"/>
      <c r="E539" s="32"/>
      <c r="F539" s="14">
        <f t="shared" si="378"/>
        <v>0</v>
      </c>
      <c r="G539" s="37"/>
      <c r="H539" s="19"/>
      <c r="I539" s="18"/>
      <c r="J539" s="32"/>
      <c r="K539" s="14">
        <f t="shared" si="367"/>
        <v>0</v>
      </c>
      <c r="L539" s="37"/>
      <c r="M539" s="19"/>
      <c r="N539" s="18"/>
      <c r="O539" s="32"/>
      <c r="P539" s="14">
        <f t="shared" si="368"/>
        <v>0</v>
      </c>
      <c r="Q539" s="15">
        <f t="shared" si="369"/>
        <v>0</v>
      </c>
      <c r="S539" s="30" t="s">
        <v>456</v>
      </c>
      <c r="T539" s="37">
        <v>1</v>
      </c>
      <c r="U539" s="19"/>
      <c r="V539" s="18"/>
      <c r="W539" s="32"/>
      <c r="X539" s="14">
        <f t="shared" si="370"/>
        <v>1</v>
      </c>
      <c r="Y539" s="37">
        <v>1</v>
      </c>
      <c r="Z539" s="19"/>
      <c r="AA539" s="18"/>
      <c r="AB539" s="32"/>
      <c r="AC539" s="14">
        <f t="shared" si="371"/>
        <v>1</v>
      </c>
      <c r="AD539" s="37">
        <v>1</v>
      </c>
      <c r="AE539" s="19"/>
      <c r="AF539" s="18"/>
      <c r="AG539" s="32"/>
      <c r="AH539" s="14">
        <f t="shared" si="372"/>
        <v>1</v>
      </c>
      <c r="AI539" s="15">
        <f t="shared" si="373"/>
        <v>3</v>
      </c>
      <c r="AJ539" s="56">
        <v>43850</v>
      </c>
      <c r="AK539" s="30"/>
      <c r="AL539" s="37"/>
      <c r="AM539" s="19"/>
      <c r="AN539" s="18"/>
      <c r="AO539" s="32"/>
      <c r="AP539" s="14">
        <f t="shared" si="379"/>
        <v>0</v>
      </c>
      <c r="AQ539" s="37"/>
      <c r="AR539" s="19"/>
      <c r="AS539" s="18"/>
      <c r="AT539" s="32"/>
      <c r="AU539" s="14">
        <f t="shared" si="380"/>
        <v>0</v>
      </c>
      <c r="AV539" s="37"/>
      <c r="AW539" s="19"/>
      <c r="AX539" s="18"/>
      <c r="AY539" s="32"/>
      <c r="AZ539" s="14">
        <f t="shared" si="381"/>
        <v>0</v>
      </c>
      <c r="BA539" s="15">
        <f t="shared" si="382"/>
        <v>0</v>
      </c>
    </row>
    <row r="540" spans="1:54" x14ac:dyDescent="0.15">
      <c r="A540" s="30"/>
      <c r="B540" s="37"/>
      <c r="C540" s="19"/>
      <c r="D540" s="18"/>
      <c r="E540" s="32"/>
      <c r="F540" s="14">
        <f t="shared" si="378"/>
        <v>0</v>
      </c>
      <c r="G540" s="37"/>
      <c r="H540" s="19"/>
      <c r="I540" s="18"/>
      <c r="J540" s="32"/>
      <c r="K540" s="14">
        <f t="shared" si="367"/>
        <v>0</v>
      </c>
      <c r="L540" s="37"/>
      <c r="M540" s="19"/>
      <c r="N540" s="18"/>
      <c r="O540" s="32"/>
      <c r="P540" s="14">
        <f t="shared" si="368"/>
        <v>0</v>
      </c>
      <c r="Q540" s="15">
        <f t="shared" si="369"/>
        <v>0</v>
      </c>
      <c r="S540" s="30" t="s">
        <v>458</v>
      </c>
      <c r="T540" s="37">
        <v>1</v>
      </c>
      <c r="U540" s="19"/>
      <c r="V540" s="18"/>
      <c r="W540" s="32"/>
      <c r="X540" s="14">
        <f t="shared" si="370"/>
        <v>1</v>
      </c>
      <c r="Y540" s="37">
        <v>1</v>
      </c>
      <c r="Z540" s="19"/>
      <c r="AA540" s="18"/>
      <c r="AB540" s="32"/>
      <c r="AC540" s="14">
        <f t="shared" si="371"/>
        <v>1</v>
      </c>
      <c r="AD540" s="37">
        <v>1</v>
      </c>
      <c r="AE540" s="19"/>
      <c r="AF540" s="18"/>
      <c r="AG540" s="32"/>
      <c r="AH540" s="14">
        <f t="shared" si="372"/>
        <v>1</v>
      </c>
      <c r="AI540" s="15">
        <f t="shared" si="373"/>
        <v>3</v>
      </c>
      <c r="AJ540" s="56">
        <v>43854</v>
      </c>
      <c r="AK540" s="30"/>
      <c r="AL540" s="37"/>
      <c r="AM540" s="19"/>
      <c r="AN540" s="18"/>
      <c r="AO540" s="32"/>
      <c r="AP540" s="14">
        <f t="shared" si="379"/>
        <v>0</v>
      </c>
      <c r="AQ540" s="37"/>
      <c r="AR540" s="19"/>
      <c r="AS540" s="18"/>
      <c r="AT540" s="32"/>
      <c r="AU540" s="14">
        <f t="shared" si="380"/>
        <v>0</v>
      </c>
      <c r="AV540" s="37"/>
      <c r="AW540" s="19"/>
      <c r="AX540" s="18"/>
      <c r="AY540" s="32"/>
      <c r="AZ540" s="14">
        <f t="shared" si="381"/>
        <v>0</v>
      </c>
      <c r="BA540" s="15">
        <f t="shared" si="382"/>
        <v>0</v>
      </c>
    </row>
    <row r="541" spans="1:54" x14ac:dyDescent="0.15">
      <c r="A541" s="30"/>
      <c r="B541" s="37"/>
      <c r="C541" s="19"/>
      <c r="D541" s="18"/>
      <c r="E541" s="32"/>
      <c r="F541" s="14">
        <f t="shared" si="378"/>
        <v>0</v>
      </c>
      <c r="G541" s="37"/>
      <c r="H541" s="19"/>
      <c r="I541" s="18"/>
      <c r="J541" s="32"/>
      <c r="K541" s="14">
        <f t="shared" si="367"/>
        <v>0</v>
      </c>
      <c r="L541" s="37"/>
      <c r="M541" s="19"/>
      <c r="N541" s="18"/>
      <c r="O541" s="32"/>
      <c r="P541" s="14">
        <f t="shared" si="368"/>
        <v>0</v>
      </c>
      <c r="Q541" s="15">
        <f t="shared" si="369"/>
        <v>0</v>
      </c>
      <c r="S541" s="30" t="s">
        <v>459</v>
      </c>
      <c r="T541" s="37">
        <v>1</v>
      </c>
      <c r="U541" s="19"/>
      <c r="V541" s="18"/>
      <c r="W541" s="32"/>
      <c r="X541" s="14">
        <f t="shared" si="370"/>
        <v>1</v>
      </c>
      <c r="Y541" s="37">
        <v>1</v>
      </c>
      <c r="Z541" s="19"/>
      <c r="AA541" s="18"/>
      <c r="AB541" s="32"/>
      <c r="AC541" s="14">
        <f t="shared" si="371"/>
        <v>1</v>
      </c>
      <c r="AD541" s="37">
        <v>1</v>
      </c>
      <c r="AE541" s="19"/>
      <c r="AF541" s="18"/>
      <c r="AG541" s="32"/>
      <c r="AH541" s="14">
        <f t="shared" si="372"/>
        <v>1</v>
      </c>
      <c r="AI541" s="15">
        <f t="shared" si="373"/>
        <v>3</v>
      </c>
      <c r="AJ541" s="56">
        <v>43855</v>
      </c>
      <c r="AK541" s="30"/>
      <c r="AL541" s="37"/>
      <c r="AM541" s="19"/>
      <c r="AN541" s="18"/>
      <c r="AO541" s="32"/>
      <c r="AP541" s="14">
        <f t="shared" si="379"/>
        <v>0</v>
      </c>
      <c r="AQ541" s="37"/>
      <c r="AR541" s="19"/>
      <c r="AS541" s="18"/>
      <c r="AT541" s="32"/>
      <c r="AU541" s="14">
        <f t="shared" si="380"/>
        <v>0</v>
      </c>
      <c r="AV541" s="37"/>
      <c r="AW541" s="19"/>
      <c r="AX541" s="18"/>
      <c r="AY541" s="32"/>
      <c r="AZ541" s="14">
        <f t="shared" si="381"/>
        <v>0</v>
      </c>
      <c r="BA541" s="15">
        <f t="shared" si="382"/>
        <v>0</v>
      </c>
    </row>
    <row r="542" spans="1:54" x14ac:dyDescent="0.15">
      <c r="A542" s="30"/>
      <c r="B542" s="37"/>
      <c r="C542" s="19"/>
      <c r="D542" s="18"/>
      <c r="E542" s="32"/>
      <c r="F542" s="14">
        <f t="shared" si="378"/>
        <v>0</v>
      </c>
      <c r="G542" s="37"/>
      <c r="H542" s="19"/>
      <c r="I542" s="18"/>
      <c r="J542" s="32"/>
      <c r="K542" s="14">
        <f t="shared" si="367"/>
        <v>0</v>
      </c>
      <c r="L542" s="37"/>
      <c r="M542" s="19"/>
      <c r="N542" s="18"/>
      <c r="O542" s="32"/>
      <c r="P542" s="14">
        <f t="shared" si="368"/>
        <v>0</v>
      </c>
      <c r="Q542" s="15">
        <f t="shared" si="369"/>
        <v>0</v>
      </c>
      <c r="S542" s="13" t="s">
        <v>425</v>
      </c>
      <c r="T542" s="37"/>
      <c r="U542" s="19">
        <v>5</v>
      </c>
      <c r="V542" s="18"/>
      <c r="W542" s="32"/>
      <c r="X542" s="14">
        <f t="shared" si="370"/>
        <v>5</v>
      </c>
      <c r="Y542" s="37"/>
      <c r="Z542" s="19">
        <v>5</v>
      </c>
      <c r="AA542" s="18"/>
      <c r="AB542" s="32"/>
      <c r="AC542" s="14">
        <f t="shared" si="371"/>
        <v>5</v>
      </c>
      <c r="AD542" s="37"/>
      <c r="AE542" s="19">
        <v>5</v>
      </c>
      <c r="AF542" s="18"/>
      <c r="AG542" s="32"/>
      <c r="AH542" s="14">
        <f t="shared" si="372"/>
        <v>5</v>
      </c>
      <c r="AI542" s="15">
        <f t="shared" si="373"/>
        <v>15</v>
      </c>
      <c r="AJ542" s="56">
        <v>43865</v>
      </c>
      <c r="AK542" s="30"/>
      <c r="AL542" s="37"/>
      <c r="AM542" s="19"/>
      <c r="AN542" s="18"/>
      <c r="AO542" s="32"/>
      <c r="AP542" s="14">
        <f t="shared" si="379"/>
        <v>0</v>
      </c>
      <c r="AQ542" s="37"/>
      <c r="AR542" s="19"/>
      <c r="AS542" s="18"/>
      <c r="AT542" s="32"/>
      <c r="AU542" s="14">
        <f t="shared" si="380"/>
        <v>0</v>
      </c>
      <c r="AV542" s="37"/>
      <c r="AW542" s="19"/>
      <c r="AX542" s="18"/>
      <c r="AY542" s="32"/>
      <c r="AZ542" s="14">
        <f t="shared" si="381"/>
        <v>0</v>
      </c>
      <c r="BA542" s="15">
        <f t="shared" si="382"/>
        <v>0</v>
      </c>
    </row>
    <row r="543" spans="1:54" x14ac:dyDescent="0.15">
      <c r="A543" s="30"/>
      <c r="B543" s="37"/>
      <c r="C543" s="19"/>
      <c r="D543" s="18"/>
      <c r="E543" s="32"/>
      <c r="F543" s="14">
        <f t="shared" si="378"/>
        <v>0</v>
      </c>
      <c r="G543" s="37"/>
      <c r="H543" s="19"/>
      <c r="I543" s="18"/>
      <c r="J543" s="32"/>
      <c r="K543" s="14">
        <f t="shared" si="367"/>
        <v>0</v>
      </c>
      <c r="L543" s="37"/>
      <c r="M543" s="19"/>
      <c r="N543" s="18"/>
      <c r="O543" s="32"/>
      <c r="P543" s="14">
        <f t="shared" si="368"/>
        <v>0</v>
      </c>
      <c r="Q543" s="15">
        <f t="shared" si="369"/>
        <v>0</v>
      </c>
      <c r="S543" s="39" t="s">
        <v>468</v>
      </c>
      <c r="T543" s="37">
        <v>10</v>
      </c>
      <c r="U543" s="19">
        <v>10</v>
      </c>
      <c r="V543" s="18">
        <v>10</v>
      </c>
      <c r="W543" s="32"/>
      <c r="X543" s="14">
        <f t="shared" si="370"/>
        <v>30</v>
      </c>
      <c r="Y543" s="37"/>
      <c r="Z543" s="19"/>
      <c r="AA543" s="18"/>
      <c r="AB543" s="32"/>
      <c r="AC543" s="14">
        <f t="shared" si="371"/>
        <v>0</v>
      </c>
      <c r="AD543" s="37">
        <v>10</v>
      </c>
      <c r="AE543" s="19">
        <v>10</v>
      </c>
      <c r="AF543" s="18">
        <v>10</v>
      </c>
      <c r="AG543" s="32"/>
      <c r="AH543" s="14">
        <f t="shared" si="372"/>
        <v>30</v>
      </c>
      <c r="AI543" s="15">
        <f t="shared" si="373"/>
        <v>60</v>
      </c>
      <c r="AJ543" s="56">
        <v>43868</v>
      </c>
      <c r="AK543" s="30"/>
      <c r="AL543" s="37"/>
      <c r="AM543" s="19"/>
      <c r="AN543" s="18"/>
      <c r="AO543" s="32"/>
      <c r="AP543" s="14">
        <f t="shared" si="379"/>
        <v>0</v>
      </c>
      <c r="AQ543" s="37"/>
      <c r="AR543" s="19"/>
      <c r="AS543" s="18"/>
      <c r="AT543" s="32"/>
      <c r="AU543" s="14">
        <f t="shared" si="380"/>
        <v>0</v>
      </c>
      <c r="AV543" s="37"/>
      <c r="AW543" s="19"/>
      <c r="AX543" s="18"/>
      <c r="AY543" s="32"/>
      <c r="AZ543" s="14">
        <f t="shared" si="381"/>
        <v>0</v>
      </c>
      <c r="BA543" s="15">
        <f t="shared" si="382"/>
        <v>0</v>
      </c>
    </row>
    <row r="544" spans="1:54" x14ac:dyDescent="0.15">
      <c r="A544" s="30"/>
      <c r="B544" s="37"/>
      <c r="C544" s="19"/>
      <c r="D544" s="18"/>
      <c r="E544" s="32"/>
      <c r="F544" s="14">
        <f t="shared" si="378"/>
        <v>0</v>
      </c>
      <c r="G544" s="37"/>
      <c r="H544" s="19"/>
      <c r="I544" s="18"/>
      <c r="J544" s="32"/>
      <c r="K544" s="14">
        <f t="shared" si="367"/>
        <v>0</v>
      </c>
      <c r="L544" s="37"/>
      <c r="M544" s="19"/>
      <c r="N544" s="18"/>
      <c r="O544" s="32"/>
      <c r="P544" s="14">
        <f t="shared" si="368"/>
        <v>0</v>
      </c>
      <c r="Q544" s="15">
        <f t="shared" si="369"/>
        <v>0</v>
      </c>
      <c r="S544" s="30" t="s">
        <v>469</v>
      </c>
      <c r="T544" s="37">
        <v>6</v>
      </c>
      <c r="U544" s="19">
        <v>8</v>
      </c>
      <c r="V544" s="18">
        <v>8</v>
      </c>
      <c r="W544" s="32"/>
      <c r="X544" s="14">
        <f t="shared" si="370"/>
        <v>22</v>
      </c>
      <c r="Y544" s="37">
        <v>6</v>
      </c>
      <c r="Z544" s="19">
        <v>8</v>
      </c>
      <c r="AA544" s="18">
        <v>8</v>
      </c>
      <c r="AB544" s="32"/>
      <c r="AC544" s="14">
        <f t="shared" si="371"/>
        <v>22</v>
      </c>
      <c r="AD544" s="37">
        <v>6</v>
      </c>
      <c r="AE544" s="19">
        <v>8</v>
      </c>
      <c r="AF544" s="18">
        <v>8</v>
      </c>
      <c r="AG544" s="32"/>
      <c r="AH544" s="14">
        <f t="shared" si="372"/>
        <v>22</v>
      </c>
      <c r="AI544" s="15">
        <f t="shared" si="373"/>
        <v>66</v>
      </c>
      <c r="AJ544" s="56">
        <v>43874</v>
      </c>
      <c r="AK544" s="30"/>
      <c r="AL544" s="37"/>
      <c r="AM544" s="19"/>
      <c r="AN544" s="18"/>
      <c r="AO544" s="32"/>
      <c r="AP544" s="14">
        <f t="shared" si="379"/>
        <v>0</v>
      </c>
      <c r="AQ544" s="37"/>
      <c r="AR544" s="19"/>
      <c r="AS544" s="18"/>
      <c r="AT544" s="32"/>
      <c r="AU544" s="14">
        <f t="shared" si="380"/>
        <v>0</v>
      </c>
      <c r="AV544" s="37"/>
      <c r="AW544" s="19"/>
      <c r="AX544" s="18"/>
      <c r="AY544" s="32"/>
      <c r="AZ544" s="14">
        <f t="shared" si="381"/>
        <v>0</v>
      </c>
      <c r="BA544" s="15">
        <f t="shared" si="382"/>
        <v>0</v>
      </c>
    </row>
    <row r="545" spans="1:53" x14ac:dyDescent="0.15">
      <c r="A545" s="30"/>
      <c r="B545" s="37"/>
      <c r="C545" s="19"/>
      <c r="D545" s="18"/>
      <c r="E545" s="32"/>
      <c r="F545" s="14">
        <f t="shared" si="378"/>
        <v>0</v>
      </c>
      <c r="G545" s="37"/>
      <c r="H545" s="19"/>
      <c r="I545" s="18"/>
      <c r="J545" s="32"/>
      <c r="K545" s="14">
        <f t="shared" si="367"/>
        <v>0</v>
      </c>
      <c r="L545" s="37"/>
      <c r="M545" s="19"/>
      <c r="N545" s="18"/>
      <c r="O545" s="32"/>
      <c r="P545" s="14">
        <f t="shared" si="368"/>
        <v>0</v>
      </c>
      <c r="Q545" s="15">
        <f t="shared" si="369"/>
        <v>0</v>
      </c>
      <c r="S545" s="39" t="s">
        <v>470</v>
      </c>
      <c r="T545" s="37">
        <v>20</v>
      </c>
      <c r="U545" s="19">
        <v>20</v>
      </c>
      <c r="V545" s="18">
        <v>20</v>
      </c>
      <c r="W545" s="32"/>
      <c r="X545" s="14">
        <f t="shared" si="370"/>
        <v>60</v>
      </c>
      <c r="Y545" s="37"/>
      <c r="Z545" s="19"/>
      <c r="AA545" s="18"/>
      <c r="AB545" s="32"/>
      <c r="AC545" s="14">
        <f t="shared" si="371"/>
        <v>0</v>
      </c>
      <c r="AD545" s="37">
        <v>20</v>
      </c>
      <c r="AE545" s="19">
        <v>20</v>
      </c>
      <c r="AF545" s="18">
        <v>20</v>
      </c>
      <c r="AG545" s="32"/>
      <c r="AH545" s="14">
        <f t="shared" si="372"/>
        <v>60</v>
      </c>
      <c r="AI545" s="15">
        <f t="shared" si="373"/>
        <v>120</v>
      </c>
      <c r="AJ545" s="56">
        <v>43875</v>
      </c>
      <c r="AK545" s="13"/>
      <c r="AL545" s="37"/>
      <c r="AM545" s="19"/>
      <c r="AN545" s="18"/>
      <c r="AO545" s="32"/>
      <c r="AP545" s="14">
        <f t="shared" si="379"/>
        <v>0</v>
      </c>
      <c r="AQ545" s="37"/>
      <c r="AR545" s="19"/>
      <c r="AS545" s="18"/>
      <c r="AT545" s="32"/>
      <c r="AU545" s="14">
        <f t="shared" si="380"/>
        <v>0</v>
      </c>
      <c r="AV545" s="37"/>
      <c r="AW545" s="19"/>
      <c r="AX545" s="18"/>
      <c r="AY545" s="32"/>
      <c r="AZ545" s="14">
        <f t="shared" si="381"/>
        <v>0</v>
      </c>
      <c r="BA545" s="15">
        <f t="shared" si="382"/>
        <v>0</v>
      </c>
    </row>
    <row r="546" spans="1:53" x14ac:dyDescent="0.15">
      <c r="A546" s="30"/>
      <c r="B546" s="37"/>
      <c r="C546" s="19"/>
      <c r="D546" s="18"/>
      <c r="E546" s="32"/>
      <c r="F546" s="14">
        <f t="shared" si="378"/>
        <v>0</v>
      </c>
      <c r="G546" s="37"/>
      <c r="H546" s="19"/>
      <c r="I546" s="18"/>
      <c r="J546" s="32"/>
      <c r="K546" s="14">
        <f t="shared" si="367"/>
        <v>0</v>
      </c>
      <c r="L546" s="37"/>
      <c r="M546" s="19"/>
      <c r="N546" s="18"/>
      <c r="O546" s="32"/>
      <c r="P546" s="14">
        <f t="shared" si="368"/>
        <v>0</v>
      </c>
      <c r="Q546" s="15">
        <f t="shared" si="369"/>
        <v>0</v>
      </c>
      <c r="S546" s="63" t="s">
        <v>471</v>
      </c>
      <c r="T546" s="37"/>
      <c r="U546" s="19">
        <v>7</v>
      </c>
      <c r="V546" s="18">
        <v>7</v>
      </c>
      <c r="W546" s="32"/>
      <c r="X546" s="14">
        <f t="shared" si="370"/>
        <v>14</v>
      </c>
      <c r="Y546" s="37"/>
      <c r="Z546" s="19">
        <v>7</v>
      </c>
      <c r="AA546" s="18">
        <v>7</v>
      </c>
      <c r="AB546" s="32"/>
      <c r="AC546" s="14">
        <f t="shared" si="371"/>
        <v>14</v>
      </c>
      <c r="AD546" s="37"/>
      <c r="AE546" s="19">
        <v>7</v>
      </c>
      <c r="AF546" s="18">
        <v>7</v>
      </c>
      <c r="AG546" s="32"/>
      <c r="AH546" s="14">
        <f t="shared" si="372"/>
        <v>14</v>
      </c>
      <c r="AI546" s="15">
        <f t="shared" si="373"/>
        <v>42</v>
      </c>
      <c r="AJ546" s="56">
        <v>43878</v>
      </c>
      <c r="AK546" s="39"/>
      <c r="AL546" s="37"/>
      <c r="AM546" s="19"/>
      <c r="AN546" s="18"/>
      <c r="AO546" s="32"/>
      <c r="AP546" s="14">
        <f t="shared" si="379"/>
        <v>0</v>
      </c>
      <c r="AQ546" s="37"/>
      <c r="AR546" s="19"/>
      <c r="AS546" s="18"/>
      <c r="AT546" s="32"/>
      <c r="AU546" s="14">
        <f t="shared" si="380"/>
        <v>0</v>
      </c>
      <c r="AV546" s="37"/>
      <c r="AW546" s="19"/>
      <c r="AX546" s="18"/>
      <c r="AY546" s="32"/>
      <c r="AZ546" s="14">
        <f t="shared" si="381"/>
        <v>0</v>
      </c>
      <c r="BA546" s="15">
        <f t="shared" si="382"/>
        <v>0</v>
      </c>
    </row>
    <row r="547" spans="1:53" x14ac:dyDescent="0.15">
      <c r="A547" s="30"/>
      <c r="B547" s="37"/>
      <c r="C547" s="19"/>
      <c r="D547" s="18"/>
      <c r="E547" s="32"/>
      <c r="F547" s="14">
        <f t="shared" si="378"/>
        <v>0</v>
      </c>
      <c r="G547" s="37"/>
      <c r="H547" s="19"/>
      <c r="I547" s="18"/>
      <c r="J547" s="32"/>
      <c r="K547" s="14">
        <f t="shared" si="367"/>
        <v>0</v>
      </c>
      <c r="L547" s="37"/>
      <c r="M547" s="19"/>
      <c r="N547" s="18"/>
      <c r="O547" s="32"/>
      <c r="P547" s="14">
        <f t="shared" si="368"/>
        <v>0</v>
      </c>
      <c r="Q547" s="15">
        <f t="shared" si="369"/>
        <v>0</v>
      </c>
      <c r="S547" s="63" t="s">
        <v>473</v>
      </c>
      <c r="T547" s="37"/>
      <c r="U547" s="19"/>
      <c r="V547" s="18"/>
      <c r="W547" s="32"/>
      <c r="X547" s="14">
        <f t="shared" si="370"/>
        <v>0</v>
      </c>
      <c r="Y547" s="37"/>
      <c r="Z547" s="19">
        <v>15</v>
      </c>
      <c r="AA547" s="18"/>
      <c r="AB547" s="32"/>
      <c r="AC547" s="14">
        <f t="shared" si="371"/>
        <v>15</v>
      </c>
      <c r="AD547" s="37"/>
      <c r="AE547" s="19"/>
      <c r="AF547" s="18"/>
      <c r="AG547" s="32"/>
      <c r="AH547" s="14">
        <f t="shared" si="372"/>
        <v>0</v>
      </c>
      <c r="AI547" s="15">
        <f t="shared" si="373"/>
        <v>15</v>
      </c>
      <c r="AJ547" s="56">
        <v>43881</v>
      </c>
      <c r="AK547" s="13"/>
      <c r="AL547" s="37"/>
      <c r="AM547" s="19"/>
      <c r="AN547" s="18"/>
      <c r="AO547" s="32"/>
      <c r="AP547" s="14">
        <f t="shared" si="379"/>
        <v>0</v>
      </c>
      <c r="AQ547" s="37"/>
      <c r="AR547" s="19"/>
      <c r="AS547" s="18"/>
      <c r="AT547" s="32"/>
      <c r="AU547" s="14">
        <f t="shared" si="380"/>
        <v>0</v>
      </c>
      <c r="AV547" s="37"/>
      <c r="AW547" s="19"/>
      <c r="AX547" s="18"/>
      <c r="AY547" s="32"/>
      <c r="AZ547" s="14">
        <f t="shared" si="381"/>
        <v>0</v>
      </c>
      <c r="BA547" s="15">
        <f t="shared" si="382"/>
        <v>0</v>
      </c>
    </row>
    <row r="548" spans="1:53" x14ac:dyDescent="0.15">
      <c r="A548" s="30"/>
      <c r="B548" s="37"/>
      <c r="C548" s="19"/>
      <c r="D548" s="18"/>
      <c r="E548" s="32"/>
      <c r="F548" s="14">
        <f t="shared" si="378"/>
        <v>0</v>
      </c>
      <c r="G548" s="37"/>
      <c r="H548" s="19"/>
      <c r="I548" s="18"/>
      <c r="J548" s="32"/>
      <c r="K548" s="14">
        <f t="shared" si="367"/>
        <v>0</v>
      </c>
      <c r="L548" s="37"/>
      <c r="M548" s="19"/>
      <c r="N548" s="18"/>
      <c r="O548" s="32"/>
      <c r="P548" s="14">
        <f t="shared" si="368"/>
        <v>0</v>
      </c>
      <c r="Q548" s="15">
        <f t="shared" si="369"/>
        <v>0</v>
      </c>
      <c r="S548" s="63" t="s">
        <v>474</v>
      </c>
      <c r="T548" s="37">
        <v>7</v>
      </c>
      <c r="U548" s="19"/>
      <c r="V548" s="18"/>
      <c r="W548" s="32"/>
      <c r="X548" s="14">
        <f t="shared" si="370"/>
        <v>7</v>
      </c>
      <c r="Y548" s="37">
        <v>7</v>
      </c>
      <c r="Z548" s="19"/>
      <c r="AA548" s="18"/>
      <c r="AB548" s="32"/>
      <c r="AC548" s="14">
        <f t="shared" si="371"/>
        <v>7</v>
      </c>
      <c r="AD548" s="37">
        <v>7</v>
      </c>
      <c r="AE548" s="19"/>
      <c r="AF548" s="18"/>
      <c r="AG548" s="32"/>
      <c r="AH548" s="14">
        <f t="shared" si="372"/>
        <v>7</v>
      </c>
      <c r="AI548" s="15">
        <f t="shared" si="373"/>
        <v>21</v>
      </c>
      <c r="AJ548" s="56">
        <v>43881</v>
      </c>
      <c r="AK548" s="13"/>
      <c r="AL548" s="37"/>
      <c r="AM548" s="19"/>
      <c r="AN548" s="18"/>
      <c r="AO548" s="32"/>
      <c r="AP548" s="14">
        <f t="shared" si="379"/>
        <v>0</v>
      </c>
      <c r="AQ548" s="37"/>
      <c r="AR548" s="19"/>
      <c r="AS548" s="18"/>
      <c r="AT548" s="32"/>
      <c r="AU548" s="14">
        <f t="shared" si="380"/>
        <v>0</v>
      </c>
      <c r="AV548" s="37"/>
      <c r="AW548" s="19"/>
      <c r="AX548" s="18"/>
      <c r="AY548" s="32"/>
      <c r="AZ548" s="14">
        <f t="shared" si="381"/>
        <v>0</v>
      </c>
      <c r="BA548" s="15">
        <f t="shared" si="382"/>
        <v>0</v>
      </c>
    </row>
    <row r="549" spans="1:53" x14ac:dyDescent="0.15">
      <c r="A549" s="30"/>
      <c r="B549" s="37"/>
      <c r="C549" s="19"/>
      <c r="D549" s="18"/>
      <c r="E549" s="32"/>
      <c r="F549" s="14">
        <f t="shared" si="378"/>
        <v>0</v>
      </c>
      <c r="G549" s="37"/>
      <c r="H549" s="19"/>
      <c r="I549" s="18"/>
      <c r="J549" s="32"/>
      <c r="K549" s="14">
        <f t="shared" si="367"/>
        <v>0</v>
      </c>
      <c r="L549" s="37"/>
      <c r="M549" s="19"/>
      <c r="N549" s="18"/>
      <c r="O549" s="32"/>
      <c r="P549" s="14">
        <f t="shared" si="368"/>
        <v>0</v>
      </c>
      <c r="Q549" s="15">
        <f t="shared" si="369"/>
        <v>0</v>
      </c>
      <c r="S549" s="13" t="s">
        <v>475</v>
      </c>
      <c r="T549" s="37">
        <v>5</v>
      </c>
      <c r="U549" s="19"/>
      <c r="V549" s="18"/>
      <c r="W549" s="32"/>
      <c r="X549" s="14">
        <f t="shared" si="370"/>
        <v>5</v>
      </c>
      <c r="Y549" s="37">
        <v>5</v>
      </c>
      <c r="Z549" s="19"/>
      <c r="AA549" s="18"/>
      <c r="AB549" s="32"/>
      <c r="AC549" s="14">
        <f t="shared" si="371"/>
        <v>5</v>
      </c>
      <c r="AD549" s="37">
        <v>5</v>
      </c>
      <c r="AE549" s="19"/>
      <c r="AF549" s="18"/>
      <c r="AG549" s="32"/>
      <c r="AH549" s="14">
        <f t="shared" si="372"/>
        <v>5</v>
      </c>
      <c r="AI549" s="15">
        <f t="shared" si="373"/>
        <v>15</v>
      </c>
      <c r="AJ549" s="56">
        <v>43880</v>
      </c>
      <c r="AK549" s="13"/>
      <c r="AL549" s="37"/>
      <c r="AM549" s="19"/>
      <c r="AN549" s="18"/>
      <c r="AO549" s="32"/>
      <c r="AP549" s="14">
        <f t="shared" si="379"/>
        <v>0</v>
      </c>
      <c r="AQ549" s="37"/>
      <c r="AR549" s="19"/>
      <c r="AS549" s="18"/>
      <c r="AT549" s="32"/>
      <c r="AU549" s="14">
        <f t="shared" si="380"/>
        <v>0</v>
      </c>
      <c r="AV549" s="37"/>
      <c r="AW549" s="19"/>
      <c r="AX549" s="18"/>
      <c r="AY549" s="32"/>
      <c r="AZ549" s="14">
        <f t="shared" si="381"/>
        <v>0</v>
      </c>
      <c r="BA549" s="15">
        <f t="shared" si="382"/>
        <v>0</v>
      </c>
    </row>
    <row r="550" spans="1:53" x14ac:dyDescent="0.15">
      <c r="A550" s="30"/>
      <c r="B550" s="37"/>
      <c r="C550" s="19"/>
      <c r="D550" s="18"/>
      <c r="E550" s="32"/>
      <c r="F550" s="14">
        <f t="shared" si="378"/>
        <v>0</v>
      </c>
      <c r="G550" s="37"/>
      <c r="H550" s="19"/>
      <c r="I550" s="18"/>
      <c r="J550" s="32"/>
      <c r="K550" s="14">
        <f t="shared" si="367"/>
        <v>0</v>
      </c>
      <c r="L550" s="37"/>
      <c r="M550" s="19"/>
      <c r="N550" s="18"/>
      <c r="O550" s="32"/>
      <c r="P550" s="14">
        <f t="shared" si="368"/>
        <v>0</v>
      </c>
      <c r="Q550" s="15">
        <f t="shared" si="369"/>
        <v>0</v>
      </c>
      <c r="S550" s="30" t="s">
        <v>477</v>
      </c>
      <c r="T550" s="37"/>
      <c r="U550" s="19">
        <v>2</v>
      </c>
      <c r="V550" s="18"/>
      <c r="W550" s="32"/>
      <c r="X550" s="14">
        <f t="shared" si="370"/>
        <v>2</v>
      </c>
      <c r="Y550" s="37"/>
      <c r="Z550" s="19">
        <v>2</v>
      </c>
      <c r="AA550" s="18"/>
      <c r="AB550" s="32"/>
      <c r="AC550" s="14">
        <f t="shared" si="371"/>
        <v>2</v>
      </c>
      <c r="AD550" s="37"/>
      <c r="AE550" s="19">
        <v>2</v>
      </c>
      <c r="AF550" s="18"/>
      <c r="AG550" s="32"/>
      <c r="AH550" s="14">
        <f t="shared" si="372"/>
        <v>2</v>
      </c>
      <c r="AI550" s="15">
        <f t="shared" si="373"/>
        <v>6</v>
      </c>
      <c r="AJ550" s="56">
        <v>43879</v>
      </c>
      <c r="AK550" s="13"/>
      <c r="AL550" s="37"/>
      <c r="AM550" s="19"/>
      <c r="AN550" s="18"/>
      <c r="AO550" s="32"/>
      <c r="AP550" s="14">
        <f t="shared" si="379"/>
        <v>0</v>
      </c>
      <c r="AQ550" s="37"/>
      <c r="AR550" s="19"/>
      <c r="AS550" s="18"/>
      <c r="AT550" s="32"/>
      <c r="AU550" s="14">
        <f t="shared" si="380"/>
        <v>0</v>
      </c>
      <c r="AV550" s="37"/>
      <c r="AW550" s="19"/>
      <c r="AX550" s="18"/>
      <c r="AY550" s="32"/>
      <c r="AZ550" s="14">
        <f t="shared" si="381"/>
        <v>0</v>
      </c>
      <c r="BA550" s="15">
        <f t="shared" si="382"/>
        <v>0</v>
      </c>
    </row>
    <row r="551" spans="1:53" x14ac:dyDescent="0.15">
      <c r="A551" s="39"/>
      <c r="B551" s="37"/>
      <c r="C551" s="19"/>
      <c r="D551" s="18"/>
      <c r="E551" s="32"/>
      <c r="F551" s="14">
        <f t="shared" si="378"/>
        <v>0</v>
      </c>
      <c r="G551" s="37"/>
      <c r="H551" s="19"/>
      <c r="I551" s="18"/>
      <c r="J551" s="32"/>
      <c r="K551" s="14">
        <f t="shared" si="367"/>
        <v>0</v>
      </c>
      <c r="L551" s="37"/>
      <c r="M551" s="19"/>
      <c r="N551" s="18"/>
      <c r="O551" s="32"/>
      <c r="P551" s="14">
        <f t="shared" si="368"/>
        <v>0</v>
      </c>
      <c r="Q551" s="15">
        <f t="shared" si="369"/>
        <v>0</v>
      </c>
      <c r="S551" s="30" t="s">
        <v>480</v>
      </c>
      <c r="T551" s="37">
        <v>2</v>
      </c>
      <c r="U551" s="19">
        <v>7</v>
      </c>
      <c r="V551" s="18">
        <v>3</v>
      </c>
      <c r="W551" s="32"/>
      <c r="X551" s="14">
        <f t="shared" si="370"/>
        <v>12</v>
      </c>
      <c r="Y551" s="37">
        <v>2</v>
      </c>
      <c r="Z551" s="19">
        <v>7</v>
      </c>
      <c r="AA551" s="18">
        <v>3</v>
      </c>
      <c r="AB551" s="32"/>
      <c r="AC551" s="14">
        <f t="shared" si="371"/>
        <v>12</v>
      </c>
      <c r="AD551" s="37">
        <v>2</v>
      </c>
      <c r="AE551" s="19">
        <v>7</v>
      </c>
      <c r="AF551" s="18">
        <v>3</v>
      </c>
      <c r="AG551" s="32"/>
      <c r="AH551" s="14">
        <f t="shared" si="372"/>
        <v>12</v>
      </c>
      <c r="AI551" s="15">
        <f t="shared" si="373"/>
        <v>36</v>
      </c>
      <c r="AJ551" s="56">
        <v>43880</v>
      </c>
      <c r="AK551" s="39"/>
      <c r="AL551" s="37"/>
      <c r="AM551" s="19"/>
      <c r="AN551" s="18"/>
      <c r="AO551" s="32"/>
      <c r="AP551" s="14">
        <f t="shared" si="379"/>
        <v>0</v>
      </c>
      <c r="AQ551" s="37"/>
      <c r="AR551" s="19"/>
      <c r="AS551" s="18"/>
      <c r="AT551" s="32"/>
      <c r="AU551" s="14">
        <f t="shared" si="380"/>
        <v>0</v>
      </c>
      <c r="AV551" s="37"/>
      <c r="AW551" s="19"/>
      <c r="AX551" s="18"/>
      <c r="AY551" s="32"/>
      <c r="AZ551" s="14">
        <f t="shared" si="381"/>
        <v>0</v>
      </c>
      <c r="BA551" s="15">
        <f t="shared" si="382"/>
        <v>0</v>
      </c>
    </row>
    <row r="552" spans="1:53" x14ac:dyDescent="0.15">
      <c r="A552" s="30"/>
      <c r="B552" s="37"/>
      <c r="C552" s="19"/>
      <c r="D552" s="18"/>
      <c r="E552" s="32"/>
      <c r="F552" s="14">
        <f t="shared" si="378"/>
        <v>0</v>
      </c>
      <c r="G552" s="37"/>
      <c r="H552" s="19"/>
      <c r="I552" s="18"/>
      <c r="J552" s="32"/>
      <c r="K552" s="14">
        <f t="shared" si="367"/>
        <v>0</v>
      </c>
      <c r="L552" s="37"/>
      <c r="M552" s="19"/>
      <c r="N552" s="18"/>
      <c r="O552" s="32"/>
      <c r="P552" s="14">
        <f t="shared" si="368"/>
        <v>0</v>
      </c>
      <c r="Q552" s="15">
        <f t="shared" si="369"/>
        <v>0</v>
      </c>
      <c r="S552" s="13"/>
      <c r="T552" s="37"/>
      <c r="U552" s="19"/>
      <c r="V552" s="18"/>
      <c r="W552" s="32"/>
      <c r="X552" s="14">
        <f t="shared" ref="X552:X555" si="383">SUM(T552:V552)</f>
        <v>0</v>
      </c>
      <c r="Y552" s="37"/>
      <c r="Z552" s="19"/>
      <c r="AA552" s="18"/>
      <c r="AB552" s="32"/>
      <c r="AC552" s="14">
        <f t="shared" ref="AC552:AC555" si="384">SUM(Y552:AA552)</f>
        <v>0</v>
      </c>
      <c r="AD552" s="37"/>
      <c r="AE552" s="19"/>
      <c r="AF552" s="18"/>
      <c r="AG552" s="32"/>
      <c r="AH552" s="14">
        <f t="shared" ref="AH552:AH555" si="385">SUM(AD552:AF552)</f>
        <v>0</v>
      </c>
      <c r="AI552" s="15">
        <f t="shared" ref="AI552:AI555" si="386">X552+AC552+AH552</f>
        <v>0</v>
      </c>
      <c r="AJ552" s="57"/>
      <c r="AK552" s="13"/>
      <c r="AL552" s="37"/>
      <c r="AM552" s="19"/>
      <c r="AN552" s="18"/>
      <c r="AO552" s="32"/>
      <c r="AP552" s="14">
        <f t="shared" si="379"/>
        <v>0</v>
      </c>
      <c r="AQ552" s="37"/>
      <c r="AR552" s="19"/>
      <c r="AS552" s="18"/>
      <c r="AT552" s="32"/>
      <c r="AU552" s="14">
        <f t="shared" si="380"/>
        <v>0</v>
      </c>
      <c r="AV552" s="37"/>
      <c r="AW552" s="19"/>
      <c r="AX552" s="18"/>
      <c r="AY552" s="32"/>
      <c r="AZ552" s="14">
        <f t="shared" si="381"/>
        <v>0</v>
      </c>
      <c r="BA552" s="15">
        <f t="shared" si="382"/>
        <v>0</v>
      </c>
    </row>
    <row r="553" spans="1:53" x14ac:dyDescent="0.15">
      <c r="A553" s="30"/>
      <c r="B553" s="37"/>
      <c r="C553" s="19"/>
      <c r="D553" s="18"/>
      <c r="E553" s="32"/>
      <c r="F553" s="14">
        <f t="shared" si="378"/>
        <v>0</v>
      </c>
      <c r="G553" s="37"/>
      <c r="H553" s="19"/>
      <c r="I553" s="18"/>
      <c r="J553" s="32"/>
      <c r="K553" s="14">
        <f t="shared" si="367"/>
        <v>0</v>
      </c>
      <c r="L553" s="37"/>
      <c r="M553" s="19"/>
      <c r="N553" s="18"/>
      <c r="O553" s="32"/>
      <c r="P553" s="14">
        <f t="shared" si="368"/>
        <v>0</v>
      </c>
      <c r="Q553" s="15">
        <f t="shared" si="369"/>
        <v>0</v>
      </c>
      <c r="S553" s="39" t="s">
        <v>405</v>
      </c>
      <c r="T553" s="37"/>
      <c r="U553" s="19"/>
      <c r="V553" s="18"/>
      <c r="W553" s="32"/>
      <c r="X553" s="14">
        <f t="shared" si="383"/>
        <v>0</v>
      </c>
      <c r="Y553" s="37"/>
      <c r="Z553" s="19"/>
      <c r="AA553" s="18"/>
      <c r="AB553" s="32"/>
      <c r="AC553" s="14">
        <f t="shared" si="384"/>
        <v>0</v>
      </c>
      <c r="AD553" s="37"/>
      <c r="AE553" s="19"/>
      <c r="AF553" s="18"/>
      <c r="AG553" s="32"/>
      <c r="AH553" s="14">
        <f t="shared" si="385"/>
        <v>0</v>
      </c>
      <c r="AI553" s="15">
        <f t="shared" si="386"/>
        <v>0</v>
      </c>
      <c r="AJ553" s="56" t="s">
        <v>407</v>
      </c>
      <c r="AK553" s="13"/>
      <c r="AL553" s="37"/>
      <c r="AM553" s="19"/>
      <c r="AN553" s="18"/>
      <c r="AO553" s="32"/>
      <c r="AP553" s="14">
        <f t="shared" si="379"/>
        <v>0</v>
      </c>
      <c r="AQ553" s="37"/>
      <c r="AR553" s="19"/>
      <c r="AS553" s="18"/>
      <c r="AT553" s="32"/>
      <c r="AU553" s="14">
        <f t="shared" si="380"/>
        <v>0</v>
      </c>
      <c r="AV553" s="37"/>
      <c r="AW553" s="19"/>
      <c r="AX553" s="18"/>
      <c r="AY553" s="32"/>
      <c r="AZ553" s="14">
        <f t="shared" si="381"/>
        <v>0</v>
      </c>
      <c r="BA553" s="15">
        <f t="shared" si="382"/>
        <v>0</v>
      </c>
    </row>
    <row r="554" spans="1:53" x14ac:dyDescent="0.15">
      <c r="A554" s="13"/>
      <c r="B554" s="37"/>
      <c r="C554" s="19"/>
      <c r="D554" s="18"/>
      <c r="E554" s="32"/>
      <c r="F554" s="14">
        <f t="shared" si="378"/>
        <v>0</v>
      </c>
      <c r="G554" s="37"/>
      <c r="H554" s="19"/>
      <c r="I554" s="18"/>
      <c r="J554" s="32"/>
      <c r="K554" s="14">
        <f t="shared" si="367"/>
        <v>0</v>
      </c>
      <c r="L554" s="37"/>
      <c r="M554" s="19"/>
      <c r="N554" s="18"/>
      <c r="O554" s="32"/>
      <c r="P554" s="14">
        <f t="shared" si="368"/>
        <v>0</v>
      </c>
      <c r="Q554" s="15">
        <f t="shared" si="369"/>
        <v>0</v>
      </c>
      <c r="S554" s="39" t="s">
        <v>406</v>
      </c>
      <c r="T554" s="37"/>
      <c r="U554" s="19"/>
      <c r="V554" s="18"/>
      <c r="W554" s="32"/>
      <c r="X554" s="14">
        <f t="shared" si="383"/>
        <v>0</v>
      </c>
      <c r="Y554" s="37"/>
      <c r="Z554" s="19"/>
      <c r="AA554" s="18"/>
      <c r="AB554" s="32"/>
      <c r="AC554" s="14">
        <f t="shared" si="384"/>
        <v>0</v>
      </c>
      <c r="AD554" s="37"/>
      <c r="AE554" s="19"/>
      <c r="AF554" s="18"/>
      <c r="AG554" s="32"/>
      <c r="AH554" s="14">
        <f t="shared" si="385"/>
        <v>0</v>
      </c>
      <c r="AI554" s="15">
        <f t="shared" si="386"/>
        <v>0</v>
      </c>
      <c r="AJ554" s="56" t="s">
        <v>407</v>
      </c>
      <c r="AK554" s="13"/>
      <c r="AL554" s="37"/>
      <c r="AM554" s="19"/>
      <c r="AN554" s="18"/>
      <c r="AO554" s="32"/>
      <c r="AP554" s="14">
        <f t="shared" si="379"/>
        <v>0</v>
      </c>
      <c r="AQ554" s="37"/>
      <c r="AR554" s="19"/>
      <c r="AS554" s="18"/>
      <c r="AT554" s="32"/>
      <c r="AU554" s="14">
        <f t="shared" si="380"/>
        <v>0</v>
      </c>
      <c r="AV554" s="37"/>
      <c r="AW554" s="19"/>
      <c r="AX554" s="18"/>
      <c r="AY554" s="32"/>
      <c r="AZ554" s="14">
        <f t="shared" si="381"/>
        <v>0</v>
      </c>
      <c r="BA554" s="15">
        <f t="shared" si="382"/>
        <v>0</v>
      </c>
    </row>
    <row r="555" spans="1:53" ht="14.25" thickBot="1" x14ac:dyDescent="0.2">
      <c r="A555" s="39"/>
      <c r="B555" s="37"/>
      <c r="C555" s="19"/>
      <c r="D555" s="18"/>
      <c r="E555" s="106"/>
      <c r="F555" s="14">
        <f t="shared" si="378"/>
        <v>0</v>
      </c>
      <c r="G555" s="37"/>
      <c r="H555" s="19"/>
      <c r="I555" s="18"/>
      <c r="J555" s="106"/>
      <c r="K555" s="14">
        <f t="shared" si="367"/>
        <v>0</v>
      </c>
      <c r="L555" s="37"/>
      <c r="M555" s="19"/>
      <c r="N555" s="18"/>
      <c r="O555" s="106"/>
      <c r="P555" s="14">
        <f t="shared" si="368"/>
        <v>0</v>
      </c>
      <c r="Q555" s="24">
        <f t="shared" si="369"/>
        <v>0</v>
      </c>
      <c r="S555" s="13" t="s">
        <v>450</v>
      </c>
      <c r="T555" s="37"/>
      <c r="U555" s="19"/>
      <c r="V555" s="18"/>
      <c r="W555" s="32"/>
      <c r="X555" s="14">
        <f t="shared" si="383"/>
        <v>0</v>
      </c>
      <c r="Y555" s="37"/>
      <c r="Z555" s="19"/>
      <c r="AA555" s="18"/>
      <c r="AB555" s="106"/>
      <c r="AC555" s="14">
        <f t="shared" si="384"/>
        <v>0</v>
      </c>
      <c r="AD555" s="37"/>
      <c r="AE555" s="19"/>
      <c r="AF555" s="18"/>
      <c r="AG555" s="32"/>
      <c r="AH555" s="14">
        <f t="shared" si="385"/>
        <v>0</v>
      </c>
      <c r="AI555" s="15">
        <f t="shared" si="386"/>
        <v>0</v>
      </c>
      <c r="AJ555" s="57" t="s">
        <v>451</v>
      </c>
      <c r="AK555" s="13"/>
      <c r="AL555" s="37"/>
      <c r="AM555" s="19"/>
      <c r="AN555" s="18"/>
      <c r="AO555" s="106"/>
      <c r="AP555" s="14">
        <f t="shared" si="379"/>
        <v>0</v>
      </c>
      <c r="AQ555" s="37"/>
      <c r="AR555" s="19"/>
      <c r="AS555" s="18"/>
      <c r="AT555" s="106"/>
      <c r="AU555" s="14">
        <f t="shared" si="380"/>
        <v>0</v>
      </c>
      <c r="AV555" s="37"/>
      <c r="AW555" s="19"/>
      <c r="AX555" s="18"/>
      <c r="AY555" s="106"/>
      <c r="AZ555" s="14">
        <f t="shared" si="381"/>
        <v>0</v>
      </c>
      <c r="BA555" s="15">
        <f t="shared" si="382"/>
        <v>0</v>
      </c>
    </row>
    <row r="556" spans="1:53" ht="14.25" thickBot="1" x14ac:dyDescent="0.2">
      <c r="A556" s="3" t="s">
        <v>11</v>
      </c>
      <c r="B556" s="26">
        <f>SUM(B532:B555)</f>
        <v>8</v>
      </c>
      <c r="C556" s="26">
        <f t="shared" ref="C556:Q556" si="387">SUM(C532:C555)</f>
        <v>12</v>
      </c>
      <c r="D556" s="26">
        <f t="shared" si="387"/>
        <v>1</v>
      </c>
      <c r="E556" s="26"/>
      <c r="F556" s="40">
        <f t="shared" si="387"/>
        <v>21</v>
      </c>
      <c r="G556" s="26">
        <f t="shared" si="387"/>
        <v>2</v>
      </c>
      <c r="H556" s="26">
        <f t="shared" si="387"/>
        <v>8</v>
      </c>
      <c r="I556" s="26">
        <f t="shared" si="387"/>
        <v>1</v>
      </c>
      <c r="J556" s="26"/>
      <c r="K556" s="40">
        <f t="shared" si="387"/>
        <v>11</v>
      </c>
      <c r="L556" s="26">
        <f t="shared" si="387"/>
        <v>9</v>
      </c>
      <c r="M556" s="26">
        <f t="shared" si="387"/>
        <v>8</v>
      </c>
      <c r="N556" s="26">
        <f t="shared" si="387"/>
        <v>0</v>
      </c>
      <c r="O556" s="26"/>
      <c r="P556" s="40">
        <f t="shared" si="387"/>
        <v>17</v>
      </c>
      <c r="Q556" s="41">
        <f t="shared" si="387"/>
        <v>49</v>
      </c>
      <c r="S556" s="3" t="s">
        <v>11</v>
      </c>
      <c r="T556" s="26">
        <f>SUM(T532:T555)</f>
        <v>63</v>
      </c>
      <c r="U556" s="26">
        <f t="shared" ref="U556:AI556" si="388">SUM(U532:U555)</f>
        <v>66</v>
      </c>
      <c r="V556" s="27">
        <f t="shared" si="388"/>
        <v>51</v>
      </c>
      <c r="W556" s="26"/>
      <c r="X556" s="40">
        <f t="shared" si="388"/>
        <v>180</v>
      </c>
      <c r="Y556" s="26">
        <f t="shared" si="388"/>
        <v>33</v>
      </c>
      <c r="Z556" s="26">
        <f t="shared" si="388"/>
        <v>66</v>
      </c>
      <c r="AA556" s="26">
        <f t="shared" si="388"/>
        <v>21</v>
      </c>
      <c r="AB556" s="26"/>
      <c r="AC556" s="40">
        <f t="shared" si="388"/>
        <v>120</v>
      </c>
      <c r="AD556" s="26">
        <f t="shared" si="388"/>
        <v>63</v>
      </c>
      <c r="AE556" s="26">
        <f t="shared" si="388"/>
        <v>66</v>
      </c>
      <c r="AF556" s="27">
        <f t="shared" si="388"/>
        <v>51</v>
      </c>
      <c r="AG556" s="26"/>
      <c r="AH556" s="40">
        <f t="shared" si="388"/>
        <v>180</v>
      </c>
      <c r="AI556" s="41">
        <f t="shared" si="388"/>
        <v>480</v>
      </c>
      <c r="AK556" s="3" t="s">
        <v>11</v>
      </c>
      <c r="AL556" s="26">
        <f>SUM(AL532:AL555)</f>
        <v>0</v>
      </c>
      <c r="AM556" s="26">
        <f t="shared" ref="AM556:BA556" si="389">SUM(AM532:AM555)</f>
        <v>0</v>
      </c>
      <c r="AN556" s="26">
        <f t="shared" si="389"/>
        <v>0</v>
      </c>
      <c r="AO556" s="26"/>
      <c r="AP556" s="40">
        <f t="shared" si="389"/>
        <v>0</v>
      </c>
      <c r="AQ556" s="26">
        <f t="shared" si="389"/>
        <v>0</v>
      </c>
      <c r="AR556" s="26">
        <f t="shared" si="389"/>
        <v>0</v>
      </c>
      <c r="AS556" s="26">
        <f t="shared" si="389"/>
        <v>0</v>
      </c>
      <c r="AT556" s="26"/>
      <c r="AU556" s="40">
        <f t="shared" si="389"/>
        <v>0</v>
      </c>
      <c r="AV556" s="26">
        <f t="shared" si="389"/>
        <v>0</v>
      </c>
      <c r="AW556" s="26">
        <f t="shared" si="389"/>
        <v>0</v>
      </c>
      <c r="AX556" s="26">
        <f t="shared" si="389"/>
        <v>0</v>
      </c>
      <c r="AY556" s="26"/>
      <c r="AZ556" s="40">
        <f t="shared" si="389"/>
        <v>0</v>
      </c>
      <c r="BA556" s="41">
        <f t="shared" si="389"/>
        <v>0</v>
      </c>
    </row>
    <row r="557" spans="1:53" ht="14.25" thickBot="1" x14ac:dyDescent="0.2">
      <c r="A557" s="42" t="s">
        <v>12</v>
      </c>
      <c r="B557" s="43">
        <f>B531-B556</f>
        <v>7</v>
      </c>
      <c r="C557" s="43">
        <f t="shared" ref="C557:Q557" si="390">C531-C556</f>
        <v>8</v>
      </c>
      <c r="D557" s="43">
        <f t="shared" si="390"/>
        <v>5</v>
      </c>
      <c r="E557" s="43"/>
      <c r="F557" s="43">
        <f t="shared" si="390"/>
        <v>20</v>
      </c>
      <c r="G557" s="43">
        <f t="shared" si="390"/>
        <v>8</v>
      </c>
      <c r="H557" s="43">
        <f t="shared" si="390"/>
        <v>8</v>
      </c>
      <c r="I557" s="43">
        <f t="shared" si="390"/>
        <v>5</v>
      </c>
      <c r="J557" s="43"/>
      <c r="K557" s="43">
        <f t="shared" si="390"/>
        <v>21</v>
      </c>
      <c r="L557" s="43">
        <f t="shared" si="390"/>
        <v>8</v>
      </c>
      <c r="M557" s="43">
        <f t="shared" si="390"/>
        <v>8</v>
      </c>
      <c r="N557" s="43">
        <f t="shared" si="390"/>
        <v>7</v>
      </c>
      <c r="O557" s="43"/>
      <c r="P557" s="43">
        <f t="shared" si="390"/>
        <v>23</v>
      </c>
      <c r="Q557" s="41">
        <f t="shared" si="390"/>
        <v>64</v>
      </c>
      <c r="S557" s="42" t="s">
        <v>12</v>
      </c>
      <c r="T557" s="43">
        <f>T531-T556</f>
        <v>675</v>
      </c>
      <c r="U557" s="43">
        <f t="shared" ref="U557:AI557" si="391">U531-U556</f>
        <v>754</v>
      </c>
      <c r="V557" s="43">
        <f t="shared" si="391"/>
        <v>422</v>
      </c>
      <c r="W557" s="43"/>
      <c r="X557" s="43">
        <f t="shared" si="391"/>
        <v>1851</v>
      </c>
      <c r="Y557" s="43">
        <f t="shared" si="391"/>
        <v>563</v>
      </c>
      <c r="Z557" s="43">
        <f t="shared" si="391"/>
        <v>781</v>
      </c>
      <c r="AA557" s="43">
        <f t="shared" si="391"/>
        <v>354</v>
      </c>
      <c r="AB557" s="43"/>
      <c r="AC557" s="43">
        <f t="shared" si="391"/>
        <v>1698</v>
      </c>
      <c r="AD557" s="43">
        <f t="shared" si="391"/>
        <v>613</v>
      </c>
      <c r="AE557" s="43">
        <f t="shared" si="391"/>
        <v>731</v>
      </c>
      <c r="AF557" s="43">
        <f t="shared" si="391"/>
        <v>272</v>
      </c>
      <c r="AG557" s="43"/>
      <c r="AH557" s="43">
        <f t="shared" si="391"/>
        <v>1616</v>
      </c>
      <c r="AI557" s="41">
        <f t="shared" si="391"/>
        <v>5165</v>
      </c>
      <c r="AK557" s="42" t="s">
        <v>12</v>
      </c>
      <c r="AL557" s="43">
        <f>AL531-AL556</f>
        <v>0</v>
      </c>
      <c r="AM557" s="43">
        <f t="shared" ref="AM557:BA557" si="392">AM531-AM556</f>
        <v>0</v>
      </c>
      <c r="AN557" s="43">
        <f t="shared" si="392"/>
        <v>0</v>
      </c>
      <c r="AO557" s="43"/>
      <c r="AP557" s="43">
        <f t="shared" si="392"/>
        <v>0</v>
      </c>
      <c r="AQ557" s="43">
        <f t="shared" si="392"/>
        <v>0</v>
      </c>
      <c r="AR557" s="43">
        <f t="shared" si="392"/>
        <v>0</v>
      </c>
      <c r="AS557" s="43">
        <f t="shared" si="392"/>
        <v>0</v>
      </c>
      <c r="AT557" s="43"/>
      <c r="AU557" s="43">
        <f t="shared" si="392"/>
        <v>0</v>
      </c>
      <c r="AV557" s="43">
        <f t="shared" si="392"/>
        <v>0</v>
      </c>
      <c r="AW557" s="43">
        <f t="shared" si="392"/>
        <v>0</v>
      </c>
      <c r="AX557" s="43">
        <f t="shared" si="392"/>
        <v>0</v>
      </c>
      <c r="AY557" s="43"/>
      <c r="AZ557" s="43">
        <f t="shared" si="392"/>
        <v>0</v>
      </c>
      <c r="BA557" s="41">
        <f t="shared" si="392"/>
        <v>0</v>
      </c>
    </row>
    <row r="558" spans="1:53" x14ac:dyDescent="0.15">
      <c r="T558" s="52">
        <f>T556+T513+T470+T427+T384+T341+T298+T255+T212+T169+T126+T83+T40</f>
        <v>1098</v>
      </c>
      <c r="U558" s="52">
        <f t="shared" ref="U558:AI558" si="393">U556+U513+U470+U427+U384+U341+U298+U255+U212+U169+U126+U83+U40</f>
        <v>1660</v>
      </c>
      <c r="V558" s="52">
        <f t="shared" si="393"/>
        <v>1473</v>
      </c>
      <c r="W558" s="52"/>
      <c r="X558" s="52">
        <f t="shared" si="393"/>
        <v>4231</v>
      </c>
      <c r="Y558" s="52">
        <f t="shared" si="393"/>
        <v>1286</v>
      </c>
      <c r="Z558" s="52">
        <f t="shared" si="393"/>
        <v>1803</v>
      </c>
      <c r="AA558" s="52">
        <f t="shared" si="393"/>
        <v>1544</v>
      </c>
      <c r="AB558" s="52"/>
      <c r="AC558" s="52">
        <f t="shared" si="393"/>
        <v>4633</v>
      </c>
      <c r="AD558" s="52">
        <f t="shared" si="393"/>
        <v>1215</v>
      </c>
      <c r="AE558" s="52">
        <f t="shared" si="393"/>
        <v>1753</v>
      </c>
      <c r="AF558" s="52">
        <f t="shared" si="393"/>
        <v>1627</v>
      </c>
      <c r="AG558" s="52"/>
      <c r="AH558" s="52">
        <f t="shared" si="393"/>
        <v>4595</v>
      </c>
      <c r="AI558" s="52">
        <f t="shared" si="393"/>
        <v>13459</v>
      </c>
    </row>
    <row r="559" spans="1:53" x14ac:dyDescent="0.15">
      <c r="T559" s="101">
        <f>T558/$X$558*100</f>
        <v>25.951311746632001</v>
      </c>
      <c r="U559" s="101">
        <f>U558/$X$558*100</f>
        <v>39.234223587804301</v>
      </c>
      <c r="V559" s="101">
        <f>V558/$X$558*100</f>
        <v>34.814464665563698</v>
      </c>
      <c r="W559" s="101"/>
      <c r="X559" s="101">
        <f>X558/$X$558*100</f>
        <v>100</v>
      </c>
      <c r="Y559" s="101">
        <f>Y558/$AC$558*100</f>
        <v>27.75739261817397</v>
      </c>
      <c r="Z559" s="101">
        <f>Z558/$AC$558*100</f>
        <v>38.916468810705808</v>
      </c>
      <c r="AA559" s="101">
        <f>AA558/$AC$558*100</f>
        <v>33.326138571120225</v>
      </c>
      <c r="AB559" s="101"/>
      <c r="AC559" s="101">
        <f>AC558/$AC$558*100</f>
        <v>100</v>
      </c>
      <c r="AD559" s="101">
        <f>AD558/$AH$558*100</f>
        <v>26.441784548422198</v>
      </c>
      <c r="AE559" s="101">
        <f>AE558/$AH$558*100</f>
        <v>38.150163220892274</v>
      </c>
      <c r="AF559" s="101">
        <f>AF558/$AH$558*100</f>
        <v>35.408052230685527</v>
      </c>
      <c r="AG559" s="101"/>
      <c r="AH559" s="101">
        <f>AH558/$AH$558*100</f>
        <v>100</v>
      </c>
    </row>
    <row r="560" spans="1:53" ht="21.75" thickBot="1" x14ac:dyDescent="0.25">
      <c r="A560" s="50" t="s">
        <v>13</v>
      </c>
      <c r="B560" s="51"/>
      <c r="C560" s="51"/>
      <c r="D560" s="51"/>
      <c r="E560" s="51"/>
      <c r="F560" s="54" t="s">
        <v>26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S560" s="50" t="s">
        <v>14</v>
      </c>
      <c r="T560" s="51"/>
      <c r="U560" s="51"/>
      <c r="V560" s="51"/>
      <c r="W560" s="51"/>
      <c r="X560" s="54" t="s">
        <v>26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K560" s="50" t="s">
        <v>153</v>
      </c>
      <c r="AL560" s="51"/>
      <c r="AM560" s="51"/>
      <c r="AN560" s="51"/>
      <c r="AO560" s="51"/>
      <c r="AP560" s="54" t="s">
        <v>26</v>
      </c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3" ht="14.25" thickBot="1" x14ac:dyDescent="0.2">
      <c r="A561" s="2" t="s">
        <v>0</v>
      </c>
      <c r="B561" s="225" t="s">
        <v>15</v>
      </c>
      <c r="C561" s="225"/>
      <c r="D561" s="225"/>
      <c r="E561" s="225"/>
      <c r="F561" s="226"/>
      <c r="G561" s="225" t="s">
        <v>1</v>
      </c>
      <c r="H561" s="225"/>
      <c r="I561" s="225"/>
      <c r="J561" s="225"/>
      <c r="K561" s="226"/>
      <c r="L561" s="225" t="s">
        <v>16</v>
      </c>
      <c r="M561" s="225"/>
      <c r="N561" s="225"/>
      <c r="O561" s="225"/>
      <c r="P561" s="225"/>
      <c r="Q561" s="227" t="s">
        <v>2</v>
      </c>
      <c r="S561" s="2" t="s">
        <v>0</v>
      </c>
      <c r="T561" s="225" t="s">
        <v>15</v>
      </c>
      <c r="U561" s="225"/>
      <c r="V561" s="225"/>
      <c r="W561" s="225"/>
      <c r="X561" s="226"/>
      <c r="Y561" s="225" t="s">
        <v>1</v>
      </c>
      <c r="Z561" s="225"/>
      <c r="AA561" s="225"/>
      <c r="AB561" s="225"/>
      <c r="AC561" s="226"/>
      <c r="AD561" s="225" t="s">
        <v>16</v>
      </c>
      <c r="AE561" s="225"/>
      <c r="AF561" s="225"/>
      <c r="AG561" s="225"/>
      <c r="AH561" s="225"/>
      <c r="AI561" s="227" t="s">
        <v>2</v>
      </c>
      <c r="AK561" s="2" t="s">
        <v>0</v>
      </c>
      <c r="AL561" s="225" t="s">
        <v>15</v>
      </c>
      <c r="AM561" s="225"/>
      <c r="AN561" s="225"/>
      <c r="AO561" s="225"/>
      <c r="AP561" s="226"/>
      <c r="AQ561" s="225" t="s">
        <v>1</v>
      </c>
      <c r="AR561" s="225"/>
      <c r="AS561" s="225"/>
      <c r="AT561" s="225"/>
      <c r="AU561" s="226"/>
      <c r="AV561" s="225" t="s">
        <v>16</v>
      </c>
      <c r="AW561" s="225"/>
      <c r="AX561" s="225"/>
      <c r="AY561" s="225"/>
      <c r="AZ561" s="225"/>
      <c r="BA561" s="227" t="s">
        <v>2</v>
      </c>
    </row>
    <row r="562" spans="1:53" ht="14.25" thickBot="1" x14ac:dyDescent="0.2">
      <c r="A562" s="2" t="s">
        <v>3</v>
      </c>
      <c r="B562" s="3" t="s">
        <v>4</v>
      </c>
      <c r="C562" s="2" t="s">
        <v>5</v>
      </c>
      <c r="D562" s="4" t="s">
        <v>6</v>
      </c>
      <c r="E562" s="2"/>
      <c r="F562" s="2" t="s">
        <v>7</v>
      </c>
      <c r="G562" s="3" t="s">
        <v>4</v>
      </c>
      <c r="H562" s="2" t="s">
        <v>5</v>
      </c>
      <c r="I562" s="4" t="s">
        <v>6</v>
      </c>
      <c r="J562" s="2"/>
      <c r="K562" s="2" t="s">
        <v>7</v>
      </c>
      <c r="L562" s="3" t="s">
        <v>4</v>
      </c>
      <c r="M562" s="2" t="s">
        <v>5</v>
      </c>
      <c r="N562" s="4" t="s">
        <v>6</v>
      </c>
      <c r="O562" s="2"/>
      <c r="P562" s="3" t="s">
        <v>7</v>
      </c>
      <c r="Q562" s="228"/>
      <c r="S562" s="2" t="s">
        <v>3</v>
      </c>
      <c r="T562" s="3" t="s">
        <v>4</v>
      </c>
      <c r="U562" s="2" t="s">
        <v>5</v>
      </c>
      <c r="V562" s="4" t="s">
        <v>6</v>
      </c>
      <c r="W562" s="2"/>
      <c r="X562" s="2" t="s">
        <v>7</v>
      </c>
      <c r="Y562" s="3" t="s">
        <v>4</v>
      </c>
      <c r="Z562" s="2" t="s">
        <v>5</v>
      </c>
      <c r="AA562" s="4" t="s">
        <v>6</v>
      </c>
      <c r="AB562" s="2"/>
      <c r="AC562" s="2" t="s">
        <v>7</v>
      </c>
      <c r="AD562" s="3" t="s">
        <v>4</v>
      </c>
      <c r="AE562" s="2" t="s">
        <v>5</v>
      </c>
      <c r="AF562" s="4" t="s">
        <v>6</v>
      </c>
      <c r="AG562" s="2"/>
      <c r="AH562" s="3" t="s">
        <v>7</v>
      </c>
      <c r="AI562" s="228"/>
      <c r="AK562" s="2" t="s">
        <v>3</v>
      </c>
      <c r="AL562" s="3" t="s">
        <v>4</v>
      </c>
      <c r="AM562" s="2" t="s">
        <v>5</v>
      </c>
      <c r="AN562" s="4" t="s">
        <v>6</v>
      </c>
      <c r="AO562" s="2"/>
      <c r="AP562" s="2" t="s">
        <v>7</v>
      </c>
      <c r="AQ562" s="3" t="s">
        <v>4</v>
      </c>
      <c r="AR562" s="2" t="s">
        <v>5</v>
      </c>
      <c r="AS562" s="4" t="s">
        <v>6</v>
      </c>
      <c r="AT562" s="2"/>
      <c r="AU562" s="2" t="s">
        <v>7</v>
      </c>
      <c r="AV562" s="3" t="s">
        <v>4</v>
      </c>
      <c r="AW562" s="2" t="s">
        <v>5</v>
      </c>
      <c r="AX562" s="4" t="s">
        <v>6</v>
      </c>
      <c r="AY562" s="2"/>
      <c r="AZ562" s="3" t="s">
        <v>7</v>
      </c>
      <c r="BA562" s="228"/>
    </row>
    <row r="563" spans="1:53" x14ac:dyDescent="0.15">
      <c r="A563" s="5" t="s">
        <v>12</v>
      </c>
      <c r="B563" s="6">
        <f>B557</f>
        <v>7</v>
      </c>
      <c r="C563" s="7">
        <f>C557</f>
        <v>8</v>
      </c>
      <c r="D563" s="6">
        <f>D557</f>
        <v>5</v>
      </c>
      <c r="E563" s="7"/>
      <c r="F563" s="8">
        <f>SUM(B563:D563)</f>
        <v>20</v>
      </c>
      <c r="G563" s="6">
        <f>G557</f>
        <v>8</v>
      </c>
      <c r="H563" s="7">
        <f>H557</f>
        <v>8</v>
      </c>
      <c r="I563" s="6">
        <f>I557</f>
        <v>5</v>
      </c>
      <c r="J563" s="7"/>
      <c r="K563" s="8">
        <f>SUM(G563:I563)</f>
        <v>21</v>
      </c>
      <c r="L563" s="6">
        <f>L557</f>
        <v>8</v>
      </c>
      <c r="M563" s="7">
        <f>M557</f>
        <v>8</v>
      </c>
      <c r="N563" s="6">
        <f>N557</f>
        <v>7</v>
      </c>
      <c r="O563" s="7"/>
      <c r="P563" s="8">
        <f>SUM(L563:N563)</f>
        <v>23</v>
      </c>
      <c r="Q563" s="9">
        <f>F563+K563+P563</f>
        <v>64</v>
      </c>
      <c r="S563" s="5" t="s">
        <v>12</v>
      </c>
      <c r="T563" s="6">
        <f>T557</f>
        <v>675</v>
      </c>
      <c r="U563" s="7">
        <f>U557</f>
        <v>754</v>
      </c>
      <c r="V563" s="6">
        <f>V557</f>
        <v>422</v>
      </c>
      <c r="W563" s="7"/>
      <c r="X563" s="8">
        <f>SUM(T563:V563)</f>
        <v>1851</v>
      </c>
      <c r="Y563" s="6">
        <f>Y557</f>
        <v>563</v>
      </c>
      <c r="Z563" s="7">
        <f>Z557</f>
        <v>781</v>
      </c>
      <c r="AA563" s="6">
        <f>AA557</f>
        <v>354</v>
      </c>
      <c r="AB563" s="7"/>
      <c r="AC563" s="8">
        <f>SUM(Y563:AA563)</f>
        <v>1698</v>
      </c>
      <c r="AD563" s="6">
        <f>AD557</f>
        <v>613</v>
      </c>
      <c r="AE563" s="7">
        <f>AE557</f>
        <v>731</v>
      </c>
      <c r="AF563" s="6">
        <f>AF557</f>
        <v>272</v>
      </c>
      <c r="AG563" s="7"/>
      <c r="AH563" s="8">
        <f>SUM(AD563:AF563)</f>
        <v>1616</v>
      </c>
      <c r="AI563" s="9">
        <f>X563+AC563+AH563</f>
        <v>5165</v>
      </c>
      <c r="AK563" s="5" t="s">
        <v>12</v>
      </c>
      <c r="AL563" s="6">
        <f>AL557</f>
        <v>0</v>
      </c>
      <c r="AM563" s="7">
        <f>AM557</f>
        <v>0</v>
      </c>
      <c r="AN563" s="6">
        <f>AN557</f>
        <v>0</v>
      </c>
      <c r="AO563" s="7"/>
      <c r="AP563" s="8">
        <f>SUM(AL563:AN563)</f>
        <v>0</v>
      </c>
      <c r="AQ563" s="6">
        <f>AQ557</f>
        <v>0</v>
      </c>
      <c r="AR563" s="7">
        <f>AR557</f>
        <v>0</v>
      </c>
      <c r="AS563" s="6">
        <f>AS557</f>
        <v>0</v>
      </c>
      <c r="AT563" s="7"/>
      <c r="AU563" s="8">
        <f>SUM(AQ563:AS563)</f>
        <v>0</v>
      </c>
      <c r="AV563" s="6">
        <f>AV557</f>
        <v>0</v>
      </c>
      <c r="AW563" s="7">
        <f>AW557</f>
        <v>0</v>
      </c>
      <c r="AX563" s="6">
        <f>AX557</f>
        <v>0</v>
      </c>
      <c r="AY563" s="7"/>
      <c r="AZ563" s="8">
        <f>SUM(AV563:AX563)</f>
        <v>0</v>
      </c>
      <c r="BA563" s="9">
        <f>AP563+AU563+AZ563</f>
        <v>0</v>
      </c>
    </row>
    <row r="564" spans="1:53" x14ac:dyDescent="0.15">
      <c r="A564" s="11" t="s">
        <v>202</v>
      </c>
      <c r="B564" s="31"/>
      <c r="C564" s="32">
        <v>1</v>
      </c>
      <c r="D564" s="33"/>
      <c r="E564" s="32"/>
      <c r="F564" s="14">
        <f t="shared" ref="F564:F565" si="394">SUM(B564:D564)</f>
        <v>1</v>
      </c>
      <c r="G564" s="31"/>
      <c r="H564" s="32">
        <v>1</v>
      </c>
      <c r="I564" s="33"/>
      <c r="J564" s="32"/>
      <c r="K564" s="14">
        <f t="shared" ref="K564:K574" si="395">SUM(G564:I564)</f>
        <v>1</v>
      </c>
      <c r="L564" s="31"/>
      <c r="M564" s="32">
        <v>1</v>
      </c>
      <c r="N564" s="33"/>
      <c r="O564" s="32"/>
      <c r="P564" s="14">
        <f t="shared" ref="P564:P574" si="396">SUM(L564:N564)</f>
        <v>1</v>
      </c>
      <c r="Q564" s="15">
        <f t="shared" ref="Q564:Q574" si="397">F564+K564+P564</f>
        <v>3</v>
      </c>
      <c r="R564" s="93">
        <v>43881</v>
      </c>
      <c r="S564" s="11" t="s">
        <v>9</v>
      </c>
      <c r="T564" s="12"/>
      <c r="U564" s="13"/>
      <c r="V564" s="12"/>
      <c r="W564" s="30"/>
      <c r="X564" s="14">
        <f t="shared" ref="X564:X595" si="398">SUM(T564:V564)</f>
        <v>0</v>
      </c>
      <c r="Y564" s="12"/>
      <c r="Z564" s="13"/>
      <c r="AA564" s="12"/>
      <c r="AB564" s="30"/>
      <c r="AC564" s="14">
        <f t="shared" ref="AC564:AC595" si="399">SUM(Y564:AA564)</f>
        <v>0</v>
      </c>
      <c r="AD564" s="12"/>
      <c r="AE564" s="13"/>
      <c r="AF564" s="12"/>
      <c r="AG564" s="30"/>
      <c r="AH564" s="14">
        <f t="shared" ref="AH564:AH595" si="400">SUM(AD564:AF564)</f>
        <v>0</v>
      </c>
      <c r="AI564" s="15">
        <f t="shared" ref="AI564:AI595" si="401">X564+AC564+AH564</f>
        <v>0</v>
      </c>
      <c r="AJ564" s="93"/>
      <c r="AK564" s="11" t="s">
        <v>9</v>
      </c>
      <c r="AL564" s="12"/>
      <c r="AM564" s="13"/>
      <c r="AN564" s="12"/>
      <c r="AO564" s="30"/>
      <c r="AP564" s="14">
        <f t="shared" ref="AP564:AP598" si="402">SUM(AL564:AN564)</f>
        <v>0</v>
      </c>
      <c r="AQ564" s="12"/>
      <c r="AR564" s="13"/>
      <c r="AS564" s="12"/>
      <c r="AT564" s="30"/>
      <c r="AU564" s="14">
        <f t="shared" ref="AU564:AU598" si="403">SUM(AQ564:AS564)</f>
        <v>0</v>
      </c>
      <c r="AV564" s="12"/>
      <c r="AW564" s="13"/>
      <c r="AX564" s="12"/>
      <c r="AY564" s="30"/>
      <c r="AZ564" s="14">
        <f t="shared" ref="AZ564:AZ598" si="404">SUM(AV564:AX564)</f>
        <v>0</v>
      </c>
      <c r="BA564" s="15">
        <f t="shared" ref="BA564:BA598" si="405">AP564+AU564+AZ564</f>
        <v>0</v>
      </c>
    </row>
    <row r="565" spans="1:53" x14ac:dyDescent="0.15">
      <c r="A565" s="11" t="s">
        <v>66</v>
      </c>
      <c r="B565" s="37"/>
      <c r="C565" s="19"/>
      <c r="D565" s="18">
        <v>1</v>
      </c>
      <c r="E565" s="32"/>
      <c r="F565" s="14">
        <f t="shared" si="394"/>
        <v>1</v>
      </c>
      <c r="G565" s="37"/>
      <c r="H565" s="19"/>
      <c r="I565" s="18">
        <v>1</v>
      </c>
      <c r="J565" s="32"/>
      <c r="K565" s="14">
        <f t="shared" si="395"/>
        <v>1</v>
      </c>
      <c r="L565" s="37"/>
      <c r="M565" s="19"/>
      <c r="N565" s="18">
        <v>1</v>
      </c>
      <c r="O565" s="32"/>
      <c r="P565" s="14">
        <f t="shared" si="396"/>
        <v>1</v>
      </c>
      <c r="Q565" s="15">
        <f t="shared" si="397"/>
        <v>3</v>
      </c>
      <c r="R565" s="93">
        <v>43888</v>
      </c>
      <c r="S565" s="11" t="s">
        <v>9</v>
      </c>
      <c r="T565" s="62"/>
      <c r="U565" s="47"/>
      <c r="V565" s="46"/>
      <c r="W565" s="88"/>
      <c r="X565" s="14">
        <f t="shared" si="398"/>
        <v>0</v>
      </c>
      <c r="Y565" s="62"/>
      <c r="Z565" s="47"/>
      <c r="AA565" s="46"/>
      <c r="AB565" s="88"/>
      <c r="AC565" s="14">
        <f t="shared" si="399"/>
        <v>0</v>
      </c>
      <c r="AD565" s="62"/>
      <c r="AE565" s="47"/>
      <c r="AF565" s="46"/>
      <c r="AG565" s="88"/>
      <c r="AH565" s="14">
        <f t="shared" si="400"/>
        <v>0</v>
      </c>
      <c r="AI565" s="15">
        <f t="shared" si="401"/>
        <v>0</v>
      </c>
      <c r="AJ565" s="57"/>
      <c r="AK565" s="11" t="s">
        <v>9</v>
      </c>
      <c r="AL565" s="62"/>
      <c r="AM565" s="47"/>
      <c r="AN565" s="46"/>
      <c r="AO565" s="88"/>
      <c r="AP565" s="14">
        <f t="shared" si="402"/>
        <v>0</v>
      </c>
      <c r="AQ565" s="62"/>
      <c r="AR565" s="47"/>
      <c r="AS565" s="46"/>
      <c r="AT565" s="88"/>
      <c r="AU565" s="14">
        <f t="shared" si="403"/>
        <v>0</v>
      </c>
      <c r="AV565" s="62"/>
      <c r="AW565" s="47"/>
      <c r="AX565" s="46"/>
      <c r="AY565" s="88"/>
      <c r="AZ565" s="14">
        <f t="shared" si="404"/>
        <v>0</v>
      </c>
      <c r="BA565" s="15">
        <f t="shared" si="405"/>
        <v>0</v>
      </c>
    </row>
    <row r="566" spans="1:53" x14ac:dyDescent="0.15">
      <c r="A566" s="11" t="s">
        <v>101</v>
      </c>
      <c r="B566" s="12">
        <v>3</v>
      </c>
      <c r="C566" s="13">
        <v>8</v>
      </c>
      <c r="D566" s="12">
        <v>9</v>
      </c>
      <c r="E566" s="30"/>
      <c r="F566" s="14">
        <f t="shared" ref="F566:F574" si="406">SUM(B566:D566)</f>
        <v>20</v>
      </c>
      <c r="G566" s="12">
        <v>6</v>
      </c>
      <c r="H566" s="13">
        <v>11</v>
      </c>
      <c r="I566" s="12"/>
      <c r="J566" s="30"/>
      <c r="K566" s="14">
        <f t="shared" si="395"/>
        <v>17</v>
      </c>
      <c r="L566" s="12">
        <v>7</v>
      </c>
      <c r="M566" s="13">
        <v>8</v>
      </c>
      <c r="N566" s="12">
        <v>10</v>
      </c>
      <c r="O566" s="30"/>
      <c r="P566" s="14">
        <f t="shared" si="396"/>
        <v>25</v>
      </c>
      <c r="Q566" s="15">
        <f t="shared" si="397"/>
        <v>62</v>
      </c>
      <c r="R566" s="93">
        <v>43900</v>
      </c>
      <c r="S566" s="11" t="s">
        <v>9</v>
      </c>
      <c r="T566" s="12"/>
      <c r="U566" s="13"/>
      <c r="V566" s="12"/>
      <c r="W566" s="30"/>
      <c r="X566" s="14">
        <f t="shared" si="398"/>
        <v>0</v>
      </c>
      <c r="Y566" s="12"/>
      <c r="Z566" s="13"/>
      <c r="AA566" s="12"/>
      <c r="AB566" s="30"/>
      <c r="AC566" s="14">
        <f t="shared" si="399"/>
        <v>0</v>
      </c>
      <c r="AD566" s="12"/>
      <c r="AE566" s="13"/>
      <c r="AF566" s="12"/>
      <c r="AG566" s="30"/>
      <c r="AH566" s="14">
        <f t="shared" si="400"/>
        <v>0</v>
      </c>
      <c r="AI566" s="15">
        <f t="shared" si="401"/>
        <v>0</v>
      </c>
      <c r="AJ566" s="56"/>
      <c r="AK566" s="11" t="s">
        <v>9</v>
      </c>
      <c r="AL566" s="12"/>
      <c r="AM566" s="13"/>
      <c r="AN566" s="12"/>
      <c r="AO566" s="30"/>
      <c r="AP566" s="14">
        <f t="shared" si="402"/>
        <v>0</v>
      </c>
      <c r="AQ566" s="12"/>
      <c r="AR566" s="13"/>
      <c r="AS566" s="12"/>
      <c r="AT566" s="30"/>
      <c r="AU566" s="14">
        <f t="shared" si="403"/>
        <v>0</v>
      </c>
      <c r="AV566" s="12"/>
      <c r="AW566" s="13"/>
      <c r="AX566" s="12"/>
      <c r="AY566" s="30"/>
      <c r="AZ566" s="14">
        <f t="shared" si="404"/>
        <v>0</v>
      </c>
      <c r="BA566" s="15">
        <f t="shared" si="405"/>
        <v>0</v>
      </c>
    </row>
    <row r="567" spans="1:53" x14ac:dyDescent="0.15">
      <c r="A567" s="11" t="s">
        <v>202</v>
      </c>
      <c r="B567" s="12">
        <v>1</v>
      </c>
      <c r="C567" s="13">
        <v>1</v>
      </c>
      <c r="D567" s="12"/>
      <c r="E567" s="30"/>
      <c r="F567" s="14">
        <f t="shared" si="406"/>
        <v>2</v>
      </c>
      <c r="G567" s="12">
        <v>1</v>
      </c>
      <c r="H567" s="13">
        <v>1</v>
      </c>
      <c r="I567" s="12"/>
      <c r="J567" s="30"/>
      <c r="K567" s="14">
        <f t="shared" si="395"/>
        <v>2</v>
      </c>
      <c r="L567" s="12">
        <v>1</v>
      </c>
      <c r="M567" s="13">
        <v>1</v>
      </c>
      <c r="N567" s="12"/>
      <c r="O567" s="30"/>
      <c r="P567" s="14">
        <f t="shared" si="396"/>
        <v>2</v>
      </c>
      <c r="Q567" s="15">
        <f t="shared" si="397"/>
        <v>6</v>
      </c>
      <c r="R567" s="93">
        <v>43901</v>
      </c>
      <c r="S567" s="11" t="s">
        <v>9</v>
      </c>
      <c r="T567" s="12"/>
      <c r="U567" s="13"/>
      <c r="V567" s="12"/>
      <c r="W567" s="30"/>
      <c r="X567" s="14">
        <f t="shared" si="398"/>
        <v>0</v>
      </c>
      <c r="Y567" s="12"/>
      <c r="Z567" s="13"/>
      <c r="AA567" s="12"/>
      <c r="AB567" s="30"/>
      <c r="AC567" s="14">
        <f t="shared" si="399"/>
        <v>0</v>
      </c>
      <c r="AD567" s="12"/>
      <c r="AE567" s="13"/>
      <c r="AF567" s="12"/>
      <c r="AG567" s="30"/>
      <c r="AH567" s="14">
        <f t="shared" si="400"/>
        <v>0</v>
      </c>
      <c r="AI567" s="15">
        <f t="shared" si="401"/>
        <v>0</v>
      </c>
      <c r="AK567" s="11" t="s">
        <v>9</v>
      </c>
      <c r="AL567" s="12"/>
      <c r="AM567" s="13"/>
      <c r="AN567" s="12"/>
      <c r="AO567" s="30"/>
      <c r="AP567" s="14">
        <f t="shared" si="402"/>
        <v>0</v>
      </c>
      <c r="AQ567" s="12"/>
      <c r="AR567" s="13"/>
      <c r="AS567" s="12"/>
      <c r="AT567" s="30"/>
      <c r="AU567" s="14">
        <f t="shared" si="403"/>
        <v>0</v>
      </c>
      <c r="AV567" s="12"/>
      <c r="AW567" s="13"/>
      <c r="AX567" s="12"/>
      <c r="AY567" s="30"/>
      <c r="AZ567" s="14">
        <f t="shared" si="404"/>
        <v>0</v>
      </c>
      <c r="BA567" s="15">
        <f t="shared" si="405"/>
        <v>0</v>
      </c>
    </row>
    <row r="568" spans="1:53" x14ac:dyDescent="0.15">
      <c r="A568" s="11" t="s">
        <v>66</v>
      </c>
      <c r="B568" s="12"/>
      <c r="C568" s="13">
        <v>1</v>
      </c>
      <c r="D568" s="12"/>
      <c r="E568" s="30"/>
      <c r="F568" s="14">
        <f t="shared" si="406"/>
        <v>1</v>
      </c>
      <c r="G568" s="12"/>
      <c r="H568" s="13">
        <v>1</v>
      </c>
      <c r="I568" s="12"/>
      <c r="J568" s="30"/>
      <c r="K568" s="14">
        <f t="shared" si="395"/>
        <v>1</v>
      </c>
      <c r="L568" s="12"/>
      <c r="M568" s="13">
        <v>1</v>
      </c>
      <c r="N568" s="12"/>
      <c r="O568" s="30"/>
      <c r="P568" s="14">
        <f t="shared" si="396"/>
        <v>1</v>
      </c>
      <c r="Q568" s="15">
        <f t="shared" si="397"/>
        <v>3</v>
      </c>
      <c r="R568" s="93">
        <v>43902</v>
      </c>
      <c r="S568" s="11" t="s">
        <v>9</v>
      </c>
      <c r="T568" s="62"/>
      <c r="U568" s="47"/>
      <c r="V568" s="46"/>
      <c r="W568" s="88"/>
      <c r="X568" s="14">
        <f t="shared" si="398"/>
        <v>0</v>
      </c>
      <c r="Y568" s="62"/>
      <c r="Z568" s="47"/>
      <c r="AA568" s="46"/>
      <c r="AB568" s="88"/>
      <c r="AC568" s="14">
        <f t="shared" si="399"/>
        <v>0</v>
      </c>
      <c r="AD568" s="62"/>
      <c r="AE568" s="47"/>
      <c r="AF568" s="46"/>
      <c r="AG568" s="88"/>
      <c r="AH568" s="14">
        <f t="shared" si="400"/>
        <v>0</v>
      </c>
      <c r="AI568" s="15">
        <f t="shared" si="401"/>
        <v>0</v>
      </c>
      <c r="AK568" s="11" t="s">
        <v>9</v>
      </c>
      <c r="AL568" s="62"/>
      <c r="AM568" s="47"/>
      <c r="AN568" s="46"/>
      <c r="AO568" s="88"/>
      <c r="AP568" s="14">
        <f t="shared" si="402"/>
        <v>0</v>
      </c>
      <c r="AQ568" s="62"/>
      <c r="AR568" s="47"/>
      <c r="AS568" s="46"/>
      <c r="AT568" s="88"/>
      <c r="AU568" s="14">
        <f t="shared" si="403"/>
        <v>0</v>
      </c>
      <c r="AV568" s="62"/>
      <c r="AW568" s="47"/>
      <c r="AX568" s="46"/>
      <c r="AY568" s="88"/>
      <c r="AZ568" s="14">
        <f t="shared" si="404"/>
        <v>0</v>
      </c>
      <c r="BA568" s="15">
        <f t="shared" si="405"/>
        <v>0</v>
      </c>
    </row>
    <row r="569" spans="1:53" x14ac:dyDescent="0.15">
      <c r="A569" s="11" t="s">
        <v>423</v>
      </c>
      <c r="B569" s="12"/>
      <c r="C569" s="13">
        <v>2</v>
      </c>
      <c r="D569" s="12"/>
      <c r="E569" s="30"/>
      <c r="F569" s="14">
        <f t="shared" si="406"/>
        <v>2</v>
      </c>
      <c r="G569" s="12"/>
      <c r="H569" s="13">
        <v>4</v>
      </c>
      <c r="I569" s="12">
        <v>2</v>
      </c>
      <c r="J569" s="30"/>
      <c r="K569" s="14">
        <f t="shared" si="395"/>
        <v>6</v>
      </c>
      <c r="L569" s="12"/>
      <c r="M569" s="13">
        <v>1</v>
      </c>
      <c r="N569" s="12">
        <v>1</v>
      </c>
      <c r="O569" s="30"/>
      <c r="P569" s="14">
        <f t="shared" si="396"/>
        <v>2</v>
      </c>
      <c r="Q569" s="15">
        <f t="shared" si="397"/>
        <v>10</v>
      </c>
      <c r="R569" s="93">
        <v>43907</v>
      </c>
      <c r="S569" s="11" t="s">
        <v>9</v>
      </c>
      <c r="T569" s="12"/>
      <c r="U569" s="13"/>
      <c r="V569" s="12"/>
      <c r="W569" s="30"/>
      <c r="X569" s="14">
        <f t="shared" si="398"/>
        <v>0</v>
      </c>
      <c r="Y569" s="12"/>
      <c r="Z569" s="13"/>
      <c r="AA569" s="12"/>
      <c r="AB569" s="30"/>
      <c r="AC569" s="14">
        <f t="shared" si="399"/>
        <v>0</v>
      </c>
      <c r="AD569" s="12"/>
      <c r="AE569" s="13"/>
      <c r="AF569" s="12"/>
      <c r="AG569" s="30"/>
      <c r="AH569" s="14">
        <f t="shared" si="400"/>
        <v>0</v>
      </c>
      <c r="AI569" s="15">
        <f t="shared" si="401"/>
        <v>0</v>
      </c>
      <c r="AK569" s="11" t="s">
        <v>9</v>
      </c>
      <c r="AL569" s="12"/>
      <c r="AM569" s="13"/>
      <c r="AN569" s="12"/>
      <c r="AO569" s="30"/>
      <c r="AP569" s="14">
        <f t="shared" si="402"/>
        <v>0</v>
      </c>
      <c r="AQ569" s="12"/>
      <c r="AR569" s="13"/>
      <c r="AS569" s="12"/>
      <c r="AT569" s="30"/>
      <c r="AU569" s="14">
        <f t="shared" si="403"/>
        <v>0</v>
      </c>
      <c r="AV569" s="12"/>
      <c r="AW569" s="13"/>
      <c r="AX569" s="12"/>
      <c r="AY569" s="30"/>
      <c r="AZ569" s="14">
        <f t="shared" si="404"/>
        <v>0</v>
      </c>
      <c r="BA569" s="15">
        <f t="shared" si="405"/>
        <v>0</v>
      </c>
    </row>
    <row r="570" spans="1:53" x14ac:dyDescent="0.15">
      <c r="A570" s="11" t="s">
        <v>9</v>
      </c>
      <c r="B570" s="18"/>
      <c r="C570" s="19"/>
      <c r="D570" s="18"/>
      <c r="E570" s="32"/>
      <c r="F570" s="14">
        <f t="shared" si="406"/>
        <v>0</v>
      </c>
      <c r="G570" s="18"/>
      <c r="H570" s="19"/>
      <c r="I570" s="18"/>
      <c r="J570" s="32"/>
      <c r="K570" s="14">
        <f t="shared" si="395"/>
        <v>0</v>
      </c>
      <c r="L570" s="18"/>
      <c r="M570" s="19"/>
      <c r="N570" s="18"/>
      <c r="O570" s="32"/>
      <c r="P570" s="14">
        <f t="shared" si="396"/>
        <v>0</v>
      </c>
      <c r="Q570" s="15">
        <f t="shared" si="397"/>
        <v>0</v>
      </c>
      <c r="S570" s="11" t="s">
        <v>9</v>
      </c>
      <c r="T570" s="62"/>
      <c r="U570" s="47"/>
      <c r="V570" s="46"/>
      <c r="W570" s="88"/>
      <c r="X570" s="14">
        <f t="shared" si="398"/>
        <v>0</v>
      </c>
      <c r="Y570" s="62"/>
      <c r="Z570" s="47"/>
      <c r="AA570" s="46"/>
      <c r="AB570" s="88"/>
      <c r="AC570" s="14">
        <f t="shared" si="399"/>
        <v>0</v>
      </c>
      <c r="AD570" s="62"/>
      <c r="AE570" s="47"/>
      <c r="AF570" s="46"/>
      <c r="AG570" s="88"/>
      <c r="AH570" s="14">
        <f t="shared" si="400"/>
        <v>0</v>
      </c>
      <c r="AI570" s="15">
        <f t="shared" si="401"/>
        <v>0</v>
      </c>
      <c r="AK570" s="11" t="s">
        <v>9</v>
      </c>
      <c r="AL570" s="18"/>
      <c r="AM570" s="19"/>
      <c r="AN570" s="18"/>
      <c r="AO570" s="32"/>
      <c r="AP570" s="14">
        <f t="shared" si="402"/>
        <v>0</v>
      </c>
      <c r="AQ570" s="46"/>
      <c r="AR570" s="47"/>
      <c r="AS570" s="46"/>
      <c r="AT570" s="88"/>
      <c r="AU570" s="14">
        <f t="shared" si="403"/>
        <v>0</v>
      </c>
      <c r="AV570" s="18"/>
      <c r="AW570" s="19"/>
      <c r="AX570" s="18"/>
      <c r="AY570" s="32"/>
      <c r="AZ570" s="14">
        <f t="shared" si="404"/>
        <v>0</v>
      </c>
      <c r="BA570" s="15">
        <f t="shared" si="405"/>
        <v>0</v>
      </c>
    </row>
    <row r="571" spans="1:53" x14ac:dyDescent="0.15">
      <c r="A571" s="11" t="s">
        <v>9</v>
      </c>
      <c r="B571" s="18"/>
      <c r="C571" s="19"/>
      <c r="D571" s="18"/>
      <c r="E571" s="32"/>
      <c r="F571" s="14">
        <f t="shared" si="406"/>
        <v>0</v>
      </c>
      <c r="G571" s="18"/>
      <c r="H571" s="19"/>
      <c r="I571" s="18"/>
      <c r="J571" s="32"/>
      <c r="K571" s="14">
        <f t="shared" si="395"/>
        <v>0</v>
      </c>
      <c r="L571" s="18"/>
      <c r="M571" s="19"/>
      <c r="N571" s="18"/>
      <c r="O571" s="32"/>
      <c r="P571" s="14">
        <f t="shared" si="396"/>
        <v>0</v>
      </c>
      <c r="Q571" s="15">
        <f t="shared" si="397"/>
        <v>0</v>
      </c>
      <c r="S571" s="11" t="s">
        <v>9</v>
      </c>
      <c r="T571" s="46"/>
      <c r="U571" s="47"/>
      <c r="V571" s="46"/>
      <c r="W571" s="88"/>
      <c r="X571" s="14">
        <f t="shared" si="398"/>
        <v>0</v>
      </c>
      <c r="Y571" s="46"/>
      <c r="Z571" s="47"/>
      <c r="AA571" s="46"/>
      <c r="AB571" s="88"/>
      <c r="AC571" s="14">
        <f t="shared" si="399"/>
        <v>0</v>
      </c>
      <c r="AD571" s="46"/>
      <c r="AE571" s="47"/>
      <c r="AF571" s="46"/>
      <c r="AG571" s="88"/>
      <c r="AH571" s="14">
        <f t="shared" si="400"/>
        <v>0</v>
      </c>
      <c r="AI571" s="15">
        <f t="shared" si="401"/>
        <v>0</v>
      </c>
      <c r="AK571" s="11" t="s">
        <v>9</v>
      </c>
      <c r="AL571" s="18"/>
      <c r="AM571" s="19"/>
      <c r="AN571" s="18"/>
      <c r="AO571" s="32"/>
      <c r="AP571" s="14">
        <f t="shared" si="402"/>
        <v>0</v>
      </c>
      <c r="AQ571" s="46"/>
      <c r="AR571" s="47"/>
      <c r="AS571" s="46"/>
      <c r="AT571" s="88"/>
      <c r="AU571" s="14">
        <f t="shared" si="403"/>
        <v>0</v>
      </c>
      <c r="AV571" s="18"/>
      <c r="AW571" s="19"/>
      <c r="AX571" s="18"/>
      <c r="AY571" s="32"/>
      <c r="AZ571" s="14">
        <f t="shared" si="404"/>
        <v>0</v>
      </c>
      <c r="BA571" s="15">
        <f t="shared" si="405"/>
        <v>0</v>
      </c>
    </row>
    <row r="572" spans="1:53" x14ac:dyDescent="0.15">
      <c r="A572" s="11" t="s">
        <v>9</v>
      </c>
      <c r="B572" s="18"/>
      <c r="C572" s="19"/>
      <c r="D572" s="18"/>
      <c r="E572" s="32"/>
      <c r="F572" s="14">
        <f t="shared" si="406"/>
        <v>0</v>
      </c>
      <c r="G572" s="18"/>
      <c r="H572" s="19"/>
      <c r="I572" s="18"/>
      <c r="J572" s="32"/>
      <c r="K572" s="14">
        <f t="shared" si="395"/>
        <v>0</v>
      </c>
      <c r="L572" s="18"/>
      <c r="M572" s="19"/>
      <c r="N572" s="18"/>
      <c r="O572" s="32"/>
      <c r="P572" s="14">
        <f t="shared" si="396"/>
        <v>0</v>
      </c>
      <c r="Q572" s="15">
        <f t="shared" si="397"/>
        <v>0</v>
      </c>
      <c r="S572" s="11" t="s">
        <v>9</v>
      </c>
      <c r="T572" s="46"/>
      <c r="U572" s="47"/>
      <c r="V572" s="46"/>
      <c r="W572" s="88"/>
      <c r="X572" s="14">
        <f t="shared" si="398"/>
        <v>0</v>
      </c>
      <c r="Y572" s="46"/>
      <c r="Z572" s="47"/>
      <c r="AA572" s="46"/>
      <c r="AB572" s="88"/>
      <c r="AC572" s="14">
        <f t="shared" si="399"/>
        <v>0</v>
      </c>
      <c r="AD572" s="46"/>
      <c r="AE572" s="47"/>
      <c r="AF572" s="46"/>
      <c r="AG572" s="88"/>
      <c r="AH572" s="14">
        <f t="shared" si="400"/>
        <v>0</v>
      </c>
      <c r="AI572" s="15">
        <f t="shared" si="401"/>
        <v>0</v>
      </c>
      <c r="AK572" s="11" t="s">
        <v>9</v>
      </c>
      <c r="AL572" s="18"/>
      <c r="AM572" s="19"/>
      <c r="AN572" s="18"/>
      <c r="AO572" s="32"/>
      <c r="AP572" s="14">
        <f t="shared" si="402"/>
        <v>0</v>
      </c>
      <c r="AQ572" s="46"/>
      <c r="AR572" s="47"/>
      <c r="AS572" s="46"/>
      <c r="AT572" s="88"/>
      <c r="AU572" s="14">
        <f t="shared" si="403"/>
        <v>0</v>
      </c>
      <c r="AV572" s="18"/>
      <c r="AW572" s="19"/>
      <c r="AX572" s="18"/>
      <c r="AY572" s="32"/>
      <c r="AZ572" s="14">
        <f t="shared" si="404"/>
        <v>0</v>
      </c>
      <c r="BA572" s="15">
        <f t="shared" si="405"/>
        <v>0</v>
      </c>
    </row>
    <row r="573" spans="1:53" ht="14.25" thickBot="1" x14ac:dyDescent="0.2">
      <c r="A573" s="20" t="s">
        <v>9</v>
      </c>
      <c r="B573" s="21"/>
      <c r="C573" s="22"/>
      <c r="D573" s="21"/>
      <c r="E573" s="105"/>
      <c r="F573" s="23">
        <f t="shared" si="406"/>
        <v>0</v>
      </c>
      <c r="G573" s="21"/>
      <c r="H573" s="22"/>
      <c r="I573" s="21"/>
      <c r="J573" s="105"/>
      <c r="K573" s="23">
        <f t="shared" si="395"/>
        <v>0</v>
      </c>
      <c r="L573" s="21"/>
      <c r="M573" s="22"/>
      <c r="N573" s="21"/>
      <c r="O573" s="105"/>
      <c r="P573" s="23">
        <f t="shared" si="396"/>
        <v>0</v>
      </c>
      <c r="Q573" s="24">
        <f t="shared" si="397"/>
        <v>0</v>
      </c>
      <c r="S573" s="20" t="s">
        <v>9</v>
      </c>
      <c r="T573" s="48"/>
      <c r="U573" s="49"/>
      <c r="V573" s="48"/>
      <c r="W573" s="109"/>
      <c r="X573" s="23">
        <f t="shared" si="398"/>
        <v>0</v>
      </c>
      <c r="Y573" s="48"/>
      <c r="Z573" s="49"/>
      <c r="AA573" s="48"/>
      <c r="AB573" s="109"/>
      <c r="AC573" s="23">
        <f t="shared" si="399"/>
        <v>0</v>
      </c>
      <c r="AD573" s="48"/>
      <c r="AE573" s="49"/>
      <c r="AF573" s="48"/>
      <c r="AG573" s="109"/>
      <c r="AH573" s="23">
        <f t="shared" si="400"/>
        <v>0</v>
      </c>
      <c r="AI573" s="24">
        <f t="shared" si="401"/>
        <v>0</v>
      </c>
      <c r="AK573" s="20" t="s">
        <v>9</v>
      </c>
      <c r="AL573" s="21"/>
      <c r="AM573" s="22"/>
      <c r="AN573" s="21"/>
      <c r="AO573" s="105"/>
      <c r="AP573" s="23">
        <f t="shared" si="402"/>
        <v>0</v>
      </c>
      <c r="AQ573" s="48"/>
      <c r="AR573" s="49"/>
      <c r="AS573" s="48"/>
      <c r="AT573" s="109"/>
      <c r="AU573" s="23">
        <f t="shared" si="403"/>
        <v>0</v>
      </c>
      <c r="AV573" s="21"/>
      <c r="AW573" s="22"/>
      <c r="AX573" s="21"/>
      <c r="AY573" s="105"/>
      <c r="AZ573" s="23">
        <f t="shared" si="404"/>
        <v>0</v>
      </c>
      <c r="BA573" s="24">
        <f t="shared" si="405"/>
        <v>0</v>
      </c>
    </row>
    <row r="574" spans="1:53" ht="14.25" thickBot="1" x14ac:dyDescent="0.2">
      <c r="A574" s="25" t="s">
        <v>10</v>
      </c>
      <c r="B574" s="26">
        <f>SUM(B563:B573)</f>
        <v>11</v>
      </c>
      <c r="C574" s="26">
        <f>SUM(C563:C573)</f>
        <v>21</v>
      </c>
      <c r="D574" s="27">
        <f>SUM(D563:D573)</f>
        <v>15</v>
      </c>
      <c r="E574" s="26"/>
      <c r="F574" s="28">
        <f t="shared" si="406"/>
        <v>47</v>
      </c>
      <c r="G574" s="26">
        <f>SUM(G563:G573)</f>
        <v>15</v>
      </c>
      <c r="H574" s="26">
        <f>SUM(H563:H573)</f>
        <v>26</v>
      </c>
      <c r="I574" s="27">
        <f>SUM(I563:I573)</f>
        <v>8</v>
      </c>
      <c r="J574" s="26"/>
      <c r="K574" s="28">
        <f t="shared" si="395"/>
        <v>49</v>
      </c>
      <c r="L574" s="26">
        <f>SUM(L563:L573)</f>
        <v>16</v>
      </c>
      <c r="M574" s="26">
        <f>SUM(M563:M573)</f>
        <v>20</v>
      </c>
      <c r="N574" s="27">
        <f>SUM(N563:N573)</f>
        <v>19</v>
      </c>
      <c r="O574" s="26"/>
      <c r="P574" s="28">
        <f t="shared" si="396"/>
        <v>55</v>
      </c>
      <c r="Q574" s="29">
        <f t="shared" si="397"/>
        <v>151</v>
      </c>
      <c r="S574" s="25" t="s">
        <v>10</v>
      </c>
      <c r="T574" s="26">
        <f>SUM(T563:T573)</f>
        <v>675</v>
      </c>
      <c r="U574" s="26">
        <f>SUM(U563:U573)</f>
        <v>754</v>
      </c>
      <c r="V574" s="27">
        <f>SUM(V563:V573)</f>
        <v>422</v>
      </c>
      <c r="W574" s="26"/>
      <c r="X574" s="28">
        <f t="shared" si="398"/>
        <v>1851</v>
      </c>
      <c r="Y574" s="26">
        <f>SUM(Y563:Y573)</f>
        <v>563</v>
      </c>
      <c r="Z574" s="26">
        <f>SUM(Z563:Z573)</f>
        <v>781</v>
      </c>
      <c r="AA574" s="27">
        <f>SUM(AA563:AA573)</f>
        <v>354</v>
      </c>
      <c r="AB574" s="26"/>
      <c r="AC574" s="28">
        <f t="shared" si="399"/>
        <v>1698</v>
      </c>
      <c r="AD574" s="26">
        <f>SUM(AD563:AD573)</f>
        <v>613</v>
      </c>
      <c r="AE574" s="26">
        <f>SUM(AE563:AE573)</f>
        <v>731</v>
      </c>
      <c r="AF574" s="27">
        <f>SUM(AF563:AF573)</f>
        <v>272</v>
      </c>
      <c r="AG574" s="26"/>
      <c r="AH574" s="28">
        <f t="shared" si="400"/>
        <v>1616</v>
      </c>
      <c r="AI574" s="29">
        <f t="shared" si="401"/>
        <v>5165</v>
      </c>
      <c r="AK574" s="25" t="s">
        <v>10</v>
      </c>
      <c r="AL574" s="26">
        <f>SUM(AL563:AL573)</f>
        <v>0</v>
      </c>
      <c r="AM574" s="26">
        <f>SUM(AM563:AM573)</f>
        <v>0</v>
      </c>
      <c r="AN574" s="27">
        <f>SUM(AN563:AN573)</f>
        <v>0</v>
      </c>
      <c r="AO574" s="26"/>
      <c r="AP574" s="28">
        <f t="shared" si="402"/>
        <v>0</v>
      </c>
      <c r="AQ574" s="26">
        <f>SUM(AQ563:AQ573)</f>
        <v>0</v>
      </c>
      <c r="AR574" s="26">
        <f>SUM(AR563:AR573)</f>
        <v>0</v>
      </c>
      <c r="AS574" s="27">
        <f>SUM(AS563:AS573)</f>
        <v>0</v>
      </c>
      <c r="AT574" s="26"/>
      <c r="AU574" s="28">
        <f t="shared" si="403"/>
        <v>0</v>
      </c>
      <c r="AV574" s="26">
        <f>SUM(AV563:AV573)</f>
        <v>0</v>
      </c>
      <c r="AW574" s="26">
        <f>SUM(AW563:AW573)</f>
        <v>0</v>
      </c>
      <c r="AX574" s="27">
        <f>SUM(AX563:AX573)</f>
        <v>0</v>
      </c>
      <c r="AY574" s="26"/>
      <c r="AZ574" s="28">
        <f t="shared" si="404"/>
        <v>0</v>
      </c>
      <c r="BA574" s="29">
        <f t="shared" si="405"/>
        <v>0</v>
      </c>
    </row>
    <row r="575" spans="1:53" x14ac:dyDescent="0.15">
      <c r="A575" s="30" t="s">
        <v>494</v>
      </c>
      <c r="B575" s="31"/>
      <c r="C575" s="32"/>
      <c r="D575" s="33">
        <v>1</v>
      </c>
      <c r="E575" s="32"/>
      <c r="F575" s="14">
        <v>0</v>
      </c>
      <c r="G575" s="31"/>
      <c r="H575" s="32"/>
      <c r="I575" s="33">
        <v>1</v>
      </c>
      <c r="J575" s="32"/>
      <c r="K575" s="14">
        <f t="shared" ref="K575:K598" si="407">SUM(G575:I575)</f>
        <v>1</v>
      </c>
      <c r="L575" s="31"/>
      <c r="M575" s="32"/>
      <c r="N575" s="33">
        <v>1</v>
      </c>
      <c r="O575" s="32"/>
      <c r="P575" s="14">
        <f t="shared" ref="P575:P598" si="408">SUM(L575:N575)</f>
        <v>1</v>
      </c>
      <c r="Q575" s="15">
        <f t="shared" ref="Q575:Q598" si="409">F575+K575+P575</f>
        <v>2</v>
      </c>
      <c r="R575" s="93">
        <v>43882</v>
      </c>
      <c r="S575" s="63" t="s">
        <v>481</v>
      </c>
      <c r="T575" s="31"/>
      <c r="U575" s="32"/>
      <c r="V575" s="33"/>
      <c r="W575" s="32"/>
      <c r="X575" s="14">
        <f t="shared" si="398"/>
        <v>0</v>
      </c>
      <c r="Y575" s="31"/>
      <c r="Z575" s="32">
        <v>15</v>
      </c>
      <c r="AA575" s="33">
        <v>15</v>
      </c>
      <c r="AB575" s="32"/>
      <c r="AC575" s="14">
        <f t="shared" si="399"/>
        <v>30</v>
      </c>
      <c r="AD575" s="31"/>
      <c r="AE575" s="32">
        <v>15</v>
      </c>
      <c r="AF575" s="33"/>
      <c r="AG575" s="32"/>
      <c r="AH575" s="14">
        <f t="shared" si="400"/>
        <v>15</v>
      </c>
      <c r="AI575" s="15">
        <f t="shared" si="401"/>
        <v>45</v>
      </c>
      <c r="AJ575" s="56">
        <v>43882</v>
      </c>
      <c r="AK575" s="30"/>
      <c r="AL575" s="37"/>
      <c r="AM575" s="19"/>
      <c r="AN575" s="18"/>
      <c r="AO575" s="32"/>
      <c r="AP575" s="14">
        <f t="shared" si="402"/>
        <v>0</v>
      </c>
      <c r="AQ575" s="37"/>
      <c r="AR575" s="19"/>
      <c r="AS575" s="18"/>
      <c r="AT575" s="32"/>
      <c r="AU575" s="14">
        <f t="shared" si="403"/>
        <v>0</v>
      </c>
      <c r="AV575" s="37"/>
      <c r="AW575" s="19"/>
      <c r="AX575" s="18"/>
      <c r="AY575" s="32"/>
      <c r="AZ575" s="14">
        <f t="shared" si="404"/>
        <v>0</v>
      </c>
      <c r="BA575" s="15">
        <f t="shared" si="405"/>
        <v>0</v>
      </c>
    </row>
    <row r="576" spans="1:53" x14ac:dyDescent="0.15">
      <c r="A576" s="30" t="s">
        <v>497</v>
      </c>
      <c r="B576" s="37"/>
      <c r="C576" s="19">
        <v>1</v>
      </c>
      <c r="D576" s="18"/>
      <c r="E576" s="32"/>
      <c r="F576" s="14">
        <v>0</v>
      </c>
      <c r="G576" s="37"/>
      <c r="H576" s="19">
        <v>1</v>
      </c>
      <c r="I576" s="18"/>
      <c r="J576" s="32"/>
      <c r="K576" s="14">
        <f t="shared" si="407"/>
        <v>1</v>
      </c>
      <c r="L576" s="37"/>
      <c r="M576" s="19">
        <v>1</v>
      </c>
      <c r="N576" s="18"/>
      <c r="O576" s="32"/>
      <c r="P576" s="14">
        <f t="shared" si="408"/>
        <v>1</v>
      </c>
      <c r="Q576" s="15">
        <f t="shared" si="409"/>
        <v>2</v>
      </c>
      <c r="R576" s="56">
        <v>43887</v>
      </c>
      <c r="S576" s="63" t="s">
        <v>482</v>
      </c>
      <c r="T576" s="37"/>
      <c r="U576" s="19"/>
      <c r="V576" s="18">
        <v>7</v>
      </c>
      <c r="W576" s="32"/>
      <c r="X576" s="14">
        <f t="shared" si="398"/>
        <v>7</v>
      </c>
      <c r="Y576" s="37"/>
      <c r="Z576" s="19"/>
      <c r="AA576" s="18">
        <v>7</v>
      </c>
      <c r="AB576" s="32"/>
      <c r="AC576" s="14">
        <f t="shared" si="399"/>
        <v>7</v>
      </c>
      <c r="AD576" s="37"/>
      <c r="AE576" s="19"/>
      <c r="AF576" s="18">
        <v>7</v>
      </c>
      <c r="AG576" s="32"/>
      <c r="AH576" s="14">
        <f t="shared" si="400"/>
        <v>7</v>
      </c>
      <c r="AI576" s="15">
        <f t="shared" si="401"/>
        <v>21</v>
      </c>
      <c r="AJ576" s="56">
        <v>43882</v>
      </c>
      <c r="AK576" s="13"/>
      <c r="AL576" s="37"/>
      <c r="AM576" s="19"/>
      <c r="AN576" s="18"/>
      <c r="AO576" s="32"/>
      <c r="AP576" s="14">
        <f t="shared" si="402"/>
        <v>0</v>
      </c>
      <c r="AQ576" s="37"/>
      <c r="AR576" s="19"/>
      <c r="AS576" s="18"/>
      <c r="AT576" s="32"/>
      <c r="AU576" s="14">
        <f t="shared" si="403"/>
        <v>0</v>
      </c>
      <c r="AV576" s="37"/>
      <c r="AW576" s="19"/>
      <c r="AX576" s="18"/>
      <c r="AY576" s="32"/>
      <c r="AZ576" s="14">
        <f t="shared" si="404"/>
        <v>0</v>
      </c>
      <c r="BA576" s="15">
        <f t="shared" si="405"/>
        <v>0</v>
      </c>
    </row>
    <row r="577" spans="1:53" x14ac:dyDescent="0.15">
      <c r="A577" s="30" t="s">
        <v>505</v>
      </c>
      <c r="B577" s="37"/>
      <c r="C577" s="19">
        <v>2</v>
      </c>
      <c r="D577" s="18"/>
      <c r="E577" s="32"/>
      <c r="F577" s="14">
        <f t="shared" ref="F577:F598" si="410">SUM(B577:D577)</f>
        <v>2</v>
      </c>
      <c r="G577" s="37"/>
      <c r="H577" s="19"/>
      <c r="I577" s="18"/>
      <c r="J577" s="32"/>
      <c r="K577" s="14">
        <f t="shared" si="407"/>
        <v>0</v>
      </c>
      <c r="L577" s="37"/>
      <c r="M577" s="19"/>
      <c r="N577" s="18"/>
      <c r="O577" s="32"/>
      <c r="P577" s="14">
        <f t="shared" si="408"/>
        <v>0</v>
      </c>
      <c r="Q577" s="15">
        <f t="shared" si="409"/>
        <v>2</v>
      </c>
      <c r="R577" s="56">
        <v>43894</v>
      </c>
      <c r="S577" s="13" t="s">
        <v>483</v>
      </c>
      <c r="T577" s="37"/>
      <c r="U577" s="19">
        <v>3</v>
      </c>
      <c r="V577" s="18"/>
      <c r="W577" s="32"/>
      <c r="X577" s="14">
        <f t="shared" si="398"/>
        <v>3</v>
      </c>
      <c r="Y577" s="37"/>
      <c r="Z577" s="19">
        <v>3</v>
      </c>
      <c r="AA577" s="18"/>
      <c r="AB577" s="32"/>
      <c r="AC577" s="14">
        <f t="shared" si="399"/>
        <v>3</v>
      </c>
      <c r="AD577" s="37"/>
      <c r="AE577" s="19">
        <v>3</v>
      </c>
      <c r="AF577" s="18"/>
      <c r="AG577" s="32"/>
      <c r="AH577" s="14">
        <f t="shared" si="400"/>
        <v>3</v>
      </c>
      <c r="AI577" s="15">
        <f t="shared" si="401"/>
        <v>9</v>
      </c>
      <c r="AJ577" s="56">
        <v>43887</v>
      </c>
      <c r="AK577" s="30"/>
      <c r="AL577" s="37"/>
      <c r="AM577" s="19"/>
      <c r="AN577" s="18"/>
      <c r="AO577" s="32"/>
      <c r="AP577" s="14">
        <f t="shared" si="402"/>
        <v>0</v>
      </c>
      <c r="AQ577" s="37"/>
      <c r="AR577" s="19"/>
      <c r="AS577" s="18"/>
      <c r="AT577" s="32"/>
      <c r="AU577" s="14">
        <f t="shared" si="403"/>
        <v>0</v>
      </c>
      <c r="AV577" s="37"/>
      <c r="AW577" s="19"/>
      <c r="AX577" s="18"/>
      <c r="AY577" s="32"/>
      <c r="AZ577" s="14">
        <f t="shared" si="404"/>
        <v>0</v>
      </c>
      <c r="BA577" s="15">
        <f t="shared" si="405"/>
        <v>0</v>
      </c>
    </row>
    <row r="578" spans="1:53" x14ac:dyDescent="0.15">
      <c r="A578" s="30" t="s">
        <v>83</v>
      </c>
      <c r="B578" s="37"/>
      <c r="C578" s="19"/>
      <c r="D578" s="18"/>
      <c r="E578" s="32"/>
      <c r="F578" s="14">
        <f t="shared" si="410"/>
        <v>0</v>
      </c>
      <c r="G578" s="37">
        <v>1</v>
      </c>
      <c r="H578" s="19"/>
      <c r="I578" s="18"/>
      <c r="J578" s="32"/>
      <c r="K578" s="14">
        <f t="shared" si="407"/>
        <v>1</v>
      </c>
      <c r="L578" s="37">
        <v>1</v>
      </c>
      <c r="M578" s="19"/>
      <c r="N578" s="18"/>
      <c r="O578" s="32"/>
      <c r="P578" s="14">
        <f t="shared" si="408"/>
        <v>1</v>
      </c>
      <c r="Q578" s="15">
        <f t="shared" si="409"/>
        <v>2</v>
      </c>
      <c r="R578" s="56">
        <v>43900</v>
      </c>
      <c r="S578" s="30" t="s">
        <v>484</v>
      </c>
      <c r="T578" s="37">
        <v>4</v>
      </c>
      <c r="U578" s="19">
        <v>5</v>
      </c>
      <c r="V578" s="18">
        <v>3</v>
      </c>
      <c r="W578" s="32"/>
      <c r="X578" s="14">
        <f t="shared" si="398"/>
        <v>12</v>
      </c>
      <c r="Y578" s="37">
        <v>4</v>
      </c>
      <c r="Z578" s="19">
        <v>5</v>
      </c>
      <c r="AA578" s="18">
        <v>3</v>
      </c>
      <c r="AB578" s="32"/>
      <c r="AC578" s="14">
        <f t="shared" si="399"/>
        <v>12</v>
      </c>
      <c r="AD578" s="37">
        <v>4</v>
      </c>
      <c r="AE578" s="19">
        <v>5</v>
      </c>
      <c r="AF578" s="18">
        <v>3</v>
      </c>
      <c r="AG578" s="32"/>
      <c r="AH578" s="14">
        <f t="shared" si="400"/>
        <v>12</v>
      </c>
      <c r="AI578" s="15">
        <f t="shared" si="401"/>
        <v>36</v>
      </c>
      <c r="AJ578" s="56">
        <v>43881</v>
      </c>
      <c r="AK578" s="30"/>
      <c r="AL578" s="37"/>
      <c r="AM578" s="19"/>
      <c r="AN578" s="18"/>
      <c r="AO578" s="32"/>
      <c r="AP578" s="14">
        <f t="shared" si="402"/>
        <v>0</v>
      </c>
      <c r="AQ578" s="37"/>
      <c r="AR578" s="19"/>
      <c r="AS578" s="18"/>
      <c r="AT578" s="32"/>
      <c r="AU578" s="14">
        <f t="shared" si="403"/>
        <v>0</v>
      </c>
      <c r="AV578" s="37"/>
      <c r="AW578" s="19"/>
      <c r="AX578" s="18"/>
      <c r="AY578" s="32"/>
      <c r="AZ578" s="14">
        <f t="shared" si="404"/>
        <v>0</v>
      </c>
      <c r="BA578" s="15">
        <f t="shared" si="405"/>
        <v>0</v>
      </c>
    </row>
    <row r="579" spans="1:53" x14ac:dyDescent="0.15">
      <c r="A579" s="30" t="s">
        <v>510</v>
      </c>
      <c r="B579" s="37">
        <v>1</v>
      </c>
      <c r="C579" s="19"/>
      <c r="D579" s="18"/>
      <c r="E579" s="32"/>
      <c r="F579" s="14">
        <f t="shared" si="410"/>
        <v>1</v>
      </c>
      <c r="G579" s="37">
        <v>1</v>
      </c>
      <c r="H579" s="19"/>
      <c r="I579" s="18"/>
      <c r="J579" s="32"/>
      <c r="K579" s="14">
        <f t="shared" si="407"/>
        <v>1</v>
      </c>
      <c r="L579" s="37">
        <v>1</v>
      </c>
      <c r="M579" s="19"/>
      <c r="N579" s="18"/>
      <c r="O579" s="32"/>
      <c r="P579" s="14">
        <f t="shared" si="408"/>
        <v>1</v>
      </c>
      <c r="Q579" s="15">
        <f t="shared" si="409"/>
        <v>3</v>
      </c>
      <c r="R579" s="93">
        <v>43900</v>
      </c>
      <c r="S579" s="39" t="s">
        <v>485</v>
      </c>
      <c r="T579" s="37"/>
      <c r="U579" s="19">
        <v>8</v>
      </c>
      <c r="V579" s="18"/>
      <c r="W579" s="32"/>
      <c r="X579" s="14">
        <f t="shared" si="398"/>
        <v>8</v>
      </c>
      <c r="Y579" s="37"/>
      <c r="Z579" s="19"/>
      <c r="AA579" s="18"/>
      <c r="AB579" s="32"/>
      <c r="AC579" s="14">
        <f t="shared" si="399"/>
        <v>0</v>
      </c>
      <c r="AD579" s="37"/>
      <c r="AE579" s="19"/>
      <c r="AF579" s="18">
        <v>25</v>
      </c>
      <c r="AG579" s="32"/>
      <c r="AH579" s="14">
        <f t="shared" si="400"/>
        <v>25</v>
      </c>
      <c r="AI579" s="15">
        <f t="shared" si="401"/>
        <v>33</v>
      </c>
      <c r="AJ579" s="56">
        <v>43882</v>
      </c>
      <c r="AK579" s="30"/>
      <c r="AL579" s="37"/>
      <c r="AM579" s="19"/>
      <c r="AN579" s="18"/>
      <c r="AO579" s="32"/>
      <c r="AP579" s="14">
        <f t="shared" si="402"/>
        <v>0</v>
      </c>
      <c r="AQ579" s="37"/>
      <c r="AR579" s="19"/>
      <c r="AS579" s="18"/>
      <c r="AT579" s="32"/>
      <c r="AU579" s="14">
        <f t="shared" si="403"/>
        <v>0</v>
      </c>
      <c r="AV579" s="37"/>
      <c r="AW579" s="19"/>
      <c r="AX579" s="18"/>
      <c r="AY579" s="32"/>
      <c r="AZ579" s="14">
        <f t="shared" si="404"/>
        <v>0</v>
      </c>
      <c r="BA579" s="15">
        <f t="shared" si="405"/>
        <v>0</v>
      </c>
    </row>
    <row r="580" spans="1:53" x14ac:dyDescent="0.15">
      <c r="A580" s="30" t="s">
        <v>88</v>
      </c>
      <c r="B580" s="37"/>
      <c r="C580" s="19"/>
      <c r="D580" s="18"/>
      <c r="E580" s="32"/>
      <c r="F580" s="14">
        <f t="shared" si="410"/>
        <v>0</v>
      </c>
      <c r="G580" s="37"/>
      <c r="H580" s="19"/>
      <c r="I580" s="18"/>
      <c r="J580" s="32"/>
      <c r="K580" s="14">
        <f t="shared" si="407"/>
        <v>0</v>
      </c>
      <c r="L580" s="37"/>
      <c r="M580" s="19"/>
      <c r="N580" s="18">
        <v>1</v>
      </c>
      <c r="O580" s="32"/>
      <c r="P580" s="14">
        <f t="shared" si="408"/>
        <v>1</v>
      </c>
      <c r="Q580" s="15">
        <f t="shared" si="409"/>
        <v>1</v>
      </c>
      <c r="R580" s="93">
        <v>43901</v>
      </c>
      <c r="S580" s="13" t="s">
        <v>486</v>
      </c>
      <c r="T580" s="37">
        <v>3</v>
      </c>
      <c r="U580" s="19"/>
      <c r="V580" s="18"/>
      <c r="W580" s="32"/>
      <c r="X580" s="14">
        <f t="shared" si="398"/>
        <v>3</v>
      </c>
      <c r="Y580" s="37">
        <v>3</v>
      </c>
      <c r="Z580" s="19"/>
      <c r="AA580" s="18"/>
      <c r="AB580" s="32"/>
      <c r="AC580" s="14">
        <f t="shared" si="399"/>
        <v>3</v>
      </c>
      <c r="AD580" s="37">
        <v>3</v>
      </c>
      <c r="AE580" s="19"/>
      <c r="AF580" s="18"/>
      <c r="AG580" s="32"/>
      <c r="AH580" s="14">
        <f t="shared" si="400"/>
        <v>3</v>
      </c>
      <c r="AI580" s="15">
        <f t="shared" si="401"/>
        <v>9</v>
      </c>
      <c r="AJ580" s="56">
        <v>43887</v>
      </c>
      <c r="AK580" s="30"/>
      <c r="AL580" s="37"/>
      <c r="AM580" s="19"/>
      <c r="AN580" s="18"/>
      <c r="AO580" s="32"/>
      <c r="AP580" s="14">
        <f t="shared" si="402"/>
        <v>0</v>
      </c>
      <c r="AQ580" s="37"/>
      <c r="AR580" s="19"/>
      <c r="AS580" s="18"/>
      <c r="AT580" s="32"/>
      <c r="AU580" s="14">
        <f t="shared" si="403"/>
        <v>0</v>
      </c>
      <c r="AV580" s="37"/>
      <c r="AW580" s="19"/>
      <c r="AX580" s="18"/>
      <c r="AY580" s="32"/>
      <c r="AZ580" s="14">
        <f t="shared" si="404"/>
        <v>0</v>
      </c>
      <c r="BA580" s="15">
        <f t="shared" si="405"/>
        <v>0</v>
      </c>
    </row>
    <row r="581" spans="1:53" x14ac:dyDescent="0.15">
      <c r="A581" s="30" t="s">
        <v>513</v>
      </c>
      <c r="B581" s="37">
        <v>1</v>
      </c>
      <c r="C581" s="19"/>
      <c r="D581" s="18">
        <v>1</v>
      </c>
      <c r="E581" s="32"/>
      <c r="F581" s="14">
        <f t="shared" si="410"/>
        <v>2</v>
      </c>
      <c r="G581" s="37">
        <v>1</v>
      </c>
      <c r="H581" s="19"/>
      <c r="I581" s="18">
        <v>1</v>
      </c>
      <c r="J581" s="32"/>
      <c r="K581" s="14">
        <f t="shared" si="407"/>
        <v>2</v>
      </c>
      <c r="L581" s="37">
        <v>1</v>
      </c>
      <c r="M581" s="19"/>
      <c r="N581" s="18">
        <v>1</v>
      </c>
      <c r="O581" s="32"/>
      <c r="P581" s="14">
        <f t="shared" si="408"/>
        <v>2</v>
      </c>
      <c r="Q581" s="15">
        <f t="shared" si="409"/>
        <v>6</v>
      </c>
      <c r="R581" s="56">
        <v>43903</v>
      </c>
      <c r="S581" s="30" t="s">
        <v>487</v>
      </c>
      <c r="T581" s="37">
        <v>4</v>
      </c>
      <c r="U581" s="19">
        <v>9</v>
      </c>
      <c r="V581" s="18">
        <v>5</v>
      </c>
      <c r="W581" s="32"/>
      <c r="X581" s="14">
        <f t="shared" si="398"/>
        <v>18</v>
      </c>
      <c r="Y581" s="37">
        <v>4</v>
      </c>
      <c r="Z581" s="19">
        <v>9</v>
      </c>
      <c r="AA581" s="18">
        <v>5</v>
      </c>
      <c r="AB581" s="32"/>
      <c r="AC581" s="14">
        <f t="shared" si="399"/>
        <v>18</v>
      </c>
      <c r="AD581" s="37">
        <v>4</v>
      </c>
      <c r="AE581" s="19">
        <v>9</v>
      </c>
      <c r="AF581" s="18">
        <v>5</v>
      </c>
      <c r="AG581" s="32"/>
      <c r="AH581" s="14">
        <f t="shared" si="400"/>
        <v>18</v>
      </c>
      <c r="AI581" s="15">
        <f t="shared" si="401"/>
        <v>54</v>
      </c>
      <c r="AJ581" s="56">
        <v>43882</v>
      </c>
      <c r="AK581" s="39"/>
      <c r="AL581" s="37"/>
      <c r="AM581" s="19"/>
      <c r="AN581" s="18"/>
      <c r="AO581" s="32"/>
      <c r="AP581" s="14">
        <f t="shared" si="402"/>
        <v>0</v>
      </c>
      <c r="AQ581" s="37"/>
      <c r="AR581" s="19"/>
      <c r="AS581" s="18"/>
      <c r="AT581" s="32"/>
      <c r="AU581" s="14">
        <f t="shared" si="403"/>
        <v>0</v>
      </c>
      <c r="AV581" s="37"/>
      <c r="AW581" s="19"/>
      <c r="AX581" s="18"/>
      <c r="AY581" s="32"/>
      <c r="AZ581" s="14">
        <f t="shared" si="404"/>
        <v>0</v>
      </c>
      <c r="BA581" s="15">
        <f t="shared" si="405"/>
        <v>0</v>
      </c>
    </row>
    <row r="582" spans="1:53" x14ac:dyDescent="0.15">
      <c r="A582" s="30" t="s">
        <v>514</v>
      </c>
      <c r="B582" s="37"/>
      <c r="C582" s="19">
        <v>1</v>
      </c>
      <c r="D582" s="18">
        <v>1</v>
      </c>
      <c r="E582" s="32"/>
      <c r="F582" s="14">
        <f t="shared" si="410"/>
        <v>2</v>
      </c>
      <c r="G582" s="37"/>
      <c r="H582" s="19">
        <v>1</v>
      </c>
      <c r="I582" s="18">
        <v>1</v>
      </c>
      <c r="J582" s="32"/>
      <c r="K582" s="14">
        <f t="shared" si="407"/>
        <v>2</v>
      </c>
      <c r="L582" s="37"/>
      <c r="M582" s="19">
        <v>1</v>
      </c>
      <c r="N582" s="18">
        <v>1</v>
      </c>
      <c r="O582" s="32"/>
      <c r="P582" s="14">
        <f t="shared" si="408"/>
        <v>2</v>
      </c>
      <c r="Q582" s="15">
        <f t="shared" si="409"/>
        <v>6</v>
      </c>
      <c r="R582" s="56">
        <v>43904</v>
      </c>
      <c r="S582" s="39" t="s">
        <v>488</v>
      </c>
      <c r="T582" s="37"/>
      <c r="U582" s="19">
        <v>2</v>
      </c>
      <c r="V582" s="18">
        <v>6</v>
      </c>
      <c r="W582" s="32"/>
      <c r="X582" s="14">
        <f t="shared" si="398"/>
        <v>8</v>
      </c>
      <c r="Y582" s="37"/>
      <c r="Z582" s="19"/>
      <c r="AA582" s="18"/>
      <c r="AB582" s="32"/>
      <c r="AC582" s="14">
        <f t="shared" si="399"/>
        <v>0</v>
      </c>
      <c r="AD582" s="37">
        <v>12</v>
      </c>
      <c r="AE582" s="19">
        <v>33</v>
      </c>
      <c r="AF582" s="18"/>
      <c r="AG582" s="32"/>
      <c r="AH582" s="14">
        <f t="shared" si="400"/>
        <v>45</v>
      </c>
      <c r="AI582" s="15">
        <f t="shared" si="401"/>
        <v>53</v>
      </c>
      <c r="AJ582" s="56">
        <v>43883</v>
      </c>
      <c r="AK582" s="30"/>
      <c r="AL582" s="37"/>
      <c r="AM582" s="19"/>
      <c r="AN582" s="18"/>
      <c r="AO582" s="32"/>
      <c r="AP582" s="14">
        <f t="shared" si="402"/>
        <v>0</v>
      </c>
      <c r="AQ582" s="37"/>
      <c r="AR582" s="19"/>
      <c r="AS582" s="18"/>
      <c r="AT582" s="32"/>
      <c r="AU582" s="14">
        <f t="shared" si="403"/>
        <v>0</v>
      </c>
      <c r="AV582" s="37"/>
      <c r="AW582" s="19"/>
      <c r="AX582" s="18"/>
      <c r="AY582" s="32"/>
      <c r="AZ582" s="14">
        <f t="shared" si="404"/>
        <v>0</v>
      </c>
      <c r="BA582" s="15">
        <f t="shared" si="405"/>
        <v>0</v>
      </c>
    </row>
    <row r="583" spans="1:53" x14ac:dyDescent="0.15">
      <c r="A583" s="30"/>
      <c r="B583" s="37"/>
      <c r="C583" s="19"/>
      <c r="D583" s="18"/>
      <c r="E583" s="32"/>
      <c r="F583" s="14">
        <f t="shared" si="410"/>
        <v>0</v>
      </c>
      <c r="G583" s="37"/>
      <c r="H583" s="19"/>
      <c r="I583" s="18"/>
      <c r="J583" s="32"/>
      <c r="K583" s="14">
        <f t="shared" si="407"/>
        <v>0</v>
      </c>
      <c r="L583" s="37"/>
      <c r="M583" s="19"/>
      <c r="N583" s="18"/>
      <c r="O583" s="32"/>
      <c r="P583" s="14">
        <f t="shared" si="408"/>
        <v>0</v>
      </c>
      <c r="Q583" s="15">
        <f t="shared" si="409"/>
        <v>0</v>
      </c>
      <c r="S583" s="30" t="s">
        <v>490</v>
      </c>
      <c r="T583" s="37">
        <v>1</v>
      </c>
      <c r="U583" s="19">
        <v>3</v>
      </c>
      <c r="V583" s="18">
        <v>7</v>
      </c>
      <c r="W583" s="32"/>
      <c r="X583" s="14">
        <f t="shared" si="398"/>
        <v>11</v>
      </c>
      <c r="Y583" s="37">
        <v>1</v>
      </c>
      <c r="Z583" s="19">
        <v>3</v>
      </c>
      <c r="AA583" s="18">
        <v>7</v>
      </c>
      <c r="AB583" s="32"/>
      <c r="AC583" s="14">
        <f t="shared" si="399"/>
        <v>11</v>
      </c>
      <c r="AD583" s="37">
        <v>1</v>
      </c>
      <c r="AE583" s="19">
        <v>3</v>
      </c>
      <c r="AF583" s="18">
        <v>7</v>
      </c>
      <c r="AG583" s="32"/>
      <c r="AH583" s="14">
        <f t="shared" si="400"/>
        <v>11</v>
      </c>
      <c r="AI583" s="15">
        <f t="shared" si="401"/>
        <v>33</v>
      </c>
      <c r="AJ583" s="56">
        <v>43883</v>
      </c>
      <c r="AK583" s="30"/>
      <c r="AL583" s="37"/>
      <c r="AM583" s="19"/>
      <c r="AN583" s="18"/>
      <c r="AO583" s="32"/>
      <c r="AP583" s="14">
        <f t="shared" si="402"/>
        <v>0</v>
      </c>
      <c r="AQ583" s="37"/>
      <c r="AR583" s="19"/>
      <c r="AS583" s="18"/>
      <c r="AT583" s="32"/>
      <c r="AU583" s="14">
        <f t="shared" si="403"/>
        <v>0</v>
      </c>
      <c r="AV583" s="37"/>
      <c r="AW583" s="19"/>
      <c r="AX583" s="18"/>
      <c r="AY583" s="32"/>
      <c r="AZ583" s="14">
        <f t="shared" si="404"/>
        <v>0</v>
      </c>
      <c r="BA583" s="15">
        <f t="shared" si="405"/>
        <v>0</v>
      </c>
    </row>
    <row r="584" spans="1:53" x14ac:dyDescent="0.15">
      <c r="A584" s="30"/>
      <c r="B584" s="37"/>
      <c r="C584" s="19"/>
      <c r="D584" s="18"/>
      <c r="E584" s="32"/>
      <c r="F584" s="14">
        <f t="shared" si="410"/>
        <v>0</v>
      </c>
      <c r="G584" s="37"/>
      <c r="H584" s="19"/>
      <c r="I584" s="18"/>
      <c r="J584" s="32"/>
      <c r="K584" s="14">
        <f t="shared" si="407"/>
        <v>0</v>
      </c>
      <c r="L584" s="37"/>
      <c r="M584" s="19"/>
      <c r="N584" s="18"/>
      <c r="O584" s="32"/>
      <c r="P584" s="14">
        <f t="shared" si="408"/>
        <v>0</v>
      </c>
      <c r="Q584" s="15">
        <f t="shared" si="409"/>
        <v>0</v>
      </c>
      <c r="S584" s="39" t="s">
        <v>491</v>
      </c>
      <c r="T584" s="37">
        <v>5</v>
      </c>
      <c r="U584" s="19"/>
      <c r="V584" s="18"/>
      <c r="W584" s="32"/>
      <c r="X584" s="14">
        <f t="shared" si="398"/>
        <v>5</v>
      </c>
      <c r="Y584" s="37"/>
      <c r="Z584" s="19"/>
      <c r="AA584" s="18"/>
      <c r="AB584" s="32"/>
      <c r="AC584" s="14">
        <f t="shared" si="399"/>
        <v>0</v>
      </c>
      <c r="AD584" s="37"/>
      <c r="AE584" s="19"/>
      <c r="AF584" s="18"/>
      <c r="AG584" s="32"/>
      <c r="AH584" s="14">
        <f t="shared" si="400"/>
        <v>0</v>
      </c>
      <c r="AI584" s="15">
        <f t="shared" si="401"/>
        <v>5</v>
      </c>
      <c r="AJ584" s="56">
        <v>43883</v>
      </c>
      <c r="AK584" s="30"/>
      <c r="AL584" s="37"/>
      <c r="AM584" s="19"/>
      <c r="AN584" s="18"/>
      <c r="AO584" s="32"/>
      <c r="AP584" s="14">
        <f t="shared" si="402"/>
        <v>0</v>
      </c>
      <c r="AQ584" s="37"/>
      <c r="AR584" s="19"/>
      <c r="AS584" s="18"/>
      <c r="AT584" s="32"/>
      <c r="AU584" s="14">
        <f t="shared" si="403"/>
        <v>0</v>
      </c>
      <c r="AV584" s="37"/>
      <c r="AW584" s="19"/>
      <c r="AX584" s="18"/>
      <c r="AY584" s="32"/>
      <c r="AZ584" s="14">
        <f t="shared" si="404"/>
        <v>0</v>
      </c>
      <c r="BA584" s="15">
        <f t="shared" si="405"/>
        <v>0</v>
      </c>
    </row>
    <row r="585" spans="1:53" x14ac:dyDescent="0.15">
      <c r="A585" s="30"/>
      <c r="B585" s="37"/>
      <c r="C585" s="19"/>
      <c r="D585" s="18"/>
      <c r="E585" s="32"/>
      <c r="F585" s="14">
        <f t="shared" si="410"/>
        <v>0</v>
      </c>
      <c r="G585" s="37"/>
      <c r="H585" s="19"/>
      <c r="I585" s="18"/>
      <c r="J585" s="32"/>
      <c r="K585" s="14">
        <f t="shared" si="407"/>
        <v>0</v>
      </c>
      <c r="L585" s="37"/>
      <c r="M585" s="19"/>
      <c r="N585" s="18"/>
      <c r="O585" s="32"/>
      <c r="P585" s="14">
        <f t="shared" si="408"/>
        <v>0</v>
      </c>
      <c r="Q585" s="15">
        <f t="shared" si="409"/>
        <v>0</v>
      </c>
      <c r="S585" s="30" t="s">
        <v>495</v>
      </c>
      <c r="T585" s="37">
        <v>4</v>
      </c>
      <c r="U585" s="19">
        <v>1</v>
      </c>
      <c r="V585" s="18">
        <v>10</v>
      </c>
      <c r="W585" s="32"/>
      <c r="X585" s="14">
        <f t="shared" si="398"/>
        <v>15</v>
      </c>
      <c r="Y585" s="37">
        <v>4</v>
      </c>
      <c r="Z585" s="19">
        <v>1</v>
      </c>
      <c r="AA585" s="18">
        <v>10</v>
      </c>
      <c r="AB585" s="32"/>
      <c r="AC585" s="14">
        <f t="shared" si="399"/>
        <v>15</v>
      </c>
      <c r="AD585" s="37">
        <v>4</v>
      </c>
      <c r="AE585" s="19">
        <v>1</v>
      </c>
      <c r="AF585" s="18">
        <v>10</v>
      </c>
      <c r="AG585" s="32"/>
      <c r="AH585" s="14">
        <f t="shared" si="400"/>
        <v>15</v>
      </c>
      <c r="AI585" s="15">
        <f t="shared" si="401"/>
        <v>45</v>
      </c>
      <c r="AJ585" s="56">
        <v>43887</v>
      </c>
      <c r="AK585" s="30"/>
      <c r="AL585" s="37"/>
      <c r="AM585" s="19"/>
      <c r="AN585" s="18"/>
      <c r="AO585" s="32"/>
      <c r="AP585" s="14">
        <f t="shared" si="402"/>
        <v>0</v>
      </c>
      <c r="AQ585" s="37"/>
      <c r="AR585" s="19"/>
      <c r="AS585" s="18"/>
      <c r="AT585" s="32"/>
      <c r="AU585" s="14">
        <f t="shared" si="403"/>
        <v>0</v>
      </c>
      <c r="AV585" s="37"/>
      <c r="AW585" s="19"/>
      <c r="AX585" s="18"/>
      <c r="AY585" s="32"/>
      <c r="AZ585" s="14">
        <f t="shared" si="404"/>
        <v>0</v>
      </c>
      <c r="BA585" s="15">
        <f t="shared" si="405"/>
        <v>0</v>
      </c>
    </row>
    <row r="586" spans="1:53" x14ac:dyDescent="0.15">
      <c r="A586" s="30"/>
      <c r="B586" s="37"/>
      <c r="C586" s="19"/>
      <c r="D586" s="18"/>
      <c r="E586" s="32"/>
      <c r="F586" s="14">
        <f t="shared" si="410"/>
        <v>0</v>
      </c>
      <c r="G586" s="37"/>
      <c r="H586" s="19"/>
      <c r="I586" s="18"/>
      <c r="J586" s="32"/>
      <c r="K586" s="14">
        <f t="shared" si="407"/>
        <v>0</v>
      </c>
      <c r="L586" s="37"/>
      <c r="M586" s="19"/>
      <c r="N586" s="18"/>
      <c r="O586" s="32"/>
      <c r="P586" s="14">
        <f t="shared" si="408"/>
        <v>0</v>
      </c>
      <c r="Q586" s="15">
        <f t="shared" si="409"/>
        <v>0</v>
      </c>
      <c r="S586" s="30" t="s">
        <v>496</v>
      </c>
      <c r="T586" s="37"/>
      <c r="U586" s="19">
        <v>2</v>
      </c>
      <c r="V586" s="18">
        <v>2</v>
      </c>
      <c r="W586" s="32"/>
      <c r="X586" s="14">
        <f t="shared" si="398"/>
        <v>4</v>
      </c>
      <c r="Y586" s="37"/>
      <c r="Z586" s="19">
        <v>2</v>
      </c>
      <c r="AA586" s="18">
        <v>2</v>
      </c>
      <c r="AB586" s="32"/>
      <c r="AC586" s="14">
        <f t="shared" si="399"/>
        <v>4</v>
      </c>
      <c r="AD586" s="37"/>
      <c r="AE586" s="19">
        <v>2</v>
      </c>
      <c r="AF586" s="18">
        <v>2</v>
      </c>
      <c r="AG586" s="32"/>
      <c r="AH586" s="14">
        <f t="shared" si="400"/>
        <v>4</v>
      </c>
      <c r="AI586" s="15">
        <f t="shared" si="401"/>
        <v>12</v>
      </c>
      <c r="AJ586" s="56">
        <v>43888</v>
      </c>
      <c r="AK586" s="30"/>
      <c r="AL586" s="37"/>
      <c r="AM586" s="19"/>
      <c r="AN586" s="18"/>
      <c r="AO586" s="32"/>
      <c r="AP586" s="14">
        <f t="shared" si="402"/>
        <v>0</v>
      </c>
      <c r="AQ586" s="37"/>
      <c r="AR586" s="19"/>
      <c r="AS586" s="18"/>
      <c r="AT586" s="32"/>
      <c r="AU586" s="14">
        <f t="shared" si="403"/>
        <v>0</v>
      </c>
      <c r="AV586" s="37"/>
      <c r="AW586" s="19"/>
      <c r="AX586" s="18"/>
      <c r="AY586" s="32"/>
      <c r="AZ586" s="14">
        <f t="shared" si="404"/>
        <v>0</v>
      </c>
      <c r="BA586" s="15">
        <f t="shared" si="405"/>
        <v>0</v>
      </c>
    </row>
    <row r="587" spans="1:53" x14ac:dyDescent="0.15">
      <c r="A587" s="30"/>
      <c r="B587" s="37"/>
      <c r="C587" s="19"/>
      <c r="D587" s="18"/>
      <c r="E587" s="32"/>
      <c r="F587" s="14">
        <f t="shared" si="410"/>
        <v>0</v>
      </c>
      <c r="G587" s="37"/>
      <c r="H587" s="19"/>
      <c r="I587" s="18"/>
      <c r="J587" s="32"/>
      <c r="K587" s="14">
        <f t="shared" si="407"/>
        <v>0</v>
      </c>
      <c r="L587" s="37"/>
      <c r="M587" s="19"/>
      <c r="N587" s="18"/>
      <c r="O587" s="32"/>
      <c r="P587" s="14">
        <f t="shared" si="408"/>
        <v>0</v>
      </c>
      <c r="Q587" s="15">
        <f t="shared" si="409"/>
        <v>0</v>
      </c>
      <c r="S587" s="30" t="s">
        <v>498</v>
      </c>
      <c r="T587" s="37"/>
      <c r="U587" s="19"/>
      <c r="V587" s="18">
        <v>1</v>
      </c>
      <c r="W587" s="32"/>
      <c r="X587" s="14">
        <f t="shared" si="398"/>
        <v>1</v>
      </c>
      <c r="Y587" s="37"/>
      <c r="Z587" s="19"/>
      <c r="AA587" s="18">
        <v>1</v>
      </c>
      <c r="AB587" s="32"/>
      <c r="AC587" s="14">
        <f t="shared" si="399"/>
        <v>1</v>
      </c>
      <c r="AD587" s="37"/>
      <c r="AE587" s="19"/>
      <c r="AF587" s="18">
        <v>1</v>
      </c>
      <c r="AG587" s="32"/>
      <c r="AH587" s="14">
        <f t="shared" si="400"/>
        <v>1</v>
      </c>
      <c r="AI587" s="15">
        <f t="shared" si="401"/>
        <v>3</v>
      </c>
      <c r="AJ587" s="56">
        <v>43889</v>
      </c>
      <c r="AK587" s="30"/>
      <c r="AL587" s="37"/>
      <c r="AM587" s="19"/>
      <c r="AN587" s="18"/>
      <c r="AO587" s="32"/>
      <c r="AP587" s="14">
        <f t="shared" si="402"/>
        <v>0</v>
      </c>
      <c r="AQ587" s="37"/>
      <c r="AR587" s="19"/>
      <c r="AS587" s="18"/>
      <c r="AT587" s="32"/>
      <c r="AU587" s="14">
        <f t="shared" si="403"/>
        <v>0</v>
      </c>
      <c r="AV587" s="37"/>
      <c r="AW587" s="19"/>
      <c r="AX587" s="18"/>
      <c r="AY587" s="32"/>
      <c r="AZ587" s="14">
        <f t="shared" si="404"/>
        <v>0</v>
      </c>
      <c r="BA587" s="15">
        <f t="shared" si="405"/>
        <v>0</v>
      </c>
    </row>
    <row r="588" spans="1:53" x14ac:dyDescent="0.15">
      <c r="A588" s="30"/>
      <c r="B588" s="37"/>
      <c r="C588" s="19"/>
      <c r="D588" s="18"/>
      <c r="E588" s="32"/>
      <c r="F588" s="14">
        <f t="shared" si="410"/>
        <v>0</v>
      </c>
      <c r="G588" s="37"/>
      <c r="H588" s="19"/>
      <c r="I588" s="18"/>
      <c r="J588" s="32"/>
      <c r="K588" s="14">
        <f t="shared" si="407"/>
        <v>0</v>
      </c>
      <c r="L588" s="37"/>
      <c r="M588" s="19"/>
      <c r="N588" s="18"/>
      <c r="O588" s="32"/>
      <c r="P588" s="14">
        <f t="shared" si="408"/>
        <v>0</v>
      </c>
      <c r="Q588" s="15">
        <f t="shared" si="409"/>
        <v>0</v>
      </c>
      <c r="S588" s="13" t="s">
        <v>499</v>
      </c>
      <c r="T588" s="37">
        <v>3</v>
      </c>
      <c r="U588" s="19">
        <v>3</v>
      </c>
      <c r="V588" s="18"/>
      <c r="W588" s="32"/>
      <c r="X588" s="14">
        <f t="shared" si="398"/>
        <v>6</v>
      </c>
      <c r="Y588" s="37">
        <v>3</v>
      </c>
      <c r="Z588" s="19">
        <v>3</v>
      </c>
      <c r="AA588" s="18"/>
      <c r="AB588" s="32"/>
      <c r="AC588" s="14">
        <f t="shared" si="399"/>
        <v>6</v>
      </c>
      <c r="AD588" s="37">
        <v>3</v>
      </c>
      <c r="AE588" s="19">
        <v>3</v>
      </c>
      <c r="AF588" s="18"/>
      <c r="AG588" s="32"/>
      <c r="AH588" s="14">
        <f t="shared" si="400"/>
        <v>6</v>
      </c>
      <c r="AI588" s="15">
        <f t="shared" si="401"/>
        <v>18</v>
      </c>
      <c r="AJ588" s="56">
        <v>43894</v>
      </c>
      <c r="AK588" s="13"/>
      <c r="AL588" s="37"/>
      <c r="AM588" s="19"/>
      <c r="AN588" s="18"/>
      <c r="AO588" s="32"/>
      <c r="AP588" s="14">
        <f t="shared" si="402"/>
        <v>0</v>
      </c>
      <c r="AQ588" s="37"/>
      <c r="AR588" s="19"/>
      <c r="AS588" s="18"/>
      <c r="AT588" s="32"/>
      <c r="AU588" s="14">
        <f t="shared" si="403"/>
        <v>0</v>
      </c>
      <c r="AV588" s="37"/>
      <c r="AW588" s="19"/>
      <c r="AX588" s="18"/>
      <c r="AY588" s="32"/>
      <c r="AZ588" s="14">
        <f t="shared" si="404"/>
        <v>0</v>
      </c>
      <c r="BA588" s="15">
        <f t="shared" si="405"/>
        <v>0</v>
      </c>
    </row>
    <row r="589" spans="1:53" x14ac:dyDescent="0.15">
      <c r="A589" s="30"/>
      <c r="B589" s="37"/>
      <c r="C589" s="19"/>
      <c r="D589" s="18"/>
      <c r="E589" s="32"/>
      <c r="F589" s="14">
        <f t="shared" si="410"/>
        <v>0</v>
      </c>
      <c r="G589" s="37"/>
      <c r="H589" s="19"/>
      <c r="I589" s="18"/>
      <c r="J589" s="32"/>
      <c r="K589" s="14">
        <f t="shared" si="407"/>
        <v>0</v>
      </c>
      <c r="L589" s="37"/>
      <c r="M589" s="19"/>
      <c r="N589" s="18"/>
      <c r="O589" s="32"/>
      <c r="P589" s="14">
        <f t="shared" si="408"/>
        <v>0</v>
      </c>
      <c r="Q589" s="15">
        <f t="shared" si="409"/>
        <v>0</v>
      </c>
      <c r="S589" s="63" t="s">
        <v>503</v>
      </c>
      <c r="T589" s="37"/>
      <c r="U589" s="19">
        <v>7</v>
      </c>
      <c r="V589" s="18">
        <v>7</v>
      </c>
      <c r="W589" s="32"/>
      <c r="X589" s="14">
        <f t="shared" si="398"/>
        <v>14</v>
      </c>
      <c r="Y589" s="37"/>
      <c r="Z589" s="19">
        <v>7</v>
      </c>
      <c r="AA589" s="18">
        <v>7</v>
      </c>
      <c r="AB589" s="32"/>
      <c r="AC589" s="14">
        <f t="shared" si="399"/>
        <v>14</v>
      </c>
      <c r="AD589" s="37"/>
      <c r="AE589" s="19">
        <v>7</v>
      </c>
      <c r="AF589" s="18">
        <v>7</v>
      </c>
      <c r="AG589" s="32"/>
      <c r="AH589" s="14">
        <f t="shared" si="400"/>
        <v>14</v>
      </c>
      <c r="AI589" s="15">
        <f t="shared" si="401"/>
        <v>42</v>
      </c>
      <c r="AJ589" s="56">
        <v>43896</v>
      </c>
      <c r="AK589" s="39"/>
      <c r="AL589" s="37"/>
      <c r="AM589" s="19"/>
      <c r="AN589" s="18"/>
      <c r="AO589" s="32"/>
      <c r="AP589" s="14">
        <f t="shared" si="402"/>
        <v>0</v>
      </c>
      <c r="AQ589" s="37"/>
      <c r="AR589" s="19"/>
      <c r="AS589" s="18"/>
      <c r="AT589" s="32"/>
      <c r="AU589" s="14">
        <f t="shared" si="403"/>
        <v>0</v>
      </c>
      <c r="AV589" s="37"/>
      <c r="AW589" s="19"/>
      <c r="AX589" s="18"/>
      <c r="AY589" s="32"/>
      <c r="AZ589" s="14">
        <f t="shared" si="404"/>
        <v>0</v>
      </c>
      <c r="BA589" s="15">
        <f t="shared" si="405"/>
        <v>0</v>
      </c>
    </row>
    <row r="590" spans="1:53" x14ac:dyDescent="0.15">
      <c r="A590" s="30"/>
      <c r="B590" s="37"/>
      <c r="C590" s="19"/>
      <c r="D590" s="18"/>
      <c r="E590" s="32"/>
      <c r="F590" s="14">
        <f t="shared" si="410"/>
        <v>0</v>
      </c>
      <c r="G590" s="37"/>
      <c r="H590" s="19"/>
      <c r="I590" s="18"/>
      <c r="J590" s="32"/>
      <c r="K590" s="14">
        <f t="shared" si="407"/>
        <v>0</v>
      </c>
      <c r="L590" s="37"/>
      <c r="M590" s="19"/>
      <c r="N590" s="18"/>
      <c r="O590" s="32"/>
      <c r="P590" s="14">
        <f t="shared" si="408"/>
        <v>0</v>
      </c>
      <c r="Q590" s="15">
        <f t="shared" si="409"/>
        <v>0</v>
      </c>
      <c r="S590" s="13" t="s">
        <v>504</v>
      </c>
      <c r="T590" s="37"/>
      <c r="U590" s="19"/>
      <c r="V590" s="18">
        <v>1</v>
      </c>
      <c r="W590" s="32"/>
      <c r="X590" s="14">
        <f t="shared" si="398"/>
        <v>1</v>
      </c>
      <c r="Y590" s="37"/>
      <c r="Z590" s="19">
        <v>1</v>
      </c>
      <c r="AA590" s="18"/>
      <c r="AB590" s="32"/>
      <c r="AC590" s="14">
        <f t="shared" si="399"/>
        <v>1</v>
      </c>
      <c r="AD590" s="37">
        <v>1</v>
      </c>
      <c r="AE590" s="19"/>
      <c r="AF590" s="18"/>
      <c r="AG590" s="32"/>
      <c r="AH590" s="14">
        <f t="shared" si="400"/>
        <v>1</v>
      </c>
      <c r="AI590" s="15">
        <f t="shared" si="401"/>
        <v>3</v>
      </c>
      <c r="AJ590" s="93">
        <v>43890</v>
      </c>
      <c r="AK590" s="13"/>
      <c r="AL590" s="37"/>
      <c r="AM590" s="19"/>
      <c r="AN590" s="18"/>
      <c r="AO590" s="32"/>
      <c r="AP590" s="14">
        <f t="shared" si="402"/>
        <v>0</v>
      </c>
      <c r="AQ590" s="37"/>
      <c r="AR590" s="19"/>
      <c r="AS590" s="18"/>
      <c r="AT590" s="32"/>
      <c r="AU590" s="14">
        <f t="shared" si="403"/>
        <v>0</v>
      </c>
      <c r="AV590" s="37"/>
      <c r="AW590" s="19"/>
      <c r="AX590" s="18"/>
      <c r="AY590" s="32"/>
      <c r="AZ590" s="14">
        <f t="shared" si="404"/>
        <v>0</v>
      </c>
      <c r="BA590" s="15">
        <f t="shared" si="405"/>
        <v>0</v>
      </c>
    </row>
    <row r="591" spans="1:53" x14ac:dyDescent="0.15">
      <c r="A591" s="30"/>
      <c r="B591" s="37"/>
      <c r="C591" s="19"/>
      <c r="D591" s="18"/>
      <c r="E591" s="32"/>
      <c r="F591" s="14">
        <f t="shared" si="410"/>
        <v>0</v>
      </c>
      <c r="G591" s="37"/>
      <c r="H591" s="19"/>
      <c r="I591" s="18"/>
      <c r="J591" s="32"/>
      <c r="K591" s="14">
        <f t="shared" si="407"/>
        <v>0</v>
      </c>
      <c r="L591" s="37"/>
      <c r="M591" s="19"/>
      <c r="N591" s="18"/>
      <c r="O591" s="32"/>
      <c r="P591" s="14">
        <f t="shared" si="408"/>
        <v>0</v>
      </c>
      <c r="Q591" s="15">
        <f t="shared" si="409"/>
        <v>0</v>
      </c>
      <c r="S591" s="63" t="s">
        <v>506</v>
      </c>
      <c r="T591" s="37"/>
      <c r="U591" s="19"/>
      <c r="V591" s="18"/>
      <c r="W591" s="32"/>
      <c r="X591" s="14">
        <f t="shared" si="398"/>
        <v>0</v>
      </c>
      <c r="Y591" s="37">
        <v>15</v>
      </c>
      <c r="Z591" s="19"/>
      <c r="AA591" s="18"/>
      <c r="AB591" s="32"/>
      <c r="AC591" s="14">
        <f t="shared" si="399"/>
        <v>15</v>
      </c>
      <c r="AD591" s="37"/>
      <c r="AE591" s="19"/>
      <c r="AF591" s="18"/>
      <c r="AG591" s="32"/>
      <c r="AH591" s="14">
        <f t="shared" si="400"/>
        <v>0</v>
      </c>
      <c r="AI591" s="15">
        <f t="shared" si="401"/>
        <v>15</v>
      </c>
      <c r="AJ591" s="56">
        <v>43896</v>
      </c>
      <c r="AK591" s="13"/>
      <c r="AL591" s="37"/>
      <c r="AM591" s="19"/>
      <c r="AN591" s="18"/>
      <c r="AO591" s="32"/>
      <c r="AP591" s="14">
        <f t="shared" si="402"/>
        <v>0</v>
      </c>
      <c r="AQ591" s="37"/>
      <c r="AR591" s="19"/>
      <c r="AS591" s="18"/>
      <c r="AT591" s="32"/>
      <c r="AU591" s="14">
        <f t="shared" si="403"/>
        <v>0</v>
      </c>
      <c r="AV591" s="37"/>
      <c r="AW591" s="19"/>
      <c r="AX591" s="18"/>
      <c r="AY591" s="32"/>
      <c r="AZ591" s="14">
        <f t="shared" si="404"/>
        <v>0</v>
      </c>
      <c r="BA591" s="15">
        <f t="shared" si="405"/>
        <v>0</v>
      </c>
    </row>
    <row r="592" spans="1:53" x14ac:dyDescent="0.15">
      <c r="A592" s="30"/>
      <c r="B592" s="37"/>
      <c r="C592" s="19"/>
      <c r="D592" s="18"/>
      <c r="E592" s="32"/>
      <c r="F592" s="14">
        <f t="shared" si="410"/>
        <v>0</v>
      </c>
      <c r="G592" s="37"/>
      <c r="H592" s="19"/>
      <c r="I592" s="18"/>
      <c r="J592" s="32"/>
      <c r="K592" s="14">
        <f t="shared" si="407"/>
        <v>0</v>
      </c>
      <c r="L592" s="37"/>
      <c r="M592" s="19"/>
      <c r="N592" s="18"/>
      <c r="O592" s="32"/>
      <c r="P592" s="14">
        <f t="shared" si="408"/>
        <v>0</v>
      </c>
      <c r="Q592" s="15">
        <f t="shared" si="409"/>
        <v>0</v>
      </c>
      <c r="S592" s="30" t="s">
        <v>509</v>
      </c>
      <c r="T592" s="37"/>
      <c r="U592" s="19"/>
      <c r="V592" s="18">
        <v>1</v>
      </c>
      <c r="W592" s="32"/>
      <c r="X592" s="14">
        <f t="shared" si="398"/>
        <v>1</v>
      </c>
      <c r="Y592" s="37"/>
      <c r="Z592" s="19"/>
      <c r="AA592" s="18">
        <v>1</v>
      </c>
      <c r="AB592" s="32"/>
      <c r="AC592" s="14">
        <f t="shared" si="399"/>
        <v>1</v>
      </c>
      <c r="AD592" s="37"/>
      <c r="AE592" s="19"/>
      <c r="AF592" s="18">
        <v>1</v>
      </c>
      <c r="AG592" s="32"/>
      <c r="AH592" s="14">
        <f t="shared" si="400"/>
        <v>1</v>
      </c>
      <c r="AI592" s="15">
        <f t="shared" si="401"/>
        <v>3</v>
      </c>
      <c r="AJ592" s="56">
        <v>43897</v>
      </c>
      <c r="AK592" s="13"/>
      <c r="AL592" s="37"/>
      <c r="AM592" s="19"/>
      <c r="AN592" s="18"/>
      <c r="AO592" s="32"/>
      <c r="AP592" s="14">
        <f t="shared" si="402"/>
        <v>0</v>
      </c>
      <c r="AQ592" s="37"/>
      <c r="AR592" s="19"/>
      <c r="AS592" s="18"/>
      <c r="AT592" s="32"/>
      <c r="AU592" s="14">
        <f t="shared" si="403"/>
        <v>0</v>
      </c>
      <c r="AV592" s="37"/>
      <c r="AW592" s="19"/>
      <c r="AX592" s="18"/>
      <c r="AY592" s="32"/>
      <c r="AZ592" s="14">
        <f t="shared" si="404"/>
        <v>0</v>
      </c>
      <c r="BA592" s="15">
        <f t="shared" si="405"/>
        <v>0</v>
      </c>
    </row>
    <row r="593" spans="1:53" x14ac:dyDescent="0.15">
      <c r="A593" s="30"/>
      <c r="B593" s="37"/>
      <c r="C593" s="19"/>
      <c r="D593" s="18"/>
      <c r="E593" s="32"/>
      <c r="F593" s="14">
        <f t="shared" si="410"/>
        <v>0</v>
      </c>
      <c r="G593" s="37"/>
      <c r="H593" s="19"/>
      <c r="I593" s="18"/>
      <c r="J593" s="32"/>
      <c r="K593" s="14">
        <f t="shared" si="407"/>
        <v>0</v>
      </c>
      <c r="L593" s="37"/>
      <c r="M593" s="19"/>
      <c r="N593" s="18"/>
      <c r="O593" s="32"/>
      <c r="P593" s="14">
        <f t="shared" si="408"/>
        <v>0</v>
      </c>
      <c r="Q593" s="15">
        <f t="shared" si="409"/>
        <v>0</v>
      </c>
      <c r="S593" s="30" t="s">
        <v>511</v>
      </c>
      <c r="T593" s="37"/>
      <c r="U593" s="19">
        <v>1</v>
      </c>
      <c r="V593" s="18">
        <v>1</v>
      </c>
      <c r="W593" s="32"/>
      <c r="X593" s="14">
        <f t="shared" si="398"/>
        <v>2</v>
      </c>
      <c r="Y593" s="37"/>
      <c r="Z593" s="19">
        <v>1</v>
      </c>
      <c r="AA593" s="18">
        <v>1</v>
      </c>
      <c r="AB593" s="32"/>
      <c r="AC593" s="14">
        <f t="shared" si="399"/>
        <v>2</v>
      </c>
      <c r="AD593" s="37"/>
      <c r="AE593" s="19">
        <v>1</v>
      </c>
      <c r="AF593" s="18">
        <v>1</v>
      </c>
      <c r="AG593" s="32"/>
      <c r="AH593" s="14">
        <f t="shared" si="400"/>
        <v>2</v>
      </c>
      <c r="AI593" s="15">
        <f t="shared" si="401"/>
        <v>6</v>
      </c>
      <c r="AJ593" s="56">
        <v>43901</v>
      </c>
      <c r="AK593" s="13"/>
      <c r="AL593" s="37"/>
      <c r="AM593" s="19"/>
      <c r="AN593" s="18"/>
      <c r="AO593" s="32"/>
      <c r="AP593" s="14">
        <f t="shared" si="402"/>
        <v>0</v>
      </c>
      <c r="AQ593" s="37"/>
      <c r="AR593" s="19"/>
      <c r="AS593" s="18"/>
      <c r="AT593" s="32"/>
      <c r="AU593" s="14">
        <f t="shared" si="403"/>
        <v>0</v>
      </c>
      <c r="AV593" s="37"/>
      <c r="AW593" s="19"/>
      <c r="AX593" s="18"/>
      <c r="AY593" s="32"/>
      <c r="AZ593" s="14">
        <f t="shared" si="404"/>
        <v>0</v>
      </c>
      <c r="BA593" s="15">
        <f t="shared" si="405"/>
        <v>0</v>
      </c>
    </row>
    <row r="594" spans="1:53" x14ac:dyDescent="0.15">
      <c r="A594" s="39"/>
      <c r="B594" s="37"/>
      <c r="C594" s="19"/>
      <c r="D594" s="18"/>
      <c r="E594" s="32"/>
      <c r="F594" s="14">
        <f t="shared" si="410"/>
        <v>0</v>
      </c>
      <c r="G594" s="37"/>
      <c r="H594" s="19"/>
      <c r="I594" s="18"/>
      <c r="J594" s="32"/>
      <c r="K594" s="14">
        <f t="shared" si="407"/>
        <v>0</v>
      </c>
      <c r="L594" s="37"/>
      <c r="M594" s="19"/>
      <c r="N594" s="18"/>
      <c r="O594" s="32"/>
      <c r="P594" s="14">
        <f t="shared" si="408"/>
        <v>0</v>
      </c>
      <c r="Q594" s="15">
        <f t="shared" si="409"/>
        <v>0</v>
      </c>
      <c r="S594" s="13" t="s">
        <v>254</v>
      </c>
      <c r="T594" s="37">
        <v>3</v>
      </c>
      <c r="U594" s="19"/>
      <c r="V594" s="18">
        <v>3</v>
      </c>
      <c r="W594" s="32"/>
      <c r="X594" s="14">
        <f t="shared" si="398"/>
        <v>6</v>
      </c>
      <c r="Y594" s="37">
        <v>3</v>
      </c>
      <c r="Z594" s="19"/>
      <c r="AA594" s="18">
        <v>3</v>
      </c>
      <c r="AB594" s="32"/>
      <c r="AC594" s="14">
        <f t="shared" si="399"/>
        <v>6</v>
      </c>
      <c r="AD594" s="37">
        <v>3</v>
      </c>
      <c r="AE594" s="19"/>
      <c r="AF594" s="18">
        <v>3</v>
      </c>
      <c r="AG594" s="32"/>
      <c r="AH594" s="14">
        <f t="shared" si="400"/>
        <v>6</v>
      </c>
      <c r="AI594" s="15">
        <f t="shared" si="401"/>
        <v>18</v>
      </c>
      <c r="AJ594" s="56">
        <v>43906</v>
      </c>
      <c r="AK594" s="39"/>
      <c r="AL594" s="37"/>
      <c r="AM594" s="19"/>
      <c r="AN594" s="18"/>
      <c r="AO594" s="32"/>
      <c r="AP594" s="14">
        <f t="shared" si="402"/>
        <v>0</v>
      </c>
      <c r="AQ594" s="37"/>
      <c r="AR594" s="19"/>
      <c r="AS594" s="18"/>
      <c r="AT594" s="32"/>
      <c r="AU594" s="14">
        <f t="shared" si="403"/>
        <v>0</v>
      </c>
      <c r="AV594" s="37"/>
      <c r="AW594" s="19"/>
      <c r="AX594" s="18"/>
      <c r="AY594" s="32"/>
      <c r="AZ594" s="14">
        <f t="shared" si="404"/>
        <v>0</v>
      </c>
      <c r="BA594" s="15">
        <f t="shared" si="405"/>
        <v>0</v>
      </c>
    </row>
    <row r="595" spans="1:53" x14ac:dyDescent="0.15">
      <c r="A595" s="30"/>
      <c r="B595" s="37"/>
      <c r="C595" s="19"/>
      <c r="D595" s="18"/>
      <c r="E595" s="32"/>
      <c r="F595" s="14">
        <f t="shared" si="410"/>
        <v>0</v>
      </c>
      <c r="G595" s="37"/>
      <c r="H595" s="19"/>
      <c r="I595" s="18"/>
      <c r="J595" s="32"/>
      <c r="K595" s="14">
        <f t="shared" si="407"/>
        <v>0</v>
      </c>
      <c r="L595" s="37"/>
      <c r="M595" s="19"/>
      <c r="N595" s="18"/>
      <c r="O595" s="32"/>
      <c r="P595" s="14">
        <f t="shared" si="408"/>
        <v>0</v>
      </c>
      <c r="Q595" s="15">
        <f t="shared" si="409"/>
        <v>0</v>
      </c>
      <c r="S595" s="30" t="s">
        <v>512</v>
      </c>
      <c r="T595" s="37"/>
      <c r="U595" s="19"/>
      <c r="V595" s="18">
        <v>1</v>
      </c>
      <c r="W595" s="32"/>
      <c r="X595" s="14">
        <f t="shared" si="398"/>
        <v>1</v>
      </c>
      <c r="Y595" s="37"/>
      <c r="Z595" s="19"/>
      <c r="AA595" s="18">
        <v>1</v>
      </c>
      <c r="AB595" s="32"/>
      <c r="AC595" s="14">
        <f t="shared" si="399"/>
        <v>1</v>
      </c>
      <c r="AD595" s="37"/>
      <c r="AE595" s="19"/>
      <c r="AF595" s="18">
        <v>1</v>
      </c>
      <c r="AG595" s="32"/>
      <c r="AH595" s="14">
        <f t="shared" si="400"/>
        <v>1</v>
      </c>
      <c r="AI595" s="15">
        <f t="shared" si="401"/>
        <v>3</v>
      </c>
      <c r="AJ595" s="56">
        <v>43902</v>
      </c>
      <c r="AK595" s="13"/>
      <c r="AL595" s="37"/>
      <c r="AM595" s="19"/>
      <c r="AN595" s="18"/>
      <c r="AO595" s="32"/>
      <c r="AP595" s="14">
        <f t="shared" si="402"/>
        <v>0</v>
      </c>
      <c r="AQ595" s="37"/>
      <c r="AR595" s="19"/>
      <c r="AS595" s="18"/>
      <c r="AT595" s="32"/>
      <c r="AU595" s="14">
        <f t="shared" si="403"/>
        <v>0</v>
      </c>
      <c r="AV595" s="37"/>
      <c r="AW595" s="19"/>
      <c r="AX595" s="18"/>
      <c r="AY595" s="32"/>
      <c r="AZ595" s="14">
        <f t="shared" si="404"/>
        <v>0</v>
      </c>
      <c r="BA595" s="15">
        <f t="shared" si="405"/>
        <v>0</v>
      </c>
    </row>
    <row r="596" spans="1:53" x14ac:dyDescent="0.15">
      <c r="A596" s="30"/>
      <c r="B596" s="37"/>
      <c r="C596" s="19"/>
      <c r="D596" s="18"/>
      <c r="E596" s="32"/>
      <c r="F596" s="14">
        <f t="shared" si="410"/>
        <v>0</v>
      </c>
      <c r="G596" s="37"/>
      <c r="H596" s="19"/>
      <c r="I596" s="18"/>
      <c r="J596" s="32"/>
      <c r="K596" s="14">
        <f t="shared" si="407"/>
        <v>0</v>
      </c>
      <c r="L596" s="37"/>
      <c r="M596" s="19"/>
      <c r="N596" s="18"/>
      <c r="O596" s="32"/>
      <c r="P596" s="14">
        <f t="shared" si="408"/>
        <v>0</v>
      </c>
      <c r="Q596" s="15">
        <f t="shared" si="409"/>
        <v>0</v>
      </c>
      <c r="S596" s="30" t="s">
        <v>517</v>
      </c>
      <c r="T596" s="37"/>
      <c r="U596" s="19">
        <v>3</v>
      </c>
      <c r="V596" s="18">
        <v>3</v>
      </c>
      <c r="W596" s="32"/>
      <c r="X596" s="14">
        <f t="shared" ref="X596:X597" si="411">SUM(T596:V596)</f>
        <v>6</v>
      </c>
      <c r="Y596" s="37"/>
      <c r="Z596" s="19">
        <v>3</v>
      </c>
      <c r="AA596" s="18">
        <v>3</v>
      </c>
      <c r="AB596" s="32"/>
      <c r="AC596" s="14">
        <f t="shared" ref="AC596:AC597" si="412">SUM(Y596:AA596)</f>
        <v>6</v>
      </c>
      <c r="AD596" s="37"/>
      <c r="AE596" s="19">
        <v>3</v>
      </c>
      <c r="AF596" s="18">
        <v>3</v>
      </c>
      <c r="AG596" s="32"/>
      <c r="AH596" s="14">
        <f t="shared" ref="AH596:AH597" si="413">SUM(AD596:AF596)</f>
        <v>6</v>
      </c>
      <c r="AI596" s="15">
        <f t="shared" ref="AI596:AI597" si="414">X596+AC596+AH596</f>
        <v>18</v>
      </c>
      <c r="AJ596" s="56">
        <v>43907</v>
      </c>
      <c r="AK596" s="13"/>
      <c r="AL596" s="37"/>
      <c r="AM596" s="19"/>
      <c r="AN596" s="18"/>
      <c r="AO596" s="32"/>
      <c r="AP596" s="14">
        <f t="shared" si="402"/>
        <v>0</v>
      </c>
      <c r="AQ596" s="37"/>
      <c r="AR596" s="19"/>
      <c r="AS596" s="18"/>
      <c r="AT596" s="32"/>
      <c r="AU596" s="14">
        <f t="shared" si="403"/>
        <v>0</v>
      </c>
      <c r="AV596" s="37"/>
      <c r="AW596" s="19"/>
      <c r="AX596" s="18"/>
      <c r="AY596" s="32"/>
      <c r="AZ596" s="14">
        <f t="shared" si="404"/>
        <v>0</v>
      </c>
      <c r="BA596" s="15">
        <f t="shared" si="405"/>
        <v>0</v>
      </c>
    </row>
    <row r="597" spans="1:53" x14ac:dyDescent="0.15">
      <c r="A597" s="13"/>
      <c r="B597" s="37"/>
      <c r="C597" s="19"/>
      <c r="D597" s="18"/>
      <c r="E597" s="32"/>
      <c r="F597" s="14">
        <f t="shared" si="410"/>
        <v>0</v>
      </c>
      <c r="G597" s="37"/>
      <c r="H597" s="19"/>
      <c r="I597" s="18"/>
      <c r="J597" s="32"/>
      <c r="K597" s="14">
        <f t="shared" si="407"/>
        <v>0</v>
      </c>
      <c r="L597" s="37"/>
      <c r="M597" s="19"/>
      <c r="N597" s="18"/>
      <c r="O597" s="32"/>
      <c r="P597" s="14">
        <f t="shared" si="408"/>
        <v>0</v>
      </c>
      <c r="Q597" s="15">
        <f t="shared" si="409"/>
        <v>0</v>
      </c>
      <c r="S597" s="13"/>
      <c r="T597" s="37"/>
      <c r="U597" s="19"/>
      <c r="V597" s="18"/>
      <c r="W597" s="32"/>
      <c r="X597" s="14">
        <f t="shared" si="411"/>
        <v>0</v>
      </c>
      <c r="Y597" s="37"/>
      <c r="Z597" s="19"/>
      <c r="AA597" s="18"/>
      <c r="AB597" s="32"/>
      <c r="AC597" s="14">
        <f t="shared" si="412"/>
        <v>0</v>
      </c>
      <c r="AD597" s="37"/>
      <c r="AE597" s="19"/>
      <c r="AF597" s="18"/>
      <c r="AG597" s="32"/>
      <c r="AH597" s="14">
        <f t="shared" si="413"/>
        <v>0</v>
      </c>
      <c r="AI597" s="15">
        <f t="shared" si="414"/>
        <v>0</v>
      </c>
      <c r="AJ597" s="57"/>
      <c r="AK597" s="13"/>
      <c r="AL597" s="37"/>
      <c r="AM597" s="19"/>
      <c r="AN597" s="18"/>
      <c r="AO597" s="32"/>
      <c r="AP597" s="14">
        <f t="shared" si="402"/>
        <v>0</v>
      </c>
      <c r="AQ597" s="37"/>
      <c r="AR597" s="19"/>
      <c r="AS597" s="18"/>
      <c r="AT597" s="32"/>
      <c r="AU597" s="14">
        <f t="shared" si="403"/>
        <v>0</v>
      </c>
      <c r="AV597" s="37"/>
      <c r="AW597" s="19"/>
      <c r="AX597" s="18"/>
      <c r="AY597" s="32"/>
      <c r="AZ597" s="14">
        <f t="shared" si="404"/>
        <v>0</v>
      </c>
      <c r="BA597" s="15">
        <f t="shared" si="405"/>
        <v>0</v>
      </c>
    </row>
    <row r="598" spans="1:53" ht="14.25" thickBot="1" x14ac:dyDescent="0.2">
      <c r="A598" s="39"/>
      <c r="B598" s="37"/>
      <c r="C598" s="19"/>
      <c r="D598" s="18"/>
      <c r="E598" s="106"/>
      <c r="F598" s="14">
        <f t="shared" si="410"/>
        <v>0</v>
      </c>
      <c r="G598" s="37"/>
      <c r="H598" s="19"/>
      <c r="I598" s="18"/>
      <c r="J598" s="106"/>
      <c r="K598" s="14">
        <f t="shared" si="407"/>
        <v>0</v>
      </c>
      <c r="L598" s="37"/>
      <c r="M598" s="19"/>
      <c r="N598" s="18"/>
      <c r="O598" s="106"/>
      <c r="P598" s="14">
        <f t="shared" si="408"/>
        <v>0</v>
      </c>
      <c r="Q598" s="24">
        <f t="shared" si="409"/>
        <v>0</v>
      </c>
      <c r="S598" s="39" t="s">
        <v>393</v>
      </c>
      <c r="T598" s="37"/>
      <c r="U598" s="19"/>
      <c r="V598" s="18"/>
      <c r="W598" s="106"/>
      <c r="X598" s="14">
        <f t="shared" ref="X598" si="415">SUM(T598:V598)</f>
        <v>0</v>
      </c>
      <c r="Y598" s="37"/>
      <c r="Z598" s="19"/>
      <c r="AA598" s="18"/>
      <c r="AB598" s="106"/>
      <c r="AC598" s="14">
        <f t="shared" ref="AC598" si="416">SUM(Y598:AA598)</f>
        <v>0</v>
      </c>
      <c r="AD598" s="37"/>
      <c r="AE598" s="19"/>
      <c r="AF598" s="18"/>
      <c r="AG598" s="106"/>
      <c r="AH598" s="14">
        <f t="shared" ref="AH598" si="417">SUM(AD598:AF598)</f>
        <v>0</v>
      </c>
      <c r="AI598" s="15">
        <f t="shared" ref="AI598" si="418">X598+AC598+AH598</f>
        <v>0</v>
      </c>
      <c r="AJ598" s="57" t="s">
        <v>394</v>
      </c>
      <c r="AK598" s="13"/>
      <c r="AL598" s="37"/>
      <c r="AM598" s="19"/>
      <c r="AN598" s="18"/>
      <c r="AO598" s="106"/>
      <c r="AP598" s="14">
        <f t="shared" si="402"/>
        <v>0</v>
      </c>
      <c r="AQ598" s="37"/>
      <c r="AR598" s="19"/>
      <c r="AS598" s="18"/>
      <c r="AT598" s="106"/>
      <c r="AU598" s="14">
        <f t="shared" si="403"/>
        <v>0</v>
      </c>
      <c r="AV598" s="37"/>
      <c r="AW598" s="19"/>
      <c r="AX598" s="18"/>
      <c r="AY598" s="106"/>
      <c r="AZ598" s="14">
        <f t="shared" si="404"/>
        <v>0</v>
      </c>
      <c r="BA598" s="15">
        <f t="shared" si="405"/>
        <v>0</v>
      </c>
    </row>
    <row r="599" spans="1:53" ht="14.25" thickBot="1" x14ac:dyDescent="0.2">
      <c r="A599" s="3" t="s">
        <v>11</v>
      </c>
      <c r="B599" s="26">
        <f>SUM(B575:B598)</f>
        <v>2</v>
      </c>
      <c r="C599" s="26">
        <f t="shared" ref="C599:Q599" si="419">SUM(C575:C598)</f>
        <v>4</v>
      </c>
      <c r="D599" s="26">
        <f t="shared" si="419"/>
        <v>3</v>
      </c>
      <c r="E599" s="26"/>
      <c r="F599" s="40">
        <f>SUM(B599:D599)</f>
        <v>9</v>
      </c>
      <c r="G599" s="26">
        <f t="shared" si="419"/>
        <v>3</v>
      </c>
      <c r="H599" s="26">
        <f t="shared" si="419"/>
        <v>2</v>
      </c>
      <c r="I599" s="26">
        <f t="shared" si="419"/>
        <v>3</v>
      </c>
      <c r="J599" s="26"/>
      <c r="K599" s="40">
        <f t="shared" si="419"/>
        <v>8</v>
      </c>
      <c r="L599" s="26">
        <f t="shared" si="419"/>
        <v>3</v>
      </c>
      <c r="M599" s="26">
        <f t="shared" si="419"/>
        <v>2</v>
      </c>
      <c r="N599" s="26">
        <f t="shared" si="419"/>
        <v>4</v>
      </c>
      <c r="O599" s="26"/>
      <c r="P599" s="40">
        <f t="shared" si="419"/>
        <v>9</v>
      </c>
      <c r="Q599" s="41">
        <f t="shared" si="419"/>
        <v>24</v>
      </c>
      <c r="S599" s="3" t="s">
        <v>11</v>
      </c>
      <c r="T599" s="26">
        <f>SUM(T575:T598)</f>
        <v>27</v>
      </c>
      <c r="U599" s="26">
        <f t="shared" ref="U599:AI599" si="420">SUM(U575:U598)</f>
        <v>47</v>
      </c>
      <c r="V599" s="26">
        <f t="shared" si="420"/>
        <v>58</v>
      </c>
      <c r="W599" s="26"/>
      <c r="X599" s="40">
        <f t="shared" si="420"/>
        <v>132</v>
      </c>
      <c r="Y599" s="26">
        <f t="shared" si="420"/>
        <v>37</v>
      </c>
      <c r="Z599" s="26">
        <f t="shared" si="420"/>
        <v>53</v>
      </c>
      <c r="AA599" s="26">
        <f t="shared" si="420"/>
        <v>66</v>
      </c>
      <c r="AB599" s="26"/>
      <c r="AC599" s="40">
        <f t="shared" si="420"/>
        <v>156</v>
      </c>
      <c r="AD599" s="26">
        <f t="shared" si="420"/>
        <v>35</v>
      </c>
      <c r="AE599" s="26">
        <f t="shared" si="420"/>
        <v>85</v>
      </c>
      <c r="AF599" s="26">
        <f t="shared" si="420"/>
        <v>76</v>
      </c>
      <c r="AG599" s="26"/>
      <c r="AH599" s="40">
        <f t="shared" si="420"/>
        <v>196</v>
      </c>
      <c r="AI599" s="41">
        <f t="shared" si="420"/>
        <v>484</v>
      </c>
      <c r="AK599" s="3" t="s">
        <v>11</v>
      </c>
      <c r="AL599" s="26">
        <f>SUM(AL575:AL598)</f>
        <v>0</v>
      </c>
      <c r="AM599" s="26">
        <f t="shared" ref="AM599:BA599" si="421">SUM(AM575:AM598)</f>
        <v>0</v>
      </c>
      <c r="AN599" s="26">
        <f t="shared" si="421"/>
        <v>0</v>
      </c>
      <c r="AO599" s="26"/>
      <c r="AP599" s="40">
        <f t="shared" si="421"/>
        <v>0</v>
      </c>
      <c r="AQ599" s="26">
        <f t="shared" si="421"/>
        <v>0</v>
      </c>
      <c r="AR599" s="26">
        <f t="shared" si="421"/>
        <v>0</v>
      </c>
      <c r="AS599" s="26">
        <f t="shared" si="421"/>
        <v>0</v>
      </c>
      <c r="AT599" s="26"/>
      <c r="AU599" s="40">
        <f t="shared" si="421"/>
        <v>0</v>
      </c>
      <c r="AV599" s="26">
        <f t="shared" si="421"/>
        <v>0</v>
      </c>
      <c r="AW599" s="26">
        <f t="shared" si="421"/>
        <v>0</v>
      </c>
      <c r="AX599" s="26">
        <f t="shared" si="421"/>
        <v>0</v>
      </c>
      <c r="AY599" s="26"/>
      <c r="AZ599" s="40">
        <f t="shared" si="421"/>
        <v>0</v>
      </c>
      <c r="BA599" s="41">
        <f t="shared" si="421"/>
        <v>0</v>
      </c>
    </row>
    <row r="600" spans="1:53" ht="14.25" thickBot="1" x14ac:dyDescent="0.2">
      <c r="A600" s="42" t="s">
        <v>12</v>
      </c>
      <c r="B600" s="43">
        <f>B574-B599</f>
        <v>9</v>
      </c>
      <c r="C600" s="43">
        <f t="shared" ref="C600:N600" si="422">C574-C599</f>
        <v>17</v>
      </c>
      <c r="D600" s="43">
        <f t="shared" si="422"/>
        <v>12</v>
      </c>
      <c r="E600" s="43"/>
      <c r="F600" s="43">
        <f>SUM(B600:D600)</f>
        <v>38</v>
      </c>
      <c r="G600" s="43">
        <f t="shared" si="422"/>
        <v>12</v>
      </c>
      <c r="H600" s="43">
        <f t="shared" si="422"/>
        <v>24</v>
      </c>
      <c r="I600" s="43">
        <f t="shared" si="422"/>
        <v>5</v>
      </c>
      <c r="J600" s="43"/>
      <c r="K600" s="43">
        <f>SUM(G600:I600)</f>
        <v>41</v>
      </c>
      <c r="L600" s="43">
        <f t="shared" si="422"/>
        <v>13</v>
      </c>
      <c r="M600" s="43">
        <f t="shared" si="422"/>
        <v>18</v>
      </c>
      <c r="N600" s="43">
        <f t="shared" si="422"/>
        <v>15</v>
      </c>
      <c r="O600" s="43"/>
      <c r="P600" s="43">
        <f>SUM(L600:N600)</f>
        <v>46</v>
      </c>
      <c r="Q600" s="9">
        <f>F600+K600+P600</f>
        <v>125</v>
      </c>
      <c r="S600" s="42" t="s">
        <v>12</v>
      </c>
      <c r="T600" s="43">
        <f>T574-T599</f>
        <v>648</v>
      </c>
      <c r="U600" s="43">
        <f t="shared" ref="U600:AI600" si="423">U574-U599</f>
        <v>707</v>
      </c>
      <c r="V600" s="43">
        <f t="shared" si="423"/>
        <v>364</v>
      </c>
      <c r="W600" s="43"/>
      <c r="X600" s="43">
        <f t="shared" si="423"/>
        <v>1719</v>
      </c>
      <c r="Y600" s="43">
        <f t="shared" si="423"/>
        <v>526</v>
      </c>
      <c r="Z600" s="43">
        <f t="shared" si="423"/>
        <v>728</v>
      </c>
      <c r="AA600" s="43">
        <f t="shared" si="423"/>
        <v>288</v>
      </c>
      <c r="AB600" s="43"/>
      <c r="AC600" s="43">
        <f t="shared" si="423"/>
        <v>1542</v>
      </c>
      <c r="AD600" s="43">
        <f t="shared" si="423"/>
        <v>578</v>
      </c>
      <c r="AE600" s="43">
        <f t="shared" si="423"/>
        <v>646</v>
      </c>
      <c r="AF600" s="43">
        <f t="shared" si="423"/>
        <v>196</v>
      </c>
      <c r="AG600" s="43"/>
      <c r="AH600" s="43">
        <f t="shared" si="423"/>
        <v>1420</v>
      </c>
      <c r="AI600" s="41">
        <f t="shared" si="423"/>
        <v>4681</v>
      </c>
      <c r="AK600" s="42" t="s">
        <v>12</v>
      </c>
      <c r="AL600" s="43">
        <f>AL574-AL599</f>
        <v>0</v>
      </c>
      <c r="AM600" s="43">
        <f t="shared" ref="AM600:BA600" si="424">AM574-AM599</f>
        <v>0</v>
      </c>
      <c r="AN600" s="43">
        <f t="shared" si="424"/>
        <v>0</v>
      </c>
      <c r="AO600" s="43"/>
      <c r="AP600" s="43">
        <f t="shared" si="424"/>
        <v>0</v>
      </c>
      <c r="AQ600" s="43">
        <f t="shared" si="424"/>
        <v>0</v>
      </c>
      <c r="AR600" s="43">
        <f t="shared" si="424"/>
        <v>0</v>
      </c>
      <c r="AS600" s="43">
        <f t="shared" si="424"/>
        <v>0</v>
      </c>
      <c r="AT600" s="43"/>
      <c r="AU600" s="43">
        <f t="shared" si="424"/>
        <v>0</v>
      </c>
      <c r="AV600" s="43">
        <f t="shared" si="424"/>
        <v>0</v>
      </c>
      <c r="AW600" s="43">
        <f t="shared" si="424"/>
        <v>0</v>
      </c>
      <c r="AX600" s="43">
        <f t="shared" si="424"/>
        <v>0</v>
      </c>
      <c r="AY600" s="43"/>
      <c r="AZ600" s="43">
        <f t="shared" si="424"/>
        <v>0</v>
      </c>
      <c r="BA600" s="41">
        <f t="shared" si="424"/>
        <v>0</v>
      </c>
    </row>
    <row r="603" spans="1:53" ht="21.75" thickBot="1" x14ac:dyDescent="0.25">
      <c r="A603" s="50" t="s">
        <v>13</v>
      </c>
      <c r="B603" s="51"/>
      <c r="C603" s="51"/>
      <c r="D603" s="51"/>
      <c r="E603" s="51"/>
      <c r="F603" s="54" t="s">
        <v>26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S603" s="50" t="s">
        <v>14</v>
      </c>
      <c r="T603" s="51"/>
      <c r="U603" s="51"/>
      <c r="V603" s="51"/>
      <c r="W603" s="51"/>
      <c r="X603" s="54" t="s">
        <v>26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K603" s="50" t="s">
        <v>153</v>
      </c>
      <c r="AL603" s="51"/>
      <c r="AM603" s="51"/>
      <c r="AN603" s="51"/>
      <c r="AO603" s="51"/>
      <c r="AP603" s="54" t="s">
        <v>26</v>
      </c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3" ht="14.25" thickBot="1" x14ac:dyDescent="0.2">
      <c r="A604" s="2" t="s">
        <v>0</v>
      </c>
      <c r="B604" s="225" t="s">
        <v>15</v>
      </c>
      <c r="C604" s="225"/>
      <c r="D604" s="225"/>
      <c r="E604" s="225"/>
      <c r="F604" s="226"/>
      <c r="G604" s="225" t="s">
        <v>1</v>
      </c>
      <c r="H604" s="225"/>
      <c r="I604" s="225"/>
      <c r="J604" s="225"/>
      <c r="K604" s="226"/>
      <c r="L604" s="225" t="s">
        <v>16</v>
      </c>
      <c r="M604" s="225"/>
      <c r="N604" s="225"/>
      <c r="O604" s="225"/>
      <c r="P604" s="225"/>
      <c r="Q604" s="227" t="s">
        <v>2</v>
      </c>
      <c r="S604" s="2" t="s">
        <v>0</v>
      </c>
      <c r="T604" s="225" t="s">
        <v>15</v>
      </c>
      <c r="U604" s="225"/>
      <c r="V604" s="225"/>
      <c r="W604" s="225"/>
      <c r="X604" s="226"/>
      <c r="Y604" s="225" t="s">
        <v>1</v>
      </c>
      <c r="Z604" s="225"/>
      <c r="AA604" s="225"/>
      <c r="AB604" s="225"/>
      <c r="AC604" s="226"/>
      <c r="AD604" s="225" t="s">
        <v>16</v>
      </c>
      <c r="AE604" s="225"/>
      <c r="AF604" s="225"/>
      <c r="AG604" s="225"/>
      <c r="AH604" s="225"/>
      <c r="AI604" s="227" t="s">
        <v>2</v>
      </c>
      <c r="AK604" s="2" t="s">
        <v>0</v>
      </c>
      <c r="AL604" s="225" t="s">
        <v>15</v>
      </c>
      <c r="AM604" s="225"/>
      <c r="AN604" s="225"/>
      <c r="AO604" s="225"/>
      <c r="AP604" s="226"/>
      <c r="AQ604" s="225" t="s">
        <v>1</v>
      </c>
      <c r="AR604" s="225"/>
      <c r="AS604" s="225"/>
      <c r="AT604" s="225"/>
      <c r="AU604" s="226"/>
      <c r="AV604" s="225" t="s">
        <v>16</v>
      </c>
      <c r="AW604" s="225"/>
      <c r="AX604" s="225"/>
      <c r="AY604" s="225"/>
      <c r="AZ604" s="225"/>
      <c r="BA604" s="227" t="s">
        <v>2</v>
      </c>
    </row>
    <row r="605" spans="1:53" ht="14.25" thickBot="1" x14ac:dyDescent="0.2">
      <c r="A605" s="2" t="s">
        <v>3</v>
      </c>
      <c r="B605" s="3" t="s">
        <v>4</v>
      </c>
      <c r="C605" s="2" t="s">
        <v>5</v>
      </c>
      <c r="D605" s="4" t="s">
        <v>6</v>
      </c>
      <c r="E605" s="2"/>
      <c r="F605" s="2" t="s">
        <v>7</v>
      </c>
      <c r="G605" s="3" t="s">
        <v>4</v>
      </c>
      <c r="H605" s="2" t="s">
        <v>5</v>
      </c>
      <c r="I605" s="4" t="s">
        <v>6</v>
      </c>
      <c r="J605" s="2"/>
      <c r="K605" s="2" t="s">
        <v>7</v>
      </c>
      <c r="L605" s="3" t="s">
        <v>4</v>
      </c>
      <c r="M605" s="2" t="s">
        <v>5</v>
      </c>
      <c r="N605" s="4" t="s">
        <v>6</v>
      </c>
      <c r="O605" s="2"/>
      <c r="P605" s="3" t="s">
        <v>7</v>
      </c>
      <c r="Q605" s="228"/>
      <c r="S605" s="2" t="s">
        <v>3</v>
      </c>
      <c r="T605" s="3" t="s">
        <v>4</v>
      </c>
      <c r="U605" s="2" t="s">
        <v>5</v>
      </c>
      <c r="V605" s="4" t="s">
        <v>6</v>
      </c>
      <c r="W605" s="2"/>
      <c r="X605" s="2" t="s">
        <v>7</v>
      </c>
      <c r="Y605" s="3" t="s">
        <v>4</v>
      </c>
      <c r="Z605" s="2" t="s">
        <v>5</v>
      </c>
      <c r="AA605" s="4" t="s">
        <v>6</v>
      </c>
      <c r="AB605" s="2"/>
      <c r="AC605" s="2" t="s">
        <v>7</v>
      </c>
      <c r="AD605" s="3" t="s">
        <v>4</v>
      </c>
      <c r="AE605" s="2" t="s">
        <v>5</v>
      </c>
      <c r="AF605" s="4" t="s">
        <v>6</v>
      </c>
      <c r="AG605" s="2"/>
      <c r="AH605" s="3" t="s">
        <v>7</v>
      </c>
      <c r="AI605" s="228"/>
      <c r="AK605" s="2" t="s">
        <v>3</v>
      </c>
      <c r="AL605" s="3" t="s">
        <v>4</v>
      </c>
      <c r="AM605" s="2" t="s">
        <v>5</v>
      </c>
      <c r="AN605" s="4" t="s">
        <v>6</v>
      </c>
      <c r="AO605" s="2"/>
      <c r="AP605" s="2" t="s">
        <v>7</v>
      </c>
      <c r="AQ605" s="3" t="s">
        <v>4</v>
      </c>
      <c r="AR605" s="2" t="s">
        <v>5</v>
      </c>
      <c r="AS605" s="4" t="s">
        <v>6</v>
      </c>
      <c r="AT605" s="2"/>
      <c r="AU605" s="2" t="s">
        <v>7</v>
      </c>
      <c r="AV605" s="3" t="s">
        <v>4</v>
      </c>
      <c r="AW605" s="2" t="s">
        <v>5</v>
      </c>
      <c r="AX605" s="4" t="s">
        <v>6</v>
      </c>
      <c r="AY605" s="2"/>
      <c r="AZ605" s="3" t="s">
        <v>7</v>
      </c>
      <c r="BA605" s="228"/>
    </row>
    <row r="606" spans="1:53" x14ac:dyDescent="0.15">
      <c r="A606" s="5" t="s">
        <v>12</v>
      </c>
      <c r="B606" s="6">
        <f>B600</f>
        <v>9</v>
      </c>
      <c r="C606" s="7">
        <f>C600</f>
        <v>17</v>
      </c>
      <c r="D606" s="6">
        <f>D600</f>
        <v>12</v>
      </c>
      <c r="E606" s="7"/>
      <c r="F606" s="8">
        <f>SUM(B606:D606)</f>
        <v>38</v>
      </c>
      <c r="G606" s="6">
        <f>G600</f>
        <v>12</v>
      </c>
      <c r="H606" s="7">
        <f>H600</f>
        <v>24</v>
      </c>
      <c r="I606" s="6">
        <f>I600</f>
        <v>5</v>
      </c>
      <c r="J606" s="7"/>
      <c r="K606" s="8">
        <f>SUM(G606:I606)</f>
        <v>41</v>
      </c>
      <c r="L606" s="6">
        <f>L600</f>
        <v>13</v>
      </c>
      <c r="M606" s="7">
        <f>M600</f>
        <v>18</v>
      </c>
      <c r="N606" s="6">
        <f>N600</f>
        <v>15</v>
      </c>
      <c r="O606" s="7"/>
      <c r="P606" s="8">
        <f>SUM(L606:N606)</f>
        <v>46</v>
      </c>
      <c r="Q606" s="9">
        <f>F606+K606+P606</f>
        <v>125</v>
      </c>
      <c r="S606" s="5" t="s">
        <v>12</v>
      </c>
      <c r="T606" s="6">
        <f>T600</f>
        <v>648</v>
      </c>
      <c r="U606" s="7">
        <f>U600</f>
        <v>707</v>
      </c>
      <c r="V606" s="6">
        <f>V600</f>
        <v>364</v>
      </c>
      <c r="W606" s="7"/>
      <c r="X606" s="8">
        <f>SUM(T606:V606)</f>
        <v>1719</v>
      </c>
      <c r="Y606" s="6">
        <f>Y600</f>
        <v>526</v>
      </c>
      <c r="Z606" s="7">
        <f>Z600</f>
        <v>728</v>
      </c>
      <c r="AA606" s="6">
        <f>AA600</f>
        <v>288</v>
      </c>
      <c r="AB606" s="7"/>
      <c r="AC606" s="8">
        <f>SUM(Y606:AA606)</f>
        <v>1542</v>
      </c>
      <c r="AD606" s="6">
        <f>AD600</f>
        <v>578</v>
      </c>
      <c r="AE606" s="7">
        <f>AE600</f>
        <v>646</v>
      </c>
      <c r="AF606" s="6">
        <f>AF600</f>
        <v>196</v>
      </c>
      <c r="AG606" s="7"/>
      <c r="AH606" s="8">
        <f>SUM(AD606:AF606)</f>
        <v>1420</v>
      </c>
      <c r="AI606" s="9">
        <f>X606+AC606+AH606</f>
        <v>4681</v>
      </c>
      <c r="AK606" s="5" t="s">
        <v>12</v>
      </c>
      <c r="AL606" s="6">
        <f>AL600</f>
        <v>0</v>
      </c>
      <c r="AM606" s="7">
        <f>AM600</f>
        <v>0</v>
      </c>
      <c r="AN606" s="6">
        <f>AN600</f>
        <v>0</v>
      </c>
      <c r="AO606" s="7"/>
      <c r="AP606" s="8">
        <f>SUM(AL606:AN606)</f>
        <v>0</v>
      </c>
      <c r="AQ606" s="6">
        <f>AQ600</f>
        <v>0</v>
      </c>
      <c r="AR606" s="7">
        <f>AR600</f>
        <v>0</v>
      </c>
      <c r="AS606" s="6">
        <f>AS600</f>
        <v>0</v>
      </c>
      <c r="AT606" s="7"/>
      <c r="AU606" s="8">
        <f>SUM(AQ606:AS606)</f>
        <v>0</v>
      </c>
      <c r="AV606" s="6">
        <f>AV600</f>
        <v>0</v>
      </c>
      <c r="AW606" s="7">
        <f>AW600</f>
        <v>0</v>
      </c>
      <c r="AX606" s="6">
        <f>AX600</f>
        <v>0</v>
      </c>
      <c r="AY606" s="7"/>
      <c r="AZ606" s="8">
        <f>SUM(AV606:AX606)</f>
        <v>0</v>
      </c>
      <c r="BA606" s="9">
        <f>AP606+AU606+AZ606</f>
        <v>0</v>
      </c>
    </row>
    <row r="607" spans="1:53" x14ac:dyDescent="0.15">
      <c r="A607" s="84" t="s">
        <v>526</v>
      </c>
      <c r="B607" s="31">
        <v>1</v>
      </c>
      <c r="C607" s="32"/>
      <c r="D607" s="33"/>
      <c r="E607" s="32"/>
      <c r="F607" s="14">
        <f t="shared" ref="F607:F608" si="425">SUM(B607:D607)</f>
        <v>1</v>
      </c>
      <c r="G607" s="31">
        <v>1</v>
      </c>
      <c r="H607" s="32"/>
      <c r="I607" s="33"/>
      <c r="J607" s="32"/>
      <c r="K607" s="14">
        <f t="shared" ref="K607:K641" si="426">SUM(G607:I607)</f>
        <v>1</v>
      </c>
      <c r="L607" s="31">
        <v>1</v>
      </c>
      <c r="M607" s="32"/>
      <c r="N607" s="33"/>
      <c r="O607" s="32"/>
      <c r="P607" s="14">
        <f t="shared" ref="P607:P641" si="427">SUM(L607:N607)</f>
        <v>1</v>
      </c>
      <c r="Q607" s="15">
        <f t="shared" ref="Q607:Q641" si="428">F607+K607+P607</f>
        <v>3</v>
      </c>
      <c r="R607" s="93">
        <v>43914</v>
      </c>
      <c r="S607" s="11" t="s">
        <v>9</v>
      </c>
      <c r="T607" s="12"/>
      <c r="U607" s="13"/>
      <c r="V607" s="12"/>
      <c r="W607" s="30"/>
      <c r="X607" s="14">
        <f t="shared" ref="X607:X633" si="429">SUM(T607:V607)</f>
        <v>0</v>
      </c>
      <c r="Y607" s="12"/>
      <c r="Z607" s="13"/>
      <c r="AA607" s="12"/>
      <c r="AB607" s="30"/>
      <c r="AC607" s="14">
        <f t="shared" ref="AC607:AC633" si="430">SUM(Y607:AA607)</f>
        <v>0</v>
      </c>
      <c r="AD607" s="12"/>
      <c r="AE607" s="13"/>
      <c r="AF607" s="12"/>
      <c r="AG607" s="30"/>
      <c r="AH607" s="14">
        <f t="shared" ref="AH607:AH633" si="431">SUM(AD607:AF607)</f>
        <v>0</v>
      </c>
      <c r="AI607" s="15">
        <f t="shared" ref="AI607:AI633" si="432">X607+AC607+AH607</f>
        <v>0</v>
      </c>
      <c r="AJ607" s="56"/>
      <c r="AK607" s="11" t="s">
        <v>9</v>
      </c>
      <c r="AL607" s="12"/>
      <c r="AM607" s="13"/>
      <c r="AN607" s="12"/>
      <c r="AO607" s="30"/>
      <c r="AP607" s="14">
        <f t="shared" ref="AP607:AP641" si="433">SUM(AL607:AN607)</f>
        <v>0</v>
      </c>
      <c r="AQ607" s="12"/>
      <c r="AR607" s="13"/>
      <c r="AS607" s="12"/>
      <c r="AT607" s="30"/>
      <c r="AU607" s="14">
        <f t="shared" ref="AU607:AU641" si="434">SUM(AQ607:AS607)</f>
        <v>0</v>
      </c>
      <c r="AV607" s="12"/>
      <c r="AW607" s="13"/>
      <c r="AX607" s="12"/>
      <c r="AY607" s="30"/>
      <c r="AZ607" s="14">
        <f t="shared" ref="AZ607:AZ641" si="435">SUM(AV607:AX607)</f>
        <v>0</v>
      </c>
      <c r="BA607" s="15">
        <f t="shared" ref="BA607:BA641" si="436">AP607+AU607+AZ607</f>
        <v>0</v>
      </c>
    </row>
    <row r="608" spans="1:53" x14ac:dyDescent="0.15">
      <c r="A608" s="11" t="s">
        <v>154</v>
      </c>
      <c r="B608" s="37">
        <v>4</v>
      </c>
      <c r="C608" s="19"/>
      <c r="D608" s="18">
        <v>1</v>
      </c>
      <c r="E608" s="32"/>
      <c r="F608" s="14">
        <f t="shared" si="425"/>
        <v>5</v>
      </c>
      <c r="G608" s="37"/>
      <c r="H608" s="19"/>
      <c r="I608" s="18"/>
      <c r="J608" s="32"/>
      <c r="K608" s="14">
        <f t="shared" si="426"/>
        <v>0</v>
      </c>
      <c r="L608" s="37">
        <v>1</v>
      </c>
      <c r="M608" s="19"/>
      <c r="N608" s="18"/>
      <c r="O608" s="32"/>
      <c r="P608" s="14">
        <f t="shared" si="427"/>
        <v>1</v>
      </c>
      <c r="Q608" s="15">
        <f t="shared" si="428"/>
        <v>6</v>
      </c>
      <c r="R608" s="56">
        <v>43923</v>
      </c>
      <c r="S608" s="11" t="s">
        <v>223</v>
      </c>
      <c r="T608" s="62">
        <v>9</v>
      </c>
      <c r="U608" s="47">
        <v>9</v>
      </c>
      <c r="V608" s="46">
        <v>10</v>
      </c>
      <c r="W608" s="88"/>
      <c r="X608" s="14">
        <f t="shared" si="429"/>
        <v>28</v>
      </c>
      <c r="Y608" s="62">
        <v>8</v>
      </c>
      <c r="Z608" s="47">
        <v>17</v>
      </c>
      <c r="AA608" s="46">
        <v>4</v>
      </c>
      <c r="AB608" s="88"/>
      <c r="AC608" s="14">
        <f t="shared" si="430"/>
        <v>29</v>
      </c>
      <c r="AD608" s="62">
        <v>10</v>
      </c>
      <c r="AE608" s="47">
        <v>11</v>
      </c>
      <c r="AF608" s="46">
        <v>10</v>
      </c>
      <c r="AG608" s="88"/>
      <c r="AH608" s="14">
        <f t="shared" si="431"/>
        <v>31</v>
      </c>
      <c r="AI608" s="15">
        <f t="shared" si="432"/>
        <v>88</v>
      </c>
      <c r="AJ608" s="56">
        <v>43925</v>
      </c>
      <c r="AK608" s="11" t="s">
        <v>9</v>
      </c>
      <c r="AL608" s="62"/>
      <c r="AM608" s="47"/>
      <c r="AN608" s="46"/>
      <c r="AO608" s="88"/>
      <c r="AP608" s="14">
        <f t="shared" si="433"/>
        <v>0</v>
      </c>
      <c r="AQ608" s="62"/>
      <c r="AR608" s="47"/>
      <c r="AS608" s="46"/>
      <c r="AT608" s="88"/>
      <c r="AU608" s="14">
        <f t="shared" si="434"/>
        <v>0</v>
      </c>
      <c r="AV608" s="62"/>
      <c r="AW608" s="47"/>
      <c r="AX608" s="46"/>
      <c r="AY608" s="88"/>
      <c r="AZ608" s="14">
        <f t="shared" si="435"/>
        <v>0</v>
      </c>
      <c r="BA608" s="15">
        <f t="shared" si="436"/>
        <v>0</v>
      </c>
    </row>
    <row r="609" spans="1:54" x14ac:dyDescent="0.15">
      <c r="A609" s="11" t="s">
        <v>66</v>
      </c>
      <c r="B609" s="12">
        <v>1</v>
      </c>
      <c r="C609" s="13">
        <v>1</v>
      </c>
      <c r="D609" s="12"/>
      <c r="E609" s="30"/>
      <c r="F609" s="14">
        <f t="shared" ref="F609:F617" si="437">SUM(B609:D609)</f>
        <v>2</v>
      </c>
      <c r="G609" s="12">
        <v>1</v>
      </c>
      <c r="H609" s="13">
        <v>1</v>
      </c>
      <c r="I609" s="12"/>
      <c r="J609" s="30"/>
      <c r="K609" s="14">
        <f t="shared" si="426"/>
        <v>2</v>
      </c>
      <c r="L609" s="12">
        <v>1</v>
      </c>
      <c r="M609" s="13">
        <v>1</v>
      </c>
      <c r="N609" s="12"/>
      <c r="O609" s="30"/>
      <c r="P609" s="14">
        <f t="shared" si="427"/>
        <v>2</v>
      </c>
      <c r="Q609" s="15">
        <f t="shared" si="428"/>
        <v>6</v>
      </c>
      <c r="R609" s="93">
        <v>43916</v>
      </c>
      <c r="S609" s="11" t="s">
        <v>9</v>
      </c>
      <c r="T609" s="12"/>
      <c r="U609" s="13"/>
      <c r="V609" s="12"/>
      <c r="W609" s="30"/>
      <c r="X609" s="14">
        <f t="shared" si="429"/>
        <v>0</v>
      </c>
      <c r="Y609" s="12"/>
      <c r="Z609" s="13"/>
      <c r="AA609" s="12"/>
      <c r="AB609" s="30"/>
      <c r="AC609" s="14">
        <f t="shared" si="430"/>
        <v>0</v>
      </c>
      <c r="AD609" s="12"/>
      <c r="AE609" s="13"/>
      <c r="AF609" s="12"/>
      <c r="AG609" s="30"/>
      <c r="AH609" s="14">
        <f t="shared" si="431"/>
        <v>0</v>
      </c>
      <c r="AI609" s="15">
        <f t="shared" si="432"/>
        <v>0</v>
      </c>
      <c r="AJ609" s="56"/>
      <c r="AK609" s="11" t="s">
        <v>9</v>
      </c>
      <c r="AL609" s="12"/>
      <c r="AM609" s="13"/>
      <c r="AN609" s="12"/>
      <c r="AO609" s="30"/>
      <c r="AP609" s="14">
        <f t="shared" si="433"/>
        <v>0</v>
      </c>
      <c r="AQ609" s="12"/>
      <c r="AR609" s="13"/>
      <c r="AS609" s="12"/>
      <c r="AT609" s="30"/>
      <c r="AU609" s="14">
        <f t="shared" si="434"/>
        <v>0</v>
      </c>
      <c r="AV609" s="12"/>
      <c r="AW609" s="13"/>
      <c r="AX609" s="12"/>
      <c r="AY609" s="30"/>
      <c r="AZ609" s="14">
        <f t="shared" si="435"/>
        <v>0</v>
      </c>
      <c r="BA609" s="15">
        <f t="shared" si="436"/>
        <v>0</v>
      </c>
    </row>
    <row r="610" spans="1:54" x14ac:dyDescent="0.15">
      <c r="A610" s="11" t="s">
        <v>202</v>
      </c>
      <c r="B610" s="12">
        <v>1</v>
      </c>
      <c r="C610" s="13"/>
      <c r="D610" s="12"/>
      <c r="E610" s="30"/>
      <c r="F610" s="14">
        <f t="shared" si="437"/>
        <v>1</v>
      </c>
      <c r="G610" s="12">
        <v>1</v>
      </c>
      <c r="H610" s="13"/>
      <c r="I610" s="12"/>
      <c r="J610" s="30"/>
      <c r="K610" s="14">
        <f t="shared" si="426"/>
        <v>1</v>
      </c>
      <c r="L610" s="12">
        <v>1</v>
      </c>
      <c r="M610" s="13"/>
      <c r="N610" s="12"/>
      <c r="O610" s="30"/>
      <c r="P610" s="14">
        <f t="shared" si="427"/>
        <v>1</v>
      </c>
      <c r="Q610" s="15">
        <f t="shared" si="428"/>
        <v>3</v>
      </c>
      <c r="R610" s="93">
        <v>43917</v>
      </c>
      <c r="S610" s="11" t="s">
        <v>9</v>
      </c>
      <c r="T610" s="12"/>
      <c r="U610" s="13"/>
      <c r="V610" s="12"/>
      <c r="W610" s="30"/>
      <c r="X610" s="14">
        <f t="shared" si="429"/>
        <v>0</v>
      </c>
      <c r="Y610" s="12"/>
      <c r="Z610" s="13"/>
      <c r="AA610" s="12"/>
      <c r="AB610" s="30"/>
      <c r="AC610" s="14">
        <f t="shared" si="430"/>
        <v>0</v>
      </c>
      <c r="AD610" s="12"/>
      <c r="AE610" s="13"/>
      <c r="AF610" s="12"/>
      <c r="AG610" s="30"/>
      <c r="AH610" s="14">
        <f t="shared" si="431"/>
        <v>0</v>
      </c>
      <c r="AI610" s="15">
        <f t="shared" si="432"/>
        <v>0</v>
      </c>
      <c r="AJ610" s="57"/>
      <c r="AK610" s="11" t="s">
        <v>9</v>
      </c>
      <c r="AL610" s="12"/>
      <c r="AM610" s="13"/>
      <c r="AN610" s="12"/>
      <c r="AO610" s="30"/>
      <c r="AP610" s="14">
        <f t="shared" si="433"/>
        <v>0</v>
      </c>
      <c r="AQ610" s="12"/>
      <c r="AR610" s="13"/>
      <c r="AS610" s="12"/>
      <c r="AT610" s="30"/>
      <c r="AU610" s="14">
        <f t="shared" si="434"/>
        <v>0</v>
      </c>
      <c r="AV610" s="12"/>
      <c r="AW610" s="13"/>
      <c r="AX610" s="12"/>
      <c r="AY610" s="30"/>
      <c r="AZ610" s="14">
        <f t="shared" si="435"/>
        <v>0</v>
      </c>
      <c r="BA610" s="15">
        <f t="shared" si="436"/>
        <v>0</v>
      </c>
      <c r="BB610" s="16"/>
    </row>
    <row r="611" spans="1:54" x14ac:dyDescent="0.15">
      <c r="A611" s="11" t="s">
        <v>423</v>
      </c>
      <c r="B611" s="12"/>
      <c r="C611" s="13"/>
      <c r="D611" s="12">
        <v>1</v>
      </c>
      <c r="E611" s="30"/>
      <c r="F611" s="14">
        <f t="shared" si="437"/>
        <v>1</v>
      </c>
      <c r="G611" s="12"/>
      <c r="H611" s="13"/>
      <c r="I611" s="12">
        <v>1</v>
      </c>
      <c r="J611" s="30"/>
      <c r="K611" s="14">
        <f t="shared" si="426"/>
        <v>1</v>
      </c>
      <c r="L611" s="12"/>
      <c r="M611" s="13">
        <v>1</v>
      </c>
      <c r="N611" s="12">
        <v>1</v>
      </c>
      <c r="O611" s="30"/>
      <c r="P611" s="14">
        <f t="shared" si="427"/>
        <v>2</v>
      </c>
      <c r="Q611" s="15">
        <f t="shared" si="428"/>
        <v>4</v>
      </c>
      <c r="R611" s="93">
        <v>43922</v>
      </c>
      <c r="S611" s="11" t="s">
        <v>9</v>
      </c>
      <c r="T611" s="62"/>
      <c r="U611" s="47"/>
      <c r="V611" s="46"/>
      <c r="W611" s="88"/>
      <c r="X611" s="14">
        <f t="shared" si="429"/>
        <v>0</v>
      </c>
      <c r="Y611" s="46"/>
      <c r="Z611" s="47"/>
      <c r="AA611" s="46"/>
      <c r="AB611" s="88"/>
      <c r="AC611" s="14">
        <f t="shared" si="430"/>
        <v>0</v>
      </c>
      <c r="AD611" s="46"/>
      <c r="AE611" s="47"/>
      <c r="AF611" s="46"/>
      <c r="AG611" s="88"/>
      <c r="AH611" s="14">
        <f t="shared" si="431"/>
        <v>0</v>
      </c>
      <c r="AI611" s="15">
        <f t="shared" si="432"/>
        <v>0</v>
      </c>
      <c r="AJ611" s="56"/>
      <c r="AK611" s="11" t="s">
        <v>9</v>
      </c>
      <c r="AL611" s="62"/>
      <c r="AM611" s="47"/>
      <c r="AN611" s="46"/>
      <c r="AO611" s="88"/>
      <c r="AP611" s="14">
        <f t="shared" si="433"/>
        <v>0</v>
      </c>
      <c r="AQ611" s="46"/>
      <c r="AR611" s="47"/>
      <c r="AS611" s="46"/>
      <c r="AT611" s="88"/>
      <c r="AU611" s="14">
        <f t="shared" si="434"/>
        <v>0</v>
      </c>
      <c r="AV611" s="46"/>
      <c r="AW611" s="47"/>
      <c r="AX611" s="46"/>
      <c r="AY611" s="88"/>
      <c r="AZ611" s="14">
        <f t="shared" si="435"/>
        <v>0</v>
      </c>
      <c r="BA611" s="15">
        <f t="shared" si="436"/>
        <v>0</v>
      </c>
      <c r="BB611" s="57"/>
    </row>
    <row r="612" spans="1:54" x14ac:dyDescent="0.15">
      <c r="A612" s="11" t="s">
        <v>66</v>
      </c>
      <c r="B612" s="12">
        <v>1</v>
      </c>
      <c r="C612" s="13">
        <v>2</v>
      </c>
      <c r="D612" s="12"/>
      <c r="E612" s="30"/>
      <c r="F612" s="14">
        <f t="shared" si="437"/>
        <v>3</v>
      </c>
      <c r="G612" s="12">
        <v>1</v>
      </c>
      <c r="H612" s="13">
        <v>2</v>
      </c>
      <c r="I612" s="12"/>
      <c r="J612" s="30"/>
      <c r="K612" s="14">
        <f t="shared" si="426"/>
        <v>3</v>
      </c>
      <c r="L612" s="12">
        <v>1</v>
      </c>
      <c r="M612" s="13">
        <v>2</v>
      </c>
      <c r="N612" s="12"/>
      <c r="O612" s="30"/>
      <c r="P612" s="14">
        <f t="shared" si="427"/>
        <v>3</v>
      </c>
      <c r="Q612" s="15">
        <f t="shared" si="428"/>
        <v>9</v>
      </c>
      <c r="R612" s="93">
        <v>43930</v>
      </c>
      <c r="S612" s="11" t="s">
        <v>9</v>
      </c>
      <c r="T612" s="12"/>
      <c r="U612" s="13"/>
      <c r="V612" s="12"/>
      <c r="W612" s="30"/>
      <c r="X612" s="14">
        <f t="shared" si="429"/>
        <v>0</v>
      </c>
      <c r="Y612" s="12"/>
      <c r="Z612" s="13"/>
      <c r="AA612" s="12"/>
      <c r="AB612" s="30"/>
      <c r="AC612" s="14">
        <f t="shared" si="430"/>
        <v>0</v>
      </c>
      <c r="AD612" s="12"/>
      <c r="AE612" s="13"/>
      <c r="AF612" s="12"/>
      <c r="AG612" s="30"/>
      <c r="AH612" s="14">
        <f t="shared" si="431"/>
        <v>0</v>
      </c>
      <c r="AI612" s="15">
        <f t="shared" si="432"/>
        <v>0</v>
      </c>
      <c r="AJ612" s="57"/>
      <c r="AK612" s="11" t="s">
        <v>9</v>
      </c>
      <c r="AL612" s="12"/>
      <c r="AM612" s="13"/>
      <c r="AN612" s="12"/>
      <c r="AO612" s="30"/>
      <c r="AP612" s="14">
        <f t="shared" si="433"/>
        <v>0</v>
      </c>
      <c r="AQ612" s="12"/>
      <c r="AR612" s="13"/>
      <c r="AS612" s="12"/>
      <c r="AT612" s="30"/>
      <c r="AU612" s="14">
        <f t="shared" si="434"/>
        <v>0</v>
      </c>
      <c r="AV612" s="12"/>
      <c r="AW612" s="13"/>
      <c r="AX612" s="12"/>
      <c r="AY612" s="30"/>
      <c r="AZ612" s="14">
        <f t="shared" si="435"/>
        <v>0</v>
      </c>
      <c r="BA612" s="15">
        <f t="shared" si="436"/>
        <v>0</v>
      </c>
      <c r="BB612" s="57"/>
    </row>
    <row r="613" spans="1:54" x14ac:dyDescent="0.15">
      <c r="A613" s="5" t="s">
        <v>516</v>
      </c>
      <c r="B613" s="102"/>
      <c r="C613" s="53">
        <v>1</v>
      </c>
      <c r="D613" s="102"/>
      <c r="E613" s="7"/>
      <c r="F613" s="8">
        <f t="shared" si="437"/>
        <v>1</v>
      </c>
      <c r="G613" s="102"/>
      <c r="H613" s="53">
        <v>1</v>
      </c>
      <c r="I613" s="102"/>
      <c r="J613" s="7"/>
      <c r="K613" s="8">
        <f t="shared" ref="K613" si="438">SUM(G613:I613)</f>
        <v>1</v>
      </c>
      <c r="L613" s="102"/>
      <c r="M613" s="53">
        <v>1</v>
      </c>
      <c r="N613" s="102"/>
      <c r="O613" s="7"/>
      <c r="P613" s="8">
        <f t="shared" ref="P613" si="439">SUM(L613:N613)</f>
        <v>1</v>
      </c>
      <c r="Q613" s="9">
        <f t="shared" si="428"/>
        <v>3</v>
      </c>
      <c r="R613" s="55" t="s">
        <v>515</v>
      </c>
      <c r="S613" s="11" t="s">
        <v>9</v>
      </c>
      <c r="T613" s="62"/>
      <c r="U613" s="47"/>
      <c r="V613" s="46"/>
      <c r="W613" s="88"/>
      <c r="X613" s="14">
        <f t="shared" si="429"/>
        <v>0</v>
      </c>
      <c r="Y613" s="62"/>
      <c r="Z613" s="47"/>
      <c r="AA613" s="46"/>
      <c r="AB613" s="88"/>
      <c r="AC613" s="14">
        <f t="shared" si="430"/>
        <v>0</v>
      </c>
      <c r="AD613" s="62"/>
      <c r="AE613" s="47"/>
      <c r="AF613" s="46"/>
      <c r="AG613" s="88"/>
      <c r="AH613" s="14">
        <f t="shared" si="431"/>
        <v>0</v>
      </c>
      <c r="AI613" s="15">
        <f t="shared" si="432"/>
        <v>0</v>
      </c>
      <c r="AJ613" s="57"/>
      <c r="AK613" s="11" t="s">
        <v>9</v>
      </c>
      <c r="AL613" s="62"/>
      <c r="AM613" s="47"/>
      <c r="AN613" s="46"/>
      <c r="AO613" s="88"/>
      <c r="AP613" s="14">
        <f t="shared" si="433"/>
        <v>0</v>
      </c>
      <c r="AQ613" s="62"/>
      <c r="AR613" s="47"/>
      <c r="AS613" s="46"/>
      <c r="AT613" s="88"/>
      <c r="AU613" s="14">
        <f t="shared" si="434"/>
        <v>0</v>
      </c>
      <c r="AV613" s="62"/>
      <c r="AW613" s="47"/>
      <c r="AX613" s="46"/>
      <c r="AY613" s="88"/>
      <c r="AZ613" s="14">
        <f t="shared" si="435"/>
        <v>0</v>
      </c>
      <c r="BA613" s="15">
        <f t="shared" si="436"/>
        <v>0</v>
      </c>
      <c r="BB613" s="57"/>
    </row>
    <row r="614" spans="1:54" x14ac:dyDescent="0.15">
      <c r="A614" s="11" t="s">
        <v>9</v>
      </c>
      <c r="B614" s="18"/>
      <c r="C614" s="19"/>
      <c r="D614" s="18"/>
      <c r="E614" s="32"/>
      <c r="F614" s="14">
        <f t="shared" si="437"/>
        <v>0</v>
      </c>
      <c r="G614" s="18"/>
      <c r="H614" s="19"/>
      <c r="I614" s="18"/>
      <c r="J614" s="32"/>
      <c r="K614" s="14">
        <f t="shared" si="426"/>
        <v>0</v>
      </c>
      <c r="L614" s="18"/>
      <c r="M614" s="19"/>
      <c r="N614" s="18"/>
      <c r="O614" s="32"/>
      <c r="P614" s="14">
        <f t="shared" si="427"/>
        <v>0</v>
      </c>
      <c r="Q614" s="15">
        <f t="shared" si="428"/>
        <v>0</v>
      </c>
      <c r="S614" s="11" t="s">
        <v>9</v>
      </c>
      <c r="T614" s="46"/>
      <c r="U614" s="47"/>
      <c r="V614" s="46"/>
      <c r="W614" s="88"/>
      <c r="X614" s="14">
        <f t="shared" si="429"/>
        <v>0</v>
      </c>
      <c r="Y614" s="46"/>
      <c r="Z614" s="47"/>
      <c r="AA614" s="46"/>
      <c r="AB614" s="88"/>
      <c r="AC614" s="14">
        <f t="shared" si="430"/>
        <v>0</v>
      </c>
      <c r="AD614" s="46"/>
      <c r="AE614" s="47"/>
      <c r="AF614" s="46"/>
      <c r="AG614" s="88"/>
      <c r="AH614" s="14">
        <f t="shared" si="431"/>
        <v>0</v>
      </c>
      <c r="AI614" s="15">
        <f t="shared" si="432"/>
        <v>0</v>
      </c>
      <c r="AJ614" s="57"/>
      <c r="AK614" s="11" t="s">
        <v>9</v>
      </c>
      <c r="AL614" s="46"/>
      <c r="AM614" s="47"/>
      <c r="AN614" s="46"/>
      <c r="AO614" s="88"/>
      <c r="AP614" s="14">
        <f t="shared" si="433"/>
        <v>0</v>
      </c>
      <c r="AQ614" s="46"/>
      <c r="AR614" s="47"/>
      <c r="AS614" s="46"/>
      <c r="AT614" s="88"/>
      <c r="AU614" s="14">
        <f t="shared" si="434"/>
        <v>0</v>
      </c>
      <c r="AV614" s="46"/>
      <c r="AW614" s="47"/>
      <c r="AX614" s="46"/>
      <c r="AY614" s="88"/>
      <c r="AZ614" s="14">
        <f t="shared" si="435"/>
        <v>0</v>
      </c>
      <c r="BA614" s="15">
        <f t="shared" si="436"/>
        <v>0</v>
      </c>
      <c r="BB614" s="57"/>
    </row>
    <row r="615" spans="1:54" x14ac:dyDescent="0.15">
      <c r="A615" s="11" t="s">
        <v>9</v>
      </c>
      <c r="B615" s="18"/>
      <c r="C615" s="19"/>
      <c r="D615" s="18"/>
      <c r="E615" s="32"/>
      <c r="F615" s="14">
        <f t="shared" si="437"/>
        <v>0</v>
      </c>
      <c r="G615" s="18"/>
      <c r="H615" s="19"/>
      <c r="I615" s="18"/>
      <c r="J615" s="32"/>
      <c r="K615" s="14">
        <f t="shared" si="426"/>
        <v>0</v>
      </c>
      <c r="L615" s="18"/>
      <c r="M615" s="19"/>
      <c r="N615" s="18"/>
      <c r="O615" s="32"/>
      <c r="P615" s="14">
        <f t="shared" si="427"/>
        <v>0</v>
      </c>
      <c r="Q615" s="15">
        <f t="shared" si="428"/>
        <v>0</v>
      </c>
      <c r="S615" s="11" t="s">
        <v>9</v>
      </c>
      <c r="T615" s="46"/>
      <c r="U615" s="47"/>
      <c r="V615" s="46"/>
      <c r="W615" s="88"/>
      <c r="X615" s="14">
        <f t="shared" si="429"/>
        <v>0</v>
      </c>
      <c r="Y615" s="46"/>
      <c r="Z615" s="47"/>
      <c r="AA615" s="46"/>
      <c r="AB615" s="88"/>
      <c r="AC615" s="14">
        <f t="shared" si="430"/>
        <v>0</v>
      </c>
      <c r="AD615" s="46"/>
      <c r="AE615" s="47"/>
      <c r="AF615" s="46"/>
      <c r="AG615" s="88"/>
      <c r="AH615" s="14">
        <f t="shared" si="431"/>
        <v>0</v>
      </c>
      <c r="AI615" s="15">
        <f t="shared" si="432"/>
        <v>0</v>
      </c>
      <c r="AK615" s="11" t="s">
        <v>9</v>
      </c>
      <c r="AL615" s="18"/>
      <c r="AM615" s="19"/>
      <c r="AN615" s="18"/>
      <c r="AO615" s="32"/>
      <c r="AP615" s="14">
        <f t="shared" si="433"/>
        <v>0</v>
      </c>
      <c r="AQ615" s="46"/>
      <c r="AR615" s="47"/>
      <c r="AS615" s="46"/>
      <c r="AT615" s="88"/>
      <c r="AU615" s="14">
        <f t="shared" si="434"/>
        <v>0</v>
      </c>
      <c r="AV615" s="18"/>
      <c r="AW615" s="19"/>
      <c r="AX615" s="18"/>
      <c r="AY615" s="32"/>
      <c r="AZ615" s="14">
        <f t="shared" si="435"/>
        <v>0</v>
      </c>
      <c r="BA615" s="15">
        <f t="shared" si="436"/>
        <v>0</v>
      </c>
    </row>
    <row r="616" spans="1:54" ht="14.25" thickBot="1" x14ac:dyDescent="0.2">
      <c r="A616" s="20" t="s">
        <v>9</v>
      </c>
      <c r="B616" s="21"/>
      <c r="C616" s="22"/>
      <c r="D616" s="21"/>
      <c r="E616" s="105"/>
      <c r="F616" s="23">
        <f t="shared" si="437"/>
        <v>0</v>
      </c>
      <c r="G616" s="21"/>
      <c r="H616" s="22"/>
      <c r="I616" s="21"/>
      <c r="J616" s="105"/>
      <c r="K616" s="23">
        <f t="shared" si="426"/>
        <v>0</v>
      </c>
      <c r="L616" s="21"/>
      <c r="M616" s="22"/>
      <c r="N616" s="21"/>
      <c r="O616" s="105"/>
      <c r="P616" s="23">
        <f t="shared" si="427"/>
        <v>0</v>
      </c>
      <c r="Q616" s="24">
        <f t="shared" si="428"/>
        <v>0</v>
      </c>
      <c r="S616" s="20" t="s">
        <v>9</v>
      </c>
      <c r="T616" s="48"/>
      <c r="U616" s="49"/>
      <c r="V616" s="48"/>
      <c r="W616" s="109"/>
      <c r="X616" s="23">
        <f t="shared" si="429"/>
        <v>0</v>
      </c>
      <c r="Y616" s="48"/>
      <c r="Z616" s="49"/>
      <c r="AA616" s="48"/>
      <c r="AB616" s="109"/>
      <c r="AC616" s="23">
        <f t="shared" si="430"/>
        <v>0</v>
      </c>
      <c r="AD616" s="48"/>
      <c r="AE616" s="49"/>
      <c r="AF616" s="48"/>
      <c r="AG616" s="109"/>
      <c r="AH616" s="23">
        <f t="shared" si="431"/>
        <v>0</v>
      </c>
      <c r="AI616" s="24">
        <f t="shared" si="432"/>
        <v>0</v>
      </c>
      <c r="AK616" s="11" t="s">
        <v>9</v>
      </c>
      <c r="AL616" s="21"/>
      <c r="AM616" s="22"/>
      <c r="AN616" s="21"/>
      <c r="AO616" s="105"/>
      <c r="AP616" s="23">
        <f t="shared" si="433"/>
        <v>0</v>
      </c>
      <c r="AQ616" s="48"/>
      <c r="AR616" s="49"/>
      <c r="AS616" s="48"/>
      <c r="AT616" s="109"/>
      <c r="AU616" s="23">
        <f t="shared" si="434"/>
        <v>0</v>
      </c>
      <c r="AV616" s="21"/>
      <c r="AW616" s="22"/>
      <c r="AX616" s="21"/>
      <c r="AY616" s="105"/>
      <c r="AZ616" s="23">
        <f t="shared" si="435"/>
        <v>0</v>
      </c>
      <c r="BA616" s="24">
        <f t="shared" si="436"/>
        <v>0</v>
      </c>
    </row>
    <row r="617" spans="1:54" ht="14.25" thickBot="1" x14ac:dyDescent="0.2">
      <c r="A617" s="25" t="s">
        <v>10</v>
      </c>
      <c r="B617" s="26">
        <f>SUM(B606:B616)</f>
        <v>17</v>
      </c>
      <c r="C617" s="26">
        <f>SUM(C606:C616)</f>
        <v>21</v>
      </c>
      <c r="D617" s="27">
        <f>SUM(D606:D616)</f>
        <v>14</v>
      </c>
      <c r="E617" s="26"/>
      <c r="F617" s="28">
        <f t="shared" si="437"/>
        <v>52</v>
      </c>
      <c r="G617" s="26">
        <f>SUM(G606:G616)</f>
        <v>16</v>
      </c>
      <c r="H617" s="26">
        <f>SUM(H606:H616)</f>
        <v>28</v>
      </c>
      <c r="I617" s="27">
        <f>SUM(I606:I616)</f>
        <v>6</v>
      </c>
      <c r="J617" s="26"/>
      <c r="K617" s="28">
        <f t="shared" si="426"/>
        <v>50</v>
      </c>
      <c r="L617" s="26">
        <f>SUM(L606:L616)</f>
        <v>18</v>
      </c>
      <c r="M617" s="26">
        <f>SUM(M606:M616)</f>
        <v>23</v>
      </c>
      <c r="N617" s="27">
        <f>SUM(N606:N616)</f>
        <v>16</v>
      </c>
      <c r="O617" s="26"/>
      <c r="P617" s="28">
        <f t="shared" si="427"/>
        <v>57</v>
      </c>
      <c r="Q617" s="29">
        <f t="shared" si="428"/>
        <v>159</v>
      </c>
      <c r="S617" s="25" t="s">
        <v>10</v>
      </c>
      <c r="T617" s="26">
        <f>SUM(T606:T616)</f>
        <v>657</v>
      </c>
      <c r="U617" s="26">
        <f>SUM(U606:U616)</f>
        <v>716</v>
      </c>
      <c r="V617" s="27">
        <f>SUM(V606:V616)</f>
        <v>374</v>
      </c>
      <c r="W617" s="26"/>
      <c r="X617" s="28">
        <f t="shared" si="429"/>
        <v>1747</v>
      </c>
      <c r="Y617" s="26">
        <f>SUM(Y606:Y616)</f>
        <v>534</v>
      </c>
      <c r="Z617" s="26">
        <f>SUM(Z606:Z616)</f>
        <v>745</v>
      </c>
      <c r="AA617" s="27">
        <f>SUM(AA606:AA616)</f>
        <v>292</v>
      </c>
      <c r="AB617" s="26"/>
      <c r="AC617" s="28">
        <f t="shared" si="430"/>
        <v>1571</v>
      </c>
      <c r="AD617" s="26">
        <f>SUM(AD606:AD616)</f>
        <v>588</v>
      </c>
      <c r="AE617" s="26">
        <f>SUM(AE606:AE616)</f>
        <v>657</v>
      </c>
      <c r="AF617" s="27">
        <f>SUM(AF606:AF616)</f>
        <v>206</v>
      </c>
      <c r="AG617" s="26"/>
      <c r="AH617" s="28">
        <f t="shared" si="431"/>
        <v>1451</v>
      </c>
      <c r="AI617" s="29">
        <f t="shared" si="432"/>
        <v>4769</v>
      </c>
      <c r="AK617" s="25" t="s">
        <v>10</v>
      </c>
      <c r="AL617" s="26">
        <f>SUM(AL606:AL616)</f>
        <v>0</v>
      </c>
      <c r="AM617" s="26">
        <f>SUM(AM606:AM616)</f>
        <v>0</v>
      </c>
      <c r="AN617" s="27">
        <f>SUM(AN606:AN616)</f>
        <v>0</v>
      </c>
      <c r="AO617" s="26"/>
      <c r="AP617" s="28">
        <f t="shared" si="433"/>
        <v>0</v>
      </c>
      <c r="AQ617" s="26">
        <f>SUM(AQ606:AQ616)</f>
        <v>0</v>
      </c>
      <c r="AR617" s="26">
        <f>SUM(AR606:AR616)</f>
        <v>0</v>
      </c>
      <c r="AS617" s="27">
        <f>SUM(AS606:AS616)</f>
        <v>0</v>
      </c>
      <c r="AT617" s="26"/>
      <c r="AU617" s="28">
        <f t="shared" si="434"/>
        <v>0</v>
      </c>
      <c r="AV617" s="26">
        <f>SUM(AV606:AV616)</f>
        <v>0</v>
      </c>
      <c r="AW617" s="26">
        <f>SUM(AW606:AW616)</f>
        <v>0</v>
      </c>
      <c r="AX617" s="27">
        <f>SUM(AX606:AX616)</f>
        <v>0</v>
      </c>
      <c r="AY617" s="26"/>
      <c r="AZ617" s="28">
        <f t="shared" si="435"/>
        <v>0</v>
      </c>
      <c r="BA617" s="29">
        <f t="shared" si="436"/>
        <v>0</v>
      </c>
    </row>
    <row r="618" spans="1:54" x14ac:dyDescent="0.15">
      <c r="A618" s="30" t="s">
        <v>520</v>
      </c>
      <c r="B618" s="31"/>
      <c r="C618" s="32">
        <v>1</v>
      </c>
      <c r="D618" s="33">
        <v>1</v>
      </c>
      <c r="E618" s="32"/>
      <c r="F618" s="14">
        <v>0</v>
      </c>
      <c r="G618" s="31"/>
      <c r="H618" s="32">
        <v>1</v>
      </c>
      <c r="I618" s="33">
        <v>1</v>
      </c>
      <c r="J618" s="32"/>
      <c r="K618" s="14">
        <f t="shared" si="426"/>
        <v>2</v>
      </c>
      <c r="L618" s="31"/>
      <c r="M618" s="32">
        <v>1</v>
      </c>
      <c r="N618" s="33">
        <v>1</v>
      </c>
      <c r="O618" s="32"/>
      <c r="P618" s="14">
        <f t="shared" si="427"/>
        <v>2</v>
      </c>
      <c r="Q618" s="15">
        <f t="shared" si="428"/>
        <v>4</v>
      </c>
      <c r="R618" s="56">
        <v>43913</v>
      </c>
      <c r="S618" s="13" t="s">
        <v>518</v>
      </c>
      <c r="T618" s="31">
        <v>10</v>
      </c>
      <c r="U618" s="32">
        <v>10</v>
      </c>
      <c r="V618" s="33">
        <v>10</v>
      </c>
      <c r="W618" s="32"/>
      <c r="X618" s="14">
        <f t="shared" si="429"/>
        <v>30</v>
      </c>
      <c r="Y618" s="31">
        <v>10</v>
      </c>
      <c r="Z618" s="32">
        <v>10</v>
      </c>
      <c r="AA618" s="33">
        <v>10</v>
      </c>
      <c r="AB618" s="32"/>
      <c r="AC618" s="14">
        <f t="shared" si="430"/>
        <v>30</v>
      </c>
      <c r="AD618" s="31">
        <v>10</v>
      </c>
      <c r="AE618" s="32">
        <v>10</v>
      </c>
      <c r="AF618" s="33">
        <v>10</v>
      </c>
      <c r="AG618" s="32"/>
      <c r="AH618" s="14">
        <f t="shared" si="431"/>
        <v>30</v>
      </c>
      <c r="AI618" s="15">
        <f t="shared" si="432"/>
        <v>90</v>
      </c>
      <c r="AJ618" s="56">
        <v>43909</v>
      </c>
      <c r="AK618" s="30"/>
      <c r="AL618" s="37"/>
      <c r="AM618" s="19"/>
      <c r="AN618" s="18"/>
      <c r="AO618" s="32"/>
      <c r="AP618" s="14">
        <f t="shared" si="433"/>
        <v>0</v>
      </c>
      <c r="AQ618" s="37"/>
      <c r="AR618" s="19"/>
      <c r="AS618" s="18"/>
      <c r="AT618" s="32"/>
      <c r="AU618" s="14">
        <f t="shared" si="434"/>
        <v>0</v>
      </c>
      <c r="AV618" s="37"/>
      <c r="AW618" s="19"/>
      <c r="AX618" s="18"/>
      <c r="AY618" s="32"/>
      <c r="AZ618" s="14">
        <f t="shared" si="435"/>
        <v>0</v>
      </c>
      <c r="BA618" s="15">
        <f t="shared" si="436"/>
        <v>0</v>
      </c>
    </row>
    <row r="619" spans="1:54" x14ac:dyDescent="0.15">
      <c r="A619" s="30" t="s">
        <v>83</v>
      </c>
      <c r="B619" s="37"/>
      <c r="C619" s="19">
        <v>1</v>
      </c>
      <c r="D619" s="18"/>
      <c r="E619" s="32"/>
      <c r="F619" s="14">
        <v>0</v>
      </c>
      <c r="G619" s="37"/>
      <c r="H619" s="19"/>
      <c r="I619" s="18"/>
      <c r="J619" s="32"/>
      <c r="K619" s="14">
        <f t="shared" si="426"/>
        <v>0</v>
      </c>
      <c r="L619" s="37"/>
      <c r="M619" s="19"/>
      <c r="N619" s="18"/>
      <c r="O619" s="32"/>
      <c r="P619" s="14">
        <f t="shared" si="427"/>
        <v>0</v>
      </c>
      <c r="Q619" s="15">
        <f t="shared" si="428"/>
        <v>0</v>
      </c>
      <c r="R619" s="56">
        <v>43921</v>
      </c>
      <c r="S619" s="30" t="s">
        <v>519</v>
      </c>
      <c r="T619" s="37"/>
      <c r="U619" s="19">
        <v>3</v>
      </c>
      <c r="V619" s="18">
        <v>1</v>
      </c>
      <c r="W619" s="32"/>
      <c r="X619" s="14">
        <f t="shared" si="429"/>
        <v>4</v>
      </c>
      <c r="Y619" s="37"/>
      <c r="Z619" s="19">
        <v>3</v>
      </c>
      <c r="AA619" s="18">
        <v>1</v>
      </c>
      <c r="AB619" s="32"/>
      <c r="AC619" s="14">
        <f t="shared" si="430"/>
        <v>4</v>
      </c>
      <c r="AD619" s="37"/>
      <c r="AE619" s="19">
        <v>3</v>
      </c>
      <c r="AF619" s="18">
        <v>1</v>
      </c>
      <c r="AG619" s="32"/>
      <c r="AH619" s="14">
        <f t="shared" si="431"/>
        <v>4</v>
      </c>
      <c r="AI619" s="15">
        <f t="shared" si="432"/>
        <v>12</v>
      </c>
      <c r="AJ619" s="56">
        <v>43910</v>
      </c>
      <c r="AK619" s="13"/>
      <c r="AL619" s="37"/>
      <c r="AM619" s="19"/>
      <c r="AN619" s="18"/>
      <c r="AO619" s="32"/>
      <c r="AP619" s="14">
        <f t="shared" si="433"/>
        <v>0</v>
      </c>
      <c r="AQ619" s="37"/>
      <c r="AR619" s="19"/>
      <c r="AS619" s="18"/>
      <c r="AT619" s="32"/>
      <c r="AU619" s="14">
        <f t="shared" si="434"/>
        <v>0</v>
      </c>
      <c r="AV619" s="37"/>
      <c r="AW619" s="19"/>
      <c r="AX619" s="18"/>
      <c r="AY619" s="32"/>
      <c r="AZ619" s="14">
        <f t="shared" si="435"/>
        <v>0</v>
      </c>
      <c r="BA619" s="15">
        <f t="shared" si="436"/>
        <v>0</v>
      </c>
    </row>
    <row r="620" spans="1:54" x14ac:dyDescent="0.15">
      <c r="A620" s="30" t="s">
        <v>537</v>
      </c>
      <c r="B620" s="37">
        <v>2</v>
      </c>
      <c r="C620" s="19">
        <v>1</v>
      </c>
      <c r="D620" s="18"/>
      <c r="E620" s="32"/>
      <c r="F620" s="14">
        <f t="shared" ref="F620:F641" si="440">SUM(B620:D620)</f>
        <v>3</v>
      </c>
      <c r="G620" s="37">
        <v>2</v>
      </c>
      <c r="H620" s="19">
        <v>1</v>
      </c>
      <c r="I620" s="18"/>
      <c r="J620" s="32"/>
      <c r="K620" s="14">
        <f t="shared" si="426"/>
        <v>3</v>
      </c>
      <c r="L620" s="37">
        <v>2</v>
      </c>
      <c r="M620" s="19">
        <v>1</v>
      </c>
      <c r="N620" s="18"/>
      <c r="O620" s="32"/>
      <c r="P620" s="14">
        <f t="shared" si="427"/>
        <v>3</v>
      </c>
      <c r="Q620" s="15">
        <f t="shared" si="428"/>
        <v>9</v>
      </c>
      <c r="R620" s="56">
        <v>43923</v>
      </c>
      <c r="S620" s="30" t="s">
        <v>521</v>
      </c>
      <c r="T620" s="37"/>
      <c r="U620" s="19">
        <v>13</v>
      </c>
      <c r="V620" s="18"/>
      <c r="W620" s="32"/>
      <c r="X620" s="14">
        <f t="shared" si="429"/>
        <v>13</v>
      </c>
      <c r="Y620" s="37"/>
      <c r="Z620" s="19">
        <v>13</v>
      </c>
      <c r="AA620" s="18"/>
      <c r="AB620" s="32"/>
      <c r="AC620" s="14">
        <f t="shared" si="430"/>
        <v>13</v>
      </c>
      <c r="AD620" s="37"/>
      <c r="AE620" s="19">
        <v>13</v>
      </c>
      <c r="AF620" s="18"/>
      <c r="AG620" s="32"/>
      <c r="AH620" s="14">
        <f t="shared" si="431"/>
        <v>13</v>
      </c>
      <c r="AI620" s="15">
        <f t="shared" si="432"/>
        <v>39</v>
      </c>
      <c r="AJ620" s="56">
        <v>43914</v>
      </c>
      <c r="AK620" s="30"/>
      <c r="AL620" s="37"/>
      <c r="AM620" s="19"/>
      <c r="AN620" s="18"/>
      <c r="AO620" s="32"/>
      <c r="AP620" s="14">
        <f t="shared" si="433"/>
        <v>0</v>
      </c>
      <c r="AQ620" s="37"/>
      <c r="AR620" s="19"/>
      <c r="AS620" s="18"/>
      <c r="AT620" s="32"/>
      <c r="AU620" s="14">
        <f t="shared" si="434"/>
        <v>0</v>
      </c>
      <c r="AV620" s="37"/>
      <c r="AW620" s="19"/>
      <c r="AX620" s="18"/>
      <c r="AY620" s="32"/>
      <c r="AZ620" s="14">
        <f t="shared" si="435"/>
        <v>0</v>
      </c>
      <c r="BA620" s="15">
        <f t="shared" si="436"/>
        <v>0</v>
      </c>
    </row>
    <row r="621" spans="1:54" x14ac:dyDescent="0.15">
      <c r="A621" s="30" t="s">
        <v>541</v>
      </c>
      <c r="B621" s="37">
        <v>1</v>
      </c>
      <c r="C621" s="19"/>
      <c r="D621" s="18"/>
      <c r="E621" s="32"/>
      <c r="F621" s="14">
        <f t="shared" si="440"/>
        <v>1</v>
      </c>
      <c r="G621" s="37"/>
      <c r="H621" s="19"/>
      <c r="I621" s="18"/>
      <c r="J621" s="32"/>
      <c r="K621" s="14">
        <f t="shared" si="426"/>
        <v>0</v>
      </c>
      <c r="L621" s="37"/>
      <c r="M621" s="19"/>
      <c r="N621" s="18"/>
      <c r="O621" s="32"/>
      <c r="P621" s="14">
        <f t="shared" si="427"/>
        <v>0</v>
      </c>
      <c r="Q621" s="15">
        <f t="shared" si="428"/>
        <v>1</v>
      </c>
      <c r="R621" s="93">
        <v>43925</v>
      </c>
      <c r="S621" s="30" t="s">
        <v>522</v>
      </c>
      <c r="T621" s="37">
        <v>2</v>
      </c>
      <c r="U621" s="19">
        <v>3</v>
      </c>
      <c r="V621" s="18">
        <v>4</v>
      </c>
      <c r="W621" s="32"/>
      <c r="X621" s="14">
        <f t="shared" si="429"/>
        <v>9</v>
      </c>
      <c r="Y621" s="37">
        <v>2</v>
      </c>
      <c r="Z621" s="19">
        <v>3</v>
      </c>
      <c r="AA621" s="18">
        <v>4</v>
      </c>
      <c r="AB621" s="32"/>
      <c r="AC621" s="14">
        <f t="shared" si="430"/>
        <v>9</v>
      </c>
      <c r="AD621" s="37">
        <v>2</v>
      </c>
      <c r="AE621" s="19">
        <v>3</v>
      </c>
      <c r="AF621" s="18">
        <v>4</v>
      </c>
      <c r="AG621" s="32"/>
      <c r="AH621" s="14">
        <f t="shared" si="431"/>
        <v>9</v>
      </c>
      <c r="AI621" s="15">
        <f t="shared" si="432"/>
        <v>27</v>
      </c>
      <c r="AJ621" s="56">
        <v>43915</v>
      </c>
      <c r="AK621" s="30"/>
      <c r="AL621" s="37"/>
      <c r="AM621" s="19"/>
      <c r="AN621" s="18"/>
      <c r="AO621" s="32"/>
      <c r="AP621" s="14">
        <f t="shared" si="433"/>
        <v>0</v>
      </c>
      <c r="AQ621" s="37"/>
      <c r="AR621" s="19"/>
      <c r="AS621" s="18"/>
      <c r="AT621" s="32"/>
      <c r="AU621" s="14">
        <f t="shared" si="434"/>
        <v>0</v>
      </c>
      <c r="AV621" s="37"/>
      <c r="AW621" s="19"/>
      <c r="AX621" s="18"/>
      <c r="AY621" s="32"/>
      <c r="AZ621" s="14">
        <f t="shared" si="435"/>
        <v>0</v>
      </c>
      <c r="BA621" s="15">
        <f t="shared" si="436"/>
        <v>0</v>
      </c>
    </row>
    <row r="622" spans="1:54" x14ac:dyDescent="0.15">
      <c r="A622" s="30" t="s">
        <v>543</v>
      </c>
      <c r="B622" s="37">
        <v>9</v>
      </c>
      <c r="C622" s="19">
        <v>9</v>
      </c>
      <c r="D622" s="18">
        <v>10</v>
      </c>
      <c r="E622" s="32"/>
      <c r="F622" s="14">
        <f t="shared" si="440"/>
        <v>28</v>
      </c>
      <c r="G622" s="37">
        <v>8</v>
      </c>
      <c r="H622" s="19">
        <v>17</v>
      </c>
      <c r="I622" s="18">
        <v>4</v>
      </c>
      <c r="J622" s="32"/>
      <c r="K622" s="14">
        <f t="shared" si="426"/>
        <v>29</v>
      </c>
      <c r="L622" s="37">
        <v>10</v>
      </c>
      <c r="M622" s="19">
        <v>11</v>
      </c>
      <c r="N622" s="18">
        <v>10</v>
      </c>
      <c r="O622" s="32"/>
      <c r="P622" s="14">
        <f t="shared" si="427"/>
        <v>31</v>
      </c>
      <c r="Q622" s="15">
        <f t="shared" si="428"/>
        <v>88</v>
      </c>
      <c r="R622" s="93">
        <v>43925</v>
      </c>
      <c r="S622" s="13" t="s">
        <v>524</v>
      </c>
      <c r="T622" s="37"/>
      <c r="U622" s="19">
        <v>5</v>
      </c>
      <c r="V622" s="18"/>
      <c r="W622" s="32"/>
      <c r="X622" s="14">
        <f t="shared" si="429"/>
        <v>5</v>
      </c>
      <c r="Y622" s="37"/>
      <c r="Z622" s="19">
        <v>5</v>
      </c>
      <c r="AA622" s="18"/>
      <c r="AB622" s="32"/>
      <c r="AC622" s="14">
        <f t="shared" si="430"/>
        <v>5</v>
      </c>
      <c r="AD622" s="37"/>
      <c r="AE622" s="19">
        <v>5</v>
      </c>
      <c r="AF622" s="18"/>
      <c r="AG622" s="32"/>
      <c r="AH622" s="14">
        <f t="shared" si="431"/>
        <v>5</v>
      </c>
      <c r="AI622" s="15">
        <f t="shared" si="432"/>
        <v>15</v>
      </c>
      <c r="AJ622" s="56">
        <v>43916</v>
      </c>
      <c r="AK622" s="30"/>
      <c r="AL622" s="37"/>
      <c r="AM622" s="19"/>
      <c r="AN622" s="18"/>
      <c r="AO622" s="32"/>
      <c r="AP622" s="14">
        <f t="shared" si="433"/>
        <v>0</v>
      </c>
      <c r="AQ622" s="37"/>
      <c r="AR622" s="19"/>
      <c r="AS622" s="18"/>
      <c r="AT622" s="32"/>
      <c r="AU622" s="14">
        <f t="shared" si="434"/>
        <v>0</v>
      </c>
      <c r="AV622" s="37"/>
      <c r="AW622" s="19"/>
      <c r="AX622" s="18"/>
      <c r="AY622" s="32"/>
      <c r="AZ622" s="14">
        <f t="shared" si="435"/>
        <v>0</v>
      </c>
      <c r="BA622" s="15">
        <f t="shared" si="436"/>
        <v>0</v>
      </c>
    </row>
    <row r="623" spans="1:54" x14ac:dyDescent="0.15">
      <c r="A623" s="30" t="s">
        <v>549</v>
      </c>
      <c r="B623" s="37"/>
      <c r="C623" s="19"/>
      <c r="D623" s="18"/>
      <c r="E623" s="32"/>
      <c r="F623" s="14">
        <f t="shared" si="440"/>
        <v>0</v>
      </c>
      <c r="G623" s="37"/>
      <c r="H623" s="19"/>
      <c r="I623" s="18"/>
      <c r="J623" s="32"/>
      <c r="K623" s="14">
        <f t="shared" si="426"/>
        <v>0</v>
      </c>
      <c r="L623" s="37"/>
      <c r="M623" s="19">
        <v>1</v>
      </c>
      <c r="N623" s="18"/>
      <c r="O623" s="32"/>
      <c r="P623" s="14">
        <f t="shared" si="427"/>
        <v>1</v>
      </c>
      <c r="Q623" s="15">
        <f t="shared" si="428"/>
        <v>1</v>
      </c>
      <c r="R623" s="56">
        <v>43934</v>
      </c>
      <c r="S623" s="13" t="s">
        <v>525</v>
      </c>
      <c r="T623" s="37"/>
      <c r="U623" s="19">
        <v>10</v>
      </c>
      <c r="V623" s="18"/>
      <c r="W623" s="32"/>
      <c r="X623" s="14">
        <f t="shared" si="429"/>
        <v>10</v>
      </c>
      <c r="Y623" s="37"/>
      <c r="Z623" s="19">
        <v>80</v>
      </c>
      <c r="AA623" s="18">
        <v>70</v>
      </c>
      <c r="AB623" s="32"/>
      <c r="AC623" s="14">
        <f t="shared" si="430"/>
        <v>150</v>
      </c>
      <c r="AD623" s="37"/>
      <c r="AE623" s="19">
        <v>10</v>
      </c>
      <c r="AF623" s="18"/>
      <c r="AG623" s="32"/>
      <c r="AH623" s="14">
        <f t="shared" si="431"/>
        <v>10</v>
      </c>
      <c r="AI623" s="15">
        <f t="shared" si="432"/>
        <v>170</v>
      </c>
      <c r="AJ623" s="56">
        <v>43917</v>
      </c>
      <c r="AK623" s="30"/>
      <c r="AL623" s="37"/>
      <c r="AM623" s="19"/>
      <c r="AN623" s="18"/>
      <c r="AO623" s="32"/>
      <c r="AP623" s="14">
        <f t="shared" si="433"/>
        <v>0</v>
      </c>
      <c r="AQ623" s="37"/>
      <c r="AR623" s="19"/>
      <c r="AS623" s="18"/>
      <c r="AT623" s="32"/>
      <c r="AU623" s="14">
        <f t="shared" si="434"/>
        <v>0</v>
      </c>
      <c r="AV623" s="37"/>
      <c r="AW623" s="19"/>
      <c r="AX623" s="18"/>
      <c r="AY623" s="32"/>
      <c r="AZ623" s="14">
        <f t="shared" si="435"/>
        <v>0</v>
      </c>
      <c r="BA623" s="15">
        <f t="shared" si="436"/>
        <v>0</v>
      </c>
    </row>
    <row r="624" spans="1:54" x14ac:dyDescent="0.15">
      <c r="A624" s="30"/>
      <c r="B624" s="37"/>
      <c r="C624" s="19"/>
      <c r="D624" s="18"/>
      <c r="E624" s="32"/>
      <c r="F624" s="14">
        <f t="shared" si="440"/>
        <v>0</v>
      </c>
      <c r="G624" s="37"/>
      <c r="H624" s="19"/>
      <c r="I624" s="18"/>
      <c r="J624" s="32"/>
      <c r="K624" s="14">
        <f t="shared" si="426"/>
        <v>0</v>
      </c>
      <c r="L624" s="37"/>
      <c r="M624" s="19"/>
      <c r="N624" s="18"/>
      <c r="O624" s="32"/>
      <c r="P624" s="14">
        <f t="shared" si="427"/>
        <v>0</v>
      </c>
      <c r="Q624" s="15">
        <f t="shared" si="428"/>
        <v>0</v>
      </c>
      <c r="S624" s="30" t="s">
        <v>527</v>
      </c>
      <c r="T624" s="37"/>
      <c r="U624" s="19">
        <v>2</v>
      </c>
      <c r="V624" s="18">
        <v>3</v>
      </c>
      <c r="W624" s="32"/>
      <c r="X624" s="14">
        <f t="shared" si="429"/>
        <v>5</v>
      </c>
      <c r="Y624" s="37"/>
      <c r="Z624" s="19">
        <v>2</v>
      </c>
      <c r="AA624" s="18">
        <v>3</v>
      </c>
      <c r="AB624" s="32"/>
      <c r="AC624" s="14">
        <f t="shared" si="430"/>
        <v>5</v>
      </c>
      <c r="AD624" s="37"/>
      <c r="AE624" s="19">
        <v>2</v>
      </c>
      <c r="AF624" s="18">
        <v>3</v>
      </c>
      <c r="AG624" s="32"/>
      <c r="AH624" s="14">
        <f t="shared" si="431"/>
        <v>5</v>
      </c>
      <c r="AI624" s="15">
        <f t="shared" si="432"/>
        <v>15</v>
      </c>
      <c r="AJ624" s="56">
        <v>43916</v>
      </c>
      <c r="AK624" s="39"/>
      <c r="AL624" s="37"/>
      <c r="AM624" s="19"/>
      <c r="AN624" s="18"/>
      <c r="AO624" s="32"/>
      <c r="AP624" s="14">
        <f t="shared" si="433"/>
        <v>0</v>
      </c>
      <c r="AQ624" s="37"/>
      <c r="AR624" s="19"/>
      <c r="AS624" s="18"/>
      <c r="AT624" s="32"/>
      <c r="AU624" s="14">
        <f t="shared" si="434"/>
        <v>0</v>
      </c>
      <c r="AV624" s="37"/>
      <c r="AW624" s="19"/>
      <c r="AX624" s="18"/>
      <c r="AY624" s="32"/>
      <c r="AZ624" s="14">
        <f t="shared" si="435"/>
        <v>0</v>
      </c>
      <c r="BA624" s="15">
        <f t="shared" si="436"/>
        <v>0</v>
      </c>
    </row>
    <row r="625" spans="1:53" x14ac:dyDescent="0.15">
      <c r="A625" s="30"/>
      <c r="B625" s="37"/>
      <c r="C625" s="19"/>
      <c r="D625" s="18"/>
      <c r="E625" s="32"/>
      <c r="F625" s="14">
        <f t="shared" si="440"/>
        <v>0</v>
      </c>
      <c r="G625" s="37"/>
      <c r="H625" s="19"/>
      <c r="I625" s="18"/>
      <c r="J625" s="32"/>
      <c r="K625" s="14">
        <f t="shared" si="426"/>
        <v>0</v>
      </c>
      <c r="L625" s="37"/>
      <c r="M625" s="19"/>
      <c r="N625" s="18"/>
      <c r="O625" s="32"/>
      <c r="P625" s="14">
        <f t="shared" si="427"/>
        <v>0</v>
      </c>
      <c r="Q625" s="15">
        <f t="shared" si="428"/>
        <v>0</v>
      </c>
      <c r="S625" s="30" t="s">
        <v>528</v>
      </c>
      <c r="T625" s="37"/>
      <c r="U625" s="19">
        <v>3</v>
      </c>
      <c r="V625" s="18"/>
      <c r="W625" s="32"/>
      <c r="X625" s="14">
        <f t="shared" si="429"/>
        <v>3</v>
      </c>
      <c r="Y625" s="37"/>
      <c r="Z625" s="19">
        <v>3</v>
      </c>
      <c r="AA625" s="18"/>
      <c r="AB625" s="32"/>
      <c r="AC625" s="14">
        <f t="shared" si="430"/>
        <v>3</v>
      </c>
      <c r="AD625" s="37"/>
      <c r="AE625" s="19">
        <v>3</v>
      </c>
      <c r="AF625" s="18"/>
      <c r="AG625" s="32"/>
      <c r="AH625" s="14">
        <f t="shared" si="431"/>
        <v>3</v>
      </c>
      <c r="AI625" s="15">
        <f t="shared" si="432"/>
        <v>9</v>
      </c>
      <c r="AJ625" s="56">
        <v>43917</v>
      </c>
      <c r="AK625" s="30"/>
      <c r="AL625" s="37"/>
      <c r="AM625" s="19"/>
      <c r="AN625" s="18"/>
      <c r="AO625" s="32"/>
      <c r="AP625" s="14">
        <f t="shared" si="433"/>
        <v>0</v>
      </c>
      <c r="AQ625" s="37"/>
      <c r="AR625" s="19"/>
      <c r="AS625" s="18"/>
      <c r="AT625" s="32"/>
      <c r="AU625" s="14">
        <f t="shared" si="434"/>
        <v>0</v>
      </c>
      <c r="AV625" s="37"/>
      <c r="AW625" s="19"/>
      <c r="AX625" s="18"/>
      <c r="AY625" s="32"/>
      <c r="AZ625" s="14">
        <f t="shared" si="435"/>
        <v>0</v>
      </c>
      <c r="BA625" s="15">
        <f t="shared" si="436"/>
        <v>0</v>
      </c>
    </row>
    <row r="626" spans="1:53" x14ac:dyDescent="0.15">
      <c r="A626" s="30"/>
      <c r="B626" s="37"/>
      <c r="C626" s="19"/>
      <c r="D626" s="18"/>
      <c r="E626" s="32"/>
      <c r="F626" s="14">
        <f t="shared" si="440"/>
        <v>0</v>
      </c>
      <c r="G626" s="37"/>
      <c r="H626" s="19"/>
      <c r="I626" s="18"/>
      <c r="J626" s="32"/>
      <c r="K626" s="14">
        <f t="shared" si="426"/>
        <v>0</v>
      </c>
      <c r="L626" s="37"/>
      <c r="M626" s="19"/>
      <c r="N626" s="18"/>
      <c r="O626" s="32"/>
      <c r="P626" s="14">
        <f t="shared" si="427"/>
        <v>0</v>
      </c>
      <c r="Q626" s="15">
        <f t="shared" si="428"/>
        <v>0</v>
      </c>
      <c r="S626" s="30" t="s">
        <v>529</v>
      </c>
      <c r="T626" s="37">
        <v>2</v>
      </c>
      <c r="U626" s="19"/>
      <c r="V626" s="18">
        <v>4</v>
      </c>
      <c r="W626" s="32"/>
      <c r="X626" s="14">
        <f t="shared" si="429"/>
        <v>6</v>
      </c>
      <c r="Y626" s="37">
        <v>2</v>
      </c>
      <c r="Z626" s="19"/>
      <c r="AA626" s="18">
        <v>4</v>
      </c>
      <c r="AB626" s="32"/>
      <c r="AC626" s="14">
        <f t="shared" si="430"/>
        <v>6</v>
      </c>
      <c r="AD626" s="37">
        <v>2</v>
      </c>
      <c r="AE626" s="19"/>
      <c r="AF626" s="18">
        <v>4</v>
      </c>
      <c r="AG626" s="32"/>
      <c r="AH626" s="14">
        <f t="shared" si="431"/>
        <v>6</v>
      </c>
      <c r="AI626" s="15">
        <f t="shared" si="432"/>
        <v>18</v>
      </c>
      <c r="AJ626" s="56">
        <v>43918</v>
      </c>
      <c r="AK626" s="30"/>
      <c r="AL626" s="37"/>
      <c r="AM626" s="19"/>
      <c r="AN626" s="18"/>
      <c r="AO626" s="32"/>
      <c r="AP626" s="14">
        <f t="shared" si="433"/>
        <v>0</v>
      </c>
      <c r="AQ626" s="37"/>
      <c r="AR626" s="19"/>
      <c r="AS626" s="18"/>
      <c r="AT626" s="32"/>
      <c r="AU626" s="14">
        <f t="shared" si="434"/>
        <v>0</v>
      </c>
      <c r="AV626" s="37"/>
      <c r="AW626" s="19"/>
      <c r="AX626" s="18"/>
      <c r="AY626" s="32"/>
      <c r="AZ626" s="14">
        <f t="shared" si="435"/>
        <v>0</v>
      </c>
      <c r="BA626" s="15">
        <f t="shared" si="436"/>
        <v>0</v>
      </c>
    </row>
    <row r="627" spans="1:53" x14ac:dyDescent="0.15">
      <c r="A627" s="30"/>
      <c r="B627" s="37"/>
      <c r="C627" s="19"/>
      <c r="D627" s="18"/>
      <c r="E627" s="32"/>
      <c r="F627" s="14">
        <f t="shared" si="440"/>
        <v>0</v>
      </c>
      <c r="G627" s="37"/>
      <c r="H627" s="19"/>
      <c r="I627" s="18"/>
      <c r="J627" s="32"/>
      <c r="K627" s="14">
        <f t="shared" si="426"/>
        <v>0</v>
      </c>
      <c r="L627" s="37"/>
      <c r="M627" s="19"/>
      <c r="N627" s="18"/>
      <c r="O627" s="32"/>
      <c r="P627" s="14">
        <f t="shared" si="427"/>
        <v>0</v>
      </c>
      <c r="Q627" s="15">
        <f t="shared" si="428"/>
        <v>0</v>
      </c>
      <c r="S627" s="30" t="s">
        <v>533</v>
      </c>
      <c r="T627" s="37">
        <v>4</v>
      </c>
      <c r="U627" s="19">
        <v>3</v>
      </c>
      <c r="V627" s="18">
        <v>8</v>
      </c>
      <c r="W627" s="32"/>
      <c r="X627" s="14">
        <f t="shared" si="429"/>
        <v>15</v>
      </c>
      <c r="Y627" s="37">
        <v>4</v>
      </c>
      <c r="Z627" s="19">
        <v>3</v>
      </c>
      <c r="AA627" s="18">
        <v>8</v>
      </c>
      <c r="AB627" s="32"/>
      <c r="AC627" s="14">
        <f t="shared" si="430"/>
        <v>15</v>
      </c>
      <c r="AD627" s="37">
        <v>4</v>
      </c>
      <c r="AE627" s="19">
        <v>3</v>
      </c>
      <c r="AF627" s="18">
        <v>8</v>
      </c>
      <c r="AG627" s="32"/>
      <c r="AH627" s="14">
        <f t="shared" si="431"/>
        <v>15</v>
      </c>
      <c r="AI627" s="15">
        <f t="shared" si="432"/>
        <v>45</v>
      </c>
      <c r="AJ627" s="56">
        <v>43921</v>
      </c>
      <c r="AK627" s="30"/>
      <c r="AL627" s="37"/>
      <c r="AM627" s="19"/>
      <c r="AN627" s="18"/>
      <c r="AO627" s="32"/>
      <c r="AP627" s="14">
        <f t="shared" si="433"/>
        <v>0</v>
      </c>
      <c r="AQ627" s="37"/>
      <c r="AR627" s="19"/>
      <c r="AS627" s="18"/>
      <c r="AT627" s="32"/>
      <c r="AU627" s="14">
        <f t="shared" si="434"/>
        <v>0</v>
      </c>
      <c r="AV627" s="37"/>
      <c r="AW627" s="19"/>
      <c r="AX627" s="18"/>
      <c r="AY627" s="32"/>
      <c r="AZ627" s="14">
        <f t="shared" si="435"/>
        <v>0</v>
      </c>
      <c r="BA627" s="15">
        <f t="shared" si="436"/>
        <v>0</v>
      </c>
    </row>
    <row r="628" spans="1:53" x14ac:dyDescent="0.15">
      <c r="A628" s="30"/>
      <c r="B628" s="37"/>
      <c r="C628" s="19"/>
      <c r="D628" s="18"/>
      <c r="E628" s="32"/>
      <c r="F628" s="14">
        <f t="shared" si="440"/>
        <v>0</v>
      </c>
      <c r="G628" s="37"/>
      <c r="H628" s="19"/>
      <c r="I628" s="18"/>
      <c r="J628" s="32"/>
      <c r="K628" s="14">
        <f t="shared" si="426"/>
        <v>0</v>
      </c>
      <c r="L628" s="37"/>
      <c r="M628" s="19"/>
      <c r="N628" s="18"/>
      <c r="O628" s="32"/>
      <c r="P628" s="14">
        <f t="shared" si="427"/>
        <v>0</v>
      </c>
      <c r="Q628" s="15">
        <f t="shared" si="428"/>
        <v>0</v>
      </c>
      <c r="S628" s="13" t="s">
        <v>534</v>
      </c>
      <c r="T628" s="37"/>
      <c r="U628" s="19">
        <v>13</v>
      </c>
      <c r="V628" s="18"/>
      <c r="W628" s="32"/>
      <c r="X628" s="14">
        <f t="shared" si="429"/>
        <v>13</v>
      </c>
      <c r="Y628" s="37"/>
      <c r="Z628" s="19">
        <v>62</v>
      </c>
      <c r="AA628" s="18">
        <v>24</v>
      </c>
      <c r="AB628" s="32"/>
      <c r="AC628" s="14">
        <f t="shared" si="430"/>
        <v>86</v>
      </c>
      <c r="AD628" s="37"/>
      <c r="AE628" s="19">
        <v>25</v>
      </c>
      <c r="AF628" s="18">
        <v>11</v>
      </c>
      <c r="AG628" s="32"/>
      <c r="AH628" s="14">
        <f t="shared" si="431"/>
        <v>36</v>
      </c>
      <c r="AI628" s="15">
        <f t="shared" si="432"/>
        <v>135</v>
      </c>
      <c r="AJ628" s="56">
        <v>43922</v>
      </c>
      <c r="AK628" s="30"/>
      <c r="AL628" s="37"/>
      <c r="AM628" s="19"/>
      <c r="AN628" s="18"/>
      <c r="AO628" s="32"/>
      <c r="AP628" s="14">
        <f t="shared" si="433"/>
        <v>0</v>
      </c>
      <c r="AQ628" s="37"/>
      <c r="AR628" s="19"/>
      <c r="AS628" s="18"/>
      <c r="AT628" s="32"/>
      <c r="AU628" s="14">
        <f t="shared" si="434"/>
        <v>0</v>
      </c>
      <c r="AV628" s="37"/>
      <c r="AW628" s="19"/>
      <c r="AX628" s="18"/>
      <c r="AY628" s="32"/>
      <c r="AZ628" s="14">
        <f t="shared" si="435"/>
        <v>0</v>
      </c>
      <c r="BA628" s="15">
        <f t="shared" si="436"/>
        <v>0</v>
      </c>
    </row>
    <row r="629" spans="1:53" x14ac:dyDescent="0.15">
      <c r="A629" s="30"/>
      <c r="B629" s="37"/>
      <c r="C629" s="19"/>
      <c r="D629" s="18"/>
      <c r="E629" s="32"/>
      <c r="F629" s="14">
        <f t="shared" si="440"/>
        <v>0</v>
      </c>
      <c r="G629" s="37"/>
      <c r="H629" s="19"/>
      <c r="I629" s="18"/>
      <c r="J629" s="32"/>
      <c r="K629" s="14">
        <f t="shared" si="426"/>
        <v>0</v>
      </c>
      <c r="L629" s="37"/>
      <c r="M629" s="19"/>
      <c r="N629" s="18"/>
      <c r="O629" s="32"/>
      <c r="P629" s="14">
        <f t="shared" si="427"/>
        <v>0</v>
      </c>
      <c r="Q629" s="15">
        <f t="shared" si="428"/>
        <v>0</v>
      </c>
      <c r="S629" s="13" t="s">
        <v>535</v>
      </c>
      <c r="T629" s="37">
        <v>6</v>
      </c>
      <c r="U629" s="19">
        <v>2</v>
      </c>
      <c r="V629" s="18"/>
      <c r="W629" s="32"/>
      <c r="X629" s="14">
        <f t="shared" si="429"/>
        <v>8</v>
      </c>
      <c r="Y629" s="37">
        <v>6</v>
      </c>
      <c r="Z629" s="19">
        <v>2</v>
      </c>
      <c r="AA629" s="18"/>
      <c r="AB629" s="32"/>
      <c r="AC629" s="14">
        <f t="shared" si="430"/>
        <v>8</v>
      </c>
      <c r="AD629" s="37">
        <v>6</v>
      </c>
      <c r="AE629" s="19">
        <v>2</v>
      </c>
      <c r="AF629" s="18"/>
      <c r="AG629" s="32"/>
      <c r="AH629" s="14">
        <f t="shared" si="431"/>
        <v>8</v>
      </c>
      <c r="AI629" s="15">
        <f t="shared" si="432"/>
        <v>24</v>
      </c>
      <c r="AJ629" s="56">
        <v>43921</v>
      </c>
      <c r="AK629" s="30"/>
      <c r="AL629" s="37"/>
      <c r="AM629" s="19"/>
      <c r="AN629" s="18"/>
      <c r="AO629" s="32"/>
      <c r="AP629" s="14">
        <f t="shared" si="433"/>
        <v>0</v>
      </c>
      <c r="AQ629" s="37"/>
      <c r="AR629" s="19"/>
      <c r="AS629" s="18"/>
      <c r="AT629" s="32"/>
      <c r="AU629" s="14">
        <f t="shared" si="434"/>
        <v>0</v>
      </c>
      <c r="AV629" s="37"/>
      <c r="AW629" s="19"/>
      <c r="AX629" s="18"/>
      <c r="AY629" s="32"/>
      <c r="AZ629" s="14">
        <f t="shared" si="435"/>
        <v>0</v>
      </c>
      <c r="BA629" s="15">
        <f t="shared" si="436"/>
        <v>0</v>
      </c>
    </row>
    <row r="630" spans="1:53" x14ac:dyDescent="0.15">
      <c r="A630" s="30"/>
      <c r="B630" s="37"/>
      <c r="C630" s="19"/>
      <c r="D630" s="18"/>
      <c r="E630" s="32"/>
      <c r="F630" s="14">
        <f t="shared" si="440"/>
        <v>0</v>
      </c>
      <c r="G630" s="37"/>
      <c r="H630" s="19"/>
      <c r="I630" s="18"/>
      <c r="J630" s="32"/>
      <c r="K630" s="14">
        <f t="shared" si="426"/>
        <v>0</v>
      </c>
      <c r="L630" s="37"/>
      <c r="M630" s="19"/>
      <c r="N630" s="18"/>
      <c r="O630" s="32"/>
      <c r="P630" s="14">
        <f t="shared" si="427"/>
        <v>0</v>
      </c>
      <c r="Q630" s="15">
        <f t="shared" si="428"/>
        <v>0</v>
      </c>
      <c r="S630" s="13" t="s">
        <v>538</v>
      </c>
      <c r="T630" s="37">
        <v>15</v>
      </c>
      <c r="U630" s="19">
        <v>20</v>
      </c>
      <c r="V630" s="18">
        <v>25</v>
      </c>
      <c r="W630" s="32"/>
      <c r="X630" s="14">
        <f t="shared" si="429"/>
        <v>60</v>
      </c>
      <c r="Y630" s="37">
        <v>10</v>
      </c>
      <c r="Z630" s="19">
        <v>10</v>
      </c>
      <c r="AA630" s="18">
        <v>15</v>
      </c>
      <c r="AB630" s="32"/>
      <c r="AC630" s="14">
        <f t="shared" si="430"/>
        <v>35</v>
      </c>
      <c r="AD630" s="37">
        <v>8</v>
      </c>
      <c r="AE630" s="19">
        <v>8</v>
      </c>
      <c r="AF630" s="18">
        <v>24</v>
      </c>
      <c r="AG630" s="32"/>
      <c r="AH630" s="14">
        <f t="shared" si="431"/>
        <v>40</v>
      </c>
      <c r="AI630" s="15">
        <f t="shared" si="432"/>
        <v>135</v>
      </c>
      <c r="AJ630" s="56">
        <v>43924</v>
      </c>
      <c r="AK630" s="30"/>
      <c r="AL630" s="37"/>
      <c r="AM630" s="19"/>
      <c r="AN630" s="18"/>
      <c r="AO630" s="32"/>
      <c r="AP630" s="14">
        <f t="shared" si="433"/>
        <v>0</v>
      </c>
      <c r="AQ630" s="37"/>
      <c r="AR630" s="19"/>
      <c r="AS630" s="18"/>
      <c r="AT630" s="32"/>
      <c r="AU630" s="14">
        <f t="shared" si="434"/>
        <v>0</v>
      </c>
      <c r="AV630" s="37"/>
      <c r="AW630" s="19"/>
      <c r="AX630" s="18"/>
      <c r="AY630" s="32"/>
      <c r="AZ630" s="14">
        <f t="shared" si="435"/>
        <v>0</v>
      </c>
      <c r="BA630" s="15">
        <f t="shared" si="436"/>
        <v>0</v>
      </c>
    </row>
    <row r="631" spans="1:53" x14ac:dyDescent="0.15">
      <c r="A631" s="30"/>
      <c r="B631" s="37"/>
      <c r="C631" s="19"/>
      <c r="D631" s="18"/>
      <c r="E631" s="32"/>
      <c r="F631" s="14">
        <f t="shared" si="440"/>
        <v>0</v>
      </c>
      <c r="G631" s="37"/>
      <c r="H631" s="19"/>
      <c r="I631" s="18"/>
      <c r="J631" s="32"/>
      <c r="K631" s="14">
        <f t="shared" si="426"/>
        <v>0</v>
      </c>
      <c r="L631" s="37"/>
      <c r="M631" s="19"/>
      <c r="N631" s="18"/>
      <c r="O631" s="32"/>
      <c r="P631" s="14">
        <f t="shared" si="427"/>
        <v>0</v>
      </c>
      <c r="Q631" s="15">
        <f t="shared" si="428"/>
        <v>0</v>
      </c>
      <c r="S631" s="30" t="s">
        <v>537</v>
      </c>
      <c r="T631" s="37">
        <v>1</v>
      </c>
      <c r="U631" s="19"/>
      <c r="V631" s="18">
        <v>2</v>
      </c>
      <c r="W631" s="32"/>
      <c r="X631" s="14">
        <f t="shared" si="429"/>
        <v>3</v>
      </c>
      <c r="Y631" s="37">
        <v>1</v>
      </c>
      <c r="Z631" s="19"/>
      <c r="AA631" s="18">
        <v>2</v>
      </c>
      <c r="AB631" s="32"/>
      <c r="AC631" s="14">
        <f t="shared" si="430"/>
        <v>3</v>
      </c>
      <c r="AD631" s="37">
        <v>1</v>
      </c>
      <c r="AE631" s="19"/>
      <c r="AF631" s="18">
        <v>2</v>
      </c>
      <c r="AG631" s="32"/>
      <c r="AH631" s="14">
        <f t="shared" si="431"/>
        <v>3</v>
      </c>
      <c r="AI631" s="15">
        <f t="shared" si="432"/>
        <v>9</v>
      </c>
      <c r="AJ631" s="56">
        <v>43927</v>
      </c>
      <c r="AK631" s="13"/>
      <c r="AL631" s="37"/>
      <c r="AM631" s="19"/>
      <c r="AN631" s="18"/>
      <c r="AO631" s="32"/>
      <c r="AP631" s="14">
        <f t="shared" si="433"/>
        <v>0</v>
      </c>
      <c r="AQ631" s="37"/>
      <c r="AR631" s="19"/>
      <c r="AS631" s="18"/>
      <c r="AT631" s="32"/>
      <c r="AU631" s="14">
        <f t="shared" si="434"/>
        <v>0</v>
      </c>
      <c r="AV631" s="37"/>
      <c r="AW631" s="19"/>
      <c r="AX631" s="18"/>
      <c r="AY631" s="32"/>
      <c r="AZ631" s="14">
        <f t="shared" si="435"/>
        <v>0</v>
      </c>
      <c r="BA631" s="15">
        <f t="shared" si="436"/>
        <v>0</v>
      </c>
    </row>
    <row r="632" spans="1:53" x14ac:dyDescent="0.15">
      <c r="A632" s="30"/>
      <c r="B632" s="37"/>
      <c r="C632" s="19"/>
      <c r="D632" s="18"/>
      <c r="E632" s="32"/>
      <c r="F632" s="14">
        <f t="shared" si="440"/>
        <v>0</v>
      </c>
      <c r="G632" s="37"/>
      <c r="H632" s="19"/>
      <c r="I632" s="18"/>
      <c r="J632" s="32"/>
      <c r="K632" s="14">
        <f t="shared" si="426"/>
        <v>0</v>
      </c>
      <c r="L632" s="37"/>
      <c r="M632" s="19"/>
      <c r="N632" s="18"/>
      <c r="O632" s="32"/>
      <c r="P632" s="14">
        <f t="shared" si="427"/>
        <v>0</v>
      </c>
      <c r="Q632" s="15">
        <f t="shared" si="428"/>
        <v>0</v>
      </c>
      <c r="S632" s="30" t="s">
        <v>542</v>
      </c>
      <c r="T632" s="37"/>
      <c r="U632" s="19">
        <v>1</v>
      </c>
      <c r="V632" s="18"/>
      <c r="W632" s="32"/>
      <c r="X632" s="14">
        <f t="shared" si="429"/>
        <v>1</v>
      </c>
      <c r="Y632" s="37"/>
      <c r="Z632" s="19">
        <v>1</v>
      </c>
      <c r="AA632" s="18"/>
      <c r="AB632" s="32"/>
      <c r="AC632" s="14">
        <f t="shared" si="430"/>
        <v>1</v>
      </c>
      <c r="AD632" s="37"/>
      <c r="AE632" s="19">
        <v>1</v>
      </c>
      <c r="AF632" s="18"/>
      <c r="AG632" s="32"/>
      <c r="AH632" s="14">
        <f t="shared" si="431"/>
        <v>1</v>
      </c>
      <c r="AI632" s="15">
        <f t="shared" si="432"/>
        <v>3</v>
      </c>
      <c r="AJ632" s="56">
        <v>43928</v>
      </c>
      <c r="AK632" s="39"/>
      <c r="AL632" s="37"/>
      <c r="AM632" s="19"/>
      <c r="AN632" s="18"/>
      <c r="AO632" s="32"/>
      <c r="AP632" s="14">
        <f t="shared" si="433"/>
        <v>0</v>
      </c>
      <c r="AQ632" s="37"/>
      <c r="AR632" s="19"/>
      <c r="AS632" s="18"/>
      <c r="AT632" s="32"/>
      <c r="AU632" s="14">
        <f t="shared" si="434"/>
        <v>0</v>
      </c>
      <c r="AV632" s="37"/>
      <c r="AW632" s="19"/>
      <c r="AX632" s="18"/>
      <c r="AY632" s="32"/>
      <c r="AZ632" s="14">
        <f t="shared" si="435"/>
        <v>0</v>
      </c>
      <c r="BA632" s="15">
        <f t="shared" si="436"/>
        <v>0</v>
      </c>
    </row>
    <row r="633" spans="1:53" x14ac:dyDescent="0.15">
      <c r="A633" s="30"/>
      <c r="B633" s="37"/>
      <c r="C633" s="19"/>
      <c r="D633" s="18"/>
      <c r="E633" s="32"/>
      <c r="F633" s="14">
        <f t="shared" si="440"/>
        <v>0</v>
      </c>
      <c r="G633" s="37"/>
      <c r="H633" s="19"/>
      <c r="I633" s="18"/>
      <c r="J633" s="32"/>
      <c r="K633" s="14">
        <f t="shared" si="426"/>
        <v>0</v>
      </c>
      <c r="L633" s="37"/>
      <c r="M633" s="19"/>
      <c r="N633" s="18"/>
      <c r="O633" s="32"/>
      <c r="P633" s="14">
        <f t="shared" si="427"/>
        <v>0</v>
      </c>
      <c r="Q633" s="15">
        <f t="shared" si="428"/>
        <v>0</v>
      </c>
      <c r="S633" s="30" t="s">
        <v>544</v>
      </c>
      <c r="T633" s="37"/>
      <c r="U633" s="19">
        <v>2</v>
      </c>
      <c r="V633" s="18"/>
      <c r="W633" s="32"/>
      <c r="X633" s="14">
        <f t="shared" si="429"/>
        <v>2</v>
      </c>
      <c r="Y633" s="37"/>
      <c r="Z633" s="19">
        <v>2</v>
      </c>
      <c r="AA633" s="18"/>
      <c r="AB633" s="32"/>
      <c r="AC633" s="14">
        <f t="shared" si="430"/>
        <v>2</v>
      </c>
      <c r="AD633" s="37"/>
      <c r="AE633" s="19">
        <v>2</v>
      </c>
      <c r="AF633" s="18"/>
      <c r="AG633" s="32"/>
      <c r="AH633" s="14">
        <f t="shared" si="431"/>
        <v>2</v>
      </c>
      <c r="AI633" s="15">
        <f t="shared" si="432"/>
        <v>6</v>
      </c>
      <c r="AJ633" s="56">
        <v>43929</v>
      </c>
      <c r="AK633" s="13"/>
      <c r="AL633" s="37"/>
      <c r="AM633" s="19"/>
      <c r="AN633" s="18"/>
      <c r="AO633" s="32"/>
      <c r="AP633" s="14">
        <f t="shared" si="433"/>
        <v>0</v>
      </c>
      <c r="AQ633" s="37"/>
      <c r="AR633" s="19"/>
      <c r="AS633" s="18"/>
      <c r="AT633" s="32"/>
      <c r="AU633" s="14">
        <f t="shared" si="434"/>
        <v>0</v>
      </c>
      <c r="AV633" s="37"/>
      <c r="AW633" s="19"/>
      <c r="AX633" s="18"/>
      <c r="AY633" s="32"/>
      <c r="AZ633" s="14">
        <f t="shared" si="435"/>
        <v>0</v>
      </c>
      <c r="BA633" s="15">
        <f t="shared" si="436"/>
        <v>0</v>
      </c>
    </row>
    <row r="634" spans="1:53" x14ac:dyDescent="0.15">
      <c r="A634" s="30"/>
      <c r="B634" s="37"/>
      <c r="C634" s="19"/>
      <c r="D634" s="18"/>
      <c r="E634" s="32"/>
      <c r="F634" s="14">
        <f t="shared" si="440"/>
        <v>0</v>
      </c>
      <c r="G634" s="37"/>
      <c r="H634" s="19"/>
      <c r="I634" s="18"/>
      <c r="J634" s="32"/>
      <c r="K634" s="14">
        <f t="shared" si="426"/>
        <v>0</v>
      </c>
      <c r="L634" s="37"/>
      <c r="M634" s="19"/>
      <c r="N634" s="18"/>
      <c r="O634" s="32"/>
      <c r="P634" s="14">
        <f t="shared" si="427"/>
        <v>0</v>
      </c>
      <c r="Q634" s="15">
        <f t="shared" si="428"/>
        <v>0</v>
      </c>
      <c r="S634" s="63" t="s">
        <v>545</v>
      </c>
      <c r="T634" s="37"/>
      <c r="U634" s="19"/>
      <c r="V634" s="18"/>
      <c r="W634" s="32"/>
      <c r="X634" s="14">
        <f t="shared" ref="X634:X635" si="441">SUM(T634:V634)</f>
        <v>0</v>
      </c>
      <c r="Y634" s="37"/>
      <c r="Z634" s="19"/>
      <c r="AA634" s="18"/>
      <c r="AB634" s="32"/>
      <c r="AC634" s="14">
        <f t="shared" ref="AC634:AC635" si="442">SUM(Y634:AA634)</f>
        <v>0</v>
      </c>
      <c r="AD634" s="37"/>
      <c r="AE634" s="19"/>
      <c r="AF634" s="18">
        <v>15</v>
      </c>
      <c r="AG634" s="32"/>
      <c r="AH634" s="14">
        <f t="shared" ref="AH634:AH635" si="443">SUM(AD634:AF634)</f>
        <v>15</v>
      </c>
      <c r="AI634" s="15">
        <f t="shared" ref="AI634:AI635" si="444">X634+AC634+AH634</f>
        <v>15</v>
      </c>
      <c r="AJ634" s="56">
        <v>43931</v>
      </c>
      <c r="AK634" s="13"/>
      <c r="AL634" s="37"/>
      <c r="AM634" s="19"/>
      <c r="AN634" s="18"/>
      <c r="AO634" s="32"/>
      <c r="AP634" s="14">
        <f t="shared" si="433"/>
        <v>0</v>
      </c>
      <c r="AQ634" s="37"/>
      <c r="AR634" s="19"/>
      <c r="AS634" s="18"/>
      <c r="AT634" s="32"/>
      <c r="AU634" s="14">
        <f t="shared" si="434"/>
        <v>0</v>
      </c>
      <c r="AV634" s="37"/>
      <c r="AW634" s="19"/>
      <c r="AX634" s="18"/>
      <c r="AY634" s="32"/>
      <c r="AZ634" s="14">
        <f t="shared" si="435"/>
        <v>0</v>
      </c>
      <c r="BA634" s="15">
        <f t="shared" si="436"/>
        <v>0</v>
      </c>
    </row>
    <row r="635" spans="1:53" x14ac:dyDescent="0.15">
      <c r="A635" s="30"/>
      <c r="B635" s="37"/>
      <c r="C635" s="19"/>
      <c r="D635" s="18"/>
      <c r="E635" s="32"/>
      <c r="F635" s="14">
        <f t="shared" si="440"/>
        <v>0</v>
      </c>
      <c r="G635" s="37"/>
      <c r="H635" s="19"/>
      <c r="I635" s="18"/>
      <c r="J635" s="32"/>
      <c r="K635" s="14">
        <f t="shared" si="426"/>
        <v>0</v>
      </c>
      <c r="L635" s="37"/>
      <c r="M635" s="19"/>
      <c r="N635" s="18"/>
      <c r="O635" s="32"/>
      <c r="P635" s="14">
        <f t="shared" si="427"/>
        <v>0</v>
      </c>
      <c r="Q635" s="15">
        <f t="shared" si="428"/>
        <v>0</v>
      </c>
      <c r="S635" s="30" t="s">
        <v>546</v>
      </c>
      <c r="T635" s="37"/>
      <c r="U635" s="19">
        <v>1</v>
      </c>
      <c r="V635" s="18"/>
      <c r="W635" s="32"/>
      <c r="X635" s="14">
        <f t="shared" si="441"/>
        <v>1</v>
      </c>
      <c r="Y635" s="37"/>
      <c r="Z635" s="19">
        <v>1</v>
      </c>
      <c r="AA635" s="18"/>
      <c r="AB635" s="32"/>
      <c r="AC635" s="14">
        <f t="shared" si="442"/>
        <v>1</v>
      </c>
      <c r="AD635" s="37"/>
      <c r="AE635" s="19">
        <v>1</v>
      </c>
      <c r="AF635" s="18"/>
      <c r="AG635" s="32"/>
      <c r="AH635" s="14">
        <f t="shared" si="443"/>
        <v>1</v>
      </c>
      <c r="AI635" s="15">
        <f t="shared" si="444"/>
        <v>3</v>
      </c>
      <c r="AJ635" s="56">
        <v>43930</v>
      </c>
      <c r="AK635" s="13"/>
      <c r="AL635" s="37"/>
      <c r="AM635" s="19"/>
      <c r="AN635" s="18"/>
      <c r="AO635" s="32"/>
      <c r="AP635" s="14">
        <f t="shared" si="433"/>
        <v>0</v>
      </c>
      <c r="AQ635" s="37"/>
      <c r="AR635" s="19"/>
      <c r="AS635" s="18"/>
      <c r="AT635" s="32"/>
      <c r="AU635" s="14">
        <f t="shared" si="434"/>
        <v>0</v>
      </c>
      <c r="AV635" s="37"/>
      <c r="AW635" s="19"/>
      <c r="AX635" s="18"/>
      <c r="AY635" s="32"/>
      <c r="AZ635" s="14">
        <f t="shared" si="435"/>
        <v>0</v>
      </c>
      <c r="BA635" s="15">
        <f t="shared" si="436"/>
        <v>0</v>
      </c>
    </row>
    <row r="636" spans="1:53" x14ac:dyDescent="0.15">
      <c r="A636" s="30"/>
      <c r="B636" s="37"/>
      <c r="C636" s="19"/>
      <c r="D636" s="18"/>
      <c r="E636" s="32"/>
      <c r="F636" s="14">
        <f t="shared" si="440"/>
        <v>0</v>
      </c>
      <c r="G636" s="37"/>
      <c r="H636" s="19"/>
      <c r="I636" s="18"/>
      <c r="J636" s="32"/>
      <c r="K636" s="14">
        <f t="shared" si="426"/>
        <v>0</v>
      </c>
      <c r="L636" s="37"/>
      <c r="M636" s="19"/>
      <c r="N636" s="18"/>
      <c r="O636" s="32"/>
      <c r="P636" s="14">
        <f t="shared" si="427"/>
        <v>0</v>
      </c>
      <c r="Q636" s="15">
        <f t="shared" si="428"/>
        <v>0</v>
      </c>
      <c r="S636" s="13" t="s">
        <v>547</v>
      </c>
      <c r="T636" s="37"/>
      <c r="U636" s="19"/>
      <c r="V636" s="18"/>
      <c r="W636" s="32"/>
      <c r="X636" s="14">
        <f t="shared" ref="X636:X637" si="445">SUM(T636:V636)</f>
        <v>0</v>
      </c>
      <c r="Y636" s="37">
        <v>25</v>
      </c>
      <c r="Z636" s="19">
        <v>25</v>
      </c>
      <c r="AA636" s="18">
        <v>30</v>
      </c>
      <c r="AB636" s="32"/>
      <c r="AC636" s="14">
        <f t="shared" ref="AC636:AC637" si="446">SUM(Y636:AA636)</f>
        <v>80</v>
      </c>
      <c r="AD636" s="37">
        <v>18</v>
      </c>
      <c r="AE636" s="19"/>
      <c r="AF636" s="18"/>
      <c r="AG636" s="32"/>
      <c r="AH636" s="14">
        <f t="shared" ref="AH636:AH637" si="447">SUM(AD636:AF636)</f>
        <v>18</v>
      </c>
      <c r="AI636" s="15">
        <f t="shared" ref="AI636:AI637" si="448">X636+AC636+AH636</f>
        <v>98</v>
      </c>
      <c r="AJ636" s="56">
        <v>43931</v>
      </c>
      <c r="AK636" s="13"/>
      <c r="AL636" s="37"/>
      <c r="AM636" s="19"/>
      <c r="AN636" s="18"/>
      <c r="AO636" s="32"/>
      <c r="AP636" s="14">
        <f t="shared" si="433"/>
        <v>0</v>
      </c>
      <c r="AQ636" s="37"/>
      <c r="AR636" s="19"/>
      <c r="AS636" s="18"/>
      <c r="AT636" s="32"/>
      <c r="AU636" s="14">
        <f t="shared" si="434"/>
        <v>0</v>
      </c>
      <c r="AV636" s="37"/>
      <c r="AW636" s="19"/>
      <c r="AX636" s="18"/>
      <c r="AY636" s="32"/>
      <c r="AZ636" s="14">
        <f t="shared" si="435"/>
        <v>0</v>
      </c>
      <c r="BA636" s="15">
        <f t="shared" si="436"/>
        <v>0</v>
      </c>
    </row>
    <row r="637" spans="1:53" x14ac:dyDescent="0.15">
      <c r="A637" s="39"/>
      <c r="B637" s="37"/>
      <c r="C637" s="19"/>
      <c r="D637" s="18"/>
      <c r="E637" s="32"/>
      <c r="F637" s="14">
        <f t="shared" si="440"/>
        <v>0</v>
      </c>
      <c r="G637" s="37"/>
      <c r="H637" s="19"/>
      <c r="I637" s="18"/>
      <c r="J637" s="32"/>
      <c r="K637" s="14">
        <f t="shared" si="426"/>
        <v>0</v>
      </c>
      <c r="L637" s="37"/>
      <c r="M637" s="19"/>
      <c r="N637" s="18"/>
      <c r="O637" s="32"/>
      <c r="P637" s="14">
        <f t="shared" si="427"/>
        <v>0</v>
      </c>
      <c r="Q637" s="15">
        <f t="shared" si="428"/>
        <v>0</v>
      </c>
      <c r="S637" s="13" t="s">
        <v>548</v>
      </c>
      <c r="T637" s="37"/>
      <c r="U637" s="19">
        <v>11</v>
      </c>
      <c r="V637" s="18"/>
      <c r="W637" s="32"/>
      <c r="X637" s="14">
        <f t="shared" si="445"/>
        <v>11</v>
      </c>
      <c r="Y637" s="37"/>
      <c r="Z637" s="19"/>
      <c r="AA637" s="18"/>
      <c r="AB637" s="32"/>
      <c r="AC637" s="14">
        <f t="shared" si="446"/>
        <v>0</v>
      </c>
      <c r="AD637" s="37"/>
      <c r="AE637" s="19">
        <v>10</v>
      </c>
      <c r="AF637" s="18"/>
      <c r="AG637" s="32"/>
      <c r="AH637" s="14">
        <f t="shared" si="447"/>
        <v>10</v>
      </c>
      <c r="AI637" s="15">
        <f t="shared" si="448"/>
        <v>21</v>
      </c>
      <c r="AJ637" s="56">
        <v>43931</v>
      </c>
      <c r="AK637" s="39"/>
      <c r="AL637" s="37"/>
      <c r="AM637" s="19"/>
      <c r="AN637" s="18"/>
      <c r="AO637" s="32"/>
      <c r="AP637" s="14">
        <f t="shared" si="433"/>
        <v>0</v>
      </c>
      <c r="AQ637" s="37"/>
      <c r="AR637" s="19"/>
      <c r="AS637" s="18"/>
      <c r="AT637" s="32"/>
      <c r="AU637" s="14">
        <f t="shared" si="434"/>
        <v>0</v>
      </c>
      <c r="AV637" s="37"/>
      <c r="AW637" s="19"/>
      <c r="AX637" s="18"/>
      <c r="AY637" s="32"/>
      <c r="AZ637" s="14">
        <f t="shared" si="435"/>
        <v>0</v>
      </c>
      <c r="BA637" s="15">
        <f t="shared" si="436"/>
        <v>0</v>
      </c>
    </row>
    <row r="638" spans="1:53" x14ac:dyDescent="0.15">
      <c r="A638" s="30"/>
      <c r="B638" s="37"/>
      <c r="C638" s="19"/>
      <c r="D638" s="18"/>
      <c r="E638" s="32"/>
      <c r="F638" s="14">
        <f t="shared" si="440"/>
        <v>0</v>
      </c>
      <c r="G638" s="37"/>
      <c r="H638" s="19"/>
      <c r="I638" s="18"/>
      <c r="J638" s="32"/>
      <c r="K638" s="14">
        <f t="shared" si="426"/>
        <v>0</v>
      </c>
      <c r="L638" s="37"/>
      <c r="M638" s="19"/>
      <c r="N638" s="18"/>
      <c r="O638" s="32"/>
      <c r="P638" s="14">
        <f t="shared" si="427"/>
        <v>0</v>
      </c>
      <c r="Q638" s="15">
        <f t="shared" si="428"/>
        <v>0</v>
      </c>
      <c r="S638" s="13"/>
      <c r="T638" s="37"/>
      <c r="U638" s="19"/>
      <c r="V638" s="18"/>
      <c r="W638" s="32"/>
      <c r="X638" s="14">
        <f t="shared" ref="X638:X640" si="449">SUM(T638:V638)</f>
        <v>0</v>
      </c>
      <c r="Y638" s="37"/>
      <c r="Z638" s="19"/>
      <c r="AA638" s="18"/>
      <c r="AB638" s="32"/>
      <c r="AC638" s="14">
        <f t="shared" ref="AC638:AC640" si="450">SUM(Y638:AA638)</f>
        <v>0</v>
      </c>
      <c r="AD638" s="37"/>
      <c r="AE638" s="19"/>
      <c r="AF638" s="18"/>
      <c r="AG638" s="32"/>
      <c r="AH638" s="14">
        <f t="shared" ref="AH638:AH640" si="451">SUM(AD638:AF638)</f>
        <v>0</v>
      </c>
      <c r="AI638" s="15">
        <f t="shared" ref="AI638:AI640" si="452">X638+AC638+AH638</f>
        <v>0</v>
      </c>
      <c r="AJ638" s="57"/>
      <c r="AK638" s="13"/>
      <c r="AL638" s="37"/>
      <c r="AM638" s="19"/>
      <c r="AN638" s="18"/>
      <c r="AO638" s="32"/>
      <c r="AP638" s="14">
        <f t="shared" si="433"/>
        <v>0</v>
      </c>
      <c r="AQ638" s="37"/>
      <c r="AR638" s="19"/>
      <c r="AS638" s="18"/>
      <c r="AT638" s="32"/>
      <c r="AU638" s="14">
        <f t="shared" si="434"/>
        <v>0</v>
      </c>
      <c r="AV638" s="37"/>
      <c r="AW638" s="19"/>
      <c r="AX638" s="18"/>
      <c r="AY638" s="32"/>
      <c r="AZ638" s="14">
        <f t="shared" si="435"/>
        <v>0</v>
      </c>
      <c r="BA638" s="15">
        <f t="shared" si="436"/>
        <v>0</v>
      </c>
    </row>
    <row r="639" spans="1:53" x14ac:dyDescent="0.15">
      <c r="A639" s="30"/>
      <c r="B639" s="37"/>
      <c r="C639" s="19"/>
      <c r="D639" s="18"/>
      <c r="E639" s="32"/>
      <c r="F639" s="14">
        <f t="shared" si="440"/>
        <v>0</v>
      </c>
      <c r="G639" s="37"/>
      <c r="H639" s="19"/>
      <c r="I639" s="18"/>
      <c r="J639" s="32"/>
      <c r="K639" s="14">
        <f t="shared" si="426"/>
        <v>0</v>
      </c>
      <c r="L639" s="37"/>
      <c r="M639" s="19"/>
      <c r="N639" s="18"/>
      <c r="O639" s="32"/>
      <c r="P639" s="14">
        <f t="shared" si="427"/>
        <v>0</v>
      </c>
      <c r="Q639" s="15">
        <f t="shared" si="428"/>
        <v>0</v>
      </c>
      <c r="S639" s="13" t="s">
        <v>461</v>
      </c>
      <c r="T639" s="37"/>
      <c r="U639" s="19"/>
      <c r="V639" s="18"/>
      <c r="W639" s="32"/>
      <c r="X639" s="14">
        <f t="shared" si="449"/>
        <v>0</v>
      </c>
      <c r="Y639" s="37"/>
      <c r="Z639" s="19"/>
      <c r="AA639" s="18"/>
      <c r="AB639" s="32"/>
      <c r="AC639" s="14">
        <f t="shared" si="450"/>
        <v>0</v>
      </c>
      <c r="AD639" s="37"/>
      <c r="AE639" s="19"/>
      <c r="AF639" s="18"/>
      <c r="AG639" s="32"/>
      <c r="AH639" s="14">
        <f t="shared" si="451"/>
        <v>0</v>
      </c>
      <c r="AI639" s="15">
        <f t="shared" si="452"/>
        <v>0</v>
      </c>
      <c r="AJ639" s="57" t="s">
        <v>460</v>
      </c>
      <c r="AK639" s="13"/>
      <c r="AL639" s="37"/>
      <c r="AM639" s="19"/>
      <c r="AN639" s="18"/>
      <c r="AO639" s="32"/>
      <c r="AP639" s="14">
        <f t="shared" si="433"/>
        <v>0</v>
      </c>
      <c r="AQ639" s="37"/>
      <c r="AR639" s="19"/>
      <c r="AS639" s="18"/>
      <c r="AT639" s="32"/>
      <c r="AU639" s="14">
        <f t="shared" si="434"/>
        <v>0</v>
      </c>
      <c r="AV639" s="37"/>
      <c r="AW639" s="19"/>
      <c r="AX639" s="18"/>
      <c r="AY639" s="32"/>
      <c r="AZ639" s="14">
        <f t="shared" si="435"/>
        <v>0</v>
      </c>
      <c r="BA639" s="15">
        <f t="shared" si="436"/>
        <v>0</v>
      </c>
    </row>
    <row r="640" spans="1:53" x14ac:dyDescent="0.15">
      <c r="A640" s="13"/>
      <c r="B640" s="37"/>
      <c r="C640" s="19"/>
      <c r="D640" s="18"/>
      <c r="E640" s="32"/>
      <c r="F640" s="14">
        <f t="shared" si="440"/>
        <v>0</v>
      </c>
      <c r="G640" s="37"/>
      <c r="H640" s="19"/>
      <c r="I640" s="18"/>
      <c r="J640" s="32"/>
      <c r="K640" s="14">
        <f t="shared" si="426"/>
        <v>0</v>
      </c>
      <c r="L640" s="37"/>
      <c r="M640" s="19"/>
      <c r="N640" s="18"/>
      <c r="O640" s="32"/>
      <c r="P640" s="14">
        <f t="shared" si="427"/>
        <v>0</v>
      </c>
      <c r="Q640" s="15">
        <f t="shared" si="428"/>
        <v>0</v>
      </c>
      <c r="S640" s="13" t="s">
        <v>415</v>
      </c>
      <c r="T640" s="37"/>
      <c r="U640" s="19"/>
      <c r="V640" s="18"/>
      <c r="W640" s="32"/>
      <c r="X640" s="14">
        <f t="shared" si="449"/>
        <v>0</v>
      </c>
      <c r="Y640" s="37"/>
      <c r="Z640" s="19"/>
      <c r="AA640" s="18"/>
      <c r="AB640" s="32"/>
      <c r="AC640" s="14">
        <f t="shared" si="450"/>
        <v>0</v>
      </c>
      <c r="AD640" s="37"/>
      <c r="AE640" s="19"/>
      <c r="AF640" s="18"/>
      <c r="AG640" s="32"/>
      <c r="AH640" s="14">
        <f t="shared" si="451"/>
        <v>0</v>
      </c>
      <c r="AI640" s="15">
        <f t="shared" si="452"/>
        <v>0</v>
      </c>
      <c r="AJ640" s="57" t="s">
        <v>414</v>
      </c>
      <c r="AK640" s="13"/>
      <c r="AL640" s="37"/>
      <c r="AM640" s="19"/>
      <c r="AN640" s="18"/>
      <c r="AO640" s="32"/>
      <c r="AP640" s="14">
        <f t="shared" si="433"/>
        <v>0</v>
      </c>
      <c r="AQ640" s="37"/>
      <c r="AR640" s="19"/>
      <c r="AS640" s="18"/>
      <c r="AT640" s="32"/>
      <c r="AU640" s="14">
        <f t="shared" si="434"/>
        <v>0</v>
      </c>
      <c r="AV640" s="37"/>
      <c r="AW640" s="19"/>
      <c r="AX640" s="18"/>
      <c r="AY640" s="32"/>
      <c r="AZ640" s="14">
        <f t="shared" si="435"/>
        <v>0</v>
      </c>
      <c r="BA640" s="15">
        <f t="shared" si="436"/>
        <v>0</v>
      </c>
    </row>
    <row r="641" spans="1:54" ht="14.25" thickBot="1" x14ac:dyDescent="0.2">
      <c r="A641" s="39"/>
      <c r="B641" s="37"/>
      <c r="C641" s="19"/>
      <c r="D641" s="18"/>
      <c r="E641" s="106"/>
      <c r="F641" s="14">
        <f t="shared" si="440"/>
        <v>0</v>
      </c>
      <c r="G641" s="37"/>
      <c r="H641" s="19"/>
      <c r="I641" s="18"/>
      <c r="J641" s="106"/>
      <c r="K641" s="14">
        <f t="shared" si="426"/>
        <v>0</v>
      </c>
      <c r="L641" s="37"/>
      <c r="M641" s="19"/>
      <c r="N641" s="18"/>
      <c r="O641" s="106"/>
      <c r="P641" s="14">
        <f t="shared" si="427"/>
        <v>0</v>
      </c>
      <c r="Q641" s="24">
        <f t="shared" si="428"/>
        <v>0</v>
      </c>
      <c r="S641" s="13" t="s">
        <v>472</v>
      </c>
      <c r="T641" s="37"/>
      <c r="U641" s="19"/>
      <c r="V641" s="18"/>
      <c r="W641" s="106"/>
      <c r="X641" s="14">
        <f t="shared" ref="X641" si="453">SUM(T641:V641)</f>
        <v>0</v>
      </c>
      <c r="Y641" s="37"/>
      <c r="Z641" s="19"/>
      <c r="AA641" s="18"/>
      <c r="AB641" s="106"/>
      <c r="AC641" s="14">
        <f t="shared" ref="AC641" si="454">SUM(Y641:AA641)</f>
        <v>0</v>
      </c>
      <c r="AD641" s="37"/>
      <c r="AE641" s="19"/>
      <c r="AF641" s="18"/>
      <c r="AG641" s="106"/>
      <c r="AH641" s="14">
        <f t="shared" ref="AH641" si="455">SUM(AD641:AF641)</f>
        <v>0</v>
      </c>
      <c r="AI641" s="15">
        <f t="shared" ref="AI641" si="456">X641+AC641+AH641</f>
        <v>0</v>
      </c>
      <c r="AJ641" s="57" t="s">
        <v>489</v>
      </c>
      <c r="AK641" s="13"/>
      <c r="AL641" s="37"/>
      <c r="AM641" s="19"/>
      <c r="AN641" s="18"/>
      <c r="AO641" s="106"/>
      <c r="AP641" s="14">
        <f t="shared" si="433"/>
        <v>0</v>
      </c>
      <c r="AQ641" s="37"/>
      <c r="AR641" s="19"/>
      <c r="AS641" s="18"/>
      <c r="AT641" s="106"/>
      <c r="AU641" s="14">
        <f t="shared" si="434"/>
        <v>0</v>
      </c>
      <c r="AV641" s="37"/>
      <c r="AW641" s="19"/>
      <c r="AX641" s="18"/>
      <c r="AY641" s="106"/>
      <c r="AZ641" s="14">
        <f t="shared" si="435"/>
        <v>0</v>
      </c>
      <c r="BA641" s="15">
        <f t="shared" si="436"/>
        <v>0</v>
      </c>
    </row>
    <row r="642" spans="1:54" ht="14.25" thickBot="1" x14ac:dyDescent="0.2">
      <c r="A642" s="3" t="s">
        <v>11</v>
      </c>
      <c r="B642" s="26">
        <f>SUM(B618:B641)</f>
        <v>12</v>
      </c>
      <c r="C642" s="26">
        <f t="shared" ref="C642:Q642" si="457">SUM(C618:C641)</f>
        <v>12</v>
      </c>
      <c r="D642" s="26">
        <f t="shared" si="457"/>
        <v>11</v>
      </c>
      <c r="E642" s="26"/>
      <c r="F642" s="40">
        <f t="shared" si="457"/>
        <v>32</v>
      </c>
      <c r="G642" s="26">
        <f t="shared" si="457"/>
        <v>10</v>
      </c>
      <c r="H642" s="26">
        <f t="shared" si="457"/>
        <v>19</v>
      </c>
      <c r="I642" s="26">
        <f t="shared" si="457"/>
        <v>5</v>
      </c>
      <c r="J642" s="26"/>
      <c r="K642" s="40">
        <f t="shared" si="457"/>
        <v>34</v>
      </c>
      <c r="L642" s="26">
        <f t="shared" si="457"/>
        <v>12</v>
      </c>
      <c r="M642" s="26">
        <f t="shared" si="457"/>
        <v>14</v>
      </c>
      <c r="N642" s="26">
        <f t="shared" si="457"/>
        <v>11</v>
      </c>
      <c r="O642" s="26"/>
      <c r="P642" s="40">
        <f t="shared" si="457"/>
        <v>37</v>
      </c>
      <c r="Q642" s="41">
        <f t="shared" si="457"/>
        <v>103</v>
      </c>
      <c r="S642" s="3" t="s">
        <v>11</v>
      </c>
      <c r="T642" s="26">
        <f>SUM(T618:T641)</f>
        <v>40</v>
      </c>
      <c r="U642" s="26">
        <f t="shared" ref="U642:AI642" si="458">SUM(U618:U641)</f>
        <v>102</v>
      </c>
      <c r="V642" s="26">
        <f t="shared" si="458"/>
        <v>57</v>
      </c>
      <c r="W642" s="26"/>
      <c r="X642" s="40">
        <f t="shared" si="458"/>
        <v>199</v>
      </c>
      <c r="Y642" s="26">
        <f t="shared" si="458"/>
        <v>60</v>
      </c>
      <c r="Z642" s="26">
        <f t="shared" si="458"/>
        <v>225</v>
      </c>
      <c r="AA642" s="26">
        <f t="shared" si="458"/>
        <v>171</v>
      </c>
      <c r="AB642" s="26"/>
      <c r="AC642" s="40">
        <f t="shared" si="458"/>
        <v>456</v>
      </c>
      <c r="AD642" s="26">
        <f t="shared" si="458"/>
        <v>51</v>
      </c>
      <c r="AE642" s="26">
        <f t="shared" si="458"/>
        <v>101</v>
      </c>
      <c r="AF642" s="26">
        <f t="shared" si="458"/>
        <v>82</v>
      </c>
      <c r="AG642" s="26"/>
      <c r="AH642" s="40">
        <f t="shared" si="458"/>
        <v>234</v>
      </c>
      <c r="AI642" s="41">
        <f t="shared" si="458"/>
        <v>889</v>
      </c>
      <c r="AK642" s="3" t="s">
        <v>11</v>
      </c>
      <c r="AL642" s="26">
        <f>SUM(AL618:AL641)</f>
        <v>0</v>
      </c>
      <c r="AM642" s="26">
        <f t="shared" ref="AM642:BA642" si="459">SUM(AM618:AM641)</f>
        <v>0</v>
      </c>
      <c r="AN642" s="26">
        <f t="shared" si="459"/>
        <v>0</v>
      </c>
      <c r="AO642" s="26"/>
      <c r="AP642" s="40">
        <f t="shared" si="459"/>
        <v>0</v>
      </c>
      <c r="AQ642" s="26">
        <f t="shared" si="459"/>
        <v>0</v>
      </c>
      <c r="AR642" s="26">
        <f t="shared" si="459"/>
        <v>0</v>
      </c>
      <c r="AS642" s="26">
        <f t="shared" si="459"/>
        <v>0</v>
      </c>
      <c r="AT642" s="26"/>
      <c r="AU642" s="40">
        <f t="shared" si="459"/>
        <v>0</v>
      </c>
      <c r="AV642" s="26">
        <f t="shared" si="459"/>
        <v>0</v>
      </c>
      <c r="AW642" s="26">
        <f t="shared" si="459"/>
        <v>0</v>
      </c>
      <c r="AX642" s="26">
        <f t="shared" si="459"/>
        <v>0</v>
      </c>
      <c r="AY642" s="26"/>
      <c r="AZ642" s="40">
        <f t="shared" si="459"/>
        <v>0</v>
      </c>
      <c r="BA642" s="41">
        <f t="shared" si="459"/>
        <v>0</v>
      </c>
    </row>
    <row r="643" spans="1:54" ht="14.25" thickBot="1" x14ac:dyDescent="0.2">
      <c r="A643" s="42" t="s">
        <v>12</v>
      </c>
      <c r="B643" s="43">
        <f>B617-B642</f>
        <v>5</v>
      </c>
      <c r="C643" s="43">
        <f t="shared" ref="C643:Q643" si="460">C617-C642</f>
        <v>9</v>
      </c>
      <c r="D643" s="43">
        <f t="shared" si="460"/>
        <v>3</v>
      </c>
      <c r="E643" s="43"/>
      <c r="F643" s="43">
        <f t="shared" si="460"/>
        <v>20</v>
      </c>
      <c r="G643" s="43">
        <f t="shared" si="460"/>
        <v>6</v>
      </c>
      <c r="H643" s="43">
        <f t="shared" si="460"/>
        <v>9</v>
      </c>
      <c r="I643" s="43">
        <f t="shared" si="460"/>
        <v>1</v>
      </c>
      <c r="J643" s="43"/>
      <c r="K643" s="43">
        <f t="shared" si="460"/>
        <v>16</v>
      </c>
      <c r="L643" s="43">
        <f t="shared" si="460"/>
        <v>6</v>
      </c>
      <c r="M643" s="43">
        <f t="shared" si="460"/>
        <v>9</v>
      </c>
      <c r="N643" s="43">
        <f t="shared" si="460"/>
        <v>5</v>
      </c>
      <c r="O643" s="43"/>
      <c r="P643" s="43">
        <f t="shared" si="460"/>
        <v>20</v>
      </c>
      <c r="Q643" s="41">
        <f t="shared" si="460"/>
        <v>56</v>
      </c>
      <c r="S643" s="42" t="s">
        <v>12</v>
      </c>
      <c r="T643" s="43">
        <f>T617-T642</f>
        <v>617</v>
      </c>
      <c r="U643" s="43">
        <f t="shared" ref="U643:AI643" si="461">U617-U642</f>
        <v>614</v>
      </c>
      <c r="V643" s="43">
        <f t="shared" si="461"/>
        <v>317</v>
      </c>
      <c r="W643" s="43"/>
      <c r="X643" s="43">
        <f t="shared" si="461"/>
        <v>1548</v>
      </c>
      <c r="Y643" s="43">
        <f t="shared" si="461"/>
        <v>474</v>
      </c>
      <c r="Z643" s="43">
        <f t="shared" si="461"/>
        <v>520</v>
      </c>
      <c r="AA643" s="43">
        <f t="shared" si="461"/>
        <v>121</v>
      </c>
      <c r="AB643" s="43"/>
      <c r="AC643" s="43">
        <f t="shared" si="461"/>
        <v>1115</v>
      </c>
      <c r="AD643" s="43">
        <f t="shared" si="461"/>
        <v>537</v>
      </c>
      <c r="AE643" s="43">
        <f t="shared" si="461"/>
        <v>556</v>
      </c>
      <c r="AF643" s="43">
        <f t="shared" si="461"/>
        <v>124</v>
      </c>
      <c r="AG643" s="43"/>
      <c r="AH643" s="43">
        <f t="shared" si="461"/>
        <v>1217</v>
      </c>
      <c r="AI643" s="41">
        <f t="shared" si="461"/>
        <v>3880</v>
      </c>
      <c r="AK643" s="42" t="s">
        <v>12</v>
      </c>
      <c r="AL643" s="43">
        <f>AL617-AL642</f>
        <v>0</v>
      </c>
      <c r="AM643" s="43">
        <f t="shared" ref="AM643:BA643" si="462">AM617-AM642</f>
        <v>0</v>
      </c>
      <c r="AN643" s="43">
        <f t="shared" si="462"/>
        <v>0</v>
      </c>
      <c r="AO643" s="43"/>
      <c r="AP643" s="43">
        <f t="shared" si="462"/>
        <v>0</v>
      </c>
      <c r="AQ643" s="43">
        <f t="shared" si="462"/>
        <v>0</v>
      </c>
      <c r="AR643" s="43">
        <f t="shared" si="462"/>
        <v>0</v>
      </c>
      <c r="AS643" s="43">
        <f t="shared" si="462"/>
        <v>0</v>
      </c>
      <c r="AT643" s="43"/>
      <c r="AU643" s="43">
        <f t="shared" si="462"/>
        <v>0</v>
      </c>
      <c r="AV643" s="43">
        <f t="shared" si="462"/>
        <v>0</v>
      </c>
      <c r="AW643" s="43">
        <f t="shared" si="462"/>
        <v>0</v>
      </c>
      <c r="AX643" s="43">
        <f t="shared" si="462"/>
        <v>0</v>
      </c>
      <c r="AY643" s="43"/>
      <c r="AZ643" s="43">
        <f t="shared" si="462"/>
        <v>0</v>
      </c>
      <c r="BA643" s="41">
        <f t="shared" si="462"/>
        <v>0</v>
      </c>
    </row>
    <row r="646" spans="1:54" ht="21.75" thickBot="1" x14ac:dyDescent="0.25">
      <c r="A646" s="50" t="s">
        <v>13</v>
      </c>
      <c r="B646" s="51"/>
      <c r="C646" s="51"/>
      <c r="D646" s="51"/>
      <c r="E646" s="51"/>
      <c r="F646" s="54" t="s">
        <v>26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S646" s="50" t="s">
        <v>14</v>
      </c>
      <c r="T646" s="51"/>
      <c r="U646" s="51"/>
      <c r="V646" s="51"/>
      <c r="W646" s="51"/>
      <c r="X646" s="54" t="s">
        <v>26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K646" s="50" t="s">
        <v>153</v>
      </c>
      <c r="AL646" s="51"/>
      <c r="AM646" s="51"/>
      <c r="AN646" s="51"/>
      <c r="AO646" s="51"/>
      <c r="AP646" s="54" t="s">
        <v>26</v>
      </c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4" ht="14.25" thickBot="1" x14ac:dyDescent="0.2">
      <c r="A647" s="2" t="s">
        <v>0</v>
      </c>
      <c r="B647" s="225" t="s">
        <v>15</v>
      </c>
      <c r="C647" s="225"/>
      <c r="D647" s="225"/>
      <c r="E647" s="225"/>
      <c r="F647" s="226"/>
      <c r="G647" s="225" t="s">
        <v>1</v>
      </c>
      <c r="H647" s="225"/>
      <c r="I647" s="225"/>
      <c r="J647" s="225"/>
      <c r="K647" s="226"/>
      <c r="L647" s="225" t="s">
        <v>16</v>
      </c>
      <c r="M647" s="225"/>
      <c r="N647" s="225"/>
      <c r="O647" s="225"/>
      <c r="P647" s="225"/>
      <c r="Q647" s="227" t="s">
        <v>2</v>
      </c>
      <c r="S647" s="2" t="s">
        <v>0</v>
      </c>
      <c r="T647" s="225" t="s">
        <v>15</v>
      </c>
      <c r="U647" s="225"/>
      <c r="V647" s="225"/>
      <c r="W647" s="225"/>
      <c r="X647" s="226"/>
      <c r="Y647" s="225" t="s">
        <v>1</v>
      </c>
      <c r="Z647" s="225"/>
      <c r="AA647" s="225"/>
      <c r="AB647" s="225"/>
      <c r="AC647" s="226"/>
      <c r="AD647" s="225" t="s">
        <v>16</v>
      </c>
      <c r="AE647" s="225"/>
      <c r="AF647" s="225"/>
      <c r="AG647" s="225"/>
      <c r="AH647" s="225"/>
      <c r="AI647" s="227" t="s">
        <v>2</v>
      </c>
      <c r="AK647" s="2" t="s">
        <v>0</v>
      </c>
      <c r="AL647" s="225" t="s">
        <v>15</v>
      </c>
      <c r="AM647" s="225"/>
      <c r="AN647" s="225"/>
      <c r="AO647" s="225"/>
      <c r="AP647" s="226"/>
      <c r="AQ647" s="225" t="s">
        <v>1</v>
      </c>
      <c r="AR647" s="225"/>
      <c r="AS647" s="225"/>
      <c r="AT647" s="225"/>
      <c r="AU647" s="226"/>
      <c r="AV647" s="225" t="s">
        <v>16</v>
      </c>
      <c r="AW647" s="225"/>
      <c r="AX647" s="225"/>
      <c r="AY647" s="225"/>
      <c r="AZ647" s="225"/>
      <c r="BA647" s="227" t="s">
        <v>2</v>
      </c>
    </row>
    <row r="648" spans="1:54" ht="14.25" thickBot="1" x14ac:dyDescent="0.2">
      <c r="A648" s="2" t="s">
        <v>3</v>
      </c>
      <c r="B648" s="3" t="s">
        <v>4</v>
      </c>
      <c r="C648" s="2" t="s">
        <v>5</v>
      </c>
      <c r="D648" s="4" t="s">
        <v>6</v>
      </c>
      <c r="E648" s="2"/>
      <c r="F648" s="2" t="s">
        <v>7</v>
      </c>
      <c r="G648" s="3" t="s">
        <v>4</v>
      </c>
      <c r="H648" s="2" t="s">
        <v>5</v>
      </c>
      <c r="I648" s="4" t="s">
        <v>6</v>
      </c>
      <c r="J648" s="2"/>
      <c r="K648" s="2" t="s">
        <v>7</v>
      </c>
      <c r="L648" s="3" t="s">
        <v>4</v>
      </c>
      <c r="M648" s="2" t="s">
        <v>5</v>
      </c>
      <c r="N648" s="4" t="s">
        <v>6</v>
      </c>
      <c r="O648" s="2"/>
      <c r="P648" s="3" t="s">
        <v>7</v>
      </c>
      <c r="Q648" s="228"/>
      <c r="S648" s="2" t="s">
        <v>3</v>
      </c>
      <c r="T648" s="3" t="s">
        <v>4</v>
      </c>
      <c r="U648" s="2" t="s">
        <v>5</v>
      </c>
      <c r="V648" s="4" t="s">
        <v>6</v>
      </c>
      <c r="W648" s="2"/>
      <c r="X648" s="2" t="s">
        <v>7</v>
      </c>
      <c r="Y648" s="3" t="s">
        <v>4</v>
      </c>
      <c r="Z648" s="2" t="s">
        <v>5</v>
      </c>
      <c r="AA648" s="4" t="s">
        <v>6</v>
      </c>
      <c r="AB648" s="2"/>
      <c r="AC648" s="2" t="s">
        <v>7</v>
      </c>
      <c r="AD648" s="3" t="s">
        <v>4</v>
      </c>
      <c r="AE648" s="2" t="s">
        <v>5</v>
      </c>
      <c r="AF648" s="4" t="s">
        <v>6</v>
      </c>
      <c r="AG648" s="2"/>
      <c r="AH648" s="3" t="s">
        <v>7</v>
      </c>
      <c r="AI648" s="228"/>
      <c r="AK648" s="2" t="s">
        <v>3</v>
      </c>
      <c r="AL648" s="3" t="s">
        <v>4</v>
      </c>
      <c r="AM648" s="2" t="s">
        <v>5</v>
      </c>
      <c r="AN648" s="4" t="s">
        <v>6</v>
      </c>
      <c r="AO648" s="2"/>
      <c r="AP648" s="2" t="s">
        <v>7</v>
      </c>
      <c r="AQ648" s="3" t="s">
        <v>4</v>
      </c>
      <c r="AR648" s="2" t="s">
        <v>5</v>
      </c>
      <c r="AS648" s="4" t="s">
        <v>6</v>
      </c>
      <c r="AT648" s="2"/>
      <c r="AU648" s="2" t="s">
        <v>7</v>
      </c>
      <c r="AV648" s="3" t="s">
        <v>4</v>
      </c>
      <c r="AW648" s="2" t="s">
        <v>5</v>
      </c>
      <c r="AX648" s="4" t="s">
        <v>6</v>
      </c>
      <c r="AY648" s="2"/>
      <c r="AZ648" s="3" t="s">
        <v>7</v>
      </c>
      <c r="BA648" s="228"/>
    </row>
    <row r="649" spans="1:54" x14ac:dyDescent="0.15">
      <c r="A649" s="5" t="s">
        <v>12</v>
      </c>
      <c r="B649" s="6">
        <f>B643</f>
        <v>5</v>
      </c>
      <c r="C649" s="7">
        <f>C643</f>
        <v>9</v>
      </c>
      <c r="D649" s="6">
        <f>D643</f>
        <v>3</v>
      </c>
      <c r="E649" s="7"/>
      <c r="F649" s="8">
        <f>SUM(B649:D649)</f>
        <v>17</v>
      </c>
      <c r="G649" s="6">
        <f>G643</f>
        <v>6</v>
      </c>
      <c r="H649" s="7">
        <f>H643</f>
        <v>9</v>
      </c>
      <c r="I649" s="6">
        <f>I643</f>
        <v>1</v>
      </c>
      <c r="J649" s="7"/>
      <c r="K649" s="8">
        <f>SUM(G649:I649)</f>
        <v>16</v>
      </c>
      <c r="L649" s="6">
        <f>L643</f>
        <v>6</v>
      </c>
      <c r="M649" s="7">
        <f>M643</f>
        <v>9</v>
      </c>
      <c r="N649" s="6">
        <f>N643</f>
        <v>5</v>
      </c>
      <c r="O649" s="7"/>
      <c r="P649" s="8">
        <f>SUM(L649:N649)</f>
        <v>20</v>
      </c>
      <c r="Q649" s="9">
        <f>F649+K649+P649</f>
        <v>53</v>
      </c>
      <c r="S649" s="5" t="s">
        <v>12</v>
      </c>
      <c r="T649" s="6">
        <f>T643</f>
        <v>617</v>
      </c>
      <c r="U649" s="7">
        <f>U643</f>
        <v>614</v>
      </c>
      <c r="V649" s="6">
        <f>V643</f>
        <v>317</v>
      </c>
      <c r="W649" s="7"/>
      <c r="X649" s="8">
        <f>SUM(T649:V649)</f>
        <v>1548</v>
      </c>
      <c r="Y649" s="6">
        <f>Y643</f>
        <v>474</v>
      </c>
      <c r="Z649" s="7">
        <f>Z643</f>
        <v>520</v>
      </c>
      <c r="AA649" s="6">
        <f>AA643</f>
        <v>121</v>
      </c>
      <c r="AB649" s="7"/>
      <c r="AC649" s="8">
        <f>SUM(Y649:AA649)</f>
        <v>1115</v>
      </c>
      <c r="AD649" s="6">
        <f>AD643</f>
        <v>537</v>
      </c>
      <c r="AE649" s="7">
        <f>AE643</f>
        <v>556</v>
      </c>
      <c r="AF649" s="6">
        <f>AF643</f>
        <v>124</v>
      </c>
      <c r="AG649" s="7"/>
      <c r="AH649" s="8">
        <f>SUM(AD649:AF649)</f>
        <v>1217</v>
      </c>
      <c r="AI649" s="9">
        <f>X649+AC649+AH649</f>
        <v>3880</v>
      </c>
      <c r="AK649" s="5" t="s">
        <v>12</v>
      </c>
      <c r="AL649" s="6">
        <f>AL643</f>
        <v>0</v>
      </c>
      <c r="AM649" s="7">
        <f>AM643</f>
        <v>0</v>
      </c>
      <c r="AN649" s="6">
        <f>AN643</f>
        <v>0</v>
      </c>
      <c r="AO649" s="7"/>
      <c r="AP649" s="8">
        <f>SUM(AL649:AN649)</f>
        <v>0</v>
      </c>
      <c r="AQ649" s="6">
        <f>AQ643</f>
        <v>0</v>
      </c>
      <c r="AR649" s="7">
        <f>AR643</f>
        <v>0</v>
      </c>
      <c r="AS649" s="6">
        <f>AS643</f>
        <v>0</v>
      </c>
      <c r="AT649" s="7"/>
      <c r="AU649" s="8">
        <f>SUM(AQ649:AS649)</f>
        <v>0</v>
      </c>
      <c r="AV649" s="6">
        <f>AV643</f>
        <v>0</v>
      </c>
      <c r="AW649" s="7">
        <f>AW643</f>
        <v>0</v>
      </c>
      <c r="AX649" s="6">
        <f>AX643</f>
        <v>0</v>
      </c>
      <c r="AY649" s="7"/>
      <c r="AZ649" s="8">
        <f>SUM(AV649:AX649)</f>
        <v>0</v>
      </c>
      <c r="BA649" s="9">
        <f>AP649+AU649+AZ649</f>
        <v>0</v>
      </c>
    </row>
    <row r="650" spans="1:54" x14ac:dyDescent="0.15">
      <c r="A650" s="11" t="s">
        <v>202</v>
      </c>
      <c r="B650" s="31">
        <v>1</v>
      </c>
      <c r="C650" s="32"/>
      <c r="D650" s="33"/>
      <c r="E650" s="32"/>
      <c r="F650" s="14">
        <f t="shared" ref="F650:F651" si="463">SUM(B650:D650)</f>
        <v>1</v>
      </c>
      <c r="G650" s="31">
        <v>1</v>
      </c>
      <c r="H650" s="32"/>
      <c r="I650" s="33"/>
      <c r="J650" s="32"/>
      <c r="K650" s="14">
        <f t="shared" ref="K650:K684" si="464">SUM(G650:I650)</f>
        <v>1</v>
      </c>
      <c r="L650" s="31">
        <v>1</v>
      </c>
      <c r="M650" s="32"/>
      <c r="N650" s="33"/>
      <c r="O650" s="32"/>
      <c r="P650" s="14">
        <f t="shared" ref="P650:P684" si="465">SUM(L650:N650)</f>
        <v>1</v>
      </c>
      <c r="Q650" s="15">
        <f t="shared" ref="Q650:Q684" si="466">F650+K650+P650</f>
        <v>3</v>
      </c>
      <c r="R650" s="93">
        <v>43932</v>
      </c>
      <c r="S650" s="11" t="s">
        <v>223</v>
      </c>
      <c r="T650" s="12"/>
      <c r="U650" s="13">
        <v>3</v>
      </c>
      <c r="V650" s="12">
        <v>4</v>
      </c>
      <c r="W650" s="30"/>
      <c r="X650" s="14">
        <f t="shared" ref="X650:X684" si="467">SUM(T650:V650)</f>
        <v>7</v>
      </c>
      <c r="Y650" s="12"/>
      <c r="Z650" s="13">
        <v>3</v>
      </c>
      <c r="AA650" s="12">
        <v>4</v>
      </c>
      <c r="AB650" s="30"/>
      <c r="AC650" s="14">
        <f t="shared" ref="AC650:AC684" si="468">SUM(Y650:AA650)</f>
        <v>7</v>
      </c>
      <c r="AD650" s="12"/>
      <c r="AE650" s="13">
        <v>3</v>
      </c>
      <c r="AF650" s="12">
        <v>4</v>
      </c>
      <c r="AG650" s="30"/>
      <c r="AH650" s="14">
        <f t="shared" ref="AH650:AH684" si="469">SUM(AD650:AF650)</f>
        <v>7</v>
      </c>
      <c r="AI650" s="15">
        <f t="shared" ref="AI650:AI684" si="470">X650+AC650+AH650</f>
        <v>21</v>
      </c>
      <c r="AJ650" s="93">
        <v>43952</v>
      </c>
      <c r="AK650" s="11" t="s">
        <v>9</v>
      </c>
      <c r="AL650" s="12"/>
      <c r="AM650" s="13"/>
      <c r="AN650" s="12"/>
      <c r="AO650" s="30"/>
      <c r="AP650" s="14">
        <f t="shared" ref="AP650:AP684" si="471">SUM(AL650:AN650)</f>
        <v>0</v>
      </c>
      <c r="AQ650" s="12"/>
      <c r="AR650" s="13"/>
      <c r="AS650" s="12"/>
      <c r="AT650" s="30"/>
      <c r="AU650" s="14">
        <f t="shared" ref="AU650:AU684" si="472">SUM(AQ650:AS650)</f>
        <v>0</v>
      </c>
      <c r="AV650" s="12"/>
      <c r="AW650" s="13"/>
      <c r="AX650" s="12"/>
      <c r="AY650" s="30"/>
      <c r="AZ650" s="14">
        <f t="shared" ref="AZ650:AZ684" si="473">SUM(AV650:AX650)</f>
        <v>0</v>
      </c>
      <c r="BA650" s="15">
        <f t="shared" ref="BA650:BA684" si="474">AP650+AU650+AZ650</f>
        <v>0</v>
      </c>
    </row>
    <row r="651" spans="1:54" x14ac:dyDescent="0.15">
      <c r="A651" s="11" t="s">
        <v>101</v>
      </c>
      <c r="B651" s="37"/>
      <c r="C651" s="19"/>
      <c r="D651" s="18"/>
      <c r="E651" s="32"/>
      <c r="F651" s="14">
        <f t="shared" si="463"/>
        <v>0</v>
      </c>
      <c r="G651" s="37"/>
      <c r="H651" s="19"/>
      <c r="I651" s="18"/>
      <c r="J651" s="32"/>
      <c r="K651" s="14">
        <f t="shared" si="464"/>
        <v>0</v>
      </c>
      <c r="L651" s="37"/>
      <c r="M651" s="19">
        <v>1</v>
      </c>
      <c r="N651" s="18">
        <v>1</v>
      </c>
      <c r="O651" s="32"/>
      <c r="P651" s="14">
        <f t="shared" si="465"/>
        <v>2</v>
      </c>
      <c r="Q651" s="15">
        <f t="shared" si="466"/>
        <v>2</v>
      </c>
      <c r="R651" s="93">
        <v>43936</v>
      </c>
      <c r="S651" s="11" t="s">
        <v>9</v>
      </c>
      <c r="T651" s="62"/>
      <c r="U651" s="47"/>
      <c r="V651" s="46"/>
      <c r="W651" s="88"/>
      <c r="X651" s="14">
        <f t="shared" si="467"/>
        <v>0</v>
      </c>
      <c r="Y651" s="62"/>
      <c r="Z651" s="47"/>
      <c r="AA651" s="46"/>
      <c r="AB651" s="88"/>
      <c r="AC651" s="14">
        <f t="shared" si="468"/>
        <v>0</v>
      </c>
      <c r="AD651" s="62"/>
      <c r="AE651" s="47"/>
      <c r="AF651" s="46"/>
      <c r="AG651" s="88"/>
      <c r="AH651" s="14">
        <f t="shared" si="469"/>
        <v>0</v>
      </c>
      <c r="AI651" s="15">
        <f t="shared" si="470"/>
        <v>0</v>
      </c>
      <c r="AJ651" s="56"/>
      <c r="AK651" s="11" t="s">
        <v>9</v>
      </c>
      <c r="AL651" s="62"/>
      <c r="AM651" s="47"/>
      <c r="AN651" s="46"/>
      <c r="AO651" s="88"/>
      <c r="AP651" s="14">
        <f t="shared" si="471"/>
        <v>0</v>
      </c>
      <c r="AQ651" s="62"/>
      <c r="AR651" s="47"/>
      <c r="AS651" s="46"/>
      <c r="AT651" s="88"/>
      <c r="AU651" s="14">
        <f t="shared" si="472"/>
        <v>0</v>
      </c>
      <c r="AV651" s="62"/>
      <c r="AW651" s="47"/>
      <c r="AX651" s="46"/>
      <c r="AY651" s="88"/>
      <c r="AZ651" s="14">
        <f t="shared" si="473"/>
        <v>0</v>
      </c>
      <c r="BA651" s="15">
        <f t="shared" si="474"/>
        <v>0</v>
      </c>
      <c r="BB651" s="57"/>
    </row>
    <row r="652" spans="1:54" x14ac:dyDescent="0.15">
      <c r="A652" s="11" t="s">
        <v>154</v>
      </c>
      <c r="B652" s="12">
        <v>2</v>
      </c>
      <c r="C652" s="13">
        <v>4</v>
      </c>
      <c r="D652" s="12">
        <v>2</v>
      </c>
      <c r="E652" s="30"/>
      <c r="F652" s="14">
        <f t="shared" ref="F652:F660" si="475">SUM(B652:D652)</f>
        <v>8</v>
      </c>
      <c r="G652" s="12"/>
      <c r="H652" s="13"/>
      <c r="I652" s="12"/>
      <c r="J652" s="30"/>
      <c r="K652" s="14">
        <f t="shared" si="464"/>
        <v>0</v>
      </c>
      <c r="L652" s="12">
        <v>5</v>
      </c>
      <c r="M652" s="13"/>
      <c r="N652" s="12">
        <v>1</v>
      </c>
      <c r="O652" s="30"/>
      <c r="P652" s="14">
        <f t="shared" si="465"/>
        <v>6</v>
      </c>
      <c r="Q652" s="15">
        <f t="shared" si="466"/>
        <v>14</v>
      </c>
      <c r="R652" s="93">
        <v>43941</v>
      </c>
      <c r="S652" s="5" t="s">
        <v>449</v>
      </c>
      <c r="T652" s="62"/>
      <c r="U652" s="47"/>
      <c r="V652" s="46"/>
      <c r="W652" s="88"/>
      <c r="X652" s="14">
        <f t="shared" ref="X652" si="476">SUM(T652:V652)</f>
        <v>0</v>
      </c>
      <c r="Y652" s="62"/>
      <c r="Z652" s="47"/>
      <c r="AA652" s="46"/>
      <c r="AB652" s="88"/>
      <c r="AC652" s="14">
        <f t="shared" ref="AC652" si="477">SUM(Y652:AA652)</f>
        <v>0</v>
      </c>
      <c r="AD652" s="62"/>
      <c r="AE652" s="47"/>
      <c r="AF652" s="46"/>
      <c r="AG652" s="88"/>
      <c r="AH652" s="14">
        <f t="shared" ref="AH652" si="478">SUM(AD652:AF652)</f>
        <v>0</v>
      </c>
      <c r="AI652" s="15">
        <f t="shared" ref="AI652" si="479">X652+AC652+AH652</f>
        <v>0</v>
      </c>
      <c r="AJ652" s="61" t="s">
        <v>536</v>
      </c>
      <c r="AK652" s="11" t="s">
        <v>9</v>
      </c>
      <c r="AL652" s="12"/>
      <c r="AM652" s="13"/>
      <c r="AN652" s="12"/>
      <c r="AO652" s="30"/>
      <c r="AP652" s="14">
        <f t="shared" si="471"/>
        <v>0</v>
      </c>
      <c r="AQ652" s="12"/>
      <c r="AR652" s="13"/>
      <c r="AS652" s="12"/>
      <c r="AT652" s="30"/>
      <c r="AU652" s="14">
        <f t="shared" si="472"/>
        <v>0</v>
      </c>
      <c r="AV652" s="12"/>
      <c r="AW652" s="13"/>
      <c r="AX652" s="12"/>
      <c r="AY652" s="30"/>
      <c r="AZ652" s="14">
        <f t="shared" si="473"/>
        <v>0</v>
      </c>
      <c r="BA652" s="15">
        <f t="shared" si="474"/>
        <v>0</v>
      </c>
    </row>
    <row r="653" spans="1:54" x14ac:dyDescent="0.15">
      <c r="A653" s="11" t="s">
        <v>66</v>
      </c>
      <c r="B653" s="12"/>
      <c r="C653" s="13">
        <v>3</v>
      </c>
      <c r="D653" s="12">
        <v>4</v>
      </c>
      <c r="E653" s="30"/>
      <c r="F653" s="14">
        <f t="shared" si="475"/>
        <v>7</v>
      </c>
      <c r="G653" s="12"/>
      <c r="H653" s="13">
        <v>3</v>
      </c>
      <c r="I653" s="12">
        <v>4</v>
      </c>
      <c r="J653" s="30"/>
      <c r="K653" s="14">
        <f t="shared" si="464"/>
        <v>7</v>
      </c>
      <c r="L653" s="12"/>
      <c r="M653" s="13">
        <v>3</v>
      </c>
      <c r="N653" s="12">
        <v>4</v>
      </c>
      <c r="O653" s="30"/>
      <c r="P653" s="14">
        <f t="shared" si="465"/>
        <v>7</v>
      </c>
      <c r="Q653" s="15">
        <f t="shared" si="466"/>
        <v>21</v>
      </c>
      <c r="R653" s="93">
        <v>43949</v>
      </c>
      <c r="S653" s="11" t="s">
        <v>9</v>
      </c>
      <c r="T653" s="12"/>
      <c r="U653" s="13"/>
      <c r="V653" s="12"/>
      <c r="W653" s="30"/>
      <c r="X653" s="14">
        <f t="shared" si="467"/>
        <v>0</v>
      </c>
      <c r="Y653" s="12"/>
      <c r="Z653" s="13"/>
      <c r="AA653" s="12"/>
      <c r="AB653" s="30"/>
      <c r="AC653" s="14">
        <f t="shared" si="468"/>
        <v>0</v>
      </c>
      <c r="AD653" s="12"/>
      <c r="AE653" s="13"/>
      <c r="AF653" s="12"/>
      <c r="AG653" s="30"/>
      <c r="AH653" s="14">
        <f t="shared" si="469"/>
        <v>0</v>
      </c>
      <c r="AI653" s="15">
        <f t="shared" si="470"/>
        <v>0</v>
      </c>
      <c r="AK653" s="11" t="s">
        <v>9</v>
      </c>
      <c r="AL653" s="12"/>
      <c r="AM653" s="13"/>
      <c r="AN653" s="12"/>
      <c r="AO653" s="30"/>
      <c r="AP653" s="14">
        <f t="shared" si="471"/>
        <v>0</v>
      </c>
      <c r="AQ653" s="12"/>
      <c r="AR653" s="13"/>
      <c r="AS653" s="12"/>
      <c r="AT653" s="30"/>
      <c r="AU653" s="14">
        <f t="shared" si="472"/>
        <v>0</v>
      </c>
      <c r="AV653" s="12"/>
      <c r="AW653" s="13"/>
      <c r="AX653" s="12"/>
      <c r="AY653" s="30"/>
      <c r="AZ653" s="14">
        <f t="shared" si="473"/>
        <v>0</v>
      </c>
      <c r="BA653" s="15">
        <f t="shared" si="474"/>
        <v>0</v>
      </c>
    </row>
    <row r="654" spans="1:54" x14ac:dyDescent="0.15">
      <c r="A654" s="11" t="s">
        <v>154</v>
      </c>
      <c r="B654" s="62">
        <v>10</v>
      </c>
      <c r="C654" s="47">
        <v>13</v>
      </c>
      <c r="D654" s="46">
        <v>15</v>
      </c>
      <c r="E654" s="88"/>
      <c r="F654" s="14">
        <f t="shared" si="475"/>
        <v>38</v>
      </c>
      <c r="G654" s="62">
        <v>6</v>
      </c>
      <c r="H654" s="47">
        <v>4</v>
      </c>
      <c r="I654" s="46">
        <v>7</v>
      </c>
      <c r="J654" s="88"/>
      <c r="K654" s="14">
        <f t="shared" ref="K654" si="480">SUM(G654:I654)</f>
        <v>17</v>
      </c>
      <c r="L654" s="62">
        <v>8</v>
      </c>
      <c r="M654" s="47"/>
      <c r="N654" s="46">
        <v>11</v>
      </c>
      <c r="O654" s="88"/>
      <c r="P654" s="14">
        <f t="shared" ref="P654" si="481">SUM(L654:N654)</f>
        <v>19</v>
      </c>
      <c r="Q654" s="15">
        <f t="shared" si="466"/>
        <v>74</v>
      </c>
      <c r="R654" s="56">
        <v>43963</v>
      </c>
      <c r="S654" s="11" t="s">
        <v>478</v>
      </c>
      <c r="T654" s="62">
        <v>100</v>
      </c>
      <c r="U654" s="47">
        <v>300</v>
      </c>
      <c r="V654" s="46">
        <v>400</v>
      </c>
      <c r="W654" s="88"/>
      <c r="X654" s="14">
        <f t="shared" si="467"/>
        <v>800</v>
      </c>
      <c r="Y654" s="46">
        <v>200</v>
      </c>
      <c r="Z654" s="47">
        <v>300</v>
      </c>
      <c r="AA654" s="46">
        <v>400</v>
      </c>
      <c r="AB654" s="88"/>
      <c r="AC654" s="14">
        <f t="shared" si="468"/>
        <v>900</v>
      </c>
      <c r="AD654" s="46">
        <v>200</v>
      </c>
      <c r="AE654" s="47">
        <v>300</v>
      </c>
      <c r="AF654" s="46">
        <v>600</v>
      </c>
      <c r="AG654" s="88"/>
      <c r="AH654" s="14">
        <f t="shared" si="469"/>
        <v>1100</v>
      </c>
      <c r="AI654" s="15">
        <f t="shared" si="470"/>
        <v>2800</v>
      </c>
      <c r="AJ654" s="56" t="s">
        <v>578</v>
      </c>
      <c r="AK654" s="11" t="s">
        <v>478</v>
      </c>
      <c r="AL654" s="62">
        <v>100</v>
      </c>
      <c r="AM654" s="47">
        <v>300</v>
      </c>
      <c r="AN654" s="46">
        <v>400</v>
      </c>
      <c r="AO654" s="88"/>
      <c r="AP654" s="14">
        <f t="shared" si="471"/>
        <v>800</v>
      </c>
      <c r="AQ654" s="46">
        <v>200</v>
      </c>
      <c r="AR654" s="47">
        <v>300</v>
      </c>
      <c r="AS654" s="46">
        <v>400</v>
      </c>
      <c r="AT654" s="88"/>
      <c r="AU654" s="14">
        <f t="shared" si="472"/>
        <v>900</v>
      </c>
      <c r="AV654" s="46">
        <v>200</v>
      </c>
      <c r="AW654" s="47">
        <v>300</v>
      </c>
      <c r="AX654" s="46">
        <v>600</v>
      </c>
      <c r="AY654" s="88"/>
      <c r="AZ654" s="14">
        <f t="shared" si="473"/>
        <v>1100</v>
      </c>
      <c r="BA654" s="15">
        <f t="shared" si="474"/>
        <v>2800</v>
      </c>
      <c r="BB654" s="56">
        <v>43960</v>
      </c>
    </row>
    <row r="655" spans="1:54" x14ac:dyDescent="0.15">
      <c r="A655" s="11" t="s">
        <v>308</v>
      </c>
      <c r="B655" s="12"/>
      <c r="C655" s="13"/>
      <c r="D655" s="12">
        <v>1</v>
      </c>
      <c r="E655" s="30"/>
      <c r="F655" s="14">
        <f t="shared" si="475"/>
        <v>1</v>
      </c>
      <c r="G655" s="12"/>
      <c r="H655" s="13"/>
      <c r="I655" s="12">
        <v>1</v>
      </c>
      <c r="J655" s="30"/>
      <c r="K655" s="14">
        <f t="shared" si="464"/>
        <v>1</v>
      </c>
      <c r="L655" s="12"/>
      <c r="M655" s="13"/>
      <c r="N655" s="12">
        <v>1</v>
      </c>
      <c r="O655" s="30"/>
      <c r="P655" s="14">
        <f t="shared" si="465"/>
        <v>1</v>
      </c>
      <c r="Q655" s="15">
        <f t="shared" si="466"/>
        <v>3</v>
      </c>
      <c r="R655" s="93">
        <v>43963</v>
      </c>
      <c r="S655" s="11" t="s">
        <v>9</v>
      </c>
      <c r="T655" s="12"/>
      <c r="U655" s="13"/>
      <c r="V655" s="12"/>
      <c r="W655" s="30"/>
      <c r="X655" s="14">
        <f t="shared" si="467"/>
        <v>0</v>
      </c>
      <c r="Y655" s="12"/>
      <c r="Z655" s="13"/>
      <c r="AA655" s="12"/>
      <c r="AB655" s="30"/>
      <c r="AC655" s="14">
        <f t="shared" si="468"/>
        <v>0</v>
      </c>
      <c r="AD655" s="12"/>
      <c r="AE655" s="13"/>
      <c r="AF655" s="12"/>
      <c r="AG655" s="30"/>
      <c r="AH655" s="14">
        <f t="shared" si="469"/>
        <v>0</v>
      </c>
      <c r="AI655" s="15">
        <f t="shared" si="470"/>
        <v>0</v>
      </c>
      <c r="AJ655" s="58" t="s">
        <v>556</v>
      </c>
      <c r="AK655" s="11" t="s">
        <v>9</v>
      </c>
      <c r="AL655" s="12"/>
      <c r="AM655" s="13"/>
      <c r="AN655" s="12"/>
      <c r="AO655" s="30"/>
      <c r="AP655" s="14">
        <f t="shared" si="471"/>
        <v>0</v>
      </c>
      <c r="AQ655" s="12"/>
      <c r="AR655" s="13"/>
      <c r="AS655" s="12"/>
      <c r="AT655" s="30"/>
      <c r="AU655" s="14">
        <f t="shared" si="472"/>
        <v>0</v>
      </c>
      <c r="AV655" s="12"/>
      <c r="AW655" s="13"/>
      <c r="AX655" s="12"/>
      <c r="AY655" s="30"/>
      <c r="AZ655" s="14">
        <f t="shared" si="473"/>
        <v>0</v>
      </c>
      <c r="BA655" s="15">
        <f t="shared" si="474"/>
        <v>0</v>
      </c>
      <c r="BB655" s="58"/>
    </row>
    <row r="656" spans="1:54" x14ac:dyDescent="0.15">
      <c r="A656" s="11" t="s">
        <v>9</v>
      </c>
      <c r="B656" s="18"/>
      <c r="C656" s="19"/>
      <c r="D656" s="18"/>
      <c r="E656" s="32"/>
      <c r="F656" s="14">
        <f t="shared" si="475"/>
        <v>0</v>
      </c>
      <c r="G656" s="18"/>
      <c r="H656" s="19"/>
      <c r="I656" s="18"/>
      <c r="J656" s="32"/>
      <c r="K656" s="14">
        <f t="shared" si="464"/>
        <v>0</v>
      </c>
      <c r="L656" s="18"/>
      <c r="M656" s="19"/>
      <c r="N656" s="18"/>
      <c r="O656" s="32"/>
      <c r="P656" s="14">
        <f t="shared" si="465"/>
        <v>0</v>
      </c>
      <c r="Q656" s="15">
        <f t="shared" si="466"/>
        <v>0</v>
      </c>
      <c r="S656" s="11" t="s">
        <v>9</v>
      </c>
      <c r="T656" s="62"/>
      <c r="U656" s="47"/>
      <c r="V656" s="46"/>
      <c r="W656" s="88"/>
      <c r="X656" s="14">
        <f t="shared" si="467"/>
        <v>0</v>
      </c>
      <c r="Y656" s="62"/>
      <c r="Z656" s="47"/>
      <c r="AA656" s="46"/>
      <c r="AB656" s="88"/>
      <c r="AC656" s="14">
        <f t="shared" si="468"/>
        <v>0</v>
      </c>
      <c r="AD656" s="62"/>
      <c r="AE656" s="47"/>
      <c r="AF656" s="46"/>
      <c r="AG656" s="88"/>
      <c r="AH656" s="14">
        <f t="shared" si="469"/>
        <v>0</v>
      </c>
      <c r="AI656" s="15">
        <f t="shared" si="470"/>
        <v>0</v>
      </c>
      <c r="AK656" s="11" t="s">
        <v>9</v>
      </c>
      <c r="AL656" s="62"/>
      <c r="AM656" s="47"/>
      <c r="AN656" s="46"/>
      <c r="AO656" s="88"/>
      <c r="AP656" s="14">
        <f t="shared" si="471"/>
        <v>0</v>
      </c>
      <c r="AQ656" s="62"/>
      <c r="AR656" s="47"/>
      <c r="AS656" s="46"/>
      <c r="AT656" s="88"/>
      <c r="AU656" s="14">
        <f t="shared" si="472"/>
        <v>0</v>
      </c>
      <c r="AV656" s="62"/>
      <c r="AW656" s="47"/>
      <c r="AX656" s="46"/>
      <c r="AY656" s="88"/>
      <c r="AZ656" s="14">
        <f t="shared" si="473"/>
        <v>0</v>
      </c>
      <c r="BA656" s="15">
        <f t="shared" si="474"/>
        <v>0</v>
      </c>
      <c r="BB656" s="58"/>
    </row>
    <row r="657" spans="1:54" x14ac:dyDescent="0.15">
      <c r="A657" s="11" t="s">
        <v>9</v>
      </c>
      <c r="B657" s="18"/>
      <c r="C657" s="19"/>
      <c r="D657" s="18"/>
      <c r="E657" s="32"/>
      <c r="F657" s="14">
        <f t="shared" si="475"/>
        <v>0</v>
      </c>
      <c r="G657" s="18"/>
      <c r="H657" s="19"/>
      <c r="I657" s="18"/>
      <c r="J657" s="32"/>
      <c r="K657" s="14">
        <f t="shared" si="464"/>
        <v>0</v>
      </c>
      <c r="L657" s="18"/>
      <c r="M657" s="19"/>
      <c r="N657" s="18"/>
      <c r="O657" s="32"/>
      <c r="P657" s="14">
        <f t="shared" si="465"/>
        <v>0</v>
      </c>
      <c r="Q657" s="15">
        <f t="shared" si="466"/>
        <v>0</v>
      </c>
      <c r="S657" s="11" t="s">
        <v>9</v>
      </c>
      <c r="T657" s="46"/>
      <c r="U657" s="47"/>
      <c r="V657" s="46"/>
      <c r="W657" s="88"/>
      <c r="X657" s="14">
        <f t="shared" si="467"/>
        <v>0</v>
      </c>
      <c r="Y657" s="46"/>
      <c r="Z657" s="47"/>
      <c r="AA657" s="46"/>
      <c r="AB657" s="88"/>
      <c r="AC657" s="14">
        <f t="shared" si="468"/>
        <v>0</v>
      </c>
      <c r="AD657" s="46"/>
      <c r="AE657" s="47"/>
      <c r="AF657" s="46"/>
      <c r="AG657" s="88"/>
      <c r="AH657" s="14">
        <f t="shared" si="469"/>
        <v>0</v>
      </c>
      <c r="AI657" s="15">
        <f t="shared" si="470"/>
        <v>0</v>
      </c>
      <c r="AJ657" s="57"/>
      <c r="AK657" s="11" t="s">
        <v>9</v>
      </c>
      <c r="AL657" s="46"/>
      <c r="AM657" s="47"/>
      <c r="AN657" s="46"/>
      <c r="AO657" s="88"/>
      <c r="AP657" s="14">
        <f t="shared" si="471"/>
        <v>0</v>
      </c>
      <c r="AQ657" s="46"/>
      <c r="AR657" s="47"/>
      <c r="AS657" s="46"/>
      <c r="AT657" s="88"/>
      <c r="AU657" s="14">
        <f t="shared" si="472"/>
        <v>0</v>
      </c>
      <c r="AV657" s="46"/>
      <c r="AW657" s="47"/>
      <c r="AX657" s="46"/>
      <c r="AY657" s="88"/>
      <c r="AZ657" s="14">
        <f t="shared" si="473"/>
        <v>0</v>
      </c>
      <c r="BA657" s="15">
        <f t="shared" si="474"/>
        <v>0</v>
      </c>
      <c r="BB657" s="57"/>
    </row>
    <row r="658" spans="1:54" x14ac:dyDescent="0.15">
      <c r="A658" s="11" t="s">
        <v>9</v>
      </c>
      <c r="B658" s="18"/>
      <c r="C658" s="19"/>
      <c r="D658" s="18"/>
      <c r="E658" s="32"/>
      <c r="F658" s="14">
        <f t="shared" si="475"/>
        <v>0</v>
      </c>
      <c r="G658" s="18"/>
      <c r="H658" s="19"/>
      <c r="I658" s="18"/>
      <c r="J658" s="32"/>
      <c r="K658" s="14">
        <f t="shared" si="464"/>
        <v>0</v>
      </c>
      <c r="L658" s="18"/>
      <c r="M658" s="19"/>
      <c r="N658" s="18"/>
      <c r="O658" s="32"/>
      <c r="P658" s="14">
        <f t="shared" si="465"/>
        <v>0</v>
      </c>
      <c r="Q658" s="15">
        <f t="shared" si="466"/>
        <v>0</v>
      </c>
      <c r="S658" s="11" t="s">
        <v>9</v>
      </c>
      <c r="T658" s="46"/>
      <c r="U658" s="47"/>
      <c r="V658" s="46"/>
      <c r="W658" s="88"/>
      <c r="X658" s="14">
        <f t="shared" si="467"/>
        <v>0</v>
      </c>
      <c r="Y658" s="46"/>
      <c r="Z658" s="47"/>
      <c r="AA658" s="46"/>
      <c r="AB658" s="88"/>
      <c r="AC658" s="14">
        <f t="shared" si="468"/>
        <v>0</v>
      </c>
      <c r="AD658" s="46"/>
      <c r="AE658" s="47"/>
      <c r="AF658" s="46"/>
      <c r="AG658" s="88"/>
      <c r="AH658" s="14">
        <f t="shared" si="469"/>
        <v>0</v>
      </c>
      <c r="AI658" s="15">
        <f t="shared" si="470"/>
        <v>0</v>
      </c>
      <c r="AK658" s="11" t="s">
        <v>9</v>
      </c>
      <c r="AL658" s="18"/>
      <c r="AM658" s="19"/>
      <c r="AN658" s="18"/>
      <c r="AO658" s="32"/>
      <c r="AP658" s="14">
        <f t="shared" si="471"/>
        <v>0</v>
      </c>
      <c r="AQ658" s="46"/>
      <c r="AR658" s="47"/>
      <c r="AS658" s="46"/>
      <c r="AT658" s="88"/>
      <c r="AU658" s="14">
        <f t="shared" si="472"/>
        <v>0</v>
      </c>
      <c r="AV658" s="18"/>
      <c r="AW658" s="19"/>
      <c r="AX658" s="18"/>
      <c r="AY658" s="32"/>
      <c r="AZ658" s="14">
        <f t="shared" si="473"/>
        <v>0</v>
      </c>
      <c r="BA658" s="15">
        <f t="shared" si="474"/>
        <v>0</v>
      </c>
    </row>
    <row r="659" spans="1:54" ht="14.25" thickBot="1" x14ac:dyDescent="0.2">
      <c r="A659" s="20" t="s">
        <v>9</v>
      </c>
      <c r="B659" s="21"/>
      <c r="C659" s="22"/>
      <c r="D659" s="21"/>
      <c r="E659" s="105"/>
      <c r="F659" s="23">
        <f t="shared" si="475"/>
        <v>0</v>
      </c>
      <c r="G659" s="21"/>
      <c r="H659" s="22"/>
      <c r="I659" s="21"/>
      <c r="J659" s="105"/>
      <c r="K659" s="23">
        <f t="shared" si="464"/>
        <v>0</v>
      </c>
      <c r="L659" s="21"/>
      <c r="M659" s="22"/>
      <c r="N659" s="21"/>
      <c r="O659" s="105"/>
      <c r="P659" s="23">
        <f t="shared" si="465"/>
        <v>0</v>
      </c>
      <c r="Q659" s="24">
        <f t="shared" si="466"/>
        <v>0</v>
      </c>
      <c r="S659" s="20" t="s">
        <v>9</v>
      </c>
      <c r="T659" s="48"/>
      <c r="U659" s="49"/>
      <c r="V659" s="48"/>
      <c r="W659" s="109"/>
      <c r="X659" s="23">
        <f t="shared" si="467"/>
        <v>0</v>
      </c>
      <c r="Y659" s="48"/>
      <c r="Z659" s="49"/>
      <c r="AA659" s="48"/>
      <c r="AB659" s="109"/>
      <c r="AC659" s="23">
        <f t="shared" si="468"/>
        <v>0</v>
      </c>
      <c r="AD659" s="48"/>
      <c r="AE659" s="49"/>
      <c r="AF659" s="48"/>
      <c r="AG659" s="109"/>
      <c r="AH659" s="23">
        <f t="shared" si="469"/>
        <v>0</v>
      </c>
      <c r="AI659" s="24">
        <f t="shared" si="470"/>
        <v>0</v>
      </c>
      <c r="AK659" s="20" t="s">
        <v>9</v>
      </c>
      <c r="AL659" s="21"/>
      <c r="AM659" s="22"/>
      <c r="AN659" s="21"/>
      <c r="AO659" s="105"/>
      <c r="AP659" s="23">
        <f t="shared" si="471"/>
        <v>0</v>
      </c>
      <c r="AQ659" s="48"/>
      <c r="AR659" s="49"/>
      <c r="AS659" s="48"/>
      <c r="AT659" s="109"/>
      <c r="AU659" s="23">
        <f t="shared" si="472"/>
        <v>0</v>
      </c>
      <c r="AV659" s="21"/>
      <c r="AW659" s="22"/>
      <c r="AX659" s="21"/>
      <c r="AY659" s="105"/>
      <c r="AZ659" s="23">
        <f t="shared" si="473"/>
        <v>0</v>
      </c>
      <c r="BA659" s="24">
        <f t="shared" si="474"/>
        <v>0</v>
      </c>
    </row>
    <row r="660" spans="1:54" ht="14.25" thickBot="1" x14ac:dyDescent="0.2">
      <c r="A660" s="25" t="s">
        <v>10</v>
      </c>
      <c r="B660" s="26">
        <f>SUM(B649:B659)</f>
        <v>18</v>
      </c>
      <c r="C660" s="26">
        <f>SUM(C649:C659)</f>
        <v>29</v>
      </c>
      <c r="D660" s="27">
        <f>SUM(D649:D659)</f>
        <v>25</v>
      </c>
      <c r="E660" s="26"/>
      <c r="F660" s="28">
        <f t="shared" si="475"/>
        <v>72</v>
      </c>
      <c r="G660" s="26">
        <f>SUM(G649:G659)</f>
        <v>13</v>
      </c>
      <c r="H660" s="26">
        <f>SUM(H649:H659)</f>
        <v>16</v>
      </c>
      <c r="I660" s="27">
        <f>SUM(I649:I659)</f>
        <v>13</v>
      </c>
      <c r="J660" s="26"/>
      <c r="K660" s="28">
        <f t="shared" si="464"/>
        <v>42</v>
      </c>
      <c r="L660" s="26">
        <f>SUM(L649:L659)</f>
        <v>20</v>
      </c>
      <c r="M660" s="26">
        <f>SUM(M649:M659)</f>
        <v>13</v>
      </c>
      <c r="N660" s="27">
        <f>SUM(N649:N659)</f>
        <v>23</v>
      </c>
      <c r="O660" s="26"/>
      <c r="P660" s="28">
        <f t="shared" si="465"/>
        <v>56</v>
      </c>
      <c r="Q660" s="29">
        <f t="shared" si="466"/>
        <v>170</v>
      </c>
      <c r="S660" s="25" t="s">
        <v>10</v>
      </c>
      <c r="T660" s="26">
        <f>SUM(T649:T659)</f>
        <v>717</v>
      </c>
      <c r="U660" s="26">
        <f>SUM(U649:U659)</f>
        <v>917</v>
      </c>
      <c r="V660" s="27">
        <f>SUM(V649:V659)</f>
        <v>721</v>
      </c>
      <c r="W660" s="26"/>
      <c r="X660" s="28">
        <f t="shared" si="467"/>
        <v>2355</v>
      </c>
      <c r="Y660" s="26">
        <f>SUM(Y649:Y659)</f>
        <v>674</v>
      </c>
      <c r="Z660" s="26">
        <f>SUM(Z649:Z659)</f>
        <v>823</v>
      </c>
      <c r="AA660" s="27">
        <f>SUM(AA649:AA659)</f>
        <v>525</v>
      </c>
      <c r="AB660" s="26"/>
      <c r="AC660" s="28">
        <f t="shared" si="468"/>
        <v>2022</v>
      </c>
      <c r="AD660" s="26">
        <f>SUM(AD649:AD659)</f>
        <v>737</v>
      </c>
      <c r="AE660" s="26">
        <f>SUM(AE649:AE659)</f>
        <v>859</v>
      </c>
      <c r="AF660" s="27">
        <f>SUM(AF649:AF659)</f>
        <v>728</v>
      </c>
      <c r="AG660" s="26"/>
      <c r="AH660" s="28">
        <f t="shared" si="469"/>
        <v>2324</v>
      </c>
      <c r="AI660" s="29">
        <f t="shared" si="470"/>
        <v>6701</v>
      </c>
      <c r="AK660" s="25" t="s">
        <v>10</v>
      </c>
      <c r="AL660" s="26">
        <f>SUM(AL649:AL659)</f>
        <v>100</v>
      </c>
      <c r="AM660" s="26">
        <f>SUM(AM649:AM659)</f>
        <v>300</v>
      </c>
      <c r="AN660" s="27">
        <f>SUM(AN649:AN659)</f>
        <v>400</v>
      </c>
      <c r="AO660" s="26"/>
      <c r="AP660" s="28">
        <f t="shared" si="471"/>
        <v>800</v>
      </c>
      <c r="AQ660" s="26">
        <f>SUM(AQ649:AQ659)</f>
        <v>200</v>
      </c>
      <c r="AR660" s="26">
        <f>SUM(AR649:AR659)</f>
        <v>300</v>
      </c>
      <c r="AS660" s="27">
        <f>SUM(AS649:AS659)</f>
        <v>400</v>
      </c>
      <c r="AT660" s="26"/>
      <c r="AU660" s="28">
        <f t="shared" si="472"/>
        <v>900</v>
      </c>
      <c r="AV660" s="26">
        <f>SUM(AV649:AV659)</f>
        <v>200</v>
      </c>
      <c r="AW660" s="26">
        <f>SUM(AW649:AW659)</f>
        <v>300</v>
      </c>
      <c r="AX660" s="27">
        <f>SUM(AX649:AX659)</f>
        <v>600</v>
      </c>
      <c r="AY660" s="26"/>
      <c r="AZ660" s="28">
        <f t="shared" si="473"/>
        <v>1100</v>
      </c>
      <c r="BA660" s="29">
        <f t="shared" si="474"/>
        <v>2800</v>
      </c>
    </row>
    <row r="661" spans="1:54" x14ac:dyDescent="0.15">
      <c r="A661" s="13" t="s">
        <v>553</v>
      </c>
      <c r="B661" s="31"/>
      <c r="C661" s="32"/>
      <c r="D661" s="33"/>
      <c r="E661" s="32"/>
      <c r="F661" s="14">
        <v>0</v>
      </c>
      <c r="G661" s="31"/>
      <c r="H661" s="32"/>
      <c r="I661" s="33"/>
      <c r="J661" s="32"/>
      <c r="K661" s="14">
        <f t="shared" si="464"/>
        <v>0</v>
      </c>
      <c r="L661" s="31"/>
      <c r="M661" s="32">
        <v>1</v>
      </c>
      <c r="N661" s="33"/>
      <c r="O661" s="32"/>
      <c r="P661" s="14">
        <f t="shared" si="465"/>
        <v>1</v>
      </c>
      <c r="Q661" s="15">
        <f t="shared" si="466"/>
        <v>1</v>
      </c>
      <c r="R661" s="56">
        <v>43935</v>
      </c>
      <c r="S661" s="13" t="s">
        <v>502</v>
      </c>
      <c r="T661" s="31">
        <v>10</v>
      </c>
      <c r="U661" s="32">
        <v>10</v>
      </c>
      <c r="V661" s="33">
        <v>10</v>
      </c>
      <c r="W661" s="32"/>
      <c r="X661" s="14">
        <f t="shared" si="467"/>
        <v>30</v>
      </c>
      <c r="Y661" s="31">
        <v>20</v>
      </c>
      <c r="Z661" s="32">
        <v>20</v>
      </c>
      <c r="AA661" s="33">
        <v>20</v>
      </c>
      <c r="AB661" s="32"/>
      <c r="AC661" s="14">
        <f t="shared" si="468"/>
        <v>60</v>
      </c>
      <c r="AD661" s="31">
        <v>15</v>
      </c>
      <c r="AE661" s="32">
        <v>15</v>
      </c>
      <c r="AF661" s="33">
        <v>15</v>
      </c>
      <c r="AG661" s="32"/>
      <c r="AH661" s="14">
        <f t="shared" si="469"/>
        <v>45</v>
      </c>
      <c r="AI661" s="15">
        <f t="shared" si="470"/>
        <v>135</v>
      </c>
      <c r="AJ661" s="56">
        <v>43945</v>
      </c>
      <c r="AK661" s="13" t="s">
        <v>151</v>
      </c>
      <c r="AL661" s="62">
        <v>100</v>
      </c>
      <c r="AM661" s="47">
        <v>300</v>
      </c>
      <c r="AN661" s="46">
        <v>400</v>
      </c>
      <c r="AO661" s="88"/>
      <c r="AP661" s="14">
        <f t="shared" ref="AP661" si="482">SUM(AL661:AN661)</f>
        <v>800</v>
      </c>
      <c r="AQ661" s="46">
        <v>200</v>
      </c>
      <c r="AR661" s="47">
        <v>300</v>
      </c>
      <c r="AS661" s="46">
        <v>400</v>
      </c>
      <c r="AT661" s="88"/>
      <c r="AU661" s="14">
        <f t="shared" ref="AU661" si="483">SUM(AQ661:AS661)</f>
        <v>900</v>
      </c>
      <c r="AV661" s="46">
        <v>200</v>
      </c>
      <c r="AW661" s="47">
        <v>300</v>
      </c>
      <c r="AX661" s="46">
        <v>600</v>
      </c>
      <c r="AY661" s="88"/>
      <c r="AZ661" s="14">
        <f t="shared" ref="AZ661" si="484">SUM(AV661:AX661)</f>
        <v>1100</v>
      </c>
      <c r="BA661" s="15">
        <f t="shared" ref="BA661" si="485">AP661+AU661+AZ661</f>
        <v>2800</v>
      </c>
      <c r="BB661" s="56">
        <v>43960</v>
      </c>
    </row>
    <row r="662" spans="1:54" x14ac:dyDescent="0.15">
      <c r="A662" s="30" t="s">
        <v>555</v>
      </c>
      <c r="B662" s="37"/>
      <c r="C662" s="19">
        <v>1</v>
      </c>
      <c r="D662" s="18"/>
      <c r="E662" s="32"/>
      <c r="F662" s="14">
        <v>0</v>
      </c>
      <c r="G662" s="37"/>
      <c r="H662" s="19">
        <v>1</v>
      </c>
      <c r="I662" s="18"/>
      <c r="J662" s="32"/>
      <c r="K662" s="14">
        <f t="shared" si="464"/>
        <v>1</v>
      </c>
      <c r="L662" s="37"/>
      <c r="M662" s="19">
        <v>1</v>
      </c>
      <c r="N662" s="18"/>
      <c r="O662" s="32"/>
      <c r="P662" s="14">
        <f t="shared" si="465"/>
        <v>1</v>
      </c>
      <c r="Q662" s="15">
        <f t="shared" si="466"/>
        <v>2</v>
      </c>
      <c r="R662" s="56">
        <v>43942</v>
      </c>
      <c r="S662" s="30" t="s">
        <v>550</v>
      </c>
      <c r="T662" s="37"/>
      <c r="U662" s="19"/>
      <c r="V662" s="18">
        <v>2</v>
      </c>
      <c r="W662" s="32"/>
      <c r="X662" s="14">
        <f t="shared" si="467"/>
        <v>2</v>
      </c>
      <c r="Y662" s="37"/>
      <c r="Z662" s="19"/>
      <c r="AA662" s="18">
        <v>2</v>
      </c>
      <c r="AB662" s="32"/>
      <c r="AC662" s="14">
        <f t="shared" si="468"/>
        <v>2</v>
      </c>
      <c r="AD662" s="37"/>
      <c r="AE662" s="19"/>
      <c r="AF662" s="18">
        <v>2</v>
      </c>
      <c r="AG662" s="32"/>
      <c r="AH662" s="14">
        <f t="shared" si="469"/>
        <v>2</v>
      </c>
      <c r="AI662" s="15">
        <f t="shared" si="470"/>
        <v>6</v>
      </c>
      <c r="AJ662" s="56">
        <v>43932</v>
      </c>
      <c r="AK662" s="13"/>
      <c r="AL662" s="37"/>
      <c r="AM662" s="19"/>
      <c r="AN662" s="18"/>
      <c r="AO662" s="32"/>
      <c r="AP662" s="14">
        <f t="shared" si="471"/>
        <v>0</v>
      </c>
      <c r="AQ662" s="37"/>
      <c r="AR662" s="19"/>
      <c r="AS662" s="18"/>
      <c r="AT662" s="32"/>
      <c r="AU662" s="14">
        <f t="shared" si="472"/>
        <v>0</v>
      </c>
      <c r="AV662" s="37"/>
      <c r="AW662" s="19"/>
      <c r="AX662" s="18"/>
      <c r="AY662" s="32"/>
      <c r="AZ662" s="14">
        <f t="shared" si="473"/>
        <v>0</v>
      </c>
      <c r="BA662" s="15">
        <f t="shared" si="474"/>
        <v>0</v>
      </c>
    </row>
    <row r="663" spans="1:54" x14ac:dyDescent="0.15">
      <c r="A663" s="30" t="s">
        <v>564</v>
      </c>
      <c r="B663" s="37"/>
      <c r="C663" s="19">
        <v>1</v>
      </c>
      <c r="D663" s="18">
        <v>1</v>
      </c>
      <c r="E663" s="32"/>
      <c r="F663" s="14">
        <f t="shared" ref="F663:F684" si="486">SUM(B663:D663)</f>
        <v>2</v>
      </c>
      <c r="G663" s="37"/>
      <c r="H663" s="19">
        <v>1</v>
      </c>
      <c r="I663" s="18">
        <v>1</v>
      </c>
      <c r="J663" s="32"/>
      <c r="K663" s="14">
        <f t="shared" si="464"/>
        <v>2</v>
      </c>
      <c r="L663" s="37"/>
      <c r="M663" s="19">
        <v>1</v>
      </c>
      <c r="N663" s="18">
        <v>1</v>
      </c>
      <c r="O663" s="32"/>
      <c r="P663" s="14">
        <f t="shared" si="465"/>
        <v>2</v>
      </c>
      <c r="Q663" s="15">
        <f t="shared" si="466"/>
        <v>6</v>
      </c>
      <c r="R663" s="56">
        <v>43950</v>
      </c>
      <c r="S663" s="13" t="s">
        <v>551</v>
      </c>
      <c r="T663" s="37"/>
      <c r="U663" s="19"/>
      <c r="V663" s="18"/>
      <c r="W663" s="32"/>
      <c r="X663" s="14">
        <f t="shared" si="467"/>
        <v>0</v>
      </c>
      <c r="Y663" s="37"/>
      <c r="Z663" s="19">
        <v>4</v>
      </c>
      <c r="AA663" s="18"/>
      <c r="AB663" s="32"/>
      <c r="AC663" s="14">
        <f t="shared" si="468"/>
        <v>4</v>
      </c>
      <c r="AD663" s="37"/>
      <c r="AE663" s="19">
        <v>2</v>
      </c>
      <c r="AF663" s="18"/>
      <c r="AG663" s="32"/>
      <c r="AH663" s="14">
        <f t="shared" si="469"/>
        <v>2</v>
      </c>
      <c r="AI663" s="15">
        <f t="shared" si="470"/>
        <v>6</v>
      </c>
      <c r="AJ663" s="56">
        <v>43932</v>
      </c>
      <c r="AK663" s="30"/>
      <c r="AL663" s="37"/>
      <c r="AM663" s="19"/>
      <c r="AN663" s="18"/>
      <c r="AO663" s="32"/>
      <c r="AP663" s="14">
        <f t="shared" si="471"/>
        <v>0</v>
      </c>
      <c r="AQ663" s="37"/>
      <c r="AR663" s="19"/>
      <c r="AS663" s="18"/>
      <c r="AT663" s="32"/>
      <c r="AU663" s="14">
        <f t="shared" si="472"/>
        <v>0</v>
      </c>
      <c r="AV663" s="37"/>
      <c r="AW663" s="19"/>
      <c r="AX663" s="18"/>
      <c r="AY663" s="32"/>
      <c r="AZ663" s="14">
        <f t="shared" si="473"/>
        <v>0</v>
      </c>
      <c r="BA663" s="15">
        <f t="shared" si="474"/>
        <v>0</v>
      </c>
    </row>
    <row r="664" spans="1:54" x14ac:dyDescent="0.15">
      <c r="A664" s="30" t="s">
        <v>571</v>
      </c>
      <c r="B664" s="37"/>
      <c r="C664" s="19">
        <v>3</v>
      </c>
      <c r="D664" s="18">
        <v>4</v>
      </c>
      <c r="E664" s="32"/>
      <c r="F664" s="14">
        <f t="shared" si="486"/>
        <v>7</v>
      </c>
      <c r="G664" s="37"/>
      <c r="H664" s="19">
        <v>3</v>
      </c>
      <c r="I664" s="18">
        <v>4</v>
      </c>
      <c r="J664" s="32"/>
      <c r="K664" s="14">
        <f t="shared" si="464"/>
        <v>7</v>
      </c>
      <c r="L664" s="37"/>
      <c r="M664" s="19">
        <v>3</v>
      </c>
      <c r="N664" s="18">
        <v>4</v>
      </c>
      <c r="O664" s="32"/>
      <c r="P664" s="14">
        <f t="shared" si="465"/>
        <v>7</v>
      </c>
      <c r="Q664" s="15">
        <f t="shared" si="466"/>
        <v>21</v>
      </c>
      <c r="R664" s="93">
        <v>43952</v>
      </c>
      <c r="S664" s="30" t="s">
        <v>552</v>
      </c>
      <c r="T664" s="37"/>
      <c r="U664" s="19"/>
      <c r="V664" s="18">
        <v>1</v>
      </c>
      <c r="W664" s="32"/>
      <c r="X664" s="14">
        <f t="shared" si="467"/>
        <v>1</v>
      </c>
      <c r="Y664" s="37"/>
      <c r="Z664" s="19"/>
      <c r="AA664" s="18">
        <v>1</v>
      </c>
      <c r="AB664" s="32"/>
      <c r="AC664" s="14">
        <f t="shared" si="468"/>
        <v>1</v>
      </c>
      <c r="AD664" s="37"/>
      <c r="AE664" s="19"/>
      <c r="AF664" s="18">
        <v>1</v>
      </c>
      <c r="AG664" s="32"/>
      <c r="AH664" s="14">
        <f t="shared" si="469"/>
        <v>1</v>
      </c>
      <c r="AI664" s="15">
        <f t="shared" si="470"/>
        <v>3</v>
      </c>
      <c r="AJ664" s="56">
        <v>43935</v>
      </c>
      <c r="AK664" s="30"/>
      <c r="AL664" s="37"/>
      <c r="AM664" s="19"/>
      <c r="AN664" s="18"/>
      <c r="AO664" s="32"/>
      <c r="AP664" s="14">
        <f t="shared" si="471"/>
        <v>0</v>
      </c>
      <c r="AQ664" s="37"/>
      <c r="AR664" s="19"/>
      <c r="AS664" s="18"/>
      <c r="AT664" s="32"/>
      <c r="AU664" s="14">
        <f t="shared" si="472"/>
        <v>0</v>
      </c>
      <c r="AV664" s="37"/>
      <c r="AW664" s="19"/>
      <c r="AX664" s="18"/>
      <c r="AY664" s="32"/>
      <c r="AZ664" s="14">
        <f t="shared" si="473"/>
        <v>0</v>
      </c>
      <c r="BA664" s="15">
        <f t="shared" si="474"/>
        <v>0</v>
      </c>
    </row>
    <row r="665" spans="1:54" x14ac:dyDescent="0.15">
      <c r="A665" s="30"/>
      <c r="B665" s="37"/>
      <c r="C665" s="19"/>
      <c r="D665" s="18"/>
      <c r="E665" s="32"/>
      <c r="F665" s="14">
        <f t="shared" si="486"/>
        <v>0</v>
      </c>
      <c r="G665" s="37"/>
      <c r="H665" s="19"/>
      <c r="I665" s="18"/>
      <c r="J665" s="32"/>
      <c r="K665" s="14">
        <f t="shared" si="464"/>
        <v>0</v>
      </c>
      <c r="L665" s="37"/>
      <c r="M665" s="19"/>
      <c r="N665" s="18"/>
      <c r="O665" s="32"/>
      <c r="P665" s="14">
        <f t="shared" si="465"/>
        <v>0</v>
      </c>
      <c r="Q665" s="15">
        <f t="shared" si="466"/>
        <v>0</v>
      </c>
      <c r="S665" s="30" t="s">
        <v>554</v>
      </c>
      <c r="T665" s="37">
        <v>2</v>
      </c>
      <c r="U665" s="19">
        <v>8</v>
      </c>
      <c r="V665" s="18">
        <v>8</v>
      </c>
      <c r="W665" s="32"/>
      <c r="X665" s="14">
        <f t="shared" si="467"/>
        <v>18</v>
      </c>
      <c r="Y665" s="37">
        <v>2</v>
      </c>
      <c r="Z665" s="19">
        <v>8</v>
      </c>
      <c r="AA665" s="18">
        <v>8</v>
      </c>
      <c r="AB665" s="32"/>
      <c r="AC665" s="14">
        <f t="shared" si="468"/>
        <v>18</v>
      </c>
      <c r="AD665" s="37">
        <v>2</v>
      </c>
      <c r="AE665" s="19">
        <v>8</v>
      </c>
      <c r="AF665" s="18">
        <v>8</v>
      </c>
      <c r="AG665" s="32"/>
      <c r="AH665" s="14">
        <f t="shared" si="469"/>
        <v>18</v>
      </c>
      <c r="AI665" s="15">
        <f t="shared" si="470"/>
        <v>54</v>
      </c>
      <c r="AJ665" s="56">
        <v>43936</v>
      </c>
      <c r="AK665" s="30"/>
      <c r="AL665" s="37"/>
      <c r="AM665" s="19"/>
      <c r="AN665" s="18"/>
      <c r="AO665" s="32"/>
      <c r="AP665" s="14">
        <f t="shared" si="471"/>
        <v>0</v>
      </c>
      <c r="AQ665" s="37"/>
      <c r="AR665" s="19"/>
      <c r="AS665" s="18"/>
      <c r="AT665" s="32"/>
      <c r="AU665" s="14">
        <f t="shared" si="472"/>
        <v>0</v>
      </c>
      <c r="AV665" s="37"/>
      <c r="AW665" s="19"/>
      <c r="AX665" s="18"/>
      <c r="AY665" s="32"/>
      <c r="AZ665" s="14">
        <f t="shared" si="473"/>
        <v>0</v>
      </c>
      <c r="BA665" s="15">
        <f t="shared" si="474"/>
        <v>0</v>
      </c>
    </row>
    <row r="666" spans="1:54" x14ac:dyDescent="0.15">
      <c r="A666" s="30"/>
      <c r="B666" s="37"/>
      <c r="C666" s="19"/>
      <c r="D666" s="18"/>
      <c r="E666" s="32"/>
      <c r="F666" s="14">
        <f t="shared" si="486"/>
        <v>0</v>
      </c>
      <c r="G666" s="37"/>
      <c r="H666" s="19"/>
      <c r="I666" s="18"/>
      <c r="J666" s="32"/>
      <c r="K666" s="14">
        <f t="shared" si="464"/>
        <v>0</v>
      </c>
      <c r="L666" s="37"/>
      <c r="M666" s="19"/>
      <c r="N666" s="18"/>
      <c r="O666" s="32"/>
      <c r="P666" s="14">
        <f t="shared" si="465"/>
        <v>0</v>
      </c>
      <c r="Q666" s="15">
        <f t="shared" si="466"/>
        <v>0</v>
      </c>
      <c r="S666" s="30" t="s">
        <v>557</v>
      </c>
      <c r="T666" s="37"/>
      <c r="U666" s="19">
        <v>4</v>
      </c>
      <c r="V666" s="18"/>
      <c r="W666" s="32"/>
      <c r="X666" s="14">
        <f t="shared" si="467"/>
        <v>4</v>
      </c>
      <c r="Y666" s="37"/>
      <c r="Z666" s="19">
        <v>4</v>
      </c>
      <c r="AA666" s="18"/>
      <c r="AB666" s="32"/>
      <c r="AC666" s="14">
        <f t="shared" si="468"/>
        <v>4</v>
      </c>
      <c r="AD666" s="37"/>
      <c r="AE666" s="19">
        <v>4</v>
      </c>
      <c r="AF666" s="18"/>
      <c r="AG666" s="32"/>
      <c r="AH666" s="14">
        <f t="shared" si="469"/>
        <v>4</v>
      </c>
      <c r="AI666" s="15">
        <f t="shared" si="470"/>
        <v>12</v>
      </c>
      <c r="AJ666" s="56">
        <v>43943</v>
      </c>
      <c r="AK666" s="30"/>
      <c r="AL666" s="37"/>
      <c r="AM666" s="19"/>
      <c r="AN666" s="18"/>
      <c r="AO666" s="32"/>
      <c r="AP666" s="14">
        <f t="shared" si="471"/>
        <v>0</v>
      </c>
      <c r="AQ666" s="37"/>
      <c r="AR666" s="19"/>
      <c r="AS666" s="18"/>
      <c r="AT666" s="32"/>
      <c r="AU666" s="14">
        <f t="shared" si="472"/>
        <v>0</v>
      </c>
      <c r="AV666" s="37"/>
      <c r="AW666" s="19"/>
      <c r="AX666" s="18"/>
      <c r="AY666" s="32"/>
      <c r="AZ666" s="14">
        <f t="shared" si="473"/>
        <v>0</v>
      </c>
      <c r="BA666" s="15">
        <f t="shared" si="474"/>
        <v>0</v>
      </c>
    </row>
    <row r="667" spans="1:54" x14ac:dyDescent="0.15">
      <c r="A667" s="30"/>
      <c r="B667" s="37"/>
      <c r="C667" s="19"/>
      <c r="D667" s="18"/>
      <c r="E667" s="32"/>
      <c r="F667" s="14">
        <f t="shared" si="486"/>
        <v>0</v>
      </c>
      <c r="G667" s="37"/>
      <c r="H667" s="19"/>
      <c r="I667" s="18"/>
      <c r="J667" s="32"/>
      <c r="K667" s="14">
        <f t="shared" si="464"/>
        <v>0</v>
      </c>
      <c r="L667" s="37"/>
      <c r="M667" s="19"/>
      <c r="N667" s="18"/>
      <c r="O667" s="32"/>
      <c r="P667" s="14">
        <f t="shared" si="465"/>
        <v>0</v>
      </c>
      <c r="Q667" s="15">
        <f t="shared" si="466"/>
        <v>0</v>
      </c>
      <c r="S667" s="30" t="s">
        <v>558</v>
      </c>
      <c r="T667" s="37"/>
      <c r="U667" s="19">
        <v>5</v>
      </c>
      <c r="V667" s="18"/>
      <c r="W667" s="32"/>
      <c r="X667" s="14">
        <f t="shared" si="467"/>
        <v>5</v>
      </c>
      <c r="Y667" s="37"/>
      <c r="Z667" s="19">
        <v>5</v>
      </c>
      <c r="AA667" s="18"/>
      <c r="AB667" s="32"/>
      <c r="AC667" s="14">
        <f t="shared" si="468"/>
        <v>5</v>
      </c>
      <c r="AD667" s="37"/>
      <c r="AE667" s="19">
        <v>5</v>
      </c>
      <c r="AF667" s="18"/>
      <c r="AG667" s="32"/>
      <c r="AH667" s="14">
        <f t="shared" si="469"/>
        <v>5</v>
      </c>
      <c r="AI667" s="15">
        <f t="shared" si="470"/>
        <v>15</v>
      </c>
      <c r="AJ667" s="56">
        <v>43944</v>
      </c>
      <c r="AK667" s="39"/>
      <c r="AL667" s="37"/>
      <c r="AM667" s="19"/>
      <c r="AN667" s="18"/>
      <c r="AO667" s="32"/>
      <c r="AP667" s="14">
        <f t="shared" si="471"/>
        <v>0</v>
      </c>
      <c r="AQ667" s="37"/>
      <c r="AR667" s="19"/>
      <c r="AS667" s="18"/>
      <c r="AT667" s="32"/>
      <c r="AU667" s="14">
        <f t="shared" si="472"/>
        <v>0</v>
      </c>
      <c r="AV667" s="37"/>
      <c r="AW667" s="19"/>
      <c r="AX667" s="18"/>
      <c r="AY667" s="32"/>
      <c r="AZ667" s="14">
        <f t="shared" si="473"/>
        <v>0</v>
      </c>
      <c r="BA667" s="15">
        <f t="shared" si="474"/>
        <v>0</v>
      </c>
    </row>
    <row r="668" spans="1:54" x14ac:dyDescent="0.15">
      <c r="A668" s="30"/>
      <c r="B668" s="37"/>
      <c r="C668" s="19"/>
      <c r="D668" s="18"/>
      <c r="E668" s="32"/>
      <c r="F668" s="14">
        <f t="shared" si="486"/>
        <v>0</v>
      </c>
      <c r="G668" s="37"/>
      <c r="H668" s="19"/>
      <c r="I668" s="18"/>
      <c r="J668" s="32"/>
      <c r="K668" s="14">
        <f t="shared" si="464"/>
        <v>0</v>
      </c>
      <c r="L668" s="37"/>
      <c r="M668" s="19"/>
      <c r="N668" s="18"/>
      <c r="O668" s="32"/>
      <c r="P668" s="14">
        <f t="shared" si="465"/>
        <v>0</v>
      </c>
      <c r="Q668" s="15">
        <f t="shared" si="466"/>
        <v>0</v>
      </c>
      <c r="S668" s="30" t="s">
        <v>559</v>
      </c>
      <c r="T668" s="37">
        <v>10</v>
      </c>
      <c r="U668" s="19">
        <v>10</v>
      </c>
      <c r="V668" s="18">
        <v>10</v>
      </c>
      <c r="W668" s="32"/>
      <c r="X668" s="14">
        <f t="shared" si="467"/>
        <v>30</v>
      </c>
      <c r="Y668" s="37">
        <v>10</v>
      </c>
      <c r="Z668" s="19">
        <v>10</v>
      </c>
      <c r="AA668" s="18">
        <v>10</v>
      </c>
      <c r="AB668" s="32"/>
      <c r="AC668" s="14">
        <f t="shared" si="468"/>
        <v>30</v>
      </c>
      <c r="AD668" s="37">
        <v>10</v>
      </c>
      <c r="AE668" s="19">
        <v>10</v>
      </c>
      <c r="AF668" s="18">
        <v>10</v>
      </c>
      <c r="AG668" s="32"/>
      <c r="AH668" s="14">
        <f t="shared" si="469"/>
        <v>30</v>
      </c>
      <c r="AI668" s="15">
        <f t="shared" si="470"/>
        <v>90</v>
      </c>
      <c r="AJ668" s="56">
        <v>43952</v>
      </c>
      <c r="AK668" s="30"/>
      <c r="AL668" s="37"/>
      <c r="AM668" s="19"/>
      <c r="AN668" s="18"/>
      <c r="AO668" s="32"/>
      <c r="AP668" s="14">
        <f t="shared" si="471"/>
        <v>0</v>
      </c>
      <c r="AQ668" s="37"/>
      <c r="AR668" s="19"/>
      <c r="AS668" s="18"/>
      <c r="AT668" s="32"/>
      <c r="AU668" s="14">
        <f t="shared" si="472"/>
        <v>0</v>
      </c>
      <c r="AV668" s="37"/>
      <c r="AW668" s="19"/>
      <c r="AX668" s="18"/>
      <c r="AY668" s="32"/>
      <c r="AZ668" s="14">
        <f t="shared" si="473"/>
        <v>0</v>
      </c>
      <c r="BA668" s="15">
        <f t="shared" si="474"/>
        <v>0</v>
      </c>
    </row>
    <row r="669" spans="1:54" x14ac:dyDescent="0.15">
      <c r="A669" s="30"/>
      <c r="B669" s="37"/>
      <c r="C669" s="19"/>
      <c r="D669" s="18"/>
      <c r="E669" s="32"/>
      <c r="F669" s="14">
        <f t="shared" si="486"/>
        <v>0</v>
      </c>
      <c r="G669" s="37"/>
      <c r="H669" s="19"/>
      <c r="I669" s="18"/>
      <c r="J669" s="32"/>
      <c r="K669" s="14">
        <f t="shared" si="464"/>
        <v>0</v>
      </c>
      <c r="L669" s="37"/>
      <c r="M669" s="19"/>
      <c r="N669" s="18"/>
      <c r="O669" s="32"/>
      <c r="P669" s="14">
        <f t="shared" si="465"/>
        <v>0</v>
      </c>
      <c r="Q669" s="15">
        <f t="shared" si="466"/>
        <v>0</v>
      </c>
      <c r="S669" s="30" t="s">
        <v>560</v>
      </c>
      <c r="T669" s="37">
        <v>10</v>
      </c>
      <c r="U669" s="19">
        <v>10</v>
      </c>
      <c r="V669" s="18">
        <v>10</v>
      </c>
      <c r="W669" s="32"/>
      <c r="X669" s="14">
        <f t="shared" si="467"/>
        <v>30</v>
      </c>
      <c r="Y669" s="37">
        <v>10</v>
      </c>
      <c r="Z669" s="19">
        <v>10</v>
      </c>
      <c r="AA669" s="18">
        <v>10</v>
      </c>
      <c r="AB669" s="32"/>
      <c r="AC669" s="14">
        <f t="shared" si="468"/>
        <v>30</v>
      </c>
      <c r="AD669" s="37">
        <v>10</v>
      </c>
      <c r="AE669" s="19">
        <v>10</v>
      </c>
      <c r="AF669" s="18">
        <v>10</v>
      </c>
      <c r="AG669" s="32"/>
      <c r="AH669" s="14">
        <f t="shared" si="469"/>
        <v>30</v>
      </c>
      <c r="AI669" s="15">
        <f t="shared" si="470"/>
        <v>90</v>
      </c>
      <c r="AJ669" s="56">
        <v>43952</v>
      </c>
      <c r="AK669" s="30"/>
      <c r="AL669" s="37"/>
      <c r="AM669" s="19"/>
      <c r="AN669" s="18"/>
      <c r="AO669" s="32"/>
      <c r="AP669" s="14">
        <f t="shared" si="471"/>
        <v>0</v>
      </c>
      <c r="AQ669" s="37"/>
      <c r="AR669" s="19"/>
      <c r="AS669" s="18"/>
      <c r="AT669" s="32"/>
      <c r="AU669" s="14">
        <f t="shared" si="472"/>
        <v>0</v>
      </c>
      <c r="AV669" s="37"/>
      <c r="AW669" s="19"/>
      <c r="AX669" s="18"/>
      <c r="AY669" s="32"/>
      <c r="AZ669" s="14">
        <f t="shared" si="473"/>
        <v>0</v>
      </c>
      <c r="BA669" s="15">
        <f t="shared" si="474"/>
        <v>0</v>
      </c>
    </row>
    <row r="670" spans="1:54" x14ac:dyDescent="0.15">
      <c r="A670" s="30"/>
      <c r="B670" s="37"/>
      <c r="C670" s="19"/>
      <c r="D670" s="18"/>
      <c r="E670" s="32"/>
      <c r="F670" s="14">
        <f t="shared" si="486"/>
        <v>0</v>
      </c>
      <c r="G670" s="37"/>
      <c r="H670" s="19"/>
      <c r="I670" s="18"/>
      <c r="J670" s="32"/>
      <c r="K670" s="14">
        <f t="shared" si="464"/>
        <v>0</v>
      </c>
      <c r="L670" s="37"/>
      <c r="M670" s="19"/>
      <c r="N670" s="18"/>
      <c r="O670" s="32"/>
      <c r="P670" s="14">
        <f t="shared" si="465"/>
        <v>0</v>
      </c>
      <c r="Q670" s="15">
        <f t="shared" si="466"/>
        <v>0</v>
      </c>
      <c r="S670" s="30" t="s">
        <v>561</v>
      </c>
      <c r="T670" s="37">
        <v>4</v>
      </c>
      <c r="U670" s="19">
        <v>2</v>
      </c>
      <c r="V670" s="18">
        <v>4</v>
      </c>
      <c r="W670" s="32"/>
      <c r="X670" s="14">
        <f t="shared" si="467"/>
        <v>10</v>
      </c>
      <c r="Y670" s="37">
        <v>4</v>
      </c>
      <c r="Z670" s="19">
        <v>2</v>
      </c>
      <c r="AA670" s="18">
        <v>4</v>
      </c>
      <c r="AB670" s="32"/>
      <c r="AC670" s="14">
        <f t="shared" si="468"/>
        <v>10</v>
      </c>
      <c r="AD670" s="37">
        <v>4</v>
      </c>
      <c r="AE670" s="19">
        <v>2</v>
      </c>
      <c r="AF670" s="18">
        <v>4</v>
      </c>
      <c r="AG670" s="32"/>
      <c r="AH670" s="14">
        <f t="shared" si="469"/>
        <v>10</v>
      </c>
      <c r="AI670" s="15">
        <f t="shared" si="470"/>
        <v>30</v>
      </c>
      <c r="AJ670" s="56">
        <v>43945</v>
      </c>
      <c r="AK670" s="30"/>
      <c r="AL670" s="37"/>
      <c r="AM670" s="19"/>
      <c r="AN670" s="18"/>
      <c r="AO670" s="32"/>
      <c r="AP670" s="14">
        <f t="shared" si="471"/>
        <v>0</v>
      </c>
      <c r="AQ670" s="37"/>
      <c r="AR670" s="19"/>
      <c r="AS670" s="18"/>
      <c r="AT670" s="32"/>
      <c r="AU670" s="14">
        <f t="shared" si="472"/>
        <v>0</v>
      </c>
      <c r="AV670" s="37"/>
      <c r="AW670" s="19"/>
      <c r="AX670" s="18"/>
      <c r="AY670" s="32"/>
      <c r="AZ670" s="14">
        <f t="shared" si="473"/>
        <v>0</v>
      </c>
      <c r="BA670" s="15">
        <f t="shared" si="474"/>
        <v>0</v>
      </c>
    </row>
    <row r="671" spans="1:54" x14ac:dyDescent="0.15">
      <c r="A671" s="30"/>
      <c r="B671" s="37"/>
      <c r="C671" s="19"/>
      <c r="D671" s="18"/>
      <c r="E671" s="32"/>
      <c r="F671" s="14">
        <f t="shared" si="486"/>
        <v>0</v>
      </c>
      <c r="G671" s="37"/>
      <c r="H671" s="19"/>
      <c r="I671" s="18"/>
      <c r="J671" s="32"/>
      <c r="K671" s="14">
        <f t="shared" si="464"/>
        <v>0</v>
      </c>
      <c r="L671" s="37"/>
      <c r="M671" s="19"/>
      <c r="N671" s="18"/>
      <c r="O671" s="32"/>
      <c r="P671" s="14">
        <f t="shared" si="465"/>
        <v>0</v>
      </c>
      <c r="Q671" s="15">
        <f t="shared" si="466"/>
        <v>0</v>
      </c>
      <c r="S671" s="30" t="s">
        <v>562</v>
      </c>
      <c r="T671" s="37">
        <v>2</v>
      </c>
      <c r="U671" s="19">
        <v>2</v>
      </c>
      <c r="V671" s="18">
        <v>6</v>
      </c>
      <c r="W671" s="32"/>
      <c r="X671" s="14">
        <f t="shared" si="467"/>
        <v>10</v>
      </c>
      <c r="Y671" s="37">
        <v>2</v>
      </c>
      <c r="Z671" s="19">
        <v>2</v>
      </c>
      <c r="AA671" s="18">
        <v>6</v>
      </c>
      <c r="AB671" s="32"/>
      <c r="AC671" s="14">
        <f t="shared" si="468"/>
        <v>10</v>
      </c>
      <c r="AD671" s="37">
        <v>2</v>
      </c>
      <c r="AE671" s="19">
        <v>2</v>
      </c>
      <c r="AF671" s="18">
        <v>6</v>
      </c>
      <c r="AG671" s="32"/>
      <c r="AH671" s="14">
        <f t="shared" si="469"/>
        <v>10</v>
      </c>
      <c r="AI671" s="15">
        <f t="shared" si="470"/>
        <v>30</v>
      </c>
      <c r="AJ671" s="56">
        <v>43946</v>
      </c>
      <c r="AK671" s="30"/>
      <c r="AL671" s="37"/>
      <c r="AM671" s="19"/>
      <c r="AN671" s="18"/>
      <c r="AO671" s="32"/>
      <c r="AP671" s="14">
        <f t="shared" si="471"/>
        <v>0</v>
      </c>
      <c r="AQ671" s="37"/>
      <c r="AR671" s="19"/>
      <c r="AS671" s="18"/>
      <c r="AT671" s="32"/>
      <c r="AU671" s="14">
        <f t="shared" si="472"/>
        <v>0</v>
      </c>
      <c r="AV671" s="37"/>
      <c r="AW671" s="19"/>
      <c r="AX671" s="18"/>
      <c r="AY671" s="32"/>
      <c r="AZ671" s="14">
        <f t="shared" si="473"/>
        <v>0</v>
      </c>
      <c r="BA671" s="15">
        <f t="shared" si="474"/>
        <v>0</v>
      </c>
    </row>
    <row r="672" spans="1:54" x14ac:dyDescent="0.15">
      <c r="A672" s="30"/>
      <c r="B672" s="37"/>
      <c r="C672" s="19"/>
      <c r="D672" s="18"/>
      <c r="E672" s="32"/>
      <c r="F672" s="14">
        <f t="shared" si="486"/>
        <v>0</v>
      </c>
      <c r="G672" s="37"/>
      <c r="H672" s="19"/>
      <c r="I672" s="18"/>
      <c r="J672" s="32"/>
      <c r="K672" s="14">
        <f t="shared" si="464"/>
        <v>0</v>
      </c>
      <c r="L672" s="37"/>
      <c r="M672" s="19"/>
      <c r="N672" s="18"/>
      <c r="O672" s="32"/>
      <c r="P672" s="14">
        <f t="shared" si="465"/>
        <v>0</v>
      </c>
      <c r="Q672" s="15">
        <f t="shared" si="466"/>
        <v>0</v>
      </c>
      <c r="S672" s="30" t="s">
        <v>563</v>
      </c>
      <c r="T672" s="37">
        <v>3</v>
      </c>
      <c r="U672" s="19">
        <v>3</v>
      </c>
      <c r="V672" s="18">
        <v>4</v>
      </c>
      <c r="W672" s="32"/>
      <c r="X672" s="14">
        <f t="shared" si="467"/>
        <v>10</v>
      </c>
      <c r="Y672" s="37">
        <v>3</v>
      </c>
      <c r="Z672" s="19">
        <v>3</v>
      </c>
      <c r="AA672" s="18">
        <v>4</v>
      </c>
      <c r="AB672" s="32"/>
      <c r="AC672" s="14">
        <f t="shared" si="468"/>
        <v>10</v>
      </c>
      <c r="AD672" s="37">
        <v>3</v>
      </c>
      <c r="AE672" s="19">
        <v>3</v>
      </c>
      <c r="AF672" s="18">
        <v>4</v>
      </c>
      <c r="AG672" s="32"/>
      <c r="AH672" s="14">
        <f t="shared" si="469"/>
        <v>10</v>
      </c>
      <c r="AI672" s="15">
        <f t="shared" si="470"/>
        <v>30</v>
      </c>
      <c r="AJ672" s="56">
        <v>43949</v>
      </c>
      <c r="AK672" s="30"/>
      <c r="AL672" s="37"/>
      <c r="AM672" s="19"/>
      <c r="AN672" s="18"/>
      <c r="AO672" s="32"/>
      <c r="AP672" s="14">
        <f t="shared" si="471"/>
        <v>0</v>
      </c>
      <c r="AQ672" s="37"/>
      <c r="AR672" s="19"/>
      <c r="AS672" s="18"/>
      <c r="AT672" s="32"/>
      <c r="AU672" s="14">
        <f t="shared" si="472"/>
        <v>0</v>
      </c>
      <c r="AV672" s="37"/>
      <c r="AW672" s="19"/>
      <c r="AX672" s="18"/>
      <c r="AY672" s="32"/>
      <c r="AZ672" s="14">
        <f t="shared" si="473"/>
        <v>0</v>
      </c>
      <c r="BA672" s="15">
        <f t="shared" si="474"/>
        <v>0</v>
      </c>
    </row>
    <row r="673" spans="1:53" x14ac:dyDescent="0.15">
      <c r="A673" s="30"/>
      <c r="B673" s="37"/>
      <c r="C673" s="19"/>
      <c r="D673" s="18"/>
      <c r="E673" s="32"/>
      <c r="F673" s="14">
        <f t="shared" si="486"/>
        <v>0</v>
      </c>
      <c r="G673" s="37"/>
      <c r="H673" s="19"/>
      <c r="I673" s="18"/>
      <c r="J673" s="32"/>
      <c r="K673" s="14">
        <f t="shared" si="464"/>
        <v>0</v>
      </c>
      <c r="L673" s="37"/>
      <c r="M673" s="19"/>
      <c r="N673" s="18"/>
      <c r="O673" s="32"/>
      <c r="P673" s="14">
        <f t="shared" si="465"/>
        <v>0</v>
      </c>
      <c r="Q673" s="15">
        <f t="shared" si="466"/>
        <v>0</v>
      </c>
      <c r="S673" s="30" t="s">
        <v>564</v>
      </c>
      <c r="T673" s="37">
        <v>2</v>
      </c>
      <c r="U673" s="19">
        <v>6</v>
      </c>
      <c r="V673" s="18">
        <v>9</v>
      </c>
      <c r="W673" s="32"/>
      <c r="X673" s="14">
        <f t="shared" si="467"/>
        <v>17</v>
      </c>
      <c r="Y673" s="37">
        <v>2</v>
      </c>
      <c r="Z673" s="19">
        <v>6</v>
      </c>
      <c r="AA673" s="18">
        <v>9</v>
      </c>
      <c r="AB673" s="32"/>
      <c r="AC673" s="14">
        <f t="shared" si="468"/>
        <v>17</v>
      </c>
      <c r="AD673" s="37">
        <v>2</v>
      </c>
      <c r="AE673" s="19">
        <v>6</v>
      </c>
      <c r="AF673" s="18">
        <v>9</v>
      </c>
      <c r="AG673" s="32"/>
      <c r="AH673" s="14">
        <f t="shared" si="469"/>
        <v>17</v>
      </c>
      <c r="AI673" s="15">
        <f t="shared" si="470"/>
        <v>51</v>
      </c>
      <c r="AJ673" s="56">
        <v>43953</v>
      </c>
      <c r="AK673" s="30"/>
      <c r="AL673" s="37"/>
      <c r="AM673" s="19"/>
      <c r="AN673" s="18"/>
      <c r="AO673" s="32"/>
      <c r="AP673" s="14">
        <f t="shared" si="471"/>
        <v>0</v>
      </c>
      <c r="AQ673" s="37"/>
      <c r="AR673" s="19"/>
      <c r="AS673" s="18"/>
      <c r="AT673" s="32"/>
      <c r="AU673" s="14">
        <f t="shared" si="472"/>
        <v>0</v>
      </c>
      <c r="AV673" s="37"/>
      <c r="AW673" s="19"/>
      <c r="AX673" s="18"/>
      <c r="AY673" s="32"/>
      <c r="AZ673" s="14">
        <f t="shared" si="473"/>
        <v>0</v>
      </c>
      <c r="BA673" s="15">
        <f t="shared" si="474"/>
        <v>0</v>
      </c>
    </row>
    <row r="674" spans="1:53" x14ac:dyDescent="0.15">
      <c r="A674" s="30"/>
      <c r="B674" s="37"/>
      <c r="C674" s="19"/>
      <c r="D674" s="18"/>
      <c r="E674" s="32"/>
      <c r="F674" s="14">
        <f t="shared" si="486"/>
        <v>0</v>
      </c>
      <c r="G674" s="37"/>
      <c r="H674" s="19"/>
      <c r="I674" s="18"/>
      <c r="J674" s="32"/>
      <c r="K674" s="14">
        <f t="shared" si="464"/>
        <v>0</v>
      </c>
      <c r="L674" s="37"/>
      <c r="M674" s="19"/>
      <c r="N674" s="18"/>
      <c r="O674" s="32"/>
      <c r="P674" s="14">
        <f t="shared" si="465"/>
        <v>0</v>
      </c>
      <c r="Q674" s="15">
        <f t="shared" si="466"/>
        <v>0</v>
      </c>
      <c r="S674" s="13" t="s">
        <v>565</v>
      </c>
      <c r="T674" s="37"/>
      <c r="U674" s="19"/>
      <c r="V674" s="18">
        <v>10</v>
      </c>
      <c r="W674" s="32"/>
      <c r="X674" s="14">
        <f t="shared" si="467"/>
        <v>10</v>
      </c>
      <c r="Y674" s="37"/>
      <c r="Z674" s="19"/>
      <c r="AA674" s="18"/>
      <c r="AB674" s="32"/>
      <c r="AC674" s="14">
        <f t="shared" si="468"/>
        <v>0</v>
      </c>
      <c r="AD674" s="37"/>
      <c r="AE674" s="19">
        <v>15</v>
      </c>
      <c r="AF674" s="18">
        <v>10</v>
      </c>
      <c r="AG674" s="32"/>
      <c r="AH674" s="14">
        <f t="shared" si="469"/>
        <v>25</v>
      </c>
      <c r="AI674" s="15">
        <f t="shared" si="470"/>
        <v>35</v>
      </c>
      <c r="AJ674" s="56">
        <v>43959</v>
      </c>
      <c r="AK674" s="13"/>
      <c r="AL674" s="37"/>
      <c r="AM674" s="19"/>
      <c r="AN674" s="18"/>
      <c r="AO674" s="32"/>
      <c r="AP674" s="14">
        <f t="shared" si="471"/>
        <v>0</v>
      </c>
      <c r="AQ674" s="37"/>
      <c r="AR674" s="19"/>
      <c r="AS674" s="18"/>
      <c r="AT674" s="32"/>
      <c r="AU674" s="14">
        <f t="shared" si="472"/>
        <v>0</v>
      </c>
      <c r="AV674" s="37"/>
      <c r="AW674" s="19"/>
      <c r="AX674" s="18"/>
      <c r="AY674" s="32"/>
      <c r="AZ674" s="14">
        <f t="shared" si="473"/>
        <v>0</v>
      </c>
      <c r="BA674" s="15">
        <f t="shared" si="474"/>
        <v>0</v>
      </c>
    </row>
    <row r="675" spans="1:53" x14ac:dyDescent="0.15">
      <c r="A675" s="30"/>
      <c r="B675" s="37"/>
      <c r="C675" s="19"/>
      <c r="D675" s="18"/>
      <c r="E675" s="32"/>
      <c r="F675" s="14">
        <f t="shared" si="486"/>
        <v>0</v>
      </c>
      <c r="G675" s="37"/>
      <c r="H675" s="19"/>
      <c r="I675" s="18"/>
      <c r="J675" s="32"/>
      <c r="K675" s="14">
        <f t="shared" si="464"/>
        <v>0</v>
      </c>
      <c r="L675" s="37"/>
      <c r="M675" s="19"/>
      <c r="N675" s="18"/>
      <c r="O675" s="32"/>
      <c r="P675" s="14">
        <f t="shared" si="465"/>
        <v>0</v>
      </c>
      <c r="Q675" s="15">
        <f t="shared" si="466"/>
        <v>0</v>
      </c>
      <c r="S675" s="30" t="s">
        <v>566</v>
      </c>
      <c r="T675" s="37">
        <v>1</v>
      </c>
      <c r="U675" s="19"/>
      <c r="V675" s="18">
        <v>9</v>
      </c>
      <c r="W675" s="32"/>
      <c r="X675" s="14">
        <f t="shared" si="467"/>
        <v>10</v>
      </c>
      <c r="Y675" s="37">
        <v>1</v>
      </c>
      <c r="Z675" s="19"/>
      <c r="AA675" s="18">
        <v>9</v>
      </c>
      <c r="AB675" s="32"/>
      <c r="AC675" s="14">
        <f t="shared" si="468"/>
        <v>10</v>
      </c>
      <c r="AD675" s="37">
        <v>1</v>
      </c>
      <c r="AE675" s="19"/>
      <c r="AF675" s="18">
        <v>9</v>
      </c>
      <c r="AG675" s="32"/>
      <c r="AH675" s="14">
        <f t="shared" si="469"/>
        <v>10</v>
      </c>
      <c r="AI675" s="15">
        <f t="shared" si="470"/>
        <v>30</v>
      </c>
      <c r="AJ675" s="56">
        <v>43959</v>
      </c>
      <c r="AK675" s="39"/>
      <c r="AL675" s="37"/>
      <c r="AM675" s="19"/>
      <c r="AN675" s="18"/>
      <c r="AO675" s="32"/>
      <c r="AP675" s="14">
        <f t="shared" si="471"/>
        <v>0</v>
      </c>
      <c r="AQ675" s="37"/>
      <c r="AR675" s="19"/>
      <c r="AS675" s="18"/>
      <c r="AT675" s="32"/>
      <c r="AU675" s="14">
        <f t="shared" si="472"/>
        <v>0</v>
      </c>
      <c r="AV675" s="37"/>
      <c r="AW675" s="19"/>
      <c r="AX675" s="18"/>
      <c r="AY675" s="32"/>
      <c r="AZ675" s="14">
        <f t="shared" si="473"/>
        <v>0</v>
      </c>
      <c r="BA675" s="15">
        <f t="shared" si="474"/>
        <v>0</v>
      </c>
    </row>
    <row r="676" spans="1:53" x14ac:dyDescent="0.15">
      <c r="A676" s="30"/>
      <c r="B676" s="37"/>
      <c r="C676" s="19"/>
      <c r="D676" s="18"/>
      <c r="E676" s="32"/>
      <c r="F676" s="14">
        <f t="shared" si="486"/>
        <v>0</v>
      </c>
      <c r="G676" s="37"/>
      <c r="H676" s="19"/>
      <c r="I676" s="18"/>
      <c r="J676" s="32"/>
      <c r="K676" s="14">
        <f t="shared" si="464"/>
        <v>0</v>
      </c>
      <c r="L676" s="37"/>
      <c r="M676" s="19"/>
      <c r="N676" s="18"/>
      <c r="O676" s="32"/>
      <c r="P676" s="14">
        <f t="shared" si="465"/>
        <v>0</v>
      </c>
      <c r="Q676" s="15">
        <f t="shared" si="466"/>
        <v>0</v>
      </c>
      <c r="S676" s="13" t="s">
        <v>567</v>
      </c>
      <c r="T676" s="37">
        <v>5</v>
      </c>
      <c r="U676" s="19">
        <v>5</v>
      </c>
      <c r="V676" s="18"/>
      <c r="W676" s="32"/>
      <c r="X676" s="14">
        <f t="shared" si="467"/>
        <v>10</v>
      </c>
      <c r="Y676" s="37">
        <v>20</v>
      </c>
      <c r="Z676" s="19">
        <v>20</v>
      </c>
      <c r="AA676" s="18">
        <v>25</v>
      </c>
      <c r="AB676" s="32"/>
      <c r="AC676" s="14">
        <f t="shared" si="468"/>
        <v>65</v>
      </c>
      <c r="AD676" s="37">
        <v>10</v>
      </c>
      <c r="AE676" s="19"/>
      <c r="AF676" s="18"/>
      <c r="AG676" s="32"/>
      <c r="AH676" s="14">
        <f t="shared" si="469"/>
        <v>10</v>
      </c>
      <c r="AI676" s="15">
        <f t="shared" si="470"/>
        <v>85</v>
      </c>
      <c r="AJ676" s="56">
        <v>43959</v>
      </c>
      <c r="AK676" s="13"/>
      <c r="AL676" s="37"/>
      <c r="AM676" s="19"/>
      <c r="AN676" s="18"/>
      <c r="AO676" s="32"/>
      <c r="AP676" s="14">
        <f t="shared" si="471"/>
        <v>0</v>
      </c>
      <c r="AQ676" s="37"/>
      <c r="AR676" s="19"/>
      <c r="AS676" s="18"/>
      <c r="AT676" s="32"/>
      <c r="AU676" s="14">
        <f t="shared" si="472"/>
        <v>0</v>
      </c>
      <c r="AV676" s="37"/>
      <c r="AW676" s="19"/>
      <c r="AX676" s="18"/>
      <c r="AY676" s="32"/>
      <c r="AZ676" s="14">
        <f t="shared" si="473"/>
        <v>0</v>
      </c>
      <c r="BA676" s="15">
        <f t="shared" si="474"/>
        <v>0</v>
      </c>
    </row>
    <row r="677" spans="1:53" x14ac:dyDescent="0.15">
      <c r="A677" s="30"/>
      <c r="B677" s="37"/>
      <c r="C677" s="19"/>
      <c r="D677" s="18"/>
      <c r="E677" s="32"/>
      <c r="F677" s="14">
        <f t="shared" si="486"/>
        <v>0</v>
      </c>
      <c r="G677" s="37"/>
      <c r="H677" s="19"/>
      <c r="I677" s="18"/>
      <c r="J677" s="32"/>
      <c r="K677" s="14">
        <f t="shared" si="464"/>
        <v>0</v>
      </c>
      <c r="L677" s="37"/>
      <c r="M677" s="19"/>
      <c r="N677" s="18"/>
      <c r="O677" s="32"/>
      <c r="P677" s="14">
        <f t="shared" si="465"/>
        <v>0</v>
      </c>
      <c r="Q677" s="15">
        <f t="shared" si="466"/>
        <v>0</v>
      </c>
      <c r="S677" s="13" t="s">
        <v>568</v>
      </c>
      <c r="T677" s="37"/>
      <c r="U677" s="19"/>
      <c r="V677" s="18"/>
      <c r="W677" s="32"/>
      <c r="X677" s="14">
        <f t="shared" si="467"/>
        <v>0</v>
      </c>
      <c r="Y677" s="37">
        <v>10</v>
      </c>
      <c r="Z677" s="19">
        <v>10</v>
      </c>
      <c r="AA677" s="18">
        <v>10</v>
      </c>
      <c r="AB677" s="32"/>
      <c r="AC677" s="14">
        <f t="shared" si="468"/>
        <v>30</v>
      </c>
      <c r="AD677" s="37"/>
      <c r="AE677" s="19"/>
      <c r="AF677" s="18">
        <v>5</v>
      </c>
      <c r="AG677" s="32"/>
      <c r="AH677" s="14">
        <f t="shared" si="469"/>
        <v>5</v>
      </c>
      <c r="AI677" s="15">
        <f t="shared" si="470"/>
        <v>35</v>
      </c>
      <c r="AJ677" s="56">
        <v>43960</v>
      </c>
      <c r="AK677" s="13"/>
      <c r="AL677" s="37"/>
      <c r="AM677" s="19"/>
      <c r="AN677" s="18"/>
      <c r="AO677" s="32"/>
      <c r="AP677" s="14">
        <f t="shared" si="471"/>
        <v>0</v>
      </c>
      <c r="AQ677" s="37"/>
      <c r="AR677" s="19"/>
      <c r="AS677" s="18"/>
      <c r="AT677" s="32"/>
      <c r="AU677" s="14">
        <f t="shared" si="472"/>
        <v>0</v>
      </c>
      <c r="AV677" s="37"/>
      <c r="AW677" s="19"/>
      <c r="AX677" s="18"/>
      <c r="AY677" s="32"/>
      <c r="AZ677" s="14">
        <f t="shared" si="473"/>
        <v>0</v>
      </c>
      <c r="BA677" s="15">
        <f t="shared" si="474"/>
        <v>0</v>
      </c>
    </row>
    <row r="678" spans="1:53" x14ac:dyDescent="0.15">
      <c r="A678" s="30"/>
      <c r="B678" s="37"/>
      <c r="C678" s="19"/>
      <c r="D678" s="18"/>
      <c r="E678" s="32"/>
      <c r="F678" s="14">
        <f t="shared" si="486"/>
        <v>0</v>
      </c>
      <c r="G678" s="37"/>
      <c r="H678" s="19"/>
      <c r="I678" s="18"/>
      <c r="J678" s="32"/>
      <c r="K678" s="14">
        <f t="shared" si="464"/>
        <v>0</v>
      </c>
      <c r="L678" s="37"/>
      <c r="M678" s="19"/>
      <c r="N678" s="18"/>
      <c r="O678" s="32"/>
      <c r="P678" s="14">
        <f t="shared" si="465"/>
        <v>0</v>
      </c>
      <c r="Q678" s="15">
        <f t="shared" si="466"/>
        <v>0</v>
      </c>
      <c r="S678" s="30" t="s">
        <v>572</v>
      </c>
      <c r="T678" s="37"/>
      <c r="U678" s="19">
        <v>6</v>
      </c>
      <c r="V678" s="18">
        <v>3</v>
      </c>
      <c r="W678" s="32"/>
      <c r="X678" s="14">
        <f t="shared" ref="X678" si="487">SUM(T678:V678)</f>
        <v>9</v>
      </c>
      <c r="Y678" s="37"/>
      <c r="Z678" s="19">
        <v>6</v>
      </c>
      <c r="AA678" s="18">
        <v>3</v>
      </c>
      <c r="AB678" s="32"/>
      <c r="AC678" s="14">
        <f t="shared" ref="AC678" si="488">SUM(Y678:AA678)</f>
        <v>9</v>
      </c>
      <c r="AD678" s="37"/>
      <c r="AE678" s="19">
        <v>6</v>
      </c>
      <c r="AF678" s="18">
        <v>3</v>
      </c>
      <c r="AG678" s="32"/>
      <c r="AH678" s="14">
        <f t="shared" ref="AH678" si="489">SUM(AD678:AF678)</f>
        <v>9</v>
      </c>
      <c r="AI678" s="15">
        <f t="shared" ref="AI678" si="490">X678+AC678+AH678</f>
        <v>27</v>
      </c>
      <c r="AJ678" s="56">
        <v>43960</v>
      </c>
      <c r="AK678" s="13"/>
      <c r="AL678" s="37"/>
      <c r="AM678" s="19"/>
      <c r="AN678" s="18"/>
      <c r="AO678" s="32"/>
      <c r="AP678" s="14">
        <f t="shared" si="471"/>
        <v>0</v>
      </c>
      <c r="AQ678" s="37"/>
      <c r="AR678" s="19"/>
      <c r="AS678" s="18"/>
      <c r="AT678" s="32"/>
      <c r="AU678" s="14">
        <f t="shared" si="472"/>
        <v>0</v>
      </c>
      <c r="AV678" s="37"/>
      <c r="AW678" s="19"/>
      <c r="AX678" s="18"/>
      <c r="AY678" s="32"/>
      <c r="AZ678" s="14">
        <f t="shared" si="473"/>
        <v>0</v>
      </c>
      <c r="BA678" s="15">
        <f t="shared" si="474"/>
        <v>0</v>
      </c>
    </row>
    <row r="679" spans="1:53" x14ac:dyDescent="0.15">
      <c r="A679" s="30"/>
      <c r="B679" s="37"/>
      <c r="C679" s="19"/>
      <c r="D679" s="18"/>
      <c r="E679" s="32"/>
      <c r="F679" s="14">
        <f t="shared" si="486"/>
        <v>0</v>
      </c>
      <c r="G679" s="37"/>
      <c r="H679" s="19"/>
      <c r="I679" s="18"/>
      <c r="J679" s="32"/>
      <c r="K679" s="14">
        <f t="shared" si="464"/>
        <v>0</v>
      </c>
      <c r="L679" s="37"/>
      <c r="M679" s="19"/>
      <c r="N679" s="18"/>
      <c r="O679" s="32"/>
      <c r="P679" s="14">
        <f t="shared" si="465"/>
        <v>0</v>
      </c>
      <c r="Q679" s="15">
        <f t="shared" si="466"/>
        <v>0</v>
      </c>
      <c r="S679" s="39"/>
      <c r="T679" s="37"/>
      <c r="U679" s="19"/>
      <c r="V679" s="18"/>
      <c r="W679" s="32"/>
      <c r="X679" s="14">
        <f t="shared" si="467"/>
        <v>0</v>
      </c>
      <c r="Y679" s="37"/>
      <c r="Z679" s="19"/>
      <c r="AA679" s="18"/>
      <c r="AB679" s="32"/>
      <c r="AC679" s="14">
        <f t="shared" si="468"/>
        <v>0</v>
      </c>
      <c r="AD679" s="37"/>
      <c r="AE679" s="19"/>
      <c r="AF679" s="18"/>
      <c r="AG679" s="32"/>
      <c r="AH679" s="14">
        <f t="shared" si="469"/>
        <v>0</v>
      </c>
      <c r="AI679" s="15">
        <f t="shared" si="470"/>
        <v>0</v>
      </c>
      <c r="AJ679" s="56"/>
      <c r="AK679" s="13"/>
      <c r="AL679" s="37"/>
      <c r="AM679" s="19"/>
      <c r="AN679" s="18"/>
      <c r="AO679" s="32"/>
      <c r="AP679" s="14">
        <f t="shared" si="471"/>
        <v>0</v>
      </c>
      <c r="AQ679" s="37"/>
      <c r="AR679" s="19"/>
      <c r="AS679" s="18"/>
      <c r="AT679" s="32"/>
      <c r="AU679" s="14">
        <f t="shared" si="472"/>
        <v>0</v>
      </c>
      <c r="AV679" s="37"/>
      <c r="AW679" s="19"/>
      <c r="AX679" s="18"/>
      <c r="AY679" s="32"/>
      <c r="AZ679" s="14">
        <f t="shared" si="473"/>
        <v>0</v>
      </c>
      <c r="BA679" s="15">
        <f t="shared" si="474"/>
        <v>0</v>
      </c>
    </row>
    <row r="680" spans="1:53" x14ac:dyDescent="0.15">
      <c r="A680" s="39"/>
      <c r="B680" s="37"/>
      <c r="C680" s="19"/>
      <c r="D680" s="18"/>
      <c r="E680" s="32"/>
      <c r="F680" s="14">
        <f t="shared" si="486"/>
        <v>0</v>
      </c>
      <c r="G680" s="37"/>
      <c r="H680" s="19"/>
      <c r="I680" s="18"/>
      <c r="J680" s="32"/>
      <c r="K680" s="14">
        <f t="shared" si="464"/>
        <v>0</v>
      </c>
      <c r="L680" s="37"/>
      <c r="M680" s="19"/>
      <c r="N680" s="18"/>
      <c r="O680" s="32"/>
      <c r="P680" s="14">
        <f t="shared" si="465"/>
        <v>0</v>
      </c>
      <c r="Q680" s="15">
        <f t="shared" si="466"/>
        <v>0</v>
      </c>
      <c r="S680" s="30"/>
      <c r="T680" s="37"/>
      <c r="U680" s="19"/>
      <c r="V680" s="18"/>
      <c r="W680" s="32"/>
      <c r="X680" s="14">
        <f t="shared" si="467"/>
        <v>0</v>
      </c>
      <c r="Y680" s="37"/>
      <c r="Z680" s="19"/>
      <c r="AA680" s="18"/>
      <c r="AB680" s="32"/>
      <c r="AC680" s="14">
        <f t="shared" si="468"/>
        <v>0</v>
      </c>
      <c r="AD680" s="37"/>
      <c r="AE680" s="19"/>
      <c r="AF680" s="18"/>
      <c r="AG680" s="32"/>
      <c r="AH680" s="14">
        <f t="shared" si="469"/>
        <v>0</v>
      </c>
      <c r="AI680" s="15">
        <f t="shared" si="470"/>
        <v>0</v>
      </c>
      <c r="AJ680" s="56"/>
      <c r="AK680" s="39"/>
      <c r="AL680" s="37"/>
      <c r="AM680" s="19"/>
      <c r="AN680" s="18"/>
      <c r="AO680" s="32"/>
      <c r="AP680" s="14">
        <f t="shared" si="471"/>
        <v>0</v>
      </c>
      <c r="AQ680" s="37"/>
      <c r="AR680" s="19"/>
      <c r="AS680" s="18"/>
      <c r="AT680" s="32"/>
      <c r="AU680" s="14">
        <f t="shared" si="472"/>
        <v>0</v>
      </c>
      <c r="AV680" s="37"/>
      <c r="AW680" s="19"/>
      <c r="AX680" s="18"/>
      <c r="AY680" s="32"/>
      <c r="AZ680" s="14">
        <f t="shared" si="473"/>
        <v>0</v>
      </c>
      <c r="BA680" s="15">
        <f t="shared" si="474"/>
        <v>0</v>
      </c>
    </row>
    <row r="681" spans="1:53" x14ac:dyDescent="0.15">
      <c r="A681" s="30"/>
      <c r="B681" s="37"/>
      <c r="C681" s="19"/>
      <c r="D681" s="18"/>
      <c r="E681" s="32"/>
      <c r="F681" s="14">
        <f t="shared" si="486"/>
        <v>0</v>
      </c>
      <c r="G681" s="37"/>
      <c r="H681" s="19"/>
      <c r="I681" s="18"/>
      <c r="J681" s="32"/>
      <c r="K681" s="14">
        <f t="shared" si="464"/>
        <v>0</v>
      </c>
      <c r="L681" s="37"/>
      <c r="M681" s="19"/>
      <c r="N681" s="18"/>
      <c r="O681" s="32"/>
      <c r="P681" s="14">
        <f t="shared" si="465"/>
        <v>0</v>
      </c>
      <c r="Q681" s="15">
        <f t="shared" si="466"/>
        <v>0</v>
      </c>
      <c r="S681" s="13"/>
      <c r="T681" s="37"/>
      <c r="U681" s="19"/>
      <c r="V681" s="18"/>
      <c r="W681" s="32"/>
      <c r="X681" s="14">
        <f t="shared" si="467"/>
        <v>0</v>
      </c>
      <c r="Y681" s="37"/>
      <c r="Z681" s="19"/>
      <c r="AA681" s="18"/>
      <c r="AB681" s="32"/>
      <c r="AC681" s="14">
        <f t="shared" si="468"/>
        <v>0</v>
      </c>
      <c r="AD681" s="37"/>
      <c r="AE681" s="19"/>
      <c r="AF681" s="18"/>
      <c r="AG681" s="32"/>
      <c r="AH681" s="14">
        <f t="shared" si="469"/>
        <v>0</v>
      </c>
      <c r="AI681" s="15">
        <f t="shared" si="470"/>
        <v>0</v>
      </c>
      <c r="AJ681" s="57"/>
      <c r="AK681" s="13"/>
      <c r="AL681" s="37"/>
      <c r="AM681" s="19"/>
      <c r="AN681" s="18"/>
      <c r="AO681" s="32"/>
      <c r="AP681" s="14">
        <f t="shared" si="471"/>
        <v>0</v>
      </c>
      <c r="AQ681" s="37"/>
      <c r="AR681" s="19"/>
      <c r="AS681" s="18"/>
      <c r="AT681" s="32"/>
      <c r="AU681" s="14">
        <f t="shared" si="472"/>
        <v>0</v>
      </c>
      <c r="AV681" s="37"/>
      <c r="AW681" s="19"/>
      <c r="AX681" s="18"/>
      <c r="AY681" s="32"/>
      <c r="AZ681" s="14">
        <f t="shared" si="473"/>
        <v>0</v>
      </c>
      <c r="BA681" s="15">
        <f t="shared" si="474"/>
        <v>0</v>
      </c>
    </row>
    <row r="682" spans="1:53" x14ac:dyDescent="0.15">
      <c r="A682" s="30"/>
      <c r="B682" s="37"/>
      <c r="C682" s="19"/>
      <c r="D682" s="18"/>
      <c r="E682" s="32"/>
      <c r="F682" s="14">
        <f t="shared" si="486"/>
        <v>0</v>
      </c>
      <c r="G682" s="37"/>
      <c r="H682" s="19"/>
      <c r="I682" s="18"/>
      <c r="J682" s="32"/>
      <c r="K682" s="14">
        <f t="shared" si="464"/>
        <v>0</v>
      </c>
      <c r="L682" s="37"/>
      <c r="M682" s="19"/>
      <c r="N682" s="18"/>
      <c r="O682" s="32"/>
      <c r="P682" s="14">
        <f t="shared" si="465"/>
        <v>0</v>
      </c>
      <c r="Q682" s="15">
        <f t="shared" si="466"/>
        <v>0</v>
      </c>
      <c r="S682" s="13" t="s">
        <v>523</v>
      </c>
      <c r="T682" s="37"/>
      <c r="U682" s="19"/>
      <c r="V682" s="18"/>
      <c r="W682" s="32"/>
      <c r="X682" s="14">
        <f t="shared" si="467"/>
        <v>0</v>
      </c>
      <c r="Y682" s="37"/>
      <c r="Z682" s="19"/>
      <c r="AA682" s="18"/>
      <c r="AB682" s="32"/>
      <c r="AC682" s="14">
        <f t="shared" si="468"/>
        <v>0</v>
      </c>
      <c r="AD682" s="37"/>
      <c r="AE682" s="19"/>
      <c r="AF682" s="18"/>
      <c r="AG682" s="32"/>
      <c r="AH682" s="14">
        <f t="shared" si="469"/>
        <v>0</v>
      </c>
      <c r="AI682" s="15">
        <f t="shared" si="470"/>
        <v>0</v>
      </c>
      <c r="AJ682" s="57" t="s">
        <v>508</v>
      </c>
      <c r="AK682" s="13"/>
      <c r="AL682" s="37"/>
      <c r="AM682" s="19"/>
      <c r="AN682" s="18"/>
      <c r="AO682" s="32"/>
      <c r="AP682" s="14">
        <f t="shared" si="471"/>
        <v>0</v>
      </c>
      <c r="AQ682" s="37"/>
      <c r="AR682" s="19"/>
      <c r="AS682" s="18"/>
      <c r="AT682" s="32"/>
      <c r="AU682" s="14">
        <f t="shared" si="472"/>
        <v>0</v>
      </c>
      <c r="AV682" s="37"/>
      <c r="AW682" s="19"/>
      <c r="AX682" s="18"/>
      <c r="AY682" s="32"/>
      <c r="AZ682" s="14">
        <f t="shared" si="473"/>
        <v>0</v>
      </c>
      <c r="BA682" s="15">
        <f t="shared" si="474"/>
        <v>0</v>
      </c>
    </row>
    <row r="683" spans="1:53" x14ac:dyDescent="0.15">
      <c r="A683" s="13"/>
      <c r="B683" s="37"/>
      <c r="C683" s="19"/>
      <c r="D683" s="18"/>
      <c r="E683" s="32"/>
      <c r="F683" s="14">
        <f t="shared" si="486"/>
        <v>0</v>
      </c>
      <c r="G683" s="37"/>
      <c r="H683" s="19"/>
      <c r="I683" s="18"/>
      <c r="J683" s="32"/>
      <c r="K683" s="14">
        <f t="shared" si="464"/>
        <v>0</v>
      </c>
      <c r="L683" s="37"/>
      <c r="M683" s="19"/>
      <c r="N683" s="18"/>
      <c r="O683" s="32"/>
      <c r="P683" s="14">
        <f t="shared" si="465"/>
        <v>0</v>
      </c>
      <c r="Q683" s="15">
        <f t="shared" si="466"/>
        <v>0</v>
      </c>
      <c r="S683" s="13" t="s">
        <v>507</v>
      </c>
      <c r="T683" s="37"/>
      <c r="U683" s="19"/>
      <c r="V683" s="18"/>
      <c r="W683" s="32"/>
      <c r="X683" s="14">
        <f t="shared" si="467"/>
        <v>0</v>
      </c>
      <c r="Y683" s="37"/>
      <c r="Z683" s="19"/>
      <c r="AA683" s="18"/>
      <c r="AB683" s="32"/>
      <c r="AC683" s="14">
        <f t="shared" si="468"/>
        <v>0</v>
      </c>
      <c r="AD683" s="37"/>
      <c r="AE683" s="19"/>
      <c r="AF683" s="18"/>
      <c r="AG683" s="32"/>
      <c r="AH683" s="14">
        <f t="shared" si="469"/>
        <v>0</v>
      </c>
      <c r="AI683" s="15">
        <f t="shared" si="470"/>
        <v>0</v>
      </c>
      <c r="AJ683" s="57" t="s">
        <v>508</v>
      </c>
      <c r="AK683" s="13"/>
      <c r="AL683" s="37"/>
      <c r="AM683" s="19"/>
      <c r="AN683" s="18"/>
      <c r="AO683" s="32"/>
      <c r="AP683" s="14">
        <f t="shared" si="471"/>
        <v>0</v>
      </c>
      <c r="AQ683" s="37"/>
      <c r="AR683" s="19"/>
      <c r="AS683" s="18"/>
      <c r="AT683" s="32"/>
      <c r="AU683" s="14">
        <f t="shared" si="472"/>
        <v>0</v>
      </c>
      <c r="AV683" s="37"/>
      <c r="AW683" s="19"/>
      <c r="AX683" s="18"/>
      <c r="AY683" s="32"/>
      <c r="AZ683" s="14">
        <f t="shared" si="473"/>
        <v>0</v>
      </c>
      <c r="BA683" s="15">
        <f t="shared" si="474"/>
        <v>0</v>
      </c>
    </row>
    <row r="684" spans="1:53" ht="14.25" thickBot="1" x14ac:dyDescent="0.2">
      <c r="A684" s="39"/>
      <c r="B684" s="37"/>
      <c r="C684" s="19"/>
      <c r="D684" s="18"/>
      <c r="E684" s="106"/>
      <c r="F684" s="14">
        <f t="shared" si="486"/>
        <v>0</v>
      </c>
      <c r="G684" s="37"/>
      <c r="H684" s="19"/>
      <c r="I684" s="18"/>
      <c r="J684" s="106"/>
      <c r="K684" s="14">
        <f t="shared" si="464"/>
        <v>0</v>
      </c>
      <c r="L684" s="37"/>
      <c r="M684" s="19"/>
      <c r="N684" s="18"/>
      <c r="O684" s="106"/>
      <c r="P684" s="14">
        <f t="shared" si="465"/>
        <v>0</v>
      </c>
      <c r="Q684" s="24">
        <f t="shared" si="466"/>
        <v>0</v>
      </c>
      <c r="S684" s="13" t="s">
        <v>492</v>
      </c>
      <c r="T684" s="37"/>
      <c r="U684" s="19"/>
      <c r="V684" s="18"/>
      <c r="W684" s="106"/>
      <c r="X684" s="14">
        <f t="shared" si="467"/>
        <v>0</v>
      </c>
      <c r="Y684" s="37"/>
      <c r="Z684" s="19"/>
      <c r="AA684" s="18"/>
      <c r="AB684" s="106"/>
      <c r="AC684" s="14">
        <f t="shared" si="468"/>
        <v>0</v>
      </c>
      <c r="AD684" s="37"/>
      <c r="AE684" s="19"/>
      <c r="AF684" s="18"/>
      <c r="AG684" s="32"/>
      <c r="AH684" s="14">
        <f t="shared" si="469"/>
        <v>0</v>
      </c>
      <c r="AI684" s="15">
        <f t="shared" si="470"/>
        <v>0</v>
      </c>
      <c r="AJ684" s="57" t="s">
        <v>493</v>
      </c>
      <c r="AK684" s="13"/>
      <c r="AL684" s="37"/>
      <c r="AM684" s="19"/>
      <c r="AN684" s="18"/>
      <c r="AO684" s="106"/>
      <c r="AP684" s="14">
        <f t="shared" si="471"/>
        <v>0</v>
      </c>
      <c r="AQ684" s="37"/>
      <c r="AR684" s="19"/>
      <c r="AS684" s="18"/>
      <c r="AT684" s="32"/>
      <c r="AU684" s="14">
        <f t="shared" si="472"/>
        <v>0</v>
      </c>
      <c r="AV684" s="37"/>
      <c r="AW684" s="19"/>
      <c r="AX684" s="18"/>
      <c r="AY684" s="106"/>
      <c r="AZ684" s="14">
        <f t="shared" si="473"/>
        <v>0</v>
      </c>
      <c r="BA684" s="15">
        <f t="shared" si="474"/>
        <v>0</v>
      </c>
    </row>
    <row r="685" spans="1:53" ht="14.25" thickBot="1" x14ac:dyDescent="0.2">
      <c r="A685" s="3" t="s">
        <v>11</v>
      </c>
      <c r="B685" s="26">
        <f>SUM(B661:B684)</f>
        <v>0</v>
      </c>
      <c r="C685" s="26">
        <f t="shared" ref="C685:Q685" si="491">SUM(C661:C684)</f>
        <v>5</v>
      </c>
      <c r="D685" s="26">
        <f t="shared" si="491"/>
        <v>5</v>
      </c>
      <c r="E685" s="26"/>
      <c r="F685" s="40">
        <f t="shared" si="491"/>
        <v>9</v>
      </c>
      <c r="G685" s="26">
        <f t="shared" si="491"/>
        <v>0</v>
      </c>
      <c r="H685" s="26">
        <f t="shared" si="491"/>
        <v>5</v>
      </c>
      <c r="I685" s="26">
        <f t="shared" si="491"/>
        <v>5</v>
      </c>
      <c r="J685" s="26"/>
      <c r="K685" s="40">
        <f t="shared" si="491"/>
        <v>10</v>
      </c>
      <c r="L685" s="26">
        <f t="shared" si="491"/>
        <v>0</v>
      </c>
      <c r="M685" s="26">
        <f t="shared" si="491"/>
        <v>6</v>
      </c>
      <c r="N685" s="26">
        <f t="shared" si="491"/>
        <v>5</v>
      </c>
      <c r="O685" s="26"/>
      <c r="P685" s="40">
        <f t="shared" si="491"/>
        <v>11</v>
      </c>
      <c r="Q685" s="41">
        <f t="shared" si="491"/>
        <v>30</v>
      </c>
      <c r="S685" s="3" t="s">
        <v>11</v>
      </c>
      <c r="T685" s="26">
        <f>SUM(T661:T684)</f>
        <v>49</v>
      </c>
      <c r="U685" s="26">
        <f t="shared" ref="U685:AI685" si="492">SUM(U661:U684)</f>
        <v>71</v>
      </c>
      <c r="V685" s="26">
        <f t="shared" si="492"/>
        <v>86</v>
      </c>
      <c r="W685" s="26"/>
      <c r="X685" s="40">
        <f t="shared" si="492"/>
        <v>206</v>
      </c>
      <c r="Y685" s="26">
        <f t="shared" si="492"/>
        <v>84</v>
      </c>
      <c r="Z685" s="26">
        <f t="shared" si="492"/>
        <v>110</v>
      </c>
      <c r="AA685" s="26">
        <f t="shared" si="492"/>
        <v>121</v>
      </c>
      <c r="AB685" s="26"/>
      <c r="AC685" s="40">
        <f t="shared" si="492"/>
        <v>315</v>
      </c>
      <c r="AD685" s="26">
        <f t="shared" si="492"/>
        <v>59</v>
      </c>
      <c r="AE685" s="26">
        <f t="shared" si="492"/>
        <v>88</v>
      </c>
      <c r="AF685" s="27">
        <f t="shared" si="492"/>
        <v>96</v>
      </c>
      <c r="AG685" s="26"/>
      <c r="AH685" s="40">
        <f t="shared" si="492"/>
        <v>243</v>
      </c>
      <c r="AI685" s="41">
        <f t="shared" si="492"/>
        <v>764</v>
      </c>
      <c r="AK685" s="3" t="s">
        <v>11</v>
      </c>
      <c r="AL685" s="26">
        <f>SUM(AL661:AL684)</f>
        <v>100</v>
      </c>
      <c r="AM685" s="26">
        <f t="shared" ref="AM685:BA685" si="493">SUM(AM661:AM684)</f>
        <v>300</v>
      </c>
      <c r="AN685" s="26">
        <f t="shared" si="493"/>
        <v>400</v>
      </c>
      <c r="AO685" s="26"/>
      <c r="AP685" s="40">
        <f t="shared" si="493"/>
        <v>800</v>
      </c>
      <c r="AQ685" s="26">
        <f t="shared" si="493"/>
        <v>200</v>
      </c>
      <c r="AR685" s="26">
        <f t="shared" si="493"/>
        <v>300</v>
      </c>
      <c r="AS685" s="27">
        <f t="shared" si="493"/>
        <v>400</v>
      </c>
      <c r="AT685" s="26"/>
      <c r="AU685" s="40">
        <f t="shared" si="493"/>
        <v>900</v>
      </c>
      <c r="AV685" s="26">
        <f t="shared" si="493"/>
        <v>200</v>
      </c>
      <c r="AW685" s="26">
        <f t="shared" si="493"/>
        <v>300</v>
      </c>
      <c r="AX685" s="26">
        <f t="shared" si="493"/>
        <v>600</v>
      </c>
      <c r="AY685" s="26"/>
      <c r="AZ685" s="40">
        <f t="shared" si="493"/>
        <v>1100</v>
      </c>
      <c r="BA685" s="41">
        <f t="shared" si="493"/>
        <v>2800</v>
      </c>
    </row>
    <row r="686" spans="1:53" ht="14.25" thickBot="1" x14ac:dyDescent="0.2">
      <c r="A686" s="42" t="s">
        <v>12</v>
      </c>
      <c r="B686" s="43">
        <f>B660-B685</f>
        <v>18</v>
      </c>
      <c r="C686" s="43">
        <f t="shared" ref="C686:Q686" si="494">C660-C685</f>
        <v>24</v>
      </c>
      <c r="D686" s="43">
        <f t="shared" si="494"/>
        <v>20</v>
      </c>
      <c r="E686" s="43"/>
      <c r="F686" s="43">
        <f t="shared" si="494"/>
        <v>63</v>
      </c>
      <c r="G686" s="43">
        <f t="shared" si="494"/>
        <v>13</v>
      </c>
      <c r="H686" s="43">
        <f t="shared" si="494"/>
        <v>11</v>
      </c>
      <c r="I686" s="43">
        <f t="shared" si="494"/>
        <v>8</v>
      </c>
      <c r="J686" s="43"/>
      <c r="K686" s="43">
        <f t="shared" si="494"/>
        <v>32</v>
      </c>
      <c r="L686" s="43">
        <f t="shared" si="494"/>
        <v>20</v>
      </c>
      <c r="M686" s="43">
        <f t="shared" si="494"/>
        <v>7</v>
      </c>
      <c r="N686" s="43">
        <f t="shared" si="494"/>
        <v>18</v>
      </c>
      <c r="O686" s="43"/>
      <c r="P686" s="43">
        <f t="shared" si="494"/>
        <v>45</v>
      </c>
      <c r="Q686" s="41">
        <f t="shared" si="494"/>
        <v>140</v>
      </c>
      <c r="S686" s="42" t="s">
        <v>12</v>
      </c>
      <c r="T686" s="43">
        <f>T660-T685</f>
        <v>668</v>
      </c>
      <c r="U686" s="43">
        <f t="shared" ref="U686:AI686" si="495">U660-U685</f>
        <v>846</v>
      </c>
      <c r="V686" s="43">
        <f t="shared" si="495"/>
        <v>635</v>
      </c>
      <c r="W686" s="43"/>
      <c r="X686" s="43">
        <f t="shared" si="495"/>
        <v>2149</v>
      </c>
      <c r="Y686" s="43">
        <f t="shared" si="495"/>
        <v>590</v>
      </c>
      <c r="Z686" s="43">
        <f t="shared" si="495"/>
        <v>713</v>
      </c>
      <c r="AA686" s="43">
        <f t="shared" si="495"/>
        <v>404</v>
      </c>
      <c r="AB686" s="43"/>
      <c r="AC686" s="43">
        <f t="shared" si="495"/>
        <v>1707</v>
      </c>
      <c r="AD686" s="43">
        <f t="shared" si="495"/>
        <v>678</v>
      </c>
      <c r="AE686" s="43">
        <f t="shared" si="495"/>
        <v>771</v>
      </c>
      <c r="AF686" s="43">
        <f t="shared" si="495"/>
        <v>632</v>
      </c>
      <c r="AG686" s="43"/>
      <c r="AH686" s="43">
        <f t="shared" si="495"/>
        <v>2081</v>
      </c>
      <c r="AI686" s="41">
        <f t="shared" si="495"/>
        <v>5937</v>
      </c>
      <c r="AK686" s="42" t="s">
        <v>12</v>
      </c>
      <c r="AL686" s="43">
        <f>AL660-AL685</f>
        <v>0</v>
      </c>
      <c r="AM686" s="43">
        <f t="shared" ref="AM686:BA686" si="496">AM660-AM685</f>
        <v>0</v>
      </c>
      <c r="AN686" s="43">
        <f t="shared" si="496"/>
        <v>0</v>
      </c>
      <c r="AO686" s="43"/>
      <c r="AP686" s="43">
        <f t="shared" si="496"/>
        <v>0</v>
      </c>
      <c r="AQ686" s="43">
        <f t="shared" si="496"/>
        <v>0</v>
      </c>
      <c r="AR686" s="43">
        <f t="shared" si="496"/>
        <v>0</v>
      </c>
      <c r="AS686" s="43">
        <f t="shared" si="496"/>
        <v>0</v>
      </c>
      <c r="AT686" s="43"/>
      <c r="AU686" s="43">
        <f t="shared" si="496"/>
        <v>0</v>
      </c>
      <c r="AV686" s="43">
        <f t="shared" si="496"/>
        <v>0</v>
      </c>
      <c r="AW686" s="43">
        <f t="shared" si="496"/>
        <v>0</v>
      </c>
      <c r="AX686" s="43">
        <f t="shared" si="496"/>
        <v>0</v>
      </c>
      <c r="AY686" s="43"/>
      <c r="AZ686" s="43">
        <f t="shared" si="496"/>
        <v>0</v>
      </c>
      <c r="BA686" s="41">
        <f t="shared" si="496"/>
        <v>0</v>
      </c>
    </row>
    <row r="689" spans="1:54" ht="21.75" thickBot="1" x14ac:dyDescent="0.25">
      <c r="A689" s="50" t="s">
        <v>13</v>
      </c>
      <c r="B689" s="51"/>
      <c r="C689" s="51"/>
      <c r="D689" s="51"/>
      <c r="E689" s="51"/>
      <c r="F689" s="54" t="s">
        <v>26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S689" s="50" t="s">
        <v>14</v>
      </c>
      <c r="T689" s="51"/>
      <c r="U689" s="51"/>
      <c r="V689" s="51"/>
      <c r="W689" s="51"/>
      <c r="X689" s="54" t="s">
        <v>26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K689" s="50" t="s">
        <v>153</v>
      </c>
      <c r="AL689" s="51"/>
      <c r="AM689" s="51"/>
      <c r="AN689" s="51"/>
      <c r="AO689" s="51"/>
      <c r="AP689" s="54" t="s">
        <v>26</v>
      </c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4" ht="14.25" thickBot="1" x14ac:dyDescent="0.2">
      <c r="A690" s="2" t="s">
        <v>0</v>
      </c>
      <c r="B690" s="225" t="s">
        <v>15</v>
      </c>
      <c r="C690" s="225"/>
      <c r="D690" s="225"/>
      <c r="E690" s="225"/>
      <c r="F690" s="226"/>
      <c r="G690" s="225" t="s">
        <v>1</v>
      </c>
      <c r="H690" s="225"/>
      <c r="I690" s="225"/>
      <c r="J690" s="225"/>
      <c r="K690" s="226"/>
      <c r="L690" s="225" t="s">
        <v>16</v>
      </c>
      <c r="M690" s="225"/>
      <c r="N690" s="225"/>
      <c r="O690" s="225"/>
      <c r="P690" s="225"/>
      <c r="Q690" s="227" t="s">
        <v>2</v>
      </c>
      <c r="S690" s="2" t="s">
        <v>0</v>
      </c>
      <c r="T690" s="225" t="s">
        <v>15</v>
      </c>
      <c r="U690" s="225"/>
      <c r="V690" s="225"/>
      <c r="W690" s="225"/>
      <c r="X690" s="226"/>
      <c r="Y690" s="225" t="s">
        <v>1</v>
      </c>
      <c r="Z690" s="225"/>
      <c r="AA690" s="225"/>
      <c r="AB690" s="225"/>
      <c r="AC690" s="226"/>
      <c r="AD690" s="225" t="s">
        <v>16</v>
      </c>
      <c r="AE690" s="225"/>
      <c r="AF690" s="225"/>
      <c r="AG690" s="225"/>
      <c r="AH690" s="225"/>
      <c r="AI690" s="227" t="s">
        <v>2</v>
      </c>
      <c r="AK690" s="2" t="s">
        <v>0</v>
      </c>
      <c r="AL690" s="225" t="s">
        <v>15</v>
      </c>
      <c r="AM690" s="225"/>
      <c r="AN690" s="225"/>
      <c r="AO690" s="225"/>
      <c r="AP690" s="226"/>
      <c r="AQ690" s="225" t="s">
        <v>1</v>
      </c>
      <c r="AR690" s="225"/>
      <c r="AS690" s="225"/>
      <c r="AT690" s="225"/>
      <c r="AU690" s="226"/>
      <c r="AV690" s="225" t="s">
        <v>16</v>
      </c>
      <c r="AW690" s="225"/>
      <c r="AX690" s="225"/>
      <c r="AY690" s="225"/>
      <c r="AZ690" s="225"/>
      <c r="BA690" s="227" t="s">
        <v>2</v>
      </c>
    </row>
    <row r="691" spans="1:54" ht="14.25" thickBot="1" x14ac:dyDescent="0.2">
      <c r="A691" s="2" t="s">
        <v>3</v>
      </c>
      <c r="B691" s="3" t="s">
        <v>4</v>
      </c>
      <c r="C691" s="2" t="s">
        <v>5</v>
      </c>
      <c r="D691" s="4" t="s">
        <v>6</v>
      </c>
      <c r="E691" s="2"/>
      <c r="F691" s="2" t="s">
        <v>7</v>
      </c>
      <c r="G691" s="3" t="s">
        <v>4</v>
      </c>
      <c r="H691" s="2" t="s">
        <v>5</v>
      </c>
      <c r="I691" s="4" t="s">
        <v>6</v>
      </c>
      <c r="J691" s="2"/>
      <c r="K691" s="2" t="s">
        <v>7</v>
      </c>
      <c r="L691" s="3" t="s">
        <v>4</v>
      </c>
      <c r="M691" s="2" t="s">
        <v>5</v>
      </c>
      <c r="N691" s="4" t="s">
        <v>6</v>
      </c>
      <c r="O691" s="2"/>
      <c r="P691" s="3" t="s">
        <v>7</v>
      </c>
      <c r="Q691" s="228"/>
      <c r="S691" s="2" t="s">
        <v>3</v>
      </c>
      <c r="T691" s="3" t="s">
        <v>4</v>
      </c>
      <c r="U691" s="2" t="s">
        <v>5</v>
      </c>
      <c r="V691" s="4" t="s">
        <v>6</v>
      </c>
      <c r="W691" s="2"/>
      <c r="X691" s="2" t="s">
        <v>7</v>
      </c>
      <c r="Y691" s="3" t="s">
        <v>4</v>
      </c>
      <c r="Z691" s="2" t="s">
        <v>5</v>
      </c>
      <c r="AA691" s="4" t="s">
        <v>6</v>
      </c>
      <c r="AB691" s="2"/>
      <c r="AC691" s="2" t="s">
        <v>7</v>
      </c>
      <c r="AD691" s="3" t="s">
        <v>4</v>
      </c>
      <c r="AE691" s="2" t="s">
        <v>5</v>
      </c>
      <c r="AF691" s="4" t="s">
        <v>6</v>
      </c>
      <c r="AG691" s="2"/>
      <c r="AH691" s="3" t="s">
        <v>7</v>
      </c>
      <c r="AI691" s="228"/>
      <c r="AK691" s="2" t="s">
        <v>3</v>
      </c>
      <c r="AL691" s="3" t="s">
        <v>4</v>
      </c>
      <c r="AM691" s="2" t="s">
        <v>5</v>
      </c>
      <c r="AN691" s="4" t="s">
        <v>6</v>
      </c>
      <c r="AO691" s="2"/>
      <c r="AP691" s="2" t="s">
        <v>7</v>
      </c>
      <c r="AQ691" s="3" t="s">
        <v>4</v>
      </c>
      <c r="AR691" s="2" t="s">
        <v>5</v>
      </c>
      <c r="AS691" s="4" t="s">
        <v>6</v>
      </c>
      <c r="AT691" s="2"/>
      <c r="AU691" s="2" t="s">
        <v>7</v>
      </c>
      <c r="AV691" s="3" t="s">
        <v>4</v>
      </c>
      <c r="AW691" s="2" t="s">
        <v>5</v>
      </c>
      <c r="AX691" s="4" t="s">
        <v>6</v>
      </c>
      <c r="AY691" s="2"/>
      <c r="AZ691" s="3" t="s">
        <v>7</v>
      </c>
      <c r="BA691" s="228"/>
    </row>
    <row r="692" spans="1:54" x14ac:dyDescent="0.15">
      <c r="A692" s="5" t="s">
        <v>12</v>
      </c>
      <c r="B692" s="6">
        <f>B686</f>
        <v>18</v>
      </c>
      <c r="C692" s="7">
        <f>C686</f>
        <v>24</v>
      </c>
      <c r="D692" s="6">
        <f>D686</f>
        <v>20</v>
      </c>
      <c r="E692" s="7"/>
      <c r="F692" s="8">
        <f>SUM(B692:D692)</f>
        <v>62</v>
      </c>
      <c r="G692" s="6">
        <f>G686</f>
        <v>13</v>
      </c>
      <c r="H692" s="7">
        <f>H686</f>
        <v>11</v>
      </c>
      <c r="I692" s="6">
        <f>I686</f>
        <v>8</v>
      </c>
      <c r="J692" s="7"/>
      <c r="K692" s="8">
        <f>SUM(G692:I692)</f>
        <v>32</v>
      </c>
      <c r="L692" s="6">
        <f>L686</f>
        <v>20</v>
      </c>
      <c r="M692" s="7">
        <f>M686</f>
        <v>7</v>
      </c>
      <c r="N692" s="6">
        <f>N686</f>
        <v>18</v>
      </c>
      <c r="O692" s="7"/>
      <c r="P692" s="8">
        <f>SUM(L692:N692)</f>
        <v>45</v>
      </c>
      <c r="Q692" s="9">
        <f>F692+K692+P692</f>
        <v>139</v>
      </c>
      <c r="S692" s="5" t="s">
        <v>12</v>
      </c>
      <c r="T692" s="6">
        <f>T686</f>
        <v>668</v>
      </c>
      <c r="U692" s="7">
        <f>U686</f>
        <v>846</v>
      </c>
      <c r="V692" s="6">
        <f>V686</f>
        <v>635</v>
      </c>
      <c r="W692" s="7"/>
      <c r="X692" s="8">
        <f>SUM(T692:V692)</f>
        <v>2149</v>
      </c>
      <c r="Y692" s="6">
        <f>Y686</f>
        <v>590</v>
      </c>
      <c r="Z692" s="7">
        <f>Z686</f>
        <v>713</v>
      </c>
      <c r="AA692" s="6">
        <f>AA686</f>
        <v>404</v>
      </c>
      <c r="AB692" s="7"/>
      <c r="AC692" s="8">
        <f>SUM(Y692:AA692)</f>
        <v>1707</v>
      </c>
      <c r="AD692" s="6">
        <f>AD686</f>
        <v>678</v>
      </c>
      <c r="AE692" s="7">
        <f>AE686</f>
        <v>771</v>
      </c>
      <c r="AF692" s="6">
        <f>AF686</f>
        <v>632</v>
      </c>
      <c r="AG692" s="7"/>
      <c r="AH692" s="8">
        <f>SUM(AD692:AF692)</f>
        <v>2081</v>
      </c>
      <c r="AI692" s="9">
        <f>X692+AC692+AH692</f>
        <v>5937</v>
      </c>
      <c r="AK692" s="5" t="s">
        <v>12</v>
      </c>
      <c r="AL692" s="6">
        <f>AL686</f>
        <v>0</v>
      </c>
      <c r="AM692" s="7">
        <f>AM686</f>
        <v>0</v>
      </c>
      <c r="AN692" s="6">
        <f>AN686</f>
        <v>0</v>
      </c>
      <c r="AO692" s="7"/>
      <c r="AP692" s="8">
        <f>SUM(AL692:AN692)</f>
        <v>0</v>
      </c>
      <c r="AQ692" s="6">
        <f>AQ686</f>
        <v>0</v>
      </c>
      <c r="AR692" s="7">
        <f>AR686</f>
        <v>0</v>
      </c>
      <c r="AS692" s="6">
        <f>AS686</f>
        <v>0</v>
      </c>
      <c r="AT692" s="7"/>
      <c r="AU692" s="8">
        <f>SUM(AQ692:AS692)</f>
        <v>0</v>
      </c>
      <c r="AV692" s="6">
        <f>AV686</f>
        <v>0</v>
      </c>
      <c r="AW692" s="7">
        <f>AW686</f>
        <v>0</v>
      </c>
      <c r="AX692" s="6">
        <f>AX686</f>
        <v>0</v>
      </c>
      <c r="AY692" s="7"/>
      <c r="AZ692" s="8">
        <f>SUM(AV692:AX692)</f>
        <v>0</v>
      </c>
      <c r="BA692" s="9">
        <f>AP692+AU692+AZ692</f>
        <v>0</v>
      </c>
    </row>
    <row r="693" spans="1:54" x14ac:dyDescent="0.15">
      <c r="A693" s="11" t="s">
        <v>66</v>
      </c>
      <c r="B693" s="31"/>
      <c r="C693" s="32">
        <v>1</v>
      </c>
      <c r="D693" s="33">
        <v>2</v>
      </c>
      <c r="E693" s="32"/>
      <c r="F693" s="14">
        <f t="shared" ref="F693:F694" si="497">SUM(B693:D693)</f>
        <v>3</v>
      </c>
      <c r="G693" s="31"/>
      <c r="H693" s="32">
        <v>1</v>
      </c>
      <c r="I693" s="33">
        <v>2</v>
      </c>
      <c r="J693" s="32"/>
      <c r="K693" s="14">
        <f t="shared" ref="K693:K727" si="498">SUM(G693:I693)</f>
        <v>3</v>
      </c>
      <c r="L693" s="31"/>
      <c r="M693" s="32">
        <v>1</v>
      </c>
      <c r="N693" s="33">
        <v>2</v>
      </c>
      <c r="O693" s="32"/>
      <c r="P693" s="14">
        <f t="shared" ref="P693:P727" si="499">SUM(L693:N693)</f>
        <v>3</v>
      </c>
      <c r="Q693" s="15">
        <f t="shared" ref="Q693:Q727" si="500">F693+K693+P693</f>
        <v>9</v>
      </c>
      <c r="R693" s="93">
        <v>43964</v>
      </c>
      <c r="S693" s="11" t="s">
        <v>223</v>
      </c>
      <c r="T693" s="12">
        <v>10</v>
      </c>
      <c r="U693" s="13">
        <v>13</v>
      </c>
      <c r="V693" s="12">
        <v>17</v>
      </c>
      <c r="W693" s="30"/>
      <c r="X693" s="14">
        <v>0</v>
      </c>
      <c r="Y693" s="12">
        <v>6</v>
      </c>
      <c r="Z693" s="13">
        <v>4</v>
      </c>
      <c r="AA693" s="12">
        <v>7</v>
      </c>
      <c r="AB693" s="30"/>
      <c r="AC693" s="14">
        <v>17</v>
      </c>
      <c r="AD693" s="12">
        <v>8</v>
      </c>
      <c r="AE693" s="13"/>
      <c r="AF693" s="12">
        <v>13</v>
      </c>
      <c r="AG693" s="30"/>
      <c r="AH693" s="14">
        <v>21</v>
      </c>
      <c r="AI693" s="15">
        <v>38</v>
      </c>
      <c r="AJ693" s="93">
        <v>43967</v>
      </c>
      <c r="AK693" s="11" t="s">
        <v>9</v>
      </c>
      <c r="AL693" s="12"/>
      <c r="AM693" s="13"/>
      <c r="AN693" s="12"/>
      <c r="AO693" s="30"/>
      <c r="AP693" s="14">
        <f t="shared" ref="AP693:AP727" si="501">SUM(AL693:AN693)</f>
        <v>0</v>
      </c>
      <c r="AQ693" s="12"/>
      <c r="AR693" s="13"/>
      <c r="AS693" s="12"/>
      <c r="AT693" s="30"/>
      <c r="AU693" s="14">
        <f t="shared" ref="AU693:AU727" si="502">SUM(AQ693:AS693)</f>
        <v>0</v>
      </c>
      <c r="AV693" s="12"/>
      <c r="AW693" s="13"/>
      <c r="AX693" s="12"/>
      <c r="AY693" s="30"/>
      <c r="AZ693" s="14">
        <f t="shared" ref="AZ693:AZ727" si="503">SUM(AV693:AX693)</f>
        <v>0</v>
      </c>
      <c r="BA693" s="15">
        <f t="shared" ref="BA693:BA727" si="504">AP693+AU693+AZ693</f>
        <v>0</v>
      </c>
    </row>
    <row r="694" spans="1:54" x14ac:dyDescent="0.15">
      <c r="A694" s="11" t="s">
        <v>9</v>
      </c>
      <c r="B694" s="37"/>
      <c r="C694" s="19"/>
      <c r="D694" s="18"/>
      <c r="E694" s="32"/>
      <c r="F694" s="14">
        <f t="shared" si="497"/>
        <v>0</v>
      </c>
      <c r="G694" s="37"/>
      <c r="H694" s="19"/>
      <c r="I694" s="18"/>
      <c r="J694" s="32"/>
      <c r="K694" s="14">
        <f t="shared" si="498"/>
        <v>0</v>
      </c>
      <c r="L694" s="37"/>
      <c r="M694" s="19"/>
      <c r="N694" s="18"/>
      <c r="O694" s="32"/>
      <c r="P694" s="14">
        <f t="shared" si="499"/>
        <v>0</v>
      </c>
      <c r="Q694" s="15">
        <f t="shared" si="500"/>
        <v>0</v>
      </c>
      <c r="S694" s="11" t="s">
        <v>9</v>
      </c>
      <c r="T694" s="62"/>
      <c r="U694" s="47"/>
      <c r="V694" s="46"/>
      <c r="W694" s="88"/>
      <c r="X694" s="14">
        <f t="shared" ref="X694:X727" si="505">SUM(T694:V694)</f>
        <v>0</v>
      </c>
      <c r="Y694" s="62"/>
      <c r="Z694" s="47"/>
      <c r="AA694" s="46"/>
      <c r="AB694" s="88"/>
      <c r="AC694" s="14">
        <f t="shared" ref="AC694:AC727" si="506">SUM(Y694:AA694)</f>
        <v>0</v>
      </c>
      <c r="AD694" s="62"/>
      <c r="AE694" s="47"/>
      <c r="AF694" s="46"/>
      <c r="AG694" s="88"/>
      <c r="AH694" s="14">
        <f t="shared" ref="AH694:AH727" si="507">SUM(AD694:AF694)</f>
        <v>0</v>
      </c>
      <c r="AI694" s="15">
        <f t="shared" ref="AI694:AI727" si="508">X694+AC694+AH694</f>
        <v>0</v>
      </c>
      <c r="AJ694" s="57"/>
      <c r="AK694" s="11" t="s">
        <v>9</v>
      </c>
      <c r="AL694" s="62"/>
      <c r="AM694" s="47"/>
      <c r="AN694" s="46"/>
      <c r="AO694" s="88"/>
      <c r="AP694" s="14">
        <f t="shared" si="501"/>
        <v>0</v>
      </c>
      <c r="AQ694" s="62"/>
      <c r="AR694" s="47"/>
      <c r="AS694" s="46"/>
      <c r="AT694" s="88"/>
      <c r="AU694" s="14">
        <f t="shared" si="502"/>
        <v>0</v>
      </c>
      <c r="AV694" s="62"/>
      <c r="AW694" s="47"/>
      <c r="AX694" s="46"/>
      <c r="AY694" s="88"/>
      <c r="AZ694" s="14">
        <f t="shared" si="503"/>
        <v>0</v>
      </c>
      <c r="BA694" s="15">
        <f t="shared" si="504"/>
        <v>0</v>
      </c>
    </row>
    <row r="695" spans="1:54" x14ac:dyDescent="0.15">
      <c r="A695" s="11" t="s">
        <v>9</v>
      </c>
      <c r="B695" s="12"/>
      <c r="C695" s="13"/>
      <c r="D695" s="12"/>
      <c r="E695" s="30"/>
      <c r="F695" s="14">
        <f t="shared" ref="F695:F703" si="509">SUM(B695:D695)</f>
        <v>0</v>
      </c>
      <c r="G695" s="12"/>
      <c r="H695" s="13"/>
      <c r="I695" s="12"/>
      <c r="J695" s="30"/>
      <c r="K695" s="14">
        <f t="shared" si="498"/>
        <v>0</v>
      </c>
      <c r="L695" s="12"/>
      <c r="M695" s="13"/>
      <c r="N695" s="12"/>
      <c r="O695" s="30"/>
      <c r="P695" s="14">
        <f t="shared" si="499"/>
        <v>0</v>
      </c>
      <c r="Q695" s="15">
        <f t="shared" si="500"/>
        <v>0</v>
      </c>
      <c r="S695" s="11" t="s">
        <v>9</v>
      </c>
      <c r="T695" s="12"/>
      <c r="U695" s="13"/>
      <c r="V695" s="12"/>
      <c r="W695" s="30"/>
      <c r="X695" s="14">
        <f t="shared" si="505"/>
        <v>0</v>
      </c>
      <c r="Y695" s="12"/>
      <c r="Z695" s="13"/>
      <c r="AA695" s="12"/>
      <c r="AB695" s="30"/>
      <c r="AC695" s="14">
        <f t="shared" si="506"/>
        <v>0</v>
      </c>
      <c r="AD695" s="12"/>
      <c r="AE695" s="13"/>
      <c r="AF695" s="12"/>
      <c r="AG695" s="30"/>
      <c r="AH695" s="14">
        <f t="shared" si="507"/>
        <v>0</v>
      </c>
      <c r="AI695" s="15">
        <f t="shared" si="508"/>
        <v>0</v>
      </c>
      <c r="AJ695" s="56"/>
      <c r="AK695" s="11" t="s">
        <v>9</v>
      </c>
      <c r="AL695" s="12"/>
      <c r="AM695" s="13"/>
      <c r="AN695" s="12"/>
      <c r="AO695" s="30"/>
      <c r="AP695" s="14">
        <f t="shared" si="501"/>
        <v>0</v>
      </c>
      <c r="AQ695" s="12"/>
      <c r="AR695" s="13"/>
      <c r="AS695" s="12"/>
      <c r="AT695" s="30"/>
      <c r="AU695" s="14">
        <f t="shared" si="502"/>
        <v>0</v>
      </c>
      <c r="AV695" s="12"/>
      <c r="AW695" s="13"/>
      <c r="AX695" s="12"/>
      <c r="AY695" s="30"/>
      <c r="AZ695" s="14">
        <f t="shared" si="503"/>
        <v>0</v>
      </c>
      <c r="BA695" s="15">
        <f t="shared" si="504"/>
        <v>0</v>
      </c>
    </row>
    <row r="696" spans="1:54" x14ac:dyDescent="0.15">
      <c r="A696" s="11" t="s">
        <v>9</v>
      </c>
      <c r="B696" s="12"/>
      <c r="C696" s="13"/>
      <c r="D696" s="12"/>
      <c r="E696" s="30"/>
      <c r="F696" s="14">
        <f t="shared" si="509"/>
        <v>0</v>
      </c>
      <c r="G696" s="12"/>
      <c r="H696" s="13"/>
      <c r="I696" s="12"/>
      <c r="J696" s="30"/>
      <c r="K696" s="14">
        <f t="shared" si="498"/>
        <v>0</v>
      </c>
      <c r="L696" s="12"/>
      <c r="M696" s="13"/>
      <c r="N696" s="12"/>
      <c r="O696" s="30"/>
      <c r="P696" s="14">
        <f t="shared" si="499"/>
        <v>0</v>
      </c>
      <c r="Q696" s="15">
        <f t="shared" si="500"/>
        <v>0</v>
      </c>
      <c r="S696" s="11" t="s">
        <v>9</v>
      </c>
      <c r="T696" s="12"/>
      <c r="U696" s="13"/>
      <c r="V696" s="12"/>
      <c r="W696" s="30"/>
      <c r="X696" s="14">
        <f t="shared" si="505"/>
        <v>0</v>
      </c>
      <c r="Y696" s="12"/>
      <c r="Z696" s="13"/>
      <c r="AA696" s="12"/>
      <c r="AB696" s="30"/>
      <c r="AC696" s="14">
        <f t="shared" si="506"/>
        <v>0</v>
      </c>
      <c r="AD696" s="12"/>
      <c r="AE696" s="13"/>
      <c r="AF696" s="12"/>
      <c r="AG696" s="30"/>
      <c r="AH696" s="14">
        <f t="shared" si="507"/>
        <v>0</v>
      </c>
      <c r="AI696" s="15">
        <f t="shared" si="508"/>
        <v>0</v>
      </c>
      <c r="AK696" s="11" t="s">
        <v>9</v>
      </c>
      <c r="AL696" s="12"/>
      <c r="AM696" s="13"/>
      <c r="AN696" s="12"/>
      <c r="AO696" s="30"/>
      <c r="AP696" s="14">
        <f t="shared" si="501"/>
        <v>0</v>
      </c>
      <c r="AQ696" s="12"/>
      <c r="AR696" s="13"/>
      <c r="AS696" s="12"/>
      <c r="AT696" s="30"/>
      <c r="AU696" s="14">
        <f t="shared" si="502"/>
        <v>0</v>
      </c>
      <c r="AV696" s="12"/>
      <c r="AW696" s="13"/>
      <c r="AX696" s="12"/>
      <c r="AY696" s="30"/>
      <c r="AZ696" s="14">
        <f t="shared" si="503"/>
        <v>0</v>
      </c>
      <c r="BA696" s="15">
        <f t="shared" si="504"/>
        <v>0</v>
      </c>
    </row>
    <row r="697" spans="1:54" x14ac:dyDescent="0.15">
      <c r="A697" s="11" t="s">
        <v>9</v>
      </c>
      <c r="B697" s="12"/>
      <c r="C697" s="13"/>
      <c r="D697" s="12"/>
      <c r="E697" s="30"/>
      <c r="F697" s="14">
        <f t="shared" si="509"/>
        <v>0</v>
      </c>
      <c r="G697" s="12"/>
      <c r="H697" s="13"/>
      <c r="I697" s="12"/>
      <c r="J697" s="30"/>
      <c r="K697" s="14">
        <f t="shared" si="498"/>
        <v>0</v>
      </c>
      <c r="L697" s="12"/>
      <c r="M697" s="13"/>
      <c r="N697" s="12"/>
      <c r="O697" s="30"/>
      <c r="P697" s="14">
        <f t="shared" si="499"/>
        <v>0</v>
      </c>
      <c r="Q697" s="15">
        <f t="shared" si="500"/>
        <v>0</v>
      </c>
      <c r="S697" s="11" t="s">
        <v>9</v>
      </c>
      <c r="T697" s="46"/>
      <c r="U697" s="47"/>
      <c r="V697" s="46"/>
      <c r="W697" s="88"/>
      <c r="X697" s="14">
        <f t="shared" si="505"/>
        <v>0</v>
      </c>
      <c r="Y697" s="46"/>
      <c r="Z697" s="47"/>
      <c r="AA697" s="46"/>
      <c r="AB697" s="88"/>
      <c r="AC697" s="14">
        <f t="shared" si="506"/>
        <v>0</v>
      </c>
      <c r="AD697" s="46"/>
      <c r="AE697" s="47"/>
      <c r="AF697" s="46"/>
      <c r="AG697" s="88"/>
      <c r="AH697" s="14">
        <f t="shared" si="507"/>
        <v>0</v>
      </c>
      <c r="AI697" s="15">
        <f t="shared" si="508"/>
        <v>0</v>
      </c>
      <c r="AJ697" s="57"/>
      <c r="AK697" s="11" t="s">
        <v>9</v>
      </c>
      <c r="AL697" s="46"/>
      <c r="AM697" s="47"/>
      <c r="AN697" s="46"/>
      <c r="AO697" s="88"/>
      <c r="AP697" s="14">
        <f t="shared" ref="AP697" si="510">SUM(AL697:AN697)</f>
        <v>0</v>
      </c>
      <c r="AQ697" s="46"/>
      <c r="AR697" s="47"/>
      <c r="AS697" s="46"/>
      <c r="AT697" s="88"/>
      <c r="AU697" s="14">
        <f t="shared" ref="AU697" si="511">SUM(AQ697:AS697)</f>
        <v>0</v>
      </c>
      <c r="AV697" s="46"/>
      <c r="AW697" s="47"/>
      <c r="AX697" s="46"/>
      <c r="AY697" s="88"/>
      <c r="AZ697" s="14">
        <f t="shared" ref="AZ697" si="512">SUM(AV697:AX697)</f>
        <v>0</v>
      </c>
      <c r="BA697" s="15">
        <f t="shared" ref="BA697" si="513">AP697+AU697+AZ697</f>
        <v>0</v>
      </c>
      <c r="BB697" s="57"/>
    </row>
    <row r="698" spans="1:54" x14ac:dyDescent="0.15">
      <c r="A698" s="11" t="s">
        <v>9</v>
      </c>
      <c r="B698" s="12"/>
      <c r="C698" s="13"/>
      <c r="D698" s="12"/>
      <c r="E698" s="30"/>
      <c r="F698" s="14">
        <f t="shared" si="509"/>
        <v>0</v>
      </c>
      <c r="G698" s="12"/>
      <c r="H698" s="13"/>
      <c r="I698" s="12"/>
      <c r="J698" s="30"/>
      <c r="K698" s="14">
        <f t="shared" si="498"/>
        <v>0</v>
      </c>
      <c r="L698" s="12"/>
      <c r="M698" s="13"/>
      <c r="N698" s="12"/>
      <c r="O698" s="30"/>
      <c r="P698" s="14">
        <f t="shared" si="499"/>
        <v>0</v>
      </c>
      <c r="Q698" s="15">
        <f t="shared" si="500"/>
        <v>0</v>
      </c>
      <c r="S698" s="11" t="s">
        <v>9</v>
      </c>
      <c r="T698" s="12"/>
      <c r="U698" s="13"/>
      <c r="V698" s="12"/>
      <c r="W698" s="30"/>
      <c r="X698" s="14">
        <f t="shared" si="505"/>
        <v>0</v>
      </c>
      <c r="Y698" s="12"/>
      <c r="Z698" s="13"/>
      <c r="AA698" s="12"/>
      <c r="AB698" s="30"/>
      <c r="AC698" s="14">
        <f t="shared" si="506"/>
        <v>0</v>
      </c>
      <c r="AD698" s="12"/>
      <c r="AE698" s="13"/>
      <c r="AF698" s="12"/>
      <c r="AG698" s="30"/>
      <c r="AH698" s="14">
        <f t="shared" si="507"/>
        <v>0</v>
      </c>
      <c r="AI698" s="15">
        <f t="shared" si="508"/>
        <v>0</v>
      </c>
      <c r="AK698" s="11" t="s">
        <v>9</v>
      </c>
      <c r="AL698" s="12"/>
      <c r="AM698" s="13"/>
      <c r="AN698" s="12"/>
      <c r="AO698" s="30"/>
      <c r="AP698" s="14">
        <f t="shared" si="501"/>
        <v>0</v>
      </c>
      <c r="AQ698" s="12"/>
      <c r="AR698" s="13"/>
      <c r="AS698" s="12"/>
      <c r="AT698" s="30"/>
      <c r="AU698" s="14">
        <f t="shared" si="502"/>
        <v>0</v>
      </c>
      <c r="AV698" s="12"/>
      <c r="AW698" s="13"/>
      <c r="AX698" s="12"/>
      <c r="AY698" s="30"/>
      <c r="AZ698" s="14">
        <f t="shared" si="503"/>
        <v>0</v>
      </c>
      <c r="BA698" s="15">
        <f t="shared" si="504"/>
        <v>0</v>
      </c>
    </row>
    <row r="699" spans="1:54" x14ac:dyDescent="0.15">
      <c r="A699" s="11" t="s">
        <v>9</v>
      </c>
      <c r="B699" s="18"/>
      <c r="C699" s="19"/>
      <c r="D699" s="18"/>
      <c r="E699" s="32"/>
      <c r="F699" s="14">
        <f t="shared" si="509"/>
        <v>0</v>
      </c>
      <c r="G699" s="18"/>
      <c r="H699" s="19"/>
      <c r="I699" s="18"/>
      <c r="J699" s="32"/>
      <c r="K699" s="14">
        <f t="shared" si="498"/>
        <v>0</v>
      </c>
      <c r="L699" s="18"/>
      <c r="M699" s="19"/>
      <c r="N699" s="18"/>
      <c r="O699" s="32"/>
      <c r="P699" s="14">
        <f t="shared" si="499"/>
        <v>0</v>
      </c>
      <c r="Q699" s="15">
        <f t="shared" si="500"/>
        <v>0</v>
      </c>
      <c r="S699" s="11" t="s">
        <v>9</v>
      </c>
      <c r="T699" s="62"/>
      <c r="U699" s="47"/>
      <c r="V699" s="46"/>
      <c r="W699" s="88"/>
      <c r="X699" s="14">
        <f t="shared" si="505"/>
        <v>0</v>
      </c>
      <c r="Y699" s="62"/>
      <c r="Z699" s="47"/>
      <c r="AA699" s="46"/>
      <c r="AB699" s="88"/>
      <c r="AC699" s="14">
        <f t="shared" si="506"/>
        <v>0</v>
      </c>
      <c r="AD699" s="62"/>
      <c r="AE699" s="47"/>
      <c r="AF699" s="46"/>
      <c r="AG699" s="88"/>
      <c r="AH699" s="14">
        <f t="shared" si="507"/>
        <v>0</v>
      </c>
      <c r="AI699" s="15">
        <f t="shared" si="508"/>
        <v>0</v>
      </c>
      <c r="AK699" s="11" t="s">
        <v>9</v>
      </c>
      <c r="AL699" s="62"/>
      <c r="AM699" s="47"/>
      <c r="AN699" s="46"/>
      <c r="AO699" s="88"/>
      <c r="AP699" s="14">
        <f t="shared" si="501"/>
        <v>0</v>
      </c>
      <c r="AQ699" s="62"/>
      <c r="AR699" s="47"/>
      <c r="AS699" s="46"/>
      <c r="AT699" s="88"/>
      <c r="AU699" s="14">
        <f t="shared" si="502"/>
        <v>0</v>
      </c>
      <c r="AV699" s="62"/>
      <c r="AW699" s="47"/>
      <c r="AX699" s="46"/>
      <c r="AY699" s="88"/>
      <c r="AZ699" s="14">
        <f t="shared" si="503"/>
        <v>0</v>
      </c>
      <c r="BA699" s="15">
        <f t="shared" si="504"/>
        <v>0</v>
      </c>
    </row>
    <row r="700" spans="1:54" x14ac:dyDescent="0.15">
      <c r="A700" s="11" t="s">
        <v>9</v>
      </c>
      <c r="B700" s="18"/>
      <c r="C700" s="19"/>
      <c r="D700" s="18"/>
      <c r="E700" s="32"/>
      <c r="F700" s="14">
        <f t="shared" si="509"/>
        <v>0</v>
      </c>
      <c r="G700" s="18"/>
      <c r="H700" s="19"/>
      <c r="I700" s="18"/>
      <c r="J700" s="32"/>
      <c r="K700" s="14">
        <f t="shared" si="498"/>
        <v>0</v>
      </c>
      <c r="L700" s="18"/>
      <c r="M700" s="19"/>
      <c r="N700" s="18"/>
      <c r="O700" s="32"/>
      <c r="P700" s="14">
        <f t="shared" si="499"/>
        <v>0</v>
      </c>
      <c r="Q700" s="15">
        <f t="shared" si="500"/>
        <v>0</v>
      </c>
      <c r="S700" s="11" t="s">
        <v>9</v>
      </c>
      <c r="T700" s="46"/>
      <c r="U700" s="47"/>
      <c r="V700" s="46"/>
      <c r="W700" s="88"/>
      <c r="X700" s="14">
        <f t="shared" si="505"/>
        <v>0</v>
      </c>
      <c r="Y700" s="46"/>
      <c r="Z700" s="47"/>
      <c r="AA700" s="46"/>
      <c r="AB700" s="88"/>
      <c r="AC700" s="14">
        <f t="shared" si="506"/>
        <v>0</v>
      </c>
      <c r="AD700" s="46"/>
      <c r="AE700" s="47"/>
      <c r="AF700" s="46"/>
      <c r="AG700" s="88"/>
      <c r="AH700" s="14">
        <f t="shared" si="507"/>
        <v>0</v>
      </c>
      <c r="AI700" s="15">
        <f t="shared" si="508"/>
        <v>0</v>
      </c>
      <c r="AJ700" s="57"/>
      <c r="AK700" s="5" t="s">
        <v>449</v>
      </c>
      <c r="AL700" s="100">
        <v>36</v>
      </c>
      <c r="AM700" s="45">
        <v>17</v>
      </c>
      <c r="AN700" s="44">
        <v>38</v>
      </c>
      <c r="AO700" s="108"/>
      <c r="AP700" s="8">
        <f t="shared" si="501"/>
        <v>91</v>
      </c>
      <c r="AQ700" s="100">
        <v>104</v>
      </c>
      <c r="AR700" s="45">
        <v>9</v>
      </c>
      <c r="AS700" s="44">
        <v>11</v>
      </c>
      <c r="AT700" s="108"/>
      <c r="AU700" s="8">
        <f t="shared" si="502"/>
        <v>124</v>
      </c>
      <c r="AV700" s="100">
        <v>42</v>
      </c>
      <c r="AW700" s="45">
        <v>36</v>
      </c>
      <c r="AX700" s="44">
        <v>44</v>
      </c>
      <c r="AY700" s="108"/>
      <c r="AZ700" s="8">
        <f t="shared" si="503"/>
        <v>122</v>
      </c>
      <c r="BA700" s="9">
        <f t="shared" si="504"/>
        <v>337</v>
      </c>
      <c r="BB700" s="61" t="s">
        <v>536</v>
      </c>
    </row>
    <row r="701" spans="1:54" x14ac:dyDescent="0.15">
      <c r="A701" s="11" t="s">
        <v>9</v>
      </c>
      <c r="B701" s="18"/>
      <c r="C701" s="19"/>
      <c r="D701" s="18"/>
      <c r="E701" s="32"/>
      <c r="F701" s="14">
        <f t="shared" si="509"/>
        <v>0</v>
      </c>
      <c r="G701" s="18"/>
      <c r="H701" s="19"/>
      <c r="I701" s="18"/>
      <c r="J701" s="32"/>
      <c r="K701" s="14">
        <f t="shared" si="498"/>
        <v>0</v>
      </c>
      <c r="L701" s="18"/>
      <c r="M701" s="19"/>
      <c r="N701" s="18"/>
      <c r="O701" s="32"/>
      <c r="P701" s="14">
        <f t="shared" si="499"/>
        <v>0</v>
      </c>
      <c r="Q701" s="15">
        <f t="shared" si="500"/>
        <v>0</v>
      </c>
      <c r="S701" s="11" t="s">
        <v>9</v>
      </c>
      <c r="T701" s="46"/>
      <c r="U701" s="47"/>
      <c r="V701" s="46"/>
      <c r="W701" s="88"/>
      <c r="X701" s="14">
        <f t="shared" si="505"/>
        <v>0</v>
      </c>
      <c r="Y701" s="46"/>
      <c r="Z701" s="47"/>
      <c r="AA701" s="46"/>
      <c r="AB701" s="88"/>
      <c r="AC701" s="14">
        <f t="shared" si="506"/>
        <v>0</v>
      </c>
      <c r="AD701" s="46"/>
      <c r="AE701" s="47"/>
      <c r="AF701" s="46"/>
      <c r="AG701" s="88"/>
      <c r="AH701" s="14">
        <f t="shared" si="507"/>
        <v>0</v>
      </c>
      <c r="AI701" s="15">
        <f t="shared" si="508"/>
        <v>0</v>
      </c>
      <c r="AK701" s="11" t="s">
        <v>9</v>
      </c>
      <c r="AL701" s="18"/>
      <c r="AM701" s="19"/>
      <c r="AN701" s="18"/>
      <c r="AO701" s="32"/>
      <c r="AP701" s="14">
        <f t="shared" si="501"/>
        <v>0</v>
      </c>
      <c r="AQ701" s="46"/>
      <c r="AR701" s="47"/>
      <c r="AS701" s="46"/>
      <c r="AT701" s="88"/>
      <c r="AU701" s="14">
        <f t="shared" si="502"/>
        <v>0</v>
      </c>
      <c r="AV701" s="18"/>
      <c r="AW701" s="19"/>
      <c r="AX701" s="18"/>
      <c r="AY701" s="32"/>
      <c r="AZ701" s="14">
        <f t="shared" si="503"/>
        <v>0</v>
      </c>
      <c r="BA701" s="15">
        <f t="shared" si="504"/>
        <v>0</v>
      </c>
    </row>
    <row r="702" spans="1:54" ht="14.25" thickBot="1" x14ac:dyDescent="0.2">
      <c r="A702" s="20" t="s">
        <v>9</v>
      </c>
      <c r="B702" s="21"/>
      <c r="C702" s="22"/>
      <c r="D702" s="21"/>
      <c r="E702" s="105"/>
      <c r="F702" s="23">
        <f t="shared" si="509"/>
        <v>0</v>
      </c>
      <c r="G702" s="21"/>
      <c r="H702" s="22"/>
      <c r="I702" s="21"/>
      <c r="J702" s="105"/>
      <c r="K702" s="23">
        <f t="shared" si="498"/>
        <v>0</v>
      </c>
      <c r="L702" s="21"/>
      <c r="M702" s="22"/>
      <c r="N702" s="21"/>
      <c r="O702" s="105"/>
      <c r="P702" s="23">
        <f t="shared" si="499"/>
        <v>0</v>
      </c>
      <c r="Q702" s="24">
        <f t="shared" si="500"/>
        <v>0</v>
      </c>
      <c r="S702" s="11" t="s">
        <v>9</v>
      </c>
      <c r="T702" s="48"/>
      <c r="U702" s="49"/>
      <c r="V702" s="48"/>
      <c r="W702" s="109"/>
      <c r="X702" s="23">
        <f t="shared" si="505"/>
        <v>0</v>
      </c>
      <c r="Y702" s="48"/>
      <c r="Z702" s="49"/>
      <c r="AA702" s="48"/>
      <c r="AB702" s="109"/>
      <c r="AC702" s="23">
        <f t="shared" si="506"/>
        <v>0</v>
      </c>
      <c r="AD702" s="48"/>
      <c r="AE702" s="49"/>
      <c r="AF702" s="48"/>
      <c r="AG702" s="109"/>
      <c r="AH702" s="23">
        <f t="shared" si="507"/>
        <v>0</v>
      </c>
      <c r="AI702" s="24">
        <f t="shared" si="508"/>
        <v>0</v>
      </c>
      <c r="AK702" s="20" t="s">
        <v>9</v>
      </c>
      <c r="AL702" s="21"/>
      <c r="AM702" s="22"/>
      <c r="AN702" s="21"/>
      <c r="AO702" s="105"/>
      <c r="AP702" s="23">
        <f t="shared" si="501"/>
        <v>0</v>
      </c>
      <c r="AQ702" s="48"/>
      <c r="AR702" s="49"/>
      <c r="AS702" s="48"/>
      <c r="AT702" s="109"/>
      <c r="AU702" s="23">
        <f t="shared" si="502"/>
        <v>0</v>
      </c>
      <c r="AV702" s="21"/>
      <c r="AW702" s="22"/>
      <c r="AX702" s="21"/>
      <c r="AY702" s="105"/>
      <c r="AZ702" s="23">
        <f t="shared" si="503"/>
        <v>0</v>
      </c>
      <c r="BA702" s="24">
        <f t="shared" si="504"/>
        <v>0</v>
      </c>
    </row>
    <row r="703" spans="1:54" ht="14.25" thickBot="1" x14ac:dyDescent="0.2">
      <c r="A703" s="25" t="s">
        <v>10</v>
      </c>
      <c r="B703" s="26">
        <f>SUM(B692:B702)</f>
        <v>18</v>
      </c>
      <c r="C703" s="26">
        <f>SUM(C692:C702)</f>
        <v>25</v>
      </c>
      <c r="D703" s="27">
        <f>SUM(D692:D702)</f>
        <v>22</v>
      </c>
      <c r="E703" s="26"/>
      <c r="F703" s="28">
        <f t="shared" si="509"/>
        <v>65</v>
      </c>
      <c r="G703" s="26">
        <f>SUM(G692:G702)</f>
        <v>13</v>
      </c>
      <c r="H703" s="26">
        <f>SUM(H692:H702)</f>
        <v>12</v>
      </c>
      <c r="I703" s="27">
        <f>SUM(I692:I702)</f>
        <v>10</v>
      </c>
      <c r="J703" s="26"/>
      <c r="K703" s="28">
        <f t="shared" si="498"/>
        <v>35</v>
      </c>
      <c r="L703" s="26">
        <f>SUM(L692:L702)</f>
        <v>20</v>
      </c>
      <c r="M703" s="26">
        <f>SUM(M692:M702)</f>
        <v>8</v>
      </c>
      <c r="N703" s="27">
        <f>SUM(N692:N702)</f>
        <v>20</v>
      </c>
      <c r="O703" s="26"/>
      <c r="P703" s="28">
        <f t="shared" si="499"/>
        <v>48</v>
      </c>
      <c r="Q703" s="29">
        <f t="shared" si="500"/>
        <v>148</v>
      </c>
      <c r="S703" s="25" t="s">
        <v>10</v>
      </c>
      <c r="T703" s="26">
        <f>SUM(T692:T702)</f>
        <v>678</v>
      </c>
      <c r="U703" s="26">
        <f>SUM(U692:U702)</f>
        <v>859</v>
      </c>
      <c r="V703" s="27">
        <f>SUM(V692:V702)</f>
        <v>652</v>
      </c>
      <c r="W703" s="26"/>
      <c r="X703" s="28">
        <f t="shared" si="505"/>
        <v>2189</v>
      </c>
      <c r="Y703" s="26">
        <f>SUM(Y692:Y702)</f>
        <v>596</v>
      </c>
      <c r="Z703" s="26">
        <f>SUM(Z692:Z702)</f>
        <v>717</v>
      </c>
      <c r="AA703" s="27">
        <f>SUM(AA692:AA702)</f>
        <v>411</v>
      </c>
      <c r="AB703" s="26"/>
      <c r="AC703" s="28">
        <f t="shared" si="506"/>
        <v>1724</v>
      </c>
      <c r="AD703" s="26">
        <f>SUM(AD692:AD702)</f>
        <v>686</v>
      </c>
      <c r="AE703" s="26">
        <f>SUM(AE692:AE702)</f>
        <v>771</v>
      </c>
      <c r="AF703" s="27">
        <f>SUM(AF692:AF702)</f>
        <v>645</v>
      </c>
      <c r="AG703" s="26"/>
      <c r="AH703" s="28">
        <f t="shared" si="507"/>
        <v>2102</v>
      </c>
      <c r="AI703" s="29">
        <f t="shared" si="508"/>
        <v>6015</v>
      </c>
      <c r="AK703" s="25" t="s">
        <v>10</v>
      </c>
      <c r="AL703" s="26">
        <f>SUM(AL692:AL702)</f>
        <v>36</v>
      </c>
      <c r="AM703" s="26">
        <f>SUM(AM692:AM702)</f>
        <v>17</v>
      </c>
      <c r="AN703" s="27">
        <f>SUM(AN692:AN702)</f>
        <v>38</v>
      </c>
      <c r="AO703" s="26"/>
      <c r="AP703" s="28">
        <f t="shared" si="501"/>
        <v>91</v>
      </c>
      <c r="AQ703" s="26">
        <f>SUM(AQ692:AQ702)</f>
        <v>104</v>
      </c>
      <c r="AR703" s="26">
        <f>SUM(AR692:AR702)</f>
        <v>9</v>
      </c>
      <c r="AS703" s="27">
        <f>SUM(AS692:AS702)</f>
        <v>11</v>
      </c>
      <c r="AT703" s="26"/>
      <c r="AU703" s="28">
        <f t="shared" si="502"/>
        <v>124</v>
      </c>
      <c r="AV703" s="26">
        <f>SUM(AV692:AV702)</f>
        <v>42</v>
      </c>
      <c r="AW703" s="26">
        <f>SUM(AW692:AW702)</f>
        <v>36</v>
      </c>
      <c r="AX703" s="27">
        <f>SUM(AX692:AX702)</f>
        <v>44</v>
      </c>
      <c r="AY703" s="26"/>
      <c r="AZ703" s="28">
        <f t="shared" si="503"/>
        <v>122</v>
      </c>
      <c r="BA703" s="29">
        <f t="shared" si="504"/>
        <v>337</v>
      </c>
    </row>
    <row r="704" spans="1:54" x14ac:dyDescent="0.15">
      <c r="A704" s="30" t="s">
        <v>582</v>
      </c>
      <c r="B704" s="31"/>
      <c r="C704" s="32">
        <v>1</v>
      </c>
      <c r="D704" s="33"/>
      <c r="E704" s="32"/>
      <c r="F704" s="14">
        <v>0</v>
      </c>
      <c r="G704" s="31"/>
      <c r="H704" s="32"/>
      <c r="I704" s="33"/>
      <c r="J704" s="32"/>
      <c r="K704" s="14">
        <f t="shared" si="498"/>
        <v>0</v>
      </c>
      <c r="L704" s="31"/>
      <c r="M704" s="32"/>
      <c r="N704" s="33"/>
      <c r="O704" s="32"/>
      <c r="P704" s="14">
        <f t="shared" si="499"/>
        <v>0</v>
      </c>
      <c r="Q704" s="15">
        <f t="shared" si="500"/>
        <v>0</v>
      </c>
      <c r="R704" s="93">
        <v>43966</v>
      </c>
      <c r="S704" s="13" t="s">
        <v>573</v>
      </c>
      <c r="T704" s="31"/>
      <c r="U704" s="32">
        <v>5</v>
      </c>
      <c r="V704" s="33"/>
      <c r="W704" s="32"/>
      <c r="X704" s="14">
        <f t="shared" si="505"/>
        <v>5</v>
      </c>
      <c r="Y704" s="31">
        <v>20</v>
      </c>
      <c r="Z704" s="32">
        <v>20</v>
      </c>
      <c r="AA704" s="33">
        <v>15</v>
      </c>
      <c r="AB704" s="32"/>
      <c r="AC704" s="14">
        <f t="shared" si="506"/>
        <v>55</v>
      </c>
      <c r="AD704" s="31">
        <v>5</v>
      </c>
      <c r="AE704" s="32"/>
      <c r="AF704" s="33">
        <v>10</v>
      </c>
      <c r="AG704" s="32"/>
      <c r="AH704" s="14">
        <f t="shared" si="507"/>
        <v>15</v>
      </c>
      <c r="AI704" s="15">
        <f t="shared" si="508"/>
        <v>75</v>
      </c>
      <c r="AJ704" s="56">
        <v>43960</v>
      </c>
      <c r="AK704" s="30"/>
      <c r="AL704" s="37"/>
      <c r="AM704" s="19"/>
      <c r="AN704" s="18"/>
      <c r="AO704" s="32"/>
      <c r="AP704" s="14">
        <f t="shared" si="501"/>
        <v>0</v>
      </c>
      <c r="AQ704" s="37"/>
      <c r="AR704" s="19"/>
      <c r="AS704" s="18"/>
      <c r="AT704" s="32"/>
      <c r="AU704" s="14">
        <f t="shared" si="502"/>
        <v>0</v>
      </c>
      <c r="AV704" s="37"/>
      <c r="AW704" s="19"/>
      <c r="AX704" s="18"/>
      <c r="AY704" s="32"/>
      <c r="AZ704" s="14">
        <f t="shared" si="503"/>
        <v>0</v>
      </c>
      <c r="BA704" s="15">
        <f t="shared" si="504"/>
        <v>0</v>
      </c>
    </row>
    <row r="705" spans="1:53" x14ac:dyDescent="0.15">
      <c r="A705" s="30" t="s">
        <v>586</v>
      </c>
      <c r="B705" s="37">
        <v>10</v>
      </c>
      <c r="C705" s="19">
        <v>13</v>
      </c>
      <c r="D705" s="18">
        <v>17</v>
      </c>
      <c r="E705" s="32"/>
      <c r="F705" s="14">
        <v>0</v>
      </c>
      <c r="G705" s="37">
        <v>6</v>
      </c>
      <c r="H705" s="19">
        <v>4</v>
      </c>
      <c r="I705" s="18">
        <v>7</v>
      </c>
      <c r="J705" s="32"/>
      <c r="K705" s="14">
        <f t="shared" si="498"/>
        <v>17</v>
      </c>
      <c r="L705" s="37">
        <v>8</v>
      </c>
      <c r="M705" s="19"/>
      <c r="N705" s="18">
        <v>13</v>
      </c>
      <c r="O705" s="32"/>
      <c r="P705" s="14">
        <f t="shared" si="499"/>
        <v>21</v>
      </c>
      <c r="Q705" s="15">
        <f t="shared" si="500"/>
        <v>38</v>
      </c>
      <c r="R705" s="93">
        <v>43967</v>
      </c>
      <c r="S705" s="13" t="s">
        <v>574</v>
      </c>
      <c r="T705" s="37">
        <v>10</v>
      </c>
      <c r="U705" s="19">
        <v>15</v>
      </c>
      <c r="V705" s="18">
        <v>10</v>
      </c>
      <c r="W705" s="32"/>
      <c r="X705" s="14">
        <f t="shared" si="505"/>
        <v>35</v>
      </c>
      <c r="Y705" s="37"/>
      <c r="Z705" s="19"/>
      <c r="AA705" s="18"/>
      <c r="AB705" s="32"/>
      <c r="AC705" s="14">
        <f t="shared" si="506"/>
        <v>0</v>
      </c>
      <c r="AD705" s="37">
        <v>10</v>
      </c>
      <c r="AE705" s="19">
        <v>10</v>
      </c>
      <c r="AF705" s="18">
        <v>10</v>
      </c>
      <c r="AG705" s="32"/>
      <c r="AH705" s="14">
        <f t="shared" si="507"/>
        <v>30</v>
      </c>
      <c r="AI705" s="15">
        <f t="shared" si="508"/>
        <v>65</v>
      </c>
      <c r="AJ705" s="56">
        <v>43963</v>
      </c>
      <c r="AK705" s="13"/>
      <c r="AL705" s="37"/>
      <c r="AM705" s="19"/>
      <c r="AN705" s="18"/>
      <c r="AO705" s="32"/>
      <c r="AP705" s="14">
        <f t="shared" si="501"/>
        <v>0</v>
      </c>
      <c r="AQ705" s="37"/>
      <c r="AR705" s="19"/>
      <c r="AS705" s="18"/>
      <c r="AT705" s="32"/>
      <c r="AU705" s="14">
        <f t="shared" si="502"/>
        <v>0</v>
      </c>
      <c r="AV705" s="37"/>
      <c r="AW705" s="19"/>
      <c r="AX705" s="18"/>
      <c r="AY705" s="32"/>
      <c r="AZ705" s="14">
        <f t="shared" si="503"/>
        <v>0</v>
      </c>
      <c r="BA705" s="15">
        <f t="shared" si="504"/>
        <v>0</v>
      </c>
    </row>
    <row r="706" spans="1:53" x14ac:dyDescent="0.15">
      <c r="A706" s="30"/>
      <c r="B706" s="37"/>
      <c r="C706" s="19"/>
      <c r="D706" s="18"/>
      <c r="E706" s="32"/>
      <c r="F706" s="14">
        <f t="shared" ref="F706:F727" si="514">SUM(B706:D706)</f>
        <v>0</v>
      </c>
      <c r="G706" s="37"/>
      <c r="H706" s="19"/>
      <c r="I706" s="18"/>
      <c r="J706" s="32"/>
      <c r="K706" s="14">
        <f t="shared" si="498"/>
        <v>0</v>
      </c>
      <c r="L706" s="37"/>
      <c r="M706" s="19"/>
      <c r="N706" s="18"/>
      <c r="O706" s="32"/>
      <c r="P706" s="14">
        <f t="shared" si="499"/>
        <v>0</v>
      </c>
      <c r="Q706" s="15">
        <f t="shared" si="500"/>
        <v>0</v>
      </c>
      <c r="S706" s="13" t="s">
        <v>575</v>
      </c>
      <c r="T706" s="37"/>
      <c r="U706" s="19"/>
      <c r="V706" s="18"/>
      <c r="W706" s="32"/>
      <c r="X706" s="14">
        <f t="shared" si="505"/>
        <v>0</v>
      </c>
      <c r="Y706" s="37">
        <v>20</v>
      </c>
      <c r="Z706" s="19">
        <v>20</v>
      </c>
      <c r="AA706" s="18"/>
      <c r="AB706" s="32"/>
      <c r="AC706" s="14">
        <f t="shared" si="506"/>
        <v>40</v>
      </c>
      <c r="AD706" s="37"/>
      <c r="AE706" s="19"/>
      <c r="AF706" s="18"/>
      <c r="AG706" s="32"/>
      <c r="AH706" s="14">
        <f t="shared" si="507"/>
        <v>0</v>
      </c>
      <c r="AI706" s="15">
        <f t="shared" si="508"/>
        <v>40</v>
      </c>
      <c r="AJ706" s="56">
        <v>43964</v>
      </c>
      <c r="AK706" s="30"/>
      <c r="AL706" s="37"/>
      <c r="AM706" s="19"/>
      <c r="AN706" s="18"/>
      <c r="AO706" s="32"/>
      <c r="AP706" s="14">
        <f t="shared" si="501"/>
        <v>0</v>
      </c>
      <c r="AQ706" s="37"/>
      <c r="AR706" s="19"/>
      <c r="AS706" s="18"/>
      <c r="AT706" s="32"/>
      <c r="AU706" s="14">
        <f t="shared" si="502"/>
        <v>0</v>
      </c>
      <c r="AV706" s="37"/>
      <c r="AW706" s="19"/>
      <c r="AX706" s="18"/>
      <c r="AY706" s="32"/>
      <c r="AZ706" s="14">
        <f t="shared" si="503"/>
        <v>0</v>
      </c>
      <c r="BA706" s="15">
        <f t="shared" si="504"/>
        <v>0</v>
      </c>
    </row>
    <row r="707" spans="1:53" x14ac:dyDescent="0.15">
      <c r="A707" s="30"/>
      <c r="B707" s="37"/>
      <c r="C707" s="19"/>
      <c r="D707" s="18"/>
      <c r="E707" s="32"/>
      <c r="F707" s="14">
        <f t="shared" si="514"/>
        <v>0</v>
      </c>
      <c r="G707" s="37"/>
      <c r="H707" s="19"/>
      <c r="I707" s="18"/>
      <c r="J707" s="32"/>
      <c r="K707" s="14">
        <f t="shared" si="498"/>
        <v>0</v>
      </c>
      <c r="L707" s="37"/>
      <c r="M707" s="19"/>
      <c r="N707" s="18"/>
      <c r="O707" s="32"/>
      <c r="P707" s="14">
        <f t="shared" si="499"/>
        <v>0</v>
      </c>
      <c r="Q707" s="15">
        <f t="shared" si="500"/>
        <v>0</v>
      </c>
      <c r="S707" s="30" t="s">
        <v>576</v>
      </c>
      <c r="T707" s="37">
        <v>5</v>
      </c>
      <c r="U707" s="19">
        <v>4</v>
      </c>
      <c r="V707" s="18"/>
      <c r="W707" s="32"/>
      <c r="X707" s="14">
        <f t="shared" si="505"/>
        <v>9</v>
      </c>
      <c r="Y707" s="37">
        <v>5</v>
      </c>
      <c r="Z707" s="19">
        <v>4</v>
      </c>
      <c r="AA707" s="18"/>
      <c r="AB707" s="32"/>
      <c r="AC707" s="14">
        <f t="shared" si="506"/>
        <v>9</v>
      </c>
      <c r="AD707" s="37">
        <v>5</v>
      </c>
      <c r="AE707" s="19">
        <v>4</v>
      </c>
      <c r="AF707" s="18"/>
      <c r="AG707" s="32"/>
      <c r="AH707" s="14">
        <f t="shared" si="507"/>
        <v>9</v>
      </c>
      <c r="AI707" s="15">
        <f t="shared" si="508"/>
        <v>27</v>
      </c>
      <c r="AJ707" s="56">
        <v>43963</v>
      </c>
      <c r="AK707" s="30"/>
      <c r="AL707" s="37"/>
      <c r="AM707" s="19"/>
      <c r="AN707" s="18"/>
      <c r="AO707" s="32"/>
      <c r="AP707" s="14">
        <f t="shared" si="501"/>
        <v>0</v>
      </c>
      <c r="AQ707" s="37"/>
      <c r="AR707" s="19"/>
      <c r="AS707" s="18"/>
      <c r="AT707" s="32"/>
      <c r="AU707" s="14">
        <f t="shared" si="502"/>
        <v>0</v>
      </c>
      <c r="AV707" s="37"/>
      <c r="AW707" s="19"/>
      <c r="AX707" s="18"/>
      <c r="AY707" s="32"/>
      <c r="AZ707" s="14">
        <f t="shared" si="503"/>
        <v>0</v>
      </c>
      <c r="BA707" s="15">
        <f t="shared" si="504"/>
        <v>0</v>
      </c>
    </row>
    <row r="708" spans="1:53" x14ac:dyDescent="0.15">
      <c r="A708" s="30"/>
      <c r="B708" s="37"/>
      <c r="C708" s="19"/>
      <c r="D708" s="18"/>
      <c r="E708" s="32"/>
      <c r="F708" s="14">
        <f t="shared" si="514"/>
        <v>0</v>
      </c>
      <c r="G708" s="37"/>
      <c r="H708" s="19"/>
      <c r="I708" s="18"/>
      <c r="J708" s="32"/>
      <c r="K708" s="14">
        <f t="shared" si="498"/>
        <v>0</v>
      </c>
      <c r="L708" s="37"/>
      <c r="M708" s="19"/>
      <c r="N708" s="18"/>
      <c r="O708" s="32"/>
      <c r="P708" s="14">
        <f t="shared" si="499"/>
        <v>0</v>
      </c>
      <c r="Q708" s="15">
        <f t="shared" si="500"/>
        <v>0</v>
      </c>
      <c r="S708" s="39" t="s">
        <v>569</v>
      </c>
      <c r="T708" s="37">
        <v>10</v>
      </c>
      <c r="U708" s="19">
        <v>30</v>
      </c>
      <c r="V708" s="18">
        <v>20</v>
      </c>
      <c r="W708" s="32"/>
      <c r="X708" s="14">
        <f t="shared" si="505"/>
        <v>60</v>
      </c>
      <c r="Y708" s="37">
        <v>15</v>
      </c>
      <c r="Z708" s="19">
        <v>50</v>
      </c>
      <c r="AA708" s="18">
        <v>50</v>
      </c>
      <c r="AB708" s="32"/>
      <c r="AC708" s="14">
        <f t="shared" si="506"/>
        <v>115</v>
      </c>
      <c r="AD708" s="37">
        <v>15</v>
      </c>
      <c r="AE708" s="19">
        <v>40</v>
      </c>
      <c r="AF708" s="18">
        <v>35</v>
      </c>
      <c r="AG708" s="32"/>
      <c r="AH708" s="14">
        <f t="shared" si="507"/>
        <v>90</v>
      </c>
      <c r="AI708" s="15">
        <f t="shared" si="508"/>
        <v>265</v>
      </c>
      <c r="AJ708" s="56">
        <v>43966</v>
      </c>
      <c r="AK708" s="30"/>
      <c r="AL708" s="37"/>
      <c r="AM708" s="19"/>
      <c r="AN708" s="18"/>
      <c r="AO708" s="32"/>
      <c r="AP708" s="14">
        <f t="shared" si="501"/>
        <v>0</v>
      </c>
      <c r="AQ708" s="37"/>
      <c r="AR708" s="19"/>
      <c r="AS708" s="18"/>
      <c r="AT708" s="32"/>
      <c r="AU708" s="14">
        <f t="shared" si="502"/>
        <v>0</v>
      </c>
      <c r="AV708" s="37"/>
      <c r="AW708" s="19"/>
      <c r="AX708" s="18"/>
      <c r="AY708" s="32"/>
      <c r="AZ708" s="14">
        <f t="shared" si="503"/>
        <v>0</v>
      </c>
      <c r="BA708" s="15">
        <f t="shared" si="504"/>
        <v>0</v>
      </c>
    </row>
    <row r="709" spans="1:53" x14ac:dyDescent="0.15">
      <c r="A709" s="30"/>
      <c r="B709" s="37"/>
      <c r="C709" s="19"/>
      <c r="D709" s="18"/>
      <c r="E709" s="32"/>
      <c r="F709" s="14">
        <f t="shared" si="514"/>
        <v>0</v>
      </c>
      <c r="G709" s="37"/>
      <c r="H709" s="19"/>
      <c r="I709" s="18"/>
      <c r="J709" s="32"/>
      <c r="K709" s="14">
        <f t="shared" si="498"/>
        <v>0</v>
      </c>
      <c r="L709" s="37"/>
      <c r="M709" s="19"/>
      <c r="N709" s="18"/>
      <c r="O709" s="32"/>
      <c r="P709" s="14">
        <f t="shared" si="499"/>
        <v>0</v>
      </c>
      <c r="Q709" s="15">
        <f t="shared" si="500"/>
        <v>0</v>
      </c>
      <c r="S709" s="39" t="s">
        <v>570</v>
      </c>
      <c r="T709" s="37">
        <v>15</v>
      </c>
      <c r="U709" s="19">
        <v>15</v>
      </c>
      <c r="V709" s="18">
        <v>15</v>
      </c>
      <c r="W709" s="32"/>
      <c r="X709" s="14">
        <f t="shared" si="505"/>
        <v>45</v>
      </c>
      <c r="Y709" s="37">
        <v>15</v>
      </c>
      <c r="Z709" s="19">
        <v>20</v>
      </c>
      <c r="AA709" s="18">
        <v>20</v>
      </c>
      <c r="AB709" s="32"/>
      <c r="AC709" s="14">
        <f t="shared" si="506"/>
        <v>55</v>
      </c>
      <c r="AD709" s="37">
        <v>10</v>
      </c>
      <c r="AE709" s="19">
        <v>15</v>
      </c>
      <c r="AF709" s="18">
        <v>15</v>
      </c>
      <c r="AG709" s="32"/>
      <c r="AH709" s="14">
        <f t="shared" si="507"/>
        <v>40</v>
      </c>
      <c r="AI709" s="15">
        <f t="shared" si="508"/>
        <v>140</v>
      </c>
      <c r="AJ709" s="56">
        <v>43966</v>
      </c>
      <c r="AK709" s="30"/>
      <c r="AL709" s="37"/>
      <c r="AM709" s="19"/>
      <c r="AN709" s="18"/>
      <c r="AO709" s="32"/>
      <c r="AP709" s="14">
        <f t="shared" si="501"/>
        <v>0</v>
      </c>
      <c r="AQ709" s="37"/>
      <c r="AR709" s="19"/>
      <c r="AS709" s="18"/>
      <c r="AT709" s="32"/>
      <c r="AU709" s="14">
        <f t="shared" si="502"/>
        <v>0</v>
      </c>
      <c r="AV709" s="37"/>
      <c r="AW709" s="19"/>
      <c r="AX709" s="18"/>
      <c r="AY709" s="32"/>
      <c r="AZ709" s="14">
        <f t="shared" si="503"/>
        <v>0</v>
      </c>
      <c r="BA709" s="15">
        <f t="shared" si="504"/>
        <v>0</v>
      </c>
    </row>
    <row r="710" spans="1:53" x14ac:dyDescent="0.15">
      <c r="A710" s="30"/>
      <c r="B710" s="37"/>
      <c r="C710" s="19"/>
      <c r="D710" s="18"/>
      <c r="E710" s="32"/>
      <c r="F710" s="14">
        <f t="shared" si="514"/>
        <v>0</v>
      </c>
      <c r="G710" s="37"/>
      <c r="H710" s="19"/>
      <c r="I710" s="18"/>
      <c r="J710" s="32"/>
      <c r="K710" s="14">
        <f t="shared" si="498"/>
        <v>0</v>
      </c>
      <c r="L710" s="37"/>
      <c r="M710" s="19"/>
      <c r="N710" s="18"/>
      <c r="O710" s="32"/>
      <c r="P710" s="14">
        <f t="shared" si="499"/>
        <v>0</v>
      </c>
      <c r="Q710" s="15">
        <f t="shared" si="500"/>
        <v>0</v>
      </c>
      <c r="S710" s="30" t="s">
        <v>577</v>
      </c>
      <c r="T710" s="37">
        <v>3</v>
      </c>
      <c r="U710" s="19">
        <v>8</v>
      </c>
      <c r="V710" s="18"/>
      <c r="W710" s="32"/>
      <c r="X710" s="14">
        <f t="shared" si="505"/>
        <v>11</v>
      </c>
      <c r="Y710" s="37">
        <v>3</v>
      </c>
      <c r="Z710" s="19">
        <v>8</v>
      </c>
      <c r="AA710" s="18"/>
      <c r="AB710" s="32"/>
      <c r="AC710" s="14">
        <f t="shared" si="506"/>
        <v>11</v>
      </c>
      <c r="AD710" s="37">
        <v>3</v>
      </c>
      <c r="AE710" s="19">
        <v>8</v>
      </c>
      <c r="AF710" s="18"/>
      <c r="AG710" s="32"/>
      <c r="AH710" s="14">
        <f t="shared" si="507"/>
        <v>11</v>
      </c>
      <c r="AI710" s="15">
        <f t="shared" si="508"/>
        <v>33</v>
      </c>
      <c r="AJ710" s="56">
        <v>43964</v>
      </c>
      <c r="AK710" s="39"/>
      <c r="AL710" s="37"/>
      <c r="AM710" s="19"/>
      <c r="AN710" s="18"/>
      <c r="AO710" s="32"/>
      <c r="AP710" s="14">
        <f t="shared" si="501"/>
        <v>0</v>
      </c>
      <c r="AQ710" s="37"/>
      <c r="AR710" s="19"/>
      <c r="AS710" s="18"/>
      <c r="AT710" s="32"/>
      <c r="AU710" s="14">
        <f t="shared" si="502"/>
        <v>0</v>
      </c>
      <c r="AV710" s="37"/>
      <c r="AW710" s="19"/>
      <c r="AX710" s="18"/>
      <c r="AY710" s="32"/>
      <c r="AZ710" s="14">
        <f t="shared" si="503"/>
        <v>0</v>
      </c>
      <c r="BA710" s="15">
        <f t="shared" si="504"/>
        <v>0</v>
      </c>
    </row>
    <row r="711" spans="1:53" x14ac:dyDescent="0.15">
      <c r="A711" s="30"/>
      <c r="B711" s="37"/>
      <c r="C711" s="19"/>
      <c r="D711" s="18"/>
      <c r="E711" s="32"/>
      <c r="F711" s="14">
        <f t="shared" si="514"/>
        <v>0</v>
      </c>
      <c r="G711" s="37"/>
      <c r="H711" s="19"/>
      <c r="I711" s="18"/>
      <c r="J711" s="32"/>
      <c r="K711" s="14">
        <f t="shared" si="498"/>
        <v>0</v>
      </c>
      <c r="L711" s="37"/>
      <c r="M711" s="19"/>
      <c r="N711" s="18"/>
      <c r="O711" s="32"/>
      <c r="P711" s="14">
        <f t="shared" si="499"/>
        <v>0</v>
      </c>
      <c r="Q711" s="15">
        <f t="shared" si="500"/>
        <v>0</v>
      </c>
      <c r="S711" s="30" t="s">
        <v>579</v>
      </c>
      <c r="T711" s="37"/>
      <c r="U711" s="19"/>
      <c r="V711" s="18">
        <v>11</v>
      </c>
      <c r="W711" s="32"/>
      <c r="X711" s="14">
        <f t="shared" si="505"/>
        <v>11</v>
      </c>
      <c r="Y711" s="37"/>
      <c r="Z711" s="19"/>
      <c r="AA711" s="18">
        <v>11</v>
      </c>
      <c r="AB711" s="32"/>
      <c r="AC711" s="14">
        <f t="shared" si="506"/>
        <v>11</v>
      </c>
      <c r="AD711" s="37"/>
      <c r="AE711" s="19"/>
      <c r="AF711" s="18">
        <v>11</v>
      </c>
      <c r="AG711" s="32"/>
      <c r="AH711" s="14">
        <f t="shared" si="507"/>
        <v>11</v>
      </c>
      <c r="AI711" s="15">
        <f t="shared" si="508"/>
        <v>33</v>
      </c>
      <c r="AJ711" s="56">
        <v>43965</v>
      </c>
      <c r="AK711" s="30"/>
      <c r="AL711" s="37"/>
      <c r="AM711" s="19"/>
      <c r="AN711" s="18"/>
      <c r="AO711" s="32"/>
      <c r="AP711" s="14">
        <f t="shared" si="501"/>
        <v>0</v>
      </c>
      <c r="AQ711" s="37"/>
      <c r="AR711" s="19"/>
      <c r="AS711" s="18"/>
      <c r="AT711" s="32"/>
      <c r="AU711" s="14">
        <f t="shared" si="502"/>
        <v>0</v>
      </c>
      <c r="AV711" s="37"/>
      <c r="AW711" s="19"/>
      <c r="AX711" s="18"/>
      <c r="AY711" s="32"/>
      <c r="AZ711" s="14">
        <f t="shared" si="503"/>
        <v>0</v>
      </c>
      <c r="BA711" s="15">
        <f t="shared" si="504"/>
        <v>0</v>
      </c>
    </row>
    <row r="712" spans="1:53" x14ac:dyDescent="0.15">
      <c r="A712" s="30"/>
      <c r="B712" s="37"/>
      <c r="C712" s="19"/>
      <c r="D712" s="18"/>
      <c r="E712" s="32"/>
      <c r="F712" s="14">
        <f t="shared" si="514"/>
        <v>0</v>
      </c>
      <c r="G712" s="37"/>
      <c r="H712" s="19"/>
      <c r="I712" s="18"/>
      <c r="J712" s="32"/>
      <c r="K712" s="14">
        <f t="shared" si="498"/>
        <v>0</v>
      </c>
      <c r="L712" s="37"/>
      <c r="M712" s="19"/>
      <c r="N712" s="18"/>
      <c r="O712" s="32"/>
      <c r="P712" s="14">
        <f t="shared" si="499"/>
        <v>0</v>
      </c>
      <c r="Q712" s="15">
        <f t="shared" si="500"/>
        <v>0</v>
      </c>
      <c r="S712" s="13" t="s">
        <v>580</v>
      </c>
      <c r="T712" s="37"/>
      <c r="U712" s="19"/>
      <c r="V712" s="18"/>
      <c r="W712" s="32"/>
      <c r="X712" s="14">
        <f t="shared" ref="X712" si="515">SUM(T712:V712)</f>
        <v>0</v>
      </c>
      <c r="Y712" s="37"/>
      <c r="Z712" s="19"/>
      <c r="AA712" s="18">
        <v>20</v>
      </c>
      <c r="AB712" s="32"/>
      <c r="AC712" s="14">
        <f t="shared" ref="AC712" si="516">SUM(Y712:AA712)</f>
        <v>20</v>
      </c>
      <c r="AD712" s="37"/>
      <c r="AE712" s="19"/>
      <c r="AF712" s="18"/>
      <c r="AG712" s="32"/>
      <c r="AH712" s="14">
        <f t="shared" ref="AH712" si="517">SUM(AD712:AF712)</f>
        <v>0</v>
      </c>
      <c r="AI712" s="15">
        <f t="shared" ref="AI712" si="518">X712+AC712+AH712</f>
        <v>20</v>
      </c>
      <c r="AJ712" s="56">
        <v>43965</v>
      </c>
      <c r="AK712" s="30"/>
      <c r="AL712" s="37"/>
      <c r="AM712" s="19"/>
      <c r="AN712" s="18"/>
      <c r="AO712" s="32"/>
      <c r="AP712" s="14">
        <f t="shared" si="501"/>
        <v>0</v>
      </c>
      <c r="AQ712" s="37"/>
      <c r="AR712" s="19"/>
      <c r="AS712" s="18"/>
      <c r="AT712" s="32"/>
      <c r="AU712" s="14">
        <f t="shared" si="502"/>
        <v>0</v>
      </c>
      <c r="AV712" s="37"/>
      <c r="AW712" s="19"/>
      <c r="AX712" s="18"/>
      <c r="AY712" s="32"/>
      <c r="AZ712" s="14">
        <f t="shared" si="503"/>
        <v>0</v>
      </c>
      <c r="BA712" s="15">
        <f t="shared" si="504"/>
        <v>0</v>
      </c>
    </row>
    <row r="713" spans="1:53" x14ac:dyDescent="0.15">
      <c r="A713" s="30"/>
      <c r="B713" s="37"/>
      <c r="C713" s="19"/>
      <c r="D713" s="18"/>
      <c r="E713" s="32"/>
      <c r="F713" s="14">
        <f t="shared" si="514"/>
        <v>0</v>
      </c>
      <c r="G713" s="37"/>
      <c r="H713" s="19"/>
      <c r="I713" s="18"/>
      <c r="J713" s="32"/>
      <c r="K713" s="14">
        <f t="shared" si="498"/>
        <v>0</v>
      </c>
      <c r="L713" s="37"/>
      <c r="M713" s="19"/>
      <c r="N713" s="18"/>
      <c r="O713" s="32"/>
      <c r="P713" s="14">
        <f t="shared" si="499"/>
        <v>0</v>
      </c>
      <c r="Q713" s="15">
        <f t="shared" si="500"/>
        <v>0</v>
      </c>
      <c r="S713" s="13" t="s">
        <v>581</v>
      </c>
      <c r="T713" s="37"/>
      <c r="U713" s="19"/>
      <c r="V713" s="18"/>
      <c r="W713" s="32"/>
      <c r="X713" s="14">
        <f t="shared" si="505"/>
        <v>0</v>
      </c>
      <c r="Y713" s="37">
        <v>10</v>
      </c>
      <c r="Z713" s="19">
        <v>10</v>
      </c>
      <c r="AA713" s="18">
        <v>10</v>
      </c>
      <c r="AB713" s="32"/>
      <c r="AC713" s="14">
        <f t="shared" si="506"/>
        <v>30</v>
      </c>
      <c r="AD713" s="37"/>
      <c r="AE713" s="19"/>
      <c r="AF713" s="18"/>
      <c r="AG713" s="32"/>
      <c r="AH713" s="14">
        <f t="shared" si="507"/>
        <v>0</v>
      </c>
      <c r="AI713" s="15">
        <f t="shared" si="508"/>
        <v>30</v>
      </c>
      <c r="AJ713" s="56">
        <v>43969</v>
      </c>
      <c r="AK713" s="30"/>
      <c r="AL713" s="37"/>
      <c r="AM713" s="19"/>
      <c r="AN713" s="18"/>
      <c r="AO713" s="32"/>
      <c r="AP713" s="14">
        <f t="shared" si="501"/>
        <v>0</v>
      </c>
      <c r="AQ713" s="37"/>
      <c r="AR713" s="19"/>
      <c r="AS713" s="18"/>
      <c r="AT713" s="32"/>
      <c r="AU713" s="14">
        <f t="shared" si="502"/>
        <v>0</v>
      </c>
      <c r="AV713" s="37"/>
      <c r="AW713" s="19"/>
      <c r="AX713" s="18"/>
      <c r="AY713" s="32"/>
      <c r="AZ713" s="14">
        <f t="shared" si="503"/>
        <v>0</v>
      </c>
      <c r="BA713" s="15">
        <f t="shared" si="504"/>
        <v>0</v>
      </c>
    </row>
    <row r="714" spans="1:53" x14ac:dyDescent="0.15">
      <c r="A714" s="30"/>
      <c r="B714" s="37"/>
      <c r="C714" s="19"/>
      <c r="D714" s="18"/>
      <c r="E714" s="32"/>
      <c r="F714" s="14">
        <f t="shared" si="514"/>
        <v>0</v>
      </c>
      <c r="G714" s="37"/>
      <c r="H714" s="19"/>
      <c r="I714" s="18"/>
      <c r="J714" s="32"/>
      <c r="K714" s="14">
        <f t="shared" si="498"/>
        <v>0</v>
      </c>
      <c r="L714" s="37"/>
      <c r="M714" s="19"/>
      <c r="N714" s="18"/>
      <c r="O714" s="32"/>
      <c r="P714" s="14">
        <f t="shared" si="499"/>
        <v>0</v>
      </c>
      <c r="Q714" s="15">
        <f t="shared" si="500"/>
        <v>0</v>
      </c>
      <c r="S714" s="13" t="s">
        <v>583</v>
      </c>
      <c r="T714" s="37"/>
      <c r="U714" s="19"/>
      <c r="V714" s="18"/>
      <c r="W714" s="32"/>
      <c r="X714" s="14">
        <f t="shared" si="505"/>
        <v>0</v>
      </c>
      <c r="Y714" s="37">
        <v>5</v>
      </c>
      <c r="Z714" s="19">
        <v>5</v>
      </c>
      <c r="AA714" s="18"/>
      <c r="AB714" s="32"/>
      <c r="AC714" s="14">
        <f t="shared" si="506"/>
        <v>10</v>
      </c>
      <c r="AD714" s="37">
        <v>5</v>
      </c>
      <c r="AE714" s="19"/>
      <c r="AF714" s="18"/>
      <c r="AG714" s="32"/>
      <c r="AH714" s="14">
        <f t="shared" si="507"/>
        <v>5</v>
      </c>
      <c r="AI714" s="15">
        <f t="shared" si="508"/>
        <v>15</v>
      </c>
      <c r="AJ714" s="56">
        <v>43971</v>
      </c>
      <c r="AK714" s="30"/>
      <c r="AL714" s="37"/>
      <c r="AM714" s="19"/>
      <c r="AN714" s="18"/>
      <c r="AO714" s="32"/>
      <c r="AP714" s="14">
        <f t="shared" si="501"/>
        <v>0</v>
      </c>
      <c r="AQ714" s="37"/>
      <c r="AR714" s="19"/>
      <c r="AS714" s="18"/>
      <c r="AT714" s="32"/>
      <c r="AU714" s="14">
        <f t="shared" si="502"/>
        <v>0</v>
      </c>
      <c r="AV714" s="37"/>
      <c r="AW714" s="19"/>
      <c r="AX714" s="18"/>
      <c r="AY714" s="32"/>
      <c r="AZ714" s="14">
        <f t="shared" si="503"/>
        <v>0</v>
      </c>
      <c r="BA714" s="15">
        <f t="shared" si="504"/>
        <v>0</v>
      </c>
    </row>
    <row r="715" spans="1:53" x14ac:dyDescent="0.15">
      <c r="A715" s="30"/>
      <c r="B715" s="37"/>
      <c r="C715" s="19"/>
      <c r="D715" s="18"/>
      <c r="E715" s="32"/>
      <c r="F715" s="14">
        <f t="shared" si="514"/>
        <v>0</v>
      </c>
      <c r="G715" s="37"/>
      <c r="H715" s="19"/>
      <c r="I715" s="18"/>
      <c r="J715" s="32"/>
      <c r="K715" s="14">
        <f t="shared" si="498"/>
        <v>0</v>
      </c>
      <c r="L715" s="37"/>
      <c r="M715" s="19"/>
      <c r="N715" s="18"/>
      <c r="O715" s="32"/>
      <c r="P715" s="14">
        <f t="shared" si="499"/>
        <v>0</v>
      </c>
      <c r="Q715" s="15">
        <f t="shared" si="500"/>
        <v>0</v>
      </c>
      <c r="S715" s="30" t="s">
        <v>584</v>
      </c>
      <c r="T715" s="37"/>
      <c r="U715" s="19"/>
      <c r="V715" s="18">
        <v>4</v>
      </c>
      <c r="W715" s="32"/>
      <c r="X715" s="14">
        <f t="shared" si="505"/>
        <v>4</v>
      </c>
      <c r="Y715" s="37"/>
      <c r="Z715" s="19"/>
      <c r="AA715" s="18">
        <v>4</v>
      </c>
      <c r="AB715" s="32"/>
      <c r="AC715" s="14">
        <f t="shared" si="506"/>
        <v>4</v>
      </c>
      <c r="AD715" s="37"/>
      <c r="AE715" s="19"/>
      <c r="AF715" s="18">
        <v>4</v>
      </c>
      <c r="AG715" s="32"/>
      <c r="AH715" s="14">
        <f t="shared" si="507"/>
        <v>4</v>
      </c>
      <c r="AI715" s="15">
        <f t="shared" si="508"/>
        <v>12</v>
      </c>
      <c r="AJ715" s="56">
        <v>43971</v>
      </c>
      <c r="AK715" s="30"/>
      <c r="AL715" s="37"/>
      <c r="AM715" s="19"/>
      <c r="AN715" s="18"/>
      <c r="AO715" s="32"/>
      <c r="AP715" s="14">
        <f t="shared" si="501"/>
        <v>0</v>
      </c>
      <c r="AQ715" s="37"/>
      <c r="AR715" s="19"/>
      <c r="AS715" s="18"/>
      <c r="AT715" s="32"/>
      <c r="AU715" s="14">
        <f t="shared" si="502"/>
        <v>0</v>
      </c>
      <c r="AV715" s="37"/>
      <c r="AW715" s="19"/>
      <c r="AX715" s="18"/>
      <c r="AY715" s="32"/>
      <c r="AZ715" s="14">
        <f t="shared" si="503"/>
        <v>0</v>
      </c>
      <c r="BA715" s="15">
        <f t="shared" si="504"/>
        <v>0</v>
      </c>
    </row>
    <row r="716" spans="1:53" x14ac:dyDescent="0.15">
      <c r="A716" s="30"/>
      <c r="B716" s="37"/>
      <c r="C716" s="19"/>
      <c r="D716" s="18"/>
      <c r="E716" s="32"/>
      <c r="F716" s="14">
        <f t="shared" si="514"/>
        <v>0</v>
      </c>
      <c r="G716" s="37"/>
      <c r="H716" s="19"/>
      <c r="I716" s="18"/>
      <c r="J716" s="32"/>
      <c r="K716" s="14">
        <f t="shared" si="498"/>
        <v>0</v>
      </c>
      <c r="L716" s="37"/>
      <c r="M716" s="19"/>
      <c r="N716" s="18"/>
      <c r="O716" s="32"/>
      <c r="P716" s="14">
        <f t="shared" si="499"/>
        <v>0</v>
      </c>
      <c r="Q716" s="15">
        <f t="shared" si="500"/>
        <v>0</v>
      </c>
      <c r="S716" s="30" t="s">
        <v>585</v>
      </c>
      <c r="T716" s="37"/>
      <c r="U716" s="19">
        <v>1</v>
      </c>
      <c r="V716" s="18"/>
      <c r="W716" s="32"/>
      <c r="X716" s="14">
        <f t="shared" si="505"/>
        <v>1</v>
      </c>
      <c r="Y716" s="37"/>
      <c r="Z716" s="19">
        <v>1</v>
      </c>
      <c r="AA716" s="18"/>
      <c r="AB716" s="32"/>
      <c r="AC716" s="14">
        <f t="shared" si="506"/>
        <v>1</v>
      </c>
      <c r="AD716" s="37"/>
      <c r="AE716" s="19">
        <v>1</v>
      </c>
      <c r="AF716" s="18"/>
      <c r="AG716" s="32"/>
      <c r="AH716" s="14">
        <f t="shared" si="507"/>
        <v>1</v>
      </c>
      <c r="AI716" s="15">
        <f t="shared" si="508"/>
        <v>3</v>
      </c>
      <c r="AJ716" s="56">
        <v>43972</v>
      </c>
      <c r="AK716" s="30"/>
      <c r="AL716" s="37"/>
      <c r="AM716" s="19"/>
      <c r="AN716" s="18"/>
      <c r="AO716" s="32"/>
      <c r="AP716" s="14">
        <f t="shared" si="501"/>
        <v>0</v>
      </c>
      <c r="AQ716" s="37"/>
      <c r="AR716" s="19"/>
      <c r="AS716" s="18"/>
      <c r="AT716" s="32"/>
      <c r="AU716" s="14">
        <f t="shared" si="502"/>
        <v>0</v>
      </c>
      <c r="AV716" s="37"/>
      <c r="AW716" s="19"/>
      <c r="AX716" s="18"/>
      <c r="AY716" s="32"/>
      <c r="AZ716" s="14">
        <f t="shared" si="503"/>
        <v>0</v>
      </c>
      <c r="BA716" s="15">
        <f t="shared" si="504"/>
        <v>0</v>
      </c>
    </row>
    <row r="717" spans="1:53" x14ac:dyDescent="0.15">
      <c r="A717" s="30"/>
      <c r="B717" s="37"/>
      <c r="C717" s="19"/>
      <c r="D717" s="18"/>
      <c r="E717" s="32"/>
      <c r="F717" s="14">
        <f t="shared" si="514"/>
        <v>0</v>
      </c>
      <c r="G717" s="37"/>
      <c r="H717" s="19"/>
      <c r="I717" s="18"/>
      <c r="J717" s="32"/>
      <c r="K717" s="14">
        <f t="shared" si="498"/>
        <v>0</v>
      </c>
      <c r="L717" s="37"/>
      <c r="M717" s="19"/>
      <c r="N717" s="18"/>
      <c r="O717" s="32"/>
      <c r="P717" s="14">
        <f t="shared" si="499"/>
        <v>0</v>
      </c>
      <c r="Q717" s="15">
        <f t="shared" si="500"/>
        <v>0</v>
      </c>
      <c r="S717" s="39" t="s">
        <v>587</v>
      </c>
      <c r="T717" s="37">
        <v>5</v>
      </c>
      <c r="U717" s="19">
        <v>5</v>
      </c>
      <c r="V717" s="18"/>
      <c r="W717" s="32"/>
      <c r="X717" s="14">
        <f t="shared" si="505"/>
        <v>10</v>
      </c>
      <c r="Y717" s="37">
        <v>5</v>
      </c>
      <c r="Z717" s="19">
        <v>5</v>
      </c>
      <c r="AA717" s="18"/>
      <c r="AB717" s="32"/>
      <c r="AC717" s="14">
        <f t="shared" si="506"/>
        <v>10</v>
      </c>
      <c r="AD717" s="37">
        <v>5</v>
      </c>
      <c r="AE717" s="19">
        <v>5</v>
      </c>
      <c r="AF717" s="18"/>
      <c r="AG717" s="32"/>
      <c r="AH717" s="14">
        <f t="shared" si="507"/>
        <v>10</v>
      </c>
      <c r="AI717" s="15">
        <f t="shared" si="508"/>
        <v>30</v>
      </c>
      <c r="AJ717" s="56">
        <v>43978</v>
      </c>
      <c r="AK717" s="13"/>
      <c r="AL717" s="37"/>
      <c r="AM717" s="19"/>
      <c r="AN717" s="18"/>
      <c r="AO717" s="32"/>
      <c r="AP717" s="14">
        <f t="shared" si="501"/>
        <v>0</v>
      </c>
      <c r="AQ717" s="37"/>
      <c r="AR717" s="19"/>
      <c r="AS717" s="18"/>
      <c r="AT717" s="32"/>
      <c r="AU717" s="14">
        <f t="shared" si="502"/>
        <v>0</v>
      </c>
      <c r="AV717" s="37"/>
      <c r="AW717" s="19"/>
      <c r="AX717" s="18"/>
      <c r="AY717" s="32"/>
      <c r="AZ717" s="14">
        <f t="shared" si="503"/>
        <v>0</v>
      </c>
      <c r="BA717" s="15">
        <f t="shared" si="504"/>
        <v>0</v>
      </c>
    </row>
    <row r="718" spans="1:53" x14ac:dyDescent="0.15">
      <c r="A718" s="30"/>
      <c r="B718" s="37"/>
      <c r="C718" s="19"/>
      <c r="D718" s="18"/>
      <c r="E718" s="32"/>
      <c r="F718" s="14">
        <f t="shared" si="514"/>
        <v>0</v>
      </c>
      <c r="G718" s="37"/>
      <c r="H718" s="19"/>
      <c r="I718" s="18"/>
      <c r="J718" s="32"/>
      <c r="K718" s="14">
        <f t="shared" si="498"/>
        <v>0</v>
      </c>
      <c r="L718" s="37"/>
      <c r="M718" s="19"/>
      <c r="N718" s="18"/>
      <c r="O718" s="32"/>
      <c r="P718" s="14">
        <f t="shared" si="499"/>
        <v>0</v>
      </c>
      <c r="Q718" s="15">
        <f t="shared" si="500"/>
        <v>0</v>
      </c>
      <c r="S718" s="30" t="s">
        <v>588</v>
      </c>
      <c r="T718" s="37"/>
      <c r="U718" s="19">
        <v>1</v>
      </c>
      <c r="V718" s="18">
        <v>1</v>
      </c>
      <c r="W718" s="32"/>
      <c r="X718" s="14">
        <f t="shared" si="505"/>
        <v>2</v>
      </c>
      <c r="Y718" s="37"/>
      <c r="Z718" s="19">
        <v>1</v>
      </c>
      <c r="AA718" s="18">
        <v>1</v>
      </c>
      <c r="AB718" s="32"/>
      <c r="AC718" s="14">
        <f t="shared" si="506"/>
        <v>2</v>
      </c>
      <c r="AD718" s="37"/>
      <c r="AE718" s="19">
        <v>1</v>
      </c>
      <c r="AF718" s="18">
        <v>1</v>
      </c>
      <c r="AG718" s="32"/>
      <c r="AH718" s="14">
        <f t="shared" si="507"/>
        <v>2</v>
      </c>
      <c r="AI718" s="15">
        <f t="shared" si="508"/>
        <v>6</v>
      </c>
      <c r="AJ718" s="56">
        <v>43973</v>
      </c>
      <c r="AK718" s="39"/>
      <c r="AL718" s="37"/>
      <c r="AM718" s="19"/>
      <c r="AN718" s="18"/>
      <c r="AO718" s="32"/>
      <c r="AP718" s="14">
        <f t="shared" si="501"/>
        <v>0</v>
      </c>
      <c r="AQ718" s="37"/>
      <c r="AR718" s="19"/>
      <c r="AS718" s="18"/>
      <c r="AT718" s="32"/>
      <c r="AU718" s="14">
        <f t="shared" si="502"/>
        <v>0</v>
      </c>
      <c r="AV718" s="37"/>
      <c r="AW718" s="19"/>
      <c r="AX718" s="18"/>
      <c r="AY718" s="32"/>
      <c r="AZ718" s="14">
        <f t="shared" si="503"/>
        <v>0</v>
      </c>
      <c r="BA718" s="15">
        <f t="shared" si="504"/>
        <v>0</v>
      </c>
    </row>
    <row r="719" spans="1:53" x14ac:dyDescent="0.15">
      <c r="A719" s="30"/>
      <c r="B719" s="37"/>
      <c r="C719" s="19"/>
      <c r="D719" s="18"/>
      <c r="E719" s="32"/>
      <c r="F719" s="14">
        <f t="shared" si="514"/>
        <v>0</v>
      </c>
      <c r="G719" s="37"/>
      <c r="H719" s="19"/>
      <c r="I719" s="18"/>
      <c r="J719" s="32"/>
      <c r="K719" s="14">
        <f t="shared" si="498"/>
        <v>0</v>
      </c>
      <c r="L719" s="37"/>
      <c r="M719" s="19"/>
      <c r="N719" s="18"/>
      <c r="O719" s="32"/>
      <c r="P719" s="14">
        <f t="shared" si="499"/>
        <v>0</v>
      </c>
      <c r="Q719" s="15">
        <f t="shared" si="500"/>
        <v>0</v>
      </c>
      <c r="S719" s="39" t="s">
        <v>589</v>
      </c>
      <c r="T719" s="37"/>
      <c r="U719" s="19">
        <v>10</v>
      </c>
      <c r="V719" s="18">
        <v>15</v>
      </c>
      <c r="W719" s="32"/>
      <c r="X719" s="14">
        <f t="shared" si="505"/>
        <v>25</v>
      </c>
      <c r="Y719" s="37">
        <v>10</v>
      </c>
      <c r="Z719" s="19">
        <v>20</v>
      </c>
      <c r="AA719" s="18">
        <v>20</v>
      </c>
      <c r="AB719" s="32"/>
      <c r="AC719" s="14">
        <f t="shared" si="506"/>
        <v>50</v>
      </c>
      <c r="AD719" s="37">
        <v>10</v>
      </c>
      <c r="AE719" s="19">
        <v>20</v>
      </c>
      <c r="AF719" s="18"/>
      <c r="AG719" s="32"/>
      <c r="AH719" s="14">
        <f t="shared" si="507"/>
        <v>30</v>
      </c>
      <c r="AI719" s="15">
        <f t="shared" si="508"/>
        <v>105</v>
      </c>
      <c r="AJ719" s="56">
        <v>43974</v>
      </c>
      <c r="AK719" s="13"/>
      <c r="AL719" s="37"/>
      <c r="AM719" s="19"/>
      <c r="AN719" s="18"/>
      <c r="AO719" s="32"/>
      <c r="AP719" s="14">
        <f t="shared" si="501"/>
        <v>0</v>
      </c>
      <c r="AQ719" s="37"/>
      <c r="AR719" s="19"/>
      <c r="AS719" s="18"/>
      <c r="AT719" s="32"/>
      <c r="AU719" s="14">
        <f t="shared" si="502"/>
        <v>0</v>
      </c>
      <c r="AV719" s="37"/>
      <c r="AW719" s="19"/>
      <c r="AX719" s="18"/>
      <c r="AY719" s="32"/>
      <c r="AZ719" s="14">
        <f t="shared" si="503"/>
        <v>0</v>
      </c>
      <c r="BA719" s="15">
        <f t="shared" si="504"/>
        <v>0</v>
      </c>
    </row>
    <row r="720" spans="1:53" x14ac:dyDescent="0.15">
      <c r="A720" s="30"/>
      <c r="B720" s="37"/>
      <c r="C720" s="19"/>
      <c r="D720" s="18"/>
      <c r="E720" s="32"/>
      <c r="F720" s="14">
        <f t="shared" si="514"/>
        <v>0</v>
      </c>
      <c r="G720" s="37"/>
      <c r="H720" s="19"/>
      <c r="I720" s="18"/>
      <c r="J720" s="32"/>
      <c r="K720" s="14">
        <f t="shared" si="498"/>
        <v>0</v>
      </c>
      <c r="L720" s="37"/>
      <c r="M720" s="19"/>
      <c r="N720" s="18"/>
      <c r="O720" s="32"/>
      <c r="P720" s="14">
        <f t="shared" si="499"/>
        <v>0</v>
      </c>
      <c r="Q720" s="15">
        <f t="shared" si="500"/>
        <v>0</v>
      </c>
      <c r="S720" s="39" t="s">
        <v>590</v>
      </c>
      <c r="T720" s="37"/>
      <c r="U720" s="19">
        <v>5</v>
      </c>
      <c r="V720" s="18">
        <v>15</v>
      </c>
      <c r="W720" s="32"/>
      <c r="X720" s="14">
        <f t="shared" si="505"/>
        <v>20</v>
      </c>
      <c r="Y720" s="37">
        <v>25</v>
      </c>
      <c r="Z720" s="19">
        <v>50</v>
      </c>
      <c r="AA720" s="18">
        <v>35</v>
      </c>
      <c r="AB720" s="32"/>
      <c r="AC720" s="14">
        <f t="shared" si="506"/>
        <v>110</v>
      </c>
      <c r="AD720" s="37">
        <v>5</v>
      </c>
      <c r="AE720" s="19">
        <v>35</v>
      </c>
      <c r="AF720" s="18"/>
      <c r="AG720" s="32"/>
      <c r="AH720" s="14">
        <f t="shared" si="507"/>
        <v>40</v>
      </c>
      <c r="AI720" s="15">
        <f t="shared" si="508"/>
        <v>170</v>
      </c>
      <c r="AJ720" s="56">
        <v>43974</v>
      </c>
      <c r="AK720" s="13"/>
      <c r="AL720" s="37"/>
      <c r="AM720" s="19"/>
      <c r="AN720" s="18"/>
      <c r="AO720" s="32"/>
      <c r="AP720" s="14">
        <f t="shared" si="501"/>
        <v>0</v>
      </c>
      <c r="AQ720" s="37"/>
      <c r="AR720" s="19"/>
      <c r="AS720" s="18"/>
      <c r="AT720" s="32"/>
      <c r="AU720" s="14">
        <f t="shared" si="502"/>
        <v>0</v>
      </c>
      <c r="AV720" s="37"/>
      <c r="AW720" s="19"/>
      <c r="AX720" s="18"/>
      <c r="AY720" s="32"/>
      <c r="AZ720" s="14">
        <f t="shared" si="503"/>
        <v>0</v>
      </c>
      <c r="BA720" s="15">
        <f t="shared" si="504"/>
        <v>0</v>
      </c>
    </row>
    <row r="721" spans="1:53" x14ac:dyDescent="0.15">
      <c r="A721" s="30"/>
      <c r="B721" s="37"/>
      <c r="C721" s="19"/>
      <c r="D721" s="18"/>
      <c r="E721" s="32"/>
      <c r="F721" s="14">
        <f t="shared" si="514"/>
        <v>0</v>
      </c>
      <c r="G721" s="37"/>
      <c r="H721" s="19"/>
      <c r="I721" s="18"/>
      <c r="J721" s="32"/>
      <c r="K721" s="14">
        <f t="shared" si="498"/>
        <v>0</v>
      </c>
      <c r="L721" s="37"/>
      <c r="M721" s="19"/>
      <c r="N721" s="18"/>
      <c r="O721" s="32"/>
      <c r="P721" s="14">
        <f t="shared" si="499"/>
        <v>0</v>
      </c>
      <c r="Q721" s="15">
        <f t="shared" si="500"/>
        <v>0</v>
      </c>
      <c r="S721" s="39" t="s">
        <v>593</v>
      </c>
      <c r="T721" s="37">
        <v>3</v>
      </c>
      <c r="U721" s="19"/>
      <c r="V721" s="18">
        <v>4</v>
      </c>
      <c r="W721" s="32"/>
      <c r="X721" s="14">
        <f t="shared" si="505"/>
        <v>7</v>
      </c>
      <c r="Y721" s="37">
        <v>3</v>
      </c>
      <c r="Z721" s="19"/>
      <c r="AA721" s="18">
        <v>4</v>
      </c>
      <c r="AB721" s="32"/>
      <c r="AC721" s="14">
        <f t="shared" si="506"/>
        <v>7</v>
      </c>
      <c r="AD721" s="37">
        <v>3</v>
      </c>
      <c r="AE721" s="19"/>
      <c r="AF721" s="18">
        <v>4</v>
      </c>
      <c r="AG721" s="32"/>
      <c r="AH721" s="14">
        <f t="shared" si="507"/>
        <v>7</v>
      </c>
      <c r="AI721" s="15">
        <f t="shared" si="508"/>
        <v>21</v>
      </c>
      <c r="AJ721" s="56">
        <v>43974</v>
      </c>
      <c r="AK721" s="13"/>
      <c r="AL721" s="37"/>
      <c r="AM721" s="19"/>
      <c r="AN721" s="18"/>
      <c r="AO721" s="32"/>
      <c r="AP721" s="14">
        <f t="shared" si="501"/>
        <v>0</v>
      </c>
      <c r="AQ721" s="37"/>
      <c r="AR721" s="19"/>
      <c r="AS721" s="18"/>
      <c r="AT721" s="32"/>
      <c r="AU721" s="14">
        <f t="shared" si="502"/>
        <v>0</v>
      </c>
      <c r="AV721" s="37"/>
      <c r="AW721" s="19"/>
      <c r="AX721" s="18"/>
      <c r="AY721" s="32"/>
      <c r="AZ721" s="14">
        <f t="shared" si="503"/>
        <v>0</v>
      </c>
      <c r="BA721" s="15">
        <f t="shared" si="504"/>
        <v>0</v>
      </c>
    </row>
    <row r="722" spans="1:53" x14ac:dyDescent="0.15">
      <c r="A722" s="30"/>
      <c r="B722" s="37"/>
      <c r="C722" s="19"/>
      <c r="D722" s="18"/>
      <c r="E722" s="32"/>
      <c r="F722" s="14">
        <f t="shared" si="514"/>
        <v>0</v>
      </c>
      <c r="G722" s="37"/>
      <c r="H722" s="19"/>
      <c r="I722" s="18"/>
      <c r="J722" s="32"/>
      <c r="K722" s="14">
        <f t="shared" si="498"/>
        <v>0</v>
      </c>
      <c r="L722" s="37"/>
      <c r="M722" s="19"/>
      <c r="N722" s="18"/>
      <c r="O722" s="32"/>
      <c r="P722" s="14">
        <f t="shared" si="499"/>
        <v>0</v>
      </c>
      <c r="Q722" s="15">
        <f t="shared" si="500"/>
        <v>0</v>
      </c>
      <c r="S722" s="39" t="s">
        <v>591</v>
      </c>
      <c r="T722" s="37"/>
      <c r="U722" s="19">
        <v>5</v>
      </c>
      <c r="V722" s="18"/>
      <c r="W722" s="32"/>
      <c r="X722" s="14">
        <f t="shared" si="505"/>
        <v>5</v>
      </c>
      <c r="Y722" s="37">
        <v>5</v>
      </c>
      <c r="Z722" s="19">
        <v>10</v>
      </c>
      <c r="AA722" s="18">
        <v>5</v>
      </c>
      <c r="AB722" s="32"/>
      <c r="AC722" s="14">
        <f t="shared" si="506"/>
        <v>20</v>
      </c>
      <c r="AD722" s="37"/>
      <c r="AE722" s="19">
        <v>5</v>
      </c>
      <c r="AF722" s="18">
        <v>10</v>
      </c>
      <c r="AG722" s="32"/>
      <c r="AH722" s="14">
        <f t="shared" si="507"/>
        <v>15</v>
      </c>
      <c r="AI722" s="15">
        <f t="shared" si="508"/>
        <v>40</v>
      </c>
      <c r="AJ722" s="56">
        <v>43976</v>
      </c>
      <c r="AK722" s="13"/>
      <c r="AL722" s="37"/>
      <c r="AM722" s="19"/>
      <c r="AN722" s="18"/>
      <c r="AO722" s="32"/>
      <c r="AP722" s="14">
        <f t="shared" si="501"/>
        <v>0</v>
      </c>
      <c r="AQ722" s="37"/>
      <c r="AR722" s="19"/>
      <c r="AS722" s="18"/>
      <c r="AT722" s="32"/>
      <c r="AU722" s="14">
        <f t="shared" si="502"/>
        <v>0</v>
      </c>
      <c r="AV722" s="37"/>
      <c r="AW722" s="19"/>
      <c r="AX722" s="18"/>
      <c r="AY722" s="32"/>
      <c r="AZ722" s="14">
        <f t="shared" si="503"/>
        <v>0</v>
      </c>
      <c r="BA722" s="15">
        <f t="shared" si="504"/>
        <v>0</v>
      </c>
    </row>
    <row r="723" spans="1:53" x14ac:dyDescent="0.15">
      <c r="A723" s="39"/>
      <c r="B723" s="37"/>
      <c r="C723" s="19"/>
      <c r="D723" s="18"/>
      <c r="E723" s="32"/>
      <c r="F723" s="14">
        <f t="shared" si="514"/>
        <v>0</v>
      </c>
      <c r="G723" s="37"/>
      <c r="H723" s="19"/>
      <c r="I723" s="18"/>
      <c r="J723" s="32"/>
      <c r="K723" s="14">
        <f t="shared" si="498"/>
        <v>0</v>
      </c>
      <c r="L723" s="37"/>
      <c r="M723" s="19"/>
      <c r="N723" s="18"/>
      <c r="O723" s="32"/>
      <c r="P723" s="14">
        <f t="shared" si="499"/>
        <v>0</v>
      </c>
      <c r="Q723" s="15">
        <f t="shared" si="500"/>
        <v>0</v>
      </c>
      <c r="S723" s="13"/>
      <c r="T723" s="37"/>
      <c r="U723" s="19"/>
      <c r="V723" s="18"/>
      <c r="W723" s="32"/>
      <c r="X723" s="14">
        <f t="shared" si="505"/>
        <v>0</v>
      </c>
      <c r="Y723" s="37"/>
      <c r="Z723" s="19"/>
      <c r="AA723" s="18"/>
      <c r="AB723" s="32"/>
      <c r="AC723" s="14">
        <f t="shared" si="506"/>
        <v>0</v>
      </c>
      <c r="AD723" s="37"/>
      <c r="AE723" s="19"/>
      <c r="AF723" s="18"/>
      <c r="AG723" s="32"/>
      <c r="AH723" s="14">
        <f t="shared" si="507"/>
        <v>0</v>
      </c>
      <c r="AI723" s="15">
        <f t="shared" si="508"/>
        <v>0</v>
      </c>
      <c r="AJ723" s="57"/>
      <c r="AK723" s="39"/>
      <c r="AL723" s="37"/>
      <c r="AM723" s="19"/>
      <c r="AN723" s="18"/>
      <c r="AO723" s="32"/>
      <c r="AP723" s="14">
        <f t="shared" si="501"/>
        <v>0</v>
      </c>
      <c r="AQ723" s="37"/>
      <c r="AR723" s="19"/>
      <c r="AS723" s="18"/>
      <c r="AT723" s="32"/>
      <c r="AU723" s="14">
        <f t="shared" si="502"/>
        <v>0</v>
      </c>
      <c r="AV723" s="37"/>
      <c r="AW723" s="19"/>
      <c r="AX723" s="18"/>
      <c r="AY723" s="32"/>
      <c r="AZ723" s="14">
        <f t="shared" si="503"/>
        <v>0</v>
      </c>
      <c r="BA723" s="15">
        <f t="shared" si="504"/>
        <v>0</v>
      </c>
    </row>
    <row r="724" spans="1:53" x14ac:dyDescent="0.15">
      <c r="A724" s="30"/>
      <c r="B724" s="37"/>
      <c r="C724" s="19"/>
      <c r="D724" s="18"/>
      <c r="E724" s="32"/>
      <c r="F724" s="14">
        <f t="shared" si="514"/>
        <v>0</v>
      </c>
      <c r="G724" s="37"/>
      <c r="H724" s="19"/>
      <c r="I724" s="18"/>
      <c r="J724" s="32"/>
      <c r="K724" s="14">
        <f t="shared" si="498"/>
        <v>0</v>
      </c>
      <c r="L724" s="37"/>
      <c r="M724" s="19"/>
      <c r="N724" s="18"/>
      <c r="O724" s="32"/>
      <c r="P724" s="14">
        <f t="shared" si="499"/>
        <v>0</v>
      </c>
      <c r="Q724" s="15">
        <f t="shared" si="500"/>
        <v>0</v>
      </c>
      <c r="S724" s="13" t="s">
        <v>539</v>
      </c>
      <c r="T724" s="37"/>
      <c r="U724" s="19"/>
      <c r="V724" s="18"/>
      <c r="W724" s="32"/>
      <c r="X724" s="14">
        <f t="shared" si="505"/>
        <v>0</v>
      </c>
      <c r="Y724" s="37"/>
      <c r="Z724" s="19"/>
      <c r="AA724" s="18"/>
      <c r="AB724" s="32"/>
      <c r="AC724" s="14">
        <f t="shared" si="506"/>
        <v>0</v>
      </c>
      <c r="AD724" s="37"/>
      <c r="AE724" s="19"/>
      <c r="AF724" s="18"/>
      <c r="AG724" s="32"/>
      <c r="AH724" s="14">
        <f t="shared" si="507"/>
        <v>0</v>
      </c>
      <c r="AI724" s="15">
        <f t="shared" si="508"/>
        <v>0</v>
      </c>
      <c r="AJ724" s="57" t="s">
        <v>540</v>
      </c>
      <c r="AK724" s="13"/>
      <c r="AL724" s="37"/>
      <c r="AM724" s="19"/>
      <c r="AN724" s="18"/>
      <c r="AO724" s="32"/>
      <c r="AP724" s="14">
        <f t="shared" si="501"/>
        <v>0</v>
      </c>
      <c r="AQ724" s="37"/>
      <c r="AR724" s="19"/>
      <c r="AS724" s="18"/>
      <c r="AT724" s="32"/>
      <c r="AU724" s="14">
        <f t="shared" si="502"/>
        <v>0</v>
      </c>
      <c r="AV724" s="37"/>
      <c r="AW724" s="19"/>
      <c r="AX724" s="18"/>
      <c r="AY724" s="32"/>
      <c r="AZ724" s="14">
        <f t="shared" si="503"/>
        <v>0</v>
      </c>
      <c r="BA724" s="15">
        <f t="shared" si="504"/>
        <v>0</v>
      </c>
    </row>
    <row r="725" spans="1:53" x14ac:dyDescent="0.15">
      <c r="A725" s="30"/>
      <c r="B725" s="37"/>
      <c r="C725" s="19"/>
      <c r="D725" s="18"/>
      <c r="E725" s="32"/>
      <c r="F725" s="14">
        <f t="shared" si="514"/>
        <v>0</v>
      </c>
      <c r="G725" s="37"/>
      <c r="H725" s="19"/>
      <c r="I725" s="18"/>
      <c r="J725" s="32"/>
      <c r="K725" s="14">
        <f t="shared" si="498"/>
        <v>0</v>
      </c>
      <c r="L725" s="37"/>
      <c r="M725" s="19"/>
      <c r="N725" s="18"/>
      <c r="O725" s="32"/>
      <c r="P725" s="14">
        <f t="shared" si="499"/>
        <v>0</v>
      </c>
      <c r="Q725" s="15">
        <f t="shared" si="500"/>
        <v>0</v>
      </c>
      <c r="S725" s="13" t="s">
        <v>500</v>
      </c>
      <c r="T725" s="37"/>
      <c r="U725" s="19"/>
      <c r="V725" s="18"/>
      <c r="W725" s="32"/>
      <c r="X725" s="14">
        <f t="shared" si="505"/>
        <v>0</v>
      </c>
      <c r="Y725" s="37"/>
      <c r="Z725" s="19"/>
      <c r="AA725" s="18"/>
      <c r="AB725" s="32"/>
      <c r="AC725" s="14">
        <f t="shared" si="506"/>
        <v>0</v>
      </c>
      <c r="AD725" s="37"/>
      <c r="AE725" s="19"/>
      <c r="AF725" s="18"/>
      <c r="AG725" s="32"/>
      <c r="AH725" s="14">
        <f t="shared" si="507"/>
        <v>0</v>
      </c>
      <c r="AI725" s="15">
        <f t="shared" si="508"/>
        <v>0</v>
      </c>
      <c r="AJ725" s="57" t="s">
        <v>501</v>
      </c>
      <c r="AK725" s="13"/>
      <c r="AL725" s="37"/>
      <c r="AM725" s="19"/>
      <c r="AN725" s="18"/>
      <c r="AO725" s="32"/>
      <c r="AP725" s="14">
        <f t="shared" si="501"/>
        <v>0</v>
      </c>
      <c r="AQ725" s="37"/>
      <c r="AR725" s="19"/>
      <c r="AS725" s="18"/>
      <c r="AT725" s="32"/>
      <c r="AU725" s="14">
        <f t="shared" si="502"/>
        <v>0</v>
      </c>
      <c r="AV725" s="37"/>
      <c r="AW725" s="19"/>
      <c r="AX725" s="18"/>
      <c r="AY725" s="32"/>
      <c r="AZ725" s="14">
        <f t="shared" si="503"/>
        <v>0</v>
      </c>
      <c r="BA725" s="15">
        <f t="shared" si="504"/>
        <v>0</v>
      </c>
    </row>
    <row r="726" spans="1:53" x14ac:dyDescent="0.15">
      <c r="A726" s="13"/>
      <c r="B726" s="37"/>
      <c r="C726" s="19"/>
      <c r="D726" s="18"/>
      <c r="E726" s="32"/>
      <c r="F726" s="14">
        <f t="shared" si="514"/>
        <v>0</v>
      </c>
      <c r="G726" s="37"/>
      <c r="H726" s="19"/>
      <c r="I726" s="18"/>
      <c r="J726" s="32"/>
      <c r="K726" s="14">
        <f t="shared" si="498"/>
        <v>0</v>
      </c>
      <c r="L726" s="37"/>
      <c r="M726" s="19"/>
      <c r="N726" s="18"/>
      <c r="O726" s="32"/>
      <c r="P726" s="14">
        <f t="shared" si="499"/>
        <v>0</v>
      </c>
      <c r="Q726" s="15">
        <f t="shared" si="500"/>
        <v>0</v>
      </c>
      <c r="S726" s="39" t="s">
        <v>466</v>
      </c>
      <c r="T726" s="37"/>
      <c r="U726" s="19"/>
      <c r="V726" s="18"/>
      <c r="W726" s="32"/>
      <c r="X726" s="14">
        <f t="shared" si="505"/>
        <v>0</v>
      </c>
      <c r="Y726" s="37"/>
      <c r="Z726" s="19"/>
      <c r="AA726" s="18"/>
      <c r="AB726" s="32"/>
      <c r="AC726" s="14">
        <f t="shared" si="506"/>
        <v>0</v>
      </c>
      <c r="AD726" s="37"/>
      <c r="AE726" s="19"/>
      <c r="AF726" s="18"/>
      <c r="AG726" s="32"/>
      <c r="AH726" s="14">
        <f t="shared" si="507"/>
        <v>0</v>
      </c>
      <c r="AI726" s="15">
        <f t="shared" si="508"/>
        <v>0</v>
      </c>
      <c r="AJ726" s="56" t="s">
        <v>467</v>
      </c>
      <c r="AK726" s="13"/>
      <c r="AL726" s="37"/>
      <c r="AM726" s="19"/>
      <c r="AN726" s="18"/>
      <c r="AO726" s="32"/>
      <c r="AP726" s="14">
        <f t="shared" si="501"/>
        <v>0</v>
      </c>
      <c r="AQ726" s="37"/>
      <c r="AR726" s="19"/>
      <c r="AS726" s="18"/>
      <c r="AT726" s="32"/>
      <c r="AU726" s="14">
        <f t="shared" si="502"/>
        <v>0</v>
      </c>
      <c r="AV726" s="37"/>
      <c r="AW726" s="19"/>
      <c r="AX726" s="18"/>
      <c r="AY726" s="32"/>
      <c r="AZ726" s="14">
        <f t="shared" si="503"/>
        <v>0</v>
      </c>
      <c r="BA726" s="15">
        <f t="shared" si="504"/>
        <v>0</v>
      </c>
    </row>
    <row r="727" spans="1:53" ht="14.25" thickBot="1" x14ac:dyDescent="0.2">
      <c r="A727" s="39"/>
      <c r="B727" s="37"/>
      <c r="C727" s="19"/>
      <c r="D727" s="18"/>
      <c r="E727" s="106"/>
      <c r="F727" s="14">
        <f t="shared" si="514"/>
        <v>0</v>
      </c>
      <c r="G727" s="37"/>
      <c r="H727" s="19"/>
      <c r="I727" s="18"/>
      <c r="J727" s="32"/>
      <c r="K727" s="14">
        <f t="shared" si="498"/>
        <v>0</v>
      </c>
      <c r="L727" s="37"/>
      <c r="M727" s="19"/>
      <c r="N727" s="18"/>
      <c r="O727" s="32"/>
      <c r="P727" s="14">
        <f t="shared" si="499"/>
        <v>0</v>
      </c>
      <c r="Q727" s="24">
        <f t="shared" si="500"/>
        <v>0</v>
      </c>
      <c r="S727" s="39" t="s">
        <v>464</v>
      </c>
      <c r="T727" s="37"/>
      <c r="U727" s="19"/>
      <c r="V727" s="18"/>
      <c r="W727" s="106"/>
      <c r="X727" s="14">
        <f t="shared" si="505"/>
        <v>0</v>
      </c>
      <c r="Y727" s="37"/>
      <c r="Z727" s="19"/>
      <c r="AA727" s="18"/>
      <c r="AB727" s="106"/>
      <c r="AC727" s="14">
        <f t="shared" si="506"/>
        <v>0</v>
      </c>
      <c r="AD727" s="37"/>
      <c r="AE727" s="19"/>
      <c r="AF727" s="18"/>
      <c r="AG727" s="106"/>
      <c r="AH727" s="14">
        <f t="shared" si="507"/>
        <v>0</v>
      </c>
      <c r="AI727" s="15">
        <f t="shared" si="508"/>
        <v>0</v>
      </c>
      <c r="AJ727" s="57" t="s">
        <v>465</v>
      </c>
      <c r="AK727" s="13"/>
      <c r="AL727" s="37"/>
      <c r="AM727" s="19"/>
      <c r="AN727" s="18"/>
      <c r="AO727" s="106"/>
      <c r="AP727" s="14">
        <f t="shared" si="501"/>
        <v>0</v>
      </c>
      <c r="AQ727" s="37"/>
      <c r="AR727" s="19"/>
      <c r="AS727" s="18"/>
      <c r="AT727" s="106"/>
      <c r="AU727" s="14">
        <f t="shared" si="502"/>
        <v>0</v>
      </c>
      <c r="AV727" s="37"/>
      <c r="AW727" s="19"/>
      <c r="AX727" s="18"/>
      <c r="AY727" s="106"/>
      <c r="AZ727" s="14">
        <f t="shared" si="503"/>
        <v>0</v>
      </c>
      <c r="BA727" s="15">
        <f t="shared" si="504"/>
        <v>0</v>
      </c>
    </row>
    <row r="728" spans="1:53" ht="14.25" thickBot="1" x14ac:dyDescent="0.2">
      <c r="A728" s="3" t="s">
        <v>11</v>
      </c>
      <c r="B728" s="26">
        <f>SUM(B704:B727)</f>
        <v>10</v>
      </c>
      <c r="C728" s="26">
        <f t="shared" ref="C728:Q728" si="519">SUM(C704:C727)</f>
        <v>14</v>
      </c>
      <c r="D728" s="26">
        <f t="shared" si="519"/>
        <v>17</v>
      </c>
      <c r="E728" s="26"/>
      <c r="F728" s="40">
        <f t="shared" si="519"/>
        <v>0</v>
      </c>
      <c r="G728" s="26">
        <f t="shared" si="519"/>
        <v>6</v>
      </c>
      <c r="H728" s="26">
        <f t="shared" si="519"/>
        <v>4</v>
      </c>
      <c r="I728" s="27">
        <f t="shared" si="519"/>
        <v>7</v>
      </c>
      <c r="J728" s="26"/>
      <c r="K728" s="40">
        <f t="shared" si="519"/>
        <v>17</v>
      </c>
      <c r="L728" s="26">
        <f t="shared" si="519"/>
        <v>8</v>
      </c>
      <c r="M728" s="26">
        <f t="shared" si="519"/>
        <v>0</v>
      </c>
      <c r="N728" s="27">
        <f t="shared" si="519"/>
        <v>13</v>
      </c>
      <c r="O728" s="26"/>
      <c r="P728" s="40">
        <f t="shared" si="519"/>
        <v>21</v>
      </c>
      <c r="Q728" s="41">
        <f t="shared" si="519"/>
        <v>38</v>
      </c>
      <c r="S728" s="3" t="s">
        <v>11</v>
      </c>
      <c r="T728" s="26">
        <f>SUM(T704:T727)</f>
        <v>51</v>
      </c>
      <c r="U728" s="26">
        <f t="shared" ref="U728:AI728" si="520">SUM(U704:U727)</f>
        <v>104</v>
      </c>
      <c r="V728" s="26">
        <f t="shared" si="520"/>
        <v>95</v>
      </c>
      <c r="W728" s="26"/>
      <c r="X728" s="40">
        <f t="shared" si="520"/>
        <v>250</v>
      </c>
      <c r="Y728" s="26">
        <f t="shared" si="520"/>
        <v>141</v>
      </c>
      <c r="Z728" s="26">
        <f t="shared" si="520"/>
        <v>224</v>
      </c>
      <c r="AA728" s="26">
        <f t="shared" si="520"/>
        <v>195</v>
      </c>
      <c r="AB728" s="26"/>
      <c r="AC728" s="40">
        <f t="shared" si="520"/>
        <v>560</v>
      </c>
      <c r="AD728" s="26">
        <f t="shared" si="520"/>
        <v>76</v>
      </c>
      <c r="AE728" s="26">
        <f t="shared" si="520"/>
        <v>144</v>
      </c>
      <c r="AF728" s="26">
        <f t="shared" si="520"/>
        <v>100</v>
      </c>
      <c r="AG728" s="26"/>
      <c r="AH728" s="40">
        <f t="shared" si="520"/>
        <v>320</v>
      </c>
      <c r="AI728" s="41">
        <f t="shared" si="520"/>
        <v>1130</v>
      </c>
      <c r="AK728" s="3" t="s">
        <v>11</v>
      </c>
      <c r="AL728" s="26">
        <f>SUM(AL704:AL727)</f>
        <v>0</v>
      </c>
      <c r="AM728" s="26">
        <f t="shared" ref="AM728:BA728" si="521">SUM(AM704:AM727)</f>
        <v>0</v>
      </c>
      <c r="AN728" s="26">
        <f t="shared" si="521"/>
        <v>0</v>
      </c>
      <c r="AO728" s="26"/>
      <c r="AP728" s="40">
        <f t="shared" si="521"/>
        <v>0</v>
      </c>
      <c r="AQ728" s="26">
        <f t="shared" si="521"/>
        <v>0</v>
      </c>
      <c r="AR728" s="26">
        <f t="shared" si="521"/>
        <v>0</v>
      </c>
      <c r="AS728" s="26">
        <f t="shared" si="521"/>
        <v>0</v>
      </c>
      <c r="AT728" s="26"/>
      <c r="AU728" s="40">
        <f t="shared" si="521"/>
        <v>0</v>
      </c>
      <c r="AV728" s="26">
        <f t="shared" si="521"/>
        <v>0</v>
      </c>
      <c r="AW728" s="26">
        <f t="shared" si="521"/>
        <v>0</v>
      </c>
      <c r="AX728" s="26">
        <f t="shared" si="521"/>
        <v>0</v>
      </c>
      <c r="AY728" s="26"/>
      <c r="AZ728" s="40">
        <f t="shared" si="521"/>
        <v>0</v>
      </c>
      <c r="BA728" s="41">
        <f t="shared" si="521"/>
        <v>0</v>
      </c>
    </row>
    <row r="729" spans="1:53" ht="14.25" thickBot="1" x14ac:dyDescent="0.2">
      <c r="A729" s="42" t="s">
        <v>12</v>
      </c>
      <c r="B729" s="43">
        <f>B703-B728</f>
        <v>8</v>
      </c>
      <c r="C729" s="43">
        <f t="shared" ref="C729:Q729" si="522">C703-C728</f>
        <v>11</v>
      </c>
      <c r="D729" s="43">
        <f t="shared" si="522"/>
        <v>5</v>
      </c>
      <c r="E729" s="43"/>
      <c r="F729" s="43">
        <f t="shared" si="522"/>
        <v>65</v>
      </c>
      <c r="G729" s="43">
        <f t="shared" si="522"/>
        <v>7</v>
      </c>
      <c r="H729" s="43">
        <f t="shared" si="522"/>
        <v>8</v>
      </c>
      <c r="I729" s="43">
        <f t="shared" si="522"/>
        <v>3</v>
      </c>
      <c r="J729" s="43"/>
      <c r="K729" s="43">
        <f t="shared" si="522"/>
        <v>18</v>
      </c>
      <c r="L729" s="43">
        <f t="shared" si="522"/>
        <v>12</v>
      </c>
      <c r="M729" s="43">
        <f t="shared" si="522"/>
        <v>8</v>
      </c>
      <c r="N729" s="43">
        <f t="shared" si="522"/>
        <v>7</v>
      </c>
      <c r="O729" s="43"/>
      <c r="P729" s="43">
        <f t="shared" si="522"/>
        <v>27</v>
      </c>
      <c r="Q729" s="41">
        <f t="shared" si="522"/>
        <v>110</v>
      </c>
      <c r="S729" s="42" t="s">
        <v>12</v>
      </c>
      <c r="T729" s="43">
        <f>T703-T728</f>
        <v>627</v>
      </c>
      <c r="U729" s="43">
        <f t="shared" ref="U729:AI729" si="523">U703-U728</f>
        <v>755</v>
      </c>
      <c r="V729" s="43">
        <f t="shared" si="523"/>
        <v>557</v>
      </c>
      <c r="W729" s="43"/>
      <c r="X729" s="43">
        <f t="shared" si="523"/>
        <v>1939</v>
      </c>
      <c r="Y729" s="43">
        <f t="shared" si="523"/>
        <v>455</v>
      </c>
      <c r="Z729" s="43">
        <f t="shared" si="523"/>
        <v>493</v>
      </c>
      <c r="AA729" s="43">
        <f t="shared" si="523"/>
        <v>216</v>
      </c>
      <c r="AB729" s="43"/>
      <c r="AC729" s="43">
        <f t="shared" si="523"/>
        <v>1164</v>
      </c>
      <c r="AD729" s="43">
        <f t="shared" si="523"/>
        <v>610</v>
      </c>
      <c r="AE729" s="43">
        <f t="shared" si="523"/>
        <v>627</v>
      </c>
      <c r="AF729" s="43">
        <f t="shared" si="523"/>
        <v>545</v>
      </c>
      <c r="AG729" s="43"/>
      <c r="AH729" s="43">
        <f t="shared" si="523"/>
        <v>1782</v>
      </c>
      <c r="AI729" s="41">
        <f t="shared" si="523"/>
        <v>4885</v>
      </c>
      <c r="AK729" s="42" t="s">
        <v>12</v>
      </c>
      <c r="AL729" s="43">
        <f>AL703-AL728</f>
        <v>36</v>
      </c>
      <c r="AM729" s="43">
        <f t="shared" ref="AM729:BA729" si="524">AM703-AM728</f>
        <v>17</v>
      </c>
      <c r="AN729" s="43">
        <f t="shared" si="524"/>
        <v>38</v>
      </c>
      <c r="AO729" s="43"/>
      <c r="AP729" s="43">
        <f t="shared" si="524"/>
        <v>91</v>
      </c>
      <c r="AQ729" s="43">
        <f t="shared" si="524"/>
        <v>104</v>
      </c>
      <c r="AR729" s="43">
        <f t="shared" si="524"/>
        <v>9</v>
      </c>
      <c r="AS729" s="43">
        <f t="shared" si="524"/>
        <v>11</v>
      </c>
      <c r="AT729" s="43"/>
      <c r="AU729" s="43">
        <f t="shared" si="524"/>
        <v>124</v>
      </c>
      <c r="AV729" s="43">
        <f t="shared" si="524"/>
        <v>42</v>
      </c>
      <c r="AW729" s="43">
        <f t="shared" si="524"/>
        <v>36</v>
      </c>
      <c r="AX729" s="43">
        <f t="shared" si="524"/>
        <v>44</v>
      </c>
      <c r="AY729" s="43"/>
      <c r="AZ729" s="43">
        <f t="shared" si="524"/>
        <v>122</v>
      </c>
      <c r="BA729" s="41">
        <f t="shared" si="524"/>
        <v>337</v>
      </c>
    </row>
    <row r="730" spans="1:53" x14ac:dyDescent="0.15">
      <c r="A730" s="103"/>
      <c r="B730" s="103"/>
    </row>
    <row r="732" spans="1:53" ht="21.75" thickBot="1" x14ac:dyDescent="0.25">
      <c r="A732" s="50" t="s">
        <v>13</v>
      </c>
      <c r="B732" s="51"/>
      <c r="C732" s="51"/>
      <c r="D732" s="51"/>
      <c r="E732" s="51"/>
      <c r="F732" s="54" t="s">
        <v>26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S732" s="50" t="s">
        <v>14</v>
      </c>
      <c r="T732" s="51"/>
      <c r="U732" s="51"/>
      <c r="V732" s="51"/>
      <c r="W732" s="51"/>
      <c r="X732" s="54" t="s">
        <v>26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K732" s="50" t="s">
        <v>153</v>
      </c>
      <c r="AL732" s="51"/>
      <c r="AM732" s="51"/>
      <c r="AN732" s="51"/>
      <c r="AO732" s="51"/>
      <c r="AP732" s="54" t="s">
        <v>26</v>
      </c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3" ht="14.25" thickBot="1" x14ac:dyDescent="0.2">
      <c r="A733" s="2" t="s">
        <v>0</v>
      </c>
      <c r="B733" s="225" t="s">
        <v>15</v>
      </c>
      <c r="C733" s="225"/>
      <c r="D733" s="225"/>
      <c r="E733" s="225"/>
      <c r="F733" s="226"/>
      <c r="G733" s="225" t="s">
        <v>1</v>
      </c>
      <c r="H733" s="225"/>
      <c r="I733" s="225"/>
      <c r="J733" s="225"/>
      <c r="K733" s="226"/>
      <c r="L733" s="225" t="s">
        <v>16</v>
      </c>
      <c r="M733" s="225"/>
      <c r="N733" s="225"/>
      <c r="O733" s="225"/>
      <c r="P733" s="225"/>
      <c r="Q733" s="227" t="s">
        <v>2</v>
      </c>
      <c r="S733" s="2" t="s">
        <v>0</v>
      </c>
      <c r="T733" s="225" t="s">
        <v>15</v>
      </c>
      <c r="U733" s="225"/>
      <c r="V733" s="225"/>
      <c r="W733" s="225"/>
      <c r="X733" s="226"/>
      <c r="Y733" s="225" t="s">
        <v>1</v>
      </c>
      <c r="Z733" s="225"/>
      <c r="AA733" s="225"/>
      <c r="AB733" s="225"/>
      <c r="AC733" s="226"/>
      <c r="AD733" s="225" t="s">
        <v>16</v>
      </c>
      <c r="AE733" s="225"/>
      <c r="AF733" s="225"/>
      <c r="AG733" s="225"/>
      <c r="AH733" s="225"/>
      <c r="AI733" s="227" t="s">
        <v>2</v>
      </c>
      <c r="AK733" s="2" t="s">
        <v>0</v>
      </c>
      <c r="AL733" s="225" t="s">
        <v>15</v>
      </c>
      <c r="AM733" s="225"/>
      <c r="AN733" s="225"/>
      <c r="AO733" s="225"/>
      <c r="AP733" s="226"/>
      <c r="AQ733" s="225" t="s">
        <v>1</v>
      </c>
      <c r="AR733" s="225"/>
      <c r="AS733" s="225"/>
      <c r="AT733" s="225"/>
      <c r="AU733" s="226"/>
      <c r="AV733" s="225" t="s">
        <v>16</v>
      </c>
      <c r="AW733" s="225"/>
      <c r="AX733" s="225"/>
      <c r="AY733" s="225"/>
      <c r="AZ733" s="225"/>
      <c r="BA733" s="227" t="s">
        <v>2</v>
      </c>
    </row>
    <row r="734" spans="1:53" ht="14.25" thickBot="1" x14ac:dyDescent="0.2">
      <c r="A734" s="2" t="s">
        <v>3</v>
      </c>
      <c r="B734" s="3" t="s">
        <v>4</v>
      </c>
      <c r="C734" s="2" t="s">
        <v>5</v>
      </c>
      <c r="D734" s="4" t="s">
        <v>6</v>
      </c>
      <c r="E734" s="2"/>
      <c r="F734" s="2" t="s">
        <v>7</v>
      </c>
      <c r="G734" s="3" t="s">
        <v>4</v>
      </c>
      <c r="H734" s="2" t="s">
        <v>5</v>
      </c>
      <c r="I734" s="4" t="s">
        <v>6</v>
      </c>
      <c r="J734" s="2"/>
      <c r="K734" s="2" t="s">
        <v>7</v>
      </c>
      <c r="L734" s="3" t="s">
        <v>4</v>
      </c>
      <c r="M734" s="2" t="s">
        <v>5</v>
      </c>
      <c r="N734" s="4" t="s">
        <v>6</v>
      </c>
      <c r="O734" s="2"/>
      <c r="P734" s="3" t="s">
        <v>7</v>
      </c>
      <c r="Q734" s="228"/>
      <c r="S734" s="2" t="s">
        <v>3</v>
      </c>
      <c r="T734" s="3" t="s">
        <v>4</v>
      </c>
      <c r="U734" s="2" t="s">
        <v>5</v>
      </c>
      <c r="V734" s="4" t="s">
        <v>6</v>
      </c>
      <c r="W734" s="2"/>
      <c r="X734" s="2" t="s">
        <v>7</v>
      </c>
      <c r="Y734" s="3" t="s">
        <v>4</v>
      </c>
      <c r="Z734" s="2" t="s">
        <v>5</v>
      </c>
      <c r="AA734" s="4" t="s">
        <v>6</v>
      </c>
      <c r="AB734" s="2"/>
      <c r="AC734" s="2" t="s">
        <v>7</v>
      </c>
      <c r="AD734" s="3" t="s">
        <v>4</v>
      </c>
      <c r="AE734" s="2" t="s">
        <v>5</v>
      </c>
      <c r="AF734" s="4" t="s">
        <v>6</v>
      </c>
      <c r="AG734" s="2"/>
      <c r="AH734" s="3" t="s">
        <v>7</v>
      </c>
      <c r="AI734" s="228"/>
      <c r="AK734" s="2" t="s">
        <v>3</v>
      </c>
      <c r="AL734" s="3" t="s">
        <v>4</v>
      </c>
      <c r="AM734" s="2" t="s">
        <v>5</v>
      </c>
      <c r="AN734" s="4" t="s">
        <v>6</v>
      </c>
      <c r="AO734" s="2"/>
      <c r="AP734" s="2" t="s">
        <v>7</v>
      </c>
      <c r="AQ734" s="3" t="s">
        <v>4</v>
      </c>
      <c r="AR734" s="2" t="s">
        <v>5</v>
      </c>
      <c r="AS734" s="4" t="s">
        <v>6</v>
      </c>
      <c r="AT734" s="2"/>
      <c r="AU734" s="2" t="s">
        <v>7</v>
      </c>
      <c r="AV734" s="3" t="s">
        <v>4</v>
      </c>
      <c r="AW734" s="2" t="s">
        <v>5</v>
      </c>
      <c r="AX734" s="4" t="s">
        <v>6</v>
      </c>
      <c r="AY734" s="2"/>
      <c r="AZ734" s="3" t="s">
        <v>7</v>
      </c>
      <c r="BA734" s="228"/>
    </row>
    <row r="735" spans="1:53" x14ac:dyDescent="0.15">
      <c r="A735" s="5" t="s">
        <v>12</v>
      </c>
      <c r="B735" s="6">
        <f>B729</f>
        <v>8</v>
      </c>
      <c r="C735" s="7">
        <f>C729</f>
        <v>11</v>
      </c>
      <c r="D735" s="6">
        <f>D729</f>
        <v>5</v>
      </c>
      <c r="E735" s="7"/>
      <c r="F735" s="8">
        <f>SUM(B735:D735)</f>
        <v>24</v>
      </c>
      <c r="G735" s="6">
        <f>G729</f>
        <v>7</v>
      </c>
      <c r="H735" s="7">
        <f>H729</f>
        <v>8</v>
      </c>
      <c r="I735" s="6">
        <f>I729</f>
        <v>3</v>
      </c>
      <c r="J735" s="7"/>
      <c r="K735" s="8">
        <f>SUM(G735:I735)</f>
        <v>18</v>
      </c>
      <c r="L735" s="6">
        <f>L729</f>
        <v>12</v>
      </c>
      <c r="M735" s="7">
        <f>M729</f>
        <v>8</v>
      </c>
      <c r="N735" s="6">
        <f>N729</f>
        <v>7</v>
      </c>
      <c r="O735" s="7"/>
      <c r="P735" s="8">
        <f>SUM(L735:N735)</f>
        <v>27</v>
      </c>
      <c r="Q735" s="9">
        <f>F735+K735+P735</f>
        <v>69</v>
      </c>
      <c r="S735" s="5" t="s">
        <v>12</v>
      </c>
      <c r="T735" s="6">
        <f>T729</f>
        <v>627</v>
      </c>
      <c r="U735" s="7">
        <f>U729</f>
        <v>755</v>
      </c>
      <c r="V735" s="6">
        <f>V729</f>
        <v>557</v>
      </c>
      <c r="W735" s="7"/>
      <c r="X735" s="8">
        <f>SUM(T735:V735)</f>
        <v>1939</v>
      </c>
      <c r="Y735" s="6">
        <f>Y729</f>
        <v>455</v>
      </c>
      <c r="Z735" s="7">
        <f>Z729</f>
        <v>493</v>
      </c>
      <c r="AA735" s="6">
        <f>AA729</f>
        <v>216</v>
      </c>
      <c r="AB735" s="7"/>
      <c r="AC735" s="8">
        <f>SUM(Y735:AA735)</f>
        <v>1164</v>
      </c>
      <c r="AD735" s="6">
        <f>AD729</f>
        <v>610</v>
      </c>
      <c r="AE735" s="7">
        <f>AE729</f>
        <v>627</v>
      </c>
      <c r="AF735" s="6">
        <f>AF729</f>
        <v>545</v>
      </c>
      <c r="AG735" s="7"/>
      <c r="AH735" s="8">
        <f>SUM(AD735:AF735)</f>
        <v>1782</v>
      </c>
      <c r="AI735" s="9">
        <f>X735+AC735+AH735</f>
        <v>4885</v>
      </c>
      <c r="AK735" s="5" t="s">
        <v>12</v>
      </c>
      <c r="AL735" s="6">
        <f>AL729</f>
        <v>36</v>
      </c>
      <c r="AM735" s="7">
        <f>AM729</f>
        <v>17</v>
      </c>
      <c r="AN735" s="6">
        <f>AN729</f>
        <v>38</v>
      </c>
      <c r="AO735" s="7"/>
      <c r="AP735" s="8">
        <f>SUM(AL735:AN735)</f>
        <v>91</v>
      </c>
      <c r="AQ735" s="6">
        <f>AQ729</f>
        <v>104</v>
      </c>
      <c r="AR735" s="7">
        <f>AR729</f>
        <v>9</v>
      </c>
      <c r="AS735" s="6">
        <f>AS729</f>
        <v>11</v>
      </c>
      <c r="AT735" s="7"/>
      <c r="AU735" s="8">
        <f>SUM(AQ735:AS735)</f>
        <v>124</v>
      </c>
      <c r="AV735" s="6">
        <f>AV729</f>
        <v>42</v>
      </c>
      <c r="AW735" s="7">
        <f>AW729</f>
        <v>36</v>
      </c>
      <c r="AX735" s="6">
        <f>AX729</f>
        <v>44</v>
      </c>
      <c r="AY735" s="7"/>
      <c r="AZ735" s="8">
        <f>SUM(AV735:AX735)</f>
        <v>122</v>
      </c>
      <c r="BA735" s="9">
        <f>AP735+AU735+AZ735</f>
        <v>337</v>
      </c>
    </row>
    <row r="736" spans="1:53" x14ac:dyDescent="0.15">
      <c r="A736" s="11" t="s">
        <v>66</v>
      </c>
      <c r="B736" s="31"/>
      <c r="C736" s="32">
        <v>2</v>
      </c>
      <c r="D736" s="33"/>
      <c r="E736" s="32"/>
      <c r="F736" s="14">
        <f t="shared" ref="F736:F737" si="525">SUM(B736:D736)</f>
        <v>2</v>
      </c>
      <c r="G736" s="31"/>
      <c r="H736" s="32">
        <v>2</v>
      </c>
      <c r="I736" s="33"/>
      <c r="J736" s="32"/>
      <c r="K736" s="14">
        <f t="shared" ref="K736:K770" si="526">SUM(G736:I736)</f>
        <v>2</v>
      </c>
      <c r="L736" s="31"/>
      <c r="M736" s="32">
        <v>2</v>
      </c>
      <c r="N736" s="33"/>
      <c r="O736" s="32"/>
      <c r="P736" s="14">
        <f t="shared" ref="P736:P770" si="527">SUM(L736:N736)</f>
        <v>2</v>
      </c>
      <c r="Q736" s="15">
        <f t="shared" ref="Q736:Q770" si="528">F736+K736+P736</f>
        <v>6</v>
      </c>
      <c r="R736" s="93">
        <v>43978</v>
      </c>
      <c r="S736" s="11" t="s">
        <v>223</v>
      </c>
      <c r="T736" s="12">
        <v>2</v>
      </c>
      <c r="U736" s="13">
        <v>2</v>
      </c>
      <c r="V736" s="12"/>
      <c r="W736" s="30"/>
      <c r="X736" s="14">
        <f t="shared" ref="X736:X770" si="529">SUM(T736:V736)</f>
        <v>4</v>
      </c>
      <c r="Y736" s="12"/>
      <c r="Z736" s="13">
        <v>2</v>
      </c>
      <c r="AA736" s="12"/>
      <c r="AB736" s="30"/>
      <c r="AC736" s="14">
        <f t="shared" ref="AC736:AC770" si="530">SUM(Y736:AA736)</f>
        <v>2</v>
      </c>
      <c r="AD736" s="12">
        <v>5</v>
      </c>
      <c r="AE736" s="13">
        <v>2</v>
      </c>
      <c r="AF736" s="12"/>
      <c r="AG736" s="30"/>
      <c r="AH736" s="14">
        <f t="shared" ref="AH736:AH770" si="531">SUM(AD736:AF736)</f>
        <v>7</v>
      </c>
      <c r="AI736" s="15">
        <f t="shared" ref="AI736:AI770" si="532">X736+AC736+AH736</f>
        <v>13</v>
      </c>
      <c r="AJ736" s="93">
        <v>43981</v>
      </c>
      <c r="AK736" s="11" t="s">
        <v>9</v>
      </c>
      <c r="AL736" s="12"/>
      <c r="AM736" s="13"/>
      <c r="AN736" s="12"/>
      <c r="AO736" s="30"/>
      <c r="AP736" s="14">
        <f t="shared" ref="AP736:AP770" si="533">SUM(AL736:AN736)</f>
        <v>0</v>
      </c>
      <c r="AQ736" s="12"/>
      <c r="AR736" s="13"/>
      <c r="AS736" s="12"/>
      <c r="AT736" s="30"/>
      <c r="AU736" s="14">
        <f t="shared" ref="AU736:AU770" si="534">SUM(AQ736:AS736)</f>
        <v>0</v>
      </c>
      <c r="AV736" s="12"/>
      <c r="AW736" s="13"/>
      <c r="AX736" s="12"/>
      <c r="AY736" s="30"/>
      <c r="AZ736" s="14">
        <f t="shared" ref="AZ736:AZ770" si="535">SUM(AV736:AX736)</f>
        <v>0</v>
      </c>
      <c r="BA736" s="15">
        <f t="shared" ref="BA736:BA770" si="536">AP736+AU736+AZ736</f>
        <v>0</v>
      </c>
    </row>
    <row r="737" spans="1:54" x14ac:dyDescent="0.15">
      <c r="A737" s="11" t="s">
        <v>154</v>
      </c>
      <c r="B737" s="37">
        <v>2</v>
      </c>
      <c r="C737" s="19">
        <v>3</v>
      </c>
      <c r="D737" s="18">
        <v>2</v>
      </c>
      <c r="E737" s="32"/>
      <c r="F737" s="14">
        <f t="shared" si="525"/>
        <v>7</v>
      </c>
      <c r="G737" s="37">
        <v>3</v>
      </c>
      <c r="H737" s="19">
        <v>7</v>
      </c>
      <c r="I737" s="18">
        <v>2</v>
      </c>
      <c r="J737" s="32"/>
      <c r="K737" s="14">
        <f t="shared" si="526"/>
        <v>12</v>
      </c>
      <c r="L737" s="37">
        <v>6</v>
      </c>
      <c r="M737" s="19">
        <v>4</v>
      </c>
      <c r="N737" s="18">
        <v>2</v>
      </c>
      <c r="O737" s="32"/>
      <c r="P737" s="14">
        <f t="shared" si="527"/>
        <v>12</v>
      </c>
      <c r="Q737" s="15">
        <f t="shared" si="528"/>
        <v>31</v>
      </c>
      <c r="R737" s="93">
        <v>43983</v>
      </c>
      <c r="S737" s="11" t="s">
        <v>223</v>
      </c>
      <c r="T737" s="62">
        <v>2</v>
      </c>
      <c r="U737" s="47">
        <v>3</v>
      </c>
      <c r="V737" s="46">
        <v>2</v>
      </c>
      <c r="W737" s="88"/>
      <c r="X737" s="14">
        <f t="shared" si="529"/>
        <v>7</v>
      </c>
      <c r="Y737" s="62">
        <v>3</v>
      </c>
      <c r="Z737" s="47">
        <v>7</v>
      </c>
      <c r="AA737" s="46">
        <v>2</v>
      </c>
      <c r="AB737" s="88"/>
      <c r="AC737" s="14">
        <f t="shared" si="530"/>
        <v>12</v>
      </c>
      <c r="AD737" s="62">
        <v>6</v>
      </c>
      <c r="AE737" s="47">
        <v>4</v>
      </c>
      <c r="AF737" s="46">
        <v>2</v>
      </c>
      <c r="AG737" s="88"/>
      <c r="AH737" s="14">
        <f t="shared" si="531"/>
        <v>12</v>
      </c>
      <c r="AI737" s="15">
        <f t="shared" si="532"/>
        <v>31</v>
      </c>
      <c r="AJ737" s="56">
        <v>43988</v>
      </c>
      <c r="AK737" s="11" t="s">
        <v>9</v>
      </c>
      <c r="AL737" s="62"/>
      <c r="AM737" s="47"/>
      <c r="AN737" s="46"/>
      <c r="AO737" s="88"/>
      <c r="AP737" s="14">
        <f t="shared" si="533"/>
        <v>0</v>
      </c>
      <c r="AQ737" s="62"/>
      <c r="AR737" s="47"/>
      <c r="AS737" s="46"/>
      <c r="AT737" s="88"/>
      <c r="AU737" s="14">
        <f t="shared" si="534"/>
        <v>0</v>
      </c>
      <c r="AV737" s="62"/>
      <c r="AW737" s="47"/>
      <c r="AX737" s="46"/>
      <c r="AY737" s="88"/>
      <c r="AZ737" s="14">
        <f t="shared" si="535"/>
        <v>0</v>
      </c>
      <c r="BA737" s="15">
        <f t="shared" si="536"/>
        <v>0</v>
      </c>
    </row>
    <row r="738" spans="1:54" x14ac:dyDescent="0.15">
      <c r="A738" s="11" t="s">
        <v>66</v>
      </c>
      <c r="B738" s="12">
        <v>3</v>
      </c>
      <c r="C738" s="13">
        <v>1</v>
      </c>
      <c r="D738" s="12">
        <v>3</v>
      </c>
      <c r="E738" s="30"/>
      <c r="F738" s="14">
        <f t="shared" ref="F738:F746" si="537">SUM(B738:D738)</f>
        <v>7</v>
      </c>
      <c r="G738" s="12">
        <v>3</v>
      </c>
      <c r="H738" s="13">
        <v>1</v>
      </c>
      <c r="I738" s="12">
        <v>3</v>
      </c>
      <c r="J738" s="30"/>
      <c r="K738" s="14">
        <f t="shared" si="526"/>
        <v>7</v>
      </c>
      <c r="L738" s="12">
        <v>3</v>
      </c>
      <c r="M738" s="13">
        <v>1</v>
      </c>
      <c r="N738" s="12">
        <v>3</v>
      </c>
      <c r="O738" s="30"/>
      <c r="P738" s="14">
        <f t="shared" si="527"/>
        <v>7</v>
      </c>
      <c r="Q738" s="15">
        <f t="shared" si="528"/>
        <v>21</v>
      </c>
      <c r="R738" s="93">
        <v>43993</v>
      </c>
      <c r="S738" s="11" t="s">
        <v>9</v>
      </c>
      <c r="T738" s="12"/>
      <c r="U738" s="13"/>
      <c r="V738" s="12"/>
      <c r="W738" s="30"/>
      <c r="X738" s="14">
        <f t="shared" si="529"/>
        <v>0</v>
      </c>
      <c r="Y738" s="12"/>
      <c r="Z738" s="13"/>
      <c r="AA738" s="12"/>
      <c r="AB738" s="30"/>
      <c r="AC738" s="14">
        <f t="shared" si="530"/>
        <v>0</v>
      </c>
      <c r="AD738" s="12"/>
      <c r="AE738" s="13"/>
      <c r="AF738" s="12"/>
      <c r="AG738" s="30"/>
      <c r="AH738" s="14">
        <f t="shared" si="531"/>
        <v>0</v>
      </c>
      <c r="AI738" s="15">
        <f t="shared" si="532"/>
        <v>0</v>
      </c>
      <c r="AJ738" s="56"/>
      <c r="AK738" s="11" t="s">
        <v>9</v>
      </c>
      <c r="AL738" s="12"/>
      <c r="AM738" s="13"/>
      <c r="AN738" s="12"/>
      <c r="AO738" s="30"/>
      <c r="AP738" s="14">
        <f t="shared" si="533"/>
        <v>0</v>
      </c>
      <c r="AQ738" s="12"/>
      <c r="AR738" s="13"/>
      <c r="AS738" s="12"/>
      <c r="AT738" s="30"/>
      <c r="AU738" s="14">
        <f t="shared" si="534"/>
        <v>0</v>
      </c>
      <c r="AV738" s="12"/>
      <c r="AW738" s="13"/>
      <c r="AX738" s="12"/>
      <c r="AY738" s="30"/>
      <c r="AZ738" s="14">
        <f t="shared" si="535"/>
        <v>0</v>
      </c>
      <c r="BA738" s="15">
        <f t="shared" si="536"/>
        <v>0</v>
      </c>
    </row>
    <row r="739" spans="1:54" x14ac:dyDescent="0.15">
      <c r="A739" s="11" t="s">
        <v>9</v>
      </c>
      <c r="B739" s="12"/>
      <c r="C739" s="13"/>
      <c r="D739" s="12"/>
      <c r="E739" s="30"/>
      <c r="F739" s="14">
        <f t="shared" si="537"/>
        <v>0</v>
      </c>
      <c r="G739" s="12"/>
      <c r="H739" s="13"/>
      <c r="I739" s="12"/>
      <c r="J739" s="30"/>
      <c r="K739" s="14">
        <f t="shared" si="526"/>
        <v>0</v>
      </c>
      <c r="L739" s="12"/>
      <c r="M739" s="13"/>
      <c r="N739" s="12"/>
      <c r="O739" s="30"/>
      <c r="P739" s="14">
        <f t="shared" si="527"/>
        <v>0</v>
      </c>
      <c r="Q739" s="15">
        <f t="shared" si="528"/>
        <v>0</v>
      </c>
      <c r="S739" s="11" t="s">
        <v>9</v>
      </c>
      <c r="T739" s="12"/>
      <c r="U739" s="13"/>
      <c r="V739" s="12"/>
      <c r="W739" s="30"/>
      <c r="X739" s="14">
        <f t="shared" si="529"/>
        <v>0</v>
      </c>
      <c r="Y739" s="12"/>
      <c r="Z739" s="13"/>
      <c r="AA739" s="12"/>
      <c r="AB739" s="30"/>
      <c r="AC739" s="14">
        <f t="shared" si="530"/>
        <v>0</v>
      </c>
      <c r="AD739" s="12"/>
      <c r="AE739" s="13"/>
      <c r="AF739" s="12"/>
      <c r="AG739" s="30"/>
      <c r="AH739" s="14">
        <f t="shared" si="531"/>
        <v>0</v>
      </c>
      <c r="AI739" s="15">
        <f t="shared" si="532"/>
        <v>0</v>
      </c>
      <c r="AK739" s="11" t="s">
        <v>9</v>
      </c>
      <c r="AL739" s="12"/>
      <c r="AM739" s="13"/>
      <c r="AN739" s="12"/>
      <c r="AO739" s="30"/>
      <c r="AP739" s="14">
        <f t="shared" si="533"/>
        <v>0</v>
      </c>
      <c r="AQ739" s="12"/>
      <c r="AR739" s="13"/>
      <c r="AS739" s="12"/>
      <c r="AT739" s="30"/>
      <c r="AU739" s="14">
        <f t="shared" si="534"/>
        <v>0</v>
      </c>
      <c r="AV739" s="12"/>
      <c r="AW739" s="13"/>
      <c r="AX739" s="12"/>
      <c r="AY739" s="30"/>
      <c r="AZ739" s="14">
        <f t="shared" si="535"/>
        <v>0</v>
      </c>
      <c r="BA739" s="15">
        <f t="shared" si="536"/>
        <v>0</v>
      </c>
      <c r="BB739" s="16"/>
    </row>
    <row r="740" spans="1:54" x14ac:dyDescent="0.15">
      <c r="A740" s="11" t="s">
        <v>9</v>
      </c>
      <c r="B740" s="12"/>
      <c r="C740" s="13"/>
      <c r="D740" s="12"/>
      <c r="E740" s="30"/>
      <c r="F740" s="14">
        <f t="shared" si="537"/>
        <v>0</v>
      </c>
      <c r="G740" s="12"/>
      <c r="H740" s="13"/>
      <c r="I740" s="12"/>
      <c r="J740" s="30"/>
      <c r="K740" s="14">
        <f t="shared" si="526"/>
        <v>0</v>
      </c>
      <c r="L740" s="12"/>
      <c r="M740" s="13"/>
      <c r="N740" s="12"/>
      <c r="O740" s="30"/>
      <c r="P740" s="14">
        <f t="shared" si="527"/>
        <v>0</v>
      </c>
      <c r="Q740" s="15">
        <f t="shared" si="528"/>
        <v>0</v>
      </c>
      <c r="S740" s="11" t="s">
        <v>9</v>
      </c>
      <c r="T740" s="46"/>
      <c r="U740" s="47"/>
      <c r="V740" s="46"/>
      <c r="W740" s="88"/>
      <c r="X740" s="14">
        <f t="shared" si="529"/>
        <v>0</v>
      </c>
      <c r="Y740" s="46"/>
      <c r="Z740" s="47"/>
      <c r="AA740" s="46"/>
      <c r="AB740" s="88"/>
      <c r="AC740" s="14">
        <f t="shared" si="530"/>
        <v>0</v>
      </c>
      <c r="AD740" s="46"/>
      <c r="AE740" s="47"/>
      <c r="AF740" s="46"/>
      <c r="AG740" s="88"/>
      <c r="AH740" s="14">
        <f t="shared" si="531"/>
        <v>0</v>
      </c>
      <c r="AI740" s="15">
        <f t="shared" si="532"/>
        <v>0</v>
      </c>
      <c r="AJ740" s="57"/>
      <c r="AK740" s="11" t="s">
        <v>9</v>
      </c>
      <c r="AL740" s="46"/>
      <c r="AM740" s="47"/>
      <c r="AN740" s="46"/>
      <c r="AO740" s="88"/>
      <c r="AP740" s="14">
        <f t="shared" si="533"/>
        <v>0</v>
      </c>
      <c r="AQ740" s="46"/>
      <c r="AR740" s="47"/>
      <c r="AS740" s="46"/>
      <c r="AT740" s="88"/>
      <c r="AU740" s="14">
        <f t="shared" si="534"/>
        <v>0</v>
      </c>
      <c r="AV740" s="46"/>
      <c r="AW740" s="47"/>
      <c r="AX740" s="46"/>
      <c r="AY740" s="88"/>
      <c r="AZ740" s="14">
        <f t="shared" si="535"/>
        <v>0</v>
      </c>
      <c r="BA740" s="15">
        <f t="shared" si="536"/>
        <v>0</v>
      </c>
      <c r="BB740" s="57"/>
    </row>
    <row r="741" spans="1:54" x14ac:dyDescent="0.15">
      <c r="A741" s="11" t="s">
        <v>9</v>
      </c>
      <c r="B741" s="12"/>
      <c r="C741" s="13"/>
      <c r="D741" s="12"/>
      <c r="E741" s="30"/>
      <c r="F741" s="14">
        <f t="shared" si="537"/>
        <v>0</v>
      </c>
      <c r="G741" s="12"/>
      <c r="H741" s="13"/>
      <c r="I741" s="12"/>
      <c r="J741" s="30"/>
      <c r="K741" s="14">
        <f t="shared" si="526"/>
        <v>0</v>
      </c>
      <c r="L741" s="12"/>
      <c r="M741" s="13"/>
      <c r="N741" s="12"/>
      <c r="O741" s="30"/>
      <c r="P741" s="14">
        <f t="shared" si="527"/>
        <v>0</v>
      </c>
      <c r="Q741" s="15">
        <f t="shared" si="528"/>
        <v>0</v>
      </c>
      <c r="S741" s="11" t="s">
        <v>9</v>
      </c>
      <c r="T741" s="12"/>
      <c r="U741" s="13"/>
      <c r="V741" s="12"/>
      <c r="W741" s="30"/>
      <c r="X741" s="14">
        <f t="shared" si="529"/>
        <v>0</v>
      </c>
      <c r="Y741" s="12"/>
      <c r="Z741" s="13"/>
      <c r="AA741" s="12"/>
      <c r="AB741" s="30"/>
      <c r="AC741" s="14">
        <f t="shared" si="530"/>
        <v>0</v>
      </c>
      <c r="AD741" s="12"/>
      <c r="AE741" s="13"/>
      <c r="AF741" s="12"/>
      <c r="AG741" s="30"/>
      <c r="AH741" s="14">
        <f t="shared" si="531"/>
        <v>0</v>
      </c>
      <c r="AI741" s="15">
        <f t="shared" si="532"/>
        <v>0</v>
      </c>
      <c r="AK741" s="11" t="s">
        <v>9</v>
      </c>
      <c r="AL741" s="12"/>
      <c r="AM741" s="13"/>
      <c r="AN741" s="12"/>
      <c r="AO741" s="30"/>
      <c r="AP741" s="14">
        <f t="shared" si="533"/>
        <v>0</v>
      </c>
      <c r="AQ741" s="12"/>
      <c r="AR741" s="13"/>
      <c r="AS741" s="12"/>
      <c r="AT741" s="30"/>
      <c r="AU741" s="14">
        <f t="shared" si="534"/>
        <v>0</v>
      </c>
      <c r="AV741" s="12"/>
      <c r="AW741" s="13"/>
      <c r="AX741" s="12"/>
      <c r="AY741" s="30"/>
      <c r="AZ741" s="14">
        <f t="shared" si="535"/>
        <v>0</v>
      </c>
      <c r="BA741" s="15">
        <f t="shared" si="536"/>
        <v>0</v>
      </c>
    </row>
    <row r="742" spans="1:54" x14ac:dyDescent="0.15">
      <c r="A742" s="11" t="s">
        <v>9</v>
      </c>
      <c r="B742" s="18"/>
      <c r="C742" s="19"/>
      <c r="D742" s="18"/>
      <c r="E742" s="32"/>
      <c r="F742" s="14">
        <f t="shared" si="537"/>
        <v>0</v>
      </c>
      <c r="G742" s="18"/>
      <c r="H742" s="19"/>
      <c r="I742" s="18"/>
      <c r="J742" s="32"/>
      <c r="K742" s="14">
        <f t="shared" si="526"/>
        <v>0</v>
      </c>
      <c r="L742" s="18"/>
      <c r="M742" s="19"/>
      <c r="N742" s="18"/>
      <c r="O742" s="32"/>
      <c r="P742" s="14">
        <f t="shared" si="527"/>
        <v>0</v>
      </c>
      <c r="Q742" s="15">
        <f t="shared" si="528"/>
        <v>0</v>
      </c>
      <c r="S742" s="11" t="s">
        <v>9</v>
      </c>
      <c r="T742" s="62"/>
      <c r="U742" s="47"/>
      <c r="V742" s="46"/>
      <c r="W742" s="88"/>
      <c r="X742" s="14">
        <f t="shared" si="529"/>
        <v>0</v>
      </c>
      <c r="Y742" s="62"/>
      <c r="Z742" s="47"/>
      <c r="AA742" s="46"/>
      <c r="AB742" s="88"/>
      <c r="AC742" s="14">
        <f t="shared" si="530"/>
        <v>0</v>
      </c>
      <c r="AD742" s="62"/>
      <c r="AE742" s="47"/>
      <c r="AF742" s="46"/>
      <c r="AG742" s="88"/>
      <c r="AH742" s="14">
        <f t="shared" si="531"/>
        <v>0</v>
      </c>
      <c r="AI742" s="15">
        <f t="shared" si="532"/>
        <v>0</v>
      </c>
      <c r="AK742" s="11" t="s">
        <v>9</v>
      </c>
      <c r="AL742" s="62"/>
      <c r="AM742" s="47"/>
      <c r="AN742" s="46"/>
      <c r="AO742" s="88"/>
      <c r="AP742" s="14">
        <f t="shared" si="533"/>
        <v>0</v>
      </c>
      <c r="AQ742" s="62"/>
      <c r="AR742" s="47"/>
      <c r="AS742" s="46"/>
      <c r="AT742" s="88"/>
      <c r="AU742" s="14">
        <f t="shared" si="534"/>
        <v>0</v>
      </c>
      <c r="AV742" s="62"/>
      <c r="AW742" s="47"/>
      <c r="AX742" s="46"/>
      <c r="AY742" s="88"/>
      <c r="AZ742" s="14">
        <f t="shared" si="535"/>
        <v>0</v>
      </c>
      <c r="BA742" s="15">
        <f t="shared" si="536"/>
        <v>0</v>
      </c>
    </row>
    <row r="743" spans="1:54" x14ac:dyDescent="0.15">
      <c r="A743" s="11" t="s">
        <v>9</v>
      </c>
      <c r="B743" s="18"/>
      <c r="C743" s="19"/>
      <c r="D743" s="18"/>
      <c r="E743" s="32"/>
      <c r="F743" s="14">
        <f t="shared" si="537"/>
        <v>0</v>
      </c>
      <c r="G743" s="18"/>
      <c r="H743" s="19"/>
      <c r="I743" s="18"/>
      <c r="J743" s="32"/>
      <c r="K743" s="14">
        <f t="shared" si="526"/>
        <v>0</v>
      </c>
      <c r="L743" s="18"/>
      <c r="M743" s="19"/>
      <c r="N743" s="18"/>
      <c r="O743" s="32"/>
      <c r="P743" s="14">
        <f t="shared" si="527"/>
        <v>0</v>
      </c>
      <c r="Q743" s="15">
        <f t="shared" si="528"/>
        <v>0</v>
      </c>
      <c r="S743" s="11" t="s">
        <v>9</v>
      </c>
      <c r="T743" s="46"/>
      <c r="U743" s="47"/>
      <c r="V743" s="46"/>
      <c r="W743" s="88"/>
      <c r="X743" s="14">
        <f t="shared" si="529"/>
        <v>0</v>
      </c>
      <c r="Y743" s="46"/>
      <c r="Z743" s="47"/>
      <c r="AA743" s="46"/>
      <c r="AB743" s="88"/>
      <c r="AC743" s="14">
        <f t="shared" si="530"/>
        <v>0</v>
      </c>
      <c r="AD743" s="46"/>
      <c r="AE743" s="47"/>
      <c r="AF743" s="46"/>
      <c r="AG743" s="88"/>
      <c r="AH743" s="14">
        <f t="shared" si="531"/>
        <v>0</v>
      </c>
      <c r="AI743" s="15">
        <f t="shared" si="532"/>
        <v>0</v>
      </c>
      <c r="AJ743" s="57"/>
      <c r="AK743" s="11" t="s">
        <v>9</v>
      </c>
      <c r="AL743" s="46"/>
      <c r="AM743" s="47"/>
      <c r="AN743" s="46"/>
      <c r="AO743" s="88"/>
      <c r="AP743" s="14">
        <f t="shared" si="533"/>
        <v>0</v>
      </c>
      <c r="AQ743" s="46"/>
      <c r="AR743" s="47"/>
      <c r="AS743" s="46"/>
      <c r="AT743" s="88"/>
      <c r="AU743" s="14">
        <f t="shared" si="534"/>
        <v>0</v>
      </c>
      <c r="AV743" s="46"/>
      <c r="AW743" s="47"/>
      <c r="AX743" s="46"/>
      <c r="AY743" s="88"/>
      <c r="AZ743" s="14">
        <f t="shared" si="535"/>
        <v>0</v>
      </c>
      <c r="BA743" s="15">
        <f t="shared" si="536"/>
        <v>0</v>
      </c>
    </row>
    <row r="744" spans="1:54" x14ac:dyDescent="0.15">
      <c r="A744" s="11" t="s">
        <v>9</v>
      </c>
      <c r="B744" s="18"/>
      <c r="C744" s="19"/>
      <c r="D744" s="18"/>
      <c r="E744" s="32"/>
      <c r="F744" s="14">
        <f t="shared" si="537"/>
        <v>0</v>
      </c>
      <c r="G744" s="18"/>
      <c r="H744" s="19"/>
      <c r="I744" s="18"/>
      <c r="J744" s="32"/>
      <c r="K744" s="14">
        <f t="shared" si="526"/>
        <v>0</v>
      </c>
      <c r="L744" s="18"/>
      <c r="M744" s="19"/>
      <c r="N744" s="18"/>
      <c r="O744" s="32"/>
      <c r="P744" s="14">
        <f t="shared" si="527"/>
        <v>0</v>
      </c>
      <c r="Q744" s="15">
        <f t="shared" si="528"/>
        <v>0</v>
      </c>
      <c r="S744" s="11" t="s">
        <v>9</v>
      </c>
      <c r="T744" s="46"/>
      <c r="U744" s="47"/>
      <c r="V744" s="46"/>
      <c r="W744" s="88"/>
      <c r="X744" s="14">
        <f t="shared" si="529"/>
        <v>0</v>
      </c>
      <c r="Y744" s="46"/>
      <c r="Z744" s="47"/>
      <c r="AA744" s="46"/>
      <c r="AB744" s="88"/>
      <c r="AC744" s="14">
        <f t="shared" si="530"/>
        <v>0</v>
      </c>
      <c r="AD744" s="46"/>
      <c r="AE744" s="47"/>
      <c r="AF744" s="46"/>
      <c r="AG744" s="88"/>
      <c r="AH744" s="14">
        <f t="shared" si="531"/>
        <v>0</v>
      </c>
      <c r="AI744" s="15">
        <f t="shared" si="532"/>
        <v>0</v>
      </c>
      <c r="AK744" s="11" t="s">
        <v>9</v>
      </c>
      <c r="AL744" s="18"/>
      <c r="AM744" s="19"/>
      <c r="AN744" s="18"/>
      <c r="AO744" s="32"/>
      <c r="AP744" s="14">
        <f t="shared" si="533"/>
        <v>0</v>
      </c>
      <c r="AQ744" s="46"/>
      <c r="AR744" s="47"/>
      <c r="AS744" s="46"/>
      <c r="AT744" s="88"/>
      <c r="AU744" s="14">
        <f t="shared" si="534"/>
        <v>0</v>
      </c>
      <c r="AV744" s="18"/>
      <c r="AW744" s="19"/>
      <c r="AX744" s="18"/>
      <c r="AY744" s="32"/>
      <c r="AZ744" s="14">
        <f t="shared" si="535"/>
        <v>0</v>
      </c>
      <c r="BA744" s="15">
        <f t="shared" si="536"/>
        <v>0</v>
      </c>
    </row>
    <row r="745" spans="1:54" ht="14.25" thickBot="1" x14ac:dyDescent="0.2">
      <c r="A745" s="20" t="s">
        <v>9</v>
      </c>
      <c r="B745" s="21"/>
      <c r="C745" s="22"/>
      <c r="D745" s="21"/>
      <c r="E745" s="105"/>
      <c r="F745" s="23">
        <f t="shared" si="537"/>
        <v>0</v>
      </c>
      <c r="G745" s="21"/>
      <c r="H745" s="22"/>
      <c r="I745" s="21"/>
      <c r="J745" s="105"/>
      <c r="K745" s="23">
        <f t="shared" si="526"/>
        <v>0</v>
      </c>
      <c r="L745" s="21"/>
      <c r="M745" s="22"/>
      <c r="N745" s="21"/>
      <c r="O745" s="105"/>
      <c r="P745" s="23">
        <f t="shared" si="527"/>
        <v>0</v>
      </c>
      <c r="Q745" s="24">
        <f t="shared" si="528"/>
        <v>0</v>
      </c>
      <c r="S745" s="11" t="s">
        <v>9</v>
      </c>
      <c r="T745" s="48"/>
      <c r="U745" s="49"/>
      <c r="V745" s="48"/>
      <c r="W745" s="109"/>
      <c r="X745" s="23">
        <f t="shared" si="529"/>
        <v>0</v>
      </c>
      <c r="Y745" s="48"/>
      <c r="Z745" s="49"/>
      <c r="AA745" s="48"/>
      <c r="AB745" s="109"/>
      <c r="AC745" s="23">
        <f t="shared" si="530"/>
        <v>0</v>
      </c>
      <c r="AD745" s="48"/>
      <c r="AE745" s="49"/>
      <c r="AF745" s="48"/>
      <c r="AG745" s="109"/>
      <c r="AH745" s="23">
        <f t="shared" si="531"/>
        <v>0</v>
      </c>
      <c r="AI745" s="24">
        <f t="shared" si="532"/>
        <v>0</v>
      </c>
      <c r="AK745" s="20" t="s">
        <v>9</v>
      </c>
      <c r="AL745" s="21"/>
      <c r="AM745" s="22"/>
      <c r="AN745" s="21"/>
      <c r="AO745" s="105"/>
      <c r="AP745" s="23">
        <f t="shared" si="533"/>
        <v>0</v>
      </c>
      <c r="AQ745" s="48"/>
      <c r="AR745" s="49"/>
      <c r="AS745" s="48"/>
      <c r="AT745" s="109"/>
      <c r="AU745" s="23">
        <f t="shared" si="534"/>
        <v>0</v>
      </c>
      <c r="AV745" s="21"/>
      <c r="AW745" s="22"/>
      <c r="AX745" s="21"/>
      <c r="AY745" s="105"/>
      <c r="AZ745" s="23">
        <f t="shared" si="535"/>
        <v>0</v>
      </c>
      <c r="BA745" s="24">
        <f t="shared" si="536"/>
        <v>0</v>
      </c>
    </row>
    <row r="746" spans="1:54" ht="14.25" thickBot="1" x14ac:dyDescent="0.2">
      <c r="A746" s="25" t="s">
        <v>10</v>
      </c>
      <c r="B746" s="26">
        <f>SUM(B735:B745)</f>
        <v>13</v>
      </c>
      <c r="C746" s="26">
        <f>SUM(C735:C745)</f>
        <v>17</v>
      </c>
      <c r="D746" s="27">
        <f>SUM(D735:D745)</f>
        <v>10</v>
      </c>
      <c r="E746" s="26"/>
      <c r="F746" s="28">
        <f t="shared" si="537"/>
        <v>40</v>
      </c>
      <c r="G746" s="26">
        <f>SUM(G735:G745)</f>
        <v>13</v>
      </c>
      <c r="H746" s="26">
        <f>SUM(H735:H745)</f>
        <v>18</v>
      </c>
      <c r="I746" s="27">
        <f>SUM(I735:I745)</f>
        <v>8</v>
      </c>
      <c r="J746" s="26"/>
      <c r="K746" s="28">
        <f t="shared" si="526"/>
        <v>39</v>
      </c>
      <c r="L746" s="26">
        <f>SUM(L735:L745)</f>
        <v>21</v>
      </c>
      <c r="M746" s="26">
        <f>SUM(M735:M745)</f>
        <v>15</v>
      </c>
      <c r="N746" s="27">
        <f>SUM(N735:N745)</f>
        <v>12</v>
      </c>
      <c r="O746" s="26"/>
      <c r="P746" s="28">
        <f t="shared" si="527"/>
        <v>48</v>
      </c>
      <c r="Q746" s="29">
        <f t="shared" si="528"/>
        <v>127</v>
      </c>
      <c r="S746" s="25" t="s">
        <v>10</v>
      </c>
      <c r="T746" s="26">
        <f>SUM(T735:T745)</f>
        <v>631</v>
      </c>
      <c r="U746" s="26">
        <f>SUM(U735:U745)</f>
        <v>760</v>
      </c>
      <c r="V746" s="27">
        <f>SUM(V735:V745)</f>
        <v>559</v>
      </c>
      <c r="W746" s="26"/>
      <c r="X746" s="28">
        <f t="shared" si="529"/>
        <v>1950</v>
      </c>
      <c r="Y746" s="26">
        <f>SUM(Y735:Y745)</f>
        <v>458</v>
      </c>
      <c r="Z746" s="26">
        <f>SUM(Z735:Z745)</f>
        <v>502</v>
      </c>
      <c r="AA746" s="27">
        <f>SUM(AA735:AA745)</f>
        <v>218</v>
      </c>
      <c r="AB746" s="26"/>
      <c r="AC746" s="28">
        <f t="shared" si="530"/>
        <v>1178</v>
      </c>
      <c r="AD746" s="26">
        <f>SUM(AD735:AD745)</f>
        <v>621</v>
      </c>
      <c r="AE746" s="26">
        <f>SUM(AE735:AE745)</f>
        <v>633</v>
      </c>
      <c r="AF746" s="27">
        <f>SUM(AF735:AF745)</f>
        <v>547</v>
      </c>
      <c r="AG746" s="26"/>
      <c r="AH746" s="28">
        <f t="shared" si="531"/>
        <v>1801</v>
      </c>
      <c r="AI746" s="29">
        <f t="shared" si="532"/>
        <v>4929</v>
      </c>
      <c r="AK746" s="25" t="s">
        <v>10</v>
      </c>
      <c r="AL746" s="26">
        <f>SUM(AL735:AL745)</f>
        <v>36</v>
      </c>
      <c r="AM746" s="26">
        <f>SUM(AM735:AM745)</f>
        <v>17</v>
      </c>
      <c r="AN746" s="27">
        <f>SUM(AN735:AN745)</f>
        <v>38</v>
      </c>
      <c r="AO746" s="26"/>
      <c r="AP746" s="28">
        <f t="shared" si="533"/>
        <v>91</v>
      </c>
      <c r="AQ746" s="26">
        <f>SUM(AQ735:AQ745)</f>
        <v>104</v>
      </c>
      <c r="AR746" s="26">
        <f>SUM(AR735:AR745)</f>
        <v>9</v>
      </c>
      <c r="AS746" s="27">
        <f>SUM(AS735:AS745)</f>
        <v>11</v>
      </c>
      <c r="AT746" s="26"/>
      <c r="AU746" s="28">
        <f t="shared" si="534"/>
        <v>124</v>
      </c>
      <c r="AV746" s="26">
        <f>SUM(AV735:AV745)</f>
        <v>42</v>
      </c>
      <c r="AW746" s="26">
        <f>SUM(AW735:AW745)</f>
        <v>36</v>
      </c>
      <c r="AX746" s="27">
        <f>SUM(AX735:AX745)</f>
        <v>44</v>
      </c>
      <c r="AY746" s="26"/>
      <c r="AZ746" s="28">
        <f t="shared" si="535"/>
        <v>122</v>
      </c>
      <c r="BA746" s="29">
        <f t="shared" si="536"/>
        <v>337</v>
      </c>
    </row>
    <row r="747" spans="1:54" x14ac:dyDescent="0.15">
      <c r="A747" s="30" t="s">
        <v>596</v>
      </c>
      <c r="B747" s="31"/>
      <c r="C747" s="32"/>
      <c r="D747" s="33"/>
      <c r="E747" s="32"/>
      <c r="F747" s="14">
        <v>0</v>
      </c>
      <c r="G747" s="31"/>
      <c r="H747" s="32"/>
      <c r="I747" s="33">
        <v>1</v>
      </c>
      <c r="J747" s="32"/>
      <c r="K747" s="14">
        <f t="shared" si="526"/>
        <v>1</v>
      </c>
      <c r="L747" s="31"/>
      <c r="M747" s="32"/>
      <c r="N747" s="33"/>
      <c r="O747" s="32"/>
      <c r="P747" s="14">
        <f t="shared" si="527"/>
        <v>0</v>
      </c>
      <c r="Q747" s="15">
        <f t="shared" si="528"/>
        <v>1</v>
      </c>
      <c r="R747" s="93">
        <v>43977</v>
      </c>
      <c r="S747" s="30" t="s">
        <v>592</v>
      </c>
      <c r="T747" s="31">
        <v>2</v>
      </c>
      <c r="U747" s="32">
        <v>1</v>
      </c>
      <c r="V747" s="33">
        <v>3</v>
      </c>
      <c r="W747" s="32"/>
      <c r="X747" s="14">
        <f t="shared" si="529"/>
        <v>6</v>
      </c>
      <c r="Y747" s="31">
        <v>2</v>
      </c>
      <c r="Z747" s="32">
        <v>1</v>
      </c>
      <c r="AA747" s="33">
        <v>3</v>
      </c>
      <c r="AB747" s="32"/>
      <c r="AC747" s="14">
        <f t="shared" si="530"/>
        <v>6</v>
      </c>
      <c r="AD747" s="31">
        <v>2</v>
      </c>
      <c r="AE747" s="32">
        <v>1</v>
      </c>
      <c r="AF747" s="33">
        <v>3</v>
      </c>
      <c r="AG747" s="32"/>
      <c r="AH747" s="14">
        <f t="shared" si="531"/>
        <v>6</v>
      </c>
      <c r="AI747" s="15">
        <f t="shared" si="532"/>
        <v>18</v>
      </c>
      <c r="AJ747" s="56">
        <v>43977</v>
      </c>
      <c r="AK747" s="30"/>
      <c r="AL747" s="37"/>
      <c r="AM747" s="19"/>
      <c r="AN747" s="18"/>
      <c r="AO747" s="32"/>
      <c r="AP747" s="14">
        <f t="shared" si="533"/>
        <v>0</v>
      </c>
      <c r="AQ747" s="37"/>
      <c r="AR747" s="19"/>
      <c r="AS747" s="18"/>
      <c r="AT747" s="32"/>
      <c r="AU747" s="14">
        <f t="shared" si="534"/>
        <v>0</v>
      </c>
      <c r="AV747" s="37"/>
      <c r="AW747" s="19"/>
      <c r="AX747" s="18"/>
      <c r="AY747" s="32"/>
      <c r="AZ747" s="14">
        <f t="shared" si="535"/>
        <v>0</v>
      </c>
      <c r="BA747" s="15">
        <f t="shared" si="536"/>
        <v>0</v>
      </c>
    </row>
    <row r="748" spans="1:54" x14ac:dyDescent="0.15">
      <c r="A748" s="30" t="s">
        <v>602</v>
      </c>
      <c r="B748" s="37">
        <v>1</v>
      </c>
      <c r="C748" s="19">
        <v>2</v>
      </c>
      <c r="D748" s="18">
        <v>2</v>
      </c>
      <c r="E748" s="32"/>
      <c r="F748" s="14">
        <f t="shared" ref="F748" si="538">SUM(B748:D748)</f>
        <v>5</v>
      </c>
      <c r="G748" s="37">
        <v>1</v>
      </c>
      <c r="H748" s="19">
        <v>2</v>
      </c>
      <c r="I748" s="18">
        <v>2</v>
      </c>
      <c r="J748" s="32"/>
      <c r="K748" s="14">
        <f t="shared" ref="K748" si="539">SUM(G748:I748)</f>
        <v>5</v>
      </c>
      <c r="L748" s="37">
        <v>1</v>
      </c>
      <c r="M748" s="19">
        <v>2</v>
      </c>
      <c r="N748" s="18">
        <v>2</v>
      </c>
      <c r="O748" s="32"/>
      <c r="P748" s="14">
        <f t="shared" ref="P748" si="540">SUM(L748:N748)</f>
        <v>5</v>
      </c>
      <c r="Q748" s="15">
        <f t="shared" si="528"/>
        <v>15</v>
      </c>
      <c r="R748" s="56">
        <v>43980</v>
      </c>
      <c r="S748" s="39" t="s">
        <v>594</v>
      </c>
      <c r="T748" s="37"/>
      <c r="U748" s="19"/>
      <c r="V748" s="18"/>
      <c r="W748" s="32"/>
      <c r="X748" s="14">
        <f t="shared" si="529"/>
        <v>0</v>
      </c>
      <c r="Y748" s="37">
        <v>10</v>
      </c>
      <c r="Z748" s="19"/>
      <c r="AA748" s="18"/>
      <c r="AB748" s="32"/>
      <c r="AC748" s="14">
        <f t="shared" si="530"/>
        <v>10</v>
      </c>
      <c r="AD748" s="37"/>
      <c r="AE748" s="19"/>
      <c r="AF748" s="18"/>
      <c r="AG748" s="32"/>
      <c r="AH748" s="14">
        <f t="shared" si="531"/>
        <v>0</v>
      </c>
      <c r="AI748" s="15">
        <f t="shared" si="532"/>
        <v>10</v>
      </c>
      <c r="AJ748" s="56">
        <v>43977</v>
      </c>
      <c r="AK748" s="13"/>
      <c r="AL748" s="37"/>
      <c r="AM748" s="19"/>
      <c r="AN748" s="18"/>
      <c r="AO748" s="32"/>
      <c r="AP748" s="14">
        <f t="shared" si="533"/>
        <v>0</v>
      </c>
      <c r="AQ748" s="37"/>
      <c r="AR748" s="19"/>
      <c r="AS748" s="18"/>
      <c r="AT748" s="32"/>
      <c r="AU748" s="14">
        <f t="shared" si="534"/>
        <v>0</v>
      </c>
      <c r="AV748" s="37"/>
      <c r="AW748" s="19"/>
      <c r="AX748" s="18"/>
      <c r="AY748" s="32"/>
      <c r="AZ748" s="14">
        <f t="shared" si="535"/>
        <v>0</v>
      </c>
      <c r="BA748" s="15">
        <f t="shared" si="536"/>
        <v>0</v>
      </c>
    </row>
    <row r="749" spans="1:54" x14ac:dyDescent="0.15">
      <c r="A749" s="30" t="s">
        <v>610</v>
      </c>
      <c r="B749" s="37">
        <v>2</v>
      </c>
      <c r="C749" s="19">
        <v>2</v>
      </c>
      <c r="D749" s="18"/>
      <c r="E749" s="32"/>
      <c r="F749" s="14">
        <f t="shared" ref="F749:F770" si="541">SUM(B749:D749)</f>
        <v>4</v>
      </c>
      <c r="G749" s="37"/>
      <c r="H749" s="19">
        <v>2</v>
      </c>
      <c r="I749" s="18"/>
      <c r="J749" s="32"/>
      <c r="K749" s="14">
        <f t="shared" si="526"/>
        <v>2</v>
      </c>
      <c r="L749" s="37">
        <v>5</v>
      </c>
      <c r="M749" s="19">
        <v>2</v>
      </c>
      <c r="N749" s="18"/>
      <c r="O749" s="32"/>
      <c r="P749" s="14">
        <f t="shared" si="527"/>
        <v>7</v>
      </c>
      <c r="Q749" s="15">
        <f t="shared" si="528"/>
        <v>13</v>
      </c>
      <c r="R749" s="93">
        <v>43981</v>
      </c>
      <c r="S749" s="13" t="s">
        <v>595</v>
      </c>
      <c r="T749" s="37"/>
      <c r="U749" s="19"/>
      <c r="V749" s="18">
        <v>3</v>
      </c>
      <c r="W749" s="32"/>
      <c r="X749" s="14">
        <f t="shared" si="529"/>
        <v>3</v>
      </c>
      <c r="Y749" s="37">
        <v>5</v>
      </c>
      <c r="Z749" s="19">
        <v>5</v>
      </c>
      <c r="AA749" s="18">
        <v>3</v>
      </c>
      <c r="AB749" s="32"/>
      <c r="AC749" s="14">
        <f t="shared" si="530"/>
        <v>13</v>
      </c>
      <c r="AD749" s="37">
        <v>3</v>
      </c>
      <c r="AE749" s="19"/>
      <c r="AF749" s="18">
        <v>7</v>
      </c>
      <c r="AG749" s="32"/>
      <c r="AH749" s="14">
        <f t="shared" si="531"/>
        <v>10</v>
      </c>
      <c r="AI749" s="15">
        <f t="shared" si="532"/>
        <v>26</v>
      </c>
      <c r="AJ749" s="56">
        <v>43977</v>
      </c>
      <c r="AK749" s="30"/>
      <c r="AL749" s="37"/>
      <c r="AM749" s="19"/>
      <c r="AN749" s="18"/>
      <c r="AO749" s="32"/>
      <c r="AP749" s="14">
        <f t="shared" si="533"/>
        <v>0</v>
      </c>
      <c r="AQ749" s="37"/>
      <c r="AR749" s="19"/>
      <c r="AS749" s="18"/>
      <c r="AT749" s="32"/>
      <c r="AU749" s="14">
        <f t="shared" si="534"/>
        <v>0</v>
      </c>
      <c r="AV749" s="37"/>
      <c r="AW749" s="19"/>
      <c r="AX749" s="18"/>
      <c r="AY749" s="32"/>
      <c r="AZ749" s="14">
        <f t="shared" si="535"/>
        <v>0</v>
      </c>
      <c r="BA749" s="15">
        <f t="shared" si="536"/>
        <v>0</v>
      </c>
    </row>
    <row r="750" spans="1:54" x14ac:dyDescent="0.15">
      <c r="A750" s="30" t="s">
        <v>88</v>
      </c>
      <c r="B750" s="37"/>
      <c r="C750" s="19"/>
      <c r="D750" s="18"/>
      <c r="E750" s="32"/>
      <c r="F750" s="14">
        <f t="shared" si="541"/>
        <v>0</v>
      </c>
      <c r="G750" s="37"/>
      <c r="H750" s="19"/>
      <c r="I750" s="18"/>
      <c r="J750" s="32"/>
      <c r="K750" s="14">
        <f t="shared" si="526"/>
        <v>0</v>
      </c>
      <c r="L750" s="37">
        <v>1</v>
      </c>
      <c r="M750" s="19"/>
      <c r="N750" s="18"/>
      <c r="O750" s="32"/>
      <c r="P750" s="14">
        <f t="shared" si="527"/>
        <v>1</v>
      </c>
      <c r="Q750" s="15">
        <f t="shared" si="528"/>
        <v>1</v>
      </c>
      <c r="R750" s="56">
        <v>43987</v>
      </c>
      <c r="S750" s="30" t="s">
        <v>598</v>
      </c>
      <c r="T750" s="37">
        <v>1</v>
      </c>
      <c r="U750" s="19">
        <v>2</v>
      </c>
      <c r="V750" s="18">
        <v>2</v>
      </c>
      <c r="W750" s="32"/>
      <c r="X750" s="14">
        <f t="shared" si="529"/>
        <v>5</v>
      </c>
      <c r="Y750" s="37">
        <v>1</v>
      </c>
      <c r="Z750" s="19">
        <v>2</v>
      </c>
      <c r="AA750" s="18">
        <v>2</v>
      </c>
      <c r="AB750" s="32"/>
      <c r="AC750" s="14">
        <f t="shared" si="530"/>
        <v>5</v>
      </c>
      <c r="AD750" s="37">
        <v>1</v>
      </c>
      <c r="AE750" s="19">
        <v>2</v>
      </c>
      <c r="AF750" s="18">
        <v>2</v>
      </c>
      <c r="AG750" s="32"/>
      <c r="AH750" s="14">
        <f t="shared" si="531"/>
        <v>5</v>
      </c>
      <c r="AI750" s="15">
        <f t="shared" si="532"/>
        <v>15</v>
      </c>
      <c r="AJ750" s="56">
        <v>43978</v>
      </c>
      <c r="AK750" s="30"/>
      <c r="AL750" s="37"/>
      <c r="AM750" s="19"/>
      <c r="AN750" s="18"/>
      <c r="AO750" s="32"/>
      <c r="AP750" s="14">
        <f t="shared" si="533"/>
        <v>0</v>
      </c>
      <c r="AQ750" s="37"/>
      <c r="AR750" s="19"/>
      <c r="AS750" s="18"/>
      <c r="AT750" s="32"/>
      <c r="AU750" s="14">
        <f t="shared" si="534"/>
        <v>0</v>
      </c>
      <c r="AV750" s="37"/>
      <c r="AW750" s="19"/>
      <c r="AX750" s="18"/>
      <c r="AY750" s="32"/>
      <c r="AZ750" s="14">
        <f t="shared" si="535"/>
        <v>0</v>
      </c>
      <c r="BA750" s="15">
        <f t="shared" si="536"/>
        <v>0</v>
      </c>
    </row>
    <row r="751" spans="1:54" x14ac:dyDescent="0.15">
      <c r="A751" s="30" t="s">
        <v>617</v>
      </c>
      <c r="B751" s="37"/>
      <c r="C751" s="19">
        <v>2</v>
      </c>
      <c r="D751" s="18"/>
      <c r="E751" s="32"/>
      <c r="F751" s="14">
        <f t="shared" si="541"/>
        <v>2</v>
      </c>
      <c r="G751" s="37"/>
      <c r="H751" s="19">
        <v>2</v>
      </c>
      <c r="I751" s="18"/>
      <c r="J751" s="32"/>
      <c r="K751" s="14">
        <f t="shared" si="526"/>
        <v>2</v>
      </c>
      <c r="L751" s="37"/>
      <c r="M751" s="19">
        <v>2</v>
      </c>
      <c r="N751" s="18"/>
      <c r="O751" s="32"/>
      <c r="P751" s="14">
        <f t="shared" si="527"/>
        <v>2</v>
      </c>
      <c r="Q751" s="15">
        <f t="shared" si="528"/>
        <v>6</v>
      </c>
      <c r="R751" s="56">
        <v>43991</v>
      </c>
      <c r="S751" s="30" t="s">
        <v>599</v>
      </c>
      <c r="T751" s="37">
        <v>4</v>
      </c>
      <c r="U751" s="19">
        <v>8</v>
      </c>
      <c r="V751" s="18">
        <v>5</v>
      </c>
      <c r="W751" s="32"/>
      <c r="X751" s="14">
        <f t="shared" si="529"/>
        <v>17</v>
      </c>
      <c r="Y751" s="37">
        <v>4</v>
      </c>
      <c r="Z751" s="19">
        <v>8</v>
      </c>
      <c r="AA751" s="18">
        <v>5</v>
      </c>
      <c r="AB751" s="32"/>
      <c r="AC751" s="14">
        <f t="shared" si="530"/>
        <v>17</v>
      </c>
      <c r="AD751" s="37">
        <v>4</v>
      </c>
      <c r="AE751" s="19">
        <v>8</v>
      </c>
      <c r="AF751" s="18">
        <v>5</v>
      </c>
      <c r="AG751" s="32"/>
      <c r="AH751" s="14">
        <f t="shared" si="531"/>
        <v>17</v>
      </c>
      <c r="AI751" s="15">
        <f t="shared" si="532"/>
        <v>51</v>
      </c>
      <c r="AJ751" s="56">
        <v>43979</v>
      </c>
      <c r="AK751" s="30"/>
      <c r="AL751" s="37"/>
      <c r="AM751" s="19"/>
      <c r="AN751" s="18"/>
      <c r="AO751" s="32"/>
      <c r="AP751" s="14">
        <f t="shared" si="533"/>
        <v>0</v>
      </c>
      <c r="AQ751" s="37"/>
      <c r="AR751" s="19"/>
      <c r="AS751" s="18"/>
      <c r="AT751" s="32"/>
      <c r="AU751" s="14">
        <f t="shared" si="534"/>
        <v>0</v>
      </c>
      <c r="AV751" s="37"/>
      <c r="AW751" s="19"/>
      <c r="AX751" s="18"/>
      <c r="AY751" s="32"/>
      <c r="AZ751" s="14">
        <f t="shared" si="535"/>
        <v>0</v>
      </c>
      <c r="BA751" s="15">
        <f t="shared" si="536"/>
        <v>0</v>
      </c>
    </row>
    <row r="752" spans="1:54" x14ac:dyDescent="0.15">
      <c r="A752" s="30" t="s">
        <v>303</v>
      </c>
      <c r="B752" s="37">
        <v>2</v>
      </c>
      <c r="C752" s="19">
        <v>3</v>
      </c>
      <c r="D752" s="18">
        <v>2</v>
      </c>
      <c r="E752" s="32"/>
      <c r="F752" s="14">
        <f t="shared" si="541"/>
        <v>7</v>
      </c>
      <c r="G752" s="37">
        <v>3</v>
      </c>
      <c r="H752" s="19">
        <v>7</v>
      </c>
      <c r="I752" s="18">
        <v>2</v>
      </c>
      <c r="J752" s="32"/>
      <c r="K752" s="14">
        <f t="shared" si="526"/>
        <v>12</v>
      </c>
      <c r="L752" s="37">
        <v>6</v>
      </c>
      <c r="M752" s="19">
        <v>4</v>
      </c>
      <c r="N752" s="18">
        <v>2</v>
      </c>
      <c r="O752" s="32"/>
      <c r="P752" s="14">
        <f t="shared" si="527"/>
        <v>12</v>
      </c>
      <c r="Q752" s="15">
        <f t="shared" si="528"/>
        <v>31</v>
      </c>
      <c r="R752" s="93">
        <v>43988</v>
      </c>
      <c r="S752" s="39" t="s">
        <v>600</v>
      </c>
      <c r="T752" s="37">
        <v>5</v>
      </c>
      <c r="U752" s="19">
        <v>50</v>
      </c>
      <c r="V752" s="18">
        <v>15</v>
      </c>
      <c r="W752" s="32"/>
      <c r="X752" s="14">
        <f t="shared" si="529"/>
        <v>70</v>
      </c>
      <c r="Y752" s="37">
        <v>20</v>
      </c>
      <c r="Z752" s="19">
        <v>30</v>
      </c>
      <c r="AA752" s="18">
        <v>20</v>
      </c>
      <c r="AB752" s="32"/>
      <c r="AC752" s="14">
        <f t="shared" si="530"/>
        <v>70</v>
      </c>
      <c r="AD752" s="37">
        <v>15</v>
      </c>
      <c r="AE752" s="19">
        <v>30</v>
      </c>
      <c r="AF752" s="18">
        <v>50</v>
      </c>
      <c r="AG752" s="32"/>
      <c r="AH752" s="14">
        <f t="shared" si="531"/>
        <v>95</v>
      </c>
      <c r="AI752" s="15">
        <f t="shared" si="532"/>
        <v>235</v>
      </c>
      <c r="AJ752" s="56">
        <v>43980</v>
      </c>
      <c r="AK752" s="30"/>
      <c r="AL752" s="37"/>
      <c r="AM752" s="19"/>
      <c r="AN752" s="18"/>
      <c r="AO752" s="32"/>
      <c r="AP752" s="14">
        <f t="shared" si="533"/>
        <v>0</v>
      </c>
      <c r="AQ752" s="37"/>
      <c r="AR752" s="19"/>
      <c r="AS752" s="18"/>
      <c r="AT752" s="32"/>
      <c r="AU752" s="14">
        <f t="shared" si="534"/>
        <v>0</v>
      </c>
      <c r="AV752" s="37"/>
      <c r="AW752" s="19"/>
      <c r="AX752" s="18"/>
      <c r="AY752" s="32"/>
      <c r="AZ752" s="14">
        <f t="shared" si="535"/>
        <v>0</v>
      </c>
      <c r="BA752" s="15">
        <f t="shared" si="536"/>
        <v>0</v>
      </c>
    </row>
    <row r="753" spans="1:53" x14ac:dyDescent="0.15">
      <c r="A753" s="30" t="s">
        <v>619</v>
      </c>
      <c r="B753" s="37">
        <v>2</v>
      </c>
      <c r="C753" s="19">
        <v>1</v>
      </c>
      <c r="D753" s="18"/>
      <c r="E753" s="32"/>
      <c r="F753" s="14">
        <f t="shared" si="541"/>
        <v>3</v>
      </c>
      <c r="G753" s="37">
        <v>2</v>
      </c>
      <c r="H753" s="19">
        <v>1</v>
      </c>
      <c r="I753" s="18"/>
      <c r="J753" s="32"/>
      <c r="K753" s="14">
        <f t="shared" si="526"/>
        <v>3</v>
      </c>
      <c r="L753" s="37">
        <v>2</v>
      </c>
      <c r="M753" s="19">
        <v>1</v>
      </c>
      <c r="N753" s="18"/>
      <c r="O753" s="32"/>
      <c r="P753" s="14">
        <f t="shared" si="527"/>
        <v>3</v>
      </c>
      <c r="Q753" s="15">
        <f t="shared" si="528"/>
        <v>9</v>
      </c>
      <c r="R753" s="56">
        <v>43994</v>
      </c>
      <c r="S753" s="39" t="s">
        <v>601</v>
      </c>
      <c r="T753" s="37"/>
      <c r="U753" s="19">
        <v>3</v>
      </c>
      <c r="V753" s="18"/>
      <c r="W753" s="32"/>
      <c r="X753" s="14">
        <f t="shared" si="529"/>
        <v>3</v>
      </c>
      <c r="Y753" s="37"/>
      <c r="Z753" s="19">
        <v>3</v>
      </c>
      <c r="AA753" s="18"/>
      <c r="AB753" s="32"/>
      <c r="AC753" s="14">
        <f t="shared" si="530"/>
        <v>3</v>
      </c>
      <c r="AD753" s="37"/>
      <c r="AE753" s="19">
        <v>3</v>
      </c>
      <c r="AF753" s="18"/>
      <c r="AG753" s="32"/>
      <c r="AH753" s="14">
        <f t="shared" si="531"/>
        <v>3</v>
      </c>
      <c r="AI753" s="15">
        <f t="shared" si="532"/>
        <v>9</v>
      </c>
      <c r="AJ753" s="56">
        <v>43984</v>
      </c>
      <c r="AK753" s="39"/>
      <c r="AL753" s="37"/>
      <c r="AM753" s="19"/>
      <c r="AN753" s="18"/>
      <c r="AO753" s="32"/>
      <c r="AP753" s="14">
        <f t="shared" si="533"/>
        <v>0</v>
      </c>
      <c r="AQ753" s="37"/>
      <c r="AR753" s="19"/>
      <c r="AS753" s="18"/>
      <c r="AT753" s="32"/>
      <c r="AU753" s="14">
        <f t="shared" si="534"/>
        <v>0</v>
      </c>
      <c r="AV753" s="37"/>
      <c r="AW753" s="19"/>
      <c r="AX753" s="18"/>
      <c r="AY753" s="32"/>
      <c r="AZ753" s="14">
        <f t="shared" si="535"/>
        <v>0</v>
      </c>
      <c r="BA753" s="15">
        <f t="shared" si="536"/>
        <v>0</v>
      </c>
    </row>
    <row r="754" spans="1:53" x14ac:dyDescent="0.15">
      <c r="A754" s="30" t="s">
        <v>623</v>
      </c>
      <c r="B754" s="37">
        <v>1</v>
      </c>
      <c r="C754" s="19"/>
      <c r="D754" s="18"/>
      <c r="E754" s="32"/>
      <c r="F754" s="14">
        <f t="shared" si="541"/>
        <v>1</v>
      </c>
      <c r="G754" s="37">
        <v>1</v>
      </c>
      <c r="H754" s="19"/>
      <c r="I754" s="18"/>
      <c r="J754" s="32"/>
      <c r="K754" s="14">
        <f t="shared" si="526"/>
        <v>1</v>
      </c>
      <c r="L754" s="37">
        <v>1</v>
      </c>
      <c r="M754" s="19"/>
      <c r="N754" s="18"/>
      <c r="O754" s="32"/>
      <c r="P754" s="14">
        <f t="shared" si="527"/>
        <v>1</v>
      </c>
      <c r="Q754" s="15">
        <f t="shared" si="528"/>
        <v>3</v>
      </c>
      <c r="R754" s="93">
        <v>43998</v>
      </c>
      <c r="S754" s="39" t="s">
        <v>603</v>
      </c>
      <c r="T754" s="37"/>
      <c r="U754" s="19">
        <v>15</v>
      </c>
      <c r="V754" s="18">
        <v>5</v>
      </c>
      <c r="W754" s="32"/>
      <c r="X754" s="14">
        <f t="shared" si="529"/>
        <v>20</v>
      </c>
      <c r="Y754" s="37">
        <v>15</v>
      </c>
      <c r="Z754" s="19">
        <v>25</v>
      </c>
      <c r="AA754" s="18">
        <v>20</v>
      </c>
      <c r="AB754" s="32"/>
      <c r="AC754" s="14">
        <f t="shared" si="530"/>
        <v>60</v>
      </c>
      <c r="AD754" s="37">
        <v>15</v>
      </c>
      <c r="AE754" s="19"/>
      <c r="AF754" s="18">
        <v>25</v>
      </c>
      <c r="AG754" s="32"/>
      <c r="AH754" s="14">
        <f t="shared" si="531"/>
        <v>40</v>
      </c>
      <c r="AI754" s="15">
        <f t="shared" si="532"/>
        <v>120</v>
      </c>
      <c r="AJ754" s="56">
        <v>43981</v>
      </c>
      <c r="AK754" s="30"/>
      <c r="AL754" s="37"/>
      <c r="AM754" s="19"/>
      <c r="AN754" s="18"/>
      <c r="AO754" s="32"/>
      <c r="AP754" s="14">
        <f t="shared" si="533"/>
        <v>0</v>
      </c>
      <c r="AQ754" s="37"/>
      <c r="AR754" s="19"/>
      <c r="AS754" s="18"/>
      <c r="AT754" s="32"/>
      <c r="AU754" s="14">
        <f t="shared" si="534"/>
        <v>0</v>
      </c>
      <c r="AV754" s="37"/>
      <c r="AW754" s="19"/>
      <c r="AX754" s="18"/>
      <c r="AY754" s="32"/>
      <c r="AZ754" s="14">
        <f t="shared" si="535"/>
        <v>0</v>
      </c>
      <c r="BA754" s="15">
        <f t="shared" si="536"/>
        <v>0</v>
      </c>
    </row>
    <row r="755" spans="1:53" x14ac:dyDescent="0.15">
      <c r="A755" s="30"/>
      <c r="B755" s="37"/>
      <c r="C755" s="19"/>
      <c r="D755" s="18"/>
      <c r="E755" s="32"/>
      <c r="F755" s="14">
        <f t="shared" si="541"/>
        <v>0</v>
      </c>
      <c r="G755" s="37"/>
      <c r="H755" s="19"/>
      <c r="I755" s="18"/>
      <c r="J755" s="32"/>
      <c r="K755" s="14">
        <f t="shared" si="526"/>
        <v>0</v>
      </c>
      <c r="L755" s="37"/>
      <c r="M755" s="19"/>
      <c r="N755" s="18"/>
      <c r="O755" s="32"/>
      <c r="P755" s="14">
        <f t="shared" si="527"/>
        <v>0</v>
      </c>
      <c r="Q755" s="15">
        <f t="shared" si="528"/>
        <v>0</v>
      </c>
      <c r="S755" s="30" t="s">
        <v>605</v>
      </c>
      <c r="T755" s="37"/>
      <c r="U755" s="19"/>
      <c r="V755" s="18">
        <v>3</v>
      </c>
      <c r="W755" s="32"/>
      <c r="X755" s="14">
        <f t="shared" si="529"/>
        <v>3</v>
      </c>
      <c r="Y755" s="37"/>
      <c r="Z755" s="19"/>
      <c r="AA755" s="18">
        <v>3</v>
      </c>
      <c r="AB755" s="32"/>
      <c r="AC755" s="14">
        <f t="shared" si="530"/>
        <v>3</v>
      </c>
      <c r="AD755" s="37"/>
      <c r="AE755" s="19"/>
      <c r="AF755" s="18">
        <v>3</v>
      </c>
      <c r="AG755" s="32"/>
      <c r="AH755" s="14">
        <f t="shared" si="531"/>
        <v>3</v>
      </c>
      <c r="AI755" s="15">
        <f t="shared" si="532"/>
        <v>9</v>
      </c>
      <c r="AJ755" s="56">
        <v>43981</v>
      </c>
      <c r="AK755" s="30"/>
      <c r="AL755" s="37"/>
      <c r="AM755" s="19"/>
      <c r="AN755" s="18"/>
      <c r="AO755" s="32"/>
      <c r="AP755" s="14">
        <f t="shared" si="533"/>
        <v>0</v>
      </c>
      <c r="AQ755" s="37"/>
      <c r="AR755" s="19"/>
      <c r="AS755" s="18"/>
      <c r="AT755" s="32"/>
      <c r="AU755" s="14">
        <f t="shared" si="534"/>
        <v>0</v>
      </c>
      <c r="AV755" s="37"/>
      <c r="AW755" s="19"/>
      <c r="AX755" s="18"/>
      <c r="AY755" s="32"/>
      <c r="AZ755" s="14">
        <f t="shared" si="535"/>
        <v>0</v>
      </c>
      <c r="BA755" s="15">
        <f t="shared" si="536"/>
        <v>0</v>
      </c>
    </row>
    <row r="756" spans="1:53" x14ac:dyDescent="0.15">
      <c r="A756" s="30"/>
      <c r="B756" s="37"/>
      <c r="C756" s="19"/>
      <c r="D756" s="18"/>
      <c r="E756" s="32"/>
      <c r="F756" s="14">
        <f t="shared" si="541"/>
        <v>0</v>
      </c>
      <c r="G756" s="37"/>
      <c r="H756" s="19"/>
      <c r="I756" s="18"/>
      <c r="J756" s="32"/>
      <c r="K756" s="14">
        <f t="shared" si="526"/>
        <v>0</v>
      </c>
      <c r="L756" s="37"/>
      <c r="M756" s="19"/>
      <c r="N756" s="18"/>
      <c r="O756" s="32"/>
      <c r="P756" s="14">
        <f t="shared" si="527"/>
        <v>0</v>
      </c>
      <c r="Q756" s="15">
        <f t="shared" si="528"/>
        <v>0</v>
      </c>
      <c r="S756" s="39" t="s">
        <v>606</v>
      </c>
      <c r="T756" s="37">
        <v>10</v>
      </c>
      <c r="U756" s="19"/>
      <c r="V756" s="18"/>
      <c r="W756" s="32"/>
      <c r="X756" s="14">
        <f t="shared" si="529"/>
        <v>10</v>
      </c>
      <c r="Y756" s="37">
        <v>10</v>
      </c>
      <c r="Z756" s="19"/>
      <c r="AA756" s="18"/>
      <c r="AB756" s="32"/>
      <c r="AC756" s="14">
        <f t="shared" si="530"/>
        <v>10</v>
      </c>
      <c r="AD756" s="37"/>
      <c r="AE756" s="19"/>
      <c r="AF756" s="18"/>
      <c r="AG756" s="32"/>
      <c r="AH756" s="14">
        <f t="shared" si="531"/>
        <v>0</v>
      </c>
      <c r="AI756" s="15">
        <f t="shared" si="532"/>
        <v>20</v>
      </c>
      <c r="AJ756" s="56">
        <v>43983</v>
      </c>
      <c r="AK756" s="30"/>
      <c r="AL756" s="37"/>
      <c r="AM756" s="19"/>
      <c r="AN756" s="18"/>
      <c r="AO756" s="32"/>
      <c r="AP756" s="14">
        <f t="shared" si="533"/>
        <v>0</v>
      </c>
      <c r="AQ756" s="37"/>
      <c r="AR756" s="19"/>
      <c r="AS756" s="18"/>
      <c r="AT756" s="32"/>
      <c r="AU756" s="14">
        <f t="shared" si="534"/>
        <v>0</v>
      </c>
      <c r="AV756" s="37"/>
      <c r="AW756" s="19"/>
      <c r="AX756" s="18"/>
      <c r="AY756" s="32"/>
      <c r="AZ756" s="14">
        <f t="shared" si="535"/>
        <v>0</v>
      </c>
      <c r="BA756" s="15">
        <f t="shared" si="536"/>
        <v>0</v>
      </c>
    </row>
    <row r="757" spans="1:53" x14ac:dyDescent="0.15">
      <c r="A757" s="30"/>
      <c r="B757" s="37"/>
      <c r="C757" s="19"/>
      <c r="D757" s="18"/>
      <c r="E757" s="32"/>
      <c r="F757" s="14">
        <f t="shared" si="541"/>
        <v>0</v>
      </c>
      <c r="G757" s="37"/>
      <c r="H757" s="19"/>
      <c r="I757" s="18"/>
      <c r="J757" s="32"/>
      <c r="K757" s="14">
        <f t="shared" si="526"/>
        <v>0</v>
      </c>
      <c r="L757" s="37"/>
      <c r="M757" s="19"/>
      <c r="N757" s="18"/>
      <c r="O757" s="32"/>
      <c r="P757" s="14">
        <f t="shared" si="527"/>
        <v>0</v>
      </c>
      <c r="Q757" s="15">
        <f t="shared" si="528"/>
        <v>0</v>
      </c>
      <c r="S757" s="30" t="s">
        <v>607</v>
      </c>
      <c r="T757" s="37">
        <v>7</v>
      </c>
      <c r="U757" s="19"/>
      <c r="V757" s="18"/>
      <c r="W757" s="32"/>
      <c r="X757" s="14">
        <f t="shared" si="529"/>
        <v>7</v>
      </c>
      <c r="Y757" s="37">
        <v>7</v>
      </c>
      <c r="Z757" s="19"/>
      <c r="AA757" s="18"/>
      <c r="AB757" s="32"/>
      <c r="AC757" s="14">
        <f t="shared" si="530"/>
        <v>7</v>
      </c>
      <c r="AD757" s="37">
        <v>7</v>
      </c>
      <c r="AE757" s="19"/>
      <c r="AF757" s="18"/>
      <c r="AG757" s="32"/>
      <c r="AH757" s="14">
        <f t="shared" si="531"/>
        <v>7</v>
      </c>
      <c r="AI757" s="15">
        <f t="shared" si="532"/>
        <v>21</v>
      </c>
      <c r="AJ757" s="56">
        <v>43987</v>
      </c>
      <c r="AK757" s="30"/>
      <c r="AL757" s="37"/>
      <c r="AM757" s="19"/>
      <c r="AN757" s="18"/>
      <c r="AO757" s="32"/>
      <c r="AP757" s="14">
        <f t="shared" si="533"/>
        <v>0</v>
      </c>
      <c r="AQ757" s="37"/>
      <c r="AR757" s="19"/>
      <c r="AS757" s="18"/>
      <c r="AT757" s="32"/>
      <c r="AU757" s="14">
        <f t="shared" si="534"/>
        <v>0</v>
      </c>
      <c r="AV757" s="37"/>
      <c r="AW757" s="19"/>
      <c r="AX757" s="18"/>
      <c r="AY757" s="32"/>
      <c r="AZ757" s="14">
        <f t="shared" si="535"/>
        <v>0</v>
      </c>
      <c r="BA757" s="15">
        <f t="shared" si="536"/>
        <v>0</v>
      </c>
    </row>
    <row r="758" spans="1:53" x14ac:dyDescent="0.15">
      <c r="A758" s="30"/>
      <c r="B758" s="37"/>
      <c r="C758" s="19"/>
      <c r="D758" s="18"/>
      <c r="E758" s="32"/>
      <c r="F758" s="14">
        <f t="shared" si="541"/>
        <v>0</v>
      </c>
      <c r="G758" s="37"/>
      <c r="H758" s="19"/>
      <c r="I758" s="18"/>
      <c r="J758" s="32"/>
      <c r="K758" s="14">
        <f t="shared" si="526"/>
        <v>0</v>
      </c>
      <c r="L758" s="37"/>
      <c r="M758" s="19"/>
      <c r="N758" s="18"/>
      <c r="O758" s="32"/>
      <c r="P758" s="14">
        <f t="shared" si="527"/>
        <v>0</v>
      </c>
      <c r="Q758" s="15">
        <f t="shared" si="528"/>
        <v>0</v>
      </c>
      <c r="S758" s="30" t="s">
        <v>608</v>
      </c>
      <c r="T758" s="37">
        <v>5</v>
      </c>
      <c r="U758" s="19">
        <v>1</v>
      </c>
      <c r="V758" s="18">
        <v>3</v>
      </c>
      <c r="W758" s="32"/>
      <c r="X758" s="14">
        <f t="shared" si="529"/>
        <v>9</v>
      </c>
      <c r="Y758" s="37">
        <v>5</v>
      </c>
      <c r="Z758" s="19">
        <v>1</v>
      </c>
      <c r="AA758" s="18">
        <v>3</v>
      </c>
      <c r="AB758" s="32"/>
      <c r="AC758" s="14">
        <f t="shared" si="530"/>
        <v>9</v>
      </c>
      <c r="AD758" s="37">
        <v>5</v>
      </c>
      <c r="AE758" s="19">
        <v>1</v>
      </c>
      <c r="AF758" s="18">
        <v>3</v>
      </c>
      <c r="AG758" s="32"/>
      <c r="AH758" s="14">
        <f t="shared" si="531"/>
        <v>9</v>
      </c>
      <c r="AI758" s="15">
        <f t="shared" si="532"/>
        <v>27</v>
      </c>
      <c r="AJ758" s="56">
        <v>43985</v>
      </c>
      <c r="AK758" s="30"/>
      <c r="AL758" s="37"/>
      <c r="AM758" s="19"/>
      <c r="AN758" s="18"/>
      <c r="AO758" s="32"/>
      <c r="AP758" s="14">
        <f t="shared" si="533"/>
        <v>0</v>
      </c>
      <c r="AQ758" s="37"/>
      <c r="AR758" s="19"/>
      <c r="AS758" s="18"/>
      <c r="AT758" s="32"/>
      <c r="AU758" s="14">
        <f t="shared" si="534"/>
        <v>0</v>
      </c>
      <c r="AV758" s="37"/>
      <c r="AW758" s="19"/>
      <c r="AX758" s="18"/>
      <c r="AY758" s="32"/>
      <c r="AZ758" s="14">
        <f t="shared" si="535"/>
        <v>0</v>
      </c>
      <c r="BA758" s="15">
        <f t="shared" si="536"/>
        <v>0</v>
      </c>
    </row>
    <row r="759" spans="1:53" x14ac:dyDescent="0.15">
      <c r="A759" s="30"/>
      <c r="B759" s="37"/>
      <c r="C759" s="19"/>
      <c r="D759" s="18"/>
      <c r="E759" s="32"/>
      <c r="F759" s="14">
        <f t="shared" si="541"/>
        <v>0</v>
      </c>
      <c r="G759" s="37"/>
      <c r="H759" s="19"/>
      <c r="I759" s="18"/>
      <c r="J759" s="32"/>
      <c r="K759" s="14">
        <f t="shared" si="526"/>
        <v>0</v>
      </c>
      <c r="L759" s="37"/>
      <c r="M759" s="19"/>
      <c r="N759" s="18"/>
      <c r="O759" s="32"/>
      <c r="P759" s="14">
        <f t="shared" si="527"/>
        <v>0</v>
      </c>
      <c r="Q759" s="15">
        <f t="shared" si="528"/>
        <v>0</v>
      </c>
      <c r="S759" s="13" t="s">
        <v>609</v>
      </c>
      <c r="T759" s="37"/>
      <c r="U759" s="19"/>
      <c r="V759" s="18"/>
      <c r="W759" s="32"/>
      <c r="X759" s="14">
        <f t="shared" si="529"/>
        <v>0</v>
      </c>
      <c r="Y759" s="37"/>
      <c r="Z759" s="19"/>
      <c r="AA759" s="18">
        <v>8</v>
      </c>
      <c r="AB759" s="32"/>
      <c r="AC759" s="14">
        <f t="shared" si="530"/>
        <v>8</v>
      </c>
      <c r="AD759" s="37"/>
      <c r="AE759" s="19"/>
      <c r="AF759" s="18">
        <v>3</v>
      </c>
      <c r="AG759" s="32"/>
      <c r="AH759" s="14">
        <f t="shared" si="531"/>
        <v>3</v>
      </c>
      <c r="AI759" s="15">
        <f t="shared" si="532"/>
        <v>11</v>
      </c>
      <c r="AJ759" s="56">
        <v>43985</v>
      </c>
      <c r="AK759" s="30"/>
      <c r="AL759" s="37"/>
      <c r="AM759" s="19"/>
      <c r="AN759" s="18"/>
      <c r="AO759" s="32"/>
      <c r="AP759" s="14">
        <f t="shared" si="533"/>
        <v>0</v>
      </c>
      <c r="AQ759" s="37"/>
      <c r="AR759" s="19"/>
      <c r="AS759" s="18"/>
      <c r="AT759" s="32"/>
      <c r="AU759" s="14">
        <f t="shared" si="534"/>
        <v>0</v>
      </c>
      <c r="AV759" s="37"/>
      <c r="AW759" s="19"/>
      <c r="AX759" s="18"/>
      <c r="AY759" s="32"/>
      <c r="AZ759" s="14">
        <f t="shared" si="535"/>
        <v>0</v>
      </c>
      <c r="BA759" s="15">
        <f t="shared" si="536"/>
        <v>0</v>
      </c>
    </row>
    <row r="760" spans="1:53" x14ac:dyDescent="0.15">
      <c r="A760" s="30"/>
      <c r="B760" s="37"/>
      <c r="C760" s="19"/>
      <c r="D760" s="18"/>
      <c r="E760" s="32"/>
      <c r="F760" s="14">
        <f t="shared" si="541"/>
        <v>0</v>
      </c>
      <c r="G760" s="37"/>
      <c r="H760" s="19"/>
      <c r="I760" s="18"/>
      <c r="J760" s="32"/>
      <c r="K760" s="14">
        <f t="shared" si="526"/>
        <v>0</v>
      </c>
      <c r="L760" s="37"/>
      <c r="M760" s="19"/>
      <c r="N760" s="18"/>
      <c r="O760" s="32"/>
      <c r="P760" s="14">
        <f t="shared" si="527"/>
        <v>0</v>
      </c>
      <c r="Q760" s="15">
        <f t="shared" si="528"/>
        <v>0</v>
      </c>
      <c r="S760" s="30" t="s">
        <v>611</v>
      </c>
      <c r="T760" s="37"/>
      <c r="U760" s="19">
        <v>3</v>
      </c>
      <c r="V760" s="18">
        <v>5</v>
      </c>
      <c r="W760" s="32"/>
      <c r="X760" s="14">
        <f t="shared" si="529"/>
        <v>8</v>
      </c>
      <c r="Y760" s="37"/>
      <c r="Z760" s="19">
        <v>3</v>
      </c>
      <c r="AA760" s="18">
        <v>5</v>
      </c>
      <c r="AB760" s="32"/>
      <c r="AC760" s="14">
        <f t="shared" si="530"/>
        <v>8</v>
      </c>
      <c r="AD760" s="37"/>
      <c r="AE760" s="19">
        <v>3</v>
      </c>
      <c r="AF760" s="18">
        <v>5</v>
      </c>
      <c r="AG760" s="32"/>
      <c r="AH760" s="14">
        <f t="shared" si="531"/>
        <v>8</v>
      </c>
      <c r="AI760" s="15">
        <f t="shared" si="532"/>
        <v>24</v>
      </c>
      <c r="AJ760" s="56">
        <v>43986</v>
      </c>
      <c r="AK760" s="13"/>
      <c r="AL760" s="37"/>
      <c r="AM760" s="19"/>
      <c r="AN760" s="18"/>
      <c r="AO760" s="32"/>
      <c r="AP760" s="14">
        <f t="shared" si="533"/>
        <v>0</v>
      </c>
      <c r="AQ760" s="37"/>
      <c r="AR760" s="19"/>
      <c r="AS760" s="18"/>
      <c r="AT760" s="32"/>
      <c r="AU760" s="14">
        <f t="shared" si="534"/>
        <v>0</v>
      </c>
      <c r="AV760" s="37"/>
      <c r="AW760" s="19"/>
      <c r="AX760" s="18"/>
      <c r="AY760" s="32"/>
      <c r="AZ760" s="14">
        <f t="shared" si="535"/>
        <v>0</v>
      </c>
      <c r="BA760" s="15">
        <f t="shared" si="536"/>
        <v>0</v>
      </c>
    </row>
    <row r="761" spans="1:53" x14ac:dyDescent="0.15">
      <c r="A761" s="30"/>
      <c r="B761" s="37"/>
      <c r="C761" s="19"/>
      <c r="D761" s="18"/>
      <c r="E761" s="32"/>
      <c r="F761" s="14">
        <f t="shared" si="541"/>
        <v>0</v>
      </c>
      <c r="G761" s="37"/>
      <c r="H761" s="19"/>
      <c r="I761" s="18"/>
      <c r="J761" s="32"/>
      <c r="K761" s="14">
        <f t="shared" si="526"/>
        <v>0</v>
      </c>
      <c r="L761" s="37"/>
      <c r="M761" s="19"/>
      <c r="N761" s="18"/>
      <c r="O761" s="32"/>
      <c r="P761" s="14">
        <f t="shared" si="527"/>
        <v>0</v>
      </c>
      <c r="Q761" s="15">
        <f t="shared" si="528"/>
        <v>0</v>
      </c>
      <c r="S761" s="30" t="s">
        <v>612</v>
      </c>
      <c r="T761" s="37"/>
      <c r="U761" s="19">
        <v>3</v>
      </c>
      <c r="V761" s="18">
        <v>1</v>
      </c>
      <c r="W761" s="32"/>
      <c r="X761" s="14">
        <f t="shared" si="529"/>
        <v>4</v>
      </c>
      <c r="Y761" s="37"/>
      <c r="Z761" s="19">
        <v>3</v>
      </c>
      <c r="AA761" s="18">
        <v>1</v>
      </c>
      <c r="AB761" s="32"/>
      <c r="AC761" s="14">
        <f t="shared" si="530"/>
        <v>4</v>
      </c>
      <c r="AD761" s="37"/>
      <c r="AE761" s="19">
        <v>3</v>
      </c>
      <c r="AF761" s="18">
        <v>1</v>
      </c>
      <c r="AG761" s="32"/>
      <c r="AH761" s="14">
        <f t="shared" si="531"/>
        <v>4</v>
      </c>
      <c r="AI761" s="15">
        <f t="shared" si="532"/>
        <v>12</v>
      </c>
      <c r="AJ761" s="56">
        <v>43987</v>
      </c>
      <c r="AK761" s="39"/>
      <c r="AL761" s="37"/>
      <c r="AM761" s="19"/>
      <c r="AN761" s="18"/>
      <c r="AO761" s="32"/>
      <c r="AP761" s="14">
        <f t="shared" si="533"/>
        <v>0</v>
      </c>
      <c r="AQ761" s="37"/>
      <c r="AR761" s="19"/>
      <c r="AS761" s="18"/>
      <c r="AT761" s="32"/>
      <c r="AU761" s="14">
        <f t="shared" si="534"/>
        <v>0</v>
      </c>
      <c r="AV761" s="37"/>
      <c r="AW761" s="19"/>
      <c r="AX761" s="18"/>
      <c r="AY761" s="32"/>
      <c r="AZ761" s="14">
        <f t="shared" si="535"/>
        <v>0</v>
      </c>
      <c r="BA761" s="15">
        <f t="shared" si="536"/>
        <v>0</v>
      </c>
    </row>
    <row r="762" spans="1:53" x14ac:dyDescent="0.15">
      <c r="A762" s="30"/>
      <c r="B762" s="37"/>
      <c r="C762" s="19"/>
      <c r="D762" s="18"/>
      <c r="E762" s="32"/>
      <c r="F762" s="14">
        <f t="shared" si="541"/>
        <v>0</v>
      </c>
      <c r="G762" s="37"/>
      <c r="H762" s="19"/>
      <c r="I762" s="18"/>
      <c r="J762" s="32"/>
      <c r="K762" s="14">
        <f t="shared" si="526"/>
        <v>0</v>
      </c>
      <c r="L762" s="37"/>
      <c r="M762" s="19"/>
      <c r="N762" s="18"/>
      <c r="O762" s="32"/>
      <c r="P762" s="14">
        <f t="shared" si="527"/>
        <v>0</v>
      </c>
      <c r="Q762" s="15">
        <f t="shared" si="528"/>
        <v>0</v>
      </c>
      <c r="S762" s="30" t="s">
        <v>615</v>
      </c>
      <c r="T762" s="37"/>
      <c r="U762" s="19">
        <v>3</v>
      </c>
      <c r="V762" s="18">
        <v>1</v>
      </c>
      <c r="W762" s="32"/>
      <c r="X762" s="14">
        <f t="shared" si="529"/>
        <v>4</v>
      </c>
      <c r="Y762" s="37"/>
      <c r="Z762" s="19">
        <v>3</v>
      </c>
      <c r="AA762" s="18">
        <v>1</v>
      </c>
      <c r="AB762" s="32"/>
      <c r="AC762" s="14">
        <f t="shared" si="530"/>
        <v>4</v>
      </c>
      <c r="AD762" s="37"/>
      <c r="AE762" s="19">
        <v>3</v>
      </c>
      <c r="AF762" s="18">
        <v>1</v>
      </c>
      <c r="AG762" s="32"/>
      <c r="AH762" s="14">
        <f t="shared" si="531"/>
        <v>4</v>
      </c>
      <c r="AI762" s="15">
        <f t="shared" si="532"/>
        <v>12</v>
      </c>
      <c r="AJ762" s="56">
        <v>43988</v>
      </c>
      <c r="AK762" s="13"/>
      <c r="AL762" s="37"/>
      <c r="AM762" s="19"/>
      <c r="AN762" s="18"/>
      <c r="AO762" s="32"/>
      <c r="AP762" s="14">
        <f t="shared" si="533"/>
        <v>0</v>
      </c>
      <c r="AQ762" s="37"/>
      <c r="AR762" s="19"/>
      <c r="AS762" s="18"/>
      <c r="AT762" s="32"/>
      <c r="AU762" s="14">
        <f t="shared" si="534"/>
        <v>0</v>
      </c>
      <c r="AV762" s="37"/>
      <c r="AW762" s="19"/>
      <c r="AX762" s="18"/>
      <c r="AY762" s="32"/>
      <c r="AZ762" s="14">
        <f t="shared" si="535"/>
        <v>0</v>
      </c>
      <c r="BA762" s="15">
        <f t="shared" si="536"/>
        <v>0</v>
      </c>
    </row>
    <row r="763" spans="1:53" x14ac:dyDescent="0.15">
      <c r="A763" s="30"/>
      <c r="B763" s="37"/>
      <c r="C763" s="19"/>
      <c r="D763" s="18"/>
      <c r="E763" s="32"/>
      <c r="F763" s="14">
        <f t="shared" si="541"/>
        <v>0</v>
      </c>
      <c r="G763" s="37"/>
      <c r="H763" s="19"/>
      <c r="I763" s="18"/>
      <c r="J763" s="32"/>
      <c r="K763" s="14">
        <f t="shared" si="526"/>
        <v>0</v>
      </c>
      <c r="L763" s="37"/>
      <c r="M763" s="19"/>
      <c r="N763" s="18"/>
      <c r="O763" s="32"/>
      <c r="P763" s="14">
        <f t="shared" si="527"/>
        <v>0</v>
      </c>
      <c r="Q763" s="15">
        <f t="shared" si="528"/>
        <v>0</v>
      </c>
      <c r="S763" s="13" t="s">
        <v>616</v>
      </c>
      <c r="T763" s="37"/>
      <c r="U763" s="19"/>
      <c r="V763" s="18"/>
      <c r="W763" s="32"/>
      <c r="X763" s="14">
        <f t="shared" si="529"/>
        <v>0</v>
      </c>
      <c r="Y763" s="37"/>
      <c r="Z763" s="19">
        <v>8</v>
      </c>
      <c r="AA763" s="18">
        <v>3</v>
      </c>
      <c r="AB763" s="32"/>
      <c r="AC763" s="14">
        <f t="shared" si="530"/>
        <v>11</v>
      </c>
      <c r="AD763" s="37">
        <v>3</v>
      </c>
      <c r="AE763" s="19"/>
      <c r="AF763" s="18">
        <v>5</v>
      </c>
      <c r="AG763" s="32"/>
      <c r="AH763" s="14">
        <f t="shared" si="531"/>
        <v>8</v>
      </c>
      <c r="AI763" s="15">
        <f t="shared" si="532"/>
        <v>19</v>
      </c>
      <c r="AJ763" s="56">
        <v>43991</v>
      </c>
      <c r="AK763" s="13"/>
      <c r="AL763" s="37"/>
      <c r="AM763" s="19"/>
      <c r="AN763" s="18"/>
      <c r="AO763" s="32"/>
      <c r="AP763" s="14">
        <f t="shared" si="533"/>
        <v>0</v>
      </c>
      <c r="AQ763" s="37"/>
      <c r="AR763" s="19"/>
      <c r="AS763" s="18"/>
      <c r="AT763" s="32"/>
      <c r="AU763" s="14">
        <f t="shared" si="534"/>
        <v>0</v>
      </c>
      <c r="AV763" s="37"/>
      <c r="AW763" s="19"/>
      <c r="AX763" s="18"/>
      <c r="AY763" s="32"/>
      <c r="AZ763" s="14">
        <f t="shared" si="535"/>
        <v>0</v>
      </c>
      <c r="BA763" s="15">
        <f t="shared" si="536"/>
        <v>0</v>
      </c>
    </row>
    <row r="764" spans="1:53" x14ac:dyDescent="0.15">
      <c r="A764" s="30"/>
      <c r="B764" s="37"/>
      <c r="C764" s="19"/>
      <c r="D764" s="18"/>
      <c r="E764" s="32"/>
      <c r="F764" s="14">
        <f t="shared" si="541"/>
        <v>0</v>
      </c>
      <c r="G764" s="37"/>
      <c r="H764" s="19"/>
      <c r="I764" s="18"/>
      <c r="J764" s="32"/>
      <c r="K764" s="14">
        <f t="shared" si="526"/>
        <v>0</v>
      </c>
      <c r="L764" s="37"/>
      <c r="M764" s="19"/>
      <c r="N764" s="18"/>
      <c r="O764" s="32"/>
      <c r="P764" s="14">
        <f t="shared" si="527"/>
        <v>0</v>
      </c>
      <c r="Q764" s="15">
        <f t="shared" si="528"/>
        <v>0</v>
      </c>
      <c r="S764" s="39" t="s">
        <v>618</v>
      </c>
      <c r="T764" s="37"/>
      <c r="U764" s="19">
        <v>5</v>
      </c>
      <c r="V764" s="18"/>
      <c r="W764" s="32"/>
      <c r="X764" s="14">
        <f t="shared" si="529"/>
        <v>5</v>
      </c>
      <c r="Y764" s="37"/>
      <c r="Z764" s="19">
        <v>5</v>
      </c>
      <c r="AA764" s="18"/>
      <c r="AB764" s="32"/>
      <c r="AC764" s="14">
        <f t="shared" si="530"/>
        <v>5</v>
      </c>
      <c r="AD764" s="37"/>
      <c r="AE764" s="19">
        <v>5</v>
      </c>
      <c r="AF764" s="18"/>
      <c r="AG764" s="32"/>
      <c r="AH764" s="14">
        <f t="shared" si="531"/>
        <v>5</v>
      </c>
      <c r="AI764" s="15">
        <f t="shared" si="532"/>
        <v>15</v>
      </c>
      <c r="AJ764" s="56">
        <v>43994</v>
      </c>
      <c r="AK764" s="13"/>
      <c r="AL764" s="37"/>
      <c r="AM764" s="19"/>
      <c r="AN764" s="18"/>
      <c r="AO764" s="32"/>
      <c r="AP764" s="14">
        <f t="shared" si="533"/>
        <v>0</v>
      </c>
      <c r="AQ764" s="37"/>
      <c r="AR764" s="19"/>
      <c r="AS764" s="18"/>
      <c r="AT764" s="32"/>
      <c r="AU764" s="14">
        <f t="shared" si="534"/>
        <v>0</v>
      </c>
      <c r="AV764" s="37"/>
      <c r="AW764" s="19"/>
      <c r="AX764" s="18"/>
      <c r="AY764" s="32"/>
      <c r="AZ764" s="14">
        <f t="shared" si="535"/>
        <v>0</v>
      </c>
      <c r="BA764" s="15">
        <f t="shared" si="536"/>
        <v>0</v>
      </c>
    </row>
    <row r="765" spans="1:53" x14ac:dyDescent="0.15">
      <c r="A765" s="30"/>
      <c r="B765" s="37"/>
      <c r="C765" s="19"/>
      <c r="D765" s="18"/>
      <c r="E765" s="32"/>
      <c r="F765" s="14">
        <f t="shared" si="541"/>
        <v>0</v>
      </c>
      <c r="G765" s="37"/>
      <c r="H765" s="19"/>
      <c r="I765" s="18"/>
      <c r="J765" s="32"/>
      <c r="K765" s="14">
        <f t="shared" si="526"/>
        <v>0</v>
      </c>
      <c r="L765" s="37"/>
      <c r="M765" s="19"/>
      <c r="N765" s="18"/>
      <c r="O765" s="32"/>
      <c r="P765" s="14">
        <f t="shared" si="527"/>
        <v>0</v>
      </c>
      <c r="Q765" s="15">
        <f t="shared" si="528"/>
        <v>0</v>
      </c>
      <c r="S765" s="39" t="s">
        <v>620</v>
      </c>
      <c r="T765" s="37">
        <v>5</v>
      </c>
      <c r="U765" s="19"/>
      <c r="V765" s="18"/>
      <c r="W765" s="32"/>
      <c r="X765" s="14">
        <f t="shared" si="529"/>
        <v>5</v>
      </c>
      <c r="Y765" s="37">
        <v>5</v>
      </c>
      <c r="Z765" s="19"/>
      <c r="AA765" s="18"/>
      <c r="AB765" s="32"/>
      <c r="AC765" s="14">
        <f t="shared" si="530"/>
        <v>5</v>
      </c>
      <c r="AD765" s="37">
        <v>5</v>
      </c>
      <c r="AE765" s="19"/>
      <c r="AF765" s="18"/>
      <c r="AG765" s="32"/>
      <c r="AH765" s="14">
        <f t="shared" si="531"/>
        <v>5</v>
      </c>
      <c r="AI765" s="15">
        <f t="shared" si="532"/>
        <v>15</v>
      </c>
      <c r="AJ765" s="56">
        <v>43999</v>
      </c>
      <c r="AK765" s="13"/>
      <c r="AL765" s="37"/>
      <c r="AM765" s="19"/>
      <c r="AN765" s="18"/>
      <c r="AO765" s="32"/>
      <c r="AP765" s="14">
        <f t="shared" si="533"/>
        <v>0</v>
      </c>
      <c r="AQ765" s="37"/>
      <c r="AR765" s="19"/>
      <c r="AS765" s="18"/>
      <c r="AT765" s="32"/>
      <c r="AU765" s="14">
        <f t="shared" si="534"/>
        <v>0</v>
      </c>
      <c r="AV765" s="37"/>
      <c r="AW765" s="19"/>
      <c r="AX765" s="18"/>
      <c r="AY765" s="32"/>
      <c r="AZ765" s="14">
        <f t="shared" si="535"/>
        <v>0</v>
      </c>
      <c r="BA765" s="15">
        <f t="shared" si="536"/>
        <v>0</v>
      </c>
    </row>
    <row r="766" spans="1:53" x14ac:dyDescent="0.15">
      <c r="A766" s="39"/>
      <c r="B766" s="37"/>
      <c r="C766" s="19"/>
      <c r="D766" s="18"/>
      <c r="E766" s="32"/>
      <c r="F766" s="14">
        <f t="shared" si="541"/>
        <v>0</v>
      </c>
      <c r="G766" s="37"/>
      <c r="H766" s="19"/>
      <c r="I766" s="18"/>
      <c r="J766" s="32"/>
      <c r="K766" s="14">
        <f t="shared" si="526"/>
        <v>0</v>
      </c>
      <c r="L766" s="37"/>
      <c r="M766" s="19"/>
      <c r="N766" s="18"/>
      <c r="O766" s="32"/>
      <c r="P766" s="14">
        <f t="shared" si="527"/>
        <v>0</v>
      </c>
      <c r="Q766" s="15">
        <f t="shared" si="528"/>
        <v>0</v>
      </c>
      <c r="S766" s="13" t="s">
        <v>621</v>
      </c>
      <c r="T766" s="37"/>
      <c r="U766" s="19">
        <v>1</v>
      </c>
      <c r="V766" s="18">
        <v>1</v>
      </c>
      <c r="W766" s="32"/>
      <c r="X766" s="14">
        <v>2</v>
      </c>
      <c r="Y766" s="37"/>
      <c r="Z766" s="19">
        <v>1</v>
      </c>
      <c r="AA766" s="18">
        <v>1</v>
      </c>
      <c r="AB766" s="32"/>
      <c r="AC766" s="14">
        <v>2</v>
      </c>
      <c r="AD766" s="37"/>
      <c r="AE766" s="19">
        <v>1</v>
      </c>
      <c r="AF766" s="18">
        <v>1</v>
      </c>
      <c r="AG766" s="32"/>
      <c r="AH766" s="14">
        <v>2</v>
      </c>
      <c r="AI766" s="15">
        <v>6</v>
      </c>
      <c r="AJ766" s="56">
        <v>43995</v>
      </c>
      <c r="AK766" s="39"/>
      <c r="AL766" s="37"/>
      <c r="AM766" s="19"/>
      <c r="AN766" s="18"/>
      <c r="AO766" s="32"/>
      <c r="AP766" s="14">
        <f t="shared" si="533"/>
        <v>0</v>
      </c>
      <c r="AQ766" s="37"/>
      <c r="AR766" s="19"/>
      <c r="AS766" s="18"/>
      <c r="AT766" s="32"/>
      <c r="AU766" s="14">
        <f t="shared" si="534"/>
        <v>0</v>
      </c>
      <c r="AV766" s="37"/>
      <c r="AW766" s="19"/>
      <c r="AX766" s="18"/>
      <c r="AY766" s="32"/>
      <c r="AZ766" s="14">
        <f t="shared" si="535"/>
        <v>0</v>
      </c>
      <c r="BA766" s="15">
        <f t="shared" si="536"/>
        <v>0</v>
      </c>
    </row>
    <row r="767" spans="1:53" x14ac:dyDescent="0.15">
      <c r="A767" s="30"/>
      <c r="B767" s="37"/>
      <c r="C767" s="19"/>
      <c r="D767" s="18"/>
      <c r="E767" s="32"/>
      <c r="F767" s="14">
        <f t="shared" si="541"/>
        <v>0</v>
      </c>
      <c r="G767" s="37"/>
      <c r="H767" s="19"/>
      <c r="I767" s="18"/>
      <c r="J767" s="32"/>
      <c r="K767" s="14">
        <f t="shared" si="526"/>
        <v>0</v>
      </c>
      <c r="L767" s="37"/>
      <c r="M767" s="19"/>
      <c r="N767" s="18"/>
      <c r="O767" s="32"/>
      <c r="P767" s="14">
        <f t="shared" si="527"/>
        <v>0</v>
      </c>
      <c r="Q767" s="15">
        <f t="shared" si="528"/>
        <v>0</v>
      </c>
      <c r="S767" s="13" t="s">
        <v>622</v>
      </c>
      <c r="T767" s="37"/>
      <c r="U767" s="19">
        <v>1</v>
      </c>
      <c r="V767" s="18"/>
      <c r="W767" s="32"/>
      <c r="X767" s="14">
        <f t="shared" si="529"/>
        <v>1</v>
      </c>
      <c r="Y767" s="37"/>
      <c r="Z767" s="19">
        <v>1</v>
      </c>
      <c r="AA767" s="18"/>
      <c r="AB767" s="32"/>
      <c r="AC767" s="14">
        <f t="shared" si="530"/>
        <v>1</v>
      </c>
      <c r="AD767" s="37"/>
      <c r="AE767" s="19">
        <v>1</v>
      </c>
      <c r="AF767" s="18"/>
      <c r="AG767" s="32"/>
      <c r="AH767" s="14">
        <f t="shared" si="531"/>
        <v>1</v>
      </c>
      <c r="AI767" s="15">
        <f t="shared" si="532"/>
        <v>3</v>
      </c>
      <c r="AJ767" s="56">
        <v>43999</v>
      </c>
      <c r="AK767" s="13"/>
      <c r="AL767" s="37"/>
      <c r="AM767" s="19"/>
      <c r="AN767" s="18"/>
      <c r="AO767" s="32"/>
      <c r="AP767" s="14">
        <f t="shared" si="533"/>
        <v>0</v>
      </c>
      <c r="AQ767" s="37"/>
      <c r="AR767" s="19"/>
      <c r="AS767" s="18"/>
      <c r="AT767" s="32"/>
      <c r="AU767" s="14">
        <f t="shared" si="534"/>
        <v>0</v>
      </c>
      <c r="AV767" s="37"/>
      <c r="AW767" s="19"/>
      <c r="AX767" s="18"/>
      <c r="AY767" s="32"/>
      <c r="AZ767" s="14">
        <f t="shared" si="535"/>
        <v>0</v>
      </c>
      <c r="BA767" s="15">
        <f t="shared" si="536"/>
        <v>0</v>
      </c>
    </row>
    <row r="768" spans="1:53" x14ac:dyDescent="0.15">
      <c r="A768" s="30"/>
      <c r="B768" s="37"/>
      <c r="C768" s="19"/>
      <c r="D768" s="18"/>
      <c r="E768" s="32"/>
      <c r="F768" s="14">
        <f t="shared" si="541"/>
        <v>0</v>
      </c>
      <c r="G768" s="37"/>
      <c r="H768" s="19"/>
      <c r="I768" s="18"/>
      <c r="J768" s="32"/>
      <c r="K768" s="14">
        <f t="shared" si="526"/>
        <v>0</v>
      </c>
      <c r="L768" s="37"/>
      <c r="M768" s="19"/>
      <c r="N768" s="18"/>
      <c r="O768" s="32"/>
      <c r="P768" s="14">
        <f t="shared" si="527"/>
        <v>0</v>
      </c>
      <c r="Q768" s="15">
        <f t="shared" si="528"/>
        <v>0</v>
      </c>
      <c r="S768" s="13" t="s">
        <v>624</v>
      </c>
      <c r="T768" s="37"/>
      <c r="U768" s="19">
        <v>1</v>
      </c>
      <c r="V768" s="18">
        <v>1</v>
      </c>
      <c r="W768" s="32"/>
      <c r="X768" s="14">
        <f t="shared" si="529"/>
        <v>2</v>
      </c>
      <c r="Y768" s="37"/>
      <c r="Z768" s="19">
        <v>1</v>
      </c>
      <c r="AA768" s="18">
        <v>1</v>
      </c>
      <c r="AB768" s="32"/>
      <c r="AC768" s="14">
        <f t="shared" si="530"/>
        <v>2</v>
      </c>
      <c r="AD768" s="37"/>
      <c r="AE768" s="19">
        <v>1</v>
      </c>
      <c r="AF768" s="18">
        <v>1</v>
      </c>
      <c r="AG768" s="32"/>
      <c r="AH768" s="14">
        <f t="shared" si="531"/>
        <v>2</v>
      </c>
      <c r="AI768" s="15">
        <f t="shared" si="532"/>
        <v>6</v>
      </c>
      <c r="AJ768" s="56">
        <v>44000</v>
      </c>
      <c r="AK768" s="13"/>
      <c r="AL768" s="37"/>
      <c r="AM768" s="19"/>
      <c r="AN768" s="18"/>
      <c r="AO768" s="32"/>
      <c r="AP768" s="14">
        <f t="shared" si="533"/>
        <v>0</v>
      </c>
      <c r="AQ768" s="37"/>
      <c r="AR768" s="19"/>
      <c r="AS768" s="18"/>
      <c r="AT768" s="32"/>
      <c r="AU768" s="14">
        <f t="shared" si="534"/>
        <v>0</v>
      </c>
      <c r="AV768" s="37"/>
      <c r="AW768" s="19"/>
      <c r="AX768" s="18"/>
      <c r="AY768" s="32"/>
      <c r="AZ768" s="14">
        <f t="shared" si="535"/>
        <v>0</v>
      </c>
      <c r="BA768" s="15">
        <f t="shared" si="536"/>
        <v>0</v>
      </c>
    </row>
    <row r="769" spans="1:54" x14ac:dyDescent="0.15">
      <c r="A769" s="13"/>
      <c r="B769" s="37"/>
      <c r="C769" s="19"/>
      <c r="D769" s="18"/>
      <c r="E769" s="32"/>
      <c r="F769" s="14">
        <f t="shared" si="541"/>
        <v>0</v>
      </c>
      <c r="G769" s="37"/>
      <c r="H769" s="19"/>
      <c r="I769" s="18"/>
      <c r="J769" s="32"/>
      <c r="K769" s="14">
        <f t="shared" si="526"/>
        <v>0</v>
      </c>
      <c r="L769" s="37"/>
      <c r="M769" s="19"/>
      <c r="N769" s="18"/>
      <c r="O769" s="32"/>
      <c r="P769" s="14">
        <f t="shared" si="527"/>
        <v>0</v>
      </c>
      <c r="Q769" s="15">
        <f t="shared" si="528"/>
        <v>0</v>
      </c>
      <c r="S769" s="13" t="s">
        <v>625</v>
      </c>
      <c r="T769" s="37"/>
      <c r="U769" s="19">
        <v>1</v>
      </c>
      <c r="V769" s="18"/>
      <c r="W769" s="32"/>
      <c r="X769" s="14">
        <f t="shared" si="529"/>
        <v>1</v>
      </c>
      <c r="Y769" s="37"/>
      <c r="Z769" s="19">
        <v>1</v>
      </c>
      <c r="AA769" s="18"/>
      <c r="AB769" s="32"/>
      <c r="AC769" s="14">
        <f t="shared" si="530"/>
        <v>1</v>
      </c>
      <c r="AD769" s="37"/>
      <c r="AE769" s="19">
        <v>1</v>
      </c>
      <c r="AF769" s="18"/>
      <c r="AG769" s="32"/>
      <c r="AH769" s="14">
        <f t="shared" si="531"/>
        <v>1</v>
      </c>
      <c r="AI769" s="15">
        <f t="shared" si="532"/>
        <v>3</v>
      </c>
      <c r="AJ769" s="56">
        <v>44001</v>
      </c>
      <c r="AK769" s="13"/>
      <c r="AL769" s="37"/>
      <c r="AM769" s="19"/>
      <c r="AN769" s="18"/>
      <c r="AO769" s="32"/>
      <c r="AP769" s="14">
        <f t="shared" si="533"/>
        <v>0</v>
      </c>
      <c r="AQ769" s="37"/>
      <c r="AR769" s="19"/>
      <c r="AS769" s="18"/>
      <c r="AT769" s="32"/>
      <c r="AU769" s="14">
        <f t="shared" si="534"/>
        <v>0</v>
      </c>
      <c r="AV769" s="37"/>
      <c r="AW769" s="19"/>
      <c r="AX769" s="18"/>
      <c r="AY769" s="32"/>
      <c r="AZ769" s="14">
        <f t="shared" si="535"/>
        <v>0</v>
      </c>
      <c r="BA769" s="15">
        <f t="shared" si="536"/>
        <v>0</v>
      </c>
    </row>
    <row r="770" spans="1:54" ht="14.25" thickBot="1" x14ac:dyDescent="0.2">
      <c r="A770" s="39"/>
      <c r="B770" s="37"/>
      <c r="C770" s="19"/>
      <c r="D770" s="18"/>
      <c r="E770" s="106"/>
      <c r="F770" s="14">
        <f t="shared" si="541"/>
        <v>0</v>
      </c>
      <c r="G770" s="37"/>
      <c r="H770" s="19"/>
      <c r="I770" s="18"/>
      <c r="J770" s="106"/>
      <c r="K770" s="14">
        <f t="shared" si="526"/>
        <v>0</v>
      </c>
      <c r="L770" s="37"/>
      <c r="M770" s="19"/>
      <c r="N770" s="18"/>
      <c r="O770" s="32"/>
      <c r="P770" s="14">
        <f t="shared" si="527"/>
        <v>0</v>
      </c>
      <c r="Q770" s="24">
        <f t="shared" si="528"/>
        <v>0</v>
      </c>
      <c r="S770" s="13" t="s">
        <v>627</v>
      </c>
      <c r="T770" s="37"/>
      <c r="U770" s="19">
        <v>1</v>
      </c>
      <c r="V770" s="18">
        <v>1</v>
      </c>
      <c r="W770" s="32"/>
      <c r="X770" s="14">
        <f t="shared" si="529"/>
        <v>2</v>
      </c>
      <c r="Y770" s="37"/>
      <c r="Z770" s="19">
        <v>1</v>
      </c>
      <c r="AA770" s="18">
        <v>1</v>
      </c>
      <c r="AB770" s="106"/>
      <c r="AC770" s="14">
        <f t="shared" si="530"/>
        <v>2</v>
      </c>
      <c r="AD770" s="37"/>
      <c r="AE770" s="19">
        <v>1</v>
      </c>
      <c r="AF770" s="18">
        <v>1</v>
      </c>
      <c r="AG770" s="32"/>
      <c r="AH770" s="14">
        <f t="shared" si="531"/>
        <v>2</v>
      </c>
      <c r="AI770" s="15">
        <f t="shared" si="532"/>
        <v>6</v>
      </c>
      <c r="AJ770" s="56">
        <v>44002</v>
      </c>
      <c r="AK770" s="13"/>
      <c r="AL770" s="37"/>
      <c r="AM770" s="19"/>
      <c r="AN770" s="18"/>
      <c r="AO770" s="106"/>
      <c r="AP770" s="14">
        <f t="shared" si="533"/>
        <v>0</v>
      </c>
      <c r="AQ770" s="37"/>
      <c r="AR770" s="19"/>
      <c r="AS770" s="18"/>
      <c r="AT770" s="106"/>
      <c r="AU770" s="14">
        <f t="shared" si="534"/>
        <v>0</v>
      </c>
      <c r="AV770" s="37"/>
      <c r="AW770" s="19"/>
      <c r="AX770" s="18"/>
      <c r="AY770" s="106"/>
      <c r="AZ770" s="14">
        <f t="shared" si="535"/>
        <v>0</v>
      </c>
      <c r="BA770" s="15">
        <f t="shared" si="536"/>
        <v>0</v>
      </c>
    </row>
    <row r="771" spans="1:54" ht="14.25" thickBot="1" x14ac:dyDescent="0.2">
      <c r="A771" s="3" t="s">
        <v>11</v>
      </c>
      <c r="B771" s="26">
        <f>SUM(B747:B770)</f>
        <v>8</v>
      </c>
      <c r="C771" s="26">
        <f t="shared" ref="C771:Q771" si="542">SUM(C747:C770)</f>
        <v>10</v>
      </c>
      <c r="D771" s="26">
        <f t="shared" si="542"/>
        <v>4</v>
      </c>
      <c r="E771" s="26"/>
      <c r="F771" s="40">
        <f t="shared" si="542"/>
        <v>22</v>
      </c>
      <c r="G771" s="26">
        <f t="shared" si="542"/>
        <v>7</v>
      </c>
      <c r="H771" s="26">
        <f t="shared" si="542"/>
        <v>14</v>
      </c>
      <c r="I771" s="26">
        <f t="shared" si="542"/>
        <v>5</v>
      </c>
      <c r="J771" s="26"/>
      <c r="K771" s="40">
        <f t="shared" si="542"/>
        <v>26</v>
      </c>
      <c r="L771" s="26">
        <f t="shared" si="542"/>
        <v>16</v>
      </c>
      <c r="M771" s="26">
        <f t="shared" si="542"/>
        <v>11</v>
      </c>
      <c r="N771" s="27">
        <f t="shared" si="542"/>
        <v>4</v>
      </c>
      <c r="O771" s="26"/>
      <c r="P771" s="40">
        <f t="shared" si="542"/>
        <v>31</v>
      </c>
      <c r="Q771" s="41">
        <f t="shared" si="542"/>
        <v>79</v>
      </c>
      <c r="S771" s="3" t="s">
        <v>11</v>
      </c>
      <c r="T771" s="26">
        <f>SUM(T747:T770)</f>
        <v>39</v>
      </c>
      <c r="U771" s="26">
        <f t="shared" ref="U771:AI771" si="543">SUM(U747:U770)</f>
        <v>99</v>
      </c>
      <c r="V771" s="27">
        <f t="shared" si="543"/>
        <v>49</v>
      </c>
      <c r="W771" s="26"/>
      <c r="X771" s="40">
        <f t="shared" si="543"/>
        <v>187</v>
      </c>
      <c r="Y771" s="26">
        <f t="shared" si="543"/>
        <v>84</v>
      </c>
      <c r="Z771" s="26">
        <f t="shared" si="543"/>
        <v>102</v>
      </c>
      <c r="AA771" s="26">
        <f t="shared" si="543"/>
        <v>80</v>
      </c>
      <c r="AB771" s="26"/>
      <c r="AC771" s="40">
        <f t="shared" si="543"/>
        <v>266</v>
      </c>
      <c r="AD771" s="26">
        <f t="shared" si="543"/>
        <v>60</v>
      </c>
      <c r="AE771" s="26">
        <f t="shared" si="543"/>
        <v>64</v>
      </c>
      <c r="AF771" s="27">
        <f t="shared" si="543"/>
        <v>116</v>
      </c>
      <c r="AG771" s="26"/>
      <c r="AH771" s="40">
        <f t="shared" si="543"/>
        <v>240</v>
      </c>
      <c r="AI771" s="41">
        <f t="shared" si="543"/>
        <v>693</v>
      </c>
      <c r="AK771" s="3" t="s">
        <v>11</v>
      </c>
      <c r="AL771" s="26">
        <f>SUM(AL747:AL770)</f>
        <v>0</v>
      </c>
      <c r="AM771" s="26">
        <f t="shared" ref="AM771:BA771" si="544">SUM(AM747:AM770)</f>
        <v>0</v>
      </c>
      <c r="AN771" s="26">
        <f t="shared" si="544"/>
        <v>0</v>
      </c>
      <c r="AO771" s="26"/>
      <c r="AP771" s="40">
        <f t="shared" si="544"/>
        <v>0</v>
      </c>
      <c r="AQ771" s="26">
        <f t="shared" si="544"/>
        <v>0</v>
      </c>
      <c r="AR771" s="26">
        <f t="shared" si="544"/>
        <v>0</v>
      </c>
      <c r="AS771" s="26">
        <f t="shared" si="544"/>
        <v>0</v>
      </c>
      <c r="AT771" s="26"/>
      <c r="AU771" s="40">
        <f t="shared" si="544"/>
        <v>0</v>
      </c>
      <c r="AV771" s="26">
        <f t="shared" si="544"/>
        <v>0</v>
      </c>
      <c r="AW771" s="26">
        <f t="shared" si="544"/>
        <v>0</v>
      </c>
      <c r="AX771" s="26">
        <f t="shared" si="544"/>
        <v>0</v>
      </c>
      <c r="AY771" s="26"/>
      <c r="AZ771" s="40">
        <f t="shared" si="544"/>
        <v>0</v>
      </c>
      <c r="BA771" s="41">
        <f t="shared" si="544"/>
        <v>0</v>
      </c>
    </row>
    <row r="772" spans="1:54" ht="14.25" thickBot="1" x14ac:dyDescent="0.2">
      <c r="A772" s="42" t="s">
        <v>12</v>
      </c>
      <c r="B772" s="43">
        <f>B746-B771</f>
        <v>5</v>
      </c>
      <c r="C772" s="43">
        <f t="shared" ref="C772:Q772" si="545">C746-C771</f>
        <v>7</v>
      </c>
      <c r="D772" s="43">
        <f t="shared" si="545"/>
        <v>6</v>
      </c>
      <c r="E772" s="43"/>
      <c r="F772" s="43">
        <f t="shared" si="545"/>
        <v>18</v>
      </c>
      <c r="G772" s="43">
        <f t="shared" si="545"/>
        <v>6</v>
      </c>
      <c r="H772" s="43">
        <f t="shared" si="545"/>
        <v>4</v>
      </c>
      <c r="I772" s="43">
        <f t="shared" si="545"/>
        <v>3</v>
      </c>
      <c r="J772" s="43"/>
      <c r="K772" s="43">
        <f t="shared" si="545"/>
        <v>13</v>
      </c>
      <c r="L772" s="43">
        <f t="shared" si="545"/>
        <v>5</v>
      </c>
      <c r="M772" s="43">
        <f t="shared" si="545"/>
        <v>4</v>
      </c>
      <c r="N772" s="43">
        <f t="shared" si="545"/>
        <v>8</v>
      </c>
      <c r="O772" s="43"/>
      <c r="P772" s="43">
        <f t="shared" si="545"/>
        <v>17</v>
      </c>
      <c r="Q772" s="41">
        <f t="shared" si="545"/>
        <v>48</v>
      </c>
      <c r="S772" s="42" t="s">
        <v>12</v>
      </c>
      <c r="T772" s="43">
        <f>T746-T771</f>
        <v>592</v>
      </c>
      <c r="U772" s="43">
        <f t="shared" ref="U772:AI772" si="546">U746-U771</f>
        <v>661</v>
      </c>
      <c r="V772" s="43">
        <f t="shared" si="546"/>
        <v>510</v>
      </c>
      <c r="W772" s="43"/>
      <c r="X772" s="43">
        <f t="shared" si="546"/>
        <v>1763</v>
      </c>
      <c r="Y772" s="43">
        <f t="shared" si="546"/>
        <v>374</v>
      </c>
      <c r="Z772" s="43">
        <f t="shared" si="546"/>
        <v>400</v>
      </c>
      <c r="AA772" s="43">
        <f t="shared" si="546"/>
        <v>138</v>
      </c>
      <c r="AB772" s="43"/>
      <c r="AC772" s="43">
        <f t="shared" si="546"/>
        <v>912</v>
      </c>
      <c r="AD772" s="43">
        <f t="shared" si="546"/>
        <v>561</v>
      </c>
      <c r="AE772" s="43">
        <f t="shared" si="546"/>
        <v>569</v>
      </c>
      <c r="AF772" s="43">
        <f t="shared" si="546"/>
        <v>431</v>
      </c>
      <c r="AG772" s="43"/>
      <c r="AH772" s="43">
        <f t="shared" si="546"/>
        <v>1561</v>
      </c>
      <c r="AI772" s="41">
        <f t="shared" si="546"/>
        <v>4236</v>
      </c>
      <c r="AK772" s="42" t="s">
        <v>12</v>
      </c>
      <c r="AL772" s="43">
        <f>AL746-AL771</f>
        <v>36</v>
      </c>
      <c r="AM772" s="43">
        <f t="shared" ref="AM772:BA772" si="547">AM746-AM771</f>
        <v>17</v>
      </c>
      <c r="AN772" s="43">
        <f t="shared" si="547"/>
        <v>38</v>
      </c>
      <c r="AO772" s="43"/>
      <c r="AP772" s="43">
        <f t="shared" si="547"/>
        <v>91</v>
      </c>
      <c r="AQ772" s="43">
        <f t="shared" si="547"/>
        <v>104</v>
      </c>
      <c r="AR772" s="43">
        <f t="shared" si="547"/>
        <v>9</v>
      </c>
      <c r="AS772" s="43">
        <f t="shared" si="547"/>
        <v>11</v>
      </c>
      <c r="AT772" s="43"/>
      <c r="AU772" s="43">
        <f t="shared" si="547"/>
        <v>124</v>
      </c>
      <c r="AV772" s="43">
        <f t="shared" si="547"/>
        <v>42</v>
      </c>
      <c r="AW772" s="43">
        <f t="shared" si="547"/>
        <v>36</v>
      </c>
      <c r="AX772" s="43">
        <f t="shared" si="547"/>
        <v>44</v>
      </c>
      <c r="AY772" s="43"/>
      <c r="AZ772" s="43">
        <f t="shared" si="547"/>
        <v>122</v>
      </c>
      <c r="BA772" s="41">
        <f t="shared" si="547"/>
        <v>337</v>
      </c>
    </row>
    <row r="775" spans="1:54" ht="21.75" thickBot="1" x14ac:dyDescent="0.25">
      <c r="A775" s="50" t="s">
        <v>13</v>
      </c>
      <c r="B775" s="51"/>
      <c r="C775" s="51"/>
      <c r="D775" s="51"/>
      <c r="E775" s="51"/>
      <c r="F775" s="54" t="s">
        <v>26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S775" s="50" t="s">
        <v>14</v>
      </c>
      <c r="T775" s="51"/>
      <c r="U775" s="51"/>
      <c r="V775" s="51"/>
      <c r="W775" s="51"/>
      <c r="X775" s="54" t="s">
        <v>26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K775" s="50" t="s">
        <v>153</v>
      </c>
      <c r="AL775" s="51"/>
      <c r="AM775" s="51"/>
      <c r="AN775" s="51"/>
      <c r="AO775" s="51"/>
      <c r="AP775" s="54" t="s">
        <v>26</v>
      </c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4" ht="14.25" thickBot="1" x14ac:dyDescent="0.2">
      <c r="A776" s="2" t="s">
        <v>0</v>
      </c>
      <c r="B776" s="225" t="s">
        <v>15</v>
      </c>
      <c r="C776" s="225"/>
      <c r="D776" s="225"/>
      <c r="E776" s="225"/>
      <c r="F776" s="226"/>
      <c r="G776" s="225" t="s">
        <v>1</v>
      </c>
      <c r="H776" s="225"/>
      <c r="I776" s="225"/>
      <c r="J776" s="225"/>
      <c r="K776" s="226"/>
      <c r="L776" s="225" t="s">
        <v>16</v>
      </c>
      <c r="M776" s="225"/>
      <c r="N776" s="225"/>
      <c r="O776" s="225"/>
      <c r="P776" s="225"/>
      <c r="Q776" s="227" t="s">
        <v>2</v>
      </c>
      <c r="S776" s="2" t="s">
        <v>0</v>
      </c>
      <c r="T776" s="225" t="s">
        <v>15</v>
      </c>
      <c r="U776" s="225"/>
      <c r="V776" s="225"/>
      <c r="W776" s="225"/>
      <c r="X776" s="226"/>
      <c r="Y776" s="225" t="s">
        <v>1</v>
      </c>
      <c r="Z776" s="225"/>
      <c r="AA776" s="225"/>
      <c r="AB776" s="225"/>
      <c r="AC776" s="226"/>
      <c r="AD776" s="225" t="s">
        <v>16</v>
      </c>
      <c r="AE776" s="225"/>
      <c r="AF776" s="225"/>
      <c r="AG776" s="225"/>
      <c r="AH776" s="225"/>
      <c r="AI776" s="227" t="s">
        <v>2</v>
      </c>
      <c r="AK776" s="2" t="s">
        <v>0</v>
      </c>
      <c r="AL776" s="225" t="s">
        <v>15</v>
      </c>
      <c r="AM776" s="225"/>
      <c r="AN776" s="225"/>
      <c r="AO776" s="225"/>
      <c r="AP776" s="226"/>
      <c r="AQ776" s="225" t="s">
        <v>1</v>
      </c>
      <c r="AR776" s="225"/>
      <c r="AS776" s="225"/>
      <c r="AT776" s="225"/>
      <c r="AU776" s="226"/>
      <c r="AV776" s="225" t="s">
        <v>16</v>
      </c>
      <c r="AW776" s="225"/>
      <c r="AX776" s="225"/>
      <c r="AY776" s="225"/>
      <c r="AZ776" s="225"/>
      <c r="BA776" s="227" t="s">
        <v>2</v>
      </c>
    </row>
    <row r="777" spans="1:54" ht="14.25" thickBot="1" x14ac:dyDescent="0.2">
      <c r="A777" s="2" t="s">
        <v>3</v>
      </c>
      <c r="B777" s="3" t="s">
        <v>4</v>
      </c>
      <c r="C777" s="2" t="s">
        <v>5</v>
      </c>
      <c r="D777" s="4" t="s">
        <v>6</v>
      </c>
      <c r="E777" s="2"/>
      <c r="F777" s="2" t="s">
        <v>7</v>
      </c>
      <c r="G777" s="3" t="s">
        <v>4</v>
      </c>
      <c r="H777" s="2" t="s">
        <v>5</v>
      </c>
      <c r="I777" s="4" t="s">
        <v>6</v>
      </c>
      <c r="J777" s="2"/>
      <c r="K777" s="2" t="s">
        <v>7</v>
      </c>
      <c r="L777" s="3" t="s">
        <v>4</v>
      </c>
      <c r="M777" s="2" t="s">
        <v>5</v>
      </c>
      <c r="N777" s="4" t="s">
        <v>6</v>
      </c>
      <c r="O777" s="2"/>
      <c r="P777" s="3" t="s">
        <v>7</v>
      </c>
      <c r="Q777" s="228"/>
      <c r="S777" s="2" t="s">
        <v>3</v>
      </c>
      <c r="T777" s="3" t="s">
        <v>4</v>
      </c>
      <c r="U777" s="2" t="s">
        <v>5</v>
      </c>
      <c r="V777" s="4" t="s">
        <v>6</v>
      </c>
      <c r="W777" s="2"/>
      <c r="X777" s="2" t="s">
        <v>7</v>
      </c>
      <c r="Y777" s="3" t="s">
        <v>4</v>
      </c>
      <c r="Z777" s="2" t="s">
        <v>5</v>
      </c>
      <c r="AA777" s="4" t="s">
        <v>6</v>
      </c>
      <c r="AB777" s="2"/>
      <c r="AC777" s="2" t="s">
        <v>7</v>
      </c>
      <c r="AD777" s="3" t="s">
        <v>4</v>
      </c>
      <c r="AE777" s="2" t="s">
        <v>5</v>
      </c>
      <c r="AF777" s="4" t="s">
        <v>6</v>
      </c>
      <c r="AG777" s="2"/>
      <c r="AH777" s="3" t="s">
        <v>7</v>
      </c>
      <c r="AI777" s="228"/>
      <c r="AK777" s="2" t="s">
        <v>3</v>
      </c>
      <c r="AL777" s="3" t="s">
        <v>4</v>
      </c>
      <c r="AM777" s="2" t="s">
        <v>5</v>
      </c>
      <c r="AN777" s="4" t="s">
        <v>6</v>
      </c>
      <c r="AO777" s="2"/>
      <c r="AP777" s="2" t="s">
        <v>7</v>
      </c>
      <c r="AQ777" s="3" t="s">
        <v>4</v>
      </c>
      <c r="AR777" s="2" t="s">
        <v>5</v>
      </c>
      <c r="AS777" s="4" t="s">
        <v>6</v>
      </c>
      <c r="AT777" s="2"/>
      <c r="AU777" s="2" t="s">
        <v>7</v>
      </c>
      <c r="AV777" s="3" t="s">
        <v>4</v>
      </c>
      <c r="AW777" s="2" t="s">
        <v>5</v>
      </c>
      <c r="AX777" s="4" t="s">
        <v>6</v>
      </c>
      <c r="AY777" s="2"/>
      <c r="AZ777" s="3" t="s">
        <v>7</v>
      </c>
      <c r="BA777" s="228"/>
    </row>
    <row r="778" spans="1:54" x14ac:dyDescent="0.15">
      <c r="A778" s="5" t="s">
        <v>12</v>
      </c>
      <c r="B778" s="6">
        <f>B772</f>
        <v>5</v>
      </c>
      <c r="C778" s="7">
        <f>C772</f>
        <v>7</v>
      </c>
      <c r="D778" s="6">
        <f>D772</f>
        <v>6</v>
      </c>
      <c r="E778" s="7"/>
      <c r="F778" s="8">
        <f>SUM(B778:D778)</f>
        <v>18</v>
      </c>
      <c r="G778" s="6">
        <f>G772</f>
        <v>6</v>
      </c>
      <c r="H778" s="7">
        <f>H772</f>
        <v>4</v>
      </c>
      <c r="I778" s="6">
        <f>I772</f>
        <v>3</v>
      </c>
      <c r="J778" s="7"/>
      <c r="K778" s="8">
        <f>SUM(G778:I778)</f>
        <v>13</v>
      </c>
      <c r="L778" s="6">
        <f>L772</f>
        <v>5</v>
      </c>
      <c r="M778" s="7">
        <f>M772</f>
        <v>4</v>
      </c>
      <c r="N778" s="6">
        <f>N772</f>
        <v>8</v>
      </c>
      <c r="O778" s="7"/>
      <c r="P778" s="8">
        <f>SUM(L778:N778)</f>
        <v>17</v>
      </c>
      <c r="Q778" s="9">
        <f>F778+K778+P778</f>
        <v>48</v>
      </c>
      <c r="S778" s="5" t="s">
        <v>12</v>
      </c>
      <c r="T778" s="6">
        <f>T772</f>
        <v>592</v>
      </c>
      <c r="U778" s="7">
        <f>U772</f>
        <v>661</v>
      </c>
      <c r="V778" s="6">
        <f>V772</f>
        <v>510</v>
      </c>
      <c r="W778" s="7"/>
      <c r="X778" s="8">
        <f>SUM(T778:V778)</f>
        <v>1763</v>
      </c>
      <c r="Y778" s="6">
        <f>Y772</f>
        <v>374</v>
      </c>
      <c r="Z778" s="7">
        <f>Z772</f>
        <v>400</v>
      </c>
      <c r="AA778" s="6">
        <f>AA772</f>
        <v>138</v>
      </c>
      <c r="AB778" s="7"/>
      <c r="AC778" s="8">
        <f>SUM(Y778:AA778)</f>
        <v>912</v>
      </c>
      <c r="AD778" s="7">
        <f>AD772</f>
        <v>561</v>
      </c>
      <c r="AE778" s="7">
        <f>AE772</f>
        <v>569</v>
      </c>
      <c r="AF778" s="6">
        <f>AF772</f>
        <v>431</v>
      </c>
      <c r="AG778" s="7"/>
      <c r="AH778" s="8">
        <f>SUM(AD778:AF778)</f>
        <v>1561</v>
      </c>
      <c r="AI778" s="9">
        <f>X778+AC778+AH778</f>
        <v>4236</v>
      </c>
      <c r="AK778" s="5" t="s">
        <v>12</v>
      </c>
      <c r="AL778" s="6">
        <f>AL772</f>
        <v>36</v>
      </c>
      <c r="AM778" s="7">
        <f>AM772</f>
        <v>17</v>
      </c>
      <c r="AN778" s="6">
        <f>AN772</f>
        <v>38</v>
      </c>
      <c r="AO778" s="7"/>
      <c r="AP778" s="8">
        <f>SUM(AL778:AN778)</f>
        <v>91</v>
      </c>
      <c r="AQ778" s="6">
        <f>AQ772</f>
        <v>104</v>
      </c>
      <c r="AR778" s="7">
        <f>AR772</f>
        <v>9</v>
      </c>
      <c r="AS778" s="6">
        <f>AS772</f>
        <v>11</v>
      </c>
      <c r="AT778" s="7"/>
      <c r="AU778" s="8">
        <f>SUM(AQ778:AS778)</f>
        <v>124</v>
      </c>
      <c r="AV778" s="6">
        <f>AV772</f>
        <v>42</v>
      </c>
      <c r="AW778" s="7">
        <f>AW772</f>
        <v>36</v>
      </c>
      <c r="AX778" s="6">
        <f>AX772</f>
        <v>44</v>
      </c>
      <c r="AY778" s="7"/>
      <c r="AZ778" s="8">
        <f>SUM(AV778:AX778)</f>
        <v>122</v>
      </c>
      <c r="BA778" s="9">
        <f>AP778+AU778+AZ778</f>
        <v>337</v>
      </c>
    </row>
    <row r="779" spans="1:54" x14ac:dyDescent="0.15">
      <c r="A779" s="11" t="s">
        <v>202</v>
      </c>
      <c r="B779" s="31"/>
      <c r="C779" s="32">
        <v>2</v>
      </c>
      <c r="D779" s="33"/>
      <c r="E779" s="32"/>
      <c r="F779" s="14">
        <f t="shared" ref="F779:F780" si="548">SUM(B779:D779)</f>
        <v>2</v>
      </c>
      <c r="G779" s="31"/>
      <c r="H779" s="32">
        <v>2</v>
      </c>
      <c r="I779" s="33"/>
      <c r="J779" s="32"/>
      <c r="K779" s="14">
        <f t="shared" ref="K779:K790" si="549">SUM(G779:I779)</f>
        <v>2</v>
      </c>
      <c r="L779" s="31"/>
      <c r="M779" s="32">
        <v>2</v>
      </c>
      <c r="N779" s="33"/>
      <c r="O779" s="32"/>
      <c r="P779" s="14">
        <f t="shared" ref="P779:P790" si="550">SUM(L779:N779)</f>
        <v>2</v>
      </c>
      <c r="Q779" s="15">
        <f t="shared" ref="Q779:Q813" si="551">F779+K779+P779</f>
        <v>6</v>
      </c>
      <c r="R779" s="93">
        <v>43994</v>
      </c>
      <c r="S779" s="11" t="s">
        <v>101</v>
      </c>
      <c r="T779" s="12">
        <v>11</v>
      </c>
      <c r="U779" s="13">
        <v>46</v>
      </c>
      <c r="V779" s="12">
        <v>14</v>
      </c>
      <c r="W779" s="30"/>
      <c r="X779" s="14">
        <f t="shared" ref="X779:X809" si="552">SUM(T779:V779)</f>
        <v>71</v>
      </c>
      <c r="Y779" s="12">
        <v>19</v>
      </c>
      <c r="Z779" s="13">
        <v>35</v>
      </c>
      <c r="AA779" s="12">
        <v>34</v>
      </c>
      <c r="AB779" s="30"/>
      <c r="AC779" s="14">
        <f t="shared" ref="AC779:AC809" si="553">SUM(Y779:AA779)</f>
        <v>88</v>
      </c>
      <c r="AD779" s="12">
        <v>25</v>
      </c>
      <c r="AE779" s="13">
        <v>23</v>
      </c>
      <c r="AF779" s="12">
        <v>44</v>
      </c>
      <c r="AG779" s="30"/>
      <c r="AH779" s="14">
        <f t="shared" ref="AH779:AH809" si="554">SUM(AD779:AF779)</f>
        <v>92</v>
      </c>
      <c r="AI779" s="15">
        <f t="shared" ref="AI779:AI809" si="555">X779+AC779+AH779</f>
        <v>251</v>
      </c>
      <c r="AJ779" s="56">
        <v>44029</v>
      </c>
      <c r="AK779" s="11" t="s">
        <v>9</v>
      </c>
      <c r="AL779" s="12"/>
      <c r="AM779" s="13"/>
      <c r="AN779" s="12"/>
      <c r="AO779" s="30"/>
      <c r="AP779" s="14">
        <f t="shared" ref="AP779:AP813" si="556">SUM(AL779:AN779)</f>
        <v>0</v>
      </c>
      <c r="AQ779" s="12"/>
      <c r="AR779" s="13"/>
      <c r="AS779" s="12"/>
      <c r="AT779" s="30"/>
      <c r="AU779" s="14">
        <f t="shared" ref="AU779:AU813" si="557">SUM(AQ779:AS779)</f>
        <v>0</v>
      </c>
      <c r="AV779" s="12"/>
      <c r="AW779" s="13"/>
      <c r="AX779" s="12"/>
      <c r="AY779" s="30"/>
      <c r="AZ779" s="14">
        <f t="shared" ref="AZ779:AZ813" si="558">SUM(AV779:AX779)</f>
        <v>0</v>
      </c>
      <c r="BA779" s="15">
        <f t="shared" ref="BA779:BA813" si="559">AP779+AU779+AZ779</f>
        <v>0</v>
      </c>
    </row>
    <row r="780" spans="1:54" x14ac:dyDescent="0.15">
      <c r="A780" s="11" t="s">
        <v>202</v>
      </c>
      <c r="B780" s="37"/>
      <c r="C780" s="19">
        <v>1</v>
      </c>
      <c r="D780" s="18">
        <v>1</v>
      </c>
      <c r="E780" s="32"/>
      <c r="F780" s="14">
        <f t="shared" si="548"/>
        <v>2</v>
      </c>
      <c r="G780" s="37"/>
      <c r="H780" s="19">
        <v>1</v>
      </c>
      <c r="I780" s="18">
        <v>1</v>
      </c>
      <c r="J780" s="32"/>
      <c r="K780" s="14">
        <f t="shared" si="549"/>
        <v>2</v>
      </c>
      <c r="L780" s="37"/>
      <c r="M780" s="19">
        <v>1</v>
      </c>
      <c r="N780" s="18">
        <v>1</v>
      </c>
      <c r="O780" s="32"/>
      <c r="P780" s="14">
        <f t="shared" si="550"/>
        <v>2</v>
      </c>
      <c r="Q780" s="15">
        <f t="shared" si="551"/>
        <v>6</v>
      </c>
      <c r="R780" s="93">
        <v>44006</v>
      </c>
      <c r="S780" s="11" t="s">
        <v>223</v>
      </c>
      <c r="T780" s="62">
        <v>2</v>
      </c>
      <c r="U780" s="47"/>
      <c r="V780" s="46"/>
      <c r="W780" s="88"/>
      <c r="X780" s="14">
        <f t="shared" si="552"/>
        <v>2</v>
      </c>
      <c r="Y780" s="62">
        <v>2</v>
      </c>
      <c r="Z780" s="47"/>
      <c r="AA780" s="46"/>
      <c r="AB780" s="88"/>
      <c r="AC780" s="14">
        <f t="shared" si="553"/>
        <v>2</v>
      </c>
      <c r="AD780" s="62">
        <v>2</v>
      </c>
      <c r="AE780" s="47"/>
      <c r="AF780" s="46"/>
      <c r="AG780" s="88"/>
      <c r="AH780" s="14">
        <f t="shared" si="554"/>
        <v>2</v>
      </c>
      <c r="AI780" s="15">
        <f t="shared" si="555"/>
        <v>6</v>
      </c>
      <c r="AJ780" s="93">
        <v>44016</v>
      </c>
      <c r="AK780" s="11" t="s">
        <v>9</v>
      </c>
      <c r="AL780" s="62"/>
      <c r="AM780" s="47"/>
      <c r="AN780" s="46"/>
      <c r="AO780" s="88"/>
      <c r="AP780" s="14">
        <f t="shared" si="556"/>
        <v>0</v>
      </c>
      <c r="AQ780" s="62"/>
      <c r="AR780" s="47"/>
      <c r="AS780" s="46"/>
      <c r="AT780" s="88"/>
      <c r="AU780" s="14">
        <f t="shared" si="557"/>
        <v>0</v>
      </c>
      <c r="AV780" s="62"/>
      <c r="AW780" s="47"/>
      <c r="AX780" s="46"/>
      <c r="AY780" s="88"/>
      <c r="AZ780" s="14">
        <f t="shared" si="558"/>
        <v>0</v>
      </c>
      <c r="BA780" s="15">
        <f t="shared" si="559"/>
        <v>0</v>
      </c>
    </row>
    <row r="781" spans="1:54" x14ac:dyDescent="0.15">
      <c r="A781" s="11" t="s">
        <v>66</v>
      </c>
      <c r="B781" s="12">
        <v>1</v>
      </c>
      <c r="C781" s="13">
        <v>2</v>
      </c>
      <c r="D781" s="12">
        <v>1</v>
      </c>
      <c r="E781" s="30"/>
      <c r="F781" s="14">
        <f t="shared" ref="F781:F789" si="560">SUM(B781:D781)</f>
        <v>4</v>
      </c>
      <c r="G781" s="12">
        <v>1</v>
      </c>
      <c r="H781" s="13">
        <v>2</v>
      </c>
      <c r="I781" s="12">
        <v>1</v>
      </c>
      <c r="J781" s="30"/>
      <c r="K781" s="14">
        <f t="shared" si="549"/>
        <v>4</v>
      </c>
      <c r="L781" s="12">
        <v>1</v>
      </c>
      <c r="M781" s="13">
        <v>2</v>
      </c>
      <c r="N781" s="12">
        <v>1</v>
      </c>
      <c r="O781" s="30"/>
      <c r="P781" s="14">
        <f t="shared" si="550"/>
        <v>4</v>
      </c>
      <c r="Q781" s="15">
        <f t="shared" si="551"/>
        <v>12</v>
      </c>
      <c r="R781" s="93">
        <v>44008</v>
      </c>
      <c r="S781" s="11" t="s">
        <v>223</v>
      </c>
      <c r="T781" s="12">
        <v>12</v>
      </c>
      <c r="U781" s="13">
        <v>28</v>
      </c>
      <c r="V781" s="12">
        <v>8</v>
      </c>
      <c r="W781" s="30"/>
      <c r="X781" s="14">
        <f t="shared" si="552"/>
        <v>48</v>
      </c>
      <c r="Y781" s="12">
        <v>14</v>
      </c>
      <c r="Z781" s="13">
        <v>17</v>
      </c>
      <c r="AA781" s="12">
        <v>10</v>
      </c>
      <c r="AB781" s="30"/>
      <c r="AC781" s="14">
        <f t="shared" si="553"/>
        <v>41</v>
      </c>
      <c r="AD781" s="12">
        <v>14</v>
      </c>
      <c r="AE781" s="13">
        <v>11</v>
      </c>
      <c r="AF781" s="12">
        <v>6</v>
      </c>
      <c r="AG781" s="30"/>
      <c r="AH781" s="14">
        <f t="shared" si="554"/>
        <v>31</v>
      </c>
      <c r="AI781" s="15">
        <f t="shared" si="555"/>
        <v>120</v>
      </c>
      <c r="AJ781" s="93">
        <v>44029</v>
      </c>
      <c r="AK781" s="11" t="s">
        <v>9</v>
      </c>
      <c r="AL781" s="12"/>
      <c r="AM781" s="13"/>
      <c r="AN781" s="12"/>
      <c r="AO781" s="30"/>
      <c r="AP781" s="14">
        <f t="shared" si="556"/>
        <v>0</v>
      </c>
      <c r="AQ781" s="12"/>
      <c r="AR781" s="13"/>
      <c r="AS781" s="12"/>
      <c r="AT781" s="30"/>
      <c r="AU781" s="14">
        <f t="shared" si="557"/>
        <v>0</v>
      </c>
      <c r="AV781" s="12"/>
      <c r="AW781" s="13"/>
      <c r="AX781" s="12"/>
      <c r="AY781" s="30"/>
      <c r="AZ781" s="14">
        <f t="shared" si="558"/>
        <v>0</v>
      </c>
      <c r="BA781" s="15">
        <f t="shared" si="559"/>
        <v>0</v>
      </c>
    </row>
    <row r="782" spans="1:54" x14ac:dyDescent="0.15">
      <c r="A782" s="11" t="s">
        <v>154</v>
      </c>
      <c r="B782" s="12"/>
      <c r="C782" s="13"/>
      <c r="D782" s="12"/>
      <c r="E782" s="30"/>
      <c r="F782" s="14">
        <f t="shared" si="560"/>
        <v>0</v>
      </c>
      <c r="G782" s="12"/>
      <c r="H782" s="13"/>
      <c r="I782" s="12">
        <v>1</v>
      </c>
      <c r="J782" s="30"/>
      <c r="K782" s="14">
        <f t="shared" si="549"/>
        <v>1</v>
      </c>
      <c r="L782" s="12"/>
      <c r="M782" s="13"/>
      <c r="N782" s="12"/>
      <c r="O782" s="30"/>
      <c r="P782" s="14">
        <f t="shared" si="550"/>
        <v>0</v>
      </c>
      <c r="Q782" s="15">
        <f t="shared" si="551"/>
        <v>1</v>
      </c>
      <c r="R782" s="93">
        <v>44011</v>
      </c>
      <c r="S782" s="11" t="s">
        <v>9</v>
      </c>
      <c r="T782" s="12"/>
      <c r="U782" s="13"/>
      <c r="V782" s="12"/>
      <c r="W782" s="30"/>
      <c r="X782" s="14">
        <f t="shared" si="552"/>
        <v>0</v>
      </c>
      <c r="Y782" s="12"/>
      <c r="Z782" s="13"/>
      <c r="AA782" s="12"/>
      <c r="AB782" s="30"/>
      <c r="AC782" s="14">
        <f t="shared" si="553"/>
        <v>0</v>
      </c>
      <c r="AD782" s="12"/>
      <c r="AE782" s="13"/>
      <c r="AF782" s="12"/>
      <c r="AG782" s="30"/>
      <c r="AH782" s="14">
        <f t="shared" si="554"/>
        <v>0</v>
      </c>
      <c r="AI782" s="15">
        <f t="shared" si="555"/>
        <v>0</v>
      </c>
      <c r="AK782" s="11" t="s">
        <v>9</v>
      </c>
      <c r="AL782" s="12"/>
      <c r="AM782" s="13"/>
      <c r="AN782" s="12"/>
      <c r="AO782" s="30"/>
      <c r="AP782" s="14">
        <f t="shared" si="556"/>
        <v>0</v>
      </c>
      <c r="AQ782" s="12"/>
      <c r="AR782" s="13"/>
      <c r="AS782" s="12"/>
      <c r="AT782" s="30"/>
      <c r="AU782" s="14">
        <f t="shared" si="557"/>
        <v>0</v>
      </c>
      <c r="AV782" s="12"/>
      <c r="AW782" s="13"/>
      <c r="AX782" s="12"/>
      <c r="AY782" s="30"/>
      <c r="AZ782" s="14">
        <f t="shared" si="558"/>
        <v>0</v>
      </c>
      <c r="BA782" s="15">
        <f t="shared" si="559"/>
        <v>0</v>
      </c>
    </row>
    <row r="783" spans="1:54" x14ac:dyDescent="0.15">
      <c r="A783" s="11" t="s">
        <v>66</v>
      </c>
      <c r="B783" s="12"/>
      <c r="C783" s="13">
        <v>1</v>
      </c>
      <c r="D783" s="12"/>
      <c r="E783" s="30"/>
      <c r="F783" s="14">
        <f t="shared" si="560"/>
        <v>1</v>
      </c>
      <c r="G783" s="12"/>
      <c r="H783" s="13">
        <v>1</v>
      </c>
      <c r="I783" s="12"/>
      <c r="J783" s="30"/>
      <c r="K783" s="14">
        <f t="shared" si="549"/>
        <v>1</v>
      </c>
      <c r="L783" s="12"/>
      <c r="M783" s="13">
        <v>1</v>
      </c>
      <c r="N783" s="12"/>
      <c r="O783" s="30"/>
      <c r="P783" s="14">
        <f t="shared" si="550"/>
        <v>1</v>
      </c>
      <c r="Q783" s="15">
        <f t="shared" si="551"/>
        <v>3</v>
      </c>
      <c r="R783" s="93">
        <v>44019</v>
      </c>
      <c r="S783" s="11" t="s">
        <v>9</v>
      </c>
      <c r="T783" s="46"/>
      <c r="U783" s="47"/>
      <c r="V783" s="46"/>
      <c r="W783" s="88"/>
      <c r="X783" s="14">
        <f t="shared" si="552"/>
        <v>0</v>
      </c>
      <c r="Y783" s="46"/>
      <c r="Z783" s="47"/>
      <c r="AA783" s="46"/>
      <c r="AB783" s="88"/>
      <c r="AC783" s="14">
        <f t="shared" si="553"/>
        <v>0</v>
      </c>
      <c r="AD783" s="46"/>
      <c r="AE783" s="47"/>
      <c r="AF783" s="46"/>
      <c r="AG783" s="88"/>
      <c r="AH783" s="14">
        <f t="shared" si="554"/>
        <v>0</v>
      </c>
      <c r="AI783" s="15">
        <f t="shared" si="555"/>
        <v>0</v>
      </c>
      <c r="AJ783" s="57"/>
      <c r="AK783" s="11" t="s">
        <v>9</v>
      </c>
      <c r="AL783" s="46"/>
      <c r="AM783" s="47"/>
      <c r="AN783" s="46"/>
      <c r="AO783" s="88"/>
      <c r="AP783" s="14">
        <f t="shared" si="556"/>
        <v>0</v>
      </c>
      <c r="AQ783" s="46"/>
      <c r="AR783" s="47"/>
      <c r="AS783" s="46"/>
      <c r="AT783" s="88"/>
      <c r="AU783" s="14">
        <f t="shared" si="557"/>
        <v>0</v>
      </c>
      <c r="AV783" s="46"/>
      <c r="AW783" s="47"/>
      <c r="AX783" s="46"/>
      <c r="AY783" s="88"/>
      <c r="AZ783" s="14">
        <f t="shared" si="558"/>
        <v>0</v>
      </c>
      <c r="BA783" s="15">
        <f t="shared" si="559"/>
        <v>0</v>
      </c>
      <c r="BB783" s="57"/>
    </row>
    <row r="784" spans="1:54" x14ac:dyDescent="0.15">
      <c r="A784" s="11" t="s">
        <v>66</v>
      </c>
      <c r="B784" s="12"/>
      <c r="C784" s="13">
        <v>2</v>
      </c>
      <c r="D784" s="12"/>
      <c r="E784" s="30"/>
      <c r="F784" s="14">
        <f t="shared" si="560"/>
        <v>2</v>
      </c>
      <c r="G784" s="12"/>
      <c r="H784" s="13">
        <v>2</v>
      </c>
      <c r="I784" s="12"/>
      <c r="J784" s="30"/>
      <c r="K784" s="14">
        <f t="shared" si="549"/>
        <v>2</v>
      </c>
      <c r="L784" s="12"/>
      <c r="M784" s="13">
        <v>2</v>
      </c>
      <c r="N784" s="12"/>
      <c r="O784" s="30"/>
      <c r="P784" s="14">
        <f t="shared" si="550"/>
        <v>2</v>
      </c>
      <c r="Q784" s="15">
        <f t="shared" si="551"/>
        <v>6</v>
      </c>
      <c r="R784" s="93">
        <v>44027</v>
      </c>
      <c r="S784" s="11" t="s">
        <v>9</v>
      </c>
      <c r="T784" s="12"/>
      <c r="U784" s="13"/>
      <c r="V784" s="12"/>
      <c r="W784" s="30"/>
      <c r="X784" s="14">
        <f t="shared" si="552"/>
        <v>0</v>
      </c>
      <c r="Y784" s="12"/>
      <c r="Z784" s="13"/>
      <c r="AA784" s="12"/>
      <c r="AB784" s="30"/>
      <c r="AC784" s="14">
        <f t="shared" si="553"/>
        <v>0</v>
      </c>
      <c r="AD784" s="12"/>
      <c r="AE784" s="13"/>
      <c r="AF784" s="12"/>
      <c r="AG784" s="30"/>
      <c r="AH784" s="14">
        <f t="shared" si="554"/>
        <v>0</v>
      </c>
      <c r="AI784" s="15">
        <f t="shared" si="555"/>
        <v>0</v>
      </c>
      <c r="AJ784" s="57"/>
      <c r="AK784" s="11" t="s">
        <v>9</v>
      </c>
      <c r="AL784" s="12"/>
      <c r="AM784" s="13"/>
      <c r="AN784" s="12"/>
      <c r="AO784" s="30"/>
      <c r="AP784" s="14">
        <f t="shared" si="556"/>
        <v>0</v>
      </c>
      <c r="AQ784" s="12"/>
      <c r="AR784" s="13"/>
      <c r="AS784" s="12"/>
      <c r="AT784" s="30"/>
      <c r="AU784" s="14">
        <f t="shared" si="557"/>
        <v>0</v>
      </c>
      <c r="AV784" s="12"/>
      <c r="AW784" s="13"/>
      <c r="AX784" s="12"/>
      <c r="AY784" s="30"/>
      <c r="AZ784" s="14">
        <f t="shared" si="558"/>
        <v>0</v>
      </c>
      <c r="BA784" s="15">
        <f t="shared" si="559"/>
        <v>0</v>
      </c>
    </row>
    <row r="785" spans="1:53" x14ac:dyDescent="0.15">
      <c r="A785" s="11" t="s">
        <v>202</v>
      </c>
      <c r="B785" s="18">
        <v>1</v>
      </c>
      <c r="C785" s="19"/>
      <c r="D785" s="18"/>
      <c r="E785" s="32"/>
      <c r="F785" s="14">
        <f t="shared" si="560"/>
        <v>1</v>
      </c>
      <c r="G785" s="18">
        <v>1</v>
      </c>
      <c r="H785" s="19"/>
      <c r="I785" s="18"/>
      <c r="J785" s="32"/>
      <c r="K785" s="14">
        <f t="shared" si="549"/>
        <v>1</v>
      </c>
      <c r="L785" s="18">
        <v>1</v>
      </c>
      <c r="M785" s="19"/>
      <c r="N785" s="18"/>
      <c r="O785" s="32"/>
      <c r="P785" s="14">
        <f t="shared" si="550"/>
        <v>1</v>
      </c>
      <c r="Q785" s="15">
        <f t="shared" si="551"/>
        <v>3</v>
      </c>
      <c r="R785" s="93">
        <v>44027</v>
      </c>
      <c r="S785" s="11" t="s">
        <v>9</v>
      </c>
      <c r="T785" s="62"/>
      <c r="U785" s="47"/>
      <c r="V785" s="46"/>
      <c r="W785" s="88"/>
      <c r="X785" s="14">
        <f t="shared" si="552"/>
        <v>0</v>
      </c>
      <c r="Y785" s="62"/>
      <c r="Z785" s="47"/>
      <c r="AA785" s="46"/>
      <c r="AB785" s="88"/>
      <c r="AC785" s="14">
        <f t="shared" si="553"/>
        <v>0</v>
      </c>
      <c r="AD785" s="62"/>
      <c r="AE785" s="47"/>
      <c r="AF785" s="46"/>
      <c r="AG785" s="88"/>
      <c r="AH785" s="14">
        <f t="shared" si="554"/>
        <v>0</v>
      </c>
      <c r="AI785" s="15">
        <f t="shared" si="555"/>
        <v>0</v>
      </c>
      <c r="AJ785" s="57"/>
      <c r="AK785" s="11" t="s">
        <v>9</v>
      </c>
      <c r="AL785" s="62"/>
      <c r="AM785" s="47"/>
      <c r="AN785" s="46"/>
      <c r="AO785" s="88"/>
      <c r="AP785" s="14">
        <f t="shared" si="556"/>
        <v>0</v>
      </c>
      <c r="AQ785" s="62"/>
      <c r="AR785" s="47"/>
      <c r="AS785" s="46"/>
      <c r="AT785" s="88"/>
      <c r="AU785" s="14">
        <f t="shared" si="557"/>
        <v>0</v>
      </c>
      <c r="AV785" s="62"/>
      <c r="AW785" s="47"/>
      <c r="AX785" s="46"/>
      <c r="AY785" s="88"/>
      <c r="AZ785" s="14">
        <f t="shared" si="558"/>
        <v>0</v>
      </c>
      <c r="BA785" s="15">
        <f t="shared" si="559"/>
        <v>0</v>
      </c>
    </row>
    <row r="786" spans="1:53" x14ac:dyDescent="0.15">
      <c r="A786" s="11" t="s">
        <v>298</v>
      </c>
      <c r="B786" s="18">
        <v>9</v>
      </c>
      <c r="C786" s="19">
        <v>14</v>
      </c>
      <c r="D786" s="18">
        <v>5</v>
      </c>
      <c r="E786" s="32"/>
      <c r="F786" s="14">
        <f t="shared" si="560"/>
        <v>28</v>
      </c>
      <c r="G786" s="18">
        <v>11</v>
      </c>
      <c r="H786" s="19">
        <v>8</v>
      </c>
      <c r="I786" s="18">
        <v>8</v>
      </c>
      <c r="J786" s="32"/>
      <c r="K786" s="14">
        <f t="shared" si="549"/>
        <v>27</v>
      </c>
      <c r="L786" s="18">
        <v>10</v>
      </c>
      <c r="M786" s="19">
        <v>5</v>
      </c>
      <c r="N786" s="18">
        <v>4</v>
      </c>
      <c r="O786" s="32"/>
      <c r="P786" s="14">
        <f t="shared" si="550"/>
        <v>19</v>
      </c>
      <c r="Q786" s="15">
        <f t="shared" si="551"/>
        <v>74</v>
      </c>
      <c r="R786" s="93">
        <v>44029</v>
      </c>
      <c r="S786" s="11" t="s">
        <v>9</v>
      </c>
      <c r="T786" s="46"/>
      <c r="U786" s="47"/>
      <c r="V786" s="46"/>
      <c r="W786" s="88"/>
      <c r="X786" s="14">
        <f t="shared" si="552"/>
        <v>0</v>
      </c>
      <c r="Y786" s="46"/>
      <c r="Z786" s="47"/>
      <c r="AA786" s="46"/>
      <c r="AB786" s="88"/>
      <c r="AC786" s="14">
        <f t="shared" si="553"/>
        <v>0</v>
      </c>
      <c r="AD786" s="46"/>
      <c r="AE786" s="47"/>
      <c r="AF786" s="46"/>
      <c r="AG786" s="88"/>
      <c r="AH786" s="14">
        <f t="shared" si="554"/>
        <v>0</v>
      </c>
      <c r="AI786" s="15">
        <f t="shared" si="555"/>
        <v>0</v>
      </c>
      <c r="AK786" s="11" t="s">
        <v>9</v>
      </c>
      <c r="AL786" s="46"/>
      <c r="AM786" s="47"/>
      <c r="AN786" s="46"/>
      <c r="AO786" s="88"/>
      <c r="AP786" s="14">
        <f t="shared" si="556"/>
        <v>0</v>
      </c>
      <c r="AQ786" s="46"/>
      <c r="AR786" s="47"/>
      <c r="AS786" s="46"/>
      <c r="AT786" s="88"/>
      <c r="AU786" s="14">
        <f t="shared" si="557"/>
        <v>0</v>
      </c>
      <c r="AV786" s="46"/>
      <c r="AW786" s="47"/>
      <c r="AX786" s="46"/>
      <c r="AY786" s="88"/>
      <c r="AZ786" s="14">
        <f t="shared" si="558"/>
        <v>0</v>
      </c>
      <c r="BA786" s="15">
        <f t="shared" si="559"/>
        <v>0</v>
      </c>
    </row>
    <row r="787" spans="1:53" x14ac:dyDescent="0.15">
      <c r="A787" s="11" t="s">
        <v>101</v>
      </c>
      <c r="B787" s="18">
        <v>6</v>
      </c>
      <c r="C787" s="19">
        <v>8</v>
      </c>
      <c r="D787" s="18">
        <v>3</v>
      </c>
      <c r="E787" s="32"/>
      <c r="F787" s="14">
        <f t="shared" si="560"/>
        <v>17</v>
      </c>
      <c r="G787" s="18">
        <v>6</v>
      </c>
      <c r="H787" s="19">
        <v>2</v>
      </c>
      <c r="I787" s="18">
        <v>3</v>
      </c>
      <c r="J787" s="32"/>
      <c r="K787" s="14">
        <f t="shared" si="549"/>
        <v>11</v>
      </c>
      <c r="L787" s="18">
        <v>7</v>
      </c>
      <c r="M787" s="19">
        <v>1</v>
      </c>
      <c r="N787" s="18">
        <v>2</v>
      </c>
      <c r="O787" s="32"/>
      <c r="P787" s="14">
        <f t="shared" si="550"/>
        <v>10</v>
      </c>
      <c r="Q787" s="15">
        <f t="shared" si="551"/>
        <v>38</v>
      </c>
      <c r="R787" s="93">
        <v>44027</v>
      </c>
      <c r="S787" s="11" t="s">
        <v>9</v>
      </c>
      <c r="T787" s="46"/>
      <c r="U787" s="47"/>
      <c r="V787" s="46"/>
      <c r="W787" s="88"/>
      <c r="X787" s="14">
        <f t="shared" si="552"/>
        <v>0</v>
      </c>
      <c r="Y787" s="46"/>
      <c r="Z787" s="47"/>
      <c r="AA787" s="46"/>
      <c r="AB787" s="88"/>
      <c r="AC787" s="14">
        <f t="shared" si="553"/>
        <v>0</v>
      </c>
      <c r="AD787" s="46"/>
      <c r="AE787" s="47"/>
      <c r="AF787" s="46"/>
      <c r="AG787" s="88"/>
      <c r="AH787" s="14">
        <f t="shared" si="554"/>
        <v>0</v>
      </c>
      <c r="AI787" s="15">
        <f t="shared" si="555"/>
        <v>0</v>
      </c>
      <c r="AK787" s="11" t="s">
        <v>9</v>
      </c>
      <c r="AL787" s="18"/>
      <c r="AM787" s="19"/>
      <c r="AN787" s="18"/>
      <c r="AO787" s="32"/>
      <c r="AP787" s="14">
        <f t="shared" si="556"/>
        <v>0</v>
      </c>
      <c r="AQ787" s="46"/>
      <c r="AR787" s="47"/>
      <c r="AS787" s="46"/>
      <c r="AT787" s="88"/>
      <c r="AU787" s="14">
        <f t="shared" si="557"/>
        <v>0</v>
      </c>
      <c r="AV787" s="18"/>
      <c r="AW787" s="19"/>
      <c r="AX787" s="18"/>
      <c r="AY787" s="32"/>
      <c r="AZ787" s="14">
        <f t="shared" si="558"/>
        <v>0</v>
      </c>
      <c r="BA787" s="15">
        <f t="shared" si="559"/>
        <v>0</v>
      </c>
    </row>
    <row r="788" spans="1:53" ht="14.25" thickBot="1" x14ac:dyDescent="0.2">
      <c r="A788" s="20" t="s">
        <v>647</v>
      </c>
      <c r="B788" s="21"/>
      <c r="C788" s="22"/>
      <c r="D788" s="21"/>
      <c r="E788" s="105"/>
      <c r="F788" s="23">
        <f t="shared" si="560"/>
        <v>0</v>
      </c>
      <c r="G788" s="21"/>
      <c r="H788" s="22">
        <v>1</v>
      </c>
      <c r="I788" s="21"/>
      <c r="J788" s="105"/>
      <c r="K788" s="23">
        <f t="shared" si="549"/>
        <v>1</v>
      </c>
      <c r="L788" s="21"/>
      <c r="M788" s="22"/>
      <c r="N788" s="21"/>
      <c r="O788" s="105"/>
      <c r="P788" s="23">
        <f t="shared" si="550"/>
        <v>0</v>
      </c>
      <c r="Q788" s="24">
        <f t="shared" si="551"/>
        <v>1</v>
      </c>
      <c r="R788" s="93">
        <v>44030</v>
      </c>
      <c r="S788" s="11" t="s">
        <v>9</v>
      </c>
      <c r="T788" s="48"/>
      <c r="U788" s="49"/>
      <c r="V788" s="48"/>
      <c r="W788" s="109"/>
      <c r="X788" s="23">
        <f t="shared" si="552"/>
        <v>0</v>
      </c>
      <c r="Y788" s="48"/>
      <c r="Z788" s="49"/>
      <c r="AA788" s="48"/>
      <c r="AB788" s="109"/>
      <c r="AC788" s="23">
        <f t="shared" si="553"/>
        <v>0</v>
      </c>
      <c r="AD788" s="48"/>
      <c r="AE788" s="49"/>
      <c r="AF788" s="48"/>
      <c r="AG788" s="109"/>
      <c r="AH788" s="23">
        <f t="shared" si="554"/>
        <v>0</v>
      </c>
      <c r="AI788" s="24">
        <f t="shared" si="555"/>
        <v>0</v>
      </c>
      <c r="AK788" s="20" t="s">
        <v>9</v>
      </c>
      <c r="AL788" s="21"/>
      <c r="AM788" s="22"/>
      <c r="AN788" s="21"/>
      <c r="AO788" s="105"/>
      <c r="AP788" s="23">
        <f t="shared" si="556"/>
        <v>0</v>
      </c>
      <c r="AQ788" s="48"/>
      <c r="AR788" s="49"/>
      <c r="AS788" s="48"/>
      <c r="AT788" s="109"/>
      <c r="AU788" s="23">
        <f t="shared" si="557"/>
        <v>0</v>
      </c>
      <c r="AV788" s="21"/>
      <c r="AW788" s="22"/>
      <c r="AX788" s="21"/>
      <c r="AY788" s="105"/>
      <c r="AZ788" s="23">
        <f t="shared" si="558"/>
        <v>0</v>
      </c>
      <c r="BA788" s="24">
        <f t="shared" si="559"/>
        <v>0</v>
      </c>
    </row>
    <row r="789" spans="1:53" ht="14.25" thickBot="1" x14ac:dyDescent="0.2">
      <c r="A789" s="25" t="s">
        <v>10</v>
      </c>
      <c r="B789" s="26">
        <f>SUM(B778:B788)</f>
        <v>22</v>
      </c>
      <c r="C789" s="26">
        <f>SUM(C778:C788)</f>
        <v>37</v>
      </c>
      <c r="D789" s="27">
        <f>SUM(D778:D788)</f>
        <v>16</v>
      </c>
      <c r="E789" s="26"/>
      <c r="F789" s="28">
        <f t="shared" si="560"/>
        <v>75</v>
      </c>
      <c r="G789" s="26">
        <f>SUM(G778:G788)</f>
        <v>25</v>
      </c>
      <c r="H789" s="26">
        <f>SUM(H778:H788)</f>
        <v>23</v>
      </c>
      <c r="I789" s="27">
        <f>SUM(I778:I788)</f>
        <v>17</v>
      </c>
      <c r="J789" s="26"/>
      <c r="K789" s="28">
        <f t="shared" si="549"/>
        <v>65</v>
      </c>
      <c r="L789" s="26">
        <f>SUM(L778:L788)</f>
        <v>24</v>
      </c>
      <c r="M789" s="26">
        <f>SUM(M778:M788)</f>
        <v>18</v>
      </c>
      <c r="N789" s="27">
        <f>SUM(N778:N788)</f>
        <v>16</v>
      </c>
      <c r="O789" s="26"/>
      <c r="P789" s="28">
        <f t="shared" si="550"/>
        <v>58</v>
      </c>
      <c r="Q789" s="29">
        <f t="shared" si="551"/>
        <v>198</v>
      </c>
      <c r="S789" s="25" t="s">
        <v>10</v>
      </c>
      <c r="T789" s="26">
        <f>SUM(T778:T788)</f>
        <v>617</v>
      </c>
      <c r="U789" s="26">
        <f>SUM(U778:U788)</f>
        <v>735</v>
      </c>
      <c r="V789" s="27">
        <f>SUM(V778:V788)</f>
        <v>532</v>
      </c>
      <c r="W789" s="26"/>
      <c r="X789" s="28">
        <f t="shared" si="552"/>
        <v>1884</v>
      </c>
      <c r="Y789" s="26">
        <f>SUM(Y778:Y788)</f>
        <v>409</v>
      </c>
      <c r="Z789" s="26">
        <f>SUM(Z778:Z788)</f>
        <v>452</v>
      </c>
      <c r="AA789" s="27">
        <f>SUM(AA778:AA788)</f>
        <v>182</v>
      </c>
      <c r="AB789" s="26"/>
      <c r="AC789" s="28">
        <f t="shared" si="553"/>
        <v>1043</v>
      </c>
      <c r="AD789" s="26">
        <f>SUM(AD778:AD788)</f>
        <v>602</v>
      </c>
      <c r="AE789" s="26">
        <f>SUM(AE778:AE788)</f>
        <v>603</v>
      </c>
      <c r="AF789" s="27">
        <f>SUM(AF778:AF788)</f>
        <v>481</v>
      </c>
      <c r="AG789" s="26"/>
      <c r="AH789" s="28">
        <f t="shared" si="554"/>
        <v>1686</v>
      </c>
      <c r="AI789" s="29">
        <f t="shared" si="555"/>
        <v>4613</v>
      </c>
      <c r="AK789" s="25" t="s">
        <v>10</v>
      </c>
      <c r="AL789" s="26">
        <f>SUM(AL778:AL788)</f>
        <v>36</v>
      </c>
      <c r="AM789" s="26">
        <f>SUM(AM778:AM788)</f>
        <v>17</v>
      </c>
      <c r="AN789" s="27">
        <f>SUM(AN778:AN788)</f>
        <v>38</v>
      </c>
      <c r="AO789" s="26"/>
      <c r="AP789" s="28">
        <f t="shared" si="556"/>
        <v>91</v>
      </c>
      <c r="AQ789" s="26">
        <f>SUM(AQ778:AQ788)</f>
        <v>104</v>
      </c>
      <c r="AR789" s="26">
        <f>SUM(AR778:AR788)</f>
        <v>9</v>
      </c>
      <c r="AS789" s="27">
        <f>SUM(AS778:AS788)</f>
        <v>11</v>
      </c>
      <c r="AT789" s="26"/>
      <c r="AU789" s="28">
        <f t="shared" si="557"/>
        <v>124</v>
      </c>
      <c r="AV789" s="26">
        <f>SUM(AV778:AV788)</f>
        <v>42</v>
      </c>
      <c r="AW789" s="26">
        <f>SUM(AW778:AW788)</f>
        <v>36</v>
      </c>
      <c r="AX789" s="27">
        <f>SUM(AX778:AX788)</f>
        <v>44</v>
      </c>
      <c r="AY789" s="26"/>
      <c r="AZ789" s="28">
        <f t="shared" si="558"/>
        <v>122</v>
      </c>
      <c r="BA789" s="29">
        <f t="shared" si="559"/>
        <v>337</v>
      </c>
    </row>
    <row r="790" spans="1:53" x14ac:dyDescent="0.15">
      <c r="A790" s="13" t="s">
        <v>628</v>
      </c>
      <c r="B790" s="31"/>
      <c r="C790" s="32"/>
      <c r="D790" s="33">
        <v>1</v>
      </c>
      <c r="E790" s="32"/>
      <c r="F790" s="14">
        <v>0</v>
      </c>
      <c r="G790" s="31"/>
      <c r="H790" s="32"/>
      <c r="I790" s="33">
        <v>1</v>
      </c>
      <c r="J790" s="32"/>
      <c r="K790" s="14">
        <f t="shared" si="549"/>
        <v>1</v>
      </c>
      <c r="L790" s="31"/>
      <c r="M790" s="32"/>
      <c r="N790" s="33">
        <v>1</v>
      </c>
      <c r="O790" s="32"/>
      <c r="P790" s="14">
        <f t="shared" si="550"/>
        <v>1</v>
      </c>
      <c r="Q790" s="15">
        <f t="shared" si="551"/>
        <v>2</v>
      </c>
      <c r="R790" s="56">
        <v>44005</v>
      </c>
      <c r="S790" s="13" t="s">
        <v>626</v>
      </c>
      <c r="T790" s="31"/>
      <c r="U790" s="32">
        <v>7</v>
      </c>
      <c r="V790" s="33"/>
      <c r="W790" s="32"/>
      <c r="X790" s="14">
        <f t="shared" si="552"/>
        <v>7</v>
      </c>
      <c r="Y790" s="31"/>
      <c r="Z790" s="32">
        <v>7</v>
      </c>
      <c r="AA790" s="33"/>
      <c r="AB790" s="32"/>
      <c r="AC790" s="14">
        <f t="shared" si="553"/>
        <v>7</v>
      </c>
      <c r="AD790" s="31"/>
      <c r="AE790" s="32">
        <v>7</v>
      </c>
      <c r="AF790" s="33"/>
      <c r="AG790" s="32"/>
      <c r="AH790" s="14">
        <f t="shared" si="554"/>
        <v>7</v>
      </c>
      <c r="AI790" s="15">
        <f t="shared" si="555"/>
        <v>21</v>
      </c>
      <c r="AJ790" s="56">
        <v>44007</v>
      </c>
      <c r="AK790" s="30"/>
      <c r="AL790" s="37"/>
      <c r="AM790" s="19"/>
      <c r="AN790" s="18"/>
      <c r="AO790" s="32"/>
      <c r="AP790" s="14">
        <f t="shared" si="556"/>
        <v>0</v>
      </c>
      <c r="AQ790" s="37"/>
      <c r="AR790" s="19"/>
      <c r="AS790" s="18"/>
      <c r="AT790" s="32"/>
      <c r="AU790" s="14">
        <f t="shared" si="557"/>
        <v>0</v>
      </c>
      <c r="AV790" s="37"/>
      <c r="AW790" s="19"/>
      <c r="AX790" s="18"/>
      <c r="AY790" s="32"/>
      <c r="AZ790" s="14">
        <f t="shared" si="558"/>
        <v>0</v>
      </c>
      <c r="BA790" s="15">
        <f t="shared" si="559"/>
        <v>0</v>
      </c>
    </row>
    <row r="791" spans="1:53" x14ac:dyDescent="0.15">
      <c r="A791" s="30" t="s">
        <v>638</v>
      </c>
      <c r="B791" s="37">
        <v>2</v>
      </c>
      <c r="C791" s="19"/>
      <c r="D791" s="18"/>
      <c r="E791" s="32"/>
      <c r="F791" s="14">
        <f t="shared" ref="F791:F813" si="561">SUM(B791:D791)</f>
        <v>2</v>
      </c>
      <c r="G791" s="37">
        <v>2</v>
      </c>
      <c r="H791" s="19"/>
      <c r="I791" s="18"/>
      <c r="J791" s="32"/>
      <c r="K791" s="14">
        <f t="shared" ref="K791" si="562">SUM(G791:I791)</f>
        <v>2</v>
      </c>
      <c r="L791" s="37">
        <v>2</v>
      </c>
      <c r="M791" s="19"/>
      <c r="N791" s="18"/>
      <c r="O791" s="32"/>
      <c r="P791" s="14">
        <f t="shared" ref="P791" si="563">SUM(L791:N791)</f>
        <v>2</v>
      </c>
      <c r="Q791" s="15">
        <f t="shared" si="551"/>
        <v>6</v>
      </c>
      <c r="R791" s="93">
        <v>44016</v>
      </c>
      <c r="S791" s="13" t="s">
        <v>629</v>
      </c>
      <c r="T791" s="37"/>
      <c r="U791" s="19">
        <v>1</v>
      </c>
      <c r="V791" s="18"/>
      <c r="W791" s="32"/>
      <c r="X791" s="14">
        <f t="shared" si="552"/>
        <v>1</v>
      </c>
      <c r="Y791" s="37"/>
      <c r="Z791" s="19">
        <v>1</v>
      </c>
      <c r="AA791" s="18"/>
      <c r="AB791" s="32"/>
      <c r="AC791" s="14">
        <f t="shared" si="553"/>
        <v>1</v>
      </c>
      <c r="AD791" s="37"/>
      <c r="AE791" s="19">
        <v>1</v>
      </c>
      <c r="AF791" s="18"/>
      <c r="AG791" s="32"/>
      <c r="AH791" s="14">
        <f t="shared" si="554"/>
        <v>1</v>
      </c>
      <c r="AI791" s="15">
        <f t="shared" si="555"/>
        <v>3</v>
      </c>
      <c r="AJ791" s="56">
        <v>44006</v>
      </c>
      <c r="AK791" s="13"/>
      <c r="AL791" s="37"/>
      <c r="AM791" s="19"/>
      <c r="AN791" s="18"/>
      <c r="AO791" s="32"/>
      <c r="AP791" s="14">
        <f t="shared" si="556"/>
        <v>0</v>
      </c>
      <c r="AQ791" s="37"/>
      <c r="AR791" s="19"/>
      <c r="AS791" s="18"/>
      <c r="AT791" s="32"/>
      <c r="AU791" s="14">
        <f t="shared" si="557"/>
        <v>0</v>
      </c>
      <c r="AV791" s="37"/>
      <c r="AW791" s="19"/>
      <c r="AX791" s="18"/>
      <c r="AY791" s="32"/>
      <c r="AZ791" s="14">
        <f t="shared" si="558"/>
        <v>0</v>
      </c>
      <c r="BA791" s="15">
        <f t="shared" si="559"/>
        <v>0</v>
      </c>
    </row>
    <row r="792" spans="1:53" x14ac:dyDescent="0.15">
      <c r="A792" s="13" t="s">
        <v>639</v>
      </c>
      <c r="B792" s="37">
        <v>1</v>
      </c>
      <c r="C792" s="19"/>
      <c r="D792" s="18"/>
      <c r="E792" s="32"/>
      <c r="F792" s="14">
        <f t="shared" si="561"/>
        <v>1</v>
      </c>
      <c r="G792" s="37">
        <v>1</v>
      </c>
      <c r="H792" s="19"/>
      <c r="I792" s="18"/>
      <c r="J792" s="32"/>
      <c r="K792" s="14">
        <f t="shared" ref="K792:K813" si="564">SUM(G792:I792)</f>
        <v>1</v>
      </c>
      <c r="L792" s="37">
        <v>1</v>
      </c>
      <c r="M792" s="19"/>
      <c r="N792" s="18"/>
      <c r="O792" s="32"/>
      <c r="P792" s="14">
        <f t="shared" ref="P792:P813" si="565">SUM(L792:N792)</f>
        <v>1</v>
      </c>
      <c r="Q792" s="15">
        <f t="shared" si="551"/>
        <v>3</v>
      </c>
      <c r="R792" s="56">
        <v>44020</v>
      </c>
      <c r="S792" s="13" t="s">
        <v>630</v>
      </c>
      <c r="T792" s="37"/>
      <c r="U792" s="19">
        <v>15</v>
      </c>
      <c r="V792" s="18"/>
      <c r="W792" s="32"/>
      <c r="X792" s="14">
        <f t="shared" si="552"/>
        <v>15</v>
      </c>
      <c r="Y792" s="37"/>
      <c r="Z792" s="19"/>
      <c r="AA792" s="18"/>
      <c r="AB792" s="32"/>
      <c r="AC792" s="14">
        <f t="shared" si="553"/>
        <v>0</v>
      </c>
      <c r="AD792" s="37"/>
      <c r="AE792" s="19">
        <v>15</v>
      </c>
      <c r="AF792" s="18"/>
      <c r="AG792" s="32"/>
      <c r="AH792" s="14">
        <f t="shared" si="554"/>
        <v>15</v>
      </c>
      <c r="AI792" s="15">
        <f t="shared" si="555"/>
        <v>30</v>
      </c>
      <c r="AJ792" s="56">
        <v>44011</v>
      </c>
      <c r="AK792" s="30"/>
      <c r="AL792" s="37"/>
      <c r="AM792" s="19"/>
      <c r="AN792" s="18"/>
      <c r="AO792" s="32"/>
      <c r="AP792" s="14">
        <f t="shared" si="556"/>
        <v>0</v>
      </c>
      <c r="AQ792" s="37"/>
      <c r="AR792" s="19"/>
      <c r="AS792" s="18"/>
      <c r="AT792" s="32"/>
      <c r="AU792" s="14">
        <f t="shared" si="557"/>
        <v>0</v>
      </c>
      <c r="AV792" s="37"/>
      <c r="AW792" s="19"/>
      <c r="AX792" s="18"/>
      <c r="AY792" s="32"/>
      <c r="AZ792" s="14">
        <f t="shared" si="558"/>
        <v>0</v>
      </c>
      <c r="BA792" s="15">
        <f t="shared" si="559"/>
        <v>0</v>
      </c>
    </row>
    <row r="793" spans="1:53" x14ac:dyDescent="0.15">
      <c r="A793" s="30" t="s">
        <v>642</v>
      </c>
      <c r="B793" s="37">
        <v>1</v>
      </c>
      <c r="C793" s="19"/>
      <c r="D793" s="18"/>
      <c r="E793" s="32"/>
      <c r="F793" s="14">
        <f t="shared" si="561"/>
        <v>1</v>
      </c>
      <c r="G793" s="37"/>
      <c r="H793" s="19"/>
      <c r="I793" s="18"/>
      <c r="J793" s="32"/>
      <c r="K793" s="14">
        <f t="shared" si="564"/>
        <v>0</v>
      </c>
      <c r="L793" s="37"/>
      <c r="M793" s="19"/>
      <c r="N793" s="18"/>
      <c r="O793" s="32"/>
      <c r="P793" s="14">
        <f t="shared" si="565"/>
        <v>0</v>
      </c>
      <c r="Q793" s="15">
        <f t="shared" si="551"/>
        <v>1</v>
      </c>
      <c r="R793" s="56">
        <v>44022</v>
      </c>
      <c r="S793" s="13" t="s">
        <v>631</v>
      </c>
      <c r="T793" s="37"/>
      <c r="U793" s="19">
        <v>1</v>
      </c>
      <c r="V793" s="18"/>
      <c r="W793" s="32"/>
      <c r="X793" s="14">
        <f t="shared" si="552"/>
        <v>1</v>
      </c>
      <c r="Y793" s="37"/>
      <c r="Z793" s="19">
        <v>1</v>
      </c>
      <c r="AA793" s="18"/>
      <c r="AB793" s="32"/>
      <c r="AC793" s="14">
        <f t="shared" si="553"/>
        <v>1</v>
      </c>
      <c r="AD793" s="37"/>
      <c r="AE793" s="19">
        <v>1</v>
      </c>
      <c r="AF793" s="18"/>
      <c r="AG793" s="32"/>
      <c r="AH793" s="14">
        <f t="shared" si="554"/>
        <v>1</v>
      </c>
      <c r="AI793" s="15">
        <f t="shared" si="555"/>
        <v>3</v>
      </c>
      <c r="AJ793" s="56">
        <v>44007</v>
      </c>
      <c r="AK793" s="30"/>
      <c r="AL793" s="37"/>
      <c r="AM793" s="19"/>
      <c r="AN793" s="18"/>
      <c r="AO793" s="32"/>
      <c r="AP793" s="14">
        <f t="shared" si="556"/>
        <v>0</v>
      </c>
      <c r="AQ793" s="37"/>
      <c r="AR793" s="19"/>
      <c r="AS793" s="18"/>
      <c r="AT793" s="32"/>
      <c r="AU793" s="14">
        <f t="shared" si="557"/>
        <v>0</v>
      </c>
      <c r="AV793" s="37"/>
      <c r="AW793" s="19"/>
      <c r="AX793" s="18"/>
      <c r="AY793" s="32"/>
      <c r="AZ793" s="14">
        <f t="shared" si="558"/>
        <v>0</v>
      </c>
      <c r="BA793" s="15">
        <f t="shared" si="559"/>
        <v>0</v>
      </c>
    </row>
    <row r="794" spans="1:53" x14ac:dyDescent="0.15">
      <c r="A794" s="30" t="s">
        <v>648</v>
      </c>
      <c r="B794" s="37">
        <v>12</v>
      </c>
      <c r="C794" s="19">
        <v>28</v>
      </c>
      <c r="D794" s="18">
        <v>8</v>
      </c>
      <c r="E794" s="32"/>
      <c r="F794" s="14">
        <v>35</v>
      </c>
      <c r="G794" s="37">
        <v>14</v>
      </c>
      <c r="H794" s="19">
        <v>17</v>
      </c>
      <c r="I794" s="18">
        <v>10</v>
      </c>
      <c r="J794" s="32"/>
      <c r="K794" s="14">
        <v>35</v>
      </c>
      <c r="L794" s="37">
        <v>14</v>
      </c>
      <c r="M794" s="19">
        <v>11</v>
      </c>
      <c r="N794" s="18">
        <v>6</v>
      </c>
      <c r="O794" s="32"/>
      <c r="P794" s="14">
        <v>29</v>
      </c>
      <c r="Q794" s="15">
        <v>99</v>
      </c>
      <c r="R794" s="93">
        <v>44029</v>
      </c>
      <c r="S794" s="39" t="s">
        <v>635</v>
      </c>
      <c r="T794" s="37">
        <v>5</v>
      </c>
      <c r="U794" s="19">
        <v>5</v>
      </c>
      <c r="V794" s="18"/>
      <c r="W794" s="32"/>
      <c r="X794" s="14">
        <f t="shared" si="552"/>
        <v>10</v>
      </c>
      <c r="Y794" s="37">
        <v>5</v>
      </c>
      <c r="Z794" s="19">
        <v>5</v>
      </c>
      <c r="AA794" s="18"/>
      <c r="AB794" s="32"/>
      <c r="AC794" s="14">
        <f t="shared" si="553"/>
        <v>10</v>
      </c>
      <c r="AD794" s="37">
        <v>5</v>
      </c>
      <c r="AE794" s="19">
        <v>5</v>
      </c>
      <c r="AF794" s="18"/>
      <c r="AG794" s="32"/>
      <c r="AH794" s="14">
        <f t="shared" si="554"/>
        <v>10</v>
      </c>
      <c r="AI794" s="15">
        <f t="shared" si="555"/>
        <v>30</v>
      </c>
      <c r="AJ794" s="56">
        <v>44013</v>
      </c>
      <c r="AK794" s="30"/>
      <c r="AL794" s="37"/>
      <c r="AM794" s="19"/>
      <c r="AN794" s="18"/>
      <c r="AO794" s="32"/>
      <c r="AP794" s="14">
        <f t="shared" si="556"/>
        <v>0</v>
      </c>
      <c r="AQ794" s="37"/>
      <c r="AR794" s="19"/>
      <c r="AS794" s="18"/>
      <c r="AT794" s="32"/>
      <c r="AU794" s="14">
        <f t="shared" si="557"/>
        <v>0</v>
      </c>
      <c r="AV794" s="37"/>
      <c r="AW794" s="19"/>
      <c r="AX794" s="18"/>
      <c r="AY794" s="32"/>
      <c r="AZ794" s="14">
        <f t="shared" si="558"/>
        <v>0</v>
      </c>
      <c r="BA794" s="15">
        <f t="shared" si="559"/>
        <v>0</v>
      </c>
    </row>
    <row r="795" spans="1:53" x14ac:dyDescent="0.15">
      <c r="A795" s="30" t="s">
        <v>66</v>
      </c>
      <c r="B795" s="37">
        <v>-1</v>
      </c>
      <c r="C795" s="19"/>
      <c r="D795" s="18"/>
      <c r="E795" s="32"/>
      <c r="F795" s="14">
        <f t="shared" si="561"/>
        <v>-1</v>
      </c>
      <c r="G795" s="37">
        <v>-1</v>
      </c>
      <c r="H795" s="19"/>
      <c r="I795" s="18"/>
      <c r="J795" s="32"/>
      <c r="K795" s="14">
        <f t="shared" si="564"/>
        <v>-1</v>
      </c>
      <c r="L795" s="37">
        <v>-1</v>
      </c>
      <c r="M795" s="19"/>
      <c r="N795" s="18"/>
      <c r="O795" s="32"/>
      <c r="P795" s="14">
        <f t="shared" si="565"/>
        <v>-1</v>
      </c>
      <c r="Q795" s="15">
        <f t="shared" si="551"/>
        <v>-3</v>
      </c>
      <c r="R795" s="93">
        <v>44041</v>
      </c>
      <c r="S795" s="13" t="s">
        <v>636</v>
      </c>
      <c r="T795" s="37"/>
      <c r="U795" s="19">
        <v>1</v>
      </c>
      <c r="V795" s="18"/>
      <c r="W795" s="32"/>
      <c r="X795" s="14">
        <f t="shared" si="552"/>
        <v>1</v>
      </c>
      <c r="Y795" s="37"/>
      <c r="Z795" s="19">
        <v>1</v>
      </c>
      <c r="AA795" s="18"/>
      <c r="AB795" s="32"/>
      <c r="AC795" s="14">
        <f t="shared" si="553"/>
        <v>1</v>
      </c>
      <c r="AD795" s="37"/>
      <c r="AE795" s="19">
        <v>1</v>
      </c>
      <c r="AF795" s="18"/>
      <c r="AG795" s="32"/>
      <c r="AH795" s="14">
        <f t="shared" si="554"/>
        <v>1</v>
      </c>
      <c r="AI795" s="15">
        <f t="shared" si="555"/>
        <v>3</v>
      </c>
      <c r="AJ795" s="56">
        <v>44009</v>
      </c>
      <c r="AK795" s="30"/>
      <c r="AL795" s="37"/>
      <c r="AM795" s="19"/>
      <c r="AN795" s="18"/>
      <c r="AO795" s="32"/>
      <c r="AP795" s="14">
        <f t="shared" si="556"/>
        <v>0</v>
      </c>
      <c r="AQ795" s="37"/>
      <c r="AR795" s="19"/>
      <c r="AS795" s="18"/>
      <c r="AT795" s="32"/>
      <c r="AU795" s="14">
        <f t="shared" si="557"/>
        <v>0</v>
      </c>
      <c r="AV795" s="37"/>
      <c r="AW795" s="19"/>
      <c r="AX795" s="18"/>
      <c r="AY795" s="32"/>
      <c r="AZ795" s="14">
        <f t="shared" si="558"/>
        <v>0</v>
      </c>
      <c r="BA795" s="15">
        <f t="shared" si="559"/>
        <v>0</v>
      </c>
    </row>
    <row r="796" spans="1:53" x14ac:dyDescent="0.15">
      <c r="A796" s="30" t="s">
        <v>660</v>
      </c>
      <c r="B796" s="37">
        <v>1</v>
      </c>
      <c r="C796" s="19"/>
      <c r="D796" s="18"/>
      <c r="E796" s="32"/>
      <c r="F796" s="14">
        <f t="shared" si="561"/>
        <v>1</v>
      </c>
      <c r="G796" s="37">
        <v>1</v>
      </c>
      <c r="H796" s="19"/>
      <c r="I796" s="18"/>
      <c r="J796" s="32"/>
      <c r="K796" s="14">
        <f t="shared" si="564"/>
        <v>1</v>
      </c>
      <c r="L796" s="37">
        <v>1</v>
      </c>
      <c r="M796" s="19"/>
      <c r="N796" s="18"/>
      <c r="O796" s="32"/>
      <c r="P796" s="14">
        <f t="shared" si="565"/>
        <v>1</v>
      </c>
      <c r="Q796" s="15">
        <f t="shared" si="551"/>
        <v>3</v>
      </c>
      <c r="R796" s="56">
        <v>44046</v>
      </c>
      <c r="S796" s="13" t="s">
        <v>637</v>
      </c>
      <c r="T796" s="37"/>
      <c r="U796" s="19">
        <v>1</v>
      </c>
      <c r="V796" s="18"/>
      <c r="W796" s="32"/>
      <c r="X796" s="14">
        <f t="shared" si="552"/>
        <v>1</v>
      </c>
      <c r="Y796" s="37"/>
      <c r="Z796" s="19">
        <v>1</v>
      </c>
      <c r="AA796" s="18"/>
      <c r="AB796" s="32"/>
      <c r="AC796" s="14">
        <f t="shared" si="553"/>
        <v>1</v>
      </c>
      <c r="AD796" s="37"/>
      <c r="AE796" s="19">
        <v>1</v>
      </c>
      <c r="AF796" s="18"/>
      <c r="AG796" s="32"/>
      <c r="AH796" s="14">
        <f t="shared" si="554"/>
        <v>1</v>
      </c>
      <c r="AI796" s="15">
        <f t="shared" si="555"/>
        <v>3</v>
      </c>
      <c r="AJ796" s="56">
        <v>44012</v>
      </c>
      <c r="AK796" s="39"/>
      <c r="AL796" s="37"/>
      <c r="AM796" s="19"/>
      <c r="AN796" s="18"/>
      <c r="AO796" s="32"/>
      <c r="AP796" s="14">
        <f t="shared" si="556"/>
        <v>0</v>
      </c>
      <c r="AQ796" s="37"/>
      <c r="AR796" s="19"/>
      <c r="AS796" s="18"/>
      <c r="AT796" s="32"/>
      <c r="AU796" s="14">
        <f t="shared" si="557"/>
        <v>0</v>
      </c>
      <c r="AV796" s="37"/>
      <c r="AW796" s="19"/>
      <c r="AX796" s="18"/>
      <c r="AY796" s="32"/>
      <c r="AZ796" s="14">
        <f t="shared" si="558"/>
        <v>0</v>
      </c>
      <c r="BA796" s="15">
        <f t="shared" si="559"/>
        <v>0</v>
      </c>
    </row>
    <row r="797" spans="1:53" x14ac:dyDescent="0.15">
      <c r="A797" s="30" t="s">
        <v>154</v>
      </c>
      <c r="B797" s="37"/>
      <c r="C797" s="19">
        <v>-1</v>
      </c>
      <c r="D797" s="18"/>
      <c r="E797" s="32"/>
      <c r="F797" s="14">
        <f t="shared" si="561"/>
        <v>-1</v>
      </c>
      <c r="G797" s="37"/>
      <c r="H797" s="19"/>
      <c r="I797" s="18"/>
      <c r="J797" s="32"/>
      <c r="K797" s="14">
        <f t="shared" si="564"/>
        <v>0</v>
      </c>
      <c r="L797" s="37">
        <v>-1</v>
      </c>
      <c r="M797" s="19">
        <v>-1</v>
      </c>
      <c r="N797" s="18">
        <v>-1</v>
      </c>
      <c r="O797" s="32"/>
      <c r="P797" s="14">
        <f t="shared" si="565"/>
        <v>-3</v>
      </c>
      <c r="Q797" s="15">
        <f t="shared" si="551"/>
        <v>-4</v>
      </c>
      <c r="R797" s="56">
        <v>44046</v>
      </c>
      <c r="S797" s="13" t="s">
        <v>254</v>
      </c>
      <c r="T797" s="37"/>
      <c r="U797" s="19"/>
      <c r="V797" s="18">
        <v>3</v>
      </c>
      <c r="W797" s="32"/>
      <c r="X797" s="14">
        <f t="shared" si="552"/>
        <v>3</v>
      </c>
      <c r="Y797" s="37"/>
      <c r="Z797" s="19"/>
      <c r="AA797" s="18">
        <v>3</v>
      </c>
      <c r="AB797" s="32"/>
      <c r="AC797" s="14">
        <f t="shared" si="553"/>
        <v>3</v>
      </c>
      <c r="AD797" s="37"/>
      <c r="AE797" s="19"/>
      <c r="AF797" s="18">
        <v>3</v>
      </c>
      <c r="AG797" s="32"/>
      <c r="AH797" s="14">
        <f t="shared" si="554"/>
        <v>3</v>
      </c>
      <c r="AI797" s="15">
        <f t="shared" si="555"/>
        <v>9</v>
      </c>
      <c r="AJ797" s="56">
        <v>44019</v>
      </c>
      <c r="AK797" s="30"/>
      <c r="AL797" s="37"/>
      <c r="AM797" s="19"/>
      <c r="AN797" s="18"/>
      <c r="AO797" s="32"/>
      <c r="AP797" s="14">
        <f t="shared" si="556"/>
        <v>0</v>
      </c>
      <c r="AQ797" s="37"/>
      <c r="AR797" s="19"/>
      <c r="AS797" s="18"/>
      <c r="AT797" s="32"/>
      <c r="AU797" s="14">
        <f t="shared" si="557"/>
        <v>0</v>
      </c>
      <c r="AV797" s="37"/>
      <c r="AW797" s="19"/>
      <c r="AX797" s="18"/>
      <c r="AY797" s="32"/>
      <c r="AZ797" s="14">
        <f t="shared" si="558"/>
        <v>0</v>
      </c>
      <c r="BA797" s="15">
        <f t="shared" si="559"/>
        <v>0</v>
      </c>
    </row>
    <row r="798" spans="1:53" x14ac:dyDescent="0.15">
      <c r="A798" s="30" t="s">
        <v>661</v>
      </c>
      <c r="B798" s="37"/>
      <c r="C798" s="19"/>
      <c r="D798" s="18">
        <v>1</v>
      </c>
      <c r="E798" s="32"/>
      <c r="F798" s="14">
        <f t="shared" si="561"/>
        <v>1</v>
      </c>
      <c r="G798" s="37"/>
      <c r="H798" s="19"/>
      <c r="I798" s="18"/>
      <c r="J798" s="32"/>
      <c r="K798" s="14">
        <f t="shared" si="564"/>
        <v>0</v>
      </c>
      <c r="L798" s="37"/>
      <c r="M798" s="19"/>
      <c r="N798" s="18"/>
      <c r="O798" s="32"/>
      <c r="P798" s="14">
        <f t="shared" si="565"/>
        <v>0</v>
      </c>
      <c r="Q798" s="15">
        <f t="shared" si="551"/>
        <v>1</v>
      </c>
      <c r="R798" s="56">
        <v>44049</v>
      </c>
      <c r="S798" s="30" t="s">
        <v>649</v>
      </c>
      <c r="T798" s="37"/>
      <c r="U798" s="19"/>
      <c r="V798" s="18">
        <v>1</v>
      </c>
      <c r="W798" s="32"/>
      <c r="X798" s="14">
        <f t="shared" si="552"/>
        <v>1</v>
      </c>
      <c r="Y798" s="37"/>
      <c r="Z798" s="19"/>
      <c r="AA798" s="18">
        <v>1</v>
      </c>
      <c r="AB798" s="32"/>
      <c r="AC798" s="14">
        <f t="shared" si="553"/>
        <v>1</v>
      </c>
      <c r="AD798" s="37"/>
      <c r="AE798" s="19"/>
      <c r="AF798" s="18">
        <v>1</v>
      </c>
      <c r="AG798" s="32"/>
      <c r="AH798" s="14">
        <f t="shared" si="554"/>
        <v>1</v>
      </c>
      <c r="AI798" s="15">
        <f t="shared" si="555"/>
        <v>3</v>
      </c>
      <c r="AJ798" s="56">
        <v>44022</v>
      </c>
      <c r="AK798" s="30"/>
      <c r="AL798" s="37"/>
      <c r="AM798" s="19"/>
      <c r="AN798" s="18"/>
      <c r="AO798" s="32"/>
      <c r="AP798" s="14">
        <f t="shared" si="556"/>
        <v>0</v>
      </c>
      <c r="AQ798" s="37"/>
      <c r="AR798" s="19"/>
      <c r="AS798" s="18"/>
      <c r="AT798" s="32"/>
      <c r="AU798" s="14">
        <f t="shared" si="557"/>
        <v>0</v>
      </c>
      <c r="AV798" s="37"/>
      <c r="AW798" s="19"/>
      <c r="AX798" s="18"/>
      <c r="AY798" s="32"/>
      <c r="AZ798" s="14">
        <f t="shared" si="558"/>
        <v>0</v>
      </c>
      <c r="BA798" s="15">
        <f t="shared" si="559"/>
        <v>0</v>
      </c>
    </row>
    <row r="799" spans="1:53" x14ac:dyDescent="0.15">
      <c r="A799" s="30" t="s">
        <v>662</v>
      </c>
      <c r="B799" s="37"/>
      <c r="C799" s="19">
        <v>1</v>
      </c>
      <c r="D799" s="18"/>
      <c r="E799" s="32"/>
      <c r="F799" s="14">
        <f t="shared" si="561"/>
        <v>1</v>
      </c>
      <c r="G799" s="37"/>
      <c r="H799" s="19">
        <v>1</v>
      </c>
      <c r="I799" s="18"/>
      <c r="J799" s="32"/>
      <c r="K799" s="14">
        <f t="shared" si="564"/>
        <v>1</v>
      </c>
      <c r="L799" s="37"/>
      <c r="M799" s="19">
        <v>1</v>
      </c>
      <c r="N799" s="18"/>
      <c r="O799" s="32"/>
      <c r="P799" s="14">
        <f t="shared" si="565"/>
        <v>1</v>
      </c>
      <c r="Q799" s="15">
        <f t="shared" si="551"/>
        <v>3</v>
      </c>
      <c r="R799" s="56">
        <v>44047</v>
      </c>
      <c r="S799" s="13" t="s">
        <v>643</v>
      </c>
      <c r="T799" s="37">
        <v>15</v>
      </c>
      <c r="U799" s="19"/>
      <c r="V799" s="18"/>
      <c r="W799" s="32"/>
      <c r="X799" s="14">
        <f t="shared" si="552"/>
        <v>15</v>
      </c>
      <c r="Y799" s="37">
        <v>15</v>
      </c>
      <c r="Z799" s="19">
        <v>30</v>
      </c>
      <c r="AA799" s="18">
        <v>30</v>
      </c>
      <c r="AB799" s="32"/>
      <c r="AC799" s="14">
        <f t="shared" si="553"/>
        <v>75</v>
      </c>
      <c r="AD799" s="37">
        <v>15</v>
      </c>
      <c r="AE799" s="19"/>
      <c r="AF799" s="18"/>
      <c r="AG799" s="32"/>
      <c r="AH799" s="14">
        <f t="shared" si="554"/>
        <v>15</v>
      </c>
      <c r="AI799" s="15">
        <f t="shared" si="555"/>
        <v>105</v>
      </c>
      <c r="AJ799" s="56">
        <v>44032</v>
      </c>
      <c r="AK799" s="30"/>
      <c r="AL799" s="37"/>
      <c r="AM799" s="19"/>
      <c r="AN799" s="18"/>
      <c r="AO799" s="32"/>
      <c r="AP799" s="14">
        <f t="shared" si="556"/>
        <v>0</v>
      </c>
      <c r="AQ799" s="37"/>
      <c r="AR799" s="19"/>
      <c r="AS799" s="18"/>
      <c r="AT799" s="32"/>
      <c r="AU799" s="14">
        <f t="shared" si="557"/>
        <v>0</v>
      </c>
      <c r="AV799" s="37"/>
      <c r="AW799" s="19"/>
      <c r="AX799" s="18"/>
      <c r="AY799" s="32"/>
      <c r="AZ799" s="14">
        <f t="shared" si="558"/>
        <v>0</v>
      </c>
      <c r="BA799" s="15">
        <f t="shared" si="559"/>
        <v>0</v>
      </c>
    </row>
    <row r="800" spans="1:53" x14ac:dyDescent="0.15">
      <c r="A800" s="30" t="s">
        <v>88</v>
      </c>
      <c r="B800" s="37"/>
      <c r="C800" s="19">
        <v>1</v>
      </c>
      <c r="D800" s="18"/>
      <c r="E800" s="32"/>
      <c r="F800" s="14">
        <f t="shared" si="561"/>
        <v>1</v>
      </c>
      <c r="G800" s="37"/>
      <c r="H800" s="19"/>
      <c r="I800" s="18"/>
      <c r="J800" s="32"/>
      <c r="K800" s="14">
        <f t="shared" si="564"/>
        <v>0</v>
      </c>
      <c r="L800" s="37"/>
      <c r="M800" s="19">
        <v>1</v>
      </c>
      <c r="N800" s="18"/>
      <c r="O800" s="32"/>
      <c r="P800" s="14">
        <f t="shared" si="565"/>
        <v>1</v>
      </c>
      <c r="Q800" s="15">
        <f t="shared" si="551"/>
        <v>2</v>
      </c>
      <c r="R800" s="56">
        <v>44049</v>
      </c>
      <c r="S800" s="13" t="s">
        <v>644</v>
      </c>
      <c r="T800" s="37">
        <v>7</v>
      </c>
      <c r="U800" s="19">
        <v>14</v>
      </c>
      <c r="V800" s="18">
        <v>7</v>
      </c>
      <c r="W800" s="32"/>
      <c r="X800" s="14">
        <f t="shared" si="552"/>
        <v>28</v>
      </c>
      <c r="Y800" s="37">
        <v>7</v>
      </c>
      <c r="Z800" s="19">
        <v>14</v>
      </c>
      <c r="AA800" s="18">
        <v>7</v>
      </c>
      <c r="AB800" s="32"/>
      <c r="AC800" s="14">
        <f t="shared" si="553"/>
        <v>28</v>
      </c>
      <c r="AD800" s="37">
        <v>7</v>
      </c>
      <c r="AE800" s="19">
        <v>14</v>
      </c>
      <c r="AF800" s="18">
        <v>7</v>
      </c>
      <c r="AG800" s="32"/>
      <c r="AH800" s="14">
        <f t="shared" si="554"/>
        <v>28</v>
      </c>
      <c r="AI800" s="15">
        <f t="shared" si="555"/>
        <v>84</v>
      </c>
      <c r="AJ800" s="56">
        <v>44032</v>
      </c>
      <c r="AK800" s="30"/>
      <c r="AL800" s="37"/>
      <c r="AM800" s="19"/>
      <c r="AN800" s="18"/>
      <c r="AO800" s="32"/>
      <c r="AP800" s="14">
        <f t="shared" si="556"/>
        <v>0</v>
      </c>
      <c r="AQ800" s="37"/>
      <c r="AR800" s="19"/>
      <c r="AS800" s="18"/>
      <c r="AT800" s="32"/>
      <c r="AU800" s="14">
        <f t="shared" si="557"/>
        <v>0</v>
      </c>
      <c r="AV800" s="37"/>
      <c r="AW800" s="19"/>
      <c r="AX800" s="18"/>
      <c r="AY800" s="32"/>
      <c r="AZ800" s="14">
        <f t="shared" si="558"/>
        <v>0</v>
      </c>
      <c r="BA800" s="15">
        <f t="shared" si="559"/>
        <v>0</v>
      </c>
    </row>
    <row r="801" spans="1:53" x14ac:dyDescent="0.15">
      <c r="A801" s="30" t="s">
        <v>668</v>
      </c>
      <c r="B801" s="37">
        <v>-1</v>
      </c>
      <c r="C801" s="19"/>
      <c r="D801" s="18"/>
      <c r="E801" s="32"/>
      <c r="F801" s="14">
        <f t="shared" si="561"/>
        <v>-1</v>
      </c>
      <c r="G801" s="37">
        <v>-1</v>
      </c>
      <c r="H801" s="19"/>
      <c r="I801" s="18"/>
      <c r="J801" s="32"/>
      <c r="K801" s="14">
        <f t="shared" si="564"/>
        <v>-1</v>
      </c>
      <c r="L801" s="37">
        <v>-1</v>
      </c>
      <c r="M801" s="19"/>
      <c r="N801" s="18"/>
      <c r="O801" s="32"/>
      <c r="P801" s="14">
        <f t="shared" si="565"/>
        <v>-1</v>
      </c>
      <c r="Q801" s="15">
        <f t="shared" si="551"/>
        <v>-3</v>
      </c>
      <c r="R801" s="56">
        <v>44055</v>
      </c>
      <c r="S801" s="13" t="s">
        <v>645</v>
      </c>
      <c r="T801" s="37">
        <v>18</v>
      </c>
      <c r="U801" s="19">
        <v>18</v>
      </c>
      <c r="V801" s="18">
        <v>18</v>
      </c>
      <c r="W801" s="32"/>
      <c r="X801" s="14">
        <f t="shared" si="552"/>
        <v>54</v>
      </c>
      <c r="Y801" s="37"/>
      <c r="Z801" s="19"/>
      <c r="AA801" s="18"/>
      <c r="AB801" s="32"/>
      <c r="AC801" s="14">
        <f t="shared" si="553"/>
        <v>0</v>
      </c>
      <c r="AD801" s="37">
        <v>18</v>
      </c>
      <c r="AE801" s="19">
        <v>18</v>
      </c>
      <c r="AF801" s="18">
        <v>18</v>
      </c>
      <c r="AG801" s="32"/>
      <c r="AH801" s="14">
        <f t="shared" si="554"/>
        <v>54</v>
      </c>
      <c r="AI801" s="15">
        <f t="shared" si="555"/>
        <v>108</v>
      </c>
      <c r="AJ801" s="56">
        <v>44032</v>
      </c>
      <c r="AK801" s="30"/>
      <c r="AL801" s="37"/>
      <c r="AM801" s="19"/>
      <c r="AN801" s="18"/>
      <c r="AO801" s="32"/>
      <c r="AP801" s="14">
        <f t="shared" si="556"/>
        <v>0</v>
      </c>
      <c r="AQ801" s="37"/>
      <c r="AR801" s="19"/>
      <c r="AS801" s="18"/>
      <c r="AT801" s="32"/>
      <c r="AU801" s="14">
        <f t="shared" si="557"/>
        <v>0</v>
      </c>
      <c r="AV801" s="37"/>
      <c r="AW801" s="19"/>
      <c r="AX801" s="18"/>
      <c r="AY801" s="32"/>
      <c r="AZ801" s="14">
        <f t="shared" si="558"/>
        <v>0</v>
      </c>
      <c r="BA801" s="15">
        <f t="shared" si="559"/>
        <v>0</v>
      </c>
    </row>
    <row r="802" spans="1:53" x14ac:dyDescent="0.15">
      <c r="A802" s="30" t="s">
        <v>83</v>
      </c>
      <c r="B802" s="37">
        <v>1</v>
      </c>
      <c r="C802" s="19"/>
      <c r="D802" s="18"/>
      <c r="E802" s="32"/>
      <c r="F802" s="14">
        <f t="shared" si="561"/>
        <v>1</v>
      </c>
      <c r="G802" s="37">
        <v>1</v>
      </c>
      <c r="H802" s="19"/>
      <c r="I802" s="18"/>
      <c r="J802" s="32"/>
      <c r="K802" s="14">
        <f t="shared" si="564"/>
        <v>1</v>
      </c>
      <c r="L802" s="37">
        <v>1</v>
      </c>
      <c r="M802" s="19"/>
      <c r="N802" s="18"/>
      <c r="O802" s="32"/>
      <c r="P802" s="14">
        <f t="shared" si="565"/>
        <v>1</v>
      </c>
      <c r="Q802" s="15">
        <f t="shared" si="551"/>
        <v>3</v>
      </c>
      <c r="R802" s="56">
        <v>44061</v>
      </c>
      <c r="S802" s="13" t="s">
        <v>646</v>
      </c>
      <c r="T802" s="37"/>
      <c r="U802" s="19"/>
      <c r="V802" s="18"/>
      <c r="W802" s="32"/>
      <c r="X802" s="14">
        <f t="shared" si="552"/>
        <v>0</v>
      </c>
      <c r="Y802" s="37"/>
      <c r="Z802" s="19"/>
      <c r="AA802" s="18"/>
      <c r="AB802" s="32"/>
      <c r="AC802" s="14">
        <f t="shared" si="553"/>
        <v>0</v>
      </c>
      <c r="AD802" s="37"/>
      <c r="AE802" s="19">
        <v>15</v>
      </c>
      <c r="AF802" s="18"/>
      <c r="AG802" s="32"/>
      <c r="AH802" s="14">
        <f t="shared" si="554"/>
        <v>15</v>
      </c>
      <c r="AI802" s="15">
        <f t="shared" si="555"/>
        <v>15</v>
      </c>
      <c r="AJ802" s="56">
        <v>44040</v>
      </c>
      <c r="AK802" s="30"/>
      <c r="AL802" s="37"/>
      <c r="AM802" s="19"/>
      <c r="AN802" s="18"/>
      <c r="AO802" s="32"/>
      <c r="AP802" s="14">
        <f t="shared" si="556"/>
        <v>0</v>
      </c>
      <c r="AQ802" s="37"/>
      <c r="AR802" s="19"/>
      <c r="AS802" s="18"/>
      <c r="AT802" s="32"/>
      <c r="AU802" s="14">
        <f t="shared" si="557"/>
        <v>0</v>
      </c>
      <c r="AV802" s="37"/>
      <c r="AW802" s="19"/>
      <c r="AX802" s="18"/>
      <c r="AY802" s="32"/>
      <c r="AZ802" s="14">
        <f t="shared" si="558"/>
        <v>0</v>
      </c>
      <c r="BA802" s="15">
        <f t="shared" si="559"/>
        <v>0</v>
      </c>
    </row>
    <row r="803" spans="1:53" x14ac:dyDescent="0.15">
      <c r="A803" s="30" t="s">
        <v>88</v>
      </c>
      <c r="B803" s="37"/>
      <c r="C803" s="19"/>
      <c r="D803" s="18">
        <v>1</v>
      </c>
      <c r="E803" s="32"/>
      <c r="F803" s="14">
        <f t="shared" si="561"/>
        <v>1</v>
      </c>
      <c r="G803" s="37"/>
      <c r="H803" s="19"/>
      <c r="I803" s="18"/>
      <c r="J803" s="32"/>
      <c r="K803" s="14">
        <f t="shared" si="564"/>
        <v>0</v>
      </c>
      <c r="L803" s="37"/>
      <c r="M803" s="19"/>
      <c r="N803" s="18">
        <v>1</v>
      </c>
      <c r="O803" s="32"/>
      <c r="P803" s="14">
        <f t="shared" si="565"/>
        <v>1</v>
      </c>
      <c r="Q803" s="15">
        <f t="shared" si="551"/>
        <v>2</v>
      </c>
      <c r="R803" s="93">
        <v>44060</v>
      </c>
      <c r="S803" s="30" t="s">
        <v>650</v>
      </c>
      <c r="T803" s="37"/>
      <c r="U803" s="19">
        <v>1</v>
      </c>
      <c r="V803" s="18">
        <v>1</v>
      </c>
      <c r="W803" s="32"/>
      <c r="X803" s="14">
        <f t="shared" si="552"/>
        <v>2</v>
      </c>
      <c r="Y803" s="37"/>
      <c r="Z803" s="19">
        <v>1</v>
      </c>
      <c r="AA803" s="18">
        <v>1</v>
      </c>
      <c r="AB803" s="32"/>
      <c r="AC803" s="14">
        <f t="shared" si="553"/>
        <v>2</v>
      </c>
      <c r="AD803" s="37"/>
      <c r="AE803" s="19">
        <v>1</v>
      </c>
      <c r="AF803" s="18">
        <v>1</v>
      </c>
      <c r="AG803" s="32"/>
      <c r="AH803" s="14">
        <f t="shared" si="554"/>
        <v>2</v>
      </c>
      <c r="AI803" s="15">
        <f t="shared" si="555"/>
        <v>6</v>
      </c>
      <c r="AJ803" s="56">
        <v>44033</v>
      </c>
      <c r="AK803" s="13"/>
      <c r="AL803" s="37"/>
      <c r="AM803" s="19"/>
      <c r="AN803" s="18"/>
      <c r="AO803" s="32"/>
      <c r="AP803" s="14">
        <f t="shared" si="556"/>
        <v>0</v>
      </c>
      <c r="AQ803" s="37"/>
      <c r="AR803" s="19"/>
      <c r="AS803" s="18"/>
      <c r="AT803" s="32"/>
      <c r="AU803" s="14">
        <f t="shared" si="557"/>
        <v>0</v>
      </c>
      <c r="AV803" s="37"/>
      <c r="AW803" s="19"/>
      <c r="AX803" s="18"/>
      <c r="AY803" s="32"/>
      <c r="AZ803" s="14">
        <f t="shared" si="558"/>
        <v>0</v>
      </c>
      <c r="BA803" s="15">
        <f t="shared" si="559"/>
        <v>0</v>
      </c>
    </row>
    <row r="804" spans="1:53" x14ac:dyDescent="0.15">
      <c r="A804" s="30" t="s">
        <v>669</v>
      </c>
      <c r="B804" s="37"/>
      <c r="C804" s="19">
        <v>-1</v>
      </c>
      <c r="D804" s="18"/>
      <c r="E804" s="32"/>
      <c r="F804" s="14">
        <f t="shared" si="561"/>
        <v>-1</v>
      </c>
      <c r="G804" s="37"/>
      <c r="H804" s="19"/>
      <c r="I804" s="18"/>
      <c r="J804" s="32"/>
      <c r="K804" s="14">
        <f t="shared" si="564"/>
        <v>0</v>
      </c>
      <c r="L804" s="37"/>
      <c r="M804" s="19">
        <v>-1</v>
      </c>
      <c r="N804" s="18"/>
      <c r="O804" s="32"/>
      <c r="P804" s="14">
        <f t="shared" si="565"/>
        <v>-1</v>
      </c>
      <c r="Q804" s="15">
        <f t="shared" si="551"/>
        <v>-2</v>
      </c>
      <c r="R804" s="93">
        <v>44060</v>
      </c>
      <c r="S804" s="13" t="s">
        <v>653</v>
      </c>
      <c r="T804" s="37">
        <v>10</v>
      </c>
      <c r="U804" s="19">
        <v>10</v>
      </c>
      <c r="V804" s="18">
        <v>10</v>
      </c>
      <c r="W804" s="32"/>
      <c r="X804" s="14">
        <f t="shared" si="552"/>
        <v>30</v>
      </c>
      <c r="Y804" s="37"/>
      <c r="Z804" s="19"/>
      <c r="AA804" s="18"/>
      <c r="AB804" s="32"/>
      <c r="AC804" s="14">
        <f t="shared" si="553"/>
        <v>0</v>
      </c>
      <c r="AD804" s="37">
        <v>10</v>
      </c>
      <c r="AE804" s="19">
        <v>10</v>
      </c>
      <c r="AF804" s="18">
        <v>10</v>
      </c>
      <c r="AG804" s="32"/>
      <c r="AH804" s="14">
        <f t="shared" si="554"/>
        <v>30</v>
      </c>
      <c r="AI804" s="15">
        <f t="shared" si="555"/>
        <v>60</v>
      </c>
      <c r="AJ804" s="56">
        <v>44035</v>
      </c>
      <c r="AK804" s="39"/>
      <c r="AL804" s="37"/>
      <c r="AM804" s="19"/>
      <c r="AN804" s="18"/>
      <c r="AO804" s="32"/>
      <c r="AP804" s="14">
        <f t="shared" si="556"/>
        <v>0</v>
      </c>
      <c r="AQ804" s="37"/>
      <c r="AR804" s="19"/>
      <c r="AS804" s="18"/>
      <c r="AT804" s="32"/>
      <c r="AU804" s="14">
        <f t="shared" si="557"/>
        <v>0</v>
      </c>
      <c r="AV804" s="37"/>
      <c r="AW804" s="19"/>
      <c r="AX804" s="18"/>
      <c r="AY804" s="32"/>
      <c r="AZ804" s="14">
        <f t="shared" si="558"/>
        <v>0</v>
      </c>
      <c r="BA804" s="15">
        <f t="shared" si="559"/>
        <v>0</v>
      </c>
    </row>
    <row r="805" spans="1:53" x14ac:dyDescent="0.15">
      <c r="A805" s="30"/>
      <c r="B805" s="37"/>
      <c r="C805" s="19"/>
      <c r="D805" s="18"/>
      <c r="E805" s="32"/>
      <c r="F805" s="14">
        <f t="shared" si="561"/>
        <v>0</v>
      </c>
      <c r="G805" s="37"/>
      <c r="H805" s="19"/>
      <c r="I805" s="18"/>
      <c r="J805" s="32"/>
      <c r="K805" s="14">
        <f t="shared" si="564"/>
        <v>0</v>
      </c>
      <c r="L805" s="37"/>
      <c r="M805" s="19"/>
      <c r="N805" s="18"/>
      <c r="O805" s="32"/>
      <c r="P805" s="14">
        <f t="shared" si="565"/>
        <v>0</v>
      </c>
      <c r="Q805" s="15">
        <f t="shared" si="551"/>
        <v>0</v>
      </c>
      <c r="S805" s="13" t="s">
        <v>654</v>
      </c>
      <c r="T805" s="37"/>
      <c r="U805" s="19"/>
      <c r="V805" s="18">
        <v>1</v>
      </c>
      <c r="W805" s="32"/>
      <c r="X805" s="14">
        <f t="shared" si="552"/>
        <v>1</v>
      </c>
      <c r="Y805" s="37"/>
      <c r="Z805" s="19"/>
      <c r="AA805" s="18">
        <v>1</v>
      </c>
      <c r="AB805" s="32"/>
      <c r="AC805" s="14">
        <f t="shared" si="553"/>
        <v>1</v>
      </c>
      <c r="AD805" s="37"/>
      <c r="AE805" s="19"/>
      <c r="AF805" s="18">
        <v>1</v>
      </c>
      <c r="AG805" s="32"/>
      <c r="AH805" s="14">
        <f t="shared" si="554"/>
        <v>1</v>
      </c>
      <c r="AI805" s="15">
        <f t="shared" si="555"/>
        <v>3</v>
      </c>
      <c r="AJ805" s="56">
        <v>44041</v>
      </c>
      <c r="AK805" s="13"/>
      <c r="AL805" s="37"/>
      <c r="AM805" s="19"/>
      <c r="AN805" s="18"/>
      <c r="AO805" s="32"/>
      <c r="AP805" s="14">
        <f t="shared" si="556"/>
        <v>0</v>
      </c>
      <c r="AQ805" s="37"/>
      <c r="AR805" s="19"/>
      <c r="AS805" s="18"/>
      <c r="AT805" s="32"/>
      <c r="AU805" s="14">
        <f t="shared" si="557"/>
        <v>0</v>
      </c>
      <c r="AV805" s="37"/>
      <c r="AW805" s="19"/>
      <c r="AX805" s="18"/>
      <c r="AY805" s="32"/>
      <c r="AZ805" s="14">
        <f t="shared" si="558"/>
        <v>0</v>
      </c>
      <c r="BA805" s="15">
        <f t="shared" si="559"/>
        <v>0</v>
      </c>
    </row>
    <row r="806" spans="1:53" x14ac:dyDescent="0.15">
      <c r="A806" s="30"/>
      <c r="B806" s="37"/>
      <c r="C806" s="19"/>
      <c r="D806" s="18"/>
      <c r="E806" s="32"/>
      <c r="F806" s="14">
        <f t="shared" si="561"/>
        <v>0</v>
      </c>
      <c r="G806" s="37"/>
      <c r="H806" s="19"/>
      <c r="I806" s="18"/>
      <c r="J806" s="32"/>
      <c r="K806" s="14">
        <f t="shared" si="564"/>
        <v>0</v>
      </c>
      <c r="L806" s="37"/>
      <c r="M806" s="19"/>
      <c r="N806" s="18"/>
      <c r="O806" s="32"/>
      <c r="P806" s="14">
        <f t="shared" si="565"/>
        <v>0</v>
      </c>
      <c r="Q806" s="15">
        <f t="shared" si="551"/>
        <v>0</v>
      </c>
      <c r="S806" s="13" t="s">
        <v>656</v>
      </c>
      <c r="T806" s="37"/>
      <c r="U806" s="19">
        <v>1</v>
      </c>
      <c r="V806" s="18"/>
      <c r="W806" s="32"/>
      <c r="X806" s="14">
        <f t="shared" si="552"/>
        <v>1</v>
      </c>
      <c r="Y806" s="37"/>
      <c r="Z806" s="19">
        <v>1</v>
      </c>
      <c r="AA806" s="18"/>
      <c r="AB806" s="32"/>
      <c r="AC806" s="14">
        <f t="shared" si="553"/>
        <v>1</v>
      </c>
      <c r="AD806" s="37"/>
      <c r="AE806" s="19">
        <v>1</v>
      </c>
      <c r="AF806" s="18"/>
      <c r="AG806" s="32"/>
      <c r="AH806" s="14">
        <f t="shared" si="554"/>
        <v>1</v>
      </c>
      <c r="AI806" s="15">
        <f t="shared" si="555"/>
        <v>3</v>
      </c>
      <c r="AJ806" s="56">
        <v>44042</v>
      </c>
      <c r="AK806" s="13"/>
      <c r="AL806" s="37"/>
      <c r="AM806" s="19"/>
      <c r="AN806" s="18"/>
      <c r="AO806" s="32"/>
      <c r="AP806" s="14">
        <f t="shared" si="556"/>
        <v>0</v>
      </c>
      <c r="AQ806" s="37"/>
      <c r="AR806" s="19"/>
      <c r="AS806" s="18"/>
      <c r="AT806" s="32"/>
      <c r="AU806" s="14">
        <f t="shared" si="557"/>
        <v>0</v>
      </c>
      <c r="AV806" s="37"/>
      <c r="AW806" s="19"/>
      <c r="AX806" s="18"/>
      <c r="AY806" s="32"/>
      <c r="AZ806" s="14">
        <f t="shared" si="558"/>
        <v>0</v>
      </c>
      <c r="BA806" s="15">
        <f t="shared" si="559"/>
        <v>0</v>
      </c>
    </row>
    <row r="807" spans="1:53" x14ac:dyDescent="0.15">
      <c r="A807" s="30"/>
      <c r="B807" s="37"/>
      <c r="C807" s="19"/>
      <c r="D807" s="18"/>
      <c r="E807" s="32"/>
      <c r="F807" s="14">
        <f t="shared" si="561"/>
        <v>0</v>
      </c>
      <c r="G807" s="37"/>
      <c r="H807" s="19"/>
      <c r="I807" s="18"/>
      <c r="J807" s="32"/>
      <c r="K807" s="14">
        <f t="shared" si="564"/>
        <v>0</v>
      </c>
      <c r="L807" s="37"/>
      <c r="M807" s="19"/>
      <c r="N807" s="18"/>
      <c r="O807" s="32"/>
      <c r="P807" s="14">
        <f t="shared" si="565"/>
        <v>0</v>
      </c>
      <c r="Q807" s="15">
        <f t="shared" si="551"/>
        <v>0</v>
      </c>
      <c r="S807" s="13" t="s">
        <v>655</v>
      </c>
      <c r="T807" s="37">
        <v>7</v>
      </c>
      <c r="U807" s="19"/>
      <c r="V807" s="18"/>
      <c r="W807" s="32"/>
      <c r="X807" s="14">
        <f t="shared" ref="X807" si="566">SUM(T807:V807)</f>
        <v>7</v>
      </c>
      <c r="Y807" s="37">
        <v>7</v>
      </c>
      <c r="Z807" s="19"/>
      <c r="AA807" s="18"/>
      <c r="AB807" s="32"/>
      <c r="AC807" s="14">
        <f t="shared" ref="AC807" si="567">SUM(Y807:AA807)</f>
        <v>7</v>
      </c>
      <c r="AD807" s="37">
        <v>7</v>
      </c>
      <c r="AE807" s="19"/>
      <c r="AF807" s="18"/>
      <c r="AG807" s="32"/>
      <c r="AH807" s="14">
        <f t="shared" ref="AH807" si="568">SUM(AD807:AF807)</f>
        <v>7</v>
      </c>
      <c r="AI807" s="15">
        <f t="shared" ref="AI807" si="569">X807+AC807+AH807</f>
        <v>21</v>
      </c>
      <c r="AJ807" s="56">
        <v>44046</v>
      </c>
      <c r="AK807" s="13"/>
      <c r="AL807" s="37"/>
      <c r="AM807" s="19"/>
      <c r="AN807" s="18"/>
      <c r="AO807" s="32"/>
      <c r="AP807" s="14">
        <f t="shared" si="556"/>
        <v>0</v>
      </c>
      <c r="AQ807" s="37"/>
      <c r="AR807" s="19"/>
      <c r="AS807" s="18"/>
      <c r="AT807" s="32"/>
      <c r="AU807" s="14">
        <f t="shared" si="557"/>
        <v>0</v>
      </c>
      <c r="AV807" s="37"/>
      <c r="AW807" s="19"/>
      <c r="AX807" s="18"/>
      <c r="AY807" s="32"/>
      <c r="AZ807" s="14">
        <f t="shared" si="558"/>
        <v>0</v>
      </c>
      <c r="BA807" s="15">
        <f t="shared" si="559"/>
        <v>0</v>
      </c>
    </row>
    <row r="808" spans="1:53" x14ac:dyDescent="0.15">
      <c r="A808" s="30"/>
      <c r="B808" s="37"/>
      <c r="C808" s="19"/>
      <c r="D808" s="18"/>
      <c r="E808" s="32"/>
      <c r="F808" s="14">
        <f t="shared" si="561"/>
        <v>0</v>
      </c>
      <c r="G808" s="37"/>
      <c r="H808" s="19"/>
      <c r="I808" s="18"/>
      <c r="J808" s="32"/>
      <c r="K808" s="14">
        <f t="shared" si="564"/>
        <v>0</v>
      </c>
      <c r="L808" s="37"/>
      <c r="M808" s="19"/>
      <c r="N808" s="18"/>
      <c r="O808" s="32"/>
      <c r="P808" s="14">
        <f t="shared" si="565"/>
        <v>0</v>
      </c>
      <c r="Q808" s="15">
        <f t="shared" si="551"/>
        <v>0</v>
      </c>
      <c r="S808" s="13" t="s">
        <v>657</v>
      </c>
      <c r="T808" s="37"/>
      <c r="U808" s="19">
        <v>12</v>
      </c>
      <c r="V808" s="18"/>
      <c r="W808" s="32"/>
      <c r="X808" s="14">
        <f t="shared" si="552"/>
        <v>12</v>
      </c>
      <c r="Y808" s="37"/>
      <c r="Z808" s="19"/>
      <c r="AA808" s="18"/>
      <c r="AB808" s="32"/>
      <c r="AC808" s="14">
        <f t="shared" si="553"/>
        <v>0</v>
      </c>
      <c r="AD808" s="37"/>
      <c r="AE808" s="19">
        <v>20</v>
      </c>
      <c r="AF808" s="18"/>
      <c r="AG808" s="32"/>
      <c r="AH808" s="14">
        <f t="shared" si="554"/>
        <v>20</v>
      </c>
      <c r="AI808" s="15">
        <f t="shared" si="555"/>
        <v>32</v>
      </c>
      <c r="AJ808" s="56">
        <v>44043</v>
      </c>
      <c r="AK808" s="13"/>
      <c r="AL808" s="37"/>
      <c r="AM808" s="19"/>
      <c r="AN808" s="18"/>
      <c r="AO808" s="32"/>
      <c r="AP808" s="14">
        <f t="shared" si="556"/>
        <v>0</v>
      </c>
      <c r="AQ808" s="37"/>
      <c r="AR808" s="19"/>
      <c r="AS808" s="18"/>
      <c r="AT808" s="32"/>
      <c r="AU808" s="14">
        <f t="shared" si="557"/>
        <v>0</v>
      </c>
      <c r="AV808" s="37"/>
      <c r="AW808" s="19"/>
      <c r="AX808" s="18"/>
      <c r="AY808" s="32"/>
      <c r="AZ808" s="14">
        <f t="shared" si="558"/>
        <v>0</v>
      </c>
      <c r="BA808" s="15">
        <f t="shared" si="559"/>
        <v>0</v>
      </c>
    </row>
    <row r="809" spans="1:53" x14ac:dyDescent="0.15">
      <c r="A809" s="39"/>
      <c r="B809" s="37"/>
      <c r="C809" s="19"/>
      <c r="D809" s="18"/>
      <c r="E809" s="32"/>
      <c r="F809" s="14">
        <f t="shared" si="561"/>
        <v>0</v>
      </c>
      <c r="G809" s="37"/>
      <c r="H809" s="19"/>
      <c r="I809" s="18"/>
      <c r="J809" s="32"/>
      <c r="K809" s="14">
        <f t="shared" si="564"/>
        <v>0</v>
      </c>
      <c r="L809" s="37"/>
      <c r="M809" s="19"/>
      <c r="N809" s="18"/>
      <c r="O809" s="32"/>
      <c r="P809" s="14">
        <f t="shared" si="565"/>
        <v>0</v>
      </c>
      <c r="Q809" s="15">
        <f t="shared" si="551"/>
        <v>0</v>
      </c>
      <c r="S809" s="13" t="s">
        <v>658</v>
      </c>
      <c r="T809" s="37"/>
      <c r="U809" s="19"/>
      <c r="V809" s="18"/>
      <c r="W809" s="32"/>
      <c r="X809" s="14">
        <f t="shared" si="552"/>
        <v>0</v>
      </c>
      <c r="Y809" s="37"/>
      <c r="Z809" s="19"/>
      <c r="AA809" s="18"/>
      <c r="AB809" s="32"/>
      <c r="AC809" s="14">
        <f t="shared" si="553"/>
        <v>0</v>
      </c>
      <c r="AD809" s="37">
        <v>4</v>
      </c>
      <c r="AE809" s="19"/>
      <c r="AF809" s="18"/>
      <c r="AG809" s="32"/>
      <c r="AH809" s="14">
        <f t="shared" si="554"/>
        <v>4</v>
      </c>
      <c r="AI809" s="15">
        <f t="shared" si="555"/>
        <v>4</v>
      </c>
      <c r="AJ809" s="56">
        <v>44044</v>
      </c>
      <c r="AK809" s="39"/>
      <c r="AL809" s="37"/>
      <c r="AM809" s="19"/>
      <c r="AN809" s="18"/>
      <c r="AO809" s="32"/>
      <c r="AP809" s="14">
        <f t="shared" si="556"/>
        <v>0</v>
      </c>
      <c r="AQ809" s="37"/>
      <c r="AR809" s="19"/>
      <c r="AS809" s="18"/>
      <c r="AT809" s="32"/>
      <c r="AU809" s="14">
        <f t="shared" si="557"/>
        <v>0</v>
      </c>
      <c r="AV809" s="37"/>
      <c r="AW809" s="19"/>
      <c r="AX809" s="18"/>
      <c r="AY809" s="32"/>
      <c r="AZ809" s="14">
        <f t="shared" si="558"/>
        <v>0</v>
      </c>
      <c r="BA809" s="15">
        <f t="shared" si="559"/>
        <v>0</v>
      </c>
    </row>
    <row r="810" spans="1:53" x14ac:dyDescent="0.15">
      <c r="A810" s="30"/>
      <c r="B810" s="37"/>
      <c r="C810" s="19"/>
      <c r="D810" s="18"/>
      <c r="E810" s="32"/>
      <c r="F810" s="14">
        <f t="shared" si="561"/>
        <v>0</v>
      </c>
      <c r="G810" s="37"/>
      <c r="H810" s="19"/>
      <c r="I810" s="18"/>
      <c r="J810" s="32"/>
      <c r="K810" s="14">
        <f t="shared" si="564"/>
        <v>0</v>
      </c>
      <c r="L810" s="37"/>
      <c r="M810" s="19"/>
      <c r="N810" s="18"/>
      <c r="O810" s="32"/>
      <c r="P810" s="14">
        <f t="shared" si="565"/>
        <v>0</v>
      </c>
      <c r="Q810" s="15">
        <f t="shared" si="551"/>
        <v>0</v>
      </c>
      <c r="S810" s="13" t="s">
        <v>659</v>
      </c>
      <c r="T810" s="37"/>
      <c r="U810" s="19">
        <v>6</v>
      </c>
      <c r="V810" s="18"/>
      <c r="W810" s="32"/>
      <c r="X810" s="14">
        <f t="shared" ref="X810:X811" si="570">SUM(T810:V810)</f>
        <v>6</v>
      </c>
      <c r="Y810" s="37"/>
      <c r="Z810" s="19"/>
      <c r="AA810" s="18"/>
      <c r="AB810" s="32"/>
      <c r="AC810" s="14">
        <f t="shared" ref="AC810:AC811" si="571">SUM(Y810:AA810)</f>
        <v>0</v>
      </c>
      <c r="AD810" s="37"/>
      <c r="AE810" s="19"/>
      <c r="AF810" s="18"/>
      <c r="AG810" s="32"/>
      <c r="AH810" s="14">
        <f t="shared" ref="AH810:AH811" si="572">SUM(AD810:AF810)</f>
        <v>0</v>
      </c>
      <c r="AI810" s="15">
        <f t="shared" ref="AI810:AI811" si="573">X810+AC810+AH810</f>
        <v>6</v>
      </c>
      <c r="AJ810" s="56">
        <v>44044</v>
      </c>
      <c r="AK810" s="13"/>
      <c r="AL810" s="37"/>
      <c r="AM810" s="19"/>
      <c r="AN810" s="18"/>
      <c r="AO810" s="32"/>
      <c r="AP810" s="14">
        <f t="shared" si="556"/>
        <v>0</v>
      </c>
      <c r="AQ810" s="37"/>
      <c r="AR810" s="19"/>
      <c r="AS810" s="18"/>
      <c r="AT810" s="32"/>
      <c r="AU810" s="14">
        <f t="shared" si="557"/>
        <v>0</v>
      </c>
      <c r="AV810" s="37"/>
      <c r="AW810" s="19"/>
      <c r="AX810" s="18"/>
      <c r="AY810" s="32"/>
      <c r="AZ810" s="14">
        <f t="shared" si="558"/>
        <v>0</v>
      </c>
      <c r="BA810" s="15">
        <f t="shared" si="559"/>
        <v>0</v>
      </c>
    </row>
    <row r="811" spans="1:53" x14ac:dyDescent="0.15">
      <c r="A811" s="30"/>
      <c r="B811" s="37"/>
      <c r="C811" s="19"/>
      <c r="D811" s="18"/>
      <c r="E811" s="32"/>
      <c r="F811" s="14">
        <f t="shared" si="561"/>
        <v>0</v>
      </c>
      <c r="G811" s="37"/>
      <c r="H811" s="19"/>
      <c r="I811" s="18"/>
      <c r="J811" s="32"/>
      <c r="K811" s="14">
        <f t="shared" si="564"/>
        <v>0</v>
      </c>
      <c r="L811" s="37"/>
      <c r="M811" s="19"/>
      <c r="N811" s="18"/>
      <c r="O811" s="32"/>
      <c r="P811" s="14">
        <f t="shared" si="565"/>
        <v>0</v>
      </c>
      <c r="Q811" s="15">
        <f t="shared" si="551"/>
        <v>0</v>
      </c>
      <c r="S811" s="13" t="s">
        <v>613</v>
      </c>
      <c r="T811" s="37"/>
      <c r="U811" s="19"/>
      <c r="V811" s="18"/>
      <c r="W811" s="32"/>
      <c r="X811" s="14">
        <f t="shared" si="570"/>
        <v>0</v>
      </c>
      <c r="Y811" s="37"/>
      <c r="Z811" s="19"/>
      <c r="AA811" s="18"/>
      <c r="AB811" s="32"/>
      <c r="AC811" s="14">
        <f t="shared" si="571"/>
        <v>0</v>
      </c>
      <c r="AD811" s="37"/>
      <c r="AE811" s="19"/>
      <c r="AF811" s="18"/>
      <c r="AG811" s="32"/>
      <c r="AH811" s="14">
        <f t="shared" si="572"/>
        <v>0</v>
      </c>
      <c r="AI811" s="15">
        <f t="shared" si="573"/>
        <v>0</v>
      </c>
      <c r="AJ811" s="57" t="s">
        <v>614</v>
      </c>
      <c r="AK811" s="13"/>
      <c r="AL811" s="37"/>
      <c r="AM811" s="19"/>
      <c r="AN811" s="18"/>
      <c r="AO811" s="32"/>
      <c r="AP811" s="14">
        <f t="shared" si="556"/>
        <v>0</v>
      </c>
      <c r="AQ811" s="37"/>
      <c r="AR811" s="19"/>
      <c r="AS811" s="18"/>
      <c r="AT811" s="32"/>
      <c r="AU811" s="14">
        <f t="shared" si="557"/>
        <v>0</v>
      </c>
      <c r="AV811" s="37"/>
      <c r="AW811" s="19"/>
      <c r="AX811" s="18"/>
      <c r="AY811" s="32"/>
      <c r="AZ811" s="14">
        <f t="shared" si="558"/>
        <v>0</v>
      </c>
      <c r="BA811" s="15">
        <f t="shared" si="559"/>
        <v>0</v>
      </c>
    </row>
    <row r="812" spans="1:53" x14ac:dyDescent="0.15">
      <c r="A812" s="13"/>
      <c r="B812" s="37"/>
      <c r="C812" s="19"/>
      <c r="D812" s="18"/>
      <c r="E812" s="32"/>
      <c r="F812" s="14">
        <f t="shared" si="561"/>
        <v>0</v>
      </c>
      <c r="G812" s="37"/>
      <c r="H812" s="19"/>
      <c r="I812" s="18"/>
      <c r="J812" s="32"/>
      <c r="K812" s="14">
        <f t="shared" si="564"/>
        <v>0</v>
      </c>
      <c r="L812" s="37"/>
      <c r="M812" s="19"/>
      <c r="N812" s="18"/>
      <c r="O812" s="32"/>
      <c r="P812" s="14">
        <f t="shared" si="565"/>
        <v>0</v>
      </c>
      <c r="Q812" s="15">
        <f t="shared" si="551"/>
        <v>0</v>
      </c>
      <c r="S812" s="13" t="s">
        <v>531</v>
      </c>
      <c r="T812" s="37"/>
      <c r="U812" s="19"/>
      <c r="V812" s="18"/>
      <c r="W812" s="32"/>
      <c r="X812" s="14">
        <f t="shared" ref="X812:X813" si="574">SUM(T812:V812)</f>
        <v>0</v>
      </c>
      <c r="Y812" s="37"/>
      <c r="Z812" s="19"/>
      <c r="AA812" s="18"/>
      <c r="AB812" s="32"/>
      <c r="AC812" s="14">
        <f t="shared" ref="AC812:AC813" si="575">SUM(Y812:AA812)</f>
        <v>0</v>
      </c>
      <c r="AD812" s="37"/>
      <c r="AE812" s="19"/>
      <c r="AF812" s="18"/>
      <c r="AG812" s="32"/>
      <c r="AH812" s="14">
        <f t="shared" ref="AH812:AH813" si="576">SUM(AD812:AF812)</f>
        <v>0</v>
      </c>
      <c r="AI812" s="15">
        <f t="shared" ref="AI812:AI813" si="577">X812+AC812+AH812</f>
        <v>0</v>
      </c>
      <c r="AJ812" s="57" t="s">
        <v>530</v>
      </c>
      <c r="AK812" s="13"/>
      <c r="AL812" s="37"/>
      <c r="AM812" s="19"/>
      <c r="AN812" s="18"/>
      <c r="AO812" s="32"/>
      <c r="AP812" s="14">
        <f t="shared" si="556"/>
        <v>0</v>
      </c>
      <c r="AQ812" s="37"/>
      <c r="AR812" s="19"/>
      <c r="AS812" s="18"/>
      <c r="AT812" s="32"/>
      <c r="AU812" s="14">
        <f t="shared" si="557"/>
        <v>0</v>
      </c>
      <c r="AV812" s="37"/>
      <c r="AW812" s="19"/>
      <c r="AX812" s="18"/>
      <c r="AY812" s="32"/>
      <c r="AZ812" s="14">
        <f t="shared" si="558"/>
        <v>0</v>
      </c>
      <c r="BA812" s="15">
        <f t="shared" si="559"/>
        <v>0</v>
      </c>
    </row>
    <row r="813" spans="1:53" ht="14.25" thickBot="1" x14ac:dyDescent="0.2">
      <c r="A813" s="39"/>
      <c r="B813" s="37"/>
      <c r="C813" s="19"/>
      <c r="D813" s="18"/>
      <c r="E813" s="106"/>
      <c r="F813" s="14">
        <f t="shared" si="561"/>
        <v>0</v>
      </c>
      <c r="G813" s="37"/>
      <c r="H813" s="19"/>
      <c r="I813" s="18"/>
      <c r="J813" s="32"/>
      <c r="K813" s="14">
        <f t="shared" si="564"/>
        <v>0</v>
      </c>
      <c r="L813" s="37"/>
      <c r="M813" s="19"/>
      <c r="N813" s="18"/>
      <c r="O813" s="32"/>
      <c r="P813" s="14">
        <f t="shared" si="565"/>
        <v>0</v>
      </c>
      <c r="Q813" s="24">
        <f t="shared" si="551"/>
        <v>0</v>
      </c>
      <c r="S813" s="13" t="s">
        <v>532</v>
      </c>
      <c r="T813" s="37"/>
      <c r="U813" s="19"/>
      <c r="V813" s="18"/>
      <c r="W813" s="106"/>
      <c r="X813" s="14">
        <f t="shared" si="574"/>
        <v>0</v>
      </c>
      <c r="Y813" s="37"/>
      <c r="Z813" s="19"/>
      <c r="AA813" s="18"/>
      <c r="AB813" s="32"/>
      <c r="AC813" s="14">
        <f t="shared" si="575"/>
        <v>0</v>
      </c>
      <c r="AD813" s="37"/>
      <c r="AE813" s="19"/>
      <c r="AF813" s="18"/>
      <c r="AG813" s="32"/>
      <c r="AH813" s="14">
        <f t="shared" si="576"/>
        <v>0</v>
      </c>
      <c r="AI813" s="15">
        <f t="shared" si="577"/>
        <v>0</v>
      </c>
      <c r="AJ813" s="57" t="s">
        <v>530</v>
      </c>
      <c r="AK813" s="13"/>
      <c r="AL813" s="37"/>
      <c r="AM813" s="19"/>
      <c r="AN813" s="18"/>
      <c r="AO813" s="106"/>
      <c r="AP813" s="14">
        <f t="shared" si="556"/>
        <v>0</v>
      </c>
      <c r="AQ813" s="37"/>
      <c r="AR813" s="19"/>
      <c r="AS813" s="18"/>
      <c r="AT813" s="106"/>
      <c r="AU813" s="14">
        <f t="shared" si="557"/>
        <v>0</v>
      </c>
      <c r="AV813" s="37"/>
      <c r="AW813" s="19"/>
      <c r="AX813" s="18"/>
      <c r="AY813" s="106"/>
      <c r="AZ813" s="14">
        <f t="shared" si="558"/>
        <v>0</v>
      </c>
      <c r="BA813" s="15">
        <f t="shared" si="559"/>
        <v>0</v>
      </c>
    </row>
    <row r="814" spans="1:53" ht="14.25" thickBot="1" x14ac:dyDescent="0.2">
      <c r="A814" s="3" t="s">
        <v>11</v>
      </c>
      <c r="B814" s="26">
        <f>SUM(B790:B813)</f>
        <v>16</v>
      </c>
      <c r="C814" s="26">
        <f t="shared" ref="C814:Q814" si="578">SUM(C790:C813)</f>
        <v>28</v>
      </c>
      <c r="D814" s="26">
        <f t="shared" si="578"/>
        <v>11</v>
      </c>
      <c r="E814" s="26"/>
      <c r="F814" s="40">
        <f t="shared" si="578"/>
        <v>41</v>
      </c>
      <c r="G814" s="26">
        <f t="shared" si="578"/>
        <v>17</v>
      </c>
      <c r="H814" s="26">
        <f t="shared" si="578"/>
        <v>18</v>
      </c>
      <c r="I814" s="27">
        <f t="shared" si="578"/>
        <v>11</v>
      </c>
      <c r="J814" s="26"/>
      <c r="K814" s="40">
        <f t="shared" si="578"/>
        <v>40</v>
      </c>
      <c r="L814" s="26">
        <f t="shared" si="578"/>
        <v>16</v>
      </c>
      <c r="M814" s="26">
        <f t="shared" si="578"/>
        <v>11</v>
      </c>
      <c r="N814" s="27">
        <f t="shared" si="578"/>
        <v>7</v>
      </c>
      <c r="O814" s="26"/>
      <c r="P814" s="40">
        <f t="shared" si="578"/>
        <v>32</v>
      </c>
      <c r="Q814" s="41">
        <f t="shared" si="578"/>
        <v>113</v>
      </c>
      <c r="S814" s="3" t="s">
        <v>11</v>
      </c>
      <c r="T814" s="26">
        <f>SUM(T790:T813)</f>
        <v>62</v>
      </c>
      <c r="U814" s="26">
        <f t="shared" ref="U814:AI814" si="579">SUM(U790:U813)</f>
        <v>93</v>
      </c>
      <c r="V814" s="26">
        <f t="shared" si="579"/>
        <v>41</v>
      </c>
      <c r="W814" s="26"/>
      <c r="X814" s="40">
        <f t="shared" si="579"/>
        <v>196</v>
      </c>
      <c r="Y814" s="26">
        <f t="shared" si="579"/>
        <v>34</v>
      </c>
      <c r="Z814" s="26">
        <f t="shared" si="579"/>
        <v>62</v>
      </c>
      <c r="AA814" s="27">
        <f t="shared" si="579"/>
        <v>43</v>
      </c>
      <c r="AB814" s="26"/>
      <c r="AC814" s="40">
        <f t="shared" si="579"/>
        <v>139</v>
      </c>
      <c r="AD814" s="26">
        <f t="shared" si="579"/>
        <v>66</v>
      </c>
      <c r="AE814" s="26">
        <f t="shared" si="579"/>
        <v>110</v>
      </c>
      <c r="AF814" s="27">
        <f t="shared" si="579"/>
        <v>41</v>
      </c>
      <c r="AG814" s="26"/>
      <c r="AH814" s="40">
        <f t="shared" si="579"/>
        <v>217</v>
      </c>
      <c r="AI814" s="41">
        <f t="shared" si="579"/>
        <v>552</v>
      </c>
      <c r="AK814" s="3" t="s">
        <v>11</v>
      </c>
      <c r="AL814" s="26">
        <f>SUM(AL790:AL813)</f>
        <v>0</v>
      </c>
      <c r="AM814" s="26">
        <f t="shared" ref="AM814:BA814" si="580">SUM(AM790:AM813)</f>
        <v>0</v>
      </c>
      <c r="AN814" s="26">
        <f t="shared" si="580"/>
        <v>0</v>
      </c>
      <c r="AO814" s="26"/>
      <c r="AP814" s="40">
        <f t="shared" si="580"/>
        <v>0</v>
      </c>
      <c r="AQ814" s="26">
        <f t="shared" si="580"/>
        <v>0</v>
      </c>
      <c r="AR814" s="26">
        <f t="shared" si="580"/>
        <v>0</v>
      </c>
      <c r="AS814" s="26">
        <f t="shared" si="580"/>
        <v>0</v>
      </c>
      <c r="AT814" s="26"/>
      <c r="AU814" s="40">
        <f t="shared" si="580"/>
        <v>0</v>
      </c>
      <c r="AV814" s="26">
        <f t="shared" si="580"/>
        <v>0</v>
      </c>
      <c r="AW814" s="26">
        <f t="shared" si="580"/>
        <v>0</v>
      </c>
      <c r="AX814" s="26">
        <f t="shared" si="580"/>
        <v>0</v>
      </c>
      <c r="AY814" s="26"/>
      <c r="AZ814" s="40">
        <f t="shared" si="580"/>
        <v>0</v>
      </c>
      <c r="BA814" s="41">
        <f t="shared" si="580"/>
        <v>0</v>
      </c>
    </row>
    <row r="815" spans="1:53" ht="14.25" thickBot="1" x14ac:dyDescent="0.2">
      <c r="A815" s="42" t="s">
        <v>12</v>
      </c>
      <c r="B815" s="43">
        <f>B789-B814</f>
        <v>6</v>
      </c>
      <c r="C815" s="43">
        <f t="shared" ref="C815:Q815" si="581">C789-C814</f>
        <v>9</v>
      </c>
      <c r="D815" s="43">
        <f t="shared" si="581"/>
        <v>5</v>
      </c>
      <c r="E815" s="43"/>
      <c r="F815" s="43">
        <f t="shared" si="581"/>
        <v>34</v>
      </c>
      <c r="G815" s="43">
        <f t="shared" si="581"/>
        <v>8</v>
      </c>
      <c r="H815" s="43">
        <f t="shared" si="581"/>
        <v>5</v>
      </c>
      <c r="I815" s="43">
        <f t="shared" si="581"/>
        <v>6</v>
      </c>
      <c r="J815" s="43"/>
      <c r="K815" s="43">
        <f t="shared" si="581"/>
        <v>25</v>
      </c>
      <c r="L815" s="43">
        <f t="shared" si="581"/>
        <v>8</v>
      </c>
      <c r="M815" s="43">
        <f t="shared" si="581"/>
        <v>7</v>
      </c>
      <c r="N815" s="43">
        <f t="shared" si="581"/>
        <v>9</v>
      </c>
      <c r="O815" s="43"/>
      <c r="P815" s="43">
        <f t="shared" si="581"/>
        <v>26</v>
      </c>
      <c r="Q815" s="41">
        <f t="shared" si="581"/>
        <v>85</v>
      </c>
      <c r="S815" s="42" t="s">
        <v>12</v>
      </c>
      <c r="T815" s="43">
        <f>T789-T814</f>
        <v>555</v>
      </c>
      <c r="U815" s="43">
        <f t="shared" ref="U815:AI815" si="582">U789-U814</f>
        <v>642</v>
      </c>
      <c r="V815" s="43">
        <f t="shared" si="582"/>
        <v>491</v>
      </c>
      <c r="W815" s="43"/>
      <c r="X815" s="43">
        <f t="shared" si="582"/>
        <v>1688</v>
      </c>
      <c r="Y815" s="43">
        <f t="shared" si="582"/>
        <v>375</v>
      </c>
      <c r="Z815" s="43">
        <f t="shared" si="582"/>
        <v>390</v>
      </c>
      <c r="AA815" s="43">
        <f t="shared" si="582"/>
        <v>139</v>
      </c>
      <c r="AB815" s="43"/>
      <c r="AC815" s="43">
        <f t="shared" si="582"/>
        <v>904</v>
      </c>
      <c r="AD815" s="43">
        <f t="shared" si="582"/>
        <v>536</v>
      </c>
      <c r="AE815" s="43">
        <f t="shared" si="582"/>
        <v>493</v>
      </c>
      <c r="AF815" s="43">
        <f t="shared" si="582"/>
        <v>440</v>
      </c>
      <c r="AG815" s="43"/>
      <c r="AH815" s="43">
        <f t="shared" si="582"/>
        <v>1469</v>
      </c>
      <c r="AI815" s="41">
        <f t="shared" si="582"/>
        <v>4061</v>
      </c>
      <c r="AK815" s="42" t="s">
        <v>12</v>
      </c>
      <c r="AL815" s="43">
        <f>AL789-AL814</f>
        <v>36</v>
      </c>
      <c r="AM815" s="43">
        <f t="shared" ref="AM815:BA815" si="583">AM789-AM814</f>
        <v>17</v>
      </c>
      <c r="AN815" s="43">
        <f t="shared" si="583"/>
        <v>38</v>
      </c>
      <c r="AO815" s="43"/>
      <c r="AP815" s="43">
        <f t="shared" si="583"/>
        <v>91</v>
      </c>
      <c r="AQ815" s="43">
        <f t="shared" si="583"/>
        <v>104</v>
      </c>
      <c r="AR815" s="43">
        <f t="shared" si="583"/>
        <v>9</v>
      </c>
      <c r="AS815" s="43">
        <f t="shared" si="583"/>
        <v>11</v>
      </c>
      <c r="AT815" s="43"/>
      <c r="AU815" s="43">
        <f t="shared" si="583"/>
        <v>124</v>
      </c>
      <c r="AV815" s="43">
        <f t="shared" si="583"/>
        <v>42</v>
      </c>
      <c r="AW815" s="43">
        <f t="shared" si="583"/>
        <v>36</v>
      </c>
      <c r="AX815" s="43">
        <f t="shared" si="583"/>
        <v>44</v>
      </c>
      <c r="AY815" s="43"/>
      <c r="AZ815" s="43">
        <f t="shared" si="583"/>
        <v>122</v>
      </c>
      <c r="BA815" s="41">
        <f t="shared" si="583"/>
        <v>337</v>
      </c>
    </row>
    <row r="818" spans="1:54" ht="21.75" thickBot="1" x14ac:dyDescent="0.25">
      <c r="A818" s="50" t="s">
        <v>13</v>
      </c>
      <c r="B818" s="51"/>
      <c r="C818" s="51"/>
      <c r="D818" s="51"/>
      <c r="E818" s="51"/>
      <c r="F818" s="54" t="s">
        <v>26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S818" s="50" t="s">
        <v>14</v>
      </c>
      <c r="T818" s="51"/>
      <c r="U818" s="51"/>
      <c r="V818" s="51"/>
      <c r="W818" s="51"/>
      <c r="X818" s="54" t="s">
        <v>26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K818" s="50" t="s">
        <v>153</v>
      </c>
      <c r="AL818" s="51"/>
      <c r="AM818" s="51"/>
      <c r="AN818" s="51"/>
      <c r="AO818" s="51"/>
      <c r="AP818" s="54" t="s">
        <v>26</v>
      </c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4" ht="14.25" thickBot="1" x14ac:dyDescent="0.2">
      <c r="A819" s="2" t="s">
        <v>0</v>
      </c>
      <c r="B819" s="225" t="s">
        <v>15</v>
      </c>
      <c r="C819" s="225"/>
      <c r="D819" s="225"/>
      <c r="E819" s="225"/>
      <c r="F819" s="226"/>
      <c r="G819" s="225" t="s">
        <v>1</v>
      </c>
      <c r="H819" s="225"/>
      <c r="I819" s="225"/>
      <c r="J819" s="225"/>
      <c r="K819" s="226"/>
      <c r="L819" s="225" t="s">
        <v>16</v>
      </c>
      <c r="M819" s="225"/>
      <c r="N819" s="225"/>
      <c r="O819" s="225"/>
      <c r="P819" s="225"/>
      <c r="Q819" s="227" t="s">
        <v>2</v>
      </c>
      <c r="S819" s="2" t="s">
        <v>0</v>
      </c>
      <c r="T819" s="225" t="s">
        <v>15</v>
      </c>
      <c r="U819" s="225"/>
      <c r="V819" s="225"/>
      <c r="W819" s="225"/>
      <c r="X819" s="226"/>
      <c r="Y819" s="225" t="s">
        <v>1</v>
      </c>
      <c r="Z819" s="225"/>
      <c r="AA819" s="225"/>
      <c r="AB819" s="225"/>
      <c r="AC819" s="226"/>
      <c r="AD819" s="225" t="s">
        <v>16</v>
      </c>
      <c r="AE819" s="225"/>
      <c r="AF819" s="225"/>
      <c r="AG819" s="225"/>
      <c r="AH819" s="225"/>
      <c r="AI819" s="227" t="s">
        <v>2</v>
      </c>
      <c r="AK819" s="2" t="s">
        <v>0</v>
      </c>
      <c r="AL819" s="225" t="s">
        <v>15</v>
      </c>
      <c r="AM819" s="225"/>
      <c r="AN819" s="225"/>
      <c r="AO819" s="225"/>
      <c r="AP819" s="226"/>
      <c r="AQ819" s="225" t="s">
        <v>1</v>
      </c>
      <c r="AR819" s="225"/>
      <c r="AS819" s="225"/>
      <c r="AT819" s="225"/>
      <c r="AU819" s="226"/>
      <c r="AV819" s="225" t="s">
        <v>16</v>
      </c>
      <c r="AW819" s="225"/>
      <c r="AX819" s="225"/>
      <c r="AY819" s="225"/>
      <c r="AZ819" s="225"/>
      <c r="BA819" s="227" t="s">
        <v>2</v>
      </c>
    </row>
    <row r="820" spans="1:54" ht="14.25" thickBot="1" x14ac:dyDescent="0.2">
      <c r="A820" s="2" t="s">
        <v>3</v>
      </c>
      <c r="B820" s="3" t="s">
        <v>4</v>
      </c>
      <c r="C820" s="2" t="s">
        <v>5</v>
      </c>
      <c r="D820" s="4" t="s">
        <v>6</v>
      </c>
      <c r="E820" s="2"/>
      <c r="F820" s="2" t="s">
        <v>7</v>
      </c>
      <c r="G820" s="3" t="s">
        <v>4</v>
      </c>
      <c r="H820" s="2" t="s">
        <v>5</v>
      </c>
      <c r="I820" s="4" t="s">
        <v>6</v>
      </c>
      <c r="J820" s="2"/>
      <c r="K820" s="2" t="s">
        <v>7</v>
      </c>
      <c r="L820" s="3" t="s">
        <v>4</v>
      </c>
      <c r="M820" s="2" t="s">
        <v>5</v>
      </c>
      <c r="N820" s="4" t="s">
        <v>6</v>
      </c>
      <c r="O820" s="2"/>
      <c r="P820" s="3" t="s">
        <v>7</v>
      </c>
      <c r="Q820" s="228"/>
      <c r="S820" s="2" t="s">
        <v>3</v>
      </c>
      <c r="T820" s="3" t="s">
        <v>4</v>
      </c>
      <c r="U820" s="2" t="s">
        <v>5</v>
      </c>
      <c r="V820" s="4" t="s">
        <v>6</v>
      </c>
      <c r="W820" s="2"/>
      <c r="X820" s="2" t="s">
        <v>7</v>
      </c>
      <c r="Y820" s="3" t="s">
        <v>4</v>
      </c>
      <c r="Z820" s="2" t="s">
        <v>5</v>
      </c>
      <c r="AA820" s="4" t="s">
        <v>6</v>
      </c>
      <c r="AB820" s="2"/>
      <c r="AC820" s="2" t="s">
        <v>7</v>
      </c>
      <c r="AD820" s="3" t="s">
        <v>4</v>
      </c>
      <c r="AE820" s="2" t="s">
        <v>5</v>
      </c>
      <c r="AF820" s="4" t="s">
        <v>6</v>
      </c>
      <c r="AG820" s="2"/>
      <c r="AH820" s="3" t="s">
        <v>7</v>
      </c>
      <c r="AI820" s="228"/>
      <c r="AK820" s="2" t="s">
        <v>3</v>
      </c>
      <c r="AL820" s="3" t="s">
        <v>4</v>
      </c>
      <c r="AM820" s="2" t="s">
        <v>5</v>
      </c>
      <c r="AN820" s="4" t="s">
        <v>6</v>
      </c>
      <c r="AO820" s="2"/>
      <c r="AP820" s="2" t="s">
        <v>7</v>
      </c>
      <c r="AQ820" s="3" t="s">
        <v>4</v>
      </c>
      <c r="AR820" s="2" t="s">
        <v>5</v>
      </c>
      <c r="AS820" s="4" t="s">
        <v>6</v>
      </c>
      <c r="AT820" s="2"/>
      <c r="AU820" s="2" t="s">
        <v>7</v>
      </c>
      <c r="AV820" s="3" t="s">
        <v>4</v>
      </c>
      <c r="AW820" s="2" t="s">
        <v>5</v>
      </c>
      <c r="AX820" s="4" t="s">
        <v>6</v>
      </c>
      <c r="AY820" s="2"/>
      <c r="AZ820" s="3" t="s">
        <v>7</v>
      </c>
      <c r="BA820" s="228"/>
    </row>
    <row r="821" spans="1:54" x14ac:dyDescent="0.15">
      <c r="A821" s="5" t="s">
        <v>12</v>
      </c>
      <c r="B821" s="6">
        <f>B815</f>
        <v>6</v>
      </c>
      <c r="C821" s="7">
        <f>C815</f>
        <v>9</v>
      </c>
      <c r="D821" s="6">
        <f>D815</f>
        <v>5</v>
      </c>
      <c r="E821" s="7"/>
      <c r="F821" s="8">
        <f>SUM(B821:D821)</f>
        <v>20</v>
      </c>
      <c r="G821" s="6">
        <f>G815</f>
        <v>8</v>
      </c>
      <c r="H821" s="7">
        <f>H815</f>
        <v>5</v>
      </c>
      <c r="I821" s="6">
        <f>I815</f>
        <v>6</v>
      </c>
      <c r="J821" s="7"/>
      <c r="K821" s="8">
        <f>SUM(G821:I821)</f>
        <v>19</v>
      </c>
      <c r="L821" s="6">
        <f>L815</f>
        <v>8</v>
      </c>
      <c r="M821" s="7">
        <f>M815</f>
        <v>7</v>
      </c>
      <c r="N821" s="6">
        <f>N815</f>
        <v>9</v>
      </c>
      <c r="O821" s="7"/>
      <c r="P821" s="8">
        <f>SUM(L821:N821)</f>
        <v>24</v>
      </c>
      <c r="Q821" s="9">
        <f>F821+K821+P821</f>
        <v>63</v>
      </c>
      <c r="S821" s="5" t="s">
        <v>12</v>
      </c>
      <c r="T821" s="6">
        <f>T815</f>
        <v>555</v>
      </c>
      <c r="U821" s="7">
        <f>U815</f>
        <v>642</v>
      </c>
      <c r="V821" s="6">
        <f>V815</f>
        <v>491</v>
      </c>
      <c r="W821" s="7"/>
      <c r="X821" s="8">
        <f>SUM(T821:V821)</f>
        <v>1688</v>
      </c>
      <c r="Y821" s="6">
        <f>Y815</f>
        <v>375</v>
      </c>
      <c r="Z821" s="7">
        <f>Z815</f>
        <v>390</v>
      </c>
      <c r="AA821" s="6">
        <f>AA815</f>
        <v>139</v>
      </c>
      <c r="AB821" s="7"/>
      <c r="AC821" s="8">
        <f>SUM(Y821:AA821)</f>
        <v>904</v>
      </c>
      <c r="AD821" s="7">
        <f>AD815</f>
        <v>536</v>
      </c>
      <c r="AE821" s="7">
        <f>AE815</f>
        <v>493</v>
      </c>
      <c r="AF821" s="6">
        <f>AF815</f>
        <v>440</v>
      </c>
      <c r="AG821" s="7"/>
      <c r="AH821" s="8">
        <f>SUM(AD821:AF821)</f>
        <v>1469</v>
      </c>
      <c r="AI821" s="9">
        <f>X821+AC821+AH821</f>
        <v>4061</v>
      </c>
      <c r="AK821" s="5" t="s">
        <v>12</v>
      </c>
      <c r="AL821" s="6">
        <f>AL815</f>
        <v>36</v>
      </c>
      <c r="AM821" s="7">
        <f>AM815</f>
        <v>17</v>
      </c>
      <c r="AN821" s="6">
        <f>AN815</f>
        <v>38</v>
      </c>
      <c r="AO821" s="7"/>
      <c r="AP821" s="8">
        <f>SUM(AL821:AN821)</f>
        <v>91</v>
      </c>
      <c r="AQ821" s="6">
        <f>AQ815</f>
        <v>104</v>
      </c>
      <c r="AR821" s="7">
        <f>AR815</f>
        <v>9</v>
      </c>
      <c r="AS821" s="6">
        <f>AS815</f>
        <v>11</v>
      </c>
      <c r="AT821" s="7"/>
      <c r="AU821" s="8">
        <f>SUM(AQ821:AS821)</f>
        <v>124</v>
      </c>
      <c r="AV821" s="6">
        <f>AV815</f>
        <v>42</v>
      </c>
      <c r="AW821" s="7">
        <f>AW815</f>
        <v>36</v>
      </c>
      <c r="AX821" s="6">
        <f>AX815</f>
        <v>44</v>
      </c>
      <c r="AY821" s="7"/>
      <c r="AZ821" s="8">
        <f>SUM(AV821:AX821)</f>
        <v>122</v>
      </c>
      <c r="BA821" s="9">
        <f>AP821+AU821+AZ821</f>
        <v>337</v>
      </c>
    </row>
    <row r="822" spans="1:54" x14ac:dyDescent="0.15">
      <c r="A822" s="11" t="s">
        <v>101</v>
      </c>
      <c r="B822" s="31">
        <v>2</v>
      </c>
      <c r="C822" s="32">
        <v>1</v>
      </c>
      <c r="D822" s="33">
        <v>1</v>
      </c>
      <c r="E822" s="32"/>
      <c r="F822" s="14">
        <f t="shared" ref="F822:F823" si="584">SUM(B822:D822)</f>
        <v>4</v>
      </c>
      <c r="G822" s="31">
        <v>5</v>
      </c>
      <c r="H822" s="32">
        <v>5</v>
      </c>
      <c r="I822" s="33">
        <v>5</v>
      </c>
      <c r="J822" s="32"/>
      <c r="K822" s="14">
        <f t="shared" ref="K822:K833" si="585">SUM(G822:I822)</f>
        <v>15</v>
      </c>
      <c r="L822" s="31">
        <v>3</v>
      </c>
      <c r="M822" s="32">
        <v>6</v>
      </c>
      <c r="N822" s="33">
        <v>2</v>
      </c>
      <c r="O822" s="32"/>
      <c r="P822" s="14">
        <f t="shared" ref="P822:P833" si="586">SUM(L822:N822)</f>
        <v>11</v>
      </c>
      <c r="Q822" s="15">
        <f t="shared" ref="Q822:Q856" si="587">F822+K822+P822</f>
        <v>30</v>
      </c>
      <c r="R822" s="93">
        <v>44061</v>
      </c>
      <c r="S822" s="11" t="s">
        <v>223</v>
      </c>
      <c r="T822" s="12"/>
      <c r="U822" s="13">
        <v>1</v>
      </c>
      <c r="V822" s="12"/>
      <c r="W822" s="30"/>
      <c r="X822" s="14">
        <f t="shared" ref="X822:X856" si="588">SUM(T822:V822)</f>
        <v>1</v>
      </c>
      <c r="Y822" s="12"/>
      <c r="Z822" s="13"/>
      <c r="AA822" s="12"/>
      <c r="AB822" s="30"/>
      <c r="AC822" s="14">
        <f t="shared" ref="AC822:AC856" si="589">SUM(Y822:AA822)</f>
        <v>0</v>
      </c>
      <c r="AD822" s="12">
        <v>1</v>
      </c>
      <c r="AE822" s="13">
        <v>1</v>
      </c>
      <c r="AF822" s="12">
        <v>1</v>
      </c>
      <c r="AG822" s="30"/>
      <c r="AH822" s="14">
        <f t="shared" ref="AH822:AH856" si="590">SUM(AD822:AF822)</f>
        <v>3</v>
      </c>
      <c r="AI822" s="15">
        <f t="shared" ref="AI822:AI856" si="591">X822+AC822+AH822</f>
        <v>4</v>
      </c>
      <c r="AJ822" s="93">
        <v>44055</v>
      </c>
      <c r="AK822" s="11" t="s">
        <v>9</v>
      </c>
      <c r="AL822" s="12"/>
      <c r="AM822" s="13"/>
      <c r="AN822" s="12"/>
      <c r="AO822" s="30"/>
      <c r="AP822" s="14">
        <f t="shared" ref="AP822:AP856" si="592">SUM(AL822:AN822)</f>
        <v>0</v>
      </c>
      <c r="AQ822" s="12"/>
      <c r="AR822" s="13"/>
      <c r="AS822" s="12"/>
      <c r="AT822" s="30"/>
      <c r="AU822" s="14">
        <f t="shared" ref="AU822:AU856" si="593">SUM(AQ822:AS822)</f>
        <v>0</v>
      </c>
      <c r="AV822" s="12"/>
      <c r="AW822" s="13"/>
      <c r="AX822" s="12"/>
      <c r="AY822" s="30"/>
      <c r="AZ822" s="14">
        <f t="shared" ref="AZ822:AZ856" si="594">SUM(AV822:AX822)</f>
        <v>0</v>
      </c>
      <c r="BA822" s="15">
        <f t="shared" ref="BA822:BA856" si="595">AP822+AU822+AZ822</f>
        <v>0</v>
      </c>
    </row>
    <row r="823" spans="1:54" x14ac:dyDescent="0.15">
      <c r="A823" s="11" t="s">
        <v>202</v>
      </c>
      <c r="B823" s="37"/>
      <c r="C823" s="19">
        <v>1</v>
      </c>
      <c r="D823" s="18"/>
      <c r="E823" s="32"/>
      <c r="F823" s="14">
        <f t="shared" si="584"/>
        <v>1</v>
      </c>
      <c r="G823" s="37"/>
      <c r="H823" s="19">
        <v>1</v>
      </c>
      <c r="I823" s="18"/>
      <c r="J823" s="32"/>
      <c r="K823" s="14">
        <f t="shared" si="585"/>
        <v>1</v>
      </c>
      <c r="L823" s="37"/>
      <c r="M823" s="19">
        <v>1</v>
      </c>
      <c r="N823" s="18"/>
      <c r="O823" s="32"/>
      <c r="P823" s="14">
        <f t="shared" si="586"/>
        <v>1</v>
      </c>
      <c r="Q823" s="15">
        <f t="shared" si="587"/>
        <v>3</v>
      </c>
      <c r="R823" s="93">
        <v>44065</v>
      </c>
      <c r="S823" s="5" t="s">
        <v>667</v>
      </c>
      <c r="T823" s="100">
        <v>-3</v>
      </c>
      <c r="U823" s="45"/>
      <c r="V823" s="44"/>
      <c r="W823" s="108"/>
      <c r="X823" s="8">
        <f t="shared" si="588"/>
        <v>-3</v>
      </c>
      <c r="Y823" s="100"/>
      <c r="Z823" s="45"/>
      <c r="AA823" s="44"/>
      <c r="AB823" s="108"/>
      <c r="AC823" s="8">
        <f t="shared" si="589"/>
        <v>0</v>
      </c>
      <c r="AD823" s="100"/>
      <c r="AE823" s="45">
        <v>-1</v>
      </c>
      <c r="AF823" s="44"/>
      <c r="AG823" s="108"/>
      <c r="AH823" s="8">
        <f t="shared" si="590"/>
        <v>-1</v>
      </c>
      <c r="AI823" s="9">
        <f t="shared" si="591"/>
        <v>-4</v>
      </c>
      <c r="AJ823" s="55">
        <v>44055</v>
      </c>
      <c r="AK823" s="11" t="s">
        <v>9</v>
      </c>
      <c r="AL823" s="62"/>
      <c r="AM823" s="47"/>
      <c r="AN823" s="46"/>
      <c r="AO823" s="88"/>
      <c r="AP823" s="14">
        <f t="shared" si="592"/>
        <v>0</v>
      </c>
      <c r="AQ823" s="62"/>
      <c r="AR823" s="47"/>
      <c r="AS823" s="46"/>
      <c r="AT823" s="88"/>
      <c r="AU823" s="14">
        <f t="shared" si="593"/>
        <v>0</v>
      </c>
      <c r="AV823" s="62"/>
      <c r="AW823" s="47"/>
      <c r="AX823" s="46"/>
      <c r="AY823" s="88"/>
      <c r="AZ823" s="14">
        <f t="shared" si="594"/>
        <v>0</v>
      </c>
      <c r="BA823" s="15">
        <f t="shared" si="595"/>
        <v>0</v>
      </c>
    </row>
    <row r="824" spans="1:54" x14ac:dyDescent="0.15">
      <c r="A824" s="11" t="s">
        <v>66</v>
      </c>
      <c r="B824" s="12"/>
      <c r="C824" s="13"/>
      <c r="D824" s="12">
        <v>1</v>
      </c>
      <c r="E824" s="30"/>
      <c r="F824" s="14">
        <f t="shared" ref="F824:F832" si="596">SUM(B824:D824)</f>
        <v>1</v>
      </c>
      <c r="G824" s="12"/>
      <c r="H824" s="13"/>
      <c r="I824" s="12">
        <v>1</v>
      </c>
      <c r="J824" s="30"/>
      <c r="K824" s="14">
        <f t="shared" si="585"/>
        <v>1</v>
      </c>
      <c r="L824" s="12"/>
      <c r="M824" s="13"/>
      <c r="N824" s="12">
        <v>1</v>
      </c>
      <c r="O824" s="30"/>
      <c r="P824" s="14">
        <f t="shared" si="586"/>
        <v>1</v>
      </c>
      <c r="Q824" s="15">
        <f t="shared" si="587"/>
        <v>3</v>
      </c>
      <c r="R824" s="93">
        <v>44070</v>
      </c>
      <c r="S824" s="11" t="s">
        <v>223</v>
      </c>
      <c r="T824" s="12">
        <v>2</v>
      </c>
      <c r="U824" s="13">
        <v>1</v>
      </c>
      <c r="V824" s="12">
        <v>1</v>
      </c>
      <c r="W824" s="30"/>
      <c r="X824" s="14">
        <v>4</v>
      </c>
      <c r="Y824" s="12">
        <v>4</v>
      </c>
      <c r="Z824" s="13">
        <v>5</v>
      </c>
      <c r="AA824" s="12">
        <v>5</v>
      </c>
      <c r="AB824" s="30"/>
      <c r="AC824" s="14">
        <v>9</v>
      </c>
      <c r="AD824" s="12">
        <v>3</v>
      </c>
      <c r="AE824" s="13">
        <v>6</v>
      </c>
      <c r="AF824" s="12">
        <v>2</v>
      </c>
      <c r="AG824" s="30"/>
      <c r="AH824" s="14">
        <v>11</v>
      </c>
      <c r="AI824" s="15">
        <v>24</v>
      </c>
      <c r="AJ824" s="93">
        <v>44065</v>
      </c>
      <c r="AK824" s="11" t="s">
        <v>9</v>
      </c>
      <c r="AL824" s="12"/>
      <c r="AM824" s="13"/>
      <c r="AN824" s="12"/>
      <c r="AO824" s="30"/>
      <c r="AP824" s="14">
        <f t="shared" si="592"/>
        <v>0</v>
      </c>
      <c r="AQ824" s="12"/>
      <c r="AR824" s="13"/>
      <c r="AS824" s="12"/>
      <c r="AT824" s="30"/>
      <c r="AU824" s="14">
        <f t="shared" si="593"/>
        <v>0</v>
      </c>
      <c r="AV824" s="12"/>
      <c r="AW824" s="13"/>
      <c r="AX824" s="12"/>
      <c r="AY824" s="30"/>
      <c r="AZ824" s="14">
        <f t="shared" si="594"/>
        <v>0</v>
      </c>
      <c r="BA824" s="15">
        <f t="shared" si="595"/>
        <v>0</v>
      </c>
    </row>
    <row r="825" spans="1:54" x14ac:dyDescent="0.15">
      <c r="A825" s="11" t="s">
        <v>691</v>
      </c>
      <c r="B825" s="12"/>
      <c r="C825" s="13"/>
      <c r="D825" s="12"/>
      <c r="E825" s="30"/>
      <c r="F825" s="14">
        <f t="shared" si="596"/>
        <v>0</v>
      </c>
      <c r="G825" s="12"/>
      <c r="H825" s="13">
        <v>1</v>
      </c>
      <c r="I825" s="12"/>
      <c r="J825" s="30"/>
      <c r="K825" s="14">
        <f t="shared" si="585"/>
        <v>1</v>
      </c>
      <c r="L825" s="12"/>
      <c r="M825" s="13"/>
      <c r="N825" s="12"/>
      <c r="O825" s="30"/>
      <c r="P825" s="14">
        <f t="shared" si="586"/>
        <v>0</v>
      </c>
      <c r="Q825" s="15">
        <f t="shared" si="587"/>
        <v>1</v>
      </c>
      <c r="R825" s="93">
        <v>44081</v>
      </c>
      <c r="S825" s="11" t="s">
        <v>223</v>
      </c>
      <c r="T825" s="12"/>
      <c r="U825" s="13"/>
      <c r="V825" s="12">
        <v>1</v>
      </c>
      <c r="W825" s="30"/>
      <c r="X825" s="14">
        <f t="shared" si="588"/>
        <v>1</v>
      </c>
      <c r="Y825" s="12"/>
      <c r="Z825" s="13"/>
      <c r="AA825" s="12">
        <v>1</v>
      </c>
      <c r="AB825" s="30"/>
      <c r="AC825" s="14">
        <f t="shared" si="589"/>
        <v>1</v>
      </c>
      <c r="AD825" s="12"/>
      <c r="AE825" s="13"/>
      <c r="AF825" s="12">
        <v>1</v>
      </c>
      <c r="AG825" s="30"/>
      <c r="AH825" s="14">
        <f t="shared" si="590"/>
        <v>1</v>
      </c>
      <c r="AI825" s="15">
        <f t="shared" si="591"/>
        <v>3</v>
      </c>
      <c r="AJ825" s="56">
        <v>44072</v>
      </c>
      <c r="AK825" s="11" t="s">
        <v>9</v>
      </c>
      <c r="AL825" s="12"/>
      <c r="AM825" s="13"/>
      <c r="AN825" s="12"/>
      <c r="AO825" s="30"/>
      <c r="AP825" s="14">
        <f t="shared" si="592"/>
        <v>0</v>
      </c>
      <c r="AQ825" s="12"/>
      <c r="AR825" s="13"/>
      <c r="AS825" s="12"/>
      <c r="AT825" s="30"/>
      <c r="AU825" s="14">
        <f t="shared" si="593"/>
        <v>0</v>
      </c>
      <c r="AV825" s="12"/>
      <c r="AW825" s="13"/>
      <c r="AX825" s="12"/>
      <c r="AY825" s="30"/>
      <c r="AZ825" s="14">
        <f t="shared" si="594"/>
        <v>0</v>
      </c>
      <c r="BA825" s="15">
        <f t="shared" si="595"/>
        <v>0</v>
      </c>
    </row>
    <row r="826" spans="1:54" x14ac:dyDescent="0.15">
      <c r="A826" s="11" t="s">
        <v>423</v>
      </c>
      <c r="B826" s="12">
        <v>2</v>
      </c>
      <c r="C826" s="13">
        <v>1</v>
      </c>
      <c r="D826" s="12">
        <v>1</v>
      </c>
      <c r="E826" s="30"/>
      <c r="F826" s="14">
        <f t="shared" si="596"/>
        <v>4</v>
      </c>
      <c r="G826" s="12">
        <v>2</v>
      </c>
      <c r="H826" s="13">
        <v>4</v>
      </c>
      <c r="I826" s="12"/>
      <c r="J826" s="30"/>
      <c r="K826" s="14">
        <f t="shared" si="585"/>
        <v>6</v>
      </c>
      <c r="L826" s="12">
        <v>2</v>
      </c>
      <c r="M826" s="13">
        <v>1</v>
      </c>
      <c r="N826" s="12"/>
      <c r="O826" s="30"/>
      <c r="P826" s="14">
        <f t="shared" si="586"/>
        <v>3</v>
      </c>
      <c r="Q826" s="15">
        <f t="shared" si="587"/>
        <v>13</v>
      </c>
      <c r="R826" s="93">
        <v>44084</v>
      </c>
      <c r="S826" s="11" t="s">
        <v>223</v>
      </c>
      <c r="T826" s="46">
        <v>2</v>
      </c>
      <c r="U826" s="47">
        <v>1</v>
      </c>
      <c r="V826" s="46">
        <v>2</v>
      </c>
      <c r="W826" s="88"/>
      <c r="X826" s="14">
        <v>5</v>
      </c>
      <c r="Y826" s="46">
        <v>2</v>
      </c>
      <c r="Z826" s="47">
        <v>3</v>
      </c>
      <c r="AA826" s="46">
        <v>1</v>
      </c>
      <c r="AB826" s="88"/>
      <c r="AC826" s="14">
        <v>6</v>
      </c>
      <c r="AD826" s="46">
        <v>2</v>
      </c>
      <c r="AE826" s="47">
        <v>1</v>
      </c>
      <c r="AF826" s="46">
        <v>1</v>
      </c>
      <c r="AG826" s="88"/>
      <c r="AH826" s="14">
        <v>4</v>
      </c>
      <c r="AI826" s="15">
        <v>15</v>
      </c>
      <c r="AJ826" s="56">
        <v>44100</v>
      </c>
      <c r="AK826" s="11" t="s">
        <v>9</v>
      </c>
      <c r="AL826" s="46"/>
      <c r="AM826" s="47"/>
      <c r="AN826" s="46"/>
      <c r="AO826" s="88"/>
      <c r="AP826" s="14">
        <f t="shared" si="592"/>
        <v>0</v>
      </c>
      <c r="AQ826" s="46"/>
      <c r="AR826" s="47"/>
      <c r="AS826" s="46"/>
      <c r="AT826" s="88"/>
      <c r="AU826" s="14">
        <f t="shared" si="593"/>
        <v>0</v>
      </c>
      <c r="AV826" s="46"/>
      <c r="AW826" s="47"/>
      <c r="AX826" s="46"/>
      <c r="AY826" s="88"/>
      <c r="AZ826" s="14">
        <f t="shared" si="594"/>
        <v>0</v>
      </c>
      <c r="BA826" s="15">
        <f t="shared" si="595"/>
        <v>0</v>
      </c>
      <c r="BB826" s="57"/>
    </row>
    <row r="827" spans="1:54" x14ac:dyDescent="0.15">
      <c r="A827" s="11" t="s">
        <v>202</v>
      </c>
      <c r="B827" s="12"/>
      <c r="C827" s="13"/>
      <c r="D827" s="12">
        <v>1</v>
      </c>
      <c r="E827" s="30"/>
      <c r="F827" s="14">
        <f t="shared" si="596"/>
        <v>1</v>
      </c>
      <c r="G827" s="12"/>
      <c r="H827" s="13"/>
      <c r="I827" s="12">
        <v>1</v>
      </c>
      <c r="J827" s="30"/>
      <c r="K827" s="14">
        <f t="shared" si="585"/>
        <v>1</v>
      </c>
      <c r="L827" s="12"/>
      <c r="M827" s="13"/>
      <c r="N827" s="12">
        <v>1</v>
      </c>
      <c r="O827" s="30"/>
      <c r="P827" s="14">
        <f t="shared" si="586"/>
        <v>1</v>
      </c>
      <c r="Q827" s="15">
        <f t="shared" si="587"/>
        <v>3</v>
      </c>
      <c r="R827" s="93">
        <v>44091</v>
      </c>
      <c r="S827" s="11" t="s">
        <v>9</v>
      </c>
      <c r="T827" s="12"/>
      <c r="U827" s="13"/>
      <c r="V827" s="12"/>
      <c r="W827" s="30"/>
      <c r="X827" s="14">
        <f t="shared" si="588"/>
        <v>0</v>
      </c>
      <c r="Y827" s="12"/>
      <c r="Z827" s="13"/>
      <c r="AA827" s="12"/>
      <c r="AB827" s="30"/>
      <c r="AC827" s="14">
        <f t="shared" si="589"/>
        <v>0</v>
      </c>
      <c r="AD827" s="12"/>
      <c r="AE827" s="13"/>
      <c r="AF827" s="12"/>
      <c r="AG827" s="30"/>
      <c r="AH827" s="14">
        <f t="shared" si="590"/>
        <v>0</v>
      </c>
      <c r="AI827" s="15">
        <f t="shared" si="591"/>
        <v>0</v>
      </c>
      <c r="AK827" s="11" t="s">
        <v>9</v>
      </c>
      <c r="AL827" s="12"/>
      <c r="AM827" s="13"/>
      <c r="AN827" s="12"/>
      <c r="AO827" s="30"/>
      <c r="AP827" s="14">
        <f t="shared" si="592"/>
        <v>0</v>
      </c>
      <c r="AQ827" s="12"/>
      <c r="AR827" s="13"/>
      <c r="AS827" s="12"/>
      <c r="AT827" s="30"/>
      <c r="AU827" s="14">
        <f t="shared" si="593"/>
        <v>0</v>
      </c>
      <c r="AV827" s="12"/>
      <c r="AW827" s="13"/>
      <c r="AX827" s="12"/>
      <c r="AY827" s="30"/>
      <c r="AZ827" s="14">
        <f t="shared" si="594"/>
        <v>0</v>
      </c>
      <c r="BA827" s="15">
        <f t="shared" si="595"/>
        <v>0</v>
      </c>
    </row>
    <row r="828" spans="1:54" x14ac:dyDescent="0.15">
      <c r="A828" s="11" t="s">
        <v>9</v>
      </c>
      <c r="B828" s="18"/>
      <c r="C828" s="19"/>
      <c r="D828" s="18"/>
      <c r="E828" s="32"/>
      <c r="F828" s="14">
        <f t="shared" si="596"/>
        <v>0</v>
      </c>
      <c r="G828" s="18"/>
      <c r="H828" s="19"/>
      <c r="I828" s="18"/>
      <c r="J828" s="32"/>
      <c r="K828" s="14">
        <f t="shared" si="585"/>
        <v>0</v>
      </c>
      <c r="L828" s="18"/>
      <c r="M828" s="19"/>
      <c r="N828" s="18"/>
      <c r="O828" s="32"/>
      <c r="P828" s="14">
        <f t="shared" si="586"/>
        <v>0</v>
      </c>
      <c r="Q828" s="15">
        <f t="shared" si="587"/>
        <v>0</v>
      </c>
      <c r="S828" s="11" t="s">
        <v>9</v>
      </c>
      <c r="T828" s="62"/>
      <c r="U828" s="47"/>
      <c r="V828" s="46"/>
      <c r="W828" s="88"/>
      <c r="X828" s="14">
        <f t="shared" si="588"/>
        <v>0</v>
      </c>
      <c r="Y828" s="62"/>
      <c r="Z828" s="47"/>
      <c r="AA828" s="46"/>
      <c r="AB828" s="88"/>
      <c r="AC828" s="14">
        <f t="shared" si="589"/>
        <v>0</v>
      </c>
      <c r="AD828" s="62"/>
      <c r="AE828" s="47"/>
      <c r="AF828" s="46"/>
      <c r="AG828" s="88"/>
      <c r="AH828" s="14">
        <f t="shared" si="590"/>
        <v>0</v>
      </c>
      <c r="AI828" s="15">
        <f t="shared" si="591"/>
        <v>0</v>
      </c>
      <c r="AK828" s="11" t="s">
        <v>9</v>
      </c>
      <c r="AL828" s="62"/>
      <c r="AM828" s="47"/>
      <c r="AN828" s="46"/>
      <c r="AO828" s="88"/>
      <c r="AP828" s="14">
        <f t="shared" si="592"/>
        <v>0</v>
      </c>
      <c r="AQ828" s="62"/>
      <c r="AR828" s="47"/>
      <c r="AS828" s="46"/>
      <c r="AT828" s="88"/>
      <c r="AU828" s="14">
        <f t="shared" si="593"/>
        <v>0</v>
      </c>
      <c r="AV828" s="62"/>
      <c r="AW828" s="47"/>
      <c r="AX828" s="46"/>
      <c r="AY828" s="88"/>
      <c r="AZ828" s="14">
        <f t="shared" si="594"/>
        <v>0</v>
      </c>
      <c r="BA828" s="15">
        <f t="shared" si="595"/>
        <v>0</v>
      </c>
    </row>
    <row r="829" spans="1:54" x14ac:dyDescent="0.15">
      <c r="A829" s="11" t="s">
        <v>9</v>
      </c>
      <c r="B829" s="18"/>
      <c r="C829" s="19"/>
      <c r="D829" s="18"/>
      <c r="E829" s="32"/>
      <c r="F829" s="14">
        <f t="shared" si="596"/>
        <v>0</v>
      </c>
      <c r="G829" s="18"/>
      <c r="H829" s="19"/>
      <c r="I829" s="18"/>
      <c r="J829" s="32"/>
      <c r="K829" s="14">
        <f t="shared" si="585"/>
        <v>0</v>
      </c>
      <c r="L829" s="18"/>
      <c r="M829" s="19"/>
      <c r="N829" s="18"/>
      <c r="O829" s="32"/>
      <c r="P829" s="14">
        <f t="shared" si="586"/>
        <v>0</v>
      </c>
      <c r="Q829" s="15">
        <f t="shared" si="587"/>
        <v>0</v>
      </c>
      <c r="S829" s="11" t="s">
        <v>9</v>
      </c>
      <c r="T829" s="46"/>
      <c r="U829" s="47"/>
      <c r="V829" s="46"/>
      <c r="W829" s="88"/>
      <c r="X829" s="14">
        <f t="shared" si="588"/>
        <v>0</v>
      </c>
      <c r="Y829" s="46"/>
      <c r="Z829" s="47"/>
      <c r="AA829" s="46"/>
      <c r="AB829" s="88"/>
      <c r="AC829" s="14">
        <f t="shared" si="589"/>
        <v>0</v>
      </c>
      <c r="AD829" s="46"/>
      <c r="AE829" s="47"/>
      <c r="AF829" s="46"/>
      <c r="AG829" s="88"/>
      <c r="AH829" s="14">
        <f t="shared" si="590"/>
        <v>0</v>
      </c>
      <c r="AI829" s="15">
        <f t="shared" si="591"/>
        <v>0</v>
      </c>
      <c r="AK829" s="11" t="s">
        <v>9</v>
      </c>
      <c r="AL829" s="46"/>
      <c r="AM829" s="47"/>
      <c r="AN829" s="46"/>
      <c r="AO829" s="88"/>
      <c r="AP829" s="14">
        <f t="shared" si="592"/>
        <v>0</v>
      </c>
      <c r="AQ829" s="46"/>
      <c r="AR829" s="47"/>
      <c r="AS829" s="46"/>
      <c r="AT829" s="88"/>
      <c r="AU829" s="14">
        <f t="shared" si="593"/>
        <v>0</v>
      </c>
      <c r="AV829" s="46"/>
      <c r="AW829" s="47"/>
      <c r="AX829" s="46"/>
      <c r="AY829" s="88"/>
      <c r="AZ829" s="14">
        <f t="shared" si="594"/>
        <v>0</v>
      </c>
      <c r="BA829" s="15">
        <f t="shared" si="595"/>
        <v>0</v>
      </c>
    </row>
    <row r="830" spans="1:54" x14ac:dyDescent="0.15">
      <c r="A830" s="11" t="s">
        <v>9</v>
      </c>
      <c r="B830" s="18"/>
      <c r="C830" s="19"/>
      <c r="D830" s="18"/>
      <c r="E830" s="32"/>
      <c r="F830" s="14">
        <f t="shared" si="596"/>
        <v>0</v>
      </c>
      <c r="G830" s="18"/>
      <c r="H830" s="19"/>
      <c r="I830" s="18"/>
      <c r="J830" s="32"/>
      <c r="K830" s="14">
        <f t="shared" si="585"/>
        <v>0</v>
      </c>
      <c r="L830" s="18"/>
      <c r="M830" s="19"/>
      <c r="N830" s="18"/>
      <c r="O830" s="32"/>
      <c r="P830" s="14">
        <f t="shared" si="586"/>
        <v>0</v>
      </c>
      <c r="Q830" s="15">
        <f t="shared" si="587"/>
        <v>0</v>
      </c>
      <c r="S830" s="11" t="s">
        <v>9</v>
      </c>
      <c r="T830" s="46"/>
      <c r="U830" s="47"/>
      <c r="V830" s="46"/>
      <c r="W830" s="88"/>
      <c r="X830" s="14">
        <f t="shared" si="588"/>
        <v>0</v>
      </c>
      <c r="Y830" s="46"/>
      <c r="Z830" s="47"/>
      <c r="AA830" s="46"/>
      <c r="AB830" s="88"/>
      <c r="AC830" s="14">
        <f t="shared" si="589"/>
        <v>0</v>
      </c>
      <c r="AD830" s="46"/>
      <c r="AE830" s="47"/>
      <c r="AF830" s="46"/>
      <c r="AG830" s="88"/>
      <c r="AH830" s="14">
        <f t="shared" si="590"/>
        <v>0</v>
      </c>
      <c r="AI830" s="15">
        <f t="shared" si="591"/>
        <v>0</v>
      </c>
      <c r="AK830" s="11" t="s">
        <v>9</v>
      </c>
      <c r="AL830" s="18"/>
      <c r="AM830" s="19"/>
      <c r="AN830" s="18"/>
      <c r="AO830" s="32"/>
      <c r="AP830" s="14">
        <f t="shared" si="592"/>
        <v>0</v>
      </c>
      <c r="AQ830" s="46"/>
      <c r="AR830" s="47"/>
      <c r="AS830" s="46"/>
      <c r="AT830" s="88"/>
      <c r="AU830" s="14">
        <f t="shared" si="593"/>
        <v>0</v>
      </c>
      <c r="AV830" s="18"/>
      <c r="AW830" s="19"/>
      <c r="AX830" s="18"/>
      <c r="AY830" s="32"/>
      <c r="AZ830" s="14">
        <f t="shared" si="594"/>
        <v>0</v>
      </c>
      <c r="BA830" s="15">
        <f t="shared" si="595"/>
        <v>0</v>
      </c>
    </row>
    <row r="831" spans="1:54" ht="14.25" thickBot="1" x14ac:dyDescent="0.2">
      <c r="A831" s="20" t="s">
        <v>9</v>
      </c>
      <c r="B831" s="21"/>
      <c r="C831" s="22"/>
      <c r="D831" s="21"/>
      <c r="E831" s="105"/>
      <c r="F831" s="23">
        <f t="shared" si="596"/>
        <v>0</v>
      </c>
      <c r="G831" s="21"/>
      <c r="H831" s="22"/>
      <c r="I831" s="21"/>
      <c r="J831" s="105"/>
      <c r="K831" s="23">
        <f t="shared" si="585"/>
        <v>0</v>
      </c>
      <c r="L831" s="21"/>
      <c r="M831" s="22"/>
      <c r="N831" s="21"/>
      <c r="O831" s="105"/>
      <c r="P831" s="23">
        <f t="shared" si="586"/>
        <v>0</v>
      </c>
      <c r="Q831" s="24">
        <f t="shared" si="587"/>
        <v>0</v>
      </c>
      <c r="S831" s="11" t="s">
        <v>9</v>
      </c>
      <c r="T831" s="48"/>
      <c r="U831" s="49"/>
      <c r="V831" s="48"/>
      <c r="W831" s="109"/>
      <c r="X831" s="23">
        <f t="shared" si="588"/>
        <v>0</v>
      </c>
      <c r="Y831" s="48"/>
      <c r="Z831" s="49"/>
      <c r="AA831" s="48"/>
      <c r="AB831" s="109"/>
      <c r="AC831" s="23">
        <f t="shared" si="589"/>
        <v>0</v>
      </c>
      <c r="AD831" s="48"/>
      <c r="AE831" s="49"/>
      <c r="AF831" s="48"/>
      <c r="AG831" s="109"/>
      <c r="AH831" s="23">
        <f t="shared" si="590"/>
        <v>0</v>
      </c>
      <c r="AI831" s="24">
        <f t="shared" si="591"/>
        <v>0</v>
      </c>
      <c r="AK831" s="20" t="s">
        <v>9</v>
      </c>
      <c r="AL831" s="21"/>
      <c r="AM831" s="22"/>
      <c r="AN831" s="21"/>
      <c r="AO831" s="105"/>
      <c r="AP831" s="23">
        <f t="shared" si="592"/>
        <v>0</v>
      </c>
      <c r="AQ831" s="48"/>
      <c r="AR831" s="49"/>
      <c r="AS831" s="48"/>
      <c r="AT831" s="109"/>
      <c r="AU831" s="23">
        <f t="shared" si="593"/>
        <v>0</v>
      </c>
      <c r="AV831" s="21"/>
      <c r="AW831" s="22"/>
      <c r="AX831" s="21"/>
      <c r="AY831" s="105"/>
      <c r="AZ831" s="23">
        <f t="shared" si="594"/>
        <v>0</v>
      </c>
      <c r="BA831" s="24">
        <f t="shared" si="595"/>
        <v>0</v>
      </c>
    </row>
    <row r="832" spans="1:54" ht="14.25" thickBot="1" x14ac:dyDescent="0.2">
      <c r="A832" s="25" t="s">
        <v>10</v>
      </c>
      <c r="B832" s="26">
        <f>SUM(B821:B831)</f>
        <v>10</v>
      </c>
      <c r="C832" s="26">
        <f>SUM(C821:C831)</f>
        <v>12</v>
      </c>
      <c r="D832" s="27">
        <f>SUM(D821:D831)</f>
        <v>9</v>
      </c>
      <c r="E832" s="26"/>
      <c r="F832" s="28">
        <f t="shared" si="596"/>
        <v>31</v>
      </c>
      <c r="G832" s="26">
        <f>SUM(G821:G831)</f>
        <v>15</v>
      </c>
      <c r="H832" s="26">
        <f>SUM(H821:H831)</f>
        <v>16</v>
      </c>
      <c r="I832" s="27">
        <f>SUM(I821:I831)</f>
        <v>13</v>
      </c>
      <c r="J832" s="26"/>
      <c r="K832" s="28">
        <f t="shared" si="585"/>
        <v>44</v>
      </c>
      <c r="L832" s="26">
        <f>SUM(L821:L831)</f>
        <v>13</v>
      </c>
      <c r="M832" s="26">
        <f>SUM(M821:M831)</f>
        <v>15</v>
      </c>
      <c r="N832" s="27">
        <f>SUM(N821:N831)</f>
        <v>13</v>
      </c>
      <c r="O832" s="26"/>
      <c r="P832" s="28">
        <f t="shared" si="586"/>
        <v>41</v>
      </c>
      <c r="Q832" s="29">
        <f t="shared" si="587"/>
        <v>116</v>
      </c>
      <c r="S832" s="25" t="s">
        <v>10</v>
      </c>
      <c r="T832" s="26">
        <f>SUM(T821:T831)</f>
        <v>556</v>
      </c>
      <c r="U832" s="26">
        <f>SUM(U821:U831)</f>
        <v>645</v>
      </c>
      <c r="V832" s="27">
        <f>SUM(V821:V831)</f>
        <v>495</v>
      </c>
      <c r="W832" s="26"/>
      <c r="X832" s="28">
        <f t="shared" si="588"/>
        <v>1696</v>
      </c>
      <c r="Y832" s="26">
        <f>SUM(Y821:Y831)</f>
        <v>381</v>
      </c>
      <c r="Z832" s="26">
        <f>SUM(Z821:Z831)</f>
        <v>398</v>
      </c>
      <c r="AA832" s="27">
        <f>SUM(AA821:AA831)</f>
        <v>146</v>
      </c>
      <c r="AB832" s="26"/>
      <c r="AC832" s="28">
        <f t="shared" si="589"/>
        <v>925</v>
      </c>
      <c r="AD832" s="26">
        <f>SUM(AD821:AD831)</f>
        <v>542</v>
      </c>
      <c r="AE832" s="26">
        <f>SUM(AE821:AE831)</f>
        <v>500</v>
      </c>
      <c r="AF832" s="27">
        <f>SUM(AF821:AF831)</f>
        <v>445</v>
      </c>
      <c r="AG832" s="26"/>
      <c r="AH832" s="28">
        <f t="shared" si="590"/>
        <v>1487</v>
      </c>
      <c r="AI832" s="29">
        <f t="shared" si="591"/>
        <v>4108</v>
      </c>
      <c r="AK832" s="25" t="s">
        <v>10</v>
      </c>
      <c r="AL832" s="26">
        <f>SUM(AL821:AL831)</f>
        <v>36</v>
      </c>
      <c r="AM832" s="26">
        <f>SUM(AM821:AM831)</f>
        <v>17</v>
      </c>
      <c r="AN832" s="27">
        <f>SUM(AN821:AN831)</f>
        <v>38</v>
      </c>
      <c r="AO832" s="26"/>
      <c r="AP832" s="28">
        <f t="shared" si="592"/>
        <v>91</v>
      </c>
      <c r="AQ832" s="26">
        <f>SUM(AQ821:AQ831)</f>
        <v>104</v>
      </c>
      <c r="AR832" s="26">
        <f>SUM(AR821:AR831)</f>
        <v>9</v>
      </c>
      <c r="AS832" s="27">
        <f>SUM(AS821:AS831)</f>
        <v>11</v>
      </c>
      <c r="AT832" s="26"/>
      <c r="AU832" s="28">
        <f t="shared" si="593"/>
        <v>124</v>
      </c>
      <c r="AV832" s="26">
        <f>SUM(AV821:AV831)</f>
        <v>42</v>
      </c>
      <c r="AW832" s="26">
        <f>SUM(AW821:AW831)</f>
        <v>36</v>
      </c>
      <c r="AX832" s="27">
        <f>SUM(AX821:AX831)</f>
        <v>44</v>
      </c>
      <c r="AY832" s="26"/>
      <c r="AZ832" s="28">
        <f t="shared" si="594"/>
        <v>122</v>
      </c>
      <c r="BA832" s="29">
        <f t="shared" si="595"/>
        <v>337</v>
      </c>
    </row>
    <row r="833" spans="1:53" x14ac:dyDescent="0.15">
      <c r="A833" s="30" t="s">
        <v>664</v>
      </c>
      <c r="B833" s="31"/>
      <c r="C833" s="32">
        <v>1</v>
      </c>
      <c r="D833" s="33"/>
      <c r="E833" s="32"/>
      <c r="F833" s="14">
        <v>0</v>
      </c>
      <c r="G833" s="31"/>
      <c r="H833" s="32"/>
      <c r="I833" s="33"/>
      <c r="J833" s="32"/>
      <c r="K833" s="14">
        <f t="shared" si="585"/>
        <v>0</v>
      </c>
      <c r="L833" s="31">
        <v>1</v>
      </c>
      <c r="M833" s="32">
        <v>1</v>
      </c>
      <c r="N833" s="33">
        <v>1</v>
      </c>
      <c r="O833" s="32"/>
      <c r="P833" s="14">
        <f t="shared" si="586"/>
        <v>3</v>
      </c>
      <c r="Q833" s="15">
        <f t="shared" si="587"/>
        <v>3</v>
      </c>
      <c r="R833" s="93">
        <v>44055</v>
      </c>
      <c r="S833" s="30" t="s">
        <v>663</v>
      </c>
      <c r="T833" s="31"/>
      <c r="U833" s="32">
        <v>1</v>
      </c>
      <c r="V833" s="33"/>
      <c r="W833" s="32"/>
      <c r="X833" s="14">
        <f t="shared" si="588"/>
        <v>1</v>
      </c>
      <c r="Y833" s="31"/>
      <c r="Z833" s="32">
        <v>1</v>
      </c>
      <c r="AA833" s="33"/>
      <c r="AB833" s="32"/>
      <c r="AC833" s="14">
        <f t="shared" si="589"/>
        <v>1</v>
      </c>
      <c r="AD833" s="31"/>
      <c r="AE833" s="32">
        <v>1</v>
      </c>
      <c r="AF833" s="33"/>
      <c r="AG833" s="32"/>
      <c r="AH833" s="14">
        <f t="shared" si="590"/>
        <v>1</v>
      </c>
      <c r="AI833" s="15">
        <f t="shared" si="591"/>
        <v>3</v>
      </c>
      <c r="AJ833" s="56">
        <v>44055</v>
      </c>
      <c r="AK833" s="30"/>
      <c r="AL833" s="37"/>
      <c r="AM833" s="19"/>
      <c r="AN833" s="18"/>
      <c r="AO833" s="32"/>
      <c r="AP833" s="14">
        <f t="shared" si="592"/>
        <v>0</v>
      </c>
      <c r="AQ833" s="37"/>
      <c r="AR833" s="19"/>
      <c r="AS833" s="18"/>
      <c r="AT833" s="32"/>
      <c r="AU833" s="14">
        <f t="shared" si="593"/>
        <v>0</v>
      </c>
      <c r="AV833" s="37"/>
      <c r="AW833" s="19"/>
      <c r="AX833" s="18"/>
      <c r="AY833" s="32"/>
      <c r="AZ833" s="14">
        <f t="shared" si="594"/>
        <v>0</v>
      </c>
      <c r="BA833" s="15">
        <f t="shared" si="595"/>
        <v>0</v>
      </c>
    </row>
    <row r="834" spans="1:53" x14ac:dyDescent="0.15">
      <c r="A834" s="30" t="s">
        <v>675</v>
      </c>
      <c r="B834" s="37"/>
      <c r="C834" s="19">
        <v>1</v>
      </c>
      <c r="D834" s="18"/>
      <c r="E834" s="32"/>
      <c r="F834" s="14">
        <f t="shared" ref="F834:F856" si="597">SUM(B834:D834)</f>
        <v>1</v>
      </c>
      <c r="G834" s="37"/>
      <c r="H834" s="19">
        <v>1</v>
      </c>
      <c r="I834" s="18"/>
      <c r="J834" s="32"/>
      <c r="K834" s="14">
        <f t="shared" ref="K834:K856" si="598">SUM(G834:I834)</f>
        <v>1</v>
      </c>
      <c r="L834" s="37"/>
      <c r="M834" s="19">
        <v>1</v>
      </c>
      <c r="N834" s="18"/>
      <c r="O834" s="32"/>
      <c r="P834" s="14">
        <f t="shared" ref="P834:P856" si="599">SUM(L834:N834)</f>
        <v>1</v>
      </c>
      <c r="Q834" s="15">
        <f t="shared" si="587"/>
        <v>3</v>
      </c>
      <c r="R834" s="56">
        <v>44065</v>
      </c>
      <c r="S834" s="13" t="s">
        <v>671</v>
      </c>
      <c r="T834" s="37"/>
      <c r="U834" s="19"/>
      <c r="V834" s="18">
        <v>7</v>
      </c>
      <c r="W834" s="32"/>
      <c r="X834" s="14">
        <f t="shared" si="588"/>
        <v>7</v>
      </c>
      <c r="Y834" s="37"/>
      <c r="Z834" s="19"/>
      <c r="AA834" s="18">
        <v>7</v>
      </c>
      <c r="AB834" s="32"/>
      <c r="AC834" s="14">
        <f t="shared" si="589"/>
        <v>7</v>
      </c>
      <c r="AD834" s="37"/>
      <c r="AE834" s="19"/>
      <c r="AF834" s="18">
        <v>7</v>
      </c>
      <c r="AG834" s="32"/>
      <c r="AH834" s="14">
        <f t="shared" si="590"/>
        <v>7</v>
      </c>
      <c r="AI834" s="15">
        <f t="shared" si="591"/>
        <v>21</v>
      </c>
      <c r="AJ834" s="56">
        <v>44067</v>
      </c>
      <c r="AK834" s="13"/>
      <c r="AL834" s="37"/>
      <c r="AM834" s="19"/>
      <c r="AN834" s="18"/>
      <c r="AO834" s="32"/>
      <c r="AP834" s="14">
        <f t="shared" si="592"/>
        <v>0</v>
      </c>
      <c r="AQ834" s="37"/>
      <c r="AR834" s="19"/>
      <c r="AS834" s="18"/>
      <c r="AT834" s="32"/>
      <c r="AU834" s="14">
        <f t="shared" si="593"/>
        <v>0</v>
      </c>
      <c r="AV834" s="37"/>
      <c r="AW834" s="19"/>
      <c r="AX834" s="18"/>
      <c r="AY834" s="32"/>
      <c r="AZ834" s="14">
        <f t="shared" si="594"/>
        <v>0</v>
      </c>
      <c r="BA834" s="15">
        <f t="shared" si="595"/>
        <v>0</v>
      </c>
    </row>
    <row r="835" spans="1:53" x14ac:dyDescent="0.15">
      <c r="A835" s="30" t="s">
        <v>676</v>
      </c>
      <c r="B835" s="37">
        <v>2</v>
      </c>
      <c r="C835" s="19">
        <v>1</v>
      </c>
      <c r="D835" s="18">
        <v>1</v>
      </c>
      <c r="E835" s="32"/>
      <c r="F835" s="14">
        <f t="shared" si="597"/>
        <v>4</v>
      </c>
      <c r="G835" s="37">
        <v>4</v>
      </c>
      <c r="H835" s="19">
        <v>5</v>
      </c>
      <c r="I835" s="18">
        <v>5</v>
      </c>
      <c r="J835" s="32"/>
      <c r="K835" s="14">
        <f t="shared" si="598"/>
        <v>14</v>
      </c>
      <c r="L835" s="37">
        <v>3</v>
      </c>
      <c r="M835" s="19">
        <v>6</v>
      </c>
      <c r="N835" s="18">
        <v>2</v>
      </c>
      <c r="O835" s="32"/>
      <c r="P835" s="14">
        <f t="shared" si="599"/>
        <v>11</v>
      </c>
      <c r="Q835" s="15">
        <f t="shared" si="587"/>
        <v>29</v>
      </c>
      <c r="R835" s="93">
        <v>44065</v>
      </c>
      <c r="S835" s="13" t="s">
        <v>672</v>
      </c>
      <c r="T835" s="37">
        <v>20</v>
      </c>
      <c r="U835" s="19">
        <v>10</v>
      </c>
      <c r="V835" s="18">
        <v>30</v>
      </c>
      <c r="W835" s="32"/>
      <c r="X835" s="14">
        <f t="shared" si="588"/>
        <v>60</v>
      </c>
      <c r="Y835" s="37"/>
      <c r="Z835" s="19"/>
      <c r="AA835" s="18"/>
      <c r="AB835" s="32"/>
      <c r="AC835" s="14">
        <f t="shared" si="589"/>
        <v>0</v>
      </c>
      <c r="AD835" s="37">
        <v>30</v>
      </c>
      <c r="AE835" s="19">
        <v>20</v>
      </c>
      <c r="AF835" s="18">
        <v>30</v>
      </c>
      <c r="AG835" s="32"/>
      <c r="AH835" s="14">
        <f t="shared" si="590"/>
        <v>80</v>
      </c>
      <c r="AI835" s="15">
        <f t="shared" si="591"/>
        <v>140</v>
      </c>
      <c r="AJ835" s="56">
        <v>44064</v>
      </c>
      <c r="AK835" s="30"/>
      <c r="AL835" s="37"/>
      <c r="AM835" s="19"/>
      <c r="AN835" s="18"/>
      <c r="AO835" s="32"/>
      <c r="AP835" s="14">
        <f t="shared" si="592"/>
        <v>0</v>
      </c>
      <c r="AQ835" s="37"/>
      <c r="AR835" s="19"/>
      <c r="AS835" s="18"/>
      <c r="AT835" s="32"/>
      <c r="AU835" s="14">
        <f t="shared" si="593"/>
        <v>0</v>
      </c>
      <c r="AV835" s="37"/>
      <c r="AW835" s="19"/>
      <c r="AX835" s="18"/>
      <c r="AY835" s="32"/>
      <c r="AZ835" s="14">
        <f t="shared" si="594"/>
        <v>0</v>
      </c>
      <c r="BA835" s="15">
        <f t="shared" si="595"/>
        <v>0</v>
      </c>
    </row>
    <row r="836" spans="1:53" x14ac:dyDescent="0.15">
      <c r="A836" s="30" t="s">
        <v>303</v>
      </c>
      <c r="B836" s="37"/>
      <c r="C836" s="19"/>
      <c r="D836" s="18">
        <v>1</v>
      </c>
      <c r="E836" s="32"/>
      <c r="F836" s="14">
        <f t="shared" si="597"/>
        <v>1</v>
      </c>
      <c r="G836" s="37"/>
      <c r="H836" s="19"/>
      <c r="I836" s="18">
        <v>1</v>
      </c>
      <c r="J836" s="32"/>
      <c r="K836" s="14">
        <f t="shared" si="598"/>
        <v>1</v>
      </c>
      <c r="L836" s="37"/>
      <c r="M836" s="19"/>
      <c r="N836" s="18">
        <v>1</v>
      </c>
      <c r="O836" s="32"/>
      <c r="P836" s="14">
        <f t="shared" si="599"/>
        <v>1</v>
      </c>
      <c r="Q836" s="15">
        <f t="shared" si="587"/>
        <v>3</v>
      </c>
      <c r="R836" s="93">
        <v>44072</v>
      </c>
      <c r="S836" s="30" t="s">
        <v>677</v>
      </c>
      <c r="T836" s="37">
        <v>5</v>
      </c>
      <c r="U836" s="19">
        <v>10</v>
      </c>
      <c r="V836" s="18">
        <v>9</v>
      </c>
      <c r="W836" s="32"/>
      <c r="X836" s="14">
        <f t="shared" si="588"/>
        <v>24</v>
      </c>
      <c r="Y836" s="37">
        <v>5</v>
      </c>
      <c r="Z836" s="19">
        <v>10</v>
      </c>
      <c r="AA836" s="18">
        <v>9</v>
      </c>
      <c r="AB836" s="32"/>
      <c r="AC836" s="14">
        <f t="shared" si="589"/>
        <v>24</v>
      </c>
      <c r="AD836" s="37">
        <v>5</v>
      </c>
      <c r="AE836" s="19">
        <v>10</v>
      </c>
      <c r="AF836" s="18">
        <v>9</v>
      </c>
      <c r="AG836" s="32"/>
      <c r="AH836" s="14">
        <f t="shared" si="590"/>
        <v>24</v>
      </c>
      <c r="AI836" s="15">
        <f t="shared" si="591"/>
        <v>72</v>
      </c>
      <c r="AJ836" s="56">
        <v>44069</v>
      </c>
      <c r="AK836" s="30"/>
      <c r="AL836" s="37"/>
      <c r="AM836" s="19"/>
      <c r="AN836" s="18"/>
      <c r="AO836" s="32"/>
      <c r="AP836" s="14">
        <f t="shared" si="592"/>
        <v>0</v>
      </c>
      <c r="AQ836" s="37"/>
      <c r="AR836" s="19"/>
      <c r="AS836" s="18"/>
      <c r="AT836" s="32"/>
      <c r="AU836" s="14">
        <f t="shared" si="593"/>
        <v>0</v>
      </c>
      <c r="AV836" s="37"/>
      <c r="AW836" s="19"/>
      <c r="AX836" s="18"/>
      <c r="AY836" s="32"/>
      <c r="AZ836" s="14">
        <f t="shared" si="594"/>
        <v>0</v>
      </c>
      <c r="BA836" s="15">
        <f t="shared" si="595"/>
        <v>0</v>
      </c>
    </row>
    <row r="837" spans="1:53" x14ac:dyDescent="0.15">
      <c r="A837" s="30" t="s">
        <v>683</v>
      </c>
      <c r="B837" s="37"/>
      <c r="C837" s="19"/>
      <c r="D837" s="18">
        <v>1</v>
      </c>
      <c r="E837" s="32"/>
      <c r="F837" s="14">
        <f t="shared" si="597"/>
        <v>1</v>
      </c>
      <c r="G837" s="37"/>
      <c r="H837" s="19"/>
      <c r="I837" s="18">
        <v>1</v>
      </c>
      <c r="J837" s="32"/>
      <c r="K837" s="14">
        <f t="shared" si="598"/>
        <v>1</v>
      </c>
      <c r="L837" s="37"/>
      <c r="M837" s="19"/>
      <c r="N837" s="18">
        <v>1</v>
      </c>
      <c r="O837" s="32"/>
      <c r="P837" s="14">
        <f t="shared" si="599"/>
        <v>1</v>
      </c>
      <c r="Q837" s="15">
        <f t="shared" si="587"/>
        <v>3</v>
      </c>
      <c r="R837" s="56">
        <v>44075</v>
      </c>
      <c r="S837" s="13" t="s">
        <v>678</v>
      </c>
      <c r="T837" s="37"/>
      <c r="U837" s="19"/>
      <c r="V837" s="18"/>
      <c r="W837" s="32"/>
      <c r="X837" s="14">
        <f t="shared" si="588"/>
        <v>0</v>
      </c>
      <c r="Y837" s="37"/>
      <c r="Z837" s="19"/>
      <c r="AA837" s="18"/>
      <c r="AB837" s="32"/>
      <c r="AC837" s="14">
        <f t="shared" si="589"/>
        <v>0</v>
      </c>
      <c r="AD837" s="37"/>
      <c r="AE837" s="19">
        <v>21</v>
      </c>
      <c r="AF837" s="18">
        <v>62</v>
      </c>
      <c r="AG837" s="32"/>
      <c r="AH837" s="14">
        <f t="shared" si="590"/>
        <v>83</v>
      </c>
      <c r="AI837" s="15">
        <f t="shared" si="591"/>
        <v>83</v>
      </c>
      <c r="AJ837" s="56">
        <v>44071</v>
      </c>
      <c r="AK837" s="30"/>
      <c r="AL837" s="37"/>
      <c r="AM837" s="19"/>
      <c r="AN837" s="18"/>
      <c r="AO837" s="32"/>
      <c r="AP837" s="14">
        <f t="shared" si="592"/>
        <v>0</v>
      </c>
      <c r="AQ837" s="37"/>
      <c r="AR837" s="19"/>
      <c r="AS837" s="18"/>
      <c r="AT837" s="32"/>
      <c r="AU837" s="14">
        <f t="shared" si="593"/>
        <v>0</v>
      </c>
      <c r="AV837" s="37"/>
      <c r="AW837" s="19"/>
      <c r="AX837" s="18"/>
      <c r="AY837" s="32"/>
      <c r="AZ837" s="14">
        <f t="shared" si="594"/>
        <v>0</v>
      </c>
      <c r="BA837" s="15">
        <f t="shared" si="595"/>
        <v>0</v>
      </c>
    </row>
    <row r="838" spans="1:53" x14ac:dyDescent="0.15">
      <c r="A838" s="30" t="s">
        <v>687</v>
      </c>
      <c r="B838" s="37">
        <v>2</v>
      </c>
      <c r="C838" s="19"/>
      <c r="D838" s="18">
        <v>1</v>
      </c>
      <c r="E838" s="32"/>
      <c r="F838" s="14">
        <f t="shared" si="597"/>
        <v>3</v>
      </c>
      <c r="G838" s="37">
        <v>2</v>
      </c>
      <c r="H838" s="19"/>
      <c r="I838" s="18">
        <v>1</v>
      </c>
      <c r="J838" s="32"/>
      <c r="K838" s="14">
        <f t="shared" si="598"/>
        <v>3</v>
      </c>
      <c r="L838" s="37">
        <v>2</v>
      </c>
      <c r="M838" s="19"/>
      <c r="N838" s="18">
        <v>1</v>
      </c>
      <c r="O838" s="32"/>
      <c r="P838" s="14">
        <f t="shared" si="599"/>
        <v>3</v>
      </c>
      <c r="Q838" s="15">
        <f t="shared" si="587"/>
        <v>9</v>
      </c>
      <c r="R838" s="56">
        <v>44081</v>
      </c>
      <c r="S838" s="13" t="s">
        <v>681</v>
      </c>
      <c r="T838" s="37"/>
      <c r="U838" s="19">
        <v>2</v>
      </c>
      <c r="V838" s="18">
        <v>5</v>
      </c>
      <c r="W838" s="32"/>
      <c r="X838" s="14">
        <f t="shared" si="588"/>
        <v>7</v>
      </c>
      <c r="Y838" s="37"/>
      <c r="Z838" s="19"/>
      <c r="AA838" s="18"/>
      <c r="AB838" s="32"/>
      <c r="AC838" s="14">
        <f t="shared" si="589"/>
        <v>0</v>
      </c>
      <c r="AD838" s="37">
        <v>2</v>
      </c>
      <c r="AE838" s="19">
        <v>18</v>
      </c>
      <c r="AF838" s="18"/>
      <c r="AG838" s="32"/>
      <c r="AH838" s="14">
        <f t="shared" si="590"/>
        <v>20</v>
      </c>
      <c r="AI838" s="15">
        <f t="shared" si="591"/>
        <v>27</v>
      </c>
      <c r="AJ838" s="56">
        <v>44072</v>
      </c>
      <c r="AK838" s="30"/>
      <c r="AL838" s="37"/>
      <c r="AM838" s="19"/>
      <c r="AN838" s="18"/>
      <c r="AO838" s="32"/>
      <c r="AP838" s="14">
        <f t="shared" si="592"/>
        <v>0</v>
      </c>
      <c r="AQ838" s="37"/>
      <c r="AR838" s="19"/>
      <c r="AS838" s="18"/>
      <c r="AT838" s="32"/>
      <c r="AU838" s="14">
        <f t="shared" si="593"/>
        <v>0</v>
      </c>
      <c r="AV838" s="37"/>
      <c r="AW838" s="19"/>
      <c r="AX838" s="18"/>
      <c r="AY838" s="32"/>
      <c r="AZ838" s="14">
        <f t="shared" si="594"/>
        <v>0</v>
      </c>
      <c r="BA838" s="15">
        <f t="shared" si="595"/>
        <v>0</v>
      </c>
    </row>
    <row r="839" spans="1:53" x14ac:dyDescent="0.15">
      <c r="A839" s="30" t="s">
        <v>445</v>
      </c>
      <c r="B839" s="37"/>
      <c r="C839" s="19">
        <v>1</v>
      </c>
      <c r="D839" s="18"/>
      <c r="E839" s="32"/>
      <c r="F839" s="14">
        <f t="shared" si="597"/>
        <v>1</v>
      </c>
      <c r="G839" s="37"/>
      <c r="H839" s="19"/>
      <c r="I839" s="18"/>
      <c r="J839" s="32"/>
      <c r="K839" s="14">
        <f t="shared" si="598"/>
        <v>0</v>
      </c>
      <c r="L839" s="37"/>
      <c r="M839" s="19"/>
      <c r="N839" s="18"/>
      <c r="O839" s="32"/>
      <c r="P839" s="14">
        <f t="shared" si="599"/>
        <v>0</v>
      </c>
      <c r="Q839" s="15">
        <f t="shared" si="587"/>
        <v>1</v>
      </c>
      <c r="R839" s="56">
        <v>44091</v>
      </c>
      <c r="S839" s="13" t="s">
        <v>682</v>
      </c>
      <c r="T839" s="37"/>
      <c r="U839" s="19">
        <v>15</v>
      </c>
      <c r="V839" s="18"/>
      <c r="W839" s="32"/>
      <c r="X839" s="14">
        <f t="shared" si="588"/>
        <v>15</v>
      </c>
      <c r="Y839" s="37"/>
      <c r="Z839" s="19"/>
      <c r="AA839" s="18"/>
      <c r="AB839" s="32"/>
      <c r="AC839" s="14">
        <f t="shared" si="589"/>
        <v>0</v>
      </c>
      <c r="AD839" s="37"/>
      <c r="AE839" s="19">
        <v>25</v>
      </c>
      <c r="AF839" s="18"/>
      <c r="AG839" s="32"/>
      <c r="AH839" s="14">
        <f t="shared" si="590"/>
        <v>25</v>
      </c>
      <c r="AI839" s="15">
        <f t="shared" si="591"/>
        <v>40</v>
      </c>
      <c r="AJ839" s="56">
        <v>44072</v>
      </c>
      <c r="AK839" s="39"/>
      <c r="AL839" s="37"/>
      <c r="AM839" s="19"/>
      <c r="AN839" s="18"/>
      <c r="AO839" s="32"/>
      <c r="AP839" s="14">
        <f t="shared" si="592"/>
        <v>0</v>
      </c>
      <c r="AQ839" s="37"/>
      <c r="AR839" s="19"/>
      <c r="AS839" s="18"/>
      <c r="AT839" s="32"/>
      <c r="AU839" s="14">
        <f t="shared" si="593"/>
        <v>0</v>
      </c>
      <c r="AV839" s="37"/>
      <c r="AW839" s="19"/>
      <c r="AX839" s="18"/>
      <c r="AY839" s="32"/>
      <c r="AZ839" s="14">
        <f t="shared" si="594"/>
        <v>0</v>
      </c>
      <c r="BA839" s="15">
        <f t="shared" si="595"/>
        <v>0</v>
      </c>
    </row>
    <row r="840" spans="1:53" x14ac:dyDescent="0.15">
      <c r="A840" s="30" t="s">
        <v>702</v>
      </c>
      <c r="B840" s="37"/>
      <c r="C840" s="19">
        <v>1</v>
      </c>
      <c r="D840" s="18"/>
      <c r="E840" s="32"/>
      <c r="F840" s="14">
        <f t="shared" si="597"/>
        <v>1</v>
      </c>
      <c r="G840" s="37"/>
      <c r="H840" s="19">
        <v>1</v>
      </c>
      <c r="I840" s="18"/>
      <c r="J840" s="32"/>
      <c r="K840" s="14">
        <f t="shared" si="598"/>
        <v>1</v>
      </c>
      <c r="L840" s="37"/>
      <c r="M840" s="19">
        <v>1</v>
      </c>
      <c r="N840" s="18"/>
      <c r="O840" s="32"/>
      <c r="P840" s="14">
        <f t="shared" si="599"/>
        <v>1</v>
      </c>
      <c r="Q840" s="15">
        <f t="shared" si="587"/>
        <v>3</v>
      </c>
      <c r="R840" s="56">
        <v>44092</v>
      </c>
      <c r="S840" s="39" t="s">
        <v>684</v>
      </c>
      <c r="T840" s="37"/>
      <c r="U840" s="19">
        <v>3</v>
      </c>
      <c r="V840" s="18"/>
      <c r="W840" s="32"/>
      <c r="X840" s="14">
        <f t="shared" si="588"/>
        <v>3</v>
      </c>
      <c r="Y840" s="37"/>
      <c r="Z840" s="19">
        <v>3</v>
      </c>
      <c r="AA840" s="18"/>
      <c r="AB840" s="32"/>
      <c r="AC840" s="14">
        <f t="shared" si="589"/>
        <v>3</v>
      </c>
      <c r="AD840" s="37"/>
      <c r="AE840" s="19">
        <v>3</v>
      </c>
      <c r="AF840" s="18"/>
      <c r="AG840" s="32"/>
      <c r="AH840" s="14">
        <f t="shared" si="590"/>
        <v>3</v>
      </c>
      <c r="AI840" s="15">
        <f t="shared" si="591"/>
        <v>9</v>
      </c>
      <c r="AJ840" s="56">
        <v>44077</v>
      </c>
      <c r="AK840" s="30"/>
      <c r="AL840" s="37"/>
      <c r="AM840" s="19"/>
      <c r="AN840" s="18"/>
      <c r="AO840" s="32"/>
      <c r="AP840" s="14">
        <f t="shared" si="592"/>
        <v>0</v>
      </c>
      <c r="AQ840" s="37"/>
      <c r="AR840" s="19"/>
      <c r="AS840" s="18"/>
      <c r="AT840" s="32"/>
      <c r="AU840" s="14">
        <f t="shared" si="593"/>
        <v>0</v>
      </c>
      <c r="AV840" s="37"/>
      <c r="AW840" s="19"/>
      <c r="AX840" s="18"/>
      <c r="AY840" s="32"/>
      <c r="AZ840" s="14">
        <f t="shared" si="594"/>
        <v>0</v>
      </c>
      <c r="BA840" s="15">
        <f t="shared" si="595"/>
        <v>0</v>
      </c>
    </row>
    <row r="841" spans="1:53" x14ac:dyDescent="0.15">
      <c r="A841" s="30" t="s">
        <v>706</v>
      </c>
      <c r="B841" s="37"/>
      <c r="C841" s="19"/>
      <c r="D841" s="18">
        <v>1</v>
      </c>
      <c r="E841" s="32"/>
      <c r="F841" s="14">
        <f t="shared" si="597"/>
        <v>1</v>
      </c>
      <c r="G841" s="37"/>
      <c r="H841" s="19"/>
      <c r="I841" s="18">
        <v>1</v>
      </c>
      <c r="J841" s="32"/>
      <c r="K841" s="14">
        <f t="shared" si="598"/>
        <v>1</v>
      </c>
      <c r="L841" s="37"/>
      <c r="M841" s="19"/>
      <c r="N841" s="18">
        <v>1</v>
      </c>
      <c r="O841" s="32"/>
      <c r="P841" s="14">
        <f t="shared" si="599"/>
        <v>1</v>
      </c>
      <c r="Q841" s="15">
        <f t="shared" si="587"/>
        <v>3</v>
      </c>
      <c r="R841" s="93">
        <v>44100</v>
      </c>
      <c r="S841" s="39" t="s">
        <v>685</v>
      </c>
      <c r="T841" s="37">
        <v>1</v>
      </c>
      <c r="U841" s="19">
        <v>3</v>
      </c>
      <c r="V841" s="18"/>
      <c r="W841" s="32"/>
      <c r="X841" s="14">
        <f t="shared" si="588"/>
        <v>4</v>
      </c>
      <c r="Y841" s="37">
        <v>1</v>
      </c>
      <c r="Z841" s="19">
        <v>3</v>
      </c>
      <c r="AA841" s="18"/>
      <c r="AB841" s="32"/>
      <c r="AC841" s="14">
        <f t="shared" si="589"/>
        <v>4</v>
      </c>
      <c r="AD841" s="37">
        <v>1</v>
      </c>
      <c r="AE841" s="19">
        <v>3</v>
      </c>
      <c r="AF841" s="18"/>
      <c r="AG841" s="32"/>
      <c r="AH841" s="14">
        <f t="shared" si="590"/>
        <v>4</v>
      </c>
      <c r="AI841" s="15">
        <f t="shared" si="591"/>
        <v>12</v>
      </c>
      <c r="AJ841" s="56">
        <v>44079</v>
      </c>
      <c r="AK841" s="30"/>
      <c r="AL841" s="37"/>
      <c r="AM841" s="19"/>
      <c r="AN841" s="18"/>
      <c r="AO841" s="32"/>
      <c r="AP841" s="14">
        <f t="shared" si="592"/>
        <v>0</v>
      </c>
      <c r="AQ841" s="37"/>
      <c r="AR841" s="19"/>
      <c r="AS841" s="18"/>
      <c r="AT841" s="32"/>
      <c r="AU841" s="14">
        <f t="shared" si="593"/>
        <v>0</v>
      </c>
      <c r="AV841" s="37"/>
      <c r="AW841" s="19"/>
      <c r="AX841" s="18"/>
      <c r="AY841" s="32"/>
      <c r="AZ841" s="14">
        <f t="shared" si="594"/>
        <v>0</v>
      </c>
      <c r="BA841" s="15">
        <f t="shared" si="595"/>
        <v>0</v>
      </c>
    </row>
    <row r="842" spans="1:53" x14ac:dyDescent="0.15">
      <c r="A842" s="30" t="s">
        <v>707</v>
      </c>
      <c r="B842" s="37">
        <v>2</v>
      </c>
      <c r="C842" s="19">
        <v>1</v>
      </c>
      <c r="D842" s="18">
        <v>2</v>
      </c>
      <c r="E842" s="32"/>
      <c r="F842" s="14">
        <f t="shared" si="597"/>
        <v>5</v>
      </c>
      <c r="G842" s="37">
        <v>2</v>
      </c>
      <c r="H842" s="19">
        <v>3</v>
      </c>
      <c r="I842" s="18">
        <v>1</v>
      </c>
      <c r="J842" s="32"/>
      <c r="K842" s="14">
        <f t="shared" si="598"/>
        <v>6</v>
      </c>
      <c r="L842" s="37">
        <v>2</v>
      </c>
      <c r="M842" s="19">
        <v>1</v>
      </c>
      <c r="N842" s="18">
        <v>1</v>
      </c>
      <c r="O842" s="32"/>
      <c r="P842" s="14">
        <f t="shared" si="599"/>
        <v>4</v>
      </c>
      <c r="Q842" s="15">
        <f t="shared" si="587"/>
        <v>15</v>
      </c>
      <c r="R842" s="93">
        <v>44100</v>
      </c>
      <c r="S842" s="13" t="s">
        <v>686</v>
      </c>
      <c r="T842" s="37">
        <v>19</v>
      </c>
      <c r="U842" s="19">
        <v>17</v>
      </c>
      <c r="V842" s="18">
        <v>9</v>
      </c>
      <c r="W842" s="32"/>
      <c r="X842" s="14">
        <f t="shared" si="588"/>
        <v>45</v>
      </c>
      <c r="Y842" s="37">
        <v>22</v>
      </c>
      <c r="Z842" s="19">
        <v>21</v>
      </c>
      <c r="AA842" s="18">
        <v>11</v>
      </c>
      <c r="AB842" s="32"/>
      <c r="AC842" s="14">
        <f t="shared" si="589"/>
        <v>54</v>
      </c>
      <c r="AD842" s="37">
        <v>33</v>
      </c>
      <c r="AE842" s="19">
        <v>31</v>
      </c>
      <c r="AF842" s="18">
        <v>17</v>
      </c>
      <c r="AG842" s="32"/>
      <c r="AH842" s="14">
        <f t="shared" si="590"/>
        <v>81</v>
      </c>
      <c r="AI842" s="15">
        <f t="shared" si="591"/>
        <v>180</v>
      </c>
      <c r="AJ842" s="56">
        <v>44096</v>
      </c>
      <c r="AK842" s="30"/>
      <c r="AL842" s="37"/>
      <c r="AM842" s="19"/>
      <c r="AN842" s="18"/>
      <c r="AO842" s="32"/>
      <c r="AP842" s="14">
        <f t="shared" si="592"/>
        <v>0</v>
      </c>
      <c r="AQ842" s="37"/>
      <c r="AR842" s="19"/>
      <c r="AS842" s="18"/>
      <c r="AT842" s="32"/>
      <c r="AU842" s="14">
        <f t="shared" si="593"/>
        <v>0</v>
      </c>
      <c r="AV842" s="37"/>
      <c r="AW842" s="19"/>
      <c r="AX842" s="18"/>
      <c r="AY842" s="32"/>
      <c r="AZ842" s="14">
        <f t="shared" si="594"/>
        <v>0</v>
      </c>
      <c r="BA842" s="15">
        <f t="shared" si="595"/>
        <v>0</v>
      </c>
    </row>
    <row r="843" spans="1:53" x14ac:dyDescent="0.15">
      <c r="A843" s="30"/>
      <c r="B843" s="37"/>
      <c r="C843" s="19"/>
      <c r="D843" s="18"/>
      <c r="E843" s="32"/>
      <c r="F843" s="14">
        <f t="shared" si="597"/>
        <v>0</v>
      </c>
      <c r="G843" s="37"/>
      <c r="H843" s="19"/>
      <c r="I843" s="18"/>
      <c r="J843" s="32"/>
      <c r="K843" s="14">
        <f t="shared" si="598"/>
        <v>0</v>
      </c>
      <c r="L843" s="37"/>
      <c r="M843" s="19"/>
      <c r="N843" s="18"/>
      <c r="O843" s="32"/>
      <c r="P843" s="14">
        <f t="shared" si="599"/>
        <v>0</v>
      </c>
      <c r="Q843" s="15">
        <f t="shared" si="587"/>
        <v>0</v>
      </c>
      <c r="S843" s="30" t="s">
        <v>688</v>
      </c>
      <c r="T843" s="37"/>
      <c r="U843" s="19">
        <v>1</v>
      </c>
      <c r="V843" s="18"/>
      <c r="W843" s="32"/>
      <c r="X843" s="14">
        <f t="shared" si="588"/>
        <v>1</v>
      </c>
      <c r="Y843" s="37"/>
      <c r="Z843" s="19">
        <v>1</v>
      </c>
      <c r="AA843" s="18"/>
      <c r="AB843" s="32"/>
      <c r="AC843" s="14">
        <f t="shared" si="589"/>
        <v>1</v>
      </c>
      <c r="AD843" s="37"/>
      <c r="AE843" s="19">
        <v>1</v>
      </c>
      <c r="AF843" s="18"/>
      <c r="AG843" s="32"/>
      <c r="AH843" s="14">
        <f t="shared" si="590"/>
        <v>1</v>
      </c>
      <c r="AI843" s="15">
        <f t="shared" si="591"/>
        <v>3</v>
      </c>
      <c r="AJ843" s="56">
        <v>44083</v>
      </c>
      <c r="AK843" s="30"/>
      <c r="AL843" s="37"/>
      <c r="AM843" s="19"/>
      <c r="AN843" s="18"/>
      <c r="AO843" s="32"/>
      <c r="AP843" s="14">
        <f t="shared" si="592"/>
        <v>0</v>
      </c>
      <c r="AQ843" s="37"/>
      <c r="AR843" s="19"/>
      <c r="AS843" s="18"/>
      <c r="AT843" s="32"/>
      <c r="AU843" s="14">
        <f t="shared" si="593"/>
        <v>0</v>
      </c>
      <c r="AV843" s="37"/>
      <c r="AW843" s="19"/>
      <c r="AX843" s="18"/>
      <c r="AY843" s="32"/>
      <c r="AZ843" s="14">
        <f t="shared" si="594"/>
        <v>0</v>
      </c>
      <c r="BA843" s="15">
        <f t="shared" si="595"/>
        <v>0</v>
      </c>
    </row>
    <row r="844" spans="1:53" x14ac:dyDescent="0.15">
      <c r="A844" s="30"/>
      <c r="B844" s="37"/>
      <c r="C844" s="19"/>
      <c r="D844" s="18"/>
      <c r="E844" s="32"/>
      <c r="F844" s="14">
        <f t="shared" si="597"/>
        <v>0</v>
      </c>
      <c r="G844" s="37"/>
      <c r="H844" s="19"/>
      <c r="I844" s="18"/>
      <c r="J844" s="32"/>
      <c r="K844" s="14">
        <f t="shared" si="598"/>
        <v>0</v>
      </c>
      <c r="L844" s="37"/>
      <c r="M844" s="19"/>
      <c r="N844" s="18"/>
      <c r="O844" s="32"/>
      <c r="P844" s="14">
        <f t="shared" si="599"/>
        <v>0</v>
      </c>
      <c r="Q844" s="15">
        <f t="shared" si="587"/>
        <v>0</v>
      </c>
      <c r="S844" s="30" t="s">
        <v>690</v>
      </c>
      <c r="T844" s="37"/>
      <c r="U844" s="19">
        <v>5</v>
      </c>
      <c r="V844" s="18"/>
      <c r="W844" s="32"/>
      <c r="X844" s="14">
        <f t="shared" si="588"/>
        <v>5</v>
      </c>
      <c r="Y844" s="37"/>
      <c r="Z844" s="19">
        <v>5</v>
      </c>
      <c r="AA844" s="18"/>
      <c r="AB844" s="32"/>
      <c r="AC844" s="14">
        <f t="shared" si="589"/>
        <v>5</v>
      </c>
      <c r="AD844" s="37"/>
      <c r="AE844" s="19">
        <v>5</v>
      </c>
      <c r="AF844" s="18"/>
      <c r="AG844" s="32"/>
      <c r="AH844" s="14">
        <f t="shared" si="590"/>
        <v>5</v>
      </c>
      <c r="AI844" s="15">
        <f t="shared" si="591"/>
        <v>15</v>
      </c>
      <c r="AJ844" s="56">
        <v>44089</v>
      </c>
      <c r="AK844" s="30"/>
      <c r="AL844" s="37"/>
      <c r="AM844" s="19"/>
      <c r="AN844" s="18"/>
      <c r="AO844" s="32"/>
      <c r="AP844" s="14">
        <f t="shared" si="592"/>
        <v>0</v>
      </c>
      <c r="AQ844" s="37"/>
      <c r="AR844" s="19"/>
      <c r="AS844" s="18"/>
      <c r="AT844" s="32"/>
      <c r="AU844" s="14">
        <f t="shared" si="593"/>
        <v>0</v>
      </c>
      <c r="AV844" s="37"/>
      <c r="AW844" s="19"/>
      <c r="AX844" s="18"/>
      <c r="AY844" s="32"/>
      <c r="AZ844" s="14">
        <f t="shared" si="594"/>
        <v>0</v>
      </c>
      <c r="BA844" s="15">
        <f t="shared" si="595"/>
        <v>0</v>
      </c>
    </row>
    <row r="845" spans="1:53" x14ac:dyDescent="0.15">
      <c r="A845" s="30"/>
      <c r="B845" s="37"/>
      <c r="C845" s="19"/>
      <c r="D845" s="18"/>
      <c r="E845" s="32"/>
      <c r="F845" s="14">
        <f t="shared" si="597"/>
        <v>0</v>
      </c>
      <c r="G845" s="37"/>
      <c r="H845" s="19"/>
      <c r="I845" s="18"/>
      <c r="J845" s="32"/>
      <c r="K845" s="14">
        <f t="shared" si="598"/>
        <v>0</v>
      </c>
      <c r="L845" s="37"/>
      <c r="M845" s="19"/>
      <c r="N845" s="18"/>
      <c r="O845" s="32"/>
      <c r="P845" s="14">
        <f t="shared" si="599"/>
        <v>0</v>
      </c>
      <c r="Q845" s="15">
        <f t="shared" si="587"/>
        <v>0</v>
      </c>
      <c r="S845" s="13" t="s">
        <v>692</v>
      </c>
      <c r="T845" s="37">
        <v>1</v>
      </c>
      <c r="U845" s="19"/>
      <c r="V845" s="18"/>
      <c r="W845" s="32"/>
      <c r="X845" s="14">
        <f t="shared" si="588"/>
        <v>1</v>
      </c>
      <c r="Y845" s="37">
        <v>1</v>
      </c>
      <c r="Z845" s="19"/>
      <c r="AA845" s="18"/>
      <c r="AB845" s="32"/>
      <c r="AC845" s="14">
        <f t="shared" si="589"/>
        <v>1</v>
      </c>
      <c r="AD845" s="37">
        <v>1</v>
      </c>
      <c r="AE845" s="19"/>
      <c r="AF845" s="18"/>
      <c r="AG845" s="32"/>
      <c r="AH845" s="14">
        <f t="shared" si="590"/>
        <v>1</v>
      </c>
      <c r="AI845" s="15">
        <f t="shared" si="591"/>
        <v>3</v>
      </c>
      <c r="AJ845" s="56">
        <v>44084</v>
      </c>
      <c r="AK845" s="30"/>
      <c r="AL845" s="37"/>
      <c r="AM845" s="19"/>
      <c r="AN845" s="18"/>
      <c r="AO845" s="32"/>
      <c r="AP845" s="14">
        <f t="shared" si="592"/>
        <v>0</v>
      </c>
      <c r="AQ845" s="37"/>
      <c r="AR845" s="19"/>
      <c r="AS845" s="18"/>
      <c r="AT845" s="32"/>
      <c r="AU845" s="14">
        <f t="shared" si="593"/>
        <v>0</v>
      </c>
      <c r="AV845" s="37"/>
      <c r="AW845" s="19"/>
      <c r="AX845" s="18"/>
      <c r="AY845" s="32"/>
      <c r="AZ845" s="14">
        <f t="shared" si="594"/>
        <v>0</v>
      </c>
      <c r="BA845" s="15">
        <f t="shared" si="595"/>
        <v>0</v>
      </c>
    </row>
    <row r="846" spans="1:53" x14ac:dyDescent="0.15">
      <c r="A846" s="30"/>
      <c r="B846" s="37"/>
      <c r="C846" s="19"/>
      <c r="D846" s="18"/>
      <c r="E846" s="32"/>
      <c r="F846" s="14">
        <f t="shared" si="597"/>
        <v>0</v>
      </c>
      <c r="G846" s="37"/>
      <c r="H846" s="19"/>
      <c r="I846" s="18"/>
      <c r="J846" s="32"/>
      <c r="K846" s="14">
        <f t="shared" si="598"/>
        <v>0</v>
      </c>
      <c r="L846" s="37"/>
      <c r="M846" s="19"/>
      <c r="N846" s="18"/>
      <c r="O846" s="32"/>
      <c r="P846" s="14">
        <f t="shared" si="599"/>
        <v>0</v>
      </c>
      <c r="Q846" s="15">
        <f t="shared" si="587"/>
        <v>0</v>
      </c>
      <c r="S846" s="13" t="s">
        <v>695</v>
      </c>
      <c r="T846" s="37"/>
      <c r="U846" s="19">
        <v>1</v>
      </c>
      <c r="V846" s="18"/>
      <c r="W846" s="32"/>
      <c r="X846" s="14">
        <f t="shared" si="588"/>
        <v>1</v>
      </c>
      <c r="Y846" s="37"/>
      <c r="Z846" s="19">
        <v>1</v>
      </c>
      <c r="AA846" s="18"/>
      <c r="AB846" s="32"/>
      <c r="AC846" s="14">
        <f t="shared" si="589"/>
        <v>1</v>
      </c>
      <c r="AD846" s="37"/>
      <c r="AE846" s="19">
        <v>1</v>
      </c>
      <c r="AF846" s="18"/>
      <c r="AG846" s="32"/>
      <c r="AH846" s="14">
        <f t="shared" si="590"/>
        <v>1</v>
      </c>
      <c r="AI846" s="15">
        <f t="shared" si="591"/>
        <v>3</v>
      </c>
      <c r="AJ846" s="56">
        <v>44085</v>
      </c>
      <c r="AK846" s="13"/>
      <c r="AL846" s="37"/>
      <c r="AM846" s="19"/>
      <c r="AN846" s="18"/>
      <c r="AO846" s="32"/>
      <c r="AP846" s="14">
        <f t="shared" si="592"/>
        <v>0</v>
      </c>
      <c r="AQ846" s="37"/>
      <c r="AR846" s="19"/>
      <c r="AS846" s="18"/>
      <c r="AT846" s="32"/>
      <c r="AU846" s="14">
        <f t="shared" si="593"/>
        <v>0</v>
      </c>
      <c r="AV846" s="37"/>
      <c r="AW846" s="19"/>
      <c r="AX846" s="18"/>
      <c r="AY846" s="32"/>
      <c r="AZ846" s="14">
        <f t="shared" si="594"/>
        <v>0</v>
      </c>
      <c r="BA846" s="15">
        <f t="shared" si="595"/>
        <v>0</v>
      </c>
    </row>
    <row r="847" spans="1:53" x14ac:dyDescent="0.15">
      <c r="A847" s="30"/>
      <c r="B847" s="37"/>
      <c r="C847" s="19"/>
      <c r="D847" s="18"/>
      <c r="E847" s="32"/>
      <c r="F847" s="14">
        <f t="shared" si="597"/>
        <v>0</v>
      </c>
      <c r="G847" s="37"/>
      <c r="H847" s="19"/>
      <c r="I847" s="18"/>
      <c r="J847" s="32"/>
      <c r="K847" s="14">
        <f t="shared" si="598"/>
        <v>0</v>
      </c>
      <c r="L847" s="37"/>
      <c r="M847" s="19"/>
      <c r="N847" s="18"/>
      <c r="O847" s="32"/>
      <c r="P847" s="14">
        <f t="shared" si="599"/>
        <v>0</v>
      </c>
      <c r="Q847" s="15">
        <f t="shared" si="587"/>
        <v>0</v>
      </c>
      <c r="S847" s="13" t="s">
        <v>696</v>
      </c>
      <c r="T847" s="37"/>
      <c r="U847" s="19"/>
      <c r="V847" s="18">
        <v>1</v>
      </c>
      <c r="W847" s="32"/>
      <c r="X847" s="14">
        <f t="shared" si="588"/>
        <v>1</v>
      </c>
      <c r="Y847" s="37"/>
      <c r="Z847" s="19"/>
      <c r="AA847" s="18">
        <v>1</v>
      </c>
      <c r="AB847" s="32"/>
      <c r="AC847" s="14">
        <f t="shared" si="589"/>
        <v>1</v>
      </c>
      <c r="AD847" s="37"/>
      <c r="AE847" s="19"/>
      <c r="AF847" s="18">
        <v>1</v>
      </c>
      <c r="AG847" s="32"/>
      <c r="AH847" s="14">
        <f t="shared" si="590"/>
        <v>1</v>
      </c>
      <c r="AI847" s="15">
        <f t="shared" si="591"/>
        <v>3</v>
      </c>
      <c r="AJ847" s="56">
        <v>44086</v>
      </c>
      <c r="AK847" s="39"/>
      <c r="AL847" s="37"/>
      <c r="AM847" s="19"/>
      <c r="AN847" s="18"/>
      <c r="AO847" s="32"/>
      <c r="AP847" s="14">
        <f t="shared" si="592"/>
        <v>0</v>
      </c>
      <c r="AQ847" s="37"/>
      <c r="AR847" s="19"/>
      <c r="AS847" s="18"/>
      <c r="AT847" s="32"/>
      <c r="AU847" s="14">
        <f t="shared" si="593"/>
        <v>0</v>
      </c>
      <c r="AV847" s="37"/>
      <c r="AW847" s="19"/>
      <c r="AX847" s="18"/>
      <c r="AY847" s="32"/>
      <c r="AZ847" s="14">
        <f t="shared" si="594"/>
        <v>0</v>
      </c>
      <c r="BA847" s="15">
        <f t="shared" si="595"/>
        <v>0</v>
      </c>
    </row>
    <row r="848" spans="1:53" x14ac:dyDescent="0.15">
      <c r="A848" s="30"/>
      <c r="B848" s="37"/>
      <c r="C848" s="19"/>
      <c r="D848" s="18"/>
      <c r="E848" s="32"/>
      <c r="F848" s="14">
        <f t="shared" si="597"/>
        <v>0</v>
      </c>
      <c r="G848" s="37"/>
      <c r="H848" s="19"/>
      <c r="I848" s="18"/>
      <c r="J848" s="32"/>
      <c r="K848" s="14">
        <f t="shared" si="598"/>
        <v>0</v>
      </c>
      <c r="L848" s="37"/>
      <c r="M848" s="19"/>
      <c r="N848" s="18"/>
      <c r="O848" s="32"/>
      <c r="P848" s="14">
        <f t="shared" si="599"/>
        <v>0</v>
      </c>
      <c r="Q848" s="15">
        <f t="shared" si="587"/>
        <v>0</v>
      </c>
      <c r="S848" s="13" t="s">
        <v>697</v>
      </c>
      <c r="T848" s="37"/>
      <c r="U848" s="19"/>
      <c r="V848" s="18">
        <v>5</v>
      </c>
      <c r="W848" s="32"/>
      <c r="X848" s="14">
        <f t="shared" si="588"/>
        <v>5</v>
      </c>
      <c r="Y848" s="37"/>
      <c r="Z848" s="19"/>
      <c r="AA848" s="18">
        <v>5</v>
      </c>
      <c r="AB848" s="32"/>
      <c r="AC848" s="14">
        <f t="shared" si="589"/>
        <v>5</v>
      </c>
      <c r="AD848" s="37"/>
      <c r="AE848" s="19"/>
      <c r="AF848" s="18">
        <v>5</v>
      </c>
      <c r="AG848" s="32"/>
      <c r="AH848" s="14">
        <f t="shared" si="590"/>
        <v>5</v>
      </c>
      <c r="AI848" s="15">
        <f t="shared" si="591"/>
        <v>15</v>
      </c>
      <c r="AJ848" s="56">
        <v>44092</v>
      </c>
      <c r="AK848" s="13"/>
      <c r="AL848" s="37"/>
      <c r="AM848" s="19"/>
      <c r="AN848" s="18"/>
      <c r="AO848" s="32"/>
      <c r="AP848" s="14">
        <f t="shared" si="592"/>
        <v>0</v>
      </c>
      <c r="AQ848" s="37"/>
      <c r="AR848" s="19"/>
      <c r="AS848" s="18"/>
      <c r="AT848" s="32"/>
      <c r="AU848" s="14">
        <f t="shared" si="593"/>
        <v>0</v>
      </c>
      <c r="AV848" s="37"/>
      <c r="AW848" s="19"/>
      <c r="AX848" s="18"/>
      <c r="AY848" s="32"/>
      <c r="AZ848" s="14">
        <f t="shared" si="594"/>
        <v>0</v>
      </c>
      <c r="BA848" s="15">
        <f t="shared" si="595"/>
        <v>0</v>
      </c>
    </row>
    <row r="849" spans="1:53" x14ac:dyDescent="0.15">
      <c r="A849" s="30"/>
      <c r="B849" s="37"/>
      <c r="C849" s="19"/>
      <c r="D849" s="18"/>
      <c r="E849" s="32"/>
      <c r="F849" s="14">
        <f t="shared" si="597"/>
        <v>0</v>
      </c>
      <c r="G849" s="37"/>
      <c r="H849" s="19"/>
      <c r="I849" s="18"/>
      <c r="J849" s="32"/>
      <c r="K849" s="14">
        <f t="shared" si="598"/>
        <v>0</v>
      </c>
      <c r="L849" s="37"/>
      <c r="M849" s="19"/>
      <c r="N849" s="18"/>
      <c r="O849" s="32"/>
      <c r="P849" s="14">
        <f t="shared" si="599"/>
        <v>0</v>
      </c>
      <c r="Q849" s="15">
        <f t="shared" si="587"/>
        <v>0</v>
      </c>
      <c r="S849" s="13" t="s">
        <v>698</v>
      </c>
      <c r="T849" s="37"/>
      <c r="U849" s="19">
        <v>1</v>
      </c>
      <c r="V849" s="18"/>
      <c r="W849" s="32"/>
      <c r="X849" s="14">
        <f t="shared" si="588"/>
        <v>1</v>
      </c>
      <c r="Y849" s="37"/>
      <c r="Z849" s="19">
        <v>1</v>
      </c>
      <c r="AA849" s="18"/>
      <c r="AB849" s="32"/>
      <c r="AC849" s="14">
        <f t="shared" si="589"/>
        <v>1</v>
      </c>
      <c r="AD849" s="37"/>
      <c r="AE849" s="19">
        <v>1</v>
      </c>
      <c r="AF849" s="18"/>
      <c r="AG849" s="32"/>
      <c r="AH849" s="14">
        <f t="shared" si="590"/>
        <v>1</v>
      </c>
      <c r="AI849" s="15">
        <f t="shared" si="591"/>
        <v>3</v>
      </c>
      <c r="AJ849" s="56">
        <v>44089</v>
      </c>
      <c r="AK849" s="13"/>
      <c r="AL849" s="37"/>
      <c r="AM849" s="19"/>
      <c r="AN849" s="18"/>
      <c r="AO849" s="32"/>
      <c r="AP849" s="14">
        <f t="shared" si="592"/>
        <v>0</v>
      </c>
      <c r="AQ849" s="37"/>
      <c r="AR849" s="19"/>
      <c r="AS849" s="18"/>
      <c r="AT849" s="32"/>
      <c r="AU849" s="14">
        <f t="shared" si="593"/>
        <v>0</v>
      </c>
      <c r="AV849" s="37"/>
      <c r="AW849" s="19"/>
      <c r="AX849" s="18"/>
      <c r="AY849" s="32"/>
      <c r="AZ849" s="14">
        <f t="shared" si="594"/>
        <v>0</v>
      </c>
      <c r="BA849" s="15">
        <f t="shared" si="595"/>
        <v>0</v>
      </c>
    </row>
    <row r="850" spans="1:53" x14ac:dyDescent="0.15">
      <c r="A850" s="30"/>
      <c r="B850" s="37"/>
      <c r="C850" s="19"/>
      <c r="D850" s="18"/>
      <c r="E850" s="32"/>
      <c r="F850" s="14">
        <f t="shared" si="597"/>
        <v>0</v>
      </c>
      <c r="G850" s="37"/>
      <c r="H850" s="19"/>
      <c r="I850" s="18"/>
      <c r="J850" s="32"/>
      <c r="K850" s="14">
        <f t="shared" si="598"/>
        <v>0</v>
      </c>
      <c r="L850" s="37"/>
      <c r="M850" s="19"/>
      <c r="N850" s="18"/>
      <c r="O850" s="32"/>
      <c r="P850" s="14">
        <f t="shared" si="599"/>
        <v>0</v>
      </c>
      <c r="Q850" s="15">
        <f t="shared" si="587"/>
        <v>0</v>
      </c>
      <c r="S850" s="13" t="s">
        <v>701</v>
      </c>
      <c r="T850" s="37"/>
      <c r="U850" s="19">
        <v>1</v>
      </c>
      <c r="V850" s="18"/>
      <c r="W850" s="32"/>
      <c r="X850" s="14">
        <f t="shared" si="588"/>
        <v>1</v>
      </c>
      <c r="Y850" s="37"/>
      <c r="Z850" s="19">
        <v>1</v>
      </c>
      <c r="AA850" s="18"/>
      <c r="AB850" s="32"/>
      <c r="AC850" s="14">
        <f t="shared" si="589"/>
        <v>1</v>
      </c>
      <c r="AD850" s="37"/>
      <c r="AE850" s="19">
        <v>1</v>
      </c>
      <c r="AF850" s="18"/>
      <c r="AG850" s="32"/>
      <c r="AH850" s="14">
        <f t="shared" si="590"/>
        <v>1</v>
      </c>
      <c r="AI850" s="15">
        <f t="shared" si="591"/>
        <v>3</v>
      </c>
      <c r="AJ850" s="56">
        <v>44091</v>
      </c>
      <c r="AK850" s="13"/>
      <c r="AL850" s="37"/>
      <c r="AM850" s="19"/>
      <c r="AN850" s="18"/>
      <c r="AO850" s="32"/>
      <c r="AP850" s="14">
        <f t="shared" si="592"/>
        <v>0</v>
      </c>
      <c r="AQ850" s="37"/>
      <c r="AR850" s="19"/>
      <c r="AS850" s="18"/>
      <c r="AT850" s="32"/>
      <c r="AU850" s="14">
        <f t="shared" si="593"/>
        <v>0</v>
      </c>
      <c r="AV850" s="37"/>
      <c r="AW850" s="19"/>
      <c r="AX850" s="18"/>
      <c r="AY850" s="32"/>
      <c r="AZ850" s="14">
        <f t="shared" si="594"/>
        <v>0</v>
      </c>
      <c r="BA850" s="15">
        <f t="shared" si="595"/>
        <v>0</v>
      </c>
    </row>
    <row r="851" spans="1:53" x14ac:dyDescent="0.15">
      <c r="A851" s="30"/>
      <c r="B851" s="37"/>
      <c r="C851" s="19"/>
      <c r="D851" s="18"/>
      <c r="E851" s="32"/>
      <c r="F851" s="14">
        <f t="shared" si="597"/>
        <v>0</v>
      </c>
      <c r="G851" s="37"/>
      <c r="H851" s="19"/>
      <c r="I851" s="18"/>
      <c r="J851" s="32"/>
      <c r="K851" s="14">
        <f t="shared" si="598"/>
        <v>0</v>
      </c>
      <c r="L851" s="37"/>
      <c r="M851" s="19"/>
      <c r="N851" s="18"/>
      <c r="O851" s="32"/>
      <c r="P851" s="14">
        <f t="shared" si="599"/>
        <v>0</v>
      </c>
      <c r="Q851" s="15">
        <f t="shared" si="587"/>
        <v>0</v>
      </c>
      <c r="S851" s="13" t="s">
        <v>702</v>
      </c>
      <c r="T851" s="37"/>
      <c r="U851" s="19"/>
      <c r="V851" s="18">
        <v>2</v>
      </c>
      <c r="W851" s="32"/>
      <c r="X851" s="14">
        <f t="shared" si="588"/>
        <v>2</v>
      </c>
      <c r="Y851" s="37"/>
      <c r="Z851" s="19"/>
      <c r="AA851" s="18">
        <v>2</v>
      </c>
      <c r="AB851" s="32"/>
      <c r="AC851" s="14">
        <f t="shared" si="589"/>
        <v>2</v>
      </c>
      <c r="AD851" s="37"/>
      <c r="AE851" s="19"/>
      <c r="AF851" s="18">
        <v>2</v>
      </c>
      <c r="AG851" s="32"/>
      <c r="AH851" s="14">
        <f t="shared" si="590"/>
        <v>2</v>
      </c>
      <c r="AI851" s="15">
        <f t="shared" si="591"/>
        <v>6</v>
      </c>
      <c r="AJ851" s="56">
        <v>44099</v>
      </c>
      <c r="AK851" s="13"/>
      <c r="AL851" s="37"/>
      <c r="AM851" s="19"/>
      <c r="AN851" s="18"/>
      <c r="AO851" s="32"/>
      <c r="AP851" s="14">
        <f t="shared" si="592"/>
        <v>0</v>
      </c>
      <c r="AQ851" s="37"/>
      <c r="AR851" s="19"/>
      <c r="AS851" s="18"/>
      <c r="AT851" s="32"/>
      <c r="AU851" s="14">
        <f t="shared" si="593"/>
        <v>0</v>
      </c>
      <c r="AV851" s="37"/>
      <c r="AW851" s="19"/>
      <c r="AX851" s="18"/>
      <c r="AY851" s="32"/>
      <c r="AZ851" s="14">
        <f t="shared" si="594"/>
        <v>0</v>
      </c>
      <c r="BA851" s="15">
        <f t="shared" si="595"/>
        <v>0</v>
      </c>
    </row>
    <row r="852" spans="1:53" x14ac:dyDescent="0.15">
      <c r="A852" s="39"/>
      <c r="B852" s="37"/>
      <c r="C852" s="19"/>
      <c r="D852" s="18"/>
      <c r="E852" s="32"/>
      <c r="F852" s="14">
        <f t="shared" si="597"/>
        <v>0</v>
      </c>
      <c r="G852" s="37"/>
      <c r="H852" s="19"/>
      <c r="I852" s="18"/>
      <c r="J852" s="32"/>
      <c r="K852" s="14">
        <f t="shared" si="598"/>
        <v>0</v>
      </c>
      <c r="L852" s="37"/>
      <c r="M852" s="19"/>
      <c r="N852" s="18"/>
      <c r="O852" s="32"/>
      <c r="P852" s="14">
        <f t="shared" si="599"/>
        <v>0</v>
      </c>
      <c r="Q852" s="15">
        <f t="shared" si="587"/>
        <v>0</v>
      </c>
      <c r="S852" s="13" t="s">
        <v>705</v>
      </c>
      <c r="T852" s="37"/>
      <c r="U852" s="19"/>
      <c r="V852" s="18">
        <v>1</v>
      </c>
      <c r="W852" s="32"/>
      <c r="X852" s="14">
        <f t="shared" si="588"/>
        <v>1</v>
      </c>
      <c r="Y852" s="37"/>
      <c r="Z852" s="19"/>
      <c r="AA852" s="18">
        <v>1</v>
      </c>
      <c r="AB852" s="32"/>
      <c r="AC852" s="14">
        <f t="shared" si="589"/>
        <v>1</v>
      </c>
      <c r="AD852" s="37"/>
      <c r="AE852" s="19"/>
      <c r="AF852" s="18">
        <v>1</v>
      </c>
      <c r="AG852" s="32"/>
      <c r="AH852" s="14">
        <f t="shared" si="590"/>
        <v>1</v>
      </c>
      <c r="AI852" s="15">
        <f t="shared" si="591"/>
        <v>3</v>
      </c>
      <c r="AJ852" s="56">
        <v>44100</v>
      </c>
      <c r="AK852" s="39"/>
      <c r="AL852" s="37"/>
      <c r="AM852" s="19"/>
      <c r="AN852" s="18"/>
      <c r="AO852" s="32"/>
      <c r="AP852" s="14">
        <f t="shared" si="592"/>
        <v>0</v>
      </c>
      <c r="AQ852" s="37"/>
      <c r="AR852" s="19"/>
      <c r="AS852" s="18"/>
      <c r="AT852" s="32"/>
      <c r="AU852" s="14">
        <f t="shared" si="593"/>
        <v>0</v>
      </c>
      <c r="AV852" s="37"/>
      <c r="AW852" s="19"/>
      <c r="AX852" s="18"/>
      <c r="AY852" s="32"/>
      <c r="AZ852" s="14">
        <f t="shared" si="594"/>
        <v>0</v>
      </c>
      <c r="BA852" s="15">
        <f t="shared" si="595"/>
        <v>0</v>
      </c>
    </row>
    <row r="853" spans="1:53" x14ac:dyDescent="0.15">
      <c r="A853" s="30"/>
      <c r="B853" s="37"/>
      <c r="C853" s="19"/>
      <c r="D853" s="18"/>
      <c r="E853" s="32"/>
      <c r="F853" s="14">
        <f t="shared" si="597"/>
        <v>0</v>
      </c>
      <c r="G853" s="37"/>
      <c r="H853" s="19"/>
      <c r="I853" s="18"/>
      <c r="J853" s="32"/>
      <c r="K853" s="14">
        <f t="shared" si="598"/>
        <v>0</v>
      </c>
      <c r="L853" s="37"/>
      <c r="M853" s="19"/>
      <c r="N853" s="18"/>
      <c r="O853" s="32"/>
      <c r="P853" s="14">
        <f t="shared" si="599"/>
        <v>0</v>
      </c>
      <c r="Q853" s="15">
        <f t="shared" si="587"/>
        <v>0</v>
      </c>
      <c r="S853" s="13"/>
      <c r="T853" s="37"/>
      <c r="U853" s="19"/>
      <c r="V853" s="18"/>
      <c r="W853" s="32"/>
      <c r="X853" s="14">
        <f t="shared" ref="X853" si="600">SUM(T853:V853)</f>
        <v>0</v>
      </c>
      <c r="Y853" s="37"/>
      <c r="Z853" s="19"/>
      <c r="AA853" s="18"/>
      <c r="AB853" s="32"/>
      <c r="AC853" s="14">
        <f t="shared" ref="AC853" si="601">SUM(Y853:AA853)</f>
        <v>0</v>
      </c>
      <c r="AD853" s="37"/>
      <c r="AE853" s="19"/>
      <c r="AF853" s="18"/>
      <c r="AG853" s="32"/>
      <c r="AH853" s="14">
        <f t="shared" ref="AH853" si="602">SUM(AD853:AF853)</f>
        <v>0</v>
      </c>
      <c r="AI853" s="15">
        <f t="shared" ref="AI853" si="603">X853+AC853+AH853</f>
        <v>0</v>
      </c>
      <c r="AJ853" s="57"/>
      <c r="AK853" s="13"/>
      <c r="AL853" s="37"/>
      <c r="AM853" s="19"/>
      <c r="AN853" s="18"/>
      <c r="AO853" s="32"/>
      <c r="AP853" s="14">
        <f t="shared" si="592"/>
        <v>0</v>
      </c>
      <c r="AQ853" s="37"/>
      <c r="AR853" s="19"/>
      <c r="AS853" s="18"/>
      <c r="AT853" s="32"/>
      <c r="AU853" s="14">
        <f t="shared" si="593"/>
        <v>0</v>
      </c>
      <c r="AV853" s="37"/>
      <c r="AW853" s="19"/>
      <c r="AX853" s="18"/>
      <c r="AY853" s="32"/>
      <c r="AZ853" s="14">
        <f t="shared" si="594"/>
        <v>0</v>
      </c>
      <c r="BA853" s="15">
        <f t="shared" si="595"/>
        <v>0</v>
      </c>
    </row>
    <row r="854" spans="1:53" x14ac:dyDescent="0.15">
      <c r="A854" s="30"/>
      <c r="B854" s="37"/>
      <c r="C854" s="19"/>
      <c r="D854" s="18"/>
      <c r="E854" s="32"/>
      <c r="F854" s="14">
        <f t="shared" si="597"/>
        <v>0</v>
      </c>
      <c r="G854" s="37"/>
      <c r="H854" s="19"/>
      <c r="I854" s="18"/>
      <c r="J854" s="32"/>
      <c r="K854" s="14">
        <f t="shared" si="598"/>
        <v>0</v>
      </c>
      <c r="L854" s="37"/>
      <c r="M854" s="19"/>
      <c r="N854" s="18"/>
      <c r="O854" s="32"/>
      <c r="P854" s="14">
        <f t="shared" si="599"/>
        <v>0</v>
      </c>
      <c r="Q854" s="15">
        <f t="shared" si="587"/>
        <v>0</v>
      </c>
      <c r="S854" s="13" t="s">
        <v>640</v>
      </c>
      <c r="T854" s="37"/>
      <c r="U854" s="19"/>
      <c r="V854" s="18"/>
      <c r="W854" s="32"/>
      <c r="X854" s="14">
        <f t="shared" si="588"/>
        <v>0</v>
      </c>
      <c r="Y854" s="37"/>
      <c r="Z854" s="19"/>
      <c r="AA854" s="18"/>
      <c r="AB854" s="32"/>
      <c r="AC854" s="14">
        <f t="shared" si="589"/>
        <v>0</v>
      </c>
      <c r="AD854" s="37"/>
      <c r="AE854" s="19"/>
      <c r="AF854" s="18"/>
      <c r="AG854" s="32"/>
      <c r="AH854" s="14">
        <f t="shared" si="590"/>
        <v>0</v>
      </c>
      <c r="AI854" s="15">
        <f t="shared" si="591"/>
        <v>0</v>
      </c>
      <c r="AJ854" s="57" t="s">
        <v>641</v>
      </c>
      <c r="AK854" s="13"/>
      <c r="AL854" s="37"/>
      <c r="AM854" s="19"/>
      <c r="AN854" s="18"/>
      <c r="AO854" s="32"/>
      <c r="AP854" s="14">
        <f t="shared" si="592"/>
        <v>0</v>
      </c>
      <c r="AQ854" s="37"/>
      <c r="AR854" s="19"/>
      <c r="AS854" s="18"/>
      <c r="AT854" s="32"/>
      <c r="AU854" s="14">
        <f t="shared" si="593"/>
        <v>0</v>
      </c>
      <c r="AV854" s="37"/>
      <c r="AW854" s="19"/>
      <c r="AX854" s="18"/>
      <c r="AY854" s="32"/>
      <c r="AZ854" s="14">
        <f t="shared" si="594"/>
        <v>0</v>
      </c>
      <c r="BA854" s="15">
        <f t="shared" si="595"/>
        <v>0</v>
      </c>
    </row>
    <row r="855" spans="1:53" x14ac:dyDescent="0.15">
      <c r="A855" s="13"/>
      <c r="B855" s="37"/>
      <c r="C855" s="19"/>
      <c r="D855" s="18"/>
      <c r="E855" s="32"/>
      <c r="F855" s="14">
        <f t="shared" si="597"/>
        <v>0</v>
      </c>
      <c r="G855" s="37"/>
      <c r="H855" s="19"/>
      <c r="I855" s="18"/>
      <c r="J855" s="32"/>
      <c r="K855" s="14">
        <f t="shared" si="598"/>
        <v>0</v>
      </c>
      <c r="L855" s="37"/>
      <c r="M855" s="19"/>
      <c r="N855" s="18"/>
      <c r="O855" s="32"/>
      <c r="P855" s="14">
        <f t="shared" si="599"/>
        <v>0</v>
      </c>
      <c r="Q855" s="15">
        <f t="shared" si="587"/>
        <v>0</v>
      </c>
      <c r="S855" s="13" t="s">
        <v>632</v>
      </c>
      <c r="T855" s="37"/>
      <c r="U855" s="19"/>
      <c r="V855" s="18"/>
      <c r="W855" s="32"/>
      <c r="X855" s="14">
        <f t="shared" si="588"/>
        <v>0</v>
      </c>
      <c r="Y855" s="37"/>
      <c r="Z855" s="19"/>
      <c r="AA855" s="18"/>
      <c r="AB855" s="32"/>
      <c r="AC855" s="14">
        <f t="shared" si="589"/>
        <v>0</v>
      </c>
      <c r="AD855" s="37"/>
      <c r="AE855" s="19"/>
      <c r="AF855" s="18"/>
      <c r="AG855" s="32"/>
      <c r="AH855" s="14">
        <f t="shared" si="590"/>
        <v>0</v>
      </c>
      <c r="AI855" s="15">
        <f t="shared" si="591"/>
        <v>0</v>
      </c>
      <c r="AJ855" s="57" t="s">
        <v>633</v>
      </c>
      <c r="AK855" s="13"/>
      <c r="AL855" s="37"/>
      <c r="AM855" s="19"/>
      <c r="AN855" s="18"/>
      <c r="AO855" s="32"/>
      <c r="AP855" s="14">
        <f t="shared" si="592"/>
        <v>0</v>
      </c>
      <c r="AQ855" s="37"/>
      <c r="AR855" s="19"/>
      <c r="AS855" s="18"/>
      <c r="AT855" s="32"/>
      <c r="AU855" s="14">
        <f t="shared" si="593"/>
        <v>0</v>
      </c>
      <c r="AV855" s="37"/>
      <c r="AW855" s="19"/>
      <c r="AX855" s="18"/>
      <c r="AY855" s="32"/>
      <c r="AZ855" s="14">
        <f t="shared" si="594"/>
        <v>0</v>
      </c>
      <c r="BA855" s="15">
        <f t="shared" si="595"/>
        <v>0</v>
      </c>
    </row>
    <row r="856" spans="1:53" ht="14.25" thickBot="1" x14ac:dyDescent="0.2">
      <c r="A856" s="39"/>
      <c r="B856" s="37"/>
      <c r="C856" s="19"/>
      <c r="D856" s="18"/>
      <c r="E856" s="106"/>
      <c r="F856" s="14">
        <f t="shared" si="597"/>
        <v>0</v>
      </c>
      <c r="G856" s="37"/>
      <c r="H856" s="19"/>
      <c r="I856" s="18"/>
      <c r="J856" s="32"/>
      <c r="K856" s="14">
        <f t="shared" si="598"/>
        <v>0</v>
      </c>
      <c r="L856" s="37"/>
      <c r="M856" s="19"/>
      <c r="N856" s="18"/>
      <c r="O856" s="106"/>
      <c r="P856" s="14">
        <f t="shared" si="599"/>
        <v>0</v>
      </c>
      <c r="Q856" s="24">
        <f t="shared" si="587"/>
        <v>0</v>
      </c>
      <c r="S856" s="13" t="s">
        <v>604</v>
      </c>
      <c r="T856" s="37"/>
      <c r="U856" s="19"/>
      <c r="V856" s="18"/>
      <c r="W856" s="106"/>
      <c r="X856" s="14">
        <f t="shared" si="588"/>
        <v>0</v>
      </c>
      <c r="Y856" s="37"/>
      <c r="Z856" s="19"/>
      <c r="AA856" s="18"/>
      <c r="AB856" s="106"/>
      <c r="AC856" s="14">
        <f t="shared" si="589"/>
        <v>0</v>
      </c>
      <c r="AD856" s="37"/>
      <c r="AE856" s="19"/>
      <c r="AF856" s="18"/>
      <c r="AG856" s="106"/>
      <c r="AH856" s="14">
        <f t="shared" si="590"/>
        <v>0</v>
      </c>
      <c r="AI856" s="15">
        <f t="shared" si="591"/>
        <v>0</v>
      </c>
      <c r="AJ856" s="57" t="s">
        <v>634</v>
      </c>
      <c r="AK856" s="13"/>
      <c r="AL856" s="37"/>
      <c r="AM856" s="19"/>
      <c r="AN856" s="18"/>
      <c r="AO856" s="32"/>
      <c r="AP856" s="14">
        <f t="shared" si="592"/>
        <v>0</v>
      </c>
      <c r="AQ856" s="37"/>
      <c r="AR856" s="19"/>
      <c r="AS856" s="18"/>
      <c r="AT856" s="106"/>
      <c r="AU856" s="14">
        <f t="shared" si="593"/>
        <v>0</v>
      </c>
      <c r="AV856" s="37"/>
      <c r="AW856" s="19"/>
      <c r="AX856" s="18"/>
      <c r="AY856" s="106"/>
      <c r="AZ856" s="14">
        <f t="shared" si="594"/>
        <v>0</v>
      </c>
      <c r="BA856" s="15">
        <f t="shared" si="595"/>
        <v>0</v>
      </c>
    </row>
    <row r="857" spans="1:53" ht="14.25" thickBot="1" x14ac:dyDescent="0.2">
      <c r="A857" s="3" t="s">
        <v>11</v>
      </c>
      <c r="B857" s="26">
        <f>SUM(B833:B856)</f>
        <v>6</v>
      </c>
      <c r="C857" s="26">
        <f t="shared" ref="C857:Q857" si="604">SUM(C833:C856)</f>
        <v>6</v>
      </c>
      <c r="D857" s="26">
        <f t="shared" si="604"/>
        <v>7</v>
      </c>
      <c r="E857" s="26"/>
      <c r="F857" s="40">
        <f t="shared" si="604"/>
        <v>18</v>
      </c>
      <c r="G857" s="26">
        <f t="shared" si="604"/>
        <v>8</v>
      </c>
      <c r="H857" s="26">
        <f t="shared" si="604"/>
        <v>10</v>
      </c>
      <c r="I857" s="27">
        <f t="shared" si="604"/>
        <v>10</v>
      </c>
      <c r="J857" s="26"/>
      <c r="K857" s="40">
        <f t="shared" si="604"/>
        <v>28</v>
      </c>
      <c r="L857" s="26">
        <f t="shared" si="604"/>
        <v>8</v>
      </c>
      <c r="M857" s="26">
        <f t="shared" si="604"/>
        <v>10</v>
      </c>
      <c r="N857" s="26">
        <f t="shared" si="604"/>
        <v>8</v>
      </c>
      <c r="O857" s="26"/>
      <c r="P857" s="40">
        <f t="shared" si="604"/>
        <v>26</v>
      </c>
      <c r="Q857" s="41">
        <f t="shared" si="604"/>
        <v>72</v>
      </c>
      <c r="S857" s="3" t="s">
        <v>11</v>
      </c>
      <c r="T857" s="26">
        <f>SUM(T833:T856)</f>
        <v>46</v>
      </c>
      <c r="U857" s="26">
        <f t="shared" ref="U857:AI857" si="605">SUM(U833:U856)</f>
        <v>70</v>
      </c>
      <c r="V857" s="26">
        <f t="shared" si="605"/>
        <v>69</v>
      </c>
      <c r="W857" s="26"/>
      <c r="X857" s="40">
        <f t="shared" si="605"/>
        <v>185</v>
      </c>
      <c r="Y857" s="26">
        <f t="shared" si="605"/>
        <v>29</v>
      </c>
      <c r="Z857" s="26">
        <f t="shared" si="605"/>
        <v>47</v>
      </c>
      <c r="AA857" s="26">
        <f t="shared" si="605"/>
        <v>36</v>
      </c>
      <c r="AB857" s="26"/>
      <c r="AC857" s="40">
        <f t="shared" si="605"/>
        <v>112</v>
      </c>
      <c r="AD857" s="26">
        <f t="shared" si="605"/>
        <v>72</v>
      </c>
      <c r="AE857" s="26">
        <f t="shared" si="605"/>
        <v>141</v>
      </c>
      <c r="AF857" s="26">
        <f t="shared" si="605"/>
        <v>134</v>
      </c>
      <c r="AG857" s="26"/>
      <c r="AH857" s="40">
        <f t="shared" si="605"/>
        <v>347</v>
      </c>
      <c r="AI857" s="41">
        <f t="shared" si="605"/>
        <v>644</v>
      </c>
      <c r="AK857" s="3" t="s">
        <v>11</v>
      </c>
      <c r="AL857" s="26">
        <f>SUM(AL833:AL856)</f>
        <v>0</v>
      </c>
      <c r="AM857" s="26">
        <f t="shared" ref="AM857:BA857" si="606">SUM(AM833:AM856)</f>
        <v>0</v>
      </c>
      <c r="AN857" s="27">
        <f t="shared" si="606"/>
        <v>0</v>
      </c>
      <c r="AO857" s="26"/>
      <c r="AP857" s="40">
        <f t="shared" si="606"/>
        <v>0</v>
      </c>
      <c r="AQ857" s="26">
        <f t="shared" si="606"/>
        <v>0</v>
      </c>
      <c r="AR857" s="26">
        <f t="shared" si="606"/>
        <v>0</v>
      </c>
      <c r="AS857" s="26">
        <f t="shared" si="606"/>
        <v>0</v>
      </c>
      <c r="AT857" s="26"/>
      <c r="AU857" s="40">
        <f t="shared" si="606"/>
        <v>0</v>
      </c>
      <c r="AV857" s="26">
        <f t="shared" si="606"/>
        <v>0</v>
      </c>
      <c r="AW857" s="26">
        <f t="shared" si="606"/>
        <v>0</v>
      </c>
      <c r="AX857" s="26">
        <f t="shared" si="606"/>
        <v>0</v>
      </c>
      <c r="AY857" s="26"/>
      <c r="AZ857" s="40">
        <f t="shared" si="606"/>
        <v>0</v>
      </c>
      <c r="BA857" s="41">
        <f t="shared" si="606"/>
        <v>0</v>
      </c>
    </row>
    <row r="858" spans="1:53" ht="14.25" thickBot="1" x14ac:dyDescent="0.2">
      <c r="A858" s="42" t="s">
        <v>12</v>
      </c>
      <c r="B858" s="43">
        <f>B832-B857</f>
        <v>4</v>
      </c>
      <c r="C858" s="43">
        <f t="shared" ref="C858:Q858" si="607">C832-C857</f>
        <v>6</v>
      </c>
      <c r="D858" s="43">
        <f t="shared" si="607"/>
        <v>2</v>
      </c>
      <c r="E858" s="43"/>
      <c r="F858" s="43">
        <f t="shared" si="607"/>
        <v>13</v>
      </c>
      <c r="G858" s="43">
        <f t="shared" si="607"/>
        <v>7</v>
      </c>
      <c r="H858" s="43">
        <f t="shared" si="607"/>
        <v>6</v>
      </c>
      <c r="I858" s="43">
        <f t="shared" si="607"/>
        <v>3</v>
      </c>
      <c r="J858" s="43"/>
      <c r="K858" s="43">
        <f t="shared" si="607"/>
        <v>16</v>
      </c>
      <c r="L858" s="43">
        <f t="shared" si="607"/>
        <v>5</v>
      </c>
      <c r="M858" s="43">
        <f t="shared" si="607"/>
        <v>5</v>
      </c>
      <c r="N858" s="43">
        <f t="shared" si="607"/>
        <v>5</v>
      </c>
      <c r="O858" s="43"/>
      <c r="P858" s="43">
        <f t="shared" si="607"/>
        <v>15</v>
      </c>
      <c r="Q858" s="41">
        <f t="shared" si="607"/>
        <v>44</v>
      </c>
      <c r="S858" s="42" t="s">
        <v>12</v>
      </c>
      <c r="T858" s="43">
        <f>T832-T857</f>
        <v>510</v>
      </c>
      <c r="U858" s="43">
        <f t="shared" ref="U858:AI858" si="608">U832-U857</f>
        <v>575</v>
      </c>
      <c r="V858" s="43">
        <f t="shared" si="608"/>
        <v>426</v>
      </c>
      <c r="W858" s="43"/>
      <c r="X858" s="43">
        <f t="shared" si="608"/>
        <v>1511</v>
      </c>
      <c r="Y858" s="43">
        <f t="shared" si="608"/>
        <v>352</v>
      </c>
      <c r="Z858" s="43">
        <f t="shared" si="608"/>
        <v>351</v>
      </c>
      <c r="AA858" s="43">
        <f t="shared" si="608"/>
        <v>110</v>
      </c>
      <c r="AB858" s="43"/>
      <c r="AC858" s="43">
        <f t="shared" si="608"/>
        <v>813</v>
      </c>
      <c r="AD858" s="43">
        <f t="shared" si="608"/>
        <v>470</v>
      </c>
      <c r="AE858" s="43">
        <f t="shared" si="608"/>
        <v>359</v>
      </c>
      <c r="AF858" s="43">
        <f t="shared" si="608"/>
        <v>311</v>
      </c>
      <c r="AG858" s="43"/>
      <c r="AH858" s="43">
        <f t="shared" si="608"/>
        <v>1140</v>
      </c>
      <c r="AI858" s="41">
        <f t="shared" si="608"/>
        <v>3464</v>
      </c>
      <c r="AK858" s="42" t="s">
        <v>12</v>
      </c>
      <c r="AL858" s="43">
        <f>AL832-AL857</f>
        <v>36</v>
      </c>
      <c r="AM858" s="43">
        <f t="shared" ref="AM858:BA858" si="609">AM832-AM857</f>
        <v>17</v>
      </c>
      <c r="AN858" s="43">
        <f t="shared" si="609"/>
        <v>38</v>
      </c>
      <c r="AO858" s="43"/>
      <c r="AP858" s="43">
        <f t="shared" si="609"/>
        <v>91</v>
      </c>
      <c r="AQ858" s="43">
        <f t="shared" si="609"/>
        <v>104</v>
      </c>
      <c r="AR858" s="43">
        <f t="shared" si="609"/>
        <v>9</v>
      </c>
      <c r="AS858" s="43">
        <f t="shared" si="609"/>
        <v>11</v>
      </c>
      <c r="AT858" s="43"/>
      <c r="AU858" s="43">
        <f t="shared" si="609"/>
        <v>124</v>
      </c>
      <c r="AV858" s="43">
        <f t="shared" si="609"/>
        <v>42</v>
      </c>
      <c r="AW858" s="43">
        <f t="shared" si="609"/>
        <v>36</v>
      </c>
      <c r="AX858" s="43">
        <f t="shared" si="609"/>
        <v>44</v>
      </c>
      <c r="AY858" s="43"/>
      <c r="AZ858" s="43">
        <f t="shared" si="609"/>
        <v>122</v>
      </c>
      <c r="BA858" s="41">
        <f t="shared" si="609"/>
        <v>337</v>
      </c>
    </row>
    <row r="860" spans="1:53" x14ac:dyDescent="0.15"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</row>
    <row r="861" spans="1:53" ht="21.75" thickBot="1" x14ac:dyDescent="0.25">
      <c r="A861" s="50" t="s">
        <v>13</v>
      </c>
      <c r="B861" s="51"/>
      <c r="C861" s="51"/>
      <c r="D861" s="51"/>
      <c r="E861" s="51"/>
      <c r="F861" s="54" t="s">
        <v>26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S861" s="50" t="s">
        <v>14</v>
      </c>
      <c r="T861" s="51"/>
      <c r="U861" s="51"/>
      <c r="V861" s="51"/>
      <c r="W861" s="51"/>
      <c r="X861" s="54" t="s">
        <v>26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K861" s="50" t="s">
        <v>153</v>
      </c>
      <c r="AL861" s="51"/>
      <c r="AM861" s="51"/>
      <c r="AN861" s="51"/>
      <c r="AO861" s="51"/>
      <c r="AP861" s="54" t="s">
        <v>26</v>
      </c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3" ht="14.25" thickBot="1" x14ac:dyDescent="0.2">
      <c r="A862" s="2" t="s">
        <v>0</v>
      </c>
      <c r="B862" s="225" t="s">
        <v>15</v>
      </c>
      <c r="C862" s="225"/>
      <c r="D862" s="225"/>
      <c r="E862" s="225"/>
      <c r="F862" s="226"/>
      <c r="G862" s="225" t="s">
        <v>1</v>
      </c>
      <c r="H862" s="225"/>
      <c r="I862" s="225"/>
      <c r="J862" s="225"/>
      <c r="K862" s="226"/>
      <c r="L862" s="225" t="s">
        <v>16</v>
      </c>
      <c r="M862" s="225"/>
      <c r="N862" s="225"/>
      <c r="O862" s="225"/>
      <c r="P862" s="225"/>
      <c r="Q862" s="227" t="s">
        <v>2</v>
      </c>
      <c r="S862" s="2" t="s">
        <v>0</v>
      </c>
      <c r="T862" s="225" t="s">
        <v>15</v>
      </c>
      <c r="U862" s="225"/>
      <c r="V862" s="225"/>
      <c r="W862" s="225"/>
      <c r="X862" s="226"/>
      <c r="Y862" s="225" t="s">
        <v>1</v>
      </c>
      <c r="Z862" s="225"/>
      <c r="AA862" s="225"/>
      <c r="AB862" s="225"/>
      <c r="AC862" s="226"/>
      <c r="AD862" s="225" t="s">
        <v>16</v>
      </c>
      <c r="AE862" s="225"/>
      <c r="AF862" s="225"/>
      <c r="AG862" s="225"/>
      <c r="AH862" s="225"/>
      <c r="AI862" s="227" t="s">
        <v>2</v>
      </c>
      <c r="AK862" s="2" t="s">
        <v>0</v>
      </c>
      <c r="AL862" s="225" t="s">
        <v>15</v>
      </c>
      <c r="AM862" s="225"/>
      <c r="AN862" s="225"/>
      <c r="AO862" s="225"/>
      <c r="AP862" s="226"/>
      <c r="AQ862" s="225" t="s">
        <v>1</v>
      </c>
      <c r="AR862" s="225"/>
      <c r="AS862" s="225"/>
      <c r="AT862" s="225"/>
      <c r="AU862" s="226"/>
      <c r="AV862" s="225" t="s">
        <v>16</v>
      </c>
      <c r="AW862" s="225"/>
      <c r="AX862" s="225"/>
      <c r="AY862" s="225"/>
      <c r="AZ862" s="225"/>
      <c r="BA862" s="227" t="s">
        <v>2</v>
      </c>
    </row>
    <row r="863" spans="1:53" ht="14.25" thickBot="1" x14ac:dyDescent="0.2">
      <c r="A863" s="2" t="s">
        <v>3</v>
      </c>
      <c r="B863" s="3" t="s">
        <v>4</v>
      </c>
      <c r="C863" s="2" t="s">
        <v>5</v>
      </c>
      <c r="D863" s="4" t="s">
        <v>6</v>
      </c>
      <c r="E863" s="2"/>
      <c r="F863" s="2" t="s">
        <v>7</v>
      </c>
      <c r="G863" s="3" t="s">
        <v>4</v>
      </c>
      <c r="H863" s="2" t="s">
        <v>5</v>
      </c>
      <c r="I863" s="4" t="s">
        <v>6</v>
      </c>
      <c r="J863" s="2"/>
      <c r="K863" s="2" t="s">
        <v>7</v>
      </c>
      <c r="L863" s="3" t="s">
        <v>4</v>
      </c>
      <c r="M863" s="2" t="s">
        <v>5</v>
      </c>
      <c r="N863" s="4" t="s">
        <v>6</v>
      </c>
      <c r="O863" s="2"/>
      <c r="P863" s="3" t="s">
        <v>7</v>
      </c>
      <c r="Q863" s="228"/>
      <c r="S863" s="2" t="s">
        <v>3</v>
      </c>
      <c r="T863" s="3" t="s">
        <v>4</v>
      </c>
      <c r="U863" s="2" t="s">
        <v>5</v>
      </c>
      <c r="V863" s="4" t="s">
        <v>6</v>
      </c>
      <c r="W863" s="2"/>
      <c r="X863" s="2" t="s">
        <v>7</v>
      </c>
      <c r="Y863" s="3" t="s">
        <v>4</v>
      </c>
      <c r="Z863" s="2" t="s">
        <v>5</v>
      </c>
      <c r="AA863" s="4" t="s">
        <v>6</v>
      </c>
      <c r="AB863" s="2"/>
      <c r="AC863" s="2" t="s">
        <v>7</v>
      </c>
      <c r="AD863" s="3" t="s">
        <v>4</v>
      </c>
      <c r="AE863" s="2" t="s">
        <v>5</v>
      </c>
      <c r="AF863" s="4" t="s">
        <v>6</v>
      </c>
      <c r="AG863" s="2"/>
      <c r="AH863" s="3" t="s">
        <v>7</v>
      </c>
      <c r="AI863" s="228"/>
      <c r="AK863" s="2" t="s">
        <v>3</v>
      </c>
      <c r="AL863" s="3" t="s">
        <v>4</v>
      </c>
      <c r="AM863" s="2" t="s">
        <v>5</v>
      </c>
      <c r="AN863" s="4" t="s">
        <v>6</v>
      </c>
      <c r="AO863" s="2"/>
      <c r="AP863" s="2" t="s">
        <v>7</v>
      </c>
      <c r="AQ863" s="3" t="s">
        <v>4</v>
      </c>
      <c r="AR863" s="2" t="s">
        <v>5</v>
      </c>
      <c r="AS863" s="4" t="s">
        <v>6</v>
      </c>
      <c r="AT863" s="2"/>
      <c r="AU863" s="2" t="s">
        <v>7</v>
      </c>
      <c r="AV863" s="3" t="s">
        <v>4</v>
      </c>
      <c r="AW863" s="2" t="s">
        <v>5</v>
      </c>
      <c r="AX863" s="4" t="s">
        <v>6</v>
      </c>
      <c r="AY863" s="2"/>
      <c r="AZ863" s="3" t="s">
        <v>7</v>
      </c>
      <c r="BA863" s="228"/>
    </row>
    <row r="864" spans="1:53" x14ac:dyDescent="0.15">
      <c r="A864" s="5" t="s">
        <v>12</v>
      </c>
      <c r="B864" s="6">
        <f>B858</f>
        <v>4</v>
      </c>
      <c r="C864" s="7">
        <f>C858</f>
        <v>6</v>
      </c>
      <c r="D864" s="6">
        <f>D858</f>
        <v>2</v>
      </c>
      <c r="E864" s="7"/>
      <c r="F864" s="8">
        <f>SUM(B864:D864)</f>
        <v>12</v>
      </c>
      <c r="G864" s="6">
        <f>G858</f>
        <v>7</v>
      </c>
      <c r="H864" s="7">
        <f>H858</f>
        <v>6</v>
      </c>
      <c r="I864" s="6">
        <f>I858</f>
        <v>3</v>
      </c>
      <c r="J864" s="7"/>
      <c r="K864" s="8">
        <f>SUM(G864:I864)</f>
        <v>16</v>
      </c>
      <c r="L864" s="6">
        <f>L858</f>
        <v>5</v>
      </c>
      <c r="M864" s="7">
        <f>M858</f>
        <v>5</v>
      </c>
      <c r="N864" s="6">
        <f>N858</f>
        <v>5</v>
      </c>
      <c r="O864" s="7"/>
      <c r="P864" s="8">
        <f>SUM(L864:N864)</f>
        <v>15</v>
      </c>
      <c r="Q864" s="9">
        <f>F864+K864+P864</f>
        <v>43</v>
      </c>
      <c r="S864" s="5" t="s">
        <v>12</v>
      </c>
      <c r="T864" s="6">
        <f>T858</f>
        <v>510</v>
      </c>
      <c r="U864" s="7">
        <f>U858</f>
        <v>575</v>
      </c>
      <c r="V864" s="6">
        <f>V858</f>
        <v>426</v>
      </c>
      <c r="W864" s="7"/>
      <c r="X864" s="8">
        <f>SUM(T864:V864)</f>
        <v>1511</v>
      </c>
      <c r="Y864" s="6">
        <f>Y858</f>
        <v>352</v>
      </c>
      <c r="Z864" s="7">
        <f>Z858</f>
        <v>351</v>
      </c>
      <c r="AA864" s="6">
        <f>AA858</f>
        <v>110</v>
      </c>
      <c r="AB864" s="7"/>
      <c r="AC864" s="8">
        <f>SUM(Y864:AA864)</f>
        <v>813</v>
      </c>
      <c r="AD864" s="7">
        <f>AD858</f>
        <v>470</v>
      </c>
      <c r="AE864" s="7">
        <f>AE858</f>
        <v>359</v>
      </c>
      <c r="AF864" s="6">
        <f>AF858</f>
        <v>311</v>
      </c>
      <c r="AG864" s="7"/>
      <c r="AH864" s="8">
        <f>SUM(AD864:AF864)</f>
        <v>1140</v>
      </c>
      <c r="AI864" s="9">
        <f>X864+AC864+AH864</f>
        <v>3464</v>
      </c>
      <c r="AK864" s="5" t="s">
        <v>12</v>
      </c>
      <c r="AL864" s="6">
        <f>AL858</f>
        <v>36</v>
      </c>
      <c r="AM864" s="7">
        <f>AM858</f>
        <v>17</v>
      </c>
      <c r="AN864" s="6">
        <f>AN858</f>
        <v>38</v>
      </c>
      <c r="AO864" s="7"/>
      <c r="AP864" s="8">
        <f>SUM(AL864:AN864)</f>
        <v>91</v>
      </c>
      <c r="AQ864" s="6">
        <f>AQ858</f>
        <v>104</v>
      </c>
      <c r="AR864" s="7">
        <f>AR858</f>
        <v>9</v>
      </c>
      <c r="AS864" s="6">
        <f>AS858</f>
        <v>11</v>
      </c>
      <c r="AT864" s="7"/>
      <c r="AU864" s="8">
        <f>SUM(AQ864:AS864)</f>
        <v>124</v>
      </c>
      <c r="AV864" s="6">
        <f>AV858</f>
        <v>42</v>
      </c>
      <c r="AW864" s="7">
        <f>AW858</f>
        <v>36</v>
      </c>
      <c r="AX864" s="6">
        <f>AX858</f>
        <v>44</v>
      </c>
      <c r="AY864" s="7"/>
      <c r="AZ864" s="8">
        <f>SUM(AV864:AX864)</f>
        <v>122</v>
      </c>
      <c r="BA864" s="9">
        <f>AP864+AU864+AZ864</f>
        <v>337</v>
      </c>
    </row>
    <row r="865" spans="1:54" x14ac:dyDescent="0.15">
      <c r="A865" s="11" t="s">
        <v>457</v>
      </c>
      <c r="B865" s="31">
        <v>1</v>
      </c>
      <c r="C865" s="32"/>
      <c r="D865" s="33">
        <v>2</v>
      </c>
      <c r="E865" s="32"/>
      <c r="F865" s="14">
        <f t="shared" ref="F865:F866" si="610">SUM(B865:D865)</f>
        <v>3</v>
      </c>
      <c r="G865" s="31">
        <v>1</v>
      </c>
      <c r="H865" s="32"/>
      <c r="I865" s="33">
        <v>2</v>
      </c>
      <c r="J865" s="32"/>
      <c r="K865" s="14">
        <f t="shared" ref="K865:K876" si="611">SUM(G865:I865)</f>
        <v>3</v>
      </c>
      <c r="L865" s="31">
        <v>1</v>
      </c>
      <c r="M865" s="32"/>
      <c r="N865" s="33">
        <v>2</v>
      </c>
      <c r="O865" s="32"/>
      <c r="P865" s="14">
        <f t="shared" ref="P865:P876" si="612">SUM(L865:N865)</f>
        <v>3</v>
      </c>
      <c r="Q865" s="15">
        <f t="shared" ref="Q865:Q899" si="613">F865+K865+P865</f>
        <v>9</v>
      </c>
      <c r="R865" s="93">
        <v>44102</v>
      </c>
      <c r="S865" s="11" t="s">
        <v>223</v>
      </c>
      <c r="T865" s="12">
        <v>2</v>
      </c>
      <c r="U865" s="13"/>
      <c r="V865" s="12">
        <v>4</v>
      </c>
      <c r="W865" s="30"/>
      <c r="X865" s="14">
        <f t="shared" ref="X865:X898" si="614">SUM(T865:V865)</f>
        <v>6</v>
      </c>
      <c r="Y865" s="12">
        <v>1</v>
      </c>
      <c r="Z865" s="13"/>
      <c r="AA865" s="12">
        <v>2</v>
      </c>
      <c r="AB865" s="30"/>
      <c r="AC865" s="14">
        <f t="shared" ref="AC865:AC898" si="615">SUM(Y865:AA865)</f>
        <v>3</v>
      </c>
      <c r="AD865" s="12">
        <v>4</v>
      </c>
      <c r="AE865" s="13">
        <v>1</v>
      </c>
      <c r="AF865" s="12">
        <v>9</v>
      </c>
      <c r="AG865" s="30"/>
      <c r="AH865" s="14">
        <f t="shared" ref="AH865:AH898" si="616">SUM(AD865:AF865)</f>
        <v>14</v>
      </c>
      <c r="AI865" s="15">
        <f t="shared" ref="AI865:AI898" si="617">X865+AC865+AH865</f>
        <v>23</v>
      </c>
      <c r="AJ865" s="93">
        <v>44107</v>
      </c>
      <c r="AK865" s="11" t="s">
        <v>9</v>
      </c>
      <c r="AL865" s="12"/>
      <c r="AM865" s="13"/>
      <c r="AN865" s="12"/>
      <c r="AO865" s="30"/>
      <c r="AP865" s="14">
        <f t="shared" ref="AP865:AP899" si="618">SUM(AL865:AN865)</f>
        <v>0</v>
      </c>
      <c r="AQ865" s="12"/>
      <c r="AR865" s="13"/>
      <c r="AS865" s="12"/>
      <c r="AT865" s="30"/>
      <c r="AU865" s="14">
        <f t="shared" ref="AU865:AU899" si="619">SUM(AQ865:AS865)</f>
        <v>0</v>
      </c>
      <c r="AV865" s="12"/>
      <c r="AW865" s="13"/>
      <c r="AX865" s="12"/>
      <c r="AY865" s="30"/>
      <c r="AZ865" s="14">
        <f t="shared" ref="AZ865:AZ899" si="620">SUM(AV865:AX865)</f>
        <v>0</v>
      </c>
      <c r="BA865" s="15">
        <f t="shared" ref="BA865:BA899" si="621">AP865+AU865+AZ865</f>
        <v>0</v>
      </c>
    </row>
    <row r="866" spans="1:54" x14ac:dyDescent="0.15">
      <c r="A866" s="11" t="s">
        <v>154</v>
      </c>
      <c r="B866" s="37">
        <v>2</v>
      </c>
      <c r="C866" s="19"/>
      <c r="D866" s="18">
        <v>2</v>
      </c>
      <c r="E866" s="32"/>
      <c r="F866" s="14">
        <f t="shared" si="610"/>
        <v>4</v>
      </c>
      <c r="G866" s="37"/>
      <c r="H866" s="19"/>
      <c r="I866" s="18"/>
      <c r="J866" s="32"/>
      <c r="K866" s="14">
        <f t="shared" si="611"/>
        <v>0</v>
      </c>
      <c r="L866" s="37">
        <v>3</v>
      </c>
      <c r="M866" s="19">
        <v>1</v>
      </c>
      <c r="N866" s="18">
        <v>7</v>
      </c>
      <c r="O866" s="32"/>
      <c r="P866" s="14">
        <f t="shared" si="612"/>
        <v>11</v>
      </c>
      <c r="Q866" s="15">
        <f t="shared" si="613"/>
        <v>15</v>
      </c>
      <c r="R866" s="93">
        <v>44102</v>
      </c>
      <c r="S866" s="11" t="s">
        <v>223</v>
      </c>
      <c r="T866" s="62"/>
      <c r="U866" s="47">
        <v>2</v>
      </c>
      <c r="V866" s="46"/>
      <c r="W866" s="88"/>
      <c r="X866" s="14">
        <f t="shared" si="614"/>
        <v>2</v>
      </c>
      <c r="Y866" s="62"/>
      <c r="Z866" s="47">
        <v>2</v>
      </c>
      <c r="AA866" s="46"/>
      <c r="AB866" s="88"/>
      <c r="AC866" s="14">
        <f t="shared" si="615"/>
        <v>2</v>
      </c>
      <c r="AD866" s="62"/>
      <c r="AE866" s="47">
        <v>2</v>
      </c>
      <c r="AF866" s="46"/>
      <c r="AG866" s="88"/>
      <c r="AH866" s="14">
        <f t="shared" si="616"/>
        <v>2</v>
      </c>
      <c r="AI866" s="15">
        <f t="shared" si="617"/>
        <v>6</v>
      </c>
      <c r="AJ866" s="93">
        <v>44121</v>
      </c>
      <c r="AK866" s="11" t="s">
        <v>9</v>
      </c>
      <c r="AL866" s="62"/>
      <c r="AM866" s="47"/>
      <c r="AN866" s="46"/>
      <c r="AO866" s="88"/>
      <c r="AP866" s="14">
        <f t="shared" si="618"/>
        <v>0</v>
      </c>
      <c r="AQ866" s="62"/>
      <c r="AR866" s="47"/>
      <c r="AS866" s="46"/>
      <c r="AT866" s="88"/>
      <c r="AU866" s="14">
        <f t="shared" si="619"/>
        <v>0</v>
      </c>
      <c r="AV866" s="62"/>
      <c r="AW866" s="47"/>
      <c r="AX866" s="46"/>
      <c r="AY866" s="88"/>
      <c r="AZ866" s="14">
        <f t="shared" si="620"/>
        <v>0</v>
      </c>
      <c r="BA866" s="15">
        <f t="shared" si="621"/>
        <v>0</v>
      </c>
    </row>
    <row r="867" spans="1:54" x14ac:dyDescent="0.15">
      <c r="A867" s="11" t="s">
        <v>66</v>
      </c>
      <c r="B867" s="12"/>
      <c r="C867" s="13">
        <v>2</v>
      </c>
      <c r="D867" s="12"/>
      <c r="E867" s="30"/>
      <c r="F867" s="14">
        <f t="shared" ref="F867:F875" si="622">SUM(B867:D867)</f>
        <v>2</v>
      </c>
      <c r="G867" s="12"/>
      <c r="H867" s="13">
        <v>2</v>
      </c>
      <c r="I867" s="12"/>
      <c r="J867" s="30"/>
      <c r="K867" s="14">
        <f t="shared" si="611"/>
        <v>2</v>
      </c>
      <c r="L867" s="12"/>
      <c r="M867" s="13">
        <v>2</v>
      </c>
      <c r="N867" s="12"/>
      <c r="O867" s="30"/>
      <c r="P867" s="14">
        <f t="shared" si="612"/>
        <v>2</v>
      </c>
      <c r="Q867" s="15">
        <f t="shared" si="613"/>
        <v>6</v>
      </c>
      <c r="R867" s="93">
        <v>44118</v>
      </c>
      <c r="S867" s="11" t="s">
        <v>9</v>
      </c>
      <c r="T867" s="12"/>
      <c r="U867" s="13"/>
      <c r="V867" s="12"/>
      <c r="W867" s="30"/>
      <c r="X867" s="14">
        <f t="shared" si="614"/>
        <v>0</v>
      </c>
      <c r="Y867" s="12"/>
      <c r="Z867" s="13"/>
      <c r="AA867" s="12"/>
      <c r="AB867" s="30"/>
      <c r="AC867" s="14">
        <f t="shared" si="615"/>
        <v>0</v>
      </c>
      <c r="AD867" s="12"/>
      <c r="AE867" s="13"/>
      <c r="AF867" s="12"/>
      <c r="AG867" s="30"/>
      <c r="AH867" s="14">
        <f t="shared" si="616"/>
        <v>0</v>
      </c>
      <c r="AI867" s="15">
        <f t="shared" si="617"/>
        <v>0</v>
      </c>
      <c r="AK867" s="11" t="s">
        <v>9</v>
      </c>
      <c r="AL867" s="12"/>
      <c r="AM867" s="13"/>
      <c r="AN867" s="12"/>
      <c r="AO867" s="30"/>
      <c r="AP867" s="14">
        <f t="shared" si="618"/>
        <v>0</v>
      </c>
      <c r="AQ867" s="12"/>
      <c r="AR867" s="13"/>
      <c r="AS867" s="12"/>
      <c r="AT867" s="30"/>
      <c r="AU867" s="14">
        <f t="shared" si="619"/>
        <v>0</v>
      </c>
      <c r="AV867" s="12"/>
      <c r="AW867" s="13"/>
      <c r="AX867" s="12"/>
      <c r="AY867" s="30"/>
      <c r="AZ867" s="14">
        <f t="shared" si="620"/>
        <v>0</v>
      </c>
      <c r="BA867" s="15">
        <f t="shared" si="621"/>
        <v>0</v>
      </c>
    </row>
    <row r="868" spans="1:54" x14ac:dyDescent="0.15">
      <c r="A868" s="11" t="s">
        <v>9</v>
      </c>
      <c r="B868" s="12"/>
      <c r="C868" s="13"/>
      <c r="D868" s="12"/>
      <c r="E868" s="30"/>
      <c r="F868" s="14">
        <f t="shared" si="622"/>
        <v>0</v>
      </c>
      <c r="G868" s="12"/>
      <c r="H868" s="13"/>
      <c r="I868" s="12"/>
      <c r="J868" s="30"/>
      <c r="K868" s="14">
        <f t="shared" si="611"/>
        <v>0</v>
      </c>
      <c r="L868" s="12"/>
      <c r="M868" s="13"/>
      <c r="N868" s="12"/>
      <c r="O868" s="30"/>
      <c r="P868" s="14">
        <f t="shared" si="612"/>
        <v>0</v>
      </c>
      <c r="Q868" s="15">
        <f t="shared" si="613"/>
        <v>0</v>
      </c>
      <c r="S868" s="11" t="s">
        <v>9</v>
      </c>
      <c r="T868" s="12"/>
      <c r="U868" s="13"/>
      <c r="V868" s="12"/>
      <c r="W868" s="30"/>
      <c r="X868" s="14">
        <f t="shared" si="614"/>
        <v>0</v>
      </c>
      <c r="Y868" s="12"/>
      <c r="Z868" s="13"/>
      <c r="AA868" s="12"/>
      <c r="AB868" s="30"/>
      <c r="AC868" s="14">
        <f t="shared" si="615"/>
        <v>0</v>
      </c>
      <c r="AD868" s="12"/>
      <c r="AE868" s="13"/>
      <c r="AF868" s="12"/>
      <c r="AG868" s="30"/>
      <c r="AH868" s="14">
        <f t="shared" si="616"/>
        <v>0</v>
      </c>
      <c r="AI868" s="15">
        <f t="shared" si="617"/>
        <v>0</v>
      </c>
      <c r="AJ868" s="57"/>
      <c r="AK868" s="11" t="s">
        <v>9</v>
      </c>
      <c r="AL868" s="12"/>
      <c r="AM868" s="13"/>
      <c r="AN868" s="12"/>
      <c r="AO868" s="30"/>
      <c r="AP868" s="14">
        <f t="shared" si="618"/>
        <v>0</v>
      </c>
      <c r="AQ868" s="12"/>
      <c r="AR868" s="13"/>
      <c r="AS868" s="12"/>
      <c r="AT868" s="30"/>
      <c r="AU868" s="14">
        <f t="shared" si="619"/>
        <v>0</v>
      </c>
      <c r="AV868" s="12"/>
      <c r="AW868" s="13"/>
      <c r="AX868" s="12"/>
      <c r="AY868" s="30"/>
      <c r="AZ868" s="14">
        <f t="shared" si="620"/>
        <v>0</v>
      </c>
      <c r="BA868" s="15">
        <f t="shared" si="621"/>
        <v>0</v>
      </c>
    </row>
    <row r="869" spans="1:54" x14ac:dyDescent="0.15">
      <c r="A869" s="11" t="s">
        <v>9</v>
      </c>
      <c r="B869" s="12"/>
      <c r="C869" s="13"/>
      <c r="D869" s="12"/>
      <c r="E869" s="30"/>
      <c r="F869" s="14">
        <f t="shared" si="622"/>
        <v>0</v>
      </c>
      <c r="G869" s="12"/>
      <c r="H869" s="13"/>
      <c r="I869" s="12"/>
      <c r="J869" s="30"/>
      <c r="K869" s="14">
        <f t="shared" si="611"/>
        <v>0</v>
      </c>
      <c r="L869" s="12"/>
      <c r="M869" s="13"/>
      <c r="N869" s="12"/>
      <c r="O869" s="30"/>
      <c r="P869" s="14">
        <f t="shared" si="612"/>
        <v>0</v>
      </c>
      <c r="Q869" s="15">
        <f t="shared" si="613"/>
        <v>0</v>
      </c>
      <c r="S869" s="11" t="s">
        <v>479</v>
      </c>
      <c r="T869" s="46">
        <v>105</v>
      </c>
      <c r="U869" s="47">
        <v>262</v>
      </c>
      <c r="V869" s="46">
        <v>312</v>
      </c>
      <c r="W869" s="88"/>
      <c r="X869" s="14">
        <f t="shared" si="614"/>
        <v>679</v>
      </c>
      <c r="Y869" s="46">
        <v>88</v>
      </c>
      <c r="Z869" s="47">
        <v>245</v>
      </c>
      <c r="AA869" s="46">
        <v>399</v>
      </c>
      <c r="AB869" s="88"/>
      <c r="AC869" s="14">
        <f t="shared" si="615"/>
        <v>732</v>
      </c>
      <c r="AD869" s="46">
        <v>100</v>
      </c>
      <c r="AE869" s="47">
        <v>247</v>
      </c>
      <c r="AF869" s="46">
        <v>295</v>
      </c>
      <c r="AG869" s="88"/>
      <c r="AH869" s="14">
        <f t="shared" si="616"/>
        <v>642</v>
      </c>
      <c r="AI869" s="15">
        <f t="shared" si="617"/>
        <v>2053</v>
      </c>
      <c r="AJ869" s="56" t="s">
        <v>713</v>
      </c>
      <c r="AK869" s="11" t="s">
        <v>479</v>
      </c>
      <c r="AL869" s="46">
        <v>100</v>
      </c>
      <c r="AM869" s="47">
        <v>250</v>
      </c>
      <c r="AN869" s="46">
        <v>300</v>
      </c>
      <c r="AO869" s="88"/>
      <c r="AP869" s="14">
        <f t="shared" si="618"/>
        <v>650</v>
      </c>
      <c r="AQ869" s="46">
        <v>100</v>
      </c>
      <c r="AR869" s="47">
        <v>250</v>
      </c>
      <c r="AS869" s="46">
        <v>400</v>
      </c>
      <c r="AT869" s="88"/>
      <c r="AU869" s="14">
        <f t="shared" si="619"/>
        <v>750</v>
      </c>
      <c r="AV869" s="46">
        <v>100</v>
      </c>
      <c r="AW869" s="47">
        <v>250</v>
      </c>
      <c r="AX869" s="46">
        <v>300</v>
      </c>
      <c r="AY869" s="88"/>
      <c r="AZ869" s="14">
        <f t="shared" si="620"/>
        <v>650</v>
      </c>
      <c r="BA869" s="15">
        <f t="shared" si="621"/>
        <v>2050</v>
      </c>
      <c r="BB869" s="56">
        <v>44105</v>
      </c>
    </row>
    <row r="870" spans="1:54" x14ac:dyDescent="0.15">
      <c r="A870" s="11" t="s">
        <v>9</v>
      </c>
      <c r="B870" s="12"/>
      <c r="C870" s="13"/>
      <c r="D870" s="12"/>
      <c r="E870" s="30"/>
      <c r="F870" s="14">
        <f t="shared" si="622"/>
        <v>0</v>
      </c>
      <c r="G870" s="12"/>
      <c r="H870" s="13"/>
      <c r="I870" s="12"/>
      <c r="J870" s="30"/>
      <c r="K870" s="14">
        <f t="shared" si="611"/>
        <v>0</v>
      </c>
      <c r="L870" s="12"/>
      <c r="M870" s="13"/>
      <c r="N870" s="12"/>
      <c r="O870" s="30"/>
      <c r="P870" s="14">
        <f t="shared" si="612"/>
        <v>0</v>
      </c>
      <c r="Q870" s="15">
        <f t="shared" si="613"/>
        <v>0</v>
      </c>
      <c r="S870" s="11" t="s">
        <v>9</v>
      </c>
      <c r="T870" s="12"/>
      <c r="U870" s="13"/>
      <c r="V870" s="12"/>
      <c r="W870" s="30"/>
      <c r="X870" s="14">
        <f t="shared" si="614"/>
        <v>0</v>
      </c>
      <c r="Y870" s="12"/>
      <c r="Z870" s="13"/>
      <c r="AA870" s="12"/>
      <c r="AB870" s="30"/>
      <c r="AC870" s="14">
        <f t="shared" si="615"/>
        <v>0</v>
      </c>
      <c r="AD870" s="12"/>
      <c r="AE870" s="13"/>
      <c r="AF870" s="12"/>
      <c r="AG870" s="30"/>
      <c r="AH870" s="14">
        <f t="shared" si="616"/>
        <v>0</v>
      </c>
      <c r="AI870" s="15">
        <f t="shared" si="617"/>
        <v>0</v>
      </c>
      <c r="AK870" s="11" t="s">
        <v>9</v>
      </c>
      <c r="AL870" s="12"/>
      <c r="AM870" s="13"/>
      <c r="AN870" s="12"/>
      <c r="AO870" s="30"/>
      <c r="AP870" s="14">
        <f t="shared" si="618"/>
        <v>0</v>
      </c>
      <c r="AQ870" s="12"/>
      <c r="AR870" s="13"/>
      <c r="AS870" s="12"/>
      <c r="AT870" s="30"/>
      <c r="AU870" s="14">
        <f t="shared" si="619"/>
        <v>0</v>
      </c>
      <c r="AV870" s="12"/>
      <c r="AW870" s="13"/>
      <c r="AX870" s="12"/>
      <c r="AY870" s="30"/>
      <c r="AZ870" s="14">
        <f t="shared" si="620"/>
        <v>0</v>
      </c>
      <c r="BA870" s="15">
        <f t="shared" si="621"/>
        <v>0</v>
      </c>
    </row>
    <row r="871" spans="1:54" x14ac:dyDescent="0.15">
      <c r="A871" s="11" t="s">
        <v>9</v>
      </c>
      <c r="B871" s="18"/>
      <c r="C871" s="19"/>
      <c r="D871" s="18"/>
      <c r="E871" s="32"/>
      <c r="F871" s="14">
        <f t="shared" si="622"/>
        <v>0</v>
      </c>
      <c r="G871" s="18"/>
      <c r="H871" s="19"/>
      <c r="I871" s="18"/>
      <c r="J871" s="32"/>
      <c r="K871" s="14">
        <f t="shared" si="611"/>
        <v>0</v>
      </c>
      <c r="L871" s="18"/>
      <c r="M871" s="19"/>
      <c r="N871" s="18"/>
      <c r="O871" s="32"/>
      <c r="P871" s="14">
        <f t="shared" si="612"/>
        <v>0</v>
      </c>
      <c r="Q871" s="15">
        <f t="shared" si="613"/>
        <v>0</v>
      </c>
      <c r="S871" s="11" t="s">
        <v>9</v>
      </c>
      <c r="T871" s="62"/>
      <c r="U871" s="47"/>
      <c r="V871" s="46"/>
      <c r="W871" s="88"/>
      <c r="X871" s="14">
        <f t="shared" si="614"/>
        <v>0</v>
      </c>
      <c r="Y871" s="62"/>
      <c r="Z871" s="47"/>
      <c r="AA871" s="46"/>
      <c r="AB871" s="88"/>
      <c r="AC871" s="14">
        <f t="shared" si="615"/>
        <v>0</v>
      </c>
      <c r="AD871" s="62"/>
      <c r="AE871" s="47"/>
      <c r="AF871" s="46"/>
      <c r="AG871" s="88"/>
      <c r="AH871" s="14">
        <f t="shared" si="616"/>
        <v>0</v>
      </c>
      <c r="AI871" s="15">
        <f t="shared" si="617"/>
        <v>0</v>
      </c>
      <c r="AK871" s="11" t="s">
        <v>9</v>
      </c>
      <c r="AL871" s="62"/>
      <c r="AM871" s="47"/>
      <c r="AN871" s="46"/>
      <c r="AO871" s="88"/>
      <c r="AP871" s="14">
        <f t="shared" si="618"/>
        <v>0</v>
      </c>
      <c r="AQ871" s="62"/>
      <c r="AR871" s="47"/>
      <c r="AS871" s="46"/>
      <c r="AT871" s="88"/>
      <c r="AU871" s="14">
        <f t="shared" si="619"/>
        <v>0</v>
      </c>
      <c r="AV871" s="62"/>
      <c r="AW871" s="47"/>
      <c r="AX871" s="46"/>
      <c r="AY871" s="88"/>
      <c r="AZ871" s="14">
        <f t="shared" si="620"/>
        <v>0</v>
      </c>
      <c r="BA871" s="15">
        <f t="shared" si="621"/>
        <v>0</v>
      </c>
    </row>
    <row r="872" spans="1:54" x14ac:dyDescent="0.15">
      <c r="A872" s="11" t="s">
        <v>9</v>
      </c>
      <c r="B872" s="18"/>
      <c r="C872" s="19"/>
      <c r="D872" s="18"/>
      <c r="E872" s="32"/>
      <c r="F872" s="14">
        <f t="shared" si="622"/>
        <v>0</v>
      </c>
      <c r="G872" s="18"/>
      <c r="H872" s="19"/>
      <c r="I872" s="18"/>
      <c r="J872" s="32"/>
      <c r="K872" s="14">
        <f t="shared" si="611"/>
        <v>0</v>
      </c>
      <c r="L872" s="18"/>
      <c r="M872" s="19"/>
      <c r="N872" s="18"/>
      <c r="O872" s="32"/>
      <c r="P872" s="14">
        <f t="shared" si="612"/>
        <v>0</v>
      </c>
      <c r="Q872" s="15">
        <f t="shared" si="613"/>
        <v>0</v>
      </c>
      <c r="S872" s="11" t="s">
        <v>9</v>
      </c>
      <c r="T872" s="46"/>
      <c r="U872" s="47"/>
      <c r="V872" s="46"/>
      <c r="W872" s="88"/>
      <c r="X872" s="14">
        <f t="shared" si="614"/>
        <v>0</v>
      </c>
      <c r="Y872" s="46"/>
      <c r="Z872" s="47"/>
      <c r="AA872" s="46"/>
      <c r="AB872" s="88"/>
      <c r="AC872" s="14">
        <f t="shared" si="615"/>
        <v>0</v>
      </c>
      <c r="AD872" s="46"/>
      <c r="AE872" s="47"/>
      <c r="AF872" s="46"/>
      <c r="AG872" s="88"/>
      <c r="AH872" s="14">
        <f t="shared" si="616"/>
        <v>0</v>
      </c>
      <c r="AI872" s="15">
        <f t="shared" si="617"/>
        <v>0</v>
      </c>
      <c r="AK872" s="11" t="s">
        <v>9</v>
      </c>
      <c r="AL872" s="46"/>
      <c r="AM872" s="47"/>
      <c r="AN872" s="46"/>
      <c r="AO872" s="88"/>
      <c r="AP872" s="14">
        <f t="shared" si="618"/>
        <v>0</v>
      </c>
      <c r="AQ872" s="46"/>
      <c r="AR872" s="47"/>
      <c r="AS872" s="46"/>
      <c r="AT872" s="88"/>
      <c r="AU872" s="14">
        <f t="shared" si="619"/>
        <v>0</v>
      </c>
      <c r="AV872" s="46"/>
      <c r="AW872" s="47"/>
      <c r="AX872" s="46"/>
      <c r="AY872" s="88"/>
      <c r="AZ872" s="14">
        <f t="shared" si="620"/>
        <v>0</v>
      </c>
      <c r="BA872" s="15">
        <f t="shared" si="621"/>
        <v>0</v>
      </c>
    </row>
    <row r="873" spans="1:54" x14ac:dyDescent="0.15">
      <c r="A873" s="11" t="s">
        <v>9</v>
      </c>
      <c r="B873" s="18"/>
      <c r="C873" s="19"/>
      <c r="D873" s="18"/>
      <c r="E873" s="32"/>
      <c r="F873" s="14">
        <f t="shared" si="622"/>
        <v>0</v>
      </c>
      <c r="G873" s="18"/>
      <c r="H873" s="19"/>
      <c r="I873" s="18"/>
      <c r="J873" s="32"/>
      <c r="K873" s="14">
        <f t="shared" si="611"/>
        <v>0</v>
      </c>
      <c r="L873" s="18"/>
      <c r="M873" s="19"/>
      <c r="N873" s="18"/>
      <c r="O873" s="32"/>
      <c r="P873" s="14">
        <f t="shared" si="612"/>
        <v>0</v>
      </c>
      <c r="Q873" s="15">
        <f t="shared" si="613"/>
        <v>0</v>
      </c>
      <c r="S873" s="11" t="s">
        <v>9</v>
      </c>
      <c r="T873" s="46"/>
      <c r="U873" s="47"/>
      <c r="V873" s="46"/>
      <c r="W873" s="88"/>
      <c r="X873" s="14">
        <f t="shared" si="614"/>
        <v>0</v>
      </c>
      <c r="Y873" s="46"/>
      <c r="Z873" s="47"/>
      <c r="AA873" s="46"/>
      <c r="AB873" s="88"/>
      <c r="AC873" s="14">
        <f t="shared" si="615"/>
        <v>0</v>
      </c>
      <c r="AD873" s="46"/>
      <c r="AE873" s="47"/>
      <c r="AF873" s="46"/>
      <c r="AG873" s="88"/>
      <c r="AH873" s="14">
        <f t="shared" si="616"/>
        <v>0</v>
      </c>
      <c r="AI873" s="15">
        <f t="shared" si="617"/>
        <v>0</v>
      </c>
      <c r="AK873" s="11" t="s">
        <v>9</v>
      </c>
      <c r="AL873" s="18"/>
      <c r="AM873" s="19"/>
      <c r="AN873" s="18"/>
      <c r="AO873" s="32"/>
      <c r="AP873" s="14">
        <f t="shared" si="618"/>
        <v>0</v>
      </c>
      <c r="AQ873" s="46"/>
      <c r="AR873" s="47"/>
      <c r="AS873" s="46"/>
      <c r="AT873" s="88"/>
      <c r="AU873" s="14">
        <f t="shared" si="619"/>
        <v>0</v>
      </c>
      <c r="AV873" s="18"/>
      <c r="AW873" s="19"/>
      <c r="AX873" s="18"/>
      <c r="AY873" s="32"/>
      <c r="AZ873" s="14">
        <f t="shared" si="620"/>
        <v>0</v>
      </c>
      <c r="BA873" s="15">
        <f t="shared" si="621"/>
        <v>0</v>
      </c>
    </row>
    <row r="874" spans="1:54" ht="14.25" thickBot="1" x14ac:dyDescent="0.2">
      <c r="A874" s="20" t="s">
        <v>9</v>
      </c>
      <c r="B874" s="21"/>
      <c r="C874" s="22"/>
      <c r="D874" s="21"/>
      <c r="E874" s="105"/>
      <c r="F874" s="23">
        <f t="shared" si="622"/>
        <v>0</v>
      </c>
      <c r="G874" s="21"/>
      <c r="H874" s="22"/>
      <c r="I874" s="21"/>
      <c r="J874" s="105"/>
      <c r="K874" s="23">
        <f t="shared" si="611"/>
        <v>0</v>
      </c>
      <c r="L874" s="21"/>
      <c r="M874" s="22"/>
      <c r="N874" s="21"/>
      <c r="O874" s="105"/>
      <c r="P874" s="23">
        <f t="shared" si="612"/>
        <v>0</v>
      </c>
      <c r="Q874" s="24">
        <f t="shared" si="613"/>
        <v>0</v>
      </c>
      <c r="S874" s="11" t="s">
        <v>9</v>
      </c>
      <c r="T874" s="48"/>
      <c r="U874" s="49"/>
      <c r="V874" s="48"/>
      <c r="W874" s="109"/>
      <c r="X874" s="23">
        <f t="shared" si="614"/>
        <v>0</v>
      </c>
      <c r="Y874" s="48"/>
      <c r="Z874" s="49"/>
      <c r="AA874" s="48"/>
      <c r="AB874" s="109"/>
      <c r="AC874" s="23">
        <f t="shared" si="615"/>
        <v>0</v>
      </c>
      <c r="AD874" s="48"/>
      <c r="AE874" s="49"/>
      <c r="AF874" s="48"/>
      <c r="AG874" s="109"/>
      <c r="AH874" s="23">
        <f t="shared" si="616"/>
        <v>0</v>
      </c>
      <c r="AI874" s="24">
        <f t="shared" si="617"/>
        <v>0</v>
      </c>
      <c r="AK874" s="20" t="s">
        <v>9</v>
      </c>
      <c r="AL874" s="21"/>
      <c r="AM874" s="22"/>
      <c r="AN874" s="21"/>
      <c r="AO874" s="105"/>
      <c r="AP874" s="23">
        <f t="shared" si="618"/>
        <v>0</v>
      </c>
      <c r="AQ874" s="48"/>
      <c r="AR874" s="49"/>
      <c r="AS874" s="48"/>
      <c r="AT874" s="109"/>
      <c r="AU874" s="23">
        <f t="shared" si="619"/>
        <v>0</v>
      </c>
      <c r="AV874" s="21"/>
      <c r="AW874" s="22"/>
      <c r="AX874" s="21"/>
      <c r="AY874" s="105"/>
      <c r="AZ874" s="23">
        <f t="shared" si="620"/>
        <v>0</v>
      </c>
      <c r="BA874" s="24">
        <f t="shared" si="621"/>
        <v>0</v>
      </c>
    </row>
    <row r="875" spans="1:54" ht="14.25" thickBot="1" x14ac:dyDescent="0.2">
      <c r="A875" s="25" t="s">
        <v>10</v>
      </c>
      <c r="B875" s="26">
        <f>SUM(B864:B874)</f>
        <v>7</v>
      </c>
      <c r="C875" s="26">
        <f>SUM(C864:C874)</f>
        <v>8</v>
      </c>
      <c r="D875" s="27">
        <f>SUM(D864:D874)</f>
        <v>6</v>
      </c>
      <c r="E875" s="26"/>
      <c r="F875" s="28">
        <f t="shared" si="622"/>
        <v>21</v>
      </c>
      <c r="G875" s="26">
        <f>SUM(G864:G874)</f>
        <v>8</v>
      </c>
      <c r="H875" s="26">
        <f>SUM(H864:H874)</f>
        <v>8</v>
      </c>
      <c r="I875" s="27">
        <f>SUM(I864:I874)</f>
        <v>5</v>
      </c>
      <c r="J875" s="26"/>
      <c r="K875" s="28">
        <f t="shared" si="611"/>
        <v>21</v>
      </c>
      <c r="L875" s="26">
        <f>SUM(L864:L874)</f>
        <v>9</v>
      </c>
      <c r="M875" s="26">
        <f>SUM(M864:M874)</f>
        <v>8</v>
      </c>
      <c r="N875" s="27">
        <f>SUM(N864:N874)</f>
        <v>14</v>
      </c>
      <c r="O875" s="26"/>
      <c r="P875" s="28">
        <f t="shared" si="612"/>
        <v>31</v>
      </c>
      <c r="Q875" s="29">
        <f t="shared" si="613"/>
        <v>73</v>
      </c>
      <c r="S875" s="25" t="s">
        <v>10</v>
      </c>
      <c r="T875" s="26">
        <f>SUM(T864:T874)</f>
        <v>617</v>
      </c>
      <c r="U875" s="26">
        <f>SUM(U864:U874)</f>
        <v>839</v>
      </c>
      <c r="V875" s="27">
        <f>SUM(V864:V874)</f>
        <v>742</v>
      </c>
      <c r="W875" s="26"/>
      <c r="X875" s="28">
        <f t="shared" si="614"/>
        <v>2198</v>
      </c>
      <c r="Y875" s="26">
        <f>SUM(Y864:Y874)</f>
        <v>441</v>
      </c>
      <c r="Z875" s="26">
        <f>SUM(Z864:Z874)</f>
        <v>598</v>
      </c>
      <c r="AA875" s="27">
        <f>SUM(AA864:AA874)</f>
        <v>511</v>
      </c>
      <c r="AB875" s="26"/>
      <c r="AC875" s="28">
        <f t="shared" si="615"/>
        <v>1550</v>
      </c>
      <c r="AD875" s="26">
        <f>SUM(AD864:AD874)</f>
        <v>574</v>
      </c>
      <c r="AE875" s="26">
        <f>SUM(AE864:AE874)</f>
        <v>609</v>
      </c>
      <c r="AF875" s="27">
        <f>SUM(AF864:AF874)</f>
        <v>615</v>
      </c>
      <c r="AG875" s="26"/>
      <c r="AH875" s="28">
        <f t="shared" si="616"/>
        <v>1798</v>
      </c>
      <c r="AI875" s="29">
        <f t="shared" si="617"/>
        <v>5546</v>
      </c>
      <c r="AK875" s="25" t="s">
        <v>10</v>
      </c>
      <c r="AL875" s="26">
        <f>SUM(AL864:AL874)</f>
        <v>136</v>
      </c>
      <c r="AM875" s="26">
        <f>SUM(AM864:AM874)</f>
        <v>267</v>
      </c>
      <c r="AN875" s="27">
        <f>SUM(AN864:AN874)</f>
        <v>338</v>
      </c>
      <c r="AO875" s="26"/>
      <c r="AP875" s="28">
        <f t="shared" si="618"/>
        <v>741</v>
      </c>
      <c r="AQ875" s="26">
        <f>SUM(AQ864:AQ874)</f>
        <v>204</v>
      </c>
      <c r="AR875" s="26">
        <f>SUM(AR864:AR874)</f>
        <v>259</v>
      </c>
      <c r="AS875" s="27">
        <f>SUM(AS864:AS874)</f>
        <v>411</v>
      </c>
      <c r="AT875" s="26"/>
      <c r="AU875" s="28">
        <f t="shared" si="619"/>
        <v>874</v>
      </c>
      <c r="AV875" s="26">
        <f>SUM(AV864:AV874)</f>
        <v>142</v>
      </c>
      <c r="AW875" s="26">
        <f>SUM(AW864:AW874)</f>
        <v>286</v>
      </c>
      <c r="AX875" s="27">
        <f>SUM(AX864:AX874)</f>
        <v>344</v>
      </c>
      <c r="AY875" s="26"/>
      <c r="AZ875" s="28">
        <f t="shared" si="620"/>
        <v>772</v>
      </c>
      <c r="BA875" s="29">
        <f t="shared" si="621"/>
        <v>2387</v>
      </c>
    </row>
    <row r="876" spans="1:54" x14ac:dyDescent="0.15">
      <c r="A876" s="30" t="s">
        <v>712</v>
      </c>
      <c r="B876" s="31">
        <v>1</v>
      </c>
      <c r="C876" s="32"/>
      <c r="D876" s="33"/>
      <c r="E876" s="32"/>
      <c r="F876" s="14">
        <v>0</v>
      </c>
      <c r="G876" s="31"/>
      <c r="H876" s="32"/>
      <c r="I876" s="33"/>
      <c r="J876" s="32"/>
      <c r="K876" s="14">
        <f t="shared" si="611"/>
        <v>0</v>
      </c>
      <c r="L876" s="31"/>
      <c r="M876" s="32"/>
      <c r="N876" s="33"/>
      <c r="O876" s="32"/>
      <c r="P876" s="14">
        <f t="shared" si="612"/>
        <v>0</v>
      </c>
      <c r="Q876" s="15">
        <f t="shared" si="613"/>
        <v>0</v>
      </c>
      <c r="R876" s="56">
        <v>44106</v>
      </c>
      <c r="S876" s="30" t="s">
        <v>708</v>
      </c>
      <c r="T876" s="31"/>
      <c r="U876" s="32">
        <v>1</v>
      </c>
      <c r="V876" s="33"/>
      <c r="W876" s="32"/>
      <c r="X876" s="14">
        <f t="shared" si="614"/>
        <v>1</v>
      </c>
      <c r="Y876" s="31"/>
      <c r="Z876" s="32">
        <v>1</v>
      </c>
      <c r="AA876" s="33"/>
      <c r="AB876" s="32"/>
      <c r="AC876" s="14">
        <f t="shared" si="615"/>
        <v>1</v>
      </c>
      <c r="AD876" s="31"/>
      <c r="AE876" s="32">
        <v>1</v>
      </c>
      <c r="AF876" s="33"/>
      <c r="AG876" s="32"/>
      <c r="AH876" s="14">
        <f t="shared" si="616"/>
        <v>1</v>
      </c>
      <c r="AI876" s="15">
        <f t="shared" si="617"/>
        <v>3</v>
      </c>
      <c r="AJ876" s="56">
        <v>44103</v>
      </c>
      <c r="AK876" s="30" t="s">
        <v>694</v>
      </c>
      <c r="AL876" s="37">
        <v>100</v>
      </c>
      <c r="AM876" s="19">
        <v>250</v>
      </c>
      <c r="AN876" s="18">
        <v>300</v>
      </c>
      <c r="AO876" s="32"/>
      <c r="AP876" s="14">
        <f t="shared" si="618"/>
        <v>650</v>
      </c>
      <c r="AQ876" s="37">
        <v>100</v>
      </c>
      <c r="AR876" s="19">
        <v>250</v>
      </c>
      <c r="AS876" s="18">
        <v>400</v>
      </c>
      <c r="AT876" s="32"/>
      <c r="AU876" s="14">
        <f t="shared" si="619"/>
        <v>750</v>
      </c>
      <c r="AV876" s="37">
        <v>100</v>
      </c>
      <c r="AW876" s="19">
        <v>250</v>
      </c>
      <c r="AX876" s="18">
        <v>300</v>
      </c>
      <c r="AY876" s="32"/>
      <c r="AZ876" s="14">
        <f t="shared" si="620"/>
        <v>650</v>
      </c>
      <c r="BA876" s="15">
        <f t="shared" si="621"/>
        <v>2050</v>
      </c>
      <c r="BB876" s="56">
        <v>44105</v>
      </c>
    </row>
    <row r="877" spans="1:54" x14ac:dyDescent="0.15">
      <c r="A877" s="30" t="s">
        <v>717</v>
      </c>
      <c r="B877" s="37">
        <v>2</v>
      </c>
      <c r="C877" s="19"/>
      <c r="D877" s="18">
        <v>4</v>
      </c>
      <c r="E877" s="32"/>
      <c r="F877" s="14">
        <f t="shared" ref="F877:F899" si="623">SUM(B877:D877)</f>
        <v>6</v>
      </c>
      <c r="G877" s="37">
        <v>1</v>
      </c>
      <c r="H877" s="19"/>
      <c r="I877" s="18">
        <v>2</v>
      </c>
      <c r="J877" s="32"/>
      <c r="K877" s="14">
        <f t="shared" ref="K877:K899" si="624">SUM(G877:I877)</f>
        <v>3</v>
      </c>
      <c r="L877" s="37">
        <v>4</v>
      </c>
      <c r="M877" s="19">
        <v>1</v>
      </c>
      <c r="N877" s="18">
        <v>9</v>
      </c>
      <c r="O877" s="32"/>
      <c r="P877" s="14">
        <f t="shared" ref="P877:P899" si="625">SUM(L877:N877)</f>
        <v>14</v>
      </c>
      <c r="Q877" s="15">
        <f t="shared" si="613"/>
        <v>23</v>
      </c>
      <c r="R877" s="93">
        <v>44107</v>
      </c>
      <c r="S877" s="30" t="s">
        <v>709</v>
      </c>
      <c r="T877" s="37"/>
      <c r="U877" s="19">
        <v>1</v>
      </c>
      <c r="V877" s="18"/>
      <c r="W877" s="32"/>
      <c r="X877" s="14">
        <f t="shared" si="614"/>
        <v>1</v>
      </c>
      <c r="Y877" s="37"/>
      <c r="Z877" s="19">
        <v>1</v>
      </c>
      <c r="AA877" s="18"/>
      <c r="AB877" s="32"/>
      <c r="AC877" s="14">
        <f t="shared" si="615"/>
        <v>1</v>
      </c>
      <c r="AD877" s="37"/>
      <c r="AE877" s="19">
        <v>1</v>
      </c>
      <c r="AF877" s="18"/>
      <c r="AG877" s="32"/>
      <c r="AH877" s="14">
        <f t="shared" si="616"/>
        <v>1</v>
      </c>
      <c r="AI877" s="15">
        <f t="shared" si="617"/>
        <v>3</v>
      </c>
      <c r="AJ877" s="56">
        <v>44104</v>
      </c>
      <c r="AK877" s="13"/>
      <c r="AL877" s="37"/>
      <c r="AM877" s="19"/>
      <c r="AN877" s="18"/>
      <c r="AO877" s="32"/>
      <c r="AP877" s="14">
        <f t="shared" si="618"/>
        <v>0</v>
      </c>
      <c r="AQ877" s="37"/>
      <c r="AR877" s="19"/>
      <c r="AS877" s="18"/>
      <c r="AT877" s="32"/>
      <c r="AU877" s="14">
        <f t="shared" si="619"/>
        <v>0</v>
      </c>
      <c r="AV877" s="37"/>
      <c r="AW877" s="19"/>
      <c r="AX877" s="18"/>
      <c r="AY877" s="32"/>
      <c r="AZ877" s="14">
        <f t="shared" si="620"/>
        <v>0</v>
      </c>
      <c r="BA877" s="15">
        <f t="shared" si="621"/>
        <v>0</v>
      </c>
      <c r="BB877" s="16"/>
    </row>
    <row r="878" spans="1:54" x14ac:dyDescent="0.15">
      <c r="A878" s="30" t="s">
        <v>721</v>
      </c>
      <c r="B878" s="37">
        <v>1</v>
      </c>
      <c r="C878" s="19">
        <v>1</v>
      </c>
      <c r="D878" s="18"/>
      <c r="E878" s="32"/>
      <c r="F878" s="14">
        <f t="shared" si="623"/>
        <v>2</v>
      </c>
      <c r="G878" s="37">
        <v>1</v>
      </c>
      <c r="H878" s="19">
        <v>1</v>
      </c>
      <c r="I878" s="18"/>
      <c r="J878" s="32"/>
      <c r="K878" s="14">
        <f t="shared" si="624"/>
        <v>2</v>
      </c>
      <c r="L878" s="37">
        <v>1</v>
      </c>
      <c r="M878" s="19">
        <v>1</v>
      </c>
      <c r="N878" s="18"/>
      <c r="O878" s="32"/>
      <c r="P878" s="14">
        <f t="shared" si="625"/>
        <v>2</v>
      </c>
      <c r="Q878" s="15">
        <f t="shared" si="613"/>
        <v>6</v>
      </c>
      <c r="R878" s="56">
        <v>44118</v>
      </c>
      <c r="S878" s="13" t="s">
        <v>711</v>
      </c>
      <c r="T878" s="37"/>
      <c r="U878" s="19"/>
      <c r="V878" s="18">
        <v>3</v>
      </c>
      <c r="W878" s="32"/>
      <c r="X878" s="14">
        <f t="shared" si="614"/>
        <v>3</v>
      </c>
      <c r="Y878" s="37"/>
      <c r="Z878" s="19"/>
      <c r="AA878" s="18">
        <v>3</v>
      </c>
      <c r="AB878" s="32"/>
      <c r="AC878" s="14">
        <f t="shared" si="615"/>
        <v>3</v>
      </c>
      <c r="AD878" s="37"/>
      <c r="AE878" s="19"/>
      <c r="AF878" s="18">
        <v>3</v>
      </c>
      <c r="AG878" s="32"/>
      <c r="AH878" s="14">
        <f t="shared" si="616"/>
        <v>3</v>
      </c>
      <c r="AI878" s="15">
        <f t="shared" si="617"/>
        <v>9</v>
      </c>
      <c r="AJ878" s="56">
        <v>44109</v>
      </c>
      <c r="AK878" s="30"/>
      <c r="AL878" s="37"/>
      <c r="AM878" s="19"/>
      <c r="AN878" s="18"/>
      <c r="AO878" s="32"/>
      <c r="AP878" s="14">
        <f t="shared" si="618"/>
        <v>0</v>
      </c>
      <c r="AQ878" s="37"/>
      <c r="AR878" s="19"/>
      <c r="AS878" s="18"/>
      <c r="AT878" s="32"/>
      <c r="AU878" s="14">
        <f t="shared" si="619"/>
        <v>0</v>
      </c>
      <c r="AV878" s="37"/>
      <c r="AW878" s="19"/>
      <c r="AX878" s="18"/>
      <c r="AY878" s="32"/>
      <c r="AZ878" s="14">
        <f t="shared" si="620"/>
        <v>0</v>
      </c>
      <c r="BA878" s="15">
        <f t="shared" si="621"/>
        <v>0</v>
      </c>
      <c r="BB878" s="16"/>
    </row>
    <row r="879" spans="1:54" x14ac:dyDescent="0.15">
      <c r="A879" s="30" t="s">
        <v>303</v>
      </c>
      <c r="B879" s="37"/>
      <c r="C879" s="19">
        <v>2</v>
      </c>
      <c r="D879" s="18"/>
      <c r="E879" s="32"/>
      <c r="F879" s="14">
        <f t="shared" si="623"/>
        <v>2</v>
      </c>
      <c r="G879" s="37"/>
      <c r="H879" s="19">
        <v>2</v>
      </c>
      <c r="I879" s="18"/>
      <c r="J879" s="32"/>
      <c r="K879" s="14">
        <f t="shared" si="624"/>
        <v>2</v>
      </c>
      <c r="L879" s="37"/>
      <c r="M879" s="19">
        <v>2</v>
      </c>
      <c r="N879" s="18"/>
      <c r="O879" s="32"/>
      <c r="P879" s="14">
        <f t="shared" si="625"/>
        <v>2</v>
      </c>
      <c r="Q879" s="15">
        <f t="shared" si="613"/>
        <v>6</v>
      </c>
      <c r="R879" s="93">
        <v>44121</v>
      </c>
      <c r="S879" s="30" t="s">
        <v>714</v>
      </c>
      <c r="T879" s="37">
        <v>7</v>
      </c>
      <c r="U879" s="19"/>
      <c r="V879" s="18"/>
      <c r="W879" s="32"/>
      <c r="X879" s="14">
        <f t="shared" si="614"/>
        <v>7</v>
      </c>
      <c r="Y879" s="37">
        <v>7</v>
      </c>
      <c r="Z879" s="19"/>
      <c r="AA879" s="18"/>
      <c r="AB879" s="32"/>
      <c r="AC879" s="14">
        <f t="shared" si="615"/>
        <v>7</v>
      </c>
      <c r="AD879" s="37">
        <v>7</v>
      </c>
      <c r="AE879" s="19"/>
      <c r="AF879" s="18"/>
      <c r="AG879" s="32"/>
      <c r="AH879" s="14">
        <f t="shared" si="616"/>
        <v>7</v>
      </c>
      <c r="AI879" s="15">
        <f t="shared" si="617"/>
        <v>21</v>
      </c>
      <c r="AJ879" s="56">
        <v>44112</v>
      </c>
      <c r="AK879" s="30"/>
      <c r="AL879" s="37"/>
      <c r="AM879" s="19"/>
      <c r="AN879" s="18"/>
      <c r="AO879" s="32"/>
      <c r="AP879" s="14">
        <f t="shared" si="618"/>
        <v>0</v>
      </c>
      <c r="AQ879" s="37"/>
      <c r="AR879" s="19"/>
      <c r="AS879" s="18"/>
      <c r="AT879" s="32"/>
      <c r="AU879" s="14">
        <f t="shared" si="619"/>
        <v>0</v>
      </c>
      <c r="AV879" s="37"/>
      <c r="AW879" s="19"/>
      <c r="AX879" s="18"/>
      <c r="AY879" s="32"/>
      <c r="AZ879" s="14">
        <f t="shared" si="620"/>
        <v>0</v>
      </c>
      <c r="BA879" s="15">
        <f t="shared" si="621"/>
        <v>0</v>
      </c>
      <c r="BB879" s="16"/>
    </row>
    <row r="880" spans="1:54" x14ac:dyDescent="0.15">
      <c r="A880" s="30" t="s">
        <v>728</v>
      </c>
      <c r="B880" s="37"/>
      <c r="C880" s="19"/>
      <c r="D880" s="18"/>
      <c r="E880" s="32"/>
      <c r="F880" s="14">
        <f t="shared" si="623"/>
        <v>0</v>
      </c>
      <c r="G880" s="37">
        <v>1</v>
      </c>
      <c r="H880" s="19"/>
      <c r="I880" s="18"/>
      <c r="J880" s="32"/>
      <c r="K880" s="14">
        <f t="shared" si="624"/>
        <v>1</v>
      </c>
      <c r="L880" s="37"/>
      <c r="M880" s="19"/>
      <c r="N880" s="18"/>
      <c r="O880" s="32"/>
      <c r="P880" s="14">
        <f t="shared" si="625"/>
        <v>0</v>
      </c>
      <c r="Q880" s="15">
        <f t="shared" si="613"/>
        <v>1</v>
      </c>
      <c r="R880" s="93">
        <v>44125</v>
      </c>
      <c r="S880" s="30" t="s">
        <v>715</v>
      </c>
      <c r="T880" s="37">
        <v>2</v>
      </c>
      <c r="U880" s="19">
        <v>5</v>
      </c>
      <c r="V880" s="18">
        <v>6</v>
      </c>
      <c r="W880" s="32"/>
      <c r="X880" s="14">
        <f t="shared" si="614"/>
        <v>13</v>
      </c>
      <c r="Y880" s="37">
        <v>2</v>
      </c>
      <c r="Z880" s="19">
        <v>5</v>
      </c>
      <c r="AA880" s="18">
        <v>6</v>
      </c>
      <c r="AB880" s="32"/>
      <c r="AC880" s="14">
        <f t="shared" si="615"/>
        <v>13</v>
      </c>
      <c r="AD880" s="37">
        <v>2</v>
      </c>
      <c r="AE880" s="19">
        <v>5</v>
      </c>
      <c r="AF880" s="18">
        <v>6</v>
      </c>
      <c r="AG880" s="32"/>
      <c r="AH880" s="14">
        <f t="shared" si="616"/>
        <v>13</v>
      </c>
      <c r="AI880" s="15">
        <f t="shared" si="617"/>
        <v>39</v>
      </c>
      <c r="AJ880" s="56">
        <v>44107</v>
      </c>
      <c r="AK880" s="30"/>
      <c r="AL880" s="37"/>
      <c r="AM880" s="19"/>
      <c r="AN880" s="18"/>
      <c r="AO880" s="32"/>
      <c r="AP880" s="14">
        <f t="shared" si="618"/>
        <v>0</v>
      </c>
      <c r="AQ880" s="37"/>
      <c r="AR880" s="19"/>
      <c r="AS880" s="18"/>
      <c r="AT880" s="32"/>
      <c r="AU880" s="14">
        <f t="shared" si="619"/>
        <v>0</v>
      </c>
      <c r="AV880" s="37"/>
      <c r="AW880" s="19"/>
      <c r="AX880" s="18"/>
      <c r="AY880" s="32"/>
      <c r="AZ880" s="14">
        <f t="shared" si="620"/>
        <v>0</v>
      </c>
      <c r="BA880" s="15">
        <f t="shared" si="621"/>
        <v>0</v>
      </c>
    </row>
    <row r="881" spans="1:53" x14ac:dyDescent="0.15">
      <c r="A881" s="30" t="s">
        <v>730</v>
      </c>
      <c r="B881" s="37"/>
      <c r="C881" s="19">
        <v>1</v>
      </c>
      <c r="D881" s="18"/>
      <c r="E881" s="32"/>
      <c r="F881" s="14">
        <f t="shared" si="623"/>
        <v>1</v>
      </c>
      <c r="G881" s="37"/>
      <c r="H881" s="19">
        <v>1</v>
      </c>
      <c r="I881" s="18"/>
      <c r="J881" s="32"/>
      <c r="K881" s="14">
        <f t="shared" si="624"/>
        <v>1</v>
      </c>
      <c r="L881" s="37"/>
      <c r="M881" s="19">
        <v>1</v>
      </c>
      <c r="N881" s="18"/>
      <c r="O881" s="32"/>
      <c r="P881" s="14">
        <f t="shared" si="625"/>
        <v>1</v>
      </c>
      <c r="Q881" s="15">
        <f t="shared" si="613"/>
        <v>3</v>
      </c>
      <c r="R881" s="93">
        <v>44125</v>
      </c>
      <c r="S881" s="13" t="s">
        <v>716</v>
      </c>
      <c r="T881" s="37"/>
      <c r="U881" s="19">
        <v>5</v>
      </c>
      <c r="V881" s="18"/>
      <c r="W881" s="32"/>
      <c r="X881" s="14">
        <f t="shared" si="614"/>
        <v>5</v>
      </c>
      <c r="Y881" s="37"/>
      <c r="Z881" s="19">
        <v>5</v>
      </c>
      <c r="AA881" s="18"/>
      <c r="AB881" s="32"/>
      <c r="AC881" s="14">
        <f t="shared" si="615"/>
        <v>5</v>
      </c>
      <c r="AD881" s="37"/>
      <c r="AE881" s="19">
        <v>5</v>
      </c>
      <c r="AF881" s="18"/>
      <c r="AG881" s="32"/>
      <c r="AH881" s="14">
        <f t="shared" si="616"/>
        <v>5</v>
      </c>
      <c r="AI881" s="15">
        <f t="shared" si="617"/>
        <v>15</v>
      </c>
      <c r="AJ881" s="56">
        <v>44113</v>
      </c>
      <c r="AK881" s="30"/>
      <c r="AL881" s="37"/>
      <c r="AM881" s="19"/>
      <c r="AN881" s="18"/>
      <c r="AO881" s="32"/>
      <c r="AP881" s="14">
        <f t="shared" si="618"/>
        <v>0</v>
      </c>
      <c r="AQ881" s="37"/>
      <c r="AR881" s="19"/>
      <c r="AS881" s="18"/>
      <c r="AT881" s="32"/>
      <c r="AU881" s="14">
        <f t="shared" si="619"/>
        <v>0</v>
      </c>
      <c r="AV881" s="37"/>
      <c r="AW881" s="19"/>
      <c r="AX881" s="18"/>
      <c r="AY881" s="32"/>
      <c r="AZ881" s="14">
        <f t="shared" si="620"/>
        <v>0</v>
      </c>
      <c r="BA881" s="15">
        <f t="shared" si="621"/>
        <v>0</v>
      </c>
    </row>
    <row r="882" spans="1:53" x14ac:dyDescent="0.15">
      <c r="A882" s="30" t="s">
        <v>88</v>
      </c>
      <c r="B882" s="37"/>
      <c r="C882" s="19"/>
      <c r="D882" s="18">
        <v>1</v>
      </c>
      <c r="E882" s="32"/>
      <c r="F882" s="14">
        <f t="shared" si="623"/>
        <v>1</v>
      </c>
      <c r="G882" s="37"/>
      <c r="H882" s="19"/>
      <c r="I882" s="18"/>
      <c r="J882" s="32"/>
      <c r="K882" s="14">
        <f t="shared" si="624"/>
        <v>0</v>
      </c>
      <c r="L882" s="37"/>
      <c r="M882" s="19"/>
      <c r="N882" s="18"/>
      <c r="O882" s="32"/>
      <c r="P882" s="14">
        <f t="shared" si="625"/>
        <v>0</v>
      </c>
      <c r="Q882" s="15">
        <f t="shared" si="613"/>
        <v>1</v>
      </c>
      <c r="R882" s="93">
        <v>44127</v>
      </c>
      <c r="S882" s="13" t="s">
        <v>718</v>
      </c>
      <c r="T882" s="37"/>
      <c r="U882" s="19">
        <v>10</v>
      </c>
      <c r="V882" s="18">
        <v>10</v>
      </c>
      <c r="W882" s="32"/>
      <c r="X882" s="14">
        <f t="shared" si="614"/>
        <v>20</v>
      </c>
      <c r="Y882" s="37">
        <v>15</v>
      </c>
      <c r="Z882" s="19">
        <v>15</v>
      </c>
      <c r="AA882" s="18">
        <v>15</v>
      </c>
      <c r="AB882" s="32"/>
      <c r="AC882" s="14">
        <f t="shared" si="615"/>
        <v>45</v>
      </c>
      <c r="AD882" s="37">
        <v>15</v>
      </c>
      <c r="AE882" s="19">
        <v>10</v>
      </c>
      <c r="AF882" s="18"/>
      <c r="AG882" s="32"/>
      <c r="AH882" s="14">
        <f t="shared" si="616"/>
        <v>25</v>
      </c>
      <c r="AI882" s="15">
        <f t="shared" si="617"/>
        <v>90</v>
      </c>
      <c r="AJ882" s="56">
        <v>44113</v>
      </c>
      <c r="AK882" s="39"/>
      <c r="AL882" s="37"/>
      <c r="AM882" s="19"/>
      <c r="AN882" s="18"/>
      <c r="AO882" s="32"/>
      <c r="AP882" s="14">
        <f t="shared" si="618"/>
        <v>0</v>
      </c>
      <c r="AQ882" s="37"/>
      <c r="AR882" s="19"/>
      <c r="AS882" s="18"/>
      <c r="AT882" s="32"/>
      <c r="AU882" s="14">
        <f t="shared" si="619"/>
        <v>0</v>
      </c>
      <c r="AV882" s="37"/>
      <c r="AW882" s="19"/>
      <c r="AX882" s="18"/>
      <c r="AY882" s="32"/>
      <c r="AZ882" s="14">
        <f t="shared" si="620"/>
        <v>0</v>
      </c>
      <c r="BA882" s="15">
        <f t="shared" si="621"/>
        <v>0</v>
      </c>
    </row>
    <row r="883" spans="1:53" x14ac:dyDescent="0.15">
      <c r="A883" s="30" t="s">
        <v>403</v>
      </c>
      <c r="B883" s="37"/>
      <c r="C883" s="19"/>
      <c r="D883" s="18"/>
      <c r="E883" s="32"/>
      <c r="F883" s="14">
        <f t="shared" si="623"/>
        <v>0</v>
      </c>
      <c r="G883" s="37"/>
      <c r="H883" s="19"/>
      <c r="I883" s="18">
        <v>1</v>
      </c>
      <c r="J883" s="32"/>
      <c r="K883" s="14">
        <f t="shared" si="624"/>
        <v>1</v>
      </c>
      <c r="L883" s="37"/>
      <c r="M883" s="19"/>
      <c r="N883" s="18">
        <v>1</v>
      </c>
      <c r="O883" s="32"/>
      <c r="P883" s="14">
        <f t="shared" si="625"/>
        <v>1</v>
      </c>
      <c r="Q883" s="15">
        <f t="shared" si="613"/>
        <v>2</v>
      </c>
      <c r="R883" s="93">
        <v>44132</v>
      </c>
      <c r="S883" s="30" t="s">
        <v>719</v>
      </c>
      <c r="T883" s="37"/>
      <c r="U883" s="19">
        <v>1</v>
      </c>
      <c r="V883" s="18"/>
      <c r="W883" s="32"/>
      <c r="X883" s="14">
        <f t="shared" si="614"/>
        <v>1</v>
      </c>
      <c r="Y883" s="37"/>
      <c r="Z883" s="19">
        <v>1</v>
      </c>
      <c r="AA883" s="18"/>
      <c r="AB883" s="32"/>
      <c r="AC883" s="14">
        <f t="shared" si="615"/>
        <v>1</v>
      </c>
      <c r="AD883" s="37"/>
      <c r="AE883" s="19">
        <v>1</v>
      </c>
      <c r="AF883" s="18"/>
      <c r="AG883" s="32"/>
      <c r="AH883" s="14">
        <f t="shared" si="616"/>
        <v>1</v>
      </c>
      <c r="AI883" s="15">
        <f t="shared" si="617"/>
        <v>3</v>
      </c>
      <c r="AJ883" s="56">
        <v>44114</v>
      </c>
      <c r="AK883" s="30"/>
      <c r="AL883" s="37"/>
      <c r="AM883" s="19"/>
      <c r="AN883" s="18"/>
      <c r="AO883" s="32"/>
      <c r="AP883" s="14">
        <f t="shared" si="618"/>
        <v>0</v>
      </c>
      <c r="AQ883" s="37"/>
      <c r="AR883" s="19"/>
      <c r="AS883" s="18"/>
      <c r="AT883" s="32"/>
      <c r="AU883" s="14">
        <f t="shared" si="619"/>
        <v>0</v>
      </c>
      <c r="AV883" s="37"/>
      <c r="AW883" s="19"/>
      <c r="AX883" s="18"/>
      <c r="AY883" s="32"/>
      <c r="AZ883" s="14">
        <f t="shared" si="620"/>
        <v>0</v>
      </c>
      <c r="BA883" s="15">
        <f t="shared" si="621"/>
        <v>0</v>
      </c>
    </row>
    <row r="884" spans="1:53" x14ac:dyDescent="0.15">
      <c r="A884" s="30"/>
      <c r="B884" s="37"/>
      <c r="C884" s="19"/>
      <c r="D884" s="18"/>
      <c r="E884" s="32"/>
      <c r="F884" s="14">
        <f t="shared" si="623"/>
        <v>0</v>
      </c>
      <c r="G884" s="37"/>
      <c r="H884" s="19"/>
      <c r="I884" s="18"/>
      <c r="J884" s="32"/>
      <c r="K884" s="14">
        <f t="shared" si="624"/>
        <v>0</v>
      </c>
      <c r="L884" s="37"/>
      <c r="M884" s="19"/>
      <c r="N884" s="18"/>
      <c r="O884" s="32"/>
      <c r="P884" s="14">
        <f t="shared" si="625"/>
        <v>0</v>
      </c>
      <c r="Q884" s="15">
        <f t="shared" si="613"/>
        <v>0</v>
      </c>
      <c r="S884" s="30" t="s">
        <v>720</v>
      </c>
      <c r="T884" s="37">
        <v>3</v>
      </c>
      <c r="U884" s="19"/>
      <c r="V884" s="18"/>
      <c r="W884" s="32"/>
      <c r="X884" s="14">
        <f t="shared" si="614"/>
        <v>3</v>
      </c>
      <c r="Y884" s="37">
        <v>3</v>
      </c>
      <c r="Z884" s="19"/>
      <c r="AA884" s="18"/>
      <c r="AB884" s="32"/>
      <c r="AC884" s="14">
        <f t="shared" si="615"/>
        <v>3</v>
      </c>
      <c r="AD884" s="37">
        <v>3</v>
      </c>
      <c r="AE884" s="19"/>
      <c r="AF884" s="18"/>
      <c r="AG884" s="32"/>
      <c r="AH884" s="14">
        <f t="shared" si="616"/>
        <v>3</v>
      </c>
      <c r="AI884" s="15">
        <f t="shared" si="617"/>
        <v>9</v>
      </c>
      <c r="AJ884" s="56">
        <v>44117</v>
      </c>
      <c r="AK884" s="30"/>
      <c r="AL884" s="37"/>
      <c r="AM884" s="19"/>
      <c r="AN884" s="18"/>
      <c r="AO884" s="32"/>
      <c r="AP884" s="14">
        <f t="shared" si="618"/>
        <v>0</v>
      </c>
      <c r="AQ884" s="37"/>
      <c r="AR884" s="19"/>
      <c r="AS884" s="18"/>
      <c r="AT884" s="32"/>
      <c r="AU884" s="14">
        <f t="shared" si="619"/>
        <v>0</v>
      </c>
      <c r="AV884" s="37"/>
      <c r="AW884" s="19"/>
      <c r="AX884" s="18"/>
      <c r="AY884" s="32"/>
      <c r="AZ884" s="14">
        <f t="shared" si="620"/>
        <v>0</v>
      </c>
      <c r="BA884" s="15">
        <f t="shared" si="621"/>
        <v>0</v>
      </c>
    </row>
    <row r="885" spans="1:53" x14ac:dyDescent="0.15">
      <c r="A885" s="30"/>
      <c r="B885" s="37"/>
      <c r="C885" s="19"/>
      <c r="D885" s="18"/>
      <c r="E885" s="32"/>
      <c r="F885" s="14">
        <f t="shared" si="623"/>
        <v>0</v>
      </c>
      <c r="G885" s="37"/>
      <c r="H885" s="19"/>
      <c r="I885" s="18"/>
      <c r="J885" s="32"/>
      <c r="K885" s="14">
        <f t="shared" si="624"/>
        <v>0</v>
      </c>
      <c r="L885" s="37"/>
      <c r="M885" s="19"/>
      <c r="N885" s="18"/>
      <c r="O885" s="32"/>
      <c r="P885" s="14">
        <f t="shared" si="625"/>
        <v>0</v>
      </c>
      <c r="Q885" s="15">
        <f t="shared" si="613"/>
        <v>0</v>
      </c>
      <c r="S885" s="30" t="s">
        <v>722</v>
      </c>
      <c r="T885" s="37"/>
      <c r="U885" s="19">
        <v>1</v>
      </c>
      <c r="V885" s="18"/>
      <c r="W885" s="32"/>
      <c r="X885" s="14">
        <f t="shared" si="614"/>
        <v>1</v>
      </c>
      <c r="Y885" s="37"/>
      <c r="Z885" s="19">
        <v>1</v>
      </c>
      <c r="AA885" s="18"/>
      <c r="AB885" s="32"/>
      <c r="AC885" s="14">
        <f t="shared" si="615"/>
        <v>1</v>
      </c>
      <c r="AD885" s="37"/>
      <c r="AE885" s="19">
        <v>1</v>
      </c>
      <c r="AF885" s="18"/>
      <c r="AG885" s="32"/>
      <c r="AH885" s="14">
        <f t="shared" si="616"/>
        <v>1</v>
      </c>
      <c r="AI885" s="15">
        <f t="shared" si="617"/>
        <v>3</v>
      </c>
      <c r="AJ885" s="56">
        <v>44119</v>
      </c>
      <c r="AK885" s="30"/>
      <c r="AL885" s="37"/>
      <c r="AM885" s="19"/>
      <c r="AN885" s="18"/>
      <c r="AO885" s="32"/>
      <c r="AP885" s="14">
        <f t="shared" si="618"/>
        <v>0</v>
      </c>
      <c r="AQ885" s="37"/>
      <c r="AR885" s="19"/>
      <c r="AS885" s="18"/>
      <c r="AT885" s="32"/>
      <c r="AU885" s="14">
        <f t="shared" si="619"/>
        <v>0</v>
      </c>
      <c r="AV885" s="37"/>
      <c r="AW885" s="19"/>
      <c r="AX885" s="18"/>
      <c r="AY885" s="32"/>
      <c r="AZ885" s="14">
        <f t="shared" si="620"/>
        <v>0</v>
      </c>
      <c r="BA885" s="15">
        <f t="shared" si="621"/>
        <v>0</v>
      </c>
    </row>
    <row r="886" spans="1:53" x14ac:dyDescent="0.15">
      <c r="A886" s="30"/>
      <c r="B886" s="37"/>
      <c r="C886" s="19"/>
      <c r="D886" s="18"/>
      <c r="E886" s="32"/>
      <c r="F886" s="14">
        <f t="shared" si="623"/>
        <v>0</v>
      </c>
      <c r="G886" s="37"/>
      <c r="H886" s="19"/>
      <c r="I886" s="18"/>
      <c r="J886" s="32"/>
      <c r="K886" s="14">
        <f t="shared" si="624"/>
        <v>0</v>
      </c>
      <c r="L886" s="37"/>
      <c r="M886" s="19"/>
      <c r="N886" s="18"/>
      <c r="O886" s="32"/>
      <c r="P886" s="14">
        <f t="shared" si="625"/>
        <v>0</v>
      </c>
      <c r="Q886" s="15">
        <f t="shared" si="613"/>
        <v>0</v>
      </c>
      <c r="S886" s="13" t="s">
        <v>723</v>
      </c>
      <c r="T886" s="37">
        <v>4</v>
      </c>
      <c r="U886" s="19">
        <v>12</v>
      </c>
      <c r="V886" s="18"/>
      <c r="W886" s="32"/>
      <c r="X886" s="14">
        <f t="shared" si="614"/>
        <v>16</v>
      </c>
      <c r="Y886" s="37">
        <v>9</v>
      </c>
      <c r="Z886" s="19">
        <v>16</v>
      </c>
      <c r="AA886" s="18">
        <v>5</v>
      </c>
      <c r="AB886" s="32"/>
      <c r="AC886" s="14">
        <f t="shared" si="615"/>
        <v>30</v>
      </c>
      <c r="AD886" s="37"/>
      <c r="AE886" s="19"/>
      <c r="AF886" s="18">
        <v>3</v>
      </c>
      <c r="AG886" s="32"/>
      <c r="AH886" s="14">
        <f t="shared" si="616"/>
        <v>3</v>
      </c>
      <c r="AI886" s="15">
        <f t="shared" si="617"/>
        <v>49</v>
      </c>
      <c r="AJ886" s="56">
        <v>44120</v>
      </c>
      <c r="AK886" s="30"/>
      <c r="AL886" s="37"/>
      <c r="AM886" s="19"/>
      <c r="AN886" s="18"/>
      <c r="AO886" s="32"/>
      <c r="AP886" s="14">
        <f t="shared" si="618"/>
        <v>0</v>
      </c>
      <c r="AQ886" s="37"/>
      <c r="AR886" s="19"/>
      <c r="AS886" s="18"/>
      <c r="AT886" s="32"/>
      <c r="AU886" s="14">
        <f t="shared" si="619"/>
        <v>0</v>
      </c>
      <c r="AV886" s="37"/>
      <c r="AW886" s="19"/>
      <c r="AX886" s="18"/>
      <c r="AY886" s="32"/>
      <c r="AZ886" s="14">
        <f t="shared" si="620"/>
        <v>0</v>
      </c>
      <c r="BA886" s="15">
        <f t="shared" si="621"/>
        <v>0</v>
      </c>
    </row>
    <row r="887" spans="1:53" x14ac:dyDescent="0.15">
      <c r="A887" s="30"/>
      <c r="B887" s="37"/>
      <c r="C887" s="19"/>
      <c r="D887" s="18"/>
      <c r="E887" s="32"/>
      <c r="F887" s="14">
        <f t="shared" si="623"/>
        <v>0</v>
      </c>
      <c r="G887" s="37"/>
      <c r="H887" s="19"/>
      <c r="I887" s="18"/>
      <c r="J887" s="32"/>
      <c r="K887" s="14">
        <f t="shared" si="624"/>
        <v>0</v>
      </c>
      <c r="L887" s="37"/>
      <c r="M887" s="19"/>
      <c r="N887" s="18"/>
      <c r="O887" s="32"/>
      <c r="P887" s="14">
        <f t="shared" si="625"/>
        <v>0</v>
      </c>
      <c r="Q887" s="15">
        <f t="shared" si="613"/>
        <v>0</v>
      </c>
      <c r="S887" s="30" t="s">
        <v>724</v>
      </c>
      <c r="T887" s="37"/>
      <c r="U887" s="19">
        <v>2</v>
      </c>
      <c r="V887" s="18"/>
      <c r="W887" s="32"/>
      <c r="X887" s="14">
        <f t="shared" si="614"/>
        <v>2</v>
      </c>
      <c r="Y887" s="37"/>
      <c r="Z887" s="19">
        <v>2</v>
      </c>
      <c r="AA887" s="18"/>
      <c r="AB887" s="32"/>
      <c r="AC887" s="14">
        <f t="shared" si="615"/>
        <v>2</v>
      </c>
      <c r="AD887" s="37"/>
      <c r="AE887" s="19">
        <v>2</v>
      </c>
      <c r="AF887" s="18"/>
      <c r="AG887" s="32"/>
      <c r="AH887" s="14">
        <f t="shared" si="616"/>
        <v>2</v>
      </c>
      <c r="AI887" s="15">
        <f t="shared" si="617"/>
        <v>6</v>
      </c>
      <c r="AJ887" s="56">
        <v>44120</v>
      </c>
      <c r="AK887" s="30"/>
      <c r="AL887" s="37"/>
      <c r="AM887" s="19"/>
      <c r="AN887" s="18"/>
      <c r="AO887" s="32"/>
      <c r="AP887" s="14">
        <f t="shared" si="618"/>
        <v>0</v>
      </c>
      <c r="AQ887" s="37"/>
      <c r="AR887" s="19"/>
      <c r="AS887" s="18"/>
      <c r="AT887" s="32"/>
      <c r="AU887" s="14">
        <f t="shared" si="619"/>
        <v>0</v>
      </c>
      <c r="AV887" s="37"/>
      <c r="AW887" s="19"/>
      <c r="AX887" s="18"/>
      <c r="AY887" s="32"/>
      <c r="AZ887" s="14">
        <f t="shared" si="620"/>
        <v>0</v>
      </c>
      <c r="BA887" s="15">
        <f t="shared" si="621"/>
        <v>0</v>
      </c>
    </row>
    <row r="888" spans="1:53" x14ac:dyDescent="0.15">
      <c r="A888" s="30"/>
      <c r="B888" s="37"/>
      <c r="C888" s="19"/>
      <c r="D888" s="18"/>
      <c r="E888" s="32"/>
      <c r="F888" s="14">
        <f t="shared" si="623"/>
        <v>0</v>
      </c>
      <c r="G888" s="37"/>
      <c r="H888" s="19"/>
      <c r="I888" s="18"/>
      <c r="J888" s="32"/>
      <c r="K888" s="14">
        <f t="shared" si="624"/>
        <v>0</v>
      </c>
      <c r="L888" s="37"/>
      <c r="M888" s="19"/>
      <c r="N888" s="18"/>
      <c r="O888" s="32"/>
      <c r="P888" s="14">
        <f t="shared" si="625"/>
        <v>0</v>
      </c>
      <c r="Q888" s="15">
        <f t="shared" si="613"/>
        <v>0</v>
      </c>
      <c r="S888" s="13" t="s">
        <v>725</v>
      </c>
      <c r="T888" s="37"/>
      <c r="U888" s="19">
        <v>1</v>
      </c>
      <c r="V888" s="18">
        <v>12</v>
      </c>
      <c r="W888" s="32"/>
      <c r="X888" s="14">
        <f t="shared" si="614"/>
        <v>13</v>
      </c>
      <c r="Y888" s="37">
        <v>2</v>
      </c>
      <c r="Z888" s="19">
        <v>2</v>
      </c>
      <c r="AA888" s="18">
        <v>12</v>
      </c>
      <c r="AB888" s="32"/>
      <c r="AC888" s="14">
        <f t="shared" si="615"/>
        <v>16</v>
      </c>
      <c r="AD888" s="37">
        <v>12</v>
      </c>
      <c r="AE888" s="19">
        <v>27</v>
      </c>
      <c r="AF888" s="18">
        <v>2</v>
      </c>
      <c r="AG888" s="32"/>
      <c r="AH888" s="14">
        <f t="shared" si="616"/>
        <v>41</v>
      </c>
      <c r="AI888" s="15">
        <f t="shared" si="617"/>
        <v>70</v>
      </c>
      <c r="AJ888" s="56">
        <v>44121</v>
      </c>
      <c r="AK888" s="30"/>
      <c r="AL888" s="37"/>
      <c r="AM888" s="19"/>
      <c r="AN888" s="18"/>
      <c r="AO888" s="32"/>
      <c r="AP888" s="14">
        <f t="shared" si="618"/>
        <v>0</v>
      </c>
      <c r="AQ888" s="37"/>
      <c r="AR888" s="19"/>
      <c r="AS888" s="18"/>
      <c r="AT888" s="32"/>
      <c r="AU888" s="14">
        <f t="shared" si="619"/>
        <v>0</v>
      </c>
      <c r="AV888" s="37"/>
      <c r="AW888" s="19"/>
      <c r="AX888" s="18"/>
      <c r="AY888" s="32"/>
      <c r="AZ888" s="14">
        <f t="shared" si="620"/>
        <v>0</v>
      </c>
      <c r="BA888" s="15">
        <f t="shared" si="621"/>
        <v>0</v>
      </c>
    </row>
    <row r="889" spans="1:53" x14ac:dyDescent="0.15">
      <c r="A889" s="30"/>
      <c r="B889" s="37"/>
      <c r="C889" s="19"/>
      <c r="D889" s="18"/>
      <c r="E889" s="32"/>
      <c r="F889" s="14">
        <f t="shared" si="623"/>
        <v>0</v>
      </c>
      <c r="G889" s="37"/>
      <c r="H889" s="19"/>
      <c r="I889" s="18"/>
      <c r="J889" s="32"/>
      <c r="K889" s="14">
        <f t="shared" si="624"/>
        <v>0</v>
      </c>
      <c r="L889" s="37"/>
      <c r="M889" s="19"/>
      <c r="N889" s="18"/>
      <c r="O889" s="32"/>
      <c r="P889" s="14">
        <f t="shared" si="625"/>
        <v>0</v>
      </c>
      <c r="Q889" s="15">
        <f t="shared" si="613"/>
        <v>0</v>
      </c>
      <c r="S889" s="30" t="s">
        <v>726</v>
      </c>
      <c r="T889" s="37">
        <v>1</v>
      </c>
      <c r="U889" s="19">
        <v>1</v>
      </c>
      <c r="V889" s="18">
        <v>1</v>
      </c>
      <c r="W889" s="32"/>
      <c r="X889" s="14">
        <f t="shared" si="614"/>
        <v>3</v>
      </c>
      <c r="Y889" s="37">
        <v>1</v>
      </c>
      <c r="Z889" s="19">
        <v>1</v>
      </c>
      <c r="AA889" s="18">
        <v>1</v>
      </c>
      <c r="AB889" s="32"/>
      <c r="AC889" s="14">
        <f t="shared" si="615"/>
        <v>3</v>
      </c>
      <c r="AD889" s="37">
        <v>1</v>
      </c>
      <c r="AE889" s="19">
        <v>1</v>
      </c>
      <c r="AF889" s="18">
        <v>1</v>
      </c>
      <c r="AG889" s="32"/>
      <c r="AH889" s="14">
        <f t="shared" si="616"/>
        <v>3</v>
      </c>
      <c r="AI889" s="15">
        <f t="shared" si="617"/>
        <v>9</v>
      </c>
      <c r="AJ889" s="56">
        <v>44121</v>
      </c>
      <c r="AK889" s="13"/>
      <c r="AL889" s="37"/>
      <c r="AM889" s="19"/>
      <c r="AN889" s="18"/>
      <c r="AO889" s="32"/>
      <c r="AP889" s="14">
        <f t="shared" si="618"/>
        <v>0</v>
      </c>
      <c r="AQ889" s="37"/>
      <c r="AR889" s="19"/>
      <c r="AS889" s="18"/>
      <c r="AT889" s="32"/>
      <c r="AU889" s="14">
        <f t="shared" si="619"/>
        <v>0</v>
      </c>
      <c r="AV889" s="37"/>
      <c r="AW889" s="19"/>
      <c r="AX889" s="18"/>
      <c r="AY889" s="32"/>
      <c r="AZ889" s="14">
        <f t="shared" si="620"/>
        <v>0</v>
      </c>
      <c r="BA889" s="15">
        <f t="shared" si="621"/>
        <v>0</v>
      </c>
    </row>
    <row r="890" spans="1:53" x14ac:dyDescent="0.15">
      <c r="A890" s="30"/>
      <c r="B890" s="37"/>
      <c r="C890" s="19"/>
      <c r="D890" s="18"/>
      <c r="E890" s="32"/>
      <c r="F890" s="14">
        <f t="shared" si="623"/>
        <v>0</v>
      </c>
      <c r="G890" s="37"/>
      <c r="H890" s="19"/>
      <c r="I890" s="18"/>
      <c r="J890" s="32"/>
      <c r="K890" s="14">
        <f t="shared" si="624"/>
        <v>0</v>
      </c>
      <c r="L890" s="37"/>
      <c r="M890" s="19"/>
      <c r="N890" s="18"/>
      <c r="O890" s="32"/>
      <c r="P890" s="14">
        <f t="shared" si="625"/>
        <v>0</v>
      </c>
      <c r="Q890" s="15">
        <f t="shared" si="613"/>
        <v>0</v>
      </c>
      <c r="S890" s="30" t="s">
        <v>727</v>
      </c>
      <c r="T890" s="37">
        <v>2</v>
      </c>
      <c r="U890" s="19">
        <v>2</v>
      </c>
      <c r="V890" s="18">
        <v>1</v>
      </c>
      <c r="W890" s="32"/>
      <c r="X890" s="14">
        <f t="shared" si="614"/>
        <v>5</v>
      </c>
      <c r="Y890" s="37">
        <v>2</v>
      </c>
      <c r="Z890" s="19">
        <v>2</v>
      </c>
      <c r="AA890" s="18">
        <v>1</v>
      </c>
      <c r="AB890" s="32"/>
      <c r="AC890" s="14">
        <f t="shared" si="615"/>
        <v>5</v>
      </c>
      <c r="AD890" s="37">
        <v>2</v>
      </c>
      <c r="AE890" s="19">
        <v>2</v>
      </c>
      <c r="AF890" s="18">
        <v>1</v>
      </c>
      <c r="AG890" s="32"/>
      <c r="AH890" s="14">
        <f t="shared" si="616"/>
        <v>5</v>
      </c>
      <c r="AI890" s="15">
        <f t="shared" si="617"/>
        <v>15</v>
      </c>
      <c r="AJ890" s="56">
        <v>44124</v>
      </c>
      <c r="AK890" s="39"/>
      <c r="AL890" s="37"/>
      <c r="AM890" s="19"/>
      <c r="AN890" s="18"/>
      <c r="AO890" s="32"/>
      <c r="AP890" s="14">
        <f t="shared" si="618"/>
        <v>0</v>
      </c>
      <c r="AQ890" s="37"/>
      <c r="AR890" s="19"/>
      <c r="AS890" s="18"/>
      <c r="AT890" s="32"/>
      <c r="AU890" s="14">
        <f t="shared" si="619"/>
        <v>0</v>
      </c>
      <c r="AV890" s="37"/>
      <c r="AW890" s="19"/>
      <c r="AX890" s="18"/>
      <c r="AY890" s="32"/>
      <c r="AZ890" s="14">
        <f t="shared" si="620"/>
        <v>0</v>
      </c>
      <c r="BA890" s="15">
        <f t="shared" si="621"/>
        <v>0</v>
      </c>
    </row>
    <row r="891" spans="1:53" x14ac:dyDescent="0.15">
      <c r="A891" s="30"/>
      <c r="B891" s="37"/>
      <c r="C891" s="19"/>
      <c r="D891" s="18"/>
      <c r="E891" s="32"/>
      <c r="F891" s="14">
        <f t="shared" si="623"/>
        <v>0</v>
      </c>
      <c r="G891" s="37"/>
      <c r="H891" s="19"/>
      <c r="I891" s="18"/>
      <c r="J891" s="32"/>
      <c r="K891" s="14">
        <f t="shared" si="624"/>
        <v>0</v>
      </c>
      <c r="L891" s="37"/>
      <c r="M891" s="19"/>
      <c r="N891" s="18"/>
      <c r="O891" s="32"/>
      <c r="P891" s="14">
        <f t="shared" si="625"/>
        <v>0</v>
      </c>
      <c r="Q891" s="15">
        <f t="shared" si="613"/>
        <v>0</v>
      </c>
      <c r="S891" s="30" t="s">
        <v>729</v>
      </c>
      <c r="T891" s="37"/>
      <c r="U891" s="19">
        <v>1</v>
      </c>
      <c r="V891" s="18"/>
      <c r="W891" s="32"/>
      <c r="X891" s="14">
        <f t="shared" si="614"/>
        <v>1</v>
      </c>
      <c r="Y891" s="37"/>
      <c r="Z891" s="19">
        <v>1</v>
      </c>
      <c r="AA891" s="18"/>
      <c r="AB891" s="32"/>
      <c r="AC891" s="14">
        <f t="shared" si="615"/>
        <v>1</v>
      </c>
      <c r="AD891" s="37"/>
      <c r="AE891" s="19">
        <v>1</v>
      </c>
      <c r="AF891" s="18"/>
      <c r="AG891" s="32"/>
      <c r="AH891" s="14">
        <f t="shared" si="616"/>
        <v>1</v>
      </c>
      <c r="AI891" s="15">
        <f t="shared" si="617"/>
        <v>3</v>
      </c>
      <c r="AJ891" s="56">
        <v>44125</v>
      </c>
      <c r="AK891" s="13"/>
      <c r="AL891" s="37"/>
      <c r="AM891" s="19"/>
      <c r="AN891" s="18"/>
      <c r="AO891" s="32"/>
      <c r="AP891" s="14">
        <f t="shared" si="618"/>
        <v>0</v>
      </c>
      <c r="AQ891" s="37"/>
      <c r="AR891" s="19"/>
      <c r="AS891" s="18"/>
      <c r="AT891" s="32"/>
      <c r="AU891" s="14">
        <f t="shared" si="619"/>
        <v>0</v>
      </c>
      <c r="AV891" s="37"/>
      <c r="AW891" s="19"/>
      <c r="AX891" s="18"/>
      <c r="AY891" s="32"/>
      <c r="AZ891" s="14">
        <f t="shared" si="620"/>
        <v>0</v>
      </c>
      <c r="BA891" s="15">
        <f t="shared" si="621"/>
        <v>0</v>
      </c>
    </row>
    <row r="892" spans="1:53" x14ac:dyDescent="0.15">
      <c r="A892" s="30"/>
      <c r="B892" s="37"/>
      <c r="C892" s="19"/>
      <c r="D892" s="18"/>
      <c r="E892" s="32"/>
      <c r="F892" s="14">
        <f t="shared" si="623"/>
        <v>0</v>
      </c>
      <c r="G892" s="37"/>
      <c r="H892" s="19"/>
      <c r="I892" s="18"/>
      <c r="J892" s="32"/>
      <c r="K892" s="14">
        <f t="shared" si="624"/>
        <v>0</v>
      </c>
      <c r="L892" s="37"/>
      <c r="M892" s="19"/>
      <c r="N892" s="18"/>
      <c r="O892" s="32"/>
      <c r="P892" s="14">
        <f t="shared" si="625"/>
        <v>0</v>
      </c>
      <c r="Q892" s="15">
        <f t="shared" si="613"/>
        <v>0</v>
      </c>
      <c r="S892" s="13" t="s">
        <v>731</v>
      </c>
      <c r="T892" s="37">
        <v>5</v>
      </c>
      <c r="U892" s="19">
        <v>4</v>
      </c>
      <c r="V892" s="18">
        <v>10</v>
      </c>
      <c r="W892" s="32"/>
      <c r="X892" s="14">
        <f t="shared" si="614"/>
        <v>19</v>
      </c>
      <c r="Y892" s="37"/>
      <c r="Z892" s="19"/>
      <c r="AA892" s="18"/>
      <c r="AB892" s="32"/>
      <c r="AC892" s="14">
        <f t="shared" si="615"/>
        <v>0</v>
      </c>
      <c r="AD892" s="37">
        <v>10</v>
      </c>
      <c r="AE892" s="19"/>
      <c r="AF892" s="18">
        <v>30</v>
      </c>
      <c r="AG892" s="32"/>
      <c r="AH892" s="14">
        <f t="shared" si="616"/>
        <v>40</v>
      </c>
      <c r="AI892" s="15">
        <f t="shared" si="617"/>
        <v>59</v>
      </c>
      <c r="AJ892" s="56">
        <v>44128</v>
      </c>
      <c r="AK892" s="13"/>
      <c r="AL892" s="37"/>
      <c r="AM892" s="19"/>
      <c r="AN892" s="18"/>
      <c r="AO892" s="32"/>
      <c r="AP892" s="14">
        <f t="shared" si="618"/>
        <v>0</v>
      </c>
      <c r="AQ892" s="37"/>
      <c r="AR892" s="19"/>
      <c r="AS892" s="18"/>
      <c r="AT892" s="32"/>
      <c r="AU892" s="14">
        <f t="shared" si="619"/>
        <v>0</v>
      </c>
      <c r="AV892" s="37"/>
      <c r="AW892" s="19"/>
      <c r="AX892" s="18"/>
      <c r="AY892" s="32"/>
      <c r="AZ892" s="14">
        <f t="shared" si="620"/>
        <v>0</v>
      </c>
      <c r="BA892" s="15">
        <f t="shared" si="621"/>
        <v>0</v>
      </c>
    </row>
    <row r="893" spans="1:53" x14ac:dyDescent="0.15">
      <c r="A893" s="30"/>
      <c r="B893" s="37"/>
      <c r="C893" s="19"/>
      <c r="D893" s="18"/>
      <c r="E893" s="32"/>
      <c r="F893" s="14">
        <f t="shared" si="623"/>
        <v>0</v>
      </c>
      <c r="G893" s="37"/>
      <c r="H893" s="19"/>
      <c r="I893" s="18"/>
      <c r="J893" s="32"/>
      <c r="K893" s="14">
        <f t="shared" si="624"/>
        <v>0</v>
      </c>
      <c r="L893" s="37"/>
      <c r="M893" s="19"/>
      <c r="N893" s="18"/>
      <c r="O893" s="32"/>
      <c r="P893" s="14">
        <f t="shared" si="625"/>
        <v>0</v>
      </c>
      <c r="Q893" s="15">
        <f t="shared" si="613"/>
        <v>0</v>
      </c>
      <c r="S893" s="13" t="s">
        <v>732</v>
      </c>
      <c r="T893" s="37"/>
      <c r="U893" s="19">
        <v>10</v>
      </c>
      <c r="V893" s="18">
        <v>10</v>
      </c>
      <c r="W893" s="32"/>
      <c r="X893" s="14">
        <f t="shared" si="614"/>
        <v>20</v>
      </c>
      <c r="Y893" s="37"/>
      <c r="Z893" s="19">
        <v>10</v>
      </c>
      <c r="AA893" s="18">
        <v>10</v>
      </c>
      <c r="AB893" s="32"/>
      <c r="AC893" s="14">
        <f t="shared" si="615"/>
        <v>20</v>
      </c>
      <c r="AD893" s="37"/>
      <c r="AE893" s="19">
        <v>10</v>
      </c>
      <c r="AF893" s="18">
        <v>10</v>
      </c>
      <c r="AG893" s="32"/>
      <c r="AH893" s="14">
        <f t="shared" si="616"/>
        <v>20</v>
      </c>
      <c r="AI893" s="15">
        <f t="shared" si="617"/>
        <v>60</v>
      </c>
      <c r="AJ893" s="56">
        <v>44131</v>
      </c>
      <c r="AK893" s="13"/>
      <c r="AL893" s="37"/>
      <c r="AM893" s="19"/>
      <c r="AN893" s="18"/>
      <c r="AO893" s="32"/>
      <c r="AP893" s="14">
        <f t="shared" si="618"/>
        <v>0</v>
      </c>
      <c r="AQ893" s="37"/>
      <c r="AR893" s="19"/>
      <c r="AS893" s="18"/>
      <c r="AT893" s="32"/>
      <c r="AU893" s="14">
        <f t="shared" si="619"/>
        <v>0</v>
      </c>
      <c r="AV893" s="37"/>
      <c r="AW893" s="19"/>
      <c r="AX893" s="18"/>
      <c r="AY893" s="32"/>
      <c r="AZ893" s="14">
        <f t="shared" si="620"/>
        <v>0</v>
      </c>
      <c r="BA893" s="15">
        <f t="shared" si="621"/>
        <v>0</v>
      </c>
    </row>
    <row r="894" spans="1:53" x14ac:dyDescent="0.15">
      <c r="A894" s="30"/>
      <c r="B894" s="37"/>
      <c r="C894" s="19"/>
      <c r="D894" s="18"/>
      <c r="E894" s="32"/>
      <c r="F894" s="14">
        <f t="shared" si="623"/>
        <v>0</v>
      </c>
      <c r="G894" s="37"/>
      <c r="H894" s="19"/>
      <c r="I894" s="18"/>
      <c r="J894" s="32"/>
      <c r="K894" s="14">
        <f t="shared" si="624"/>
        <v>0</v>
      </c>
      <c r="L894" s="37"/>
      <c r="M894" s="19"/>
      <c r="N894" s="18"/>
      <c r="O894" s="32"/>
      <c r="P894" s="14">
        <f t="shared" si="625"/>
        <v>0</v>
      </c>
      <c r="Q894" s="15">
        <f t="shared" si="613"/>
        <v>0</v>
      </c>
      <c r="S894" s="30" t="s">
        <v>736</v>
      </c>
      <c r="T894" s="37"/>
      <c r="U894" s="19">
        <v>1</v>
      </c>
      <c r="V894" s="18"/>
      <c r="W894" s="32"/>
      <c r="X894" s="14">
        <f t="shared" si="614"/>
        <v>1</v>
      </c>
      <c r="Y894" s="37"/>
      <c r="Z894" s="19">
        <v>1</v>
      </c>
      <c r="AA894" s="18"/>
      <c r="AB894" s="32"/>
      <c r="AC894" s="14">
        <f t="shared" si="615"/>
        <v>1</v>
      </c>
      <c r="AD894" s="37"/>
      <c r="AE894" s="19">
        <v>1</v>
      </c>
      <c r="AF894" s="18"/>
      <c r="AG894" s="32"/>
      <c r="AH894" s="14">
        <f t="shared" si="616"/>
        <v>1</v>
      </c>
      <c r="AI894" s="15">
        <f t="shared" si="617"/>
        <v>3</v>
      </c>
      <c r="AJ894" s="56">
        <v>44128</v>
      </c>
      <c r="AK894" s="13"/>
      <c r="AL894" s="37"/>
      <c r="AM894" s="19"/>
      <c r="AN894" s="18"/>
      <c r="AO894" s="32"/>
      <c r="AP894" s="14">
        <f t="shared" si="618"/>
        <v>0</v>
      </c>
      <c r="AQ894" s="37"/>
      <c r="AR894" s="19"/>
      <c r="AS894" s="18"/>
      <c r="AT894" s="32"/>
      <c r="AU894" s="14">
        <f t="shared" si="619"/>
        <v>0</v>
      </c>
      <c r="AV894" s="37"/>
      <c r="AW894" s="19"/>
      <c r="AX894" s="18"/>
      <c r="AY894" s="32"/>
      <c r="AZ894" s="14">
        <f t="shared" si="620"/>
        <v>0</v>
      </c>
      <c r="BA894" s="15">
        <f t="shared" si="621"/>
        <v>0</v>
      </c>
    </row>
    <row r="895" spans="1:53" x14ac:dyDescent="0.15">
      <c r="A895" s="39"/>
      <c r="B895" s="37"/>
      <c r="C895" s="19"/>
      <c r="D895" s="18"/>
      <c r="E895" s="32"/>
      <c r="F895" s="14">
        <f t="shared" si="623"/>
        <v>0</v>
      </c>
      <c r="G895" s="37"/>
      <c r="H895" s="19"/>
      <c r="I895" s="18"/>
      <c r="J895" s="32"/>
      <c r="K895" s="14">
        <f t="shared" si="624"/>
        <v>0</v>
      </c>
      <c r="L895" s="37"/>
      <c r="M895" s="19"/>
      <c r="N895" s="18"/>
      <c r="O895" s="32"/>
      <c r="P895" s="14">
        <f t="shared" si="625"/>
        <v>0</v>
      </c>
      <c r="Q895" s="15">
        <f t="shared" si="613"/>
        <v>0</v>
      </c>
      <c r="S895" s="30" t="s">
        <v>733</v>
      </c>
      <c r="T895" s="31"/>
      <c r="U895" s="32"/>
      <c r="V895" s="33">
        <v>7</v>
      </c>
      <c r="W895" s="32"/>
      <c r="X895" s="14">
        <f t="shared" si="614"/>
        <v>7</v>
      </c>
      <c r="Y895" s="31"/>
      <c r="Z895" s="32"/>
      <c r="AA895" s="33">
        <v>7</v>
      </c>
      <c r="AB895" s="32"/>
      <c r="AC895" s="14">
        <f t="shared" si="615"/>
        <v>7</v>
      </c>
      <c r="AD895" s="31"/>
      <c r="AE895" s="32"/>
      <c r="AF895" s="33">
        <v>7</v>
      </c>
      <c r="AG895" s="32"/>
      <c r="AH895" s="14">
        <f t="shared" si="616"/>
        <v>7</v>
      </c>
      <c r="AI895" s="15">
        <f t="shared" si="617"/>
        <v>21</v>
      </c>
      <c r="AJ895" s="56">
        <v>44133</v>
      </c>
      <c r="AK895" s="39"/>
      <c r="AL895" s="37"/>
      <c r="AM895" s="19"/>
      <c r="AN895" s="18"/>
      <c r="AO895" s="32"/>
      <c r="AP895" s="14">
        <f t="shared" si="618"/>
        <v>0</v>
      </c>
      <c r="AQ895" s="37"/>
      <c r="AR895" s="19"/>
      <c r="AS895" s="18"/>
      <c r="AT895" s="32"/>
      <c r="AU895" s="14">
        <f t="shared" si="619"/>
        <v>0</v>
      </c>
      <c r="AV895" s="37"/>
      <c r="AW895" s="19"/>
      <c r="AX895" s="18"/>
      <c r="AY895" s="32"/>
      <c r="AZ895" s="14">
        <f t="shared" si="620"/>
        <v>0</v>
      </c>
      <c r="BA895" s="15">
        <f t="shared" si="621"/>
        <v>0</v>
      </c>
    </row>
    <row r="896" spans="1:53" x14ac:dyDescent="0.15">
      <c r="A896" s="30"/>
      <c r="B896" s="37"/>
      <c r="C896" s="19"/>
      <c r="D896" s="18"/>
      <c r="E896" s="32"/>
      <c r="F896" s="14">
        <f t="shared" si="623"/>
        <v>0</v>
      </c>
      <c r="G896" s="37"/>
      <c r="H896" s="19"/>
      <c r="I896" s="18"/>
      <c r="J896" s="32"/>
      <c r="K896" s="14">
        <f t="shared" si="624"/>
        <v>0</v>
      </c>
      <c r="L896" s="37"/>
      <c r="M896" s="19"/>
      <c r="N896" s="18"/>
      <c r="O896" s="32"/>
      <c r="P896" s="14">
        <f t="shared" si="625"/>
        <v>0</v>
      </c>
      <c r="Q896" s="15">
        <f t="shared" si="613"/>
        <v>0</v>
      </c>
      <c r="S896" s="30" t="s">
        <v>738</v>
      </c>
      <c r="T896" s="37"/>
      <c r="U896" s="19">
        <v>1</v>
      </c>
      <c r="V896" s="18"/>
      <c r="W896" s="32"/>
      <c r="X896" s="14">
        <f t="shared" ref="X896" si="626">SUM(T896:V896)</f>
        <v>1</v>
      </c>
      <c r="Y896" s="37"/>
      <c r="Z896" s="19">
        <v>1</v>
      </c>
      <c r="AA896" s="18"/>
      <c r="AB896" s="32"/>
      <c r="AC896" s="14">
        <f t="shared" ref="AC896" si="627">SUM(Y896:AA896)</f>
        <v>1</v>
      </c>
      <c r="AD896" s="37"/>
      <c r="AE896" s="19">
        <v>1</v>
      </c>
      <c r="AF896" s="18"/>
      <c r="AG896" s="32"/>
      <c r="AH896" s="14">
        <f t="shared" ref="AH896" si="628">SUM(AD896:AF896)</f>
        <v>1</v>
      </c>
      <c r="AI896" s="15">
        <f t="shared" ref="AI896" si="629">X896+AC896+AH896</f>
        <v>3</v>
      </c>
      <c r="AJ896" s="56">
        <v>44131</v>
      </c>
      <c r="AK896" s="13"/>
      <c r="AL896" s="37"/>
      <c r="AM896" s="19"/>
      <c r="AN896" s="18"/>
      <c r="AO896" s="32"/>
      <c r="AP896" s="14">
        <f t="shared" si="618"/>
        <v>0</v>
      </c>
      <c r="AQ896" s="37"/>
      <c r="AR896" s="19"/>
      <c r="AS896" s="18"/>
      <c r="AT896" s="32"/>
      <c r="AU896" s="14">
        <f t="shared" si="619"/>
        <v>0</v>
      </c>
      <c r="AV896" s="37"/>
      <c r="AW896" s="19"/>
      <c r="AX896" s="18"/>
      <c r="AY896" s="32"/>
      <c r="AZ896" s="14">
        <f t="shared" si="620"/>
        <v>0</v>
      </c>
      <c r="BA896" s="15">
        <f t="shared" si="621"/>
        <v>0</v>
      </c>
    </row>
    <row r="897" spans="1:55" x14ac:dyDescent="0.15">
      <c r="A897" s="30"/>
      <c r="B897" s="37"/>
      <c r="C897" s="19"/>
      <c r="D897" s="18"/>
      <c r="E897" s="32"/>
      <c r="F897" s="14">
        <f t="shared" si="623"/>
        <v>0</v>
      </c>
      <c r="G897" s="37"/>
      <c r="H897" s="19"/>
      <c r="I897" s="18"/>
      <c r="J897" s="32"/>
      <c r="K897" s="14">
        <f t="shared" si="624"/>
        <v>0</v>
      </c>
      <c r="L897" s="37"/>
      <c r="M897" s="19"/>
      <c r="N897" s="18"/>
      <c r="O897" s="32"/>
      <c r="P897" s="14">
        <f t="shared" si="625"/>
        <v>0</v>
      </c>
      <c r="Q897" s="15">
        <f t="shared" si="613"/>
        <v>0</v>
      </c>
      <c r="S897" s="13"/>
      <c r="T897" s="37"/>
      <c r="U897" s="19"/>
      <c r="V897" s="18"/>
      <c r="W897" s="32"/>
      <c r="X897" s="14">
        <f t="shared" si="614"/>
        <v>0</v>
      </c>
      <c r="Y897" s="37"/>
      <c r="Z897" s="19"/>
      <c r="AA897" s="18"/>
      <c r="AB897" s="32"/>
      <c r="AC897" s="14">
        <f t="shared" si="615"/>
        <v>0</v>
      </c>
      <c r="AD897" s="37"/>
      <c r="AE897" s="19"/>
      <c r="AF897" s="18"/>
      <c r="AG897" s="32"/>
      <c r="AH897" s="14">
        <f t="shared" si="616"/>
        <v>0</v>
      </c>
      <c r="AI897" s="15">
        <f t="shared" si="617"/>
        <v>0</v>
      </c>
      <c r="AJ897" s="57"/>
      <c r="AK897" s="13"/>
      <c r="AL897" s="37"/>
      <c r="AM897" s="19"/>
      <c r="AN897" s="18"/>
      <c r="AO897" s="32"/>
      <c r="AP897" s="14">
        <f t="shared" si="618"/>
        <v>0</v>
      </c>
      <c r="AQ897" s="37"/>
      <c r="AR897" s="19"/>
      <c r="AS897" s="18"/>
      <c r="AT897" s="32"/>
      <c r="AU897" s="14">
        <f t="shared" si="619"/>
        <v>0</v>
      </c>
      <c r="AV897" s="37"/>
      <c r="AW897" s="19"/>
      <c r="AX897" s="18"/>
      <c r="AY897" s="32"/>
      <c r="AZ897" s="14">
        <f t="shared" si="620"/>
        <v>0</v>
      </c>
      <c r="BA897" s="15">
        <f t="shared" si="621"/>
        <v>0</v>
      </c>
    </row>
    <row r="898" spans="1:55" x14ac:dyDescent="0.15">
      <c r="A898" s="13"/>
      <c r="B898" s="37"/>
      <c r="C898" s="19"/>
      <c r="D898" s="18"/>
      <c r="E898" s="32"/>
      <c r="F898" s="14">
        <f t="shared" si="623"/>
        <v>0</v>
      </c>
      <c r="G898" s="37"/>
      <c r="H898" s="19"/>
      <c r="I898" s="18"/>
      <c r="J898" s="32"/>
      <c r="K898" s="14">
        <f t="shared" si="624"/>
        <v>0</v>
      </c>
      <c r="L898" s="37"/>
      <c r="M898" s="19"/>
      <c r="N898" s="18"/>
      <c r="O898" s="32"/>
      <c r="P898" s="14">
        <f t="shared" si="625"/>
        <v>0</v>
      </c>
      <c r="Q898" s="15">
        <f t="shared" si="613"/>
        <v>0</v>
      </c>
      <c r="S898" s="13" t="s">
        <v>679</v>
      </c>
      <c r="T898" s="37"/>
      <c r="U898" s="19"/>
      <c r="V898" s="18"/>
      <c r="W898" s="32"/>
      <c r="X898" s="14">
        <f t="shared" si="614"/>
        <v>0</v>
      </c>
      <c r="Y898" s="37"/>
      <c r="Z898" s="19"/>
      <c r="AA898" s="18"/>
      <c r="AB898" s="32"/>
      <c r="AC898" s="14">
        <f t="shared" si="615"/>
        <v>0</v>
      </c>
      <c r="AD898" s="37"/>
      <c r="AE898" s="19"/>
      <c r="AF898" s="18"/>
      <c r="AG898" s="32"/>
      <c r="AH898" s="14">
        <f t="shared" si="616"/>
        <v>0</v>
      </c>
      <c r="AI898" s="15">
        <f t="shared" si="617"/>
        <v>0</v>
      </c>
      <c r="AJ898" s="57" t="s">
        <v>680</v>
      </c>
      <c r="AK898" s="13"/>
      <c r="AL898" s="37"/>
      <c r="AM898" s="19"/>
      <c r="AN898" s="18"/>
      <c r="AO898" s="32"/>
      <c r="AP898" s="14">
        <f t="shared" si="618"/>
        <v>0</v>
      </c>
      <c r="AQ898" s="37"/>
      <c r="AR898" s="19"/>
      <c r="AS898" s="18"/>
      <c r="AT898" s="32"/>
      <c r="AU898" s="14">
        <f t="shared" si="619"/>
        <v>0</v>
      </c>
      <c r="AV898" s="37"/>
      <c r="AW898" s="19"/>
      <c r="AX898" s="18"/>
      <c r="AY898" s="32"/>
      <c r="AZ898" s="14">
        <f t="shared" si="620"/>
        <v>0</v>
      </c>
      <c r="BA898" s="15">
        <f t="shared" si="621"/>
        <v>0</v>
      </c>
    </row>
    <row r="899" spans="1:55" ht="14.25" thickBot="1" x14ac:dyDescent="0.2">
      <c r="A899" s="39"/>
      <c r="B899" s="37"/>
      <c r="C899" s="19"/>
      <c r="D899" s="18"/>
      <c r="E899" s="32"/>
      <c r="F899" s="14">
        <f t="shared" si="623"/>
        <v>0</v>
      </c>
      <c r="G899" s="37"/>
      <c r="H899" s="19"/>
      <c r="I899" s="18"/>
      <c r="J899" s="106"/>
      <c r="K899" s="14">
        <f t="shared" si="624"/>
        <v>0</v>
      </c>
      <c r="L899" s="37"/>
      <c r="M899" s="19"/>
      <c r="N899" s="18"/>
      <c r="O899" s="32"/>
      <c r="P899" s="14">
        <f t="shared" si="625"/>
        <v>0</v>
      </c>
      <c r="Q899" s="24">
        <f t="shared" si="613"/>
        <v>0</v>
      </c>
      <c r="S899" s="13" t="s">
        <v>665</v>
      </c>
      <c r="T899" s="37"/>
      <c r="U899" s="19"/>
      <c r="V899" s="18"/>
      <c r="W899" s="106"/>
      <c r="X899" s="14">
        <f t="shared" ref="X899" si="630">SUM(T899:V899)</f>
        <v>0</v>
      </c>
      <c r="Y899" s="37"/>
      <c r="Z899" s="19"/>
      <c r="AA899" s="18"/>
      <c r="AB899" s="32"/>
      <c r="AC899" s="14">
        <f t="shared" ref="AC899" si="631">SUM(Y899:AA899)</f>
        <v>0</v>
      </c>
      <c r="AD899" s="37"/>
      <c r="AE899" s="19"/>
      <c r="AF899" s="18"/>
      <c r="AG899" s="106"/>
      <c r="AH899" s="14">
        <f t="shared" ref="AH899" si="632">SUM(AD899:AF899)</f>
        <v>0</v>
      </c>
      <c r="AI899" s="15">
        <f t="shared" ref="AI899" si="633">X899+AC899+AH899</f>
        <v>0</v>
      </c>
      <c r="AJ899" s="57" t="s">
        <v>666</v>
      </c>
      <c r="AK899" s="13"/>
      <c r="AL899" s="37"/>
      <c r="AM899" s="19"/>
      <c r="AN899" s="18"/>
      <c r="AO899" s="106"/>
      <c r="AP899" s="14">
        <f t="shared" si="618"/>
        <v>0</v>
      </c>
      <c r="AQ899" s="37"/>
      <c r="AR899" s="19"/>
      <c r="AS899" s="18"/>
      <c r="AT899" s="32"/>
      <c r="AU899" s="14">
        <f t="shared" si="619"/>
        <v>0</v>
      </c>
      <c r="AV899" s="37"/>
      <c r="AW899" s="19"/>
      <c r="AX899" s="18"/>
      <c r="AY899" s="106"/>
      <c r="AZ899" s="14">
        <f t="shared" si="620"/>
        <v>0</v>
      </c>
      <c r="BA899" s="15">
        <f t="shared" si="621"/>
        <v>0</v>
      </c>
    </row>
    <row r="900" spans="1:55" ht="14.25" thickBot="1" x14ac:dyDescent="0.2">
      <c r="A900" s="3" t="s">
        <v>11</v>
      </c>
      <c r="B900" s="26">
        <f>SUM(B876:B899)</f>
        <v>4</v>
      </c>
      <c r="C900" s="26">
        <f t="shared" ref="C900:Q900" si="634">SUM(C876:C899)</f>
        <v>4</v>
      </c>
      <c r="D900" s="27">
        <f t="shared" si="634"/>
        <v>5</v>
      </c>
      <c r="E900" s="26"/>
      <c r="F900" s="40">
        <f t="shared" si="634"/>
        <v>12</v>
      </c>
      <c r="G900" s="26">
        <f t="shared" si="634"/>
        <v>3</v>
      </c>
      <c r="H900" s="26">
        <f t="shared" si="634"/>
        <v>4</v>
      </c>
      <c r="I900" s="26">
        <f t="shared" si="634"/>
        <v>3</v>
      </c>
      <c r="J900" s="26"/>
      <c r="K900" s="40">
        <f t="shared" si="634"/>
        <v>10</v>
      </c>
      <c r="L900" s="26">
        <f t="shared" si="634"/>
        <v>5</v>
      </c>
      <c r="M900" s="26">
        <f t="shared" si="634"/>
        <v>5</v>
      </c>
      <c r="N900" s="27">
        <f t="shared" si="634"/>
        <v>10</v>
      </c>
      <c r="O900" s="26"/>
      <c r="P900" s="40">
        <f t="shared" si="634"/>
        <v>20</v>
      </c>
      <c r="Q900" s="41">
        <f t="shared" si="634"/>
        <v>42</v>
      </c>
      <c r="S900" s="3" t="s">
        <v>11</v>
      </c>
      <c r="T900" s="26">
        <f>SUM(T876:T899)</f>
        <v>24</v>
      </c>
      <c r="U900" s="26">
        <f t="shared" ref="U900:AI900" si="635">SUM(U876:U899)</f>
        <v>59</v>
      </c>
      <c r="V900" s="26">
        <f t="shared" si="635"/>
        <v>60</v>
      </c>
      <c r="W900" s="26"/>
      <c r="X900" s="40">
        <f t="shared" si="635"/>
        <v>143</v>
      </c>
      <c r="Y900" s="26">
        <f t="shared" si="635"/>
        <v>41</v>
      </c>
      <c r="Z900" s="26">
        <f t="shared" si="635"/>
        <v>65</v>
      </c>
      <c r="AA900" s="27">
        <f t="shared" si="635"/>
        <v>60</v>
      </c>
      <c r="AB900" s="26"/>
      <c r="AC900" s="40">
        <f t="shared" si="635"/>
        <v>166</v>
      </c>
      <c r="AD900" s="26">
        <f t="shared" si="635"/>
        <v>52</v>
      </c>
      <c r="AE900" s="26">
        <f t="shared" si="635"/>
        <v>69</v>
      </c>
      <c r="AF900" s="26">
        <f t="shared" si="635"/>
        <v>63</v>
      </c>
      <c r="AG900" s="26"/>
      <c r="AH900" s="40">
        <f t="shared" si="635"/>
        <v>184</v>
      </c>
      <c r="AI900" s="41">
        <f t="shared" si="635"/>
        <v>493</v>
      </c>
      <c r="AK900" s="3" t="s">
        <v>11</v>
      </c>
      <c r="AL900" s="26">
        <f>SUM(AL876:AL899)</f>
        <v>100</v>
      </c>
      <c r="AM900" s="26">
        <f t="shared" ref="AM900:BA900" si="636">SUM(AM876:AM899)</f>
        <v>250</v>
      </c>
      <c r="AN900" s="26">
        <f t="shared" si="636"/>
        <v>300</v>
      </c>
      <c r="AO900" s="26"/>
      <c r="AP900" s="40">
        <f t="shared" si="636"/>
        <v>650</v>
      </c>
      <c r="AQ900" s="26">
        <f t="shared" si="636"/>
        <v>100</v>
      </c>
      <c r="AR900" s="26">
        <f t="shared" si="636"/>
        <v>250</v>
      </c>
      <c r="AS900" s="27">
        <f t="shared" si="636"/>
        <v>400</v>
      </c>
      <c r="AT900" s="26"/>
      <c r="AU900" s="40">
        <f t="shared" si="636"/>
        <v>750</v>
      </c>
      <c r="AV900" s="26">
        <f t="shared" si="636"/>
        <v>100</v>
      </c>
      <c r="AW900" s="26">
        <f t="shared" si="636"/>
        <v>250</v>
      </c>
      <c r="AX900" s="26">
        <f t="shared" si="636"/>
        <v>300</v>
      </c>
      <c r="AY900" s="26"/>
      <c r="AZ900" s="40">
        <f t="shared" si="636"/>
        <v>650</v>
      </c>
      <c r="BA900" s="41">
        <f t="shared" si="636"/>
        <v>2050</v>
      </c>
    </row>
    <row r="901" spans="1:55" ht="14.25" thickBot="1" x14ac:dyDescent="0.2">
      <c r="A901" s="42" t="s">
        <v>12</v>
      </c>
      <c r="B901" s="43">
        <f>B875-B900</f>
        <v>3</v>
      </c>
      <c r="C901" s="43">
        <f t="shared" ref="C901:Q901" si="637">C875-C900</f>
        <v>4</v>
      </c>
      <c r="D901" s="43">
        <f t="shared" si="637"/>
        <v>1</v>
      </c>
      <c r="E901" s="43"/>
      <c r="F901" s="43">
        <f t="shared" si="637"/>
        <v>9</v>
      </c>
      <c r="G901" s="43">
        <f t="shared" si="637"/>
        <v>5</v>
      </c>
      <c r="H901" s="43">
        <f t="shared" si="637"/>
        <v>4</v>
      </c>
      <c r="I901" s="43">
        <f t="shared" si="637"/>
        <v>2</v>
      </c>
      <c r="J901" s="43"/>
      <c r="K901" s="43">
        <f t="shared" si="637"/>
        <v>11</v>
      </c>
      <c r="L901" s="43">
        <f t="shared" si="637"/>
        <v>4</v>
      </c>
      <c r="M901" s="43">
        <f t="shared" si="637"/>
        <v>3</v>
      </c>
      <c r="N901" s="43">
        <f t="shared" si="637"/>
        <v>4</v>
      </c>
      <c r="O901" s="43"/>
      <c r="P901" s="43">
        <f t="shared" si="637"/>
        <v>11</v>
      </c>
      <c r="Q901" s="41">
        <f t="shared" si="637"/>
        <v>31</v>
      </c>
      <c r="S901" s="42" t="s">
        <v>12</v>
      </c>
      <c r="T901" s="43">
        <f>T875-T900</f>
        <v>593</v>
      </c>
      <c r="U901" s="43">
        <f t="shared" ref="U901:AI901" si="638">U875-U900</f>
        <v>780</v>
      </c>
      <c r="V901" s="43">
        <f t="shared" si="638"/>
        <v>682</v>
      </c>
      <c r="W901" s="43"/>
      <c r="X901" s="43">
        <f t="shared" si="638"/>
        <v>2055</v>
      </c>
      <c r="Y901" s="43">
        <f t="shared" si="638"/>
        <v>400</v>
      </c>
      <c r="Z901" s="43">
        <f t="shared" si="638"/>
        <v>533</v>
      </c>
      <c r="AA901" s="43">
        <f t="shared" si="638"/>
        <v>451</v>
      </c>
      <c r="AB901" s="43"/>
      <c r="AC901" s="43">
        <f t="shared" si="638"/>
        <v>1384</v>
      </c>
      <c r="AD901" s="43">
        <f t="shared" si="638"/>
        <v>522</v>
      </c>
      <c r="AE901" s="43">
        <f t="shared" si="638"/>
        <v>540</v>
      </c>
      <c r="AF901" s="43">
        <f t="shared" si="638"/>
        <v>552</v>
      </c>
      <c r="AG901" s="43"/>
      <c r="AH901" s="43">
        <f t="shared" si="638"/>
        <v>1614</v>
      </c>
      <c r="AI901" s="41">
        <f t="shared" si="638"/>
        <v>5053</v>
      </c>
      <c r="AK901" s="42" t="s">
        <v>12</v>
      </c>
      <c r="AL901" s="43">
        <f>AL875-AL900</f>
        <v>36</v>
      </c>
      <c r="AM901" s="43">
        <f t="shared" ref="AM901:BA901" si="639">AM875-AM900</f>
        <v>17</v>
      </c>
      <c r="AN901" s="43">
        <f t="shared" si="639"/>
        <v>38</v>
      </c>
      <c r="AO901" s="43"/>
      <c r="AP901" s="43">
        <f t="shared" si="639"/>
        <v>91</v>
      </c>
      <c r="AQ901" s="43">
        <f t="shared" si="639"/>
        <v>104</v>
      </c>
      <c r="AR901" s="43">
        <f t="shared" si="639"/>
        <v>9</v>
      </c>
      <c r="AS901" s="43">
        <f t="shared" si="639"/>
        <v>11</v>
      </c>
      <c r="AT901" s="43"/>
      <c r="AU901" s="43">
        <f t="shared" si="639"/>
        <v>124</v>
      </c>
      <c r="AV901" s="43">
        <f t="shared" si="639"/>
        <v>42</v>
      </c>
      <c r="AW901" s="43">
        <f t="shared" si="639"/>
        <v>36</v>
      </c>
      <c r="AX901" s="43">
        <f t="shared" si="639"/>
        <v>44</v>
      </c>
      <c r="AY901" s="43"/>
      <c r="AZ901" s="43">
        <f t="shared" si="639"/>
        <v>122</v>
      </c>
      <c r="BA901" s="41">
        <f t="shared" si="639"/>
        <v>337</v>
      </c>
    </row>
    <row r="903" spans="1:55" x14ac:dyDescent="0.15"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</row>
    <row r="904" spans="1:55" ht="21.75" thickBot="1" x14ac:dyDescent="0.25">
      <c r="A904" s="50" t="s">
        <v>13</v>
      </c>
      <c r="B904" s="51"/>
      <c r="C904" s="51"/>
      <c r="D904" s="51"/>
      <c r="E904" s="51"/>
      <c r="F904" s="54" t="s">
        <v>26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S904" s="50" t="s">
        <v>14</v>
      </c>
      <c r="T904" s="51"/>
      <c r="U904" s="51"/>
      <c r="V904" s="51"/>
      <c r="W904" s="51"/>
      <c r="X904" s="54" t="s">
        <v>26</v>
      </c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K904" s="50" t="s">
        <v>153</v>
      </c>
      <c r="AL904" s="51"/>
      <c r="AM904" s="51"/>
      <c r="AN904" s="51"/>
      <c r="AO904" s="51"/>
      <c r="AP904" s="54" t="s">
        <v>26</v>
      </c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5" ht="14.25" thickBot="1" x14ac:dyDescent="0.2">
      <c r="A905" s="2" t="s">
        <v>0</v>
      </c>
      <c r="B905" s="225" t="s">
        <v>15</v>
      </c>
      <c r="C905" s="225"/>
      <c r="D905" s="225"/>
      <c r="E905" s="225"/>
      <c r="F905" s="226"/>
      <c r="G905" s="225" t="s">
        <v>1</v>
      </c>
      <c r="H905" s="225"/>
      <c r="I905" s="225"/>
      <c r="J905" s="225"/>
      <c r="K905" s="226"/>
      <c r="L905" s="225" t="s">
        <v>16</v>
      </c>
      <c r="M905" s="225"/>
      <c r="N905" s="225"/>
      <c r="O905" s="225"/>
      <c r="P905" s="225"/>
      <c r="Q905" s="227" t="s">
        <v>2</v>
      </c>
      <c r="S905" s="2" t="s">
        <v>0</v>
      </c>
      <c r="T905" s="225" t="s">
        <v>15</v>
      </c>
      <c r="U905" s="225"/>
      <c r="V905" s="225"/>
      <c r="W905" s="225"/>
      <c r="X905" s="226"/>
      <c r="Y905" s="225" t="s">
        <v>1</v>
      </c>
      <c r="Z905" s="225"/>
      <c r="AA905" s="225"/>
      <c r="AB905" s="225"/>
      <c r="AC905" s="226"/>
      <c r="AD905" s="225" t="s">
        <v>16</v>
      </c>
      <c r="AE905" s="225"/>
      <c r="AF905" s="225"/>
      <c r="AG905" s="225"/>
      <c r="AH905" s="225"/>
      <c r="AI905" s="227" t="s">
        <v>2</v>
      </c>
      <c r="AK905" s="2" t="s">
        <v>0</v>
      </c>
      <c r="AL905" s="225" t="s">
        <v>15</v>
      </c>
      <c r="AM905" s="225"/>
      <c r="AN905" s="225"/>
      <c r="AO905" s="225"/>
      <c r="AP905" s="226"/>
      <c r="AQ905" s="225" t="s">
        <v>1</v>
      </c>
      <c r="AR905" s="225"/>
      <c r="AS905" s="225"/>
      <c r="AT905" s="225"/>
      <c r="AU905" s="226"/>
      <c r="AV905" s="225" t="s">
        <v>16</v>
      </c>
      <c r="AW905" s="225"/>
      <c r="AX905" s="225"/>
      <c r="AY905" s="225"/>
      <c r="AZ905" s="225"/>
      <c r="BA905" s="227" t="s">
        <v>2</v>
      </c>
    </row>
    <row r="906" spans="1:55" ht="14.25" thickBot="1" x14ac:dyDescent="0.2">
      <c r="A906" s="2" t="s">
        <v>3</v>
      </c>
      <c r="B906" s="3" t="s">
        <v>4</v>
      </c>
      <c r="C906" s="2" t="s">
        <v>5</v>
      </c>
      <c r="D906" s="4" t="s">
        <v>6</v>
      </c>
      <c r="E906" s="2"/>
      <c r="F906" s="2" t="s">
        <v>7</v>
      </c>
      <c r="G906" s="3" t="s">
        <v>4</v>
      </c>
      <c r="H906" s="2" t="s">
        <v>5</v>
      </c>
      <c r="I906" s="4" t="s">
        <v>6</v>
      </c>
      <c r="J906" s="2"/>
      <c r="K906" s="2" t="s">
        <v>7</v>
      </c>
      <c r="L906" s="3" t="s">
        <v>4</v>
      </c>
      <c r="M906" s="2" t="s">
        <v>5</v>
      </c>
      <c r="N906" s="4" t="s">
        <v>6</v>
      </c>
      <c r="O906" s="2"/>
      <c r="P906" s="3" t="s">
        <v>7</v>
      </c>
      <c r="Q906" s="228"/>
      <c r="S906" s="2" t="s">
        <v>3</v>
      </c>
      <c r="T906" s="3" t="s">
        <v>4</v>
      </c>
      <c r="U906" s="2" t="s">
        <v>5</v>
      </c>
      <c r="V906" s="4" t="s">
        <v>6</v>
      </c>
      <c r="W906" s="2"/>
      <c r="X906" s="2" t="s">
        <v>7</v>
      </c>
      <c r="Y906" s="3" t="s">
        <v>4</v>
      </c>
      <c r="Z906" s="2" t="s">
        <v>5</v>
      </c>
      <c r="AA906" s="4" t="s">
        <v>6</v>
      </c>
      <c r="AB906" s="2"/>
      <c r="AC906" s="2" t="s">
        <v>7</v>
      </c>
      <c r="AD906" s="3" t="s">
        <v>4</v>
      </c>
      <c r="AE906" s="2" t="s">
        <v>5</v>
      </c>
      <c r="AF906" s="4" t="s">
        <v>6</v>
      </c>
      <c r="AG906" s="2"/>
      <c r="AH906" s="3" t="s">
        <v>7</v>
      </c>
      <c r="AI906" s="228"/>
      <c r="AK906" s="2" t="s">
        <v>3</v>
      </c>
      <c r="AL906" s="3" t="s">
        <v>4</v>
      </c>
      <c r="AM906" s="2" t="s">
        <v>5</v>
      </c>
      <c r="AN906" s="4" t="s">
        <v>6</v>
      </c>
      <c r="AO906" s="2"/>
      <c r="AP906" s="2" t="s">
        <v>7</v>
      </c>
      <c r="AQ906" s="3" t="s">
        <v>4</v>
      </c>
      <c r="AR906" s="2" t="s">
        <v>5</v>
      </c>
      <c r="AS906" s="4" t="s">
        <v>6</v>
      </c>
      <c r="AT906" s="2"/>
      <c r="AU906" s="2" t="s">
        <v>7</v>
      </c>
      <c r="AV906" s="3" t="s">
        <v>4</v>
      </c>
      <c r="AW906" s="2" t="s">
        <v>5</v>
      </c>
      <c r="AX906" s="4" t="s">
        <v>6</v>
      </c>
      <c r="AY906" s="2"/>
      <c r="AZ906" s="3" t="s">
        <v>7</v>
      </c>
      <c r="BA906" s="228"/>
    </row>
    <row r="907" spans="1:55" x14ac:dyDescent="0.15">
      <c r="A907" s="5" t="s">
        <v>12</v>
      </c>
      <c r="B907" s="6">
        <f>B901</f>
        <v>3</v>
      </c>
      <c r="C907" s="7">
        <f>C901</f>
        <v>4</v>
      </c>
      <c r="D907" s="6">
        <f>D901</f>
        <v>1</v>
      </c>
      <c r="E907" s="7"/>
      <c r="F907" s="8">
        <f>SUM(B907:D907)</f>
        <v>8</v>
      </c>
      <c r="G907" s="6">
        <f>G901</f>
        <v>5</v>
      </c>
      <c r="H907" s="7">
        <f>H901</f>
        <v>4</v>
      </c>
      <c r="I907" s="6">
        <f>I901</f>
        <v>2</v>
      </c>
      <c r="J907" s="7"/>
      <c r="K907" s="8">
        <f>SUM(G907:I907)</f>
        <v>11</v>
      </c>
      <c r="L907" s="6">
        <f>L901</f>
        <v>4</v>
      </c>
      <c r="M907" s="7">
        <f>M901</f>
        <v>3</v>
      </c>
      <c r="N907" s="6">
        <f>N901</f>
        <v>4</v>
      </c>
      <c r="O907" s="7"/>
      <c r="P907" s="8">
        <f>SUM(L907:N907)</f>
        <v>11</v>
      </c>
      <c r="Q907" s="9">
        <f>F907+K907+P907</f>
        <v>30</v>
      </c>
      <c r="S907" s="5" t="s">
        <v>12</v>
      </c>
      <c r="T907" s="6">
        <f>T901</f>
        <v>593</v>
      </c>
      <c r="U907" s="7">
        <f>U901</f>
        <v>780</v>
      </c>
      <c r="V907" s="6">
        <f>V901</f>
        <v>682</v>
      </c>
      <c r="W907" s="7"/>
      <c r="X907" s="8">
        <f>SUM(T907:V907)</f>
        <v>2055</v>
      </c>
      <c r="Y907" s="6">
        <f>Y901</f>
        <v>400</v>
      </c>
      <c r="Z907" s="7">
        <f>Z901</f>
        <v>533</v>
      </c>
      <c r="AA907" s="6">
        <f>AA901</f>
        <v>451</v>
      </c>
      <c r="AB907" s="7"/>
      <c r="AC907" s="8">
        <f>SUM(Y907:AA907)</f>
        <v>1384</v>
      </c>
      <c r="AD907" s="7">
        <f>AD901</f>
        <v>522</v>
      </c>
      <c r="AE907" s="7">
        <f>AE901</f>
        <v>540</v>
      </c>
      <c r="AF907" s="6">
        <f>AF901</f>
        <v>552</v>
      </c>
      <c r="AG907" s="7"/>
      <c r="AH907" s="8">
        <f>SUM(AD907:AF907)</f>
        <v>1614</v>
      </c>
      <c r="AI907" s="9">
        <f>X907+AC907+AH907</f>
        <v>5053</v>
      </c>
      <c r="AK907" s="5" t="s">
        <v>12</v>
      </c>
      <c r="AL907" s="6">
        <f>AL901</f>
        <v>36</v>
      </c>
      <c r="AM907" s="7">
        <f>AM901</f>
        <v>17</v>
      </c>
      <c r="AN907" s="6">
        <f>AN901</f>
        <v>38</v>
      </c>
      <c r="AO907" s="7"/>
      <c r="AP907" s="8">
        <f>SUM(AL907:AN907)</f>
        <v>91</v>
      </c>
      <c r="AQ907" s="6">
        <f>AQ901</f>
        <v>104</v>
      </c>
      <c r="AR907" s="7">
        <f>AR901</f>
        <v>9</v>
      </c>
      <c r="AS907" s="6">
        <f>AS901</f>
        <v>11</v>
      </c>
      <c r="AT907" s="7"/>
      <c r="AU907" s="8">
        <f>SUM(AQ907:AS907)</f>
        <v>124</v>
      </c>
      <c r="AV907" s="6">
        <f>AV901</f>
        <v>42</v>
      </c>
      <c r="AW907" s="7">
        <f>AW901</f>
        <v>36</v>
      </c>
      <c r="AX907" s="6">
        <f>AX901</f>
        <v>44</v>
      </c>
      <c r="AY907" s="7"/>
      <c r="AZ907" s="8">
        <f>SUM(AV907:AX907)</f>
        <v>122</v>
      </c>
      <c r="BA907" s="9">
        <f>AP907+AU907+AZ907</f>
        <v>337</v>
      </c>
    </row>
    <row r="908" spans="1:55" x14ac:dyDescent="0.15">
      <c r="A908" s="11" t="s">
        <v>9</v>
      </c>
      <c r="B908" s="31"/>
      <c r="C908" s="32"/>
      <c r="D908" s="33">
        <v>5</v>
      </c>
      <c r="E908" s="32"/>
      <c r="F908" s="14">
        <f t="shared" ref="F908:F909" si="640">SUM(B908:D908)</f>
        <v>5</v>
      </c>
      <c r="G908" s="31"/>
      <c r="H908" s="32"/>
      <c r="I908" s="33"/>
      <c r="J908" s="32"/>
      <c r="K908" s="14">
        <f t="shared" ref="K908:K919" si="641">SUM(G908:I908)</f>
        <v>0</v>
      </c>
      <c r="L908" s="31"/>
      <c r="M908" s="32"/>
      <c r="N908" s="33"/>
      <c r="O908" s="32"/>
      <c r="P908" s="14">
        <f t="shared" ref="P908:P919" si="642">SUM(L908:N908)</f>
        <v>0</v>
      </c>
      <c r="Q908" s="15">
        <f t="shared" ref="Q908:Q942" si="643">F908+K908+P908</f>
        <v>5</v>
      </c>
      <c r="R908" s="56">
        <v>44131</v>
      </c>
      <c r="S908" s="11" t="s">
        <v>223</v>
      </c>
      <c r="T908" s="12">
        <v>1</v>
      </c>
      <c r="U908" s="13">
        <v>2</v>
      </c>
      <c r="V908" s="12">
        <v>1</v>
      </c>
      <c r="W908" s="30"/>
      <c r="X908" s="14">
        <f t="shared" ref="X908:X942" si="644">SUM(T908:V908)</f>
        <v>4</v>
      </c>
      <c r="Y908" s="12"/>
      <c r="Z908" s="13"/>
      <c r="AA908" s="12"/>
      <c r="AB908" s="30"/>
      <c r="AC908" s="14">
        <f t="shared" ref="AC908:AC942" si="645">SUM(Y908:AA908)</f>
        <v>0</v>
      </c>
      <c r="AD908" s="12">
        <v>4</v>
      </c>
      <c r="AE908" s="13">
        <v>4</v>
      </c>
      <c r="AF908" s="12">
        <v>5</v>
      </c>
      <c r="AG908" s="30"/>
      <c r="AH908" s="14">
        <f t="shared" ref="AH908:AH942" si="646">SUM(AD908:AF908)</f>
        <v>13</v>
      </c>
      <c r="AI908" s="15">
        <f t="shared" ref="AI908:AI942" si="647">X908+AC908+AH908</f>
        <v>17</v>
      </c>
      <c r="AJ908" s="93">
        <v>44142</v>
      </c>
      <c r="AK908" s="11" t="s">
        <v>9</v>
      </c>
      <c r="AL908" s="12"/>
      <c r="AM908" s="13"/>
      <c r="AN908" s="12"/>
      <c r="AO908" s="30"/>
      <c r="AP908" s="14">
        <f t="shared" ref="AP908:AP942" si="648">SUM(AL908:AN908)</f>
        <v>0</v>
      </c>
      <c r="AQ908" s="12"/>
      <c r="AR908" s="13"/>
      <c r="AS908" s="12"/>
      <c r="AT908" s="30"/>
      <c r="AU908" s="14">
        <f t="shared" ref="AU908:AU942" si="649">SUM(AQ908:AS908)</f>
        <v>0</v>
      </c>
      <c r="AV908" s="12"/>
      <c r="AW908" s="13"/>
      <c r="AX908" s="12"/>
      <c r="AY908" s="30"/>
      <c r="AZ908" s="14">
        <f t="shared" ref="AZ908:AZ942" si="650">SUM(AV908:AX908)</f>
        <v>0</v>
      </c>
      <c r="BA908" s="15">
        <f t="shared" ref="BA908:BA942" si="651">AP908+AU908+AZ908</f>
        <v>0</v>
      </c>
    </row>
    <row r="909" spans="1:55" x14ac:dyDescent="0.15">
      <c r="A909" s="11" t="s">
        <v>9</v>
      </c>
      <c r="B909" s="37">
        <v>3</v>
      </c>
      <c r="C909" s="19"/>
      <c r="D909" s="18"/>
      <c r="E909" s="32"/>
      <c r="F909" s="14">
        <f t="shared" si="640"/>
        <v>3</v>
      </c>
      <c r="G909" s="37"/>
      <c r="H909" s="19"/>
      <c r="I909" s="18">
        <v>3</v>
      </c>
      <c r="J909" s="32"/>
      <c r="K909" s="14">
        <f t="shared" si="641"/>
        <v>3</v>
      </c>
      <c r="L909" s="37"/>
      <c r="M909" s="19">
        <v>3</v>
      </c>
      <c r="N909" s="18"/>
      <c r="O909" s="32"/>
      <c r="P909" s="14">
        <f t="shared" si="642"/>
        <v>3</v>
      </c>
      <c r="Q909" s="15">
        <f t="shared" si="643"/>
        <v>9</v>
      </c>
      <c r="R909" s="56">
        <v>44135</v>
      </c>
      <c r="S909" s="11" t="s">
        <v>9</v>
      </c>
      <c r="T909" s="62"/>
      <c r="U909" s="47"/>
      <c r="V909" s="46"/>
      <c r="W909" s="88"/>
      <c r="X909" s="14">
        <f t="shared" si="644"/>
        <v>0</v>
      </c>
      <c r="Y909" s="62"/>
      <c r="Z909" s="47"/>
      <c r="AA909" s="46"/>
      <c r="AB909" s="88"/>
      <c r="AC909" s="14">
        <f t="shared" si="645"/>
        <v>0</v>
      </c>
      <c r="AD909" s="62"/>
      <c r="AE909" s="47"/>
      <c r="AF909" s="46"/>
      <c r="AG909" s="88"/>
      <c r="AH909" s="14">
        <f t="shared" si="646"/>
        <v>0</v>
      </c>
      <c r="AI909" s="15">
        <f t="shared" si="647"/>
        <v>0</v>
      </c>
      <c r="AK909" s="11" t="s">
        <v>9</v>
      </c>
      <c r="AL909" s="62"/>
      <c r="AM909" s="47"/>
      <c r="AN909" s="46"/>
      <c r="AO909" s="88"/>
      <c r="AP909" s="14">
        <f t="shared" si="648"/>
        <v>0</v>
      </c>
      <c r="AQ909" s="62"/>
      <c r="AR909" s="47"/>
      <c r="AS909" s="46"/>
      <c r="AT909" s="88"/>
      <c r="AU909" s="14">
        <f t="shared" si="649"/>
        <v>0</v>
      </c>
      <c r="AV909" s="62"/>
      <c r="AW909" s="47"/>
      <c r="AX909" s="46"/>
      <c r="AY909" s="88"/>
      <c r="AZ909" s="14">
        <f t="shared" si="650"/>
        <v>0</v>
      </c>
      <c r="BA909" s="15">
        <f t="shared" si="651"/>
        <v>0</v>
      </c>
    </row>
    <row r="910" spans="1:55" x14ac:dyDescent="0.15">
      <c r="A910" s="11" t="s">
        <v>154</v>
      </c>
      <c r="B910" s="12">
        <v>1</v>
      </c>
      <c r="C910" s="13">
        <v>2</v>
      </c>
      <c r="D910" s="12">
        <v>1</v>
      </c>
      <c r="E910" s="30"/>
      <c r="F910" s="14">
        <f t="shared" ref="F910:F918" si="652">SUM(B910:D910)</f>
        <v>4</v>
      </c>
      <c r="G910" s="12"/>
      <c r="H910" s="13"/>
      <c r="I910" s="12"/>
      <c r="J910" s="30"/>
      <c r="K910" s="14">
        <f t="shared" si="641"/>
        <v>0</v>
      </c>
      <c r="L910" s="12">
        <v>4</v>
      </c>
      <c r="M910" s="13">
        <v>4</v>
      </c>
      <c r="N910" s="12">
        <v>5</v>
      </c>
      <c r="O910" s="30"/>
      <c r="P910" s="14">
        <f t="shared" si="642"/>
        <v>13</v>
      </c>
      <c r="Q910" s="15">
        <f t="shared" si="643"/>
        <v>17</v>
      </c>
      <c r="R910" s="93">
        <v>44140</v>
      </c>
      <c r="S910" s="11" t="s">
        <v>9</v>
      </c>
      <c r="T910" s="12"/>
      <c r="U910" s="13"/>
      <c r="V910" s="12"/>
      <c r="W910" s="30"/>
      <c r="X910" s="14">
        <f t="shared" si="644"/>
        <v>0</v>
      </c>
      <c r="Y910" s="12"/>
      <c r="Z910" s="13"/>
      <c r="AA910" s="12"/>
      <c r="AB910" s="30"/>
      <c r="AC910" s="14">
        <f t="shared" si="645"/>
        <v>0</v>
      </c>
      <c r="AD910" s="12"/>
      <c r="AE910" s="13"/>
      <c r="AF910" s="12"/>
      <c r="AG910" s="30"/>
      <c r="AH910" s="14">
        <f t="shared" si="646"/>
        <v>0</v>
      </c>
      <c r="AI910" s="15">
        <f t="shared" si="647"/>
        <v>0</v>
      </c>
      <c r="AK910" s="11" t="s">
        <v>9</v>
      </c>
      <c r="AL910" s="12"/>
      <c r="AM910" s="13"/>
      <c r="AN910" s="12"/>
      <c r="AO910" s="30"/>
      <c r="AP910" s="14">
        <f t="shared" si="648"/>
        <v>0</v>
      </c>
      <c r="AQ910" s="12"/>
      <c r="AR910" s="13"/>
      <c r="AS910" s="12"/>
      <c r="AT910" s="30"/>
      <c r="AU910" s="14">
        <f t="shared" si="649"/>
        <v>0</v>
      </c>
      <c r="AV910" s="12"/>
      <c r="AW910" s="13"/>
      <c r="AX910" s="12"/>
      <c r="AY910" s="30"/>
      <c r="AZ910" s="14">
        <f t="shared" si="650"/>
        <v>0</v>
      </c>
      <c r="BA910" s="15">
        <f t="shared" si="651"/>
        <v>0</v>
      </c>
    </row>
    <row r="911" spans="1:55" x14ac:dyDescent="0.15">
      <c r="A911" s="11" t="s">
        <v>202</v>
      </c>
      <c r="B911" s="12">
        <v>1</v>
      </c>
      <c r="C911" s="13"/>
      <c r="D911" s="12"/>
      <c r="E911" s="30"/>
      <c r="F911" s="14">
        <f t="shared" si="652"/>
        <v>1</v>
      </c>
      <c r="G911" s="12">
        <v>1</v>
      </c>
      <c r="H911" s="13"/>
      <c r="I911" s="12"/>
      <c r="J911" s="30"/>
      <c r="K911" s="14">
        <f t="shared" si="641"/>
        <v>1</v>
      </c>
      <c r="L911" s="12">
        <v>1</v>
      </c>
      <c r="M911" s="13"/>
      <c r="N911" s="12"/>
      <c r="O911" s="30"/>
      <c r="P911" s="14">
        <f t="shared" si="642"/>
        <v>1</v>
      </c>
      <c r="Q911" s="15">
        <f t="shared" si="643"/>
        <v>3</v>
      </c>
      <c r="R911" s="93">
        <v>44146</v>
      </c>
      <c r="S911" s="11" t="s">
        <v>9</v>
      </c>
      <c r="T911" s="12"/>
      <c r="U911" s="13"/>
      <c r="V911" s="12"/>
      <c r="W911" s="30"/>
      <c r="X911" s="14">
        <f t="shared" si="644"/>
        <v>0</v>
      </c>
      <c r="Y911" s="12"/>
      <c r="Z911" s="13"/>
      <c r="AA911" s="12"/>
      <c r="AB911" s="30"/>
      <c r="AC911" s="14">
        <f t="shared" si="645"/>
        <v>0</v>
      </c>
      <c r="AD911" s="12"/>
      <c r="AE911" s="13"/>
      <c r="AF911" s="12"/>
      <c r="AG911" s="30"/>
      <c r="AH911" s="14">
        <f t="shared" si="646"/>
        <v>0</v>
      </c>
      <c r="AI911" s="15">
        <f t="shared" si="647"/>
        <v>0</v>
      </c>
      <c r="AJ911" s="57"/>
      <c r="AK911" s="11" t="s">
        <v>9</v>
      </c>
      <c r="AL911" s="12"/>
      <c r="AM911" s="13"/>
      <c r="AN911" s="12"/>
      <c r="AO911" s="30"/>
      <c r="AP911" s="14">
        <f t="shared" si="648"/>
        <v>0</v>
      </c>
      <c r="AQ911" s="12"/>
      <c r="AR911" s="13"/>
      <c r="AS911" s="12"/>
      <c r="AT911" s="30"/>
      <c r="AU911" s="14">
        <f t="shared" si="649"/>
        <v>0</v>
      </c>
      <c r="AV911" s="12"/>
      <c r="AW911" s="13"/>
      <c r="AX911" s="12"/>
      <c r="AY911" s="30"/>
      <c r="AZ911" s="14">
        <f t="shared" si="650"/>
        <v>0</v>
      </c>
      <c r="BA911" s="15">
        <f t="shared" si="651"/>
        <v>0</v>
      </c>
      <c r="BB911" s="16"/>
      <c r="BC911" s="16"/>
    </row>
    <row r="912" spans="1:55" x14ac:dyDescent="0.15">
      <c r="A912" s="11" t="s">
        <v>308</v>
      </c>
      <c r="B912" s="12"/>
      <c r="C912" s="13"/>
      <c r="D912" s="12"/>
      <c r="E912" s="30"/>
      <c r="F912" s="14">
        <f t="shared" si="652"/>
        <v>0</v>
      </c>
      <c r="G912" s="12"/>
      <c r="H912" s="13"/>
      <c r="I912" s="12">
        <v>12</v>
      </c>
      <c r="J912" s="30"/>
      <c r="K912" s="14">
        <f t="shared" si="641"/>
        <v>12</v>
      </c>
      <c r="L912" s="12"/>
      <c r="M912" s="13"/>
      <c r="N912" s="12">
        <v>8</v>
      </c>
      <c r="O912" s="30"/>
      <c r="P912" s="14">
        <f t="shared" si="642"/>
        <v>8</v>
      </c>
      <c r="Q912" s="15">
        <f t="shared" si="643"/>
        <v>20</v>
      </c>
      <c r="R912" s="93">
        <v>44159</v>
      </c>
      <c r="S912" s="11" t="s">
        <v>9</v>
      </c>
      <c r="T912" s="46"/>
      <c r="U912" s="47"/>
      <c r="V912" s="46"/>
      <c r="W912" s="88"/>
      <c r="X912" s="14">
        <f t="shared" si="644"/>
        <v>0</v>
      </c>
      <c r="Y912" s="46"/>
      <c r="Z912" s="47"/>
      <c r="AA912" s="46"/>
      <c r="AB912" s="88"/>
      <c r="AC912" s="14">
        <f t="shared" si="645"/>
        <v>0</v>
      </c>
      <c r="AD912" s="46"/>
      <c r="AE912" s="47"/>
      <c r="AF912" s="46"/>
      <c r="AG912" s="88"/>
      <c r="AH912" s="14">
        <f t="shared" si="646"/>
        <v>0</v>
      </c>
      <c r="AI912" s="15">
        <f t="shared" si="647"/>
        <v>0</v>
      </c>
      <c r="AJ912" s="56"/>
      <c r="AK912" s="11" t="s">
        <v>9</v>
      </c>
      <c r="AL912" s="46"/>
      <c r="AM912" s="47"/>
      <c r="AN912" s="46"/>
      <c r="AO912" s="88"/>
      <c r="AP912" s="14">
        <f t="shared" si="648"/>
        <v>0</v>
      </c>
      <c r="AQ912" s="46"/>
      <c r="AR912" s="47"/>
      <c r="AS912" s="46"/>
      <c r="AT912" s="88"/>
      <c r="AU912" s="14">
        <f t="shared" si="649"/>
        <v>0</v>
      </c>
      <c r="AV912" s="46"/>
      <c r="AW912" s="47"/>
      <c r="AX912" s="46"/>
      <c r="AY912" s="88"/>
      <c r="AZ912" s="14">
        <f t="shared" si="650"/>
        <v>0</v>
      </c>
      <c r="BA912" s="15">
        <f t="shared" si="651"/>
        <v>0</v>
      </c>
      <c r="BB912" s="16"/>
      <c r="BC912" s="16"/>
    </row>
    <row r="913" spans="1:55" x14ac:dyDescent="0.15">
      <c r="A913" s="11" t="s">
        <v>9</v>
      </c>
      <c r="B913" s="12"/>
      <c r="C913" s="13"/>
      <c r="D913" s="12"/>
      <c r="E913" s="30"/>
      <c r="F913" s="14">
        <f t="shared" si="652"/>
        <v>0</v>
      </c>
      <c r="G913" s="12"/>
      <c r="H913" s="13"/>
      <c r="I913" s="12"/>
      <c r="J913" s="30"/>
      <c r="K913" s="14">
        <f t="shared" si="641"/>
        <v>0</v>
      </c>
      <c r="L913" s="12"/>
      <c r="M913" s="13"/>
      <c r="N913" s="12"/>
      <c r="O913" s="30"/>
      <c r="P913" s="14">
        <f t="shared" si="642"/>
        <v>0</v>
      </c>
      <c r="Q913" s="15">
        <f t="shared" si="643"/>
        <v>0</v>
      </c>
      <c r="S913" s="11" t="s">
        <v>9</v>
      </c>
      <c r="T913" s="12"/>
      <c r="U913" s="13"/>
      <c r="V913" s="12"/>
      <c r="W913" s="30"/>
      <c r="X913" s="14">
        <f t="shared" si="644"/>
        <v>0</v>
      </c>
      <c r="Y913" s="12"/>
      <c r="Z913" s="13"/>
      <c r="AA913" s="12"/>
      <c r="AB913" s="30"/>
      <c r="AC913" s="14">
        <f t="shared" si="645"/>
        <v>0</v>
      </c>
      <c r="AD913" s="12"/>
      <c r="AE913" s="13"/>
      <c r="AF913" s="12"/>
      <c r="AG913" s="30"/>
      <c r="AH913" s="14">
        <f t="shared" si="646"/>
        <v>0</v>
      </c>
      <c r="AI913" s="15">
        <f t="shared" si="647"/>
        <v>0</v>
      </c>
      <c r="AJ913" s="57"/>
      <c r="AK913" s="11" t="s">
        <v>9</v>
      </c>
      <c r="AL913" s="12"/>
      <c r="AM913" s="13"/>
      <c r="AN913" s="12"/>
      <c r="AO913" s="30"/>
      <c r="AP913" s="14">
        <f t="shared" si="648"/>
        <v>0</v>
      </c>
      <c r="AQ913" s="12"/>
      <c r="AR913" s="13"/>
      <c r="AS913" s="12"/>
      <c r="AT913" s="30"/>
      <c r="AU913" s="14">
        <f t="shared" si="649"/>
        <v>0</v>
      </c>
      <c r="AV913" s="12"/>
      <c r="AW913" s="13"/>
      <c r="AX913" s="12"/>
      <c r="AY913" s="30"/>
      <c r="AZ913" s="14">
        <f t="shared" si="650"/>
        <v>0</v>
      </c>
      <c r="BA913" s="15">
        <f t="shared" si="651"/>
        <v>0</v>
      </c>
      <c r="BB913" s="16"/>
      <c r="BC913" s="16"/>
    </row>
    <row r="914" spans="1:55" x14ac:dyDescent="0.15">
      <c r="A914" s="11" t="s">
        <v>9</v>
      </c>
      <c r="B914" s="18"/>
      <c r="C914" s="19"/>
      <c r="D914" s="18"/>
      <c r="E914" s="32"/>
      <c r="F914" s="14">
        <f t="shared" si="652"/>
        <v>0</v>
      </c>
      <c r="G914" s="18"/>
      <c r="H914" s="19"/>
      <c r="I914" s="18"/>
      <c r="J914" s="32"/>
      <c r="K914" s="14">
        <f t="shared" si="641"/>
        <v>0</v>
      </c>
      <c r="L914" s="18"/>
      <c r="M914" s="19"/>
      <c r="N914" s="18"/>
      <c r="O914" s="32"/>
      <c r="P914" s="14">
        <f t="shared" si="642"/>
        <v>0</v>
      </c>
      <c r="Q914" s="15">
        <f t="shared" si="643"/>
        <v>0</v>
      </c>
      <c r="S914" s="11" t="s">
        <v>9</v>
      </c>
      <c r="T914" s="62"/>
      <c r="U914" s="47"/>
      <c r="V914" s="46"/>
      <c r="W914" s="88"/>
      <c r="X914" s="14">
        <f t="shared" si="644"/>
        <v>0</v>
      </c>
      <c r="Y914" s="62"/>
      <c r="Z914" s="47"/>
      <c r="AA914" s="46"/>
      <c r="AB914" s="88"/>
      <c r="AC914" s="14">
        <f t="shared" si="645"/>
        <v>0</v>
      </c>
      <c r="AD914" s="62"/>
      <c r="AE914" s="47"/>
      <c r="AF914" s="46"/>
      <c r="AG914" s="88"/>
      <c r="AH914" s="14">
        <f t="shared" si="646"/>
        <v>0</v>
      </c>
      <c r="AI914" s="15">
        <f t="shared" si="647"/>
        <v>0</v>
      </c>
      <c r="AK914" s="11" t="s">
        <v>9</v>
      </c>
      <c r="AL914" s="62"/>
      <c r="AM914" s="47"/>
      <c r="AN914" s="46"/>
      <c r="AO914" s="88"/>
      <c r="AP914" s="14">
        <f t="shared" si="648"/>
        <v>0</v>
      </c>
      <c r="AQ914" s="62"/>
      <c r="AR914" s="47"/>
      <c r="AS914" s="46"/>
      <c r="AT914" s="88"/>
      <c r="AU914" s="14">
        <f t="shared" si="649"/>
        <v>0</v>
      </c>
      <c r="AV914" s="62"/>
      <c r="AW914" s="47"/>
      <c r="AX914" s="46"/>
      <c r="AY914" s="88"/>
      <c r="AZ914" s="14">
        <f t="shared" si="650"/>
        <v>0</v>
      </c>
      <c r="BA914" s="15">
        <f t="shared" si="651"/>
        <v>0</v>
      </c>
      <c r="BB914" s="16"/>
      <c r="BC914" s="16"/>
    </row>
    <row r="915" spans="1:55" x14ac:dyDescent="0.15">
      <c r="A915" s="11" t="s">
        <v>9</v>
      </c>
      <c r="B915" s="18"/>
      <c r="C915" s="19"/>
      <c r="D915" s="18"/>
      <c r="E915" s="32"/>
      <c r="F915" s="14">
        <f t="shared" si="652"/>
        <v>0</v>
      </c>
      <c r="G915" s="18"/>
      <c r="H915" s="19"/>
      <c r="I915" s="18"/>
      <c r="J915" s="32"/>
      <c r="K915" s="14">
        <f t="shared" si="641"/>
        <v>0</v>
      </c>
      <c r="L915" s="18"/>
      <c r="M915" s="19"/>
      <c r="N915" s="18"/>
      <c r="O915" s="32"/>
      <c r="P915" s="14">
        <f t="shared" si="642"/>
        <v>0</v>
      </c>
      <c r="Q915" s="15">
        <f t="shared" si="643"/>
        <v>0</v>
      </c>
      <c r="S915" s="11" t="s">
        <v>9</v>
      </c>
      <c r="T915" s="46"/>
      <c r="U915" s="47"/>
      <c r="V915" s="46"/>
      <c r="W915" s="88"/>
      <c r="X915" s="14">
        <f t="shared" si="644"/>
        <v>0</v>
      </c>
      <c r="Y915" s="46"/>
      <c r="Z915" s="47"/>
      <c r="AA915" s="46"/>
      <c r="AB915" s="88"/>
      <c r="AC915" s="14">
        <f t="shared" si="645"/>
        <v>0</v>
      </c>
      <c r="AD915" s="46"/>
      <c r="AE915" s="47"/>
      <c r="AF915" s="46"/>
      <c r="AG915" s="88"/>
      <c r="AH915" s="14">
        <f t="shared" si="646"/>
        <v>0</v>
      </c>
      <c r="AI915" s="15">
        <f t="shared" si="647"/>
        <v>0</v>
      </c>
      <c r="AK915" s="11" t="s">
        <v>9</v>
      </c>
      <c r="AL915" s="46"/>
      <c r="AM915" s="47"/>
      <c r="AN915" s="46"/>
      <c r="AO915" s="88"/>
      <c r="AP915" s="14">
        <f t="shared" si="648"/>
        <v>0</v>
      </c>
      <c r="AQ915" s="46"/>
      <c r="AR915" s="47"/>
      <c r="AS915" s="46"/>
      <c r="AT915" s="88"/>
      <c r="AU915" s="14">
        <f t="shared" si="649"/>
        <v>0</v>
      </c>
      <c r="AV915" s="46"/>
      <c r="AW915" s="47"/>
      <c r="AX915" s="46"/>
      <c r="AY915" s="88"/>
      <c r="AZ915" s="14">
        <f t="shared" si="650"/>
        <v>0</v>
      </c>
      <c r="BA915" s="15">
        <f t="shared" si="651"/>
        <v>0</v>
      </c>
    </row>
    <row r="916" spans="1:55" x14ac:dyDescent="0.15">
      <c r="A916" s="11" t="s">
        <v>9</v>
      </c>
      <c r="B916" s="18"/>
      <c r="C916" s="19"/>
      <c r="D916" s="18"/>
      <c r="E916" s="32"/>
      <c r="F916" s="14">
        <f t="shared" si="652"/>
        <v>0</v>
      </c>
      <c r="G916" s="18"/>
      <c r="H916" s="19"/>
      <c r="I916" s="18"/>
      <c r="J916" s="32"/>
      <c r="K916" s="14">
        <f t="shared" si="641"/>
        <v>0</v>
      </c>
      <c r="L916" s="18"/>
      <c r="M916" s="19"/>
      <c r="N916" s="18"/>
      <c r="O916" s="32"/>
      <c r="P916" s="14">
        <f t="shared" si="642"/>
        <v>0</v>
      </c>
      <c r="Q916" s="15">
        <f t="shared" si="643"/>
        <v>0</v>
      </c>
      <c r="S916" s="11" t="s">
        <v>9</v>
      </c>
      <c r="T916" s="46"/>
      <c r="U916" s="47"/>
      <c r="V916" s="46"/>
      <c r="W916" s="88"/>
      <c r="X916" s="14">
        <f t="shared" si="644"/>
        <v>0</v>
      </c>
      <c r="Y916" s="46"/>
      <c r="Z916" s="47"/>
      <c r="AA916" s="46"/>
      <c r="AB916" s="88"/>
      <c r="AC916" s="14">
        <f t="shared" si="645"/>
        <v>0</v>
      </c>
      <c r="AD916" s="46"/>
      <c r="AE916" s="47"/>
      <c r="AF916" s="46"/>
      <c r="AG916" s="88"/>
      <c r="AH916" s="14">
        <f t="shared" si="646"/>
        <v>0</v>
      </c>
      <c r="AI916" s="15">
        <f t="shared" si="647"/>
        <v>0</v>
      </c>
      <c r="AK916" s="11" t="s">
        <v>9</v>
      </c>
      <c r="AL916" s="18"/>
      <c r="AM916" s="19"/>
      <c r="AN916" s="18"/>
      <c r="AO916" s="32"/>
      <c r="AP916" s="14">
        <f t="shared" si="648"/>
        <v>0</v>
      </c>
      <c r="AQ916" s="46"/>
      <c r="AR916" s="47"/>
      <c r="AS916" s="46"/>
      <c r="AT916" s="88"/>
      <c r="AU916" s="14">
        <f t="shared" si="649"/>
        <v>0</v>
      </c>
      <c r="AV916" s="18"/>
      <c r="AW916" s="19"/>
      <c r="AX916" s="18"/>
      <c r="AY916" s="32"/>
      <c r="AZ916" s="14">
        <f t="shared" si="650"/>
        <v>0</v>
      </c>
      <c r="BA916" s="15">
        <f t="shared" si="651"/>
        <v>0</v>
      </c>
    </row>
    <row r="917" spans="1:55" ht="14.25" thickBot="1" x14ac:dyDescent="0.2">
      <c r="A917" s="20" t="s">
        <v>9</v>
      </c>
      <c r="B917" s="21"/>
      <c r="C917" s="22"/>
      <c r="D917" s="21"/>
      <c r="E917" s="105"/>
      <c r="F917" s="23">
        <f t="shared" si="652"/>
        <v>0</v>
      </c>
      <c r="G917" s="21"/>
      <c r="H917" s="22"/>
      <c r="I917" s="21"/>
      <c r="J917" s="105"/>
      <c r="K917" s="23">
        <f t="shared" si="641"/>
        <v>0</v>
      </c>
      <c r="L917" s="21"/>
      <c r="M917" s="22"/>
      <c r="N917" s="21"/>
      <c r="O917" s="105"/>
      <c r="P917" s="23">
        <f t="shared" si="642"/>
        <v>0</v>
      </c>
      <c r="Q917" s="24">
        <f t="shared" si="643"/>
        <v>0</v>
      </c>
      <c r="S917" s="11" t="s">
        <v>9</v>
      </c>
      <c r="T917" s="48"/>
      <c r="U917" s="49"/>
      <c r="V917" s="48"/>
      <c r="W917" s="109"/>
      <c r="X917" s="23">
        <f t="shared" si="644"/>
        <v>0</v>
      </c>
      <c r="Y917" s="48"/>
      <c r="Z917" s="49"/>
      <c r="AA917" s="48"/>
      <c r="AB917" s="109"/>
      <c r="AC917" s="23">
        <f t="shared" si="645"/>
        <v>0</v>
      </c>
      <c r="AD917" s="48"/>
      <c r="AE917" s="49"/>
      <c r="AF917" s="48"/>
      <c r="AG917" s="109"/>
      <c r="AH917" s="23">
        <f t="shared" si="646"/>
        <v>0</v>
      </c>
      <c r="AI917" s="24">
        <f t="shared" si="647"/>
        <v>0</v>
      </c>
      <c r="AK917" s="20" t="s">
        <v>9</v>
      </c>
      <c r="AL917" s="21"/>
      <c r="AM917" s="22"/>
      <c r="AN917" s="21"/>
      <c r="AO917" s="105"/>
      <c r="AP917" s="23">
        <f t="shared" si="648"/>
        <v>0</v>
      </c>
      <c r="AQ917" s="48"/>
      <c r="AR917" s="49"/>
      <c r="AS917" s="48"/>
      <c r="AT917" s="109"/>
      <c r="AU917" s="23">
        <f t="shared" si="649"/>
        <v>0</v>
      </c>
      <c r="AV917" s="21"/>
      <c r="AW917" s="22"/>
      <c r="AX917" s="21"/>
      <c r="AY917" s="105"/>
      <c r="AZ917" s="23">
        <f t="shared" si="650"/>
        <v>0</v>
      </c>
      <c r="BA917" s="24">
        <f t="shared" si="651"/>
        <v>0</v>
      </c>
    </row>
    <row r="918" spans="1:55" ht="14.25" thickBot="1" x14ac:dyDescent="0.2">
      <c r="A918" s="25" t="s">
        <v>10</v>
      </c>
      <c r="B918" s="26">
        <f>SUM(B907:B917)</f>
        <v>8</v>
      </c>
      <c r="C918" s="26">
        <f>SUM(C907:C917)</f>
        <v>6</v>
      </c>
      <c r="D918" s="27">
        <f>SUM(D907:D917)</f>
        <v>7</v>
      </c>
      <c r="E918" s="26"/>
      <c r="F918" s="28">
        <f t="shared" si="652"/>
        <v>21</v>
      </c>
      <c r="G918" s="26">
        <f>SUM(G907:G917)</f>
        <v>6</v>
      </c>
      <c r="H918" s="26">
        <f>SUM(H907:H917)</f>
        <v>4</v>
      </c>
      <c r="I918" s="27">
        <f>SUM(I907:I917)</f>
        <v>17</v>
      </c>
      <c r="J918" s="26"/>
      <c r="K918" s="28">
        <f t="shared" si="641"/>
        <v>27</v>
      </c>
      <c r="L918" s="26">
        <f>SUM(L907:L917)</f>
        <v>9</v>
      </c>
      <c r="M918" s="26">
        <f>SUM(M907:M917)</f>
        <v>10</v>
      </c>
      <c r="N918" s="27">
        <f>SUM(N907:N917)</f>
        <v>17</v>
      </c>
      <c r="O918" s="26"/>
      <c r="P918" s="28">
        <f t="shared" si="642"/>
        <v>36</v>
      </c>
      <c r="Q918" s="29">
        <f t="shared" si="643"/>
        <v>84</v>
      </c>
      <c r="S918" s="25" t="s">
        <v>10</v>
      </c>
      <c r="T918" s="26">
        <f>SUM(T907:T917)</f>
        <v>594</v>
      </c>
      <c r="U918" s="26">
        <f>SUM(U907:U917)</f>
        <v>782</v>
      </c>
      <c r="V918" s="27">
        <f>SUM(V907:V917)</f>
        <v>683</v>
      </c>
      <c r="W918" s="26"/>
      <c r="X918" s="28">
        <f t="shared" si="644"/>
        <v>2059</v>
      </c>
      <c r="Y918" s="26">
        <f>SUM(Y907:Y917)</f>
        <v>400</v>
      </c>
      <c r="Z918" s="26">
        <f>SUM(Z907:Z917)</f>
        <v>533</v>
      </c>
      <c r="AA918" s="27">
        <f>SUM(AA907:AA917)</f>
        <v>451</v>
      </c>
      <c r="AB918" s="26"/>
      <c r="AC918" s="28">
        <f t="shared" si="645"/>
        <v>1384</v>
      </c>
      <c r="AD918" s="26">
        <f>SUM(AD907:AD917)</f>
        <v>526</v>
      </c>
      <c r="AE918" s="26">
        <f>SUM(AE907:AE917)</f>
        <v>544</v>
      </c>
      <c r="AF918" s="27">
        <f>SUM(AF907:AF917)</f>
        <v>557</v>
      </c>
      <c r="AG918" s="26"/>
      <c r="AH918" s="28">
        <f t="shared" si="646"/>
        <v>1627</v>
      </c>
      <c r="AI918" s="29">
        <f t="shared" si="647"/>
        <v>5070</v>
      </c>
      <c r="AK918" s="25" t="s">
        <v>10</v>
      </c>
      <c r="AL918" s="26">
        <f>SUM(AL907:AL917)</f>
        <v>36</v>
      </c>
      <c r="AM918" s="26">
        <f>SUM(AM907:AM917)</f>
        <v>17</v>
      </c>
      <c r="AN918" s="27">
        <f>SUM(AN907:AN917)</f>
        <v>38</v>
      </c>
      <c r="AO918" s="26"/>
      <c r="AP918" s="28">
        <f t="shared" si="648"/>
        <v>91</v>
      </c>
      <c r="AQ918" s="26">
        <f>SUM(AQ907:AQ917)</f>
        <v>104</v>
      </c>
      <c r="AR918" s="26">
        <f>SUM(AR907:AR917)</f>
        <v>9</v>
      </c>
      <c r="AS918" s="27">
        <f>SUM(AS907:AS917)</f>
        <v>11</v>
      </c>
      <c r="AT918" s="26"/>
      <c r="AU918" s="28">
        <f t="shared" si="649"/>
        <v>124</v>
      </c>
      <c r="AV918" s="26">
        <f>SUM(AV907:AV917)</f>
        <v>42</v>
      </c>
      <c r="AW918" s="26">
        <f>SUM(AW907:AW917)</f>
        <v>36</v>
      </c>
      <c r="AX918" s="27">
        <f>SUM(AX907:AX917)</f>
        <v>44</v>
      </c>
      <c r="AY918" s="26"/>
      <c r="AZ918" s="28">
        <f t="shared" si="650"/>
        <v>122</v>
      </c>
      <c r="BA918" s="29">
        <f t="shared" si="651"/>
        <v>337</v>
      </c>
    </row>
    <row r="919" spans="1:55" x14ac:dyDescent="0.15">
      <c r="A919" s="30" t="s">
        <v>746</v>
      </c>
      <c r="B919" s="31">
        <v>1</v>
      </c>
      <c r="C919" s="32"/>
      <c r="D919" s="33"/>
      <c r="E919" s="32"/>
      <c r="F919" s="14">
        <v>0</v>
      </c>
      <c r="G919" s="31"/>
      <c r="H919" s="32"/>
      <c r="I919" s="33"/>
      <c r="J919" s="32"/>
      <c r="K919" s="14">
        <f t="shared" si="641"/>
        <v>0</v>
      </c>
      <c r="L919" s="31"/>
      <c r="M919" s="32"/>
      <c r="N919" s="33"/>
      <c r="O919" s="32"/>
      <c r="P919" s="14">
        <f t="shared" si="642"/>
        <v>0</v>
      </c>
      <c r="Q919" s="15">
        <f t="shared" si="643"/>
        <v>0</v>
      </c>
      <c r="R919" s="56">
        <v>44139</v>
      </c>
      <c r="S919" s="13" t="s">
        <v>737</v>
      </c>
      <c r="T919" s="37">
        <v>5</v>
      </c>
      <c r="U919" s="19">
        <v>5</v>
      </c>
      <c r="V919" s="18">
        <v>3</v>
      </c>
      <c r="W919" s="32"/>
      <c r="X919" s="14">
        <f t="shared" ref="X919" si="653">SUM(T919:V919)</f>
        <v>13</v>
      </c>
      <c r="Y919" s="37">
        <v>7</v>
      </c>
      <c r="Z919" s="19">
        <v>6</v>
      </c>
      <c r="AA919" s="18">
        <v>4</v>
      </c>
      <c r="AB919" s="32"/>
      <c r="AC919" s="14">
        <f t="shared" ref="AC919" si="654">SUM(Y919:AA919)</f>
        <v>17</v>
      </c>
      <c r="AD919" s="37">
        <v>10</v>
      </c>
      <c r="AE919" s="19">
        <v>9</v>
      </c>
      <c r="AF919" s="18">
        <v>5</v>
      </c>
      <c r="AG919" s="32"/>
      <c r="AH919" s="14">
        <f t="shared" ref="AH919" si="655">SUM(AD919:AF919)</f>
        <v>24</v>
      </c>
      <c r="AI919" s="15">
        <f t="shared" ref="AI919" si="656">X919+AC919+AH919</f>
        <v>54</v>
      </c>
      <c r="AJ919" s="56">
        <v>44141</v>
      </c>
      <c r="AK919" s="30"/>
      <c r="AL919" s="37"/>
      <c r="AM919" s="19"/>
      <c r="AN919" s="18"/>
      <c r="AO919" s="32"/>
      <c r="AP919" s="14">
        <f t="shared" si="648"/>
        <v>0</v>
      </c>
      <c r="AQ919" s="37"/>
      <c r="AR919" s="19"/>
      <c r="AS919" s="18"/>
      <c r="AT919" s="32"/>
      <c r="AU919" s="14">
        <f t="shared" si="649"/>
        <v>0</v>
      </c>
      <c r="AV919" s="37"/>
      <c r="AW919" s="19"/>
      <c r="AX919" s="18"/>
      <c r="AY919" s="32"/>
      <c r="AZ919" s="14">
        <f t="shared" si="650"/>
        <v>0</v>
      </c>
      <c r="BA919" s="15">
        <f t="shared" si="651"/>
        <v>0</v>
      </c>
    </row>
    <row r="920" spans="1:55" x14ac:dyDescent="0.15">
      <c r="A920" s="30" t="s">
        <v>751</v>
      </c>
      <c r="B920" s="37"/>
      <c r="C920" s="19"/>
      <c r="D920" s="18"/>
      <c r="E920" s="32"/>
      <c r="F920" s="14">
        <f t="shared" ref="F920:F942" si="657">SUM(B920:D920)</f>
        <v>0</v>
      </c>
      <c r="G920" s="37">
        <v>1</v>
      </c>
      <c r="H920" s="19"/>
      <c r="I920" s="18"/>
      <c r="J920" s="32"/>
      <c r="K920" s="14">
        <f t="shared" ref="K920:K942" si="658">SUM(G920:I920)</f>
        <v>1</v>
      </c>
      <c r="L920" s="37"/>
      <c r="M920" s="19"/>
      <c r="N920" s="18"/>
      <c r="O920" s="32"/>
      <c r="P920" s="14">
        <f t="shared" ref="P920:P942" si="659">SUM(L920:N920)</f>
        <v>0</v>
      </c>
      <c r="Q920" s="15">
        <f t="shared" si="643"/>
        <v>1</v>
      </c>
      <c r="R920" s="56">
        <v>44141</v>
      </c>
      <c r="S920" s="13" t="s">
        <v>739</v>
      </c>
      <c r="T920" s="37">
        <v>10</v>
      </c>
      <c r="U920" s="19"/>
      <c r="V920" s="18"/>
      <c r="W920" s="32"/>
      <c r="X920" s="14">
        <f t="shared" si="644"/>
        <v>10</v>
      </c>
      <c r="Y920" s="37">
        <v>10</v>
      </c>
      <c r="Z920" s="19"/>
      <c r="AA920" s="18"/>
      <c r="AB920" s="32"/>
      <c r="AC920" s="14">
        <f t="shared" si="645"/>
        <v>10</v>
      </c>
      <c r="AD920" s="37">
        <v>10</v>
      </c>
      <c r="AE920" s="19"/>
      <c r="AF920" s="18"/>
      <c r="AG920" s="32"/>
      <c r="AH920" s="14">
        <f t="shared" si="646"/>
        <v>10</v>
      </c>
      <c r="AI920" s="15">
        <f t="shared" si="647"/>
        <v>30</v>
      </c>
      <c r="AJ920" s="56">
        <v>44132</v>
      </c>
      <c r="AK920" s="13"/>
      <c r="AL920" s="37"/>
      <c r="AM920" s="19"/>
      <c r="AN920" s="18"/>
      <c r="AO920" s="32"/>
      <c r="AP920" s="14">
        <f t="shared" si="648"/>
        <v>0</v>
      </c>
      <c r="AQ920" s="37"/>
      <c r="AR920" s="19"/>
      <c r="AS920" s="18"/>
      <c r="AT920" s="32"/>
      <c r="AU920" s="14">
        <f t="shared" si="649"/>
        <v>0</v>
      </c>
      <c r="AV920" s="37"/>
      <c r="AW920" s="19"/>
      <c r="AX920" s="18"/>
      <c r="AY920" s="32"/>
      <c r="AZ920" s="14">
        <f t="shared" si="650"/>
        <v>0</v>
      </c>
      <c r="BA920" s="15">
        <f t="shared" si="651"/>
        <v>0</v>
      </c>
    </row>
    <row r="921" spans="1:55" x14ac:dyDescent="0.15">
      <c r="A921" s="30" t="s">
        <v>753</v>
      </c>
      <c r="B921" s="37">
        <v>1</v>
      </c>
      <c r="C921" s="19">
        <v>2</v>
      </c>
      <c r="D921" s="18">
        <v>1</v>
      </c>
      <c r="E921" s="32"/>
      <c r="F921" s="14">
        <f t="shared" si="657"/>
        <v>4</v>
      </c>
      <c r="G921" s="37"/>
      <c r="H921" s="19"/>
      <c r="I921" s="18"/>
      <c r="J921" s="32"/>
      <c r="K921" s="14">
        <f t="shared" si="658"/>
        <v>0</v>
      </c>
      <c r="L921" s="37">
        <v>4</v>
      </c>
      <c r="M921" s="19">
        <v>4</v>
      </c>
      <c r="N921" s="18">
        <v>5</v>
      </c>
      <c r="O921" s="32"/>
      <c r="P921" s="14">
        <f t="shared" si="659"/>
        <v>13</v>
      </c>
      <c r="Q921" s="15">
        <f t="shared" si="643"/>
        <v>17</v>
      </c>
      <c r="R921" s="93">
        <v>44142</v>
      </c>
      <c r="S921" s="13" t="s">
        <v>740</v>
      </c>
      <c r="T921" s="37"/>
      <c r="U921" s="19">
        <v>12</v>
      </c>
      <c r="V921" s="18"/>
      <c r="W921" s="32"/>
      <c r="X921" s="14">
        <f t="shared" si="644"/>
        <v>12</v>
      </c>
      <c r="Y921" s="37"/>
      <c r="Z921" s="19"/>
      <c r="AA921" s="18"/>
      <c r="AB921" s="32"/>
      <c r="AC921" s="14">
        <f t="shared" si="645"/>
        <v>0</v>
      </c>
      <c r="AD921" s="37"/>
      <c r="AE921" s="19"/>
      <c r="AF921" s="18"/>
      <c r="AG921" s="32"/>
      <c r="AH921" s="14">
        <f t="shared" si="646"/>
        <v>0</v>
      </c>
      <c r="AI921" s="15">
        <f t="shared" si="647"/>
        <v>12</v>
      </c>
      <c r="AJ921" s="56">
        <v>44132</v>
      </c>
      <c r="AK921" s="30"/>
      <c r="AL921" s="37"/>
      <c r="AM921" s="19"/>
      <c r="AN921" s="18"/>
      <c r="AO921" s="32"/>
      <c r="AP921" s="14">
        <f t="shared" si="648"/>
        <v>0</v>
      </c>
      <c r="AQ921" s="37"/>
      <c r="AR921" s="19"/>
      <c r="AS921" s="18"/>
      <c r="AT921" s="32"/>
      <c r="AU921" s="14">
        <f t="shared" si="649"/>
        <v>0</v>
      </c>
      <c r="AV921" s="37"/>
      <c r="AW921" s="19"/>
      <c r="AX921" s="18"/>
      <c r="AY921" s="32"/>
      <c r="AZ921" s="14">
        <f t="shared" si="650"/>
        <v>0</v>
      </c>
      <c r="BA921" s="15">
        <f t="shared" si="651"/>
        <v>0</v>
      </c>
    </row>
    <row r="922" spans="1:55" x14ac:dyDescent="0.15">
      <c r="A922" s="30" t="s">
        <v>88</v>
      </c>
      <c r="B922" s="37"/>
      <c r="C922" s="19"/>
      <c r="D922" s="18"/>
      <c r="E922" s="32"/>
      <c r="F922" s="14">
        <f t="shared" si="657"/>
        <v>0</v>
      </c>
      <c r="G922" s="37"/>
      <c r="H922" s="19"/>
      <c r="I922" s="18">
        <v>1</v>
      </c>
      <c r="J922" s="32"/>
      <c r="K922" s="14">
        <f t="shared" si="658"/>
        <v>1</v>
      </c>
      <c r="L922" s="37"/>
      <c r="M922" s="19"/>
      <c r="N922" s="18"/>
      <c r="O922" s="32"/>
      <c r="P922" s="14">
        <f t="shared" si="659"/>
        <v>0</v>
      </c>
      <c r="Q922" s="15">
        <f t="shared" si="643"/>
        <v>1</v>
      </c>
      <c r="R922" s="93">
        <v>44146</v>
      </c>
      <c r="S922" s="30" t="s">
        <v>741</v>
      </c>
      <c r="T922" s="37"/>
      <c r="U922" s="19"/>
      <c r="V922" s="18">
        <v>5</v>
      </c>
      <c r="W922" s="32"/>
      <c r="X922" s="14">
        <f t="shared" si="644"/>
        <v>5</v>
      </c>
      <c r="Y922" s="37"/>
      <c r="Z922" s="19"/>
      <c r="AA922" s="18"/>
      <c r="AB922" s="32"/>
      <c r="AC922" s="14">
        <f t="shared" si="645"/>
        <v>0</v>
      </c>
      <c r="AD922" s="37"/>
      <c r="AE922" s="19"/>
      <c r="AF922" s="18"/>
      <c r="AG922" s="32"/>
      <c r="AH922" s="14">
        <f t="shared" si="646"/>
        <v>0</v>
      </c>
      <c r="AI922" s="15">
        <f t="shared" si="647"/>
        <v>5</v>
      </c>
      <c r="AJ922" s="56">
        <v>44131</v>
      </c>
      <c r="AK922" s="30"/>
      <c r="AL922" s="37"/>
      <c r="AM922" s="19"/>
      <c r="AN922" s="18"/>
      <c r="AO922" s="32"/>
      <c r="AP922" s="14">
        <f t="shared" si="648"/>
        <v>0</v>
      </c>
      <c r="AQ922" s="37"/>
      <c r="AR922" s="19"/>
      <c r="AS922" s="18"/>
      <c r="AT922" s="32"/>
      <c r="AU922" s="14">
        <f t="shared" si="649"/>
        <v>0</v>
      </c>
      <c r="AV922" s="37"/>
      <c r="AW922" s="19"/>
      <c r="AX922" s="18"/>
      <c r="AY922" s="32"/>
      <c r="AZ922" s="14">
        <f t="shared" si="650"/>
        <v>0</v>
      </c>
      <c r="BA922" s="15">
        <f t="shared" si="651"/>
        <v>0</v>
      </c>
    </row>
    <row r="923" spans="1:55" x14ac:dyDescent="0.15">
      <c r="A923" s="30"/>
      <c r="B923" s="37"/>
      <c r="C923" s="19"/>
      <c r="D923" s="18"/>
      <c r="E923" s="32"/>
      <c r="F923" s="14">
        <f t="shared" si="657"/>
        <v>0</v>
      </c>
      <c r="G923" s="37"/>
      <c r="H923" s="19"/>
      <c r="I923" s="18"/>
      <c r="J923" s="32"/>
      <c r="K923" s="14">
        <f t="shared" si="658"/>
        <v>0</v>
      </c>
      <c r="L923" s="37"/>
      <c r="M923" s="19"/>
      <c r="N923" s="18"/>
      <c r="O923" s="32"/>
      <c r="P923" s="14">
        <f t="shared" si="659"/>
        <v>0</v>
      </c>
      <c r="Q923" s="15">
        <f t="shared" si="643"/>
        <v>0</v>
      </c>
      <c r="S923" s="30" t="s">
        <v>742</v>
      </c>
      <c r="T923" s="37">
        <v>2</v>
      </c>
      <c r="U923" s="19">
        <v>5</v>
      </c>
      <c r="V923" s="18">
        <v>3</v>
      </c>
      <c r="W923" s="32"/>
      <c r="X923" s="14">
        <f t="shared" si="644"/>
        <v>10</v>
      </c>
      <c r="Y923" s="37">
        <v>2</v>
      </c>
      <c r="Z923" s="19">
        <v>5</v>
      </c>
      <c r="AA923" s="18">
        <v>3</v>
      </c>
      <c r="AB923" s="32"/>
      <c r="AC923" s="14">
        <f t="shared" si="645"/>
        <v>10</v>
      </c>
      <c r="AD923" s="37">
        <v>2</v>
      </c>
      <c r="AE923" s="19">
        <v>5</v>
      </c>
      <c r="AF923" s="18">
        <v>3</v>
      </c>
      <c r="AG923" s="32"/>
      <c r="AH923" s="14">
        <f t="shared" si="646"/>
        <v>10</v>
      </c>
      <c r="AI923" s="15">
        <f t="shared" si="647"/>
        <v>30</v>
      </c>
      <c r="AJ923" s="56">
        <v>44132</v>
      </c>
      <c r="AK923" s="30"/>
      <c r="AL923" s="37"/>
      <c r="AM923" s="19"/>
      <c r="AN923" s="18"/>
      <c r="AO923" s="32"/>
      <c r="AP923" s="14">
        <f t="shared" si="648"/>
        <v>0</v>
      </c>
      <c r="AQ923" s="37"/>
      <c r="AR923" s="19"/>
      <c r="AS923" s="18"/>
      <c r="AT923" s="32"/>
      <c r="AU923" s="14">
        <f t="shared" si="649"/>
        <v>0</v>
      </c>
      <c r="AV923" s="37"/>
      <c r="AW923" s="19"/>
      <c r="AX923" s="18"/>
      <c r="AY923" s="32"/>
      <c r="AZ923" s="14">
        <f t="shared" si="650"/>
        <v>0</v>
      </c>
      <c r="BA923" s="15">
        <f t="shared" si="651"/>
        <v>0</v>
      </c>
    </row>
    <row r="924" spans="1:55" x14ac:dyDescent="0.15">
      <c r="A924" s="30"/>
      <c r="B924" s="37"/>
      <c r="C924" s="19"/>
      <c r="D924" s="18"/>
      <c r="E924" s="32"/>
      <c r="F924" s="14">
        <f t="shared" si="657"/>
        <v>0</v>
      </c>
      <c r="G924" s="37"/>
      <c r="H924" s="19"/>
      <c r="I924" s="18"/>
      <c r="J924" s="32"/>
      <c r="K924" s="14">
        <f t="shared" si="658"/>
        <v>0</v>
      </c>
      <c r="L924" s="37"/>
      <c r="M924" s="19"/>
      <c r="N924" s="18"/>
      <c r="O924" s="32"/>
      <c r="P924" s="14">
        <f t="shared" si="659"/>
        <v>0</v>
      </c>
      <c r="Q924" s="15">
        <f t="shared" si="643"/>
        <v>0</v>
      </c>
      <c r="S924" s="13" t="s">
        <v>743</v>
      </c>
      <c r="T924" s="37">
        <v>20</v>
      </c>
      <c r="U924" s="19">
        <v>20</v>
      </c>
      <c r="V924" s="18">
        <v>30</v>
      </c>
      <c r="W924" s="32"/>
      <c r="X924" s="14">
        <f t="shared" si="644"/>
        <v>70</v>
      </c>
      <c r="Y924" s="37"/>
      <c r="Z924" s="19"/>
      <c r="AA924" s="18"/>
      <c r="AB924" s="32"/>
      <c r="AC924" s="14">
        <f t="shared" si="645"/>
        <v>0</v>
      </c>
      <c r="AD924" s="37"/>
      <c r="AE924" s="19">
        <v>35</v>
      </c>
      <c r="AF924" s="18"/>
      <c r="AG924" s="32"/>
      <c r="AH924" s="14">
        <f t="shared" si="646"/>
        <v>35</v>
      </c>
      <c r="AI924" s="15">
        <f t="shared" si="647"/>
        <v>105</v>
      </c>
      <c r="AJ924" s="56">
        <v>44134</v>
      </c>
      <c r="AK924" s="30"/>
      <c r="AL924" s="37"/>
      <c r="AM924" s="19"/>
      <c r="AN924" s="18"/>
      <c r="AO924" s="32"/>
      <c r="AP924" s="14">
        <f t="shared" si="648"/>
        <v>0</v>
      </c>
      <c r="AQ924" s="37"/>
      <c r="AR924" s="19"/>
      <c r="AS924" s="18"/>
      <c r="AT924" s="32"/>
      <c r="AU924" s="14">
        <f t="shared" si="649"/>
        <v>0</v>
      </c>
      <c r="AV924" s="37"/>
      <c r="AW924" s="19"/>
      <c r="AX924" s="18"/>
      <c r="AY924" s="32"/>
      <c r="AZ924" s="14">
        <f t="shared" si="650"/>
        <v>0</v>
      </c>
      <c r="BA924" s="15">
        <f t="shared" si="651"/>
        <v>0</v>
      </c>
    </row>
    <row r="925" spans="1:55" x14ac:dyDescent="0.15">
      <c r="A925" s="30"/>
      <c r="B925" s="37"/>
      <c r="C925" s="19"/>
      <c r="D925" s="18"/>
      <c r="E925" s="32"/>
      <c r="F925" s="14">
        <f t="shared" si="657"/>
        <v>0</v>
      </c>
      <c r="G925" s="37"/>
      <c r="H925" s="19"/>
      <c r="I925" s="18"/>
      <c r="J925" s="32"/>
      <c r="K925" s="14">
        <f t="shared" si="658"/>
        <v>0</v>
      </c>
      <c r="L925" s="37"/>
      <c r="M925" s="19"/>
      <c r="N925" s="18"/>
      <c r="O925" s="32"/>
      <c r="P925" s="14">
        <f t="shared" si="659"/>
        <v>0</v>
      </c>
      <c r="Q925" s="15">
        <f t="shared" si="643"/>
        <v>0</v>
      </c>
      <c r="S925" s="13" t="s">
        <v>744</v>
      </c>
      <c r="T925" s="37"/>
      <c r="U925" s="19">
        <v>8</v>
      </c>
      <c r="V925" s="18"/>
      <c r="W925" s="32"/>
      <c r="X925" s="14">
        <f t="shared" si="644"/>
        <v>8</v>
      </c>
      <c r="Y925" s="37"/>
      <c r="Z925" s="19"/>
      <c r="AA925" s="18"/>
      <c r="AB925" s="32"/>
      <c r="AC925" s="14">
        <f t="shared" si="645"/>
        <v>0</v>
      </c>
      <c r="AD925" s="37"/>
      <c r="AE925" s="19">
        <v>2</v>
      </c>
      <c r="AF925" s="18"/>
      <c r="AG925" s="32"/>
      <c r="AH925" s="14">
        <f t="shared" si="646"/>
        <v>2</v>
      </c>
      <c r="AI925" s="15">
        <f t="shared" si="647"/>
        <v>10</v>
      </c>
      <c r="AJ925" s="56">
        <v>44135</v>
      </c>
      <c r="AK925" s="39"/>
      <c r="AL925" s="37"/>
      <c r="AM925" s="19"/>
      <c r="AN925" s="18"/>
      <c r="AO925" s="32"/>
      <c r="AP925" s="14">
        <f t="shared" si="648"/>
        <v>0</v>
      </c>
      <c r="AQ925" s="37"/>
      <c r="AR925" s="19"/>
      <c r="AS925" s="18"/>
      <c r="AT925" s="32"/>
      <c r="AU925" s="14">
        <f t="shared" si="649"/>
        <v>0</v>
      </c>
      <c r="AV925" s="37"/>
      <c r="AW925" s="19"/>
      <c r="AX925" s="18"/>
      <c r="AY925" s="32"/>
      <c r="AZ925" s="14">
        <f t="shared" si="650"/>
        <v>0</v>
      </c>
      <c r="BA925" s="15">
        <f t="shared" si="651"/>
        <v>0</v>
      </c>
    </row>
    <row r="926" spans="1:55" x14ac:dyDescent="0.15">
      <c r="A926" s="30"/>
      <c r="B926" s="37"/>
      <c r="C926" s="19"/>
      <c r="D926" s="18"/>
      <c r="E926" s="32"/>
      <c r="F926" s="14">
        <f t="shared" si="657"/>
        <v>0</v>
      </c>
      <c r="G926" s="37"/>
      <c r="H926" s="19"/>
      <c r="I926" s="18"/>
      <c r="J926" s="32"/>
      <c r="K926" s="14">
        <f t="shared" si="658"/>
        <v>0</v>
      </c>
      <c r="L926" s="37"/>
      <c r="M926" s="19"/>
      <c r="N926" s="18"/>
      <c r="O926" s="32"/>
      <c r="P926" s="14">
        <f t="shared" si="659"/>
        <v>0</v>
      </c>
      <c r="Q926" s="15">
        <f t="shared" si="643"/>
        <v>0</v>
      </c>
      <c r="S926" s="30" t="s">
        <v>27</v>
      </c>
      <c r="T926" s="37">
        <v>3</v>
      </c>
      <c r="U926" s="19"/>
      <c r="V926" s="18"/>
      <c r="W926" s="32"/>
      <c r="X926" s="14">
        <f t="shared" si="644"/>
        <v>3</v>
      </c>
      <c r="Y926" s="37"/>
      <c r="Z926" s="19"/>
      <c r="AA926" s="18">
        <v>3</v>
      </c>
      <c r="AB926" s="32"/>
      <c r="AC926" s="14">
        <f t="shared" si="645"/>
        <v>3</v>
      </c>
      <c r="AD926" s="37"/>
      <c r="AE926" s="19">
        <v>3</v>
      </c>
      <c r="AF926" s="18"/>
      <c r="AG926" s="32"/>
      <c r="AH926" s="14">
        <f t="shared" si="646"/>
        <v>3</v>
      </c>
      <c r="AI926" s="15">
        <f t="shared" si="647"/>
        <v>9</v>
      </c>
      <c r="AJ926" s="56">
        <v>44135</v>
      </c>
      <c r="AK926" s="30"/>
      <c r="AL926" s="37"/>
      <c r="AM926" s="19"/>
      <c r="AN926" s="18"/>
      <c r="AO926" s="32"/>
      <c r="AP926" s="14">
        <f t="shared" si="648"/>
        <v>0</v>
      </c>
      <c r="AQ926" s="37"/>
      <c r="AR926" s="19"/>
      <c r="AS926" s="18"/>
      <c r="AT926" s="32"/>
      <c r="AU926" s="14">
        <f t="shared" si="649"/>
        <v>0</v>
      </c>
      <c r="AV926" s="37"/>
      <c r="AW926" s="19"/>
      <c r="AX926" s="18"/>
      <c r="AY926" s="32"/>
      <c r="AZ926" s="14">
        <f t="shared" si="650"/>
        <v>0</v>
      </c>
      <c r="BA926" s="15">
        <f t="shared" si="651"/>
        <v>0</v>
      </c>
    </row>
    <row r="927" spans="1:55" x14ac:dyDescent="0.15">
      <c r="A927" s="30"/>
      <c r="B927" s="37"/>
      <c r="C927" s="19"/>
      <c r="D927" s="18"/>
      <c r="E927" s="32"/>
      <c r="F927" s="14">
        <f t="shared" si="657"/>
        <v>0</v>
      </c>
      <c r="G927" s="37"/>
      <c r="H927" s="19"/>
      <c r="I927" s="18"/>
      <c r="J927" s="32"/>
      <c r="K927" s="14">
        <f t="shared" si="658"/>
        <v>0</v>
      </c>
      <c r="L927" s="37"/>
      <c r="M927" s="19"/>
      <c r="N927" s="18"/>
      <c r="O927" s="32"/>
      <c r="P927" s="14">
        <f t="shared" si="659"/>
        <v>0</v>
      </c>
      <c r="Q927" s="15">
        <f t="shared" si="643"/>
        <v>0</v>
      </c>
      <c r="S927" s="13" t="s">
        <v>745</v>
      </c>
      <c r="T927" s="37"/>
      <c r="U927" s="19"/>
      <c r="V927" s="18"/>
      <c r="W927" s="32"/>
      <c r="X927" s="14">
        <f t="shared" si="644"/>
        <v>0</v>
      </c>
      <c r="Y927" s="37"/>
      <c r="Z927" s="19"/>
      <c r="AA927" s="18"/>
      <c r="AB927" s="32"/>
      <c r="AC927" s="14">
        <f t="shared" si="645"/>
        <v>0</v>
      </c>
      <c r="AD927" s="37">
        <v>5</v>
      </c>
      <c r="AE927" s="19"/>
      <c r="AF927" s="18"/>
      <c r="AG927" s="32"/>
      <c r="AH927" s="14">
        <f t="shared" si="646"/>
        <v>5</v>
      </c>
      <c r="AI927" s="15">
        <f t="shared" si="647"/>
        <v>5</v>
      </c>
      <c r="AJ927" s="56">
        <v>44135</v>
      </c>
      <c r="AK927" s="30"/>
      <c r="AL927" s="37"/>
      <c r="AM927" s="19"/>
      <c r="AN927" s="18"/>
      <c r="AO927" s="32"/>
      <c r="AP927" s="14">
        <f t="shared" si="648"/>
        <v>0</v>
      </c>
      <c r="AQ927" s="37"/>
      <c r="AR927" s="19"/>
      <c r="AS927" s="18"/>
      <c r="AT927" s="32"/>
      <c r="AU927" s="14">
        <f t="shared" si="649"/>
        <v>0</v>
      </c>
      <c r="AV927" s="37"/>
      <c r="AW927" s="19"/>
      <c r="AX927" s="18"/>
      <c r="AY927" s="32"/>
      <c r="AZ927" s="14">
        <f t="shared" si="650"/>
        <v>0</v>
      </c>
      <c r="BA927" s="15">
        <f t="shared" si="651"/>
        <v>0</v>
      </c>
    </row>
    <row r="928" spans="1:55" x14ac:dyDescent="0.15">
      <c r="A928" s="30"/>
      <c r="B928" s="37"/>
      <c r="C928" s="19"/>
      <c r="D928" s="18"/>
      <c r="E928" s="32"/>
      <c r="F928" s="14">
        <f t="shared" si="657"/>
        <v>0</v>
      </c>
      <c r="G928" s="37"/>
      <c r="H928" s="19"/>
      <c r="I928" s="18"/>
      <c r="J928" s="32"/>
      <c r="K928" s="14">
        <f t="shared" si="658"/>
        <v>0</v>
      </c>
      <c r="L928" s="37"/>
      <c r="M928" s="19"/>
      <c r="N928" s="18"/>
      <c r="O928" s="32"/>
      <c r="P928" s="14">
        <f t="shared" si="659"/>
        <v>0</v>
      </c>
      <c r="Q928" s="15">
        <f t="shared" si="643"/>
        <v>0</v>
      </c>
      <c r="S928" s="30" t="s">
        <v>747</v>
      </c>
      <c r="T928" s="37"/>
      <c r="U928" s="19">
        <v>4</v>
      </c>
      <c r="V928" s="18"/>
      <c r="W928" s="32"/>
      <c r="X928" s="14">
        <f t="shared" si="644"/>
        <v>4</v>
      </c>
      <c r="Y928" s="37"/>
      <c r="Z928" s="19">
        <v>4</v>
      </c>
      <c r="AA928" s="18"/>
      <c r="AB928" s="32"/>
      <c r="AC928" s="14">
        <f t="shared" si="645"/>
        <v>4</v>
      </c>
      <c r="AD928" s="37"/>
      <c r="AE928" s="19">
        <v>4</v>
      </c>
      <c r="AF928" s="18"/>
      <c r="AG928" s="32"/>
      <c r="AH928" s="14">
        <f t="shared" si="646"/>
        <v>4</v>
      </c>
      <c r="AI928" s="15">
        <f t="shared" si="647"/>
        <v>12</v>
      </c>
      <c r="AJ928" s="56">
        <v>44140</v>
      </c>
      <c r="AK928" s="30"/>
      <c r="AL928" s="37"/>
      <c r="AM928" s="19"/>
      <c r="AN928" s="18"/>
      <c r="AO928" s="32"/>
      <c r="AP928" s="14">
        <f t="shared" si="648"/>
        <v>0</v>
      </c>
      <c r="AQ928" s="37"/>
      <c r="AR928" s="19"/>
      <c r="AS928" s="18"/>
      <c r="AT928" s="32"/>
      <c r="AU928" s="14">
        <f t="shared" si="649"/>
        <v>0</v>
      </c>
      <c r="AV928" s="37"/>
      <c r="AW928" s="19"/>
      <c r="AX928" s="18"/>
      <c r="AY928" s="32"/>
      <c r="AZ928" s="14">
        <f t="shared" si="650"/>
        <v>0</v>
      </c>
      <c r="BA928" s="15">
        <f t="shared" si="651"/>
        <v>0</v>
      </c>
    </row>
    <row r="929" spans="1:53" x14ac:dyDescent="0.15">
      <c r="A929" s="30"/>
      <c r="B929" s="37"/>
      <c r="C929" s="19"/>
      <c r="D929" s="18"/>
      <c r="E929" s="32"/>
      <c r="F929" s="14">
        <f t="shared" si="657"/>
        <v>0</v>
      </c>
      <c r="G929" s="37"/>
      <c r="H929" s="19"/>
      <c r="I929" s="18"/>
      <c r="J929" s="32"/>
      <c r="K929" s="14">
        <f t="shared" si="658"/>
        <v>0</v>
      </c>
      <c r="L929" s="37"/>
      <c r="M929" s="19"/>
      <c r="N929" s="18"/>
      <c r="O929" s="32"/>
      <c r="P929" s="14">
        <f t="shared" si="659"/>
        <v>0</v>
      </c>
      <c r="Q929" s="15">
        <f t="shared" si="643"/>
        <v>0</v>
      </c>
      <c r="S929" s="13" t="s">
        <v>748</v>
      </c>
      <c r="T929" s="37">
        <v>25</v>
      </c>
      <c r="U929" s="19">
        <v>24</v>
      </c>
      <c r="V929" s="18">
        <v>12</v>
      </c>
      <c r="W929" s="32"/>
      <c r="X929" s="14">
        <f t="shared" si="644"/>
        <v>61</v>
      </c>
      <c r="Y929" s="37">
        <v>30</v>
      </c>
      <c r="Z929" s="19">
        <v>28</v>
      </c>
      <c r="AA929" s="18">
        <v>27</v>
      </c>
      <c r="AB929" s="32"/>
      <c r="AC929" s="14">
        <f t="shared" si="645"/>
        <v>85</v>
      </c>
      <c r="AD929" s="37">
        <v>45</v>
      </c>
      <c r="AE929" s="19">
        <v>40</v>
      </c>
      <c r="AF929" s="18">
        <v>8</v>
      </c>
      <c r="AG929" s="32"/>
      <c r="AH929" s="14">
        <f t="shared" si="646"/>
        <v>93</v>
      </c>
      <c r="AI929" s="15">
        <f t="shared" si="647"/>
        <v>239</v>
      </c>
      <c r="AJ929" s="56">
        <v>44155</v>
      </c>
      <c r="AK929" s="30"/>
      <c r="AL929" s="37"/>
      <c r="AM929" s="19"/>
      <c r="AN929" s="18"/>
      <c r="AO929" s="32"/>
      <c r="AP929" s="14">
        <f t="shared" si="648"/>
        <v>0</v>
      </c>
      <c r="AQ929" s="37"/>
      <c r="AR929" s="19"/>
      <c r="AS929" s="18"/>
      <c r="AT929" s="32"/>
      <c r="AU929" s="14">
        <f t="shared" si="649"/>
        <v>0</v>
      </c>
      <c r="AV929" s="37"/>
      <c r="AW929" s="19"/>
      <c r="AX929" s="18"/>
      <c r="AY929" s="32"/>
      <c r="AZ929" s="14">
        <f t="shared" si="650"/>
        <v>0</v>
      </c>
      <c r="BA929" s="15">
        <f t="shared" si="651"/>
        <v>0</v>
      </c>
    </row>
    <row r="930" spans="1:53" x14ac:dyDescent="0.15">
      <c r="A930" s="30"/>
      <c r="B930" s="37"/>
      <c r="C930" s="19"/>
      <c r="D930" s="18"/>
      <c r="E930" s="32"/>
      <c r="F930" s="14">
        <f t="shared" si="657"/>
        <v>0</v>
      </c>
      <c r="G930" s="37"/>
      <c r="H930" s="19"/>
      <c r="I930" s="18"/>
      <c r="J930" s="32"/>
      <c r="K930" s="14">
        <f t="shared" si="658"/>
        <v>0</v>
      </c>
      <c r="L930" s="37"/>
      <c r="M930" s="19"/>
      <c r="N930" s="18"/>
      <c r="O930" s="32"/>
      <c r="P930" s="14">
        <f t="shared" si="659"/>
        <v>0</v>
      </c>
      <c r="Q930" s="15">
        <f t="shared" si="643"/>
        <v>0</v>
      </c>
      <c r="S930" s="30" t="s">
        <v>749</v>
      </c>
      <c r="T930" s="37">
        <v>3</v>
      </c>
      <c r="U930" s="19">
        <v>1</v>
      </c>
      <c r="V930" s="18"/>
      <c r="W930" s="32"/>
      <c r="X930" s="14">
        <f t="shared" si="644"/>
        <v>4</v>
      </c>
      <c r="Y930" s="37">
        <v>3</v>
      </c>
      <c r="Z930" s="19">
        <v>1</v>
      </c>
      <c r="AA930" s="18"/>
      <c r="AB930" s="32"/>
      <c r="AC930" s="14">
        <f t="shared" si="645"/>
        <v>4</v>
      </c>
      <c r="AD930" s="37">
        <v>3</v>
      </c>
      <c r="AE930" s="19">
        <v>1</v>
      </c>
      <c r="AF930" s="18"/>
      <c r="AG930" s="32"/>
      <c r="AH930" s="14">
        <f t="shared" si="646"/>
        <v>4</v>
      </c>
      <c r="AI930" s="15">
        <f t="shared" si="647"/>
        <v>12</v>
      </c>
      <c r="AJ930" s="56">
        <v>44141</v>
      </c>
      <c r="AK930" s="30"/>
      <c r="AL930" s="37"/>
      <c r="AM930" s="19"/>
      <c r="AN930" s="18"/>
      <c r="AO930" s="32"/>
      <c r="AP930" s="14">
        <f t="shared" si="648"/>
        <v>0</v>
      </c>
      <c r="AQ930" s="37"/>
      <c r="AR930" s="19"/>
      <c r="AS930" s="18"/>
      <c r="AT930" s="32"/>
      <c r="AU930" s="14">
        <f t="shared" si="649"/>
        <v>0</v>
      </c>
      <c r="AV930" s="37"/>
      <c r="AW930" s="19"/>
      <c r="AX930" s="18"/>
      <c r="AY930" s="32"/>
      <c r="AZ930" s="14">
        <f t="shared" si="650"/>
        <v>0</v>
      </c>
      <c r="BA930" s="15">
        <f t="shared" si="651"/>
        <v>0</v>
      </c>
    </row>
    <row r="931" spans="1:53" x14ac:dyDescent="0.15">
      <c r="A931" s="30"/>
      <c r="B931" s="37"/>
      <c r="C931" s="19"/>
      <c r="D931" s="18"/>
      <c r="E931" s="32"/>
      <c r="F931" s="14">
        <f t="shared" si="657"/>
        <v>0</v>
      </c>
      <c r="G931" s="37"/>
      <c r="H931" s="19"/>
      <c r="I931" s="18"/>
      <c r="J931" s="32"/>
      <c r="K931" s="14">
        <f t="shared" si="658"/>
        <v>0</v>
      </c>
      <c r="L931" s="37"/>
      <c r="M931" s="19"/>
      <c r="N931" s="18"/>
      <c r="O931" s="32"/>
      <c r="P931" s="14">
        <f t="shared" si="659"/>
        <v>0</v>
      </c>
      <c r="Q931" s="15">
        <f t="shared" si="643"/>
        <v>0</v>
      </c>
      <c r="S931" s="30" t="s">
        <v>750</v>
      </c>
      <c r="T931" s="37">
        <v>1</v>
      </c>
      <c r="U931" s="19"/>
      <c r="V931" s="18">
        <v>2</v>
      </c>
      <c r="W931" s="32"/>
      <c r="X931" s="14">
        <f t="shared" si="644"/>
        <v>3</v>
      </c>
      <c r="Y931" s="37">
        <v>1</v>
      </c>
      <c r="Z931" s="19"/>
      <c r="AA931" s="18">
        <v>2</v>
      </c>
      <c r="AB931" s="32"/>
      <c r="AC931" s="14">
        <f t="shared" si="645"/>
        <v>3</v>
      </c>
      <c r="AD931" s="37">
        <v>1</v>
      </c>
      <c r="AE931" s="19"/>
      <c r="AF931" s="18">
        <v>2</v>
      </c>
      <c r="AG931" s="32"/>
      <c r="AH931" s="14">
        <f t="shared" si="646"/>
        <v>3</v>
      </c>
      <c r="AI931" s="15">
        <f t="shared" si="647"/>
        <v>9</v>
      </c>
      <c r="AJ931" s="56">
        <v>44142</v>
      </c>
      <c r="AK931" s="30"/>
      <c r="AL931" s="37"/>
      <c r="AM931" s="19"/>
      <c r="AN931" s="18"/>
      <c r="AO931" s="32"/>
      <c r="AP931" s="14">
        <f t="shared" si="648"/>
        <v>0</v>
      </c>
      <c r="AQ931" s="37"/>
      <c r="AR931" s="19"/>
      <c r="AS931" s="18"/>
      <c r="AT931" s="32"/>
      <c r="AU931" s="14">
        <f t="shared" si="649"/>
        <v>0</v>
      </c>
      <c r="AV931" s="37"/>
      <c r="AW931" s="19"/>
      <c r="AX931" s="18"/>
      <c r="AY931" s="32"/>
      <c r="AZ931" s="14">
        <f t="shared" si="650"/>
        <v>0</v>
      </c>
      <c r="BA931" s="15">
        <f t="shared" si="651"/>
        <v>0</v>
      </c>
    </row>
    <row r="932" spans="1:53" x14ac:dyDescent="0.15">
      <c r="A932" s="30"/>
      <c r="B932" s="37"/>
      <c r="C932" s="19"/>
      <c r="D932" s="18"/>
      <c r="E932" s="32"/>
      <c r="F932" s="14">
        <f t="shared" si="657"/>
        <v>0</v>
      </c>
      <c r="G932" s="37"/>
      <c r="H932" s="19"/>
      <c r="I932" s="18"/>
      <c r="J932" s="32"/>
      <c r="K932" s="14">
        <f t="shared" si="658"/>
        <v>0</v>
      </c>
      <c r="L932" s="37"/>
      <c r="M932" s="19"/>
      <c r="N932" s="18"/>
      <c r="O932" s="32"/>
      <c r="P932" s="14">
        <f t="shared" si="659"/>
        <v>0</v>
      </c>
      <c r="Q932" s="15">
        <f t="shared" si="643"/>
        <v>0</v>
      </c>
      <c r="S932" s="30" t="s">
        <v>752</v>
      </c>
      <c r="T932" s="37">
        <v>5</v>
      </c>
      <c r="U932" s="19">
        <v>2</v>
      </c>
      <c r="V932" s="18">
        <v>4</v>
      </c>
      <c r="W932" s="32"/>
      <c r="X932" s="14">
        <f t="shared" si="644"/>
        <v>11</v>
      </c>
      <c r="Y932" s="37">
        <v>5</v>
      </c>
      <c r="Z932" s="19">
        <v>2</v>
      </c>
      <c r="AA932" s="18">
        <v>4</v>
      </c>
      <c r="AB932" s="32"/>
      <c r="AC932" s="14">
        <f t="shared" si="645"/>
        <v>11</v>
      </c>
      <c r="AD932" s="37">
        <v>5</v>
      </c>
      <c r="AE932" s="19">
        <v>2</v>
      </c>
      <c r="AF932" s="18">
        <v>4</v>
      </c>
      <c r="AG932" s="32"/>
      <c r="AH932" s="14">
        <f t="shared" si="646"/>
        <v>11</v>
      </c>
      <c r="AI932" s="15">
        <f t="shared" si="647"/>
        <v>33</v>
      </c>
      <c r="AJ932" s="56">
        <v>44145</v>
      </c>
      <c r="AK932" s="13"/>
      <c r="AL932" s="37"/>
      <c r="AM932" s="19"/>
      <c r="AN932" s="18"/>
      <c r="AO932" s="32"/>
      <c r="AP932" s="14">
        <f t="shared" si="648"/>
        <v>0</v>
      </c>
      <c r="AQ932" s="37"/>
      <c r="AR932" s="19"/>
      <c r="AS932" s="18"/>
      <c r="AT932" s="32"/>
      <c r="AU932" s="14">
        <f t="shared" si="649"/>
        <v>0</v>
      </c>
      <c r="AV932" s="37"/>
      <c r="AW932" s="19"/>
      <c r="AX932" s="18"/>
      <c r="AY932" s="32"/>
      <c r="AZ932" s="14">
        <f t="shared" si="650"/>
        <v>0</v>
      </c>
      <c r="BA932" s="15">
        <f t="shared" si="651"/>
        <v>0</v>
      </c>
    </row>
    <row r="933" spans="1:53" x14ac:dyDescent="0.15">
      <c r="A933" s="30"/>
      <c r="B933" s="37"/>
      <c r="C933" s="19"/>
      <c r="D933" s="18"/>
      <c r="E933" s="32"/>
      <c r="F933" s="14">
        <f t="shared" si="657"/>
        <v>0</v>
      </c>
      <c r="G933" s="37"/>
      <c r="H933" s="19"/>
      <c r="I933" s="18"/>
      <c r="J933" s="32"/>
      <c r="K933" s="14">
        <f t="shared" si="658"/>
        <v>0</v>
      </c>
      <c r="L933" s="37"/>
      <c r="M933" s="19"/>
      <c r="N933" s="18"/>
      <c r="O933" s="32"/>
      <c r="P933" s="14">
        <f t="shared" si="659"/>
        <v>0</v>
      </c>
      <c r="Q933" s="15">
        <f t="shared" si="643"/>
        <v>0</v>
      </c>
      <c r="S933" s="30" t="s">
        <v>754</v>
      </c>
      <c r="T933" s="37"/>
      <c r="U933" s="19">
        <v>7</v>
      </c>
      <c r="V933" s="18"/>
      <c r="W933" s="32"/>
      <c r="X933" s="14">
        <f t="shared" si="644"/>
        <v>7</v>
      </c>
      <c r="Y933" s="37"/>
      <c r="Z933" s="19">
        <v>7</v>
      </c>
      <c r="AA933" s="18"/>
      <c r="AB933" s="32"/>
      <c r="AC933" s="14">
        <f t="shared" si="645"/>
        <v>7</v>
      </c>
      <c r="AD933" s="37"/>
      <c r="AE933" s="19">
        <v>7</v>
      </c>
      <c r="AF933" s="18"/>
      <c r="AG933" s="32"/>
      <c r="AH933" s="14">
        <f t="shared" si="646"/>
        <v>7</v>
      </c>
      <c r="AI933" s="15">
        <f t="shared" si="647"/>
        <v>21</v>
      </c>
      <c r="AJ933" s="56">
        <v>44148</v>
      </c>
      <c r="AK933" s="39"/>
      <c r="AL933" s="37"/>
      <c r="AM933" s="19"/>
      <c r="AN933" s="18"/>
      <c r="AO933" s="32"/>
      <c r="AP933" s="14">
        <f t="shared" si="648"/>
        <v>0</v>
      </c>
      <c r="AQ933" s="37"/>
      <c r="AR933" s="19"/>
      <c r="AS933" s="18"/>
      <c r="AT933" s="32"/>
      <c r="AU933" s="14">
        <f t="shared" si="649"/>
        <v>0</v>
      </c>
      <c r="AV933" s="37"/>
      <c r="AW933" s="19"/>
      <c r="AX933" s="18"/>
      <c r="AY933" s="32"/>
      <c r="AZ933" s="14">
        <f t="shared" si="650"/>
        <v>0</v>
      </c>
      <c r="BA933" s="15">
        <f t="shared" si="651"/>
        <v>0</v>
      </c>
    </row>
    <row r="934" spans="1:53" x14ac:dyDescent="0.15">
      <c r="A934" s="30"/>
      <c r="B934" s="37"/>
      <c r="C934" s="19"/>
      <c r="D934" s="18"/>
      <c r="E934" s="32"/>
      <c r="F934" s="14">
        <f t="shared" si="657"/>
        <v>0</v>
      </c>
      <c r="G934" s="37"/>
      <c r="H934" s="19"/>
      <c r="I934" s="18"/>
      <c r="J934" s="32"/>
      <c r="K934" s="14">
        <f t="shared" si="658"/>
        <v>0</v>
      </c>
      <c r="L934" s="37"/>
      <c r="M934" s="19"/>
      <c r="N934" s="18"/>
      <c r="O934" s="32"/>
      <c r="P934" s="14">
        <f t="shared" si="659"/>
        <v>0</v>
      </c>
      <c r="Q934" s="15">
        <f t="shared" si="643"/>
        <v>0</v>
      </c>
      <c r="S934" s="30" t="s">
        <v>755</v>
      </c>
      <c r="T934" s="37">
        <v>2</v>
      </c>
      <c r="U934" s="19">
        <v>1</v>
      </c>
      <c r="V934" s="18"/>
      <c r="W934" s="32"/>
      <c r="X934" s="14">
        <f t="shared" si="644"/>
        <v>3</v>
      </c>
      <c r="Y934" s="37">
        <v>2</v>
      </c>
      <c r="Z934" s="19">
        <v>1</v>
      </c>
      <c r="AA934" s="18"/>
      <c r="AB934" s="32"/>
      <c r="AC934" s="14">
        <f t="shared" si="645"/>
        <v>3</v>
      </c>
      <c r="AD934" s="37">
        <v>2</v>
      </c>
      <c r="AE934" s="19">
        <v>1</v>
      </c>
      <c r="AF934" s="18"/>
      <c r="AG934" s="32"/>
      <c r="AH934" s="14">
        <f t="shared" si="646"/>
        <v>3</v>
      </c>
      <c r="AI934" s="15">
        <f t="shared" si="647"/>
        <v>9</v>
      </c>
      <c r="AJ934" s="56">
        <v>44146</v>
      </c>
      <c r="AK934" s="13"/>
      <c r="AL934" s="37"/>
      <c r="AM934" s="19"/>
      <c r="AN934" s="18"/>
      <c r="AO934" s="32"/>
      <c r="AP934" s="14">
        <f t="shared" si="648"/>
        <v>0</v>
      </c>
      <c r="AQ934" s="37"/>
      <c r="AR934" s="19"/>
      <c r="AS934" s="18"/>
      <c r="AT934" s="32"/>
      <c r="AU934" s="14">
        <f t="shared" si="649"/>
        <v>0</v>
      </c>
      <c r="AV934" s="37"/>
      <c r="AW934" s="19"/>
      <c r="AX934" s="18"/>
      <c r="AY934" s="32"/>
      <c r="AZ934" s="14">
        <f t="shared" si="650"/>
        <v>0</v>
      </c>
      <c r="BA934" s="15">
        <f t="shared" si="651"/>
        <v>0</v>
      </c>
    </row>
    <row r="935" spans="1:53" x14ac:dyDescent="0.15">
      <c r="A935" s="30"/>
      <c r="B935" s="37"/>
      <c r="C935" s="19"/>
      <c r="D935" s="18"/>
      <c r="E935" s="32"/>
      <c r="F935" s="14">
        <f t="shared" si="657"/>
        <v>0</v>
      </c>
      <c r="G935" s="37"/>
      <c r="H935" s="19"/>
      <c r="I935" s="18"/>
      <c r="J935" s="32"/>
      <c r="K935" s="14">
        <f t="shared" si="658"/>
        <v>0</v>
      </c>
      <c r="L935" s="37"/>
      <c r="M935" s="19"/>
      <c r="N935" s="18"/>
      <c r="O935" s="32"/>
      <c r="P935" s="14">
        <f t="shared" si="659"/>
        <v>0</v>
      </c>
      <c r="Q935" s="15">
        <f t="shared" si="643"/>
        <v>0</v>
      </c>
      <c r="S935" s="13" t="s">
        <v>756</v>
      </c>
      <c r="T935" s="37"/>
      <c r="U935" s="19">
        <v>10</v>
      </c>
      <c r="V935" s="18"/>
      <c r="W935" s="32"/>
      <c r="X935" s="14">
        <f t="shared" si="644"/>
        <v>10</v>
      </c>
      <c r="Y935" s="37"/>
      <c r="Z935" s="19">
        <v>10</v>
      </c>
      <c r="AA935" s="18"/>
      <c r="AB935" s="32"/>
      <c r="AC935" s="14">
        <f t="shared" si="645"/>
        <v>10</v>
      </c>
      <c r="AD935" s="37"/>
      <c r="AE935" s="19">
        <v>10</v>
      </c>
      <c r="AF935" s="18"/>
      <c r="AG935" s="32"/>
      <c r="AH935" s="14">
        <f t="shared" si="646"/>
        <v>10</v>
      </c>
      <c r="AI935" s="15">
        <f t="shared" si="647"/>
        <v>30</v>
      </c>
      <c r="AJ935" s="56">
        <v>44152</v>
      </c>
      <c r="AK935" s="13"/>
      <c r="AL935" s="37"/>
      <c r="AM935" s="19"/>
      <c r="AN935" s="18"/>
      <c r="AO935" s="32"/>
      <c r="AP935" s="14">
        <f t="shared" si="648"/>
        <v>0</v>
      </c>
      <c r="AQ935" s="37"/>
      <c r="AR935" s="19"/>
      <c r="AS935" s="18"/>
      <c r="AT935" s="32"/>
      <c r="AU935" s="14">
        <f t="shared" si="649"/>
        <v>0</v>
      </c>
      <c r="AV935" s="37"/>
      <c r="AW935" s="19"/>
      <c r="AX935" s="18"/>
      <c r="AY935" s="32"/>
      <c r="AZ935" s="14">
        <f t="shared" si="650"/>
        <v>0</v>
      </c>
      <c r="BA935" s="15">
        <f t="shared" si="651"/>
        <v>0</v>
      </c>
    </row>
    <row r="936" spans="1:53" x14ac:dyDescent="0.15">
      <c r="A936" s="30"/>
      <c r="B936" s="37"/>
      <c r="C936" s="19"/>
      <c r="D936" s="18"/>
      <c r="E936" s="32"/>
      <c r="F936" s="14">
        <f t="shared" si="657"/>
        <v>0</v>
      </c>
      <c r="G936" s="37"/>
      <c r="H936" s="19"/>
      <c r="I936" s="18"/>
      <c r="J936" s="32"/>
      <c r="K936" s="14">
        <f t="shared" si="658"/>
        <v>0</v>
      </c>
      <c r="L936" s="37"/>
      <c r="M936" s="19"/>
      <c r="N936" s="18"/>
      <c r="O936" s="32"/>
      <c r="P936" s="14">
        <f t="shared" si="659"/>
        <v>0</v>
      </c>
      <c r="Q936" s="15">
        <f t="shared" si="643"/>
        <v>0</v>
      </c>
      <c r="S936" s="30" t="s">
        <v>757</v>
      </c>
      <c r="T936" s="37">
        <v>1</v>
      </c>
      <c r="U936" s="19">
        <v>2</v>
      </c>
      <c r="V936" s="18"/>
      <c r="W936" s="32"/>
      <c r="X936" s="14">
        <f t="shared" si="644"/>
        <v>3</v>
      </c>
      <c r="Y936" s="37">
        <v>1</v>
      </c>
      <c r="Z936" s="19">
        <v>2</v>
      </c>
      <c r="AA936" s="18"/>
      <c r="AB936" s="32"/>
      <c r="AC936" s="14">
        <f t="shared" si="645"/>
        <v>3</v>
      </c>
      <c r="AD936" s="37">
        <v>1</v>
      </c>
      <c r="AE936" s="19">
        <v>2</v>
      </c>
      <c r="AF936" s="18"/>
      <c r="AG936" s="32"/>
      <c r="AH936" s="14">
        <f t="shared" si="646"/>
        <v>3</v>
      </c>
      <c r="AI936" s="15">
        <f t="shared" si="647"/>
        <v>9</v>
      </c>
      <c r="AJ936" s="56">
        <v>44147</v>
      </c>
      <c r="AK936" s="13"/>
      <c r="AL936" s="37"/>
      <c r="AM936" s="19"/>
      <c r="AN936" s="18"/>
      <c r="AO936" s="32"/>
      <c r="AP936" s="14">
        <f t="shared" si="648"/>
        <v>0</v>
      </c>
      <c r="AQ936" s="37"/>
      <c r="AR936" s="19"/>
      <c r="AS936" s="18"/>
      <c r="AT936" s="32"/>
      <c r="AU936" s="14">
        <f t="shared" si="649"/>
        <v>0</v>
      </c>
      <c r="AV936" s="37"/>
      <c r="AW936" s="19"/>
      <c r="AX936" s="18"/>
      <c r="AY936" s="32"/>
      <c r="AZ936" s="14">
        <f t="shared" si="650"/>
        <v>0</v>
      </c>
      <c r="BA936" s="15">
        <f t="shared" si="651"/>
        <v>0</v>
      </c>
    </row>
    <row r="937" spans="1:53" x14ac:dyDescent="0.15">
      <c r="A937" s="30"/>
      <c r="B937" s="37"/>
      <c r="C937" s="19"/>
      <c r="D937" s="18"/>
      <c r="E937" s="32"/>
      <c r="F937" s="14">
        <f t="shared" si="657"/>
        <v>0</v>
      </c>
      <c r="G937" s="37"/>
      <c r="H937" s="19"/>
      <c r="I937" s="18"/>
      <c r="J937" s="32"/>
      <c r="K937" s="14">
        <f t="shared" si="658"/>
        <v>0</v>
      </c>
      <c r="L937" s="37"/>
      <c r="M937" s="19"/>
      <c r="N937" s="18"/>
      <c r="O937" s="32"/>
      <c r="P937" s="14">
        <f t="shared" si="659"/>
        <v>0</v>
      </c>
      <c r="Q937" s="15">
        <f t="shared" si="643"/>
        <v>0</v>
      </c>
      <c r="S937" s="13"/>
      <c r="T937" s="37"/>
      <c r="U937" s="19"/>
      <c r="V937" s="18"/>
      <c r="W937" s="32"/>
      <c r="X937" s="14">
        <f t="shared" si="644"/>
        <v>0</v>
      </c>
      <c r="Y937" s="37"/>
      <c r="Z937" s="19"/>
      <c r="AA937" s="18"/>
      <c r="AB937" s="32"/>
      <c r="AC937" s="14">
        <f t="shared" si="645"/>
        <v>0</v>
      </c>
      <c r="AD937" s="37"/>
      <c r="AE937" s="19"/>
      <c r="AF937" s="18"/>
      <c r="AG937" s="32"/>
      <c r="AH937" s="14">
        <f t="shared" si="646"/>
        <v>0</v>
      </c>
      <c r="AI937" s="15">
        <f t="shared" si="647"/>
        <v>0</v>
      </c>
      <c r="AJ937" s="57"/>
      <c r="AK937" s="13"/>
      <c r="AL937" s="37"/>
      <c r="AM937" s="19"/>
      <c r="AN937" s="18"/>
      <c r="AO937" s="32"/>
      <c r="AP937" s="14">
        <f t="shared" si="648"/>
        <v>0</v>
      </c>
      <c r="AQ937" s="37"/>
      <c r="AR937" s="19"/>
      <c r="AS937" s="18"/>
      <c r="AT937" s="32"/>
      <c r="AU937" s="14">
        <f t="shared" si="649"/>
        <v>0</v>
      </c>
      <c r="AV937" s="37"/>
      <c r="AW937" s="19"/>
      <c r="AX937" s="18"/>
      <c r="AY937" s="32"/>
      <c r="AZ937" s="14">
        <f t="shared" si="650"/>
        <v>0</v>
      </c>
      <c r="BA937" s="15">
        <f t="shared" si="651"/>
        <v>0</v>
      </c>
    </row>
    <row r="938" spans="1:53" x14ac:dyDescent="0.15">
      <c r="A938" s="39"/>
      <c r="B938" s="37"/>
      <c r="C938" s="19"/>
      <c r="D938" s="18"/>
      <c r="E938" s="32"/>
      <c r="F938" s="14">
        <f t="shared" si="657"/>
        <v>0</v>
      </c>
      <c r="G938" s="37"/>
      <c r="H938" s="19"/>
      <c r="I938" s="18"/>
      <c r="J938" s="32"/>
      <c r="K938" s="14">
        <f t="shared" si="658"/>
        <v>0</v>
      </c>
      <c r="L938" s="37"/>
      <c r="M938" s="19"/>
      <c r="N938" s="18"/>
      <c r="O938" s="32"/>
      <c r="P938" s="14">
        <f t="shared" si="659"/>
        <v>0</v>
      </c>
      <c r="Q938" s="15">
        <f t="shared" si="643"/>
        <v>0</v>
      </c>
      <c r="S938" s="13" t="s">
        <v>710</v>
      </c>
      <c r="T938" s="37"/>
      <c r="U938" s="19"/>
      <c r="V938" s="18"/>
      <c r="W938" s="32"/>
      <c r="X938" s="14">
        <f t="shared" si="644"/>
        <v>0</v>
      </c>
      <c r="Y938" s="37"/>
      <c r="Z938" s="19"/>
      <c r="AA938" s="18"/>
      <c r="AB938" s="32"/>
      <c r="AC938" s="14">
        <f t="shared" si="645"/>
        <v>0</v>
      </c>
      <c r="AD938" s="37"/>
      <c r="AE938" s="19"/>
      <c r="AF938" s="18"/>
      <c r="AG938" s="32"/>
      <c r="AH938" s="14">
        <f t="shared" si="646"/>
        <v>0</v>
      </c>
      <c r="AI938" s="15">
        <f t="shared" si="647"/>
        <v>0</v>
      </c>
      <c r="AJ938" s="57" t="s">
        <v>703</v>
      </c>
      <c r="AK938" s="39"/>
      <c r="AL938" s="37"/>
      <c r="AM938" s="19"/>
      <c r="AN938" s="18"/>
      <c r="AO938" s="32"/>
      <c r="AP938" s="14">
        <f t="shared" si="648"/>
        <v>0</v>
      </c>
      <c r="AQ938" s="37"/>
      <c r="AR938" s="19"/>
      <c r="AS938" s="18"/>
      <c r="AT938" s="32"/>
      <c r="AU938" s="14">
        <f t="shared" si="649"/>
        <v>0</v>
      </c>
      <c r="AV938" s="37"/>
      <c r="AW938" s="19"/>
      <c r="AX938" s="18"/>
      <c r="AY938" s="32"/>
      <c r="AZ938" s="14">
        <f t="shared" si="650"/>
        <v>0</v>
      </c>
      <c r="BA938" s="15">
        <f t="shared" si="651"/>
        <v>0</v>
      </c>
    </row>
    <row r="939" spans="1:53" x14ac:dyDescent="0.15">
      <c r="A939" s="30"/>
      <c r="B939" s="37"/>
      <c r="C939" s="19"/>
      <c r="D939" s="18"/>
      <c r="E939" s="32"/>
      <c r="F939" s="14">
        <f t="shared" si="657"/>
        <v>0</v>
      </c>
      <c r="G939" s="37"/>
      <c r="H939" s="19"/>
      <c r="I939" s="18"/>
      <c r="J939" s="32"/>
      <c r="K939" s="14">
        <f t="shared" si="658"/>
        <v>0</v>
      </c>
      <c r="L939" s="37"/>
      <c r="M939" s="19"/>
      <c r="N939" s="18"/>
      <c r="O939" s="32"/>
      <c r="P939" s="14">
        <f t="shared" si="659"/>
        <v>0</v>
      </c>
      <c r="Q939" s="15">
        <f t="shared" si="643"/>
        <v>0</v>
      </c>
      <c r="S939" s="13" t="s">
        <v>704</v>
      </c>
      <c r="T939" s="37"/>
      <c r="U939" s="19"/>
      <c r="V939" s="18"/>
      <c r="W939" s="32"/>
      <c r="X939" s="14">
        <f t="shared" si="644"/>
        <v>0</v>
      </c>
      <c r="Y939" s="37"/>
      <c r="Z939" s="19"/>
      <c r="AA939" s="18"/>
      <c r="AB939" s="32"/>
      <c r="AC939" s="14">
        <f t="shared" si="645"/>
        <v>0</v>
      </c>
      <c r="AD939" s="37"/>
      <c r="AE939" s="19"/>
      <c r="AF939" s="18"/>
      <c r="AG939" s="32"/>
      <c r="AH939" s="14">
        <f t="shared" si="646"/>
        <v>0</v>
      </c>
      <c r="AI939" s="15">
        <f t="shared" si="647"/>
        <v>0</v>
      </c>
      <c r="AJ939" s="57" t="s">
        <v>703</v>
      </c>
      <c r="AK939" s="13"/>
      <c r="AL939" s="37"/>
      <c r="AM939" s="19"/>
      <c r="AN939" s="18"/>
      <c r="AO939" s="32"/>
      <c r="AP939" s="14">
        <f t="shared" si="648"/>
        <v>0</v>
      </c>
      <c r="AQ939" s="37"/>
      <c r="AR939" s="19"/>
      <c r="AS939" s="18"/>
      <c r="AT939" s="32"/>
      <c r="AU939" s="14">
        <f t="shared" si="649"/>
        <v>0</v>
      </c>
      <c r="AV939" s="37"/>
      <c r="AW939" s="19"/>
      <c r="AX939" s="18"/>
      <c r="AY939" s="32"/>
      <c r="AZ939" s="14">
        <f t="shared" si="650"/>
        <v>0</v>
      </c>
      <c r="BA939" s="15">
        <f t="shared" si="651"/>
        <v>0</v>
      </c>
    </row>
    <row r="940" spans="1:53" x14ac:dyDescent="0.15">
      <c r="A940" s="30"/>
      <c r="B940" s="37"/>
      <c r="C940" s="19"/>
      <c r="D940" s="18"/>
      <c r="E940" s="32"/>
      <c r="F940" s="14">
        <f t="shared" si="657"/>
        <v>0</v>
      </c>
      <c r="G940" s="37"/>
      <c r="H940" s="19"/>
      <c r="I940" s="18"/>
      <c r="J940" s="32"/>
      <c r="K940" s="14">
        <f t="shared" si="658"/>
        <v>0</v>
      </c>
      <c r="L940" s="37"/>
      <c r="M940" s="19"/>
      <c r="N940" s="18"/>
      <c r="O940" s="32"/>
      <c r="P940" s="14">
        <f t="shared" si="659"/>
        <v>0</v>
      </c>
      <c r="Q940" s="15">
        <f t="shared" si="643"/>
        <v>0</v>
      </c>
      <c r="S940" s="13" t="s">
        <v>673</v>
      </c>
      <c r="T940" s="37"/>
      <c r="U940" s="19"/>
      <c r="V940" s="18"/>
      <c r="W940" s="32"/>
      <c r="X940" s="14">
        <f t="shared" si="644"/>
        <v>0</v>
      </c>
      <c r="Y940" s="37"/>
      <c r="Z940" s="19"/>
      <c r="AA940" s="18"/>
      <c r="AB940" s="32"/>
      <c r="AC940" s="14">
        <f t="shared" si="645"/>
        <v>0</v>
      </c>
      <c r="AD940" s="37"/>
      <c r="AE940" s="19"/>
      <c r="AF940" s="18"/>
      <c r="AG940" s="32"/>
      <c r="AH940" s="14">
        <f t="shared" si="646"/>
        <v>0</v>
      </c>
      <c r="AI940" s="15">
        <f t="shared" si="647"/>
        <v>0</v>
      </c>
      <c r="AJ940" s="57" t="s">
        <v>674</v>
      </c>
      <c r="AK940" s="13"/>
      <c r="AL940" s="37"/>
      <c r="AM940" s="19"/>
      <c r="AN940" s="18"/>
      <c r="AO940" s="32"/>
      <c r="AP940" s="14">
        <f t="shared" si="648"/>
        <v>0</v>
      </c>
      <c r="AQ940" s="37"/>
      <c r="AR940" s="19"/>
      <c r="AS940" s="18"/>
      <c r="AT940" s="32"/>
      <c r="AU940" s="14">
        <f t="shared" si="649"/>
        <v>0</v>
      </c>
      <c r="AV940" s="37"/>
      <c r="AW940" s="19"/>
      <c r="AX940" s="18"/>
      <c r="AY940" s="32"/>
      <c r="AZ940" s="14">
        <f t="shared" si="650"/>
        <v>0</v>
      </c>
      <c r="BA940" s="15">
        <f t="shared" si="651"/>
        <v>0</v>
      </c>
    </row>
    <row r="941" spans="1:53" x14ac:dyDescent="0.15">
      <c r="A941" s="13"/>
      <c r="B941" s="37"/>
      <c r="C941" s="19"/>
      <c r="D941" s="18"/>
      <c r="E941" s="32"/>
      <c r="F941" s="14">
        <f t="shared" si="657"/>
        <v>0</v>
      </c>
      <c r="G941" s="37"/>
      <c r="H941" s="19"/>
      <c r="I941" s="18"/>
      <c r="J941" s="32"/>
      <c r="K941" s="14">
        <f t="shared" si="658"/>
        <v>0</v>
      </c>
      <c r="L941" s="37"/>
      <c r="M941" s="19"/>
      <c r="N941" s="18"/>
      <c r="O941" s="32"/>
      <c r="P941" s="14">
        <f t="shared" si="659"/>
        <v>0</v>
      </c>
      <c r="Q941" s="15">
        <f t="shared" si="643"/>
        <v>0</v>
      </c>
      <c r="S941" s="13" t="s">
        <v>597</v>
      </c>
      <c r="T941" s="37"/>
      <c r="U941" s="19"/>
      <c r="V941" s="18"/>
      <c r="W941" s="32"/>
      <c r="X941" s="14">
        <f t="shared" si="644"/>
        <v>0</v>
      </c>
      <c r="Y941" s="37"/>
      <c r="Z941" s="19"/>
      <c r="AA941" s="18"/>
      <c r="AB941" s="32"/>
      <c r="AC941" s="14">
        <f t="shared" si="645"/>
        <v>0</v>
      </c>
      <c r="AD941" s="37"/>
      <c r="AE941" s="19"/>
      <c r="AF941" s="18"/>
      <c r="AG941" s="32"/>
      <c r="AH941" s="14">
        <f t="shared" si="646"/>
        <v>0</v>
      </c>
      <c r="AI941" s="15">
        <f t="shared" si="647"/>
        <v>0</v>
      </c>
      <c r="AJ941" s="57" t="s">
        <v>670</v>
      </c>
      <c r="AK941" s="13"/>
      <c r="AL941" s="37"/>
      <c r="AM941" s="19"/>
      <c r="AN941" s="18"/>
      <c r="AO941" s="32"/>
      <c r="AP941" s="14">
        <f t="shared" si="648"/>
        <v>0</v>
      </c>
      <c r="AQ941" s="37"/>
      <c r="AR941" s="19"/>
      <c r="AS941" s="18"/>
      <c r="AT941" s="32"/>
      <c r="AU941" s="14">
        <f t="shared" si="649"/>
        <v>0</v>
      </c>
      <c r="AV941" s="37"/>
      <c r="AW941" s="19"/>
      <c r="AX941" s="18"/>
      <c r="AY941" s="32"/>
      <c r="AZ941" s="14">
        <f t="shared" si="650"/>
        <v>0</v>
      </c>
      <c r="BA941" s="15">
        <f t="shared" si="651"/>
        <v>0</v>
      </c>
    </row>
    <row r="942" spans="1:53" ht="14.25" thickBot="1" x14ac:dyDescent="0.2">
      <c r="A942" s="39"/>
      <c r="B942" s="37"/>
      <c r="C942" s="19"/>
      <c r="D942" s="18"/>
      <c r="E942" s="106"/>
      <c r="F942" s="14">
        <f t="shared" si="657"/>
        <v>0</v>
      </c>
      <c r="G942" s="37"/>
      <c r="H942" s="19"/>
      <c r="I942" s="18"/>
      <c r="J942" s="32"/>
      <c r="K942" s="14">
        <f t="shared" si="658"/>
        <v>0</v>
      </c>
      <c r="L942" s="37"/>
      <c r="M942" s="19"/>
      <c r="N942" s="18"/>
      <c r="O942" s="106"/>
      <c r="P942" s="14">
        <f t="shared" si="659"/>
        <v>0</v>
      </c>
      <c r="Q942" s="24">
        <f t="shared" si="643"/>
        <v>0</v>
      </c>
      <c r="S942" s="13" t="s">
        <v>651</v>
      </c>
      <c r="T942" s="37"/>
      <c r="U942" s="19"/>
      <c r="V942" s="18"/>
      <c r="W942" s="106"/>
      <c r="X942" s="14">
        <f t="shared" si="644"/>
        <v>0</v>
      </c>
      <c r="Y942" s="37"/>
      <c r="Z942" s="19"/>
      <c r="AA942" s="18"/>
      <c r="AB942" s="106"/>
      <c r="AC942" s="14">
        <f t="shared" si="645"/>
        <v>0</v>
      </c>
      <c r="AD942" s="37"/>
      <c r="AE942" s="19"/>
      <c r="AF942" s="18"/>
      <c r="AG942" s="106"/>
      <c r="AH942" s="14">
        <f t="shared" si="646"/>
        <v>0</v>
      </c>
      <c r="AI942" s="15">
        <f t="shared" si="647"/>
        <v>0</v>
      </c>
      <c r="AJ942" s="57" t="s">
        <v>652</v>
      </c>
      <c r="AK942" s="13"/>
      <c r="AL942" s="37"/>
      <c r="AM942" s="19"/>
      <c r="AN942" s="18"/>
      <c r="AO942" s="106"/>
      <c r="AP942" s="14">
        <f t="shared" si="648"/>
        <v>0</v>
      </c>
      <c r="AQ942" s="37"/>
      <c r="AR942" s="19"/>
      <c r="AS942" s="18"/>
      <c r="AT942" s="106"/>
      <c r="AU942" s="14">
        <f t="shared" si="649"/>
        <v>0</v>
      </c>
      <c r="AV942" s="37"/>
      <c r="AW942" s="19"/>
      <c r="AX942" s="18"/>
      <c r="AY942" s="106"/>
      <c r="AZ942" s="14">
        <f t="shared" si="650"/>
        <v>0</v>
      </c>
      <c r="BA942" s="15">
        <f t="shared" si="651"/>
        <v>0</v>
      </c>
    </row>
    <row r="943" spans="1:53" ht="14.25" thickBot="1" x14ac:dyDescent="0.2">
      <c r="A943" s="3" t="s">
        <v>11</v>
      </c>
      <c r="B943" s="26">
        <f>SUM(B919:B942)</f>
        <v>2</v>
      </c>
      <c r="C943" s="26">
        <f t="shared" ref="C943:Q943" si="660">SUM(C919:C942)</f>
        <v>2</v>
      </c>
      <c r="D943" s="26">
        <f t="shared" si="660"/>
        <v>1</v>
      </c>
      <c r="E943" s="26"/>
      <c r="F943" s="40">
        <f t="shared" si="660"/>
        <v>4</v>
      </c>
      <c r="G943" s="26">
        <f t="shared" si="660"/>
        <v>1</v>
      </c>
      <c r="H943" s="26">
        <f t="shared" si="660"/>
        <v>0</v>
      </c>
      <c r="I943" s="27">
        <f t="shared" si="660"/>
        <v>1</v>
      </c>
      <c r="J943" s="26"/>
      <c r="K943" s="40">
        <f t="shared" si="660"/>
        <v>2</v>
      </c>
      <c r="L943" s="26">
        <f t="shared" si="660"/>
        <v>4</v>
      </c>
      <c r="M943" s="26">
        <f t="shared" si="660"/>
        <v>4</v>
      </c>
      <c r="N943" s="26">
        <f t="shared" si="660"/>
        <v>5</v>
      </c>
      <c r="O943" s="26"/>
      <c r="P943" s="40">
        <f t="shared" si="660"/>
        <v>13</v>
      </c>
      <c r="Q943" s="41">
        <f t="shared" si="660"/>
        <v>19</v>
      </c>
      <c r="S943" s="3" t="s">
        <v>11</v>
      </c>
      <c r="T943" s="26">
        <f>SUM(T919:T942)</f>
        <v>77</v>
      </c>
      <c r="U943" s="26">
        <f t="shared" ref="U943:AI943" si="661">SUM(U919:U942)</f>
        <v>101</v>
      </c>
      <c r="V943" s="26">
        <f t="shared" si="661"/>
        <v>59</v>
      </c>
      <c r="W943" s="26"/>
      <c r="X943" s="40">
        <f t="shared" si="661"/>
        <v>237</v>
      </c>
      <c r="Y943" s="26">
        <f t="shared" si="661"/>
        <v>61</v>
      </c>
      <c r="Z943" s="26">
        <f t="shared" si="661"/>
        <v>66</v>
      </c>
      <c r="AA943" s="26">
        <f t="shared" si="661"/>
        <v>43</v>
      </c>
      <c r="AB943" s="26"/>
      <c r="AC943" s="40">
        <f t="shared" si="661"/>
        <v>170</v>
      </c>
      <c r="AD943" s="26">
        <f t="shared" si="661"/>
        <v>84</v>
      </c>
      <c r="AE943" s="26">
        <f t="shared" si="661"/>
        <v>121</v>
      </c>
      <c r="AF943" s="26">
        <f t="shared" si="661"/>
        <v>22</v>
      </c>
      <c r="AG943" s="26"/>
      <c r="AH943" s="40">
        <f t="shared" si="661"/>
        <v>227</v>
      </c>
      <c r="AI943" s="41">
        <f t="shared" si="661"/>
        <v>634</v>
      </c>
      <c r="AK943" s="3" t="s">
        <v>11</v>
      </c>
      <c r="AL943" s="26">
        <f>SUM(AL919:AL942)</f>
        <v>0</v>
      </c>
      <c r="AM943" s="26">
        <f t="shared" ref="AM943:BA943" si="662">SUM(AM919:AM942)</f>
        <v>0</v>
      </c>
      <c r="AN943" s="26">
        <f t="shared" si="662"/>
        <v>0</v>
      </c>
      <c r="AO943" s="26"/>
      <c r="AP943" s="40">
        <f t="shared" si="662"/>
        <v>0</v>
      </c>
      <c r="AQ943" s="26">
        <f t="shared" si="662"/>
        <v>0</v>
      </c>
      <c r="AR943" s="26">
        <f t="shared" si="662"/>
        <v>0</v>
      </c>
      <c r="AS943" s="26">
        <f t="shared" si="662"/>
        <v>0</v>
      </c>
      <c r="AT943" s="26"/>
      <c r="AU943" s="40">
        <f t="shared" si="662"/>
        <v>0</v>
      </c>
      <c r="AV943" s="26">
        <f t="shared" si="662"/>
        <v>0</v>
      </c>
      <c r="AW943" s="26">
        <f t="shared" si="662"/>
        <v>0</v>
      </c>
      <c r="AX943" s="26">
        <f t="shared" si="662"/>
        <v>0</v>
      </c>
      <c r="AY943" s="26"/>
      <c r="AZ943" s="40">
        <f t="shared" si="662"/>
        <v>0</v>
      </c>
      <c r="BA943" s="41">
        <f t="shared" si="662"/>
        <v>0</v>
      </c>
    </row>
    <row r="944" spans="1:53" ht="14.25" thickBot="1" x14ac:dyDescent="0.2">
      <c r="A944" s="42" t="s">
        <v>12</v>
      </c>
      <c r="B944" s="43">
        <f>B918-B943</f>
        <v>6</v>
      </c>
      <c r="C944" s="43">
        <f t="shared" ref="C944:Q944" si="663">C918-C943</f>
        <v>4</v>
      </c>
      <c r="D944" s="43">
        <f t="shared" si="663"/>
        <v>6</v>
      </c>
      <c r="E944" s="43"/>
      <c r="F944" s="43">
        <f t="shared" si="663"/>
        <v>17</v>
      </c>
      <c r="G944" s="43">
        <f t="shared" si="663"/>
        <v>5</v>
      </c>
      <c r="H944" s="43">
        <f t="shared" si="663"/>
        <v>4</v>
      </c>
      <c r="I944" s="43">
        <f t="shared" si="663"/>
        <v>16</v>
      </c>
      <c r="J944" s="43"/>
      <c r="K944" s="43">
        <f t="shared" si="663"/>
        <v>25</v>
      </c>
      <c r="L944" s="43">
        <f t="shared" si="663"/>
        <v>5</v>
      </c>
      <c r="M944" s="43">
        <f t="shared" si="663"/>
        <v>6</v>
      </c>
      <c r="N944" s="43">
        <f t="shared" si="663"/>
        <v>12</v>
      </c>
      <c r="O944" s="43"/>
      <c r="P944" s="43">
        <f t="shared" si="663"/>
        <v>23</v>
      </c>
      <c r="Q944" s="41">
        <f t="shared" si="663"/>
        <v>65</v>
      </c>
      <c r="S944" s="42" t="s">
        <v>12</v>
      </c>
      <c r="T944" s="43">
        <f>T918-T943</f>
        <v>517</v>
      </c>
      <c r="U944" s="43">
        <f t="shared" ref="U944:AI944" si="664">U918-U943</f>
        <v>681</v>
      </c>
      <c r="V944" s="43">
        <f t="shared" si="664"/>
        <v>624</v>
      </c>
      <c r="W944" s="43"/>
      <c r="X944" s="43">
        <f t="shared" si="664"/>
        <v>1822</v>
      </c>
      <c r="Y944" s="43">
        <f t="shared" si="664"/>
        <v>339</v>
      </c>
      <c r="Z944" s="43">
        <f t="shared" si="664"/>
        <v>467</v>
      </c>
      <c r="AA944" s="43">
        <f t="shared" si="664"/>
        <v>408</v>
      </c>
      <c r="AB944" s="43"/>
      <c r="AC944" s="43">
        <f t="shared" si="664"/>
        <v>1214</v>
      </c>
      <c r="AD944" s="43">
        <f t="shared" si="664"/>
        <v>442</v>
      </c>
      <c r="AE944" s="43">
        <f t="shared" si="664"/>
        <v>423</v>
      </c>
      <c r="AF944" s="43">
        <f t="shared" si="664"/>
        <v>535</v>
      </c>
      <c r="AG944" s="43"/>
      <c r="AH944" s="43">
        <f t="shared" si="664"/>
        <v>1400</v>
      </c>
      <c r="AI944" s="41">
        <f t="shared" si="664"/>
        <v>4436</v>
      </c>
      <c r="AK944" s="42" t="s">
        <v>12</v>
      </c>
      <c r="AL944" s="43">
        <f>AL918-AL943</f>
        <v>36</v>
      </c>
      <c r="AM944" s="43">
        <f t="shared" ref="AM944:BA944" si="665">AM918-AM943</f>
        <v>17</v>
      </c>
      <c r="AN944" s="43">
        <f t="shared" si="665"/>
        <v>38</v>
      </c>
      <c r="AO944" s="43"/>
      <c r="AP944" s="43">
        <f t="shared" si="665"/>
        <v>91</v>
      </c>
      <c r="AQ944" s="43">
        <f t="shared" si="665"/>
        <v>104</v>
      </c>
      <c r="AR944" s="43">
        <f t="shared" si="665"/>
        <v>9</v>
      </c>
      <c r="AS944" s="43">
        <f t="shared" si="665"/>
        <v>11</v>
      </c>
      <c r="AT944" s="43"/>
      <c r="AU944" s="43">
        <f t="shared" si="665"/>
        <v>124</v>
      </c>
      <c r="AV944" s="43">
        <f t="shared" si="665"/>
        <v>42</v>
      </c>
      <c r="AW944" s="43">
        <f t="shared" si="665"/>
        <v>36</v>
      </c>
      <c r="AX944" s="43">
        <f t="shared" si="665"/>
        <v>44</v>
      </c>
      <c r="AY944" s="43"/>
      <c r="AZ944" s="43">
        <f t="shared" si="665"/>
        <v>122</v>
      </c>
      <c r="BA944" s="41">
        <f t="shared" si="665"/>
        <v>337</v>
      </c>
    </row>
    <row r="947" spans="1:53" ht="21.75" thickBot="1" x14ac:dyDescent="0.25">
      <c r="A947" s="50" t="s">
        <v>13</v>
      </c>
      <c r="B947" s="51"/>
      <c r="C947" s="51"/>
      <c r="D947" s="51"/>
      <c r="E947" s="51"/>
      <c r="F947" s="54" t="s">
        <v>26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S947" s="50" t="s">
        <v>14</v>
      </c>
      <c r="T947" s="51"/>
      <c r="U947" s="51"/>
      <c r="V947" s="51"/>
      <c r="W947" s="51"/>
      <c r="X947" s="54" t="s">
        <v>26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K947" s="50" t="s">
        <v>153</v>
      </c>
      <c r="AL947" s="51"/>
      <c r="AM947" s="51"/>
      <c r="AN947" s="51"/>
      <c r="AO947" s="51"/>
      <c r="AP947" s="54" t="s">
        <v>26</v>
      </c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3" ht="14.25" thickBot="1" x14ac:dyDescent="0.2">
      <c r="A948" s="2" t="s">
        <v>0</v>
      </c>
      <c r="B948" s="225" t="s">
        <v>15</v>
      </c>
      <c r="C948" s="225"/>
      <c r="D948" s="225"/>
      <c r="E948" s="225"/>
      <c r="F948" s="226"/>
      <c r="G948" s="225" t="s">
        <v>1</v>
      </c>
      <c r="H948" s="225"/>
      <c r="I948" s="225"/>
      <c r="J948" s="225"/>
      <c r="K948" s="226"/>
      <c r="L948" s="225" t="s">
        <v>16</v>
      </c>
      <c r="M948" s="225"/>
      <c r="N948" s="225"/>
      <c r="O948" s="225"/>
      <c r="P948" s="225"/>
      <c r="Q948" s="227" t="s">
        <v>2</v>
      </c>
      <c r="S948" s="2" t="s">
        <v>0</v>
      </c>
      <c r="T948" s="225" t="s">
        <v>15</v>
      </c>
      <c r="U948" s="225"/>
      <c r="V948" s="225"/>
      <c r="W948" s="225"/>
      <c r="X948" s="226"/>
      <c r="Y948" s="225" t="s">
        <v>1</v>
      </c>
      <c r="Z948" s="225"/>
      <c r="AA948" s="225"/>
      <c r="AB948" s="225"/>
      <c r="AC948" s="226"/>
      <c r="AD948" s="225" t="s">
        <v>16</v>
      </c>
      <c r="AE948" s="225"/>
      <c r="AF948" s="225"/>
      <c r="AG948" s="225"/>
      <c r="AH948" s="225"/>
      <c r="AI948" s="227" t="s">
        <v>2</v>
      </c>
      <c r="AK948" s="2" t="s">
        <v>0</v>
      </c>
      <c r="AL948" s="225" t="s">
        <v>15</v>
      </c>
      <c r="AM948" s="225"/>
      <c r="AN948" s="225"/>
      <c r="AO948" s="225"/>
      <c r="AP948" s="226"/>
      <c r="AQ948" s="225" t="s">
        <v>1</v>
      </c>
      <c r="AR948" s="225"/>
      <c r="AS948" s="225"/>
      <c r="AT948" s="225"/>
      <c r="AU948" s="226"/>
      <c r="AV948" s="225" t="s">
        <v>16</v>
      </c>
      <c r="AW948" s="225"/>
      <c r="AX948" s="225"/>
      <c r="AY948" s="225"/>
      <c r="AZ948" s="225"/>
      <c r="BA948" s="227" t="s">
        <v>2</v>
      </c>
    </row>
    <row r="949" spans="1:53" ht="14.25" thickBot="1" x14ac:dyDescent="0.2">
      <c r="A949" s="2" t="s">
        <v>3</v>
      </c>
      <c r="B949" s="3" t="s">
        <v>4</v>
      </c>
      <c r="C949" s="2" t="s">
        <v>5</v>
      </c>
      <c r="D949" s="4" t="s">
        <v>6</v>
      </c>
      <c r="E949" s="2"/>
      <c r="F949" s="2" t="s">
        <v>7</v>
      </c>
      <c r="G949" s="3" t="s">
        <v>4</v>
      </c>
      <c r="H949" s="2" t="s">
        <v>5</v>
      </c>
      <c r="I949" s="4" t="s">
        <v>6</v>
      </c>
      <c r="J949" s="2"/>
      <c r="K949" s="2" t="s">
        <v>7</v>
      </c>
      <c r="L949" s="3" t="s">
        <v>4</v>
      </c>
      <c r="M949" s="2" t="s">
        <v>5</v>
      </c>
      <c r="N949" s="4" t="s">
        <v>6</v>
      </c>
      <c r="O949" s="2"/>
      <c r="P949" s="3" t="s">
        <v>7</v>
      </c>
      <c r="Q949" s="228"/>
      <c r="S949" s="2" t="s">
        <v>3</v>
      </c>
      <c r="T949" s="3" t="s">
        <v>4</v>
      </c>
      <c r="U949" s="2" t="s">
        <v>5</v>
      </c>
      <c r="V949" s="4" t="s">
        <v>6</v>
      </c>
      <c r="W949" s="2"/>
      <c r="X949" s="2" t="s">
        <v>7</v>
      </c>
      <c r="Y949" s="3" t="s">
        <v>4</v>
      </c>
      <c r="Z949" s="2" t="s">
        <v>5</v>
      </c>
      <c r="AA949" s="4" t="s">
        <v>6</v>
      </c>
      <c r="AB949" s="2"/>
      <c r="AC949" s="2" t="s">
        <v>7</v>
      </c>
      <c r="AD949" s="3" t="s">
        <v>4</v>
      </c>
      <c r="AE949" s="2" t="s">
        <v>5</v>
      </c>
      <c r="AF949" s="4" t="s">
        <v>6</v>
      </c>
      <c r="AG949" s="2"/>
      <c r="AH949" s="3" t="s">
        <v>7</v>
      </c>
      <c r="AI949" s="228"/>
      <c r="AK949" s="2" t="s">
        <v>3</v>
      </c>
      <c r="AL949" s="3" t="s">
        <v>4</v>
      </c>
      <c r="AM949" s="2" t="s">
        <v>5</v>
      </c>
      <c r="AN949" s="4" t="s">
        <v>6</v>
      </c>
      <c r="AO949" s="2"/>
      <c r="AP949" s="2" t="s">
        <v>7</v>
      </c>
      <c r="AQ949" s="3" t="s">
        <v>4</v>
      </c>
      <c r="AR949" s="2" t="s">
        <v>5</v>
      </c>
      <c r="AS949" s="4" t="s">
        <v>6</v>
      </c>
      <c r="AT949" s="2"/>
      <c r="AU949" s="2" t="s">
        <v>7</v>
      </c>
      <c r="AV949" s="3" t="s">
        <v>4</v>
      </c>
      <c r="AW949" s="2" t="s">
        <v>5</v>
      </c>
      <c r="AX949" s="4" t="s">
        <v>6</v>
      </c>
      <c r="AY949" s="2"/>
      <c r="AZ949" s="3" t="s">
        <v>7</v>
      </c>
      <c r="BA949" s="228"/>
    </row>
    <row r="950" spans="1:53" x14ac:dyDescent="0.15">
      <c r="A950" s="5" t="s">
        <v>12</v>
      </c>
      <c r="B950" s="6">
        <f>B944</f>
        <v>6</v>
      </c>
      <c r="C950" s="7">
        <f>C944</f>
        <v>4</v>
      </c>
      <c r="D950" s="6">
        <f>D944</f>
        <v>6</v>
      </c>
      <c r="E950" s="7"/>
      <c r="F950" s="8">
        <f>SUM(B950:D950)</f>
        <v>16</v>
      </c>
      <c r="G950" s="6">
        <f>G944</f>
        <v>5</v>
      </c>
      <c r="H950" s="7">
        <f>H944</f>
        <v>4</v>
      </c>
      <c r="I950" s="6">
        <f>I944</f>
        <v>16</v>
      </c>
      <c r="J950" s="7"/>
      <c r="K950" s="8">
        <f>SUM(G950:I950)</f>
        <v>25</v>
      </c>
      <c r="L950" s="6">
        <f>L944</f>
        <v>5</v>
      </c>
      <c r="M950" s="7">
        <f>M944</f>
        <v>6</v>
      </c>
      <c r="N950" s="6">
        <f>N944</f>
        <v>12</v>
      </c>
      <c r="O950" s="7"/>
      <c r="P950" s="8">
        <f>SUM(L950:N950)</f>
        <v>23</v>
      </c>
      <c r="Q950" s="9">
        <f>F950+K950+P950</f>
        <v>64</v>
      </c>
      <c r="S950" s="5" t="s">
        <v>12</v>
      </c>
      <c r="T950" s="6">
        <f>T944</f>
        <v>517</v>
      </c>
      <c r="U950" s="7">
        <f>U944</f>
        <v>681</v>
      </c>
      <c r="V950" s="6">
        <f>V944</f>
        <v>624</v>
      </c>
      <c r="W950" s="7"/>
      <c r="X950" s="8">
        <f>SUM(T950:V950)</f>
        <v>1822</v>
      </c>
      <c r="Y950" s="6">
        <f>Y944</f>
        <v>339</v>
      </c>
      <c r="Z950" s="7">
        <f>Z944</f>
        <v>467</v>
      </c>
      <c r="AA950" s="6">
        <f>AA944</f>
        <v>408</v>
      </c>
      <c r="AB950" s="7"/>
      <c r="AC950" s="8">
        <f>SUM(Y950:AA950)</f>
        <v>1214</v>
      </c>
      <c r="AD950" s="7">
        <f>AD944</f>
        <v>442</v>
      </c>
      <c r="AE950" s="7">
        <f>AE944</f>
        <v>423</v>
      </c>
      <c r="AF950" s="6">
        <f>AF944</f>
        <v>535</v>
      </c>
      <c r="AG950" s="7"/>
      <c r="AH950" s="8">
        <f>SUM(AD950:AF950)</f>
        <v>1400</v>
      </c>
      <c r="AI950" s="9">
        <f>X950+AC950+AH950</f>
        <v>4436</v>
      </c>
      <c r="AK950" s="5" t="s">
        <v>12</v>
      </c>
      <c r="AL950" s="6">
        <f>AL944</f>
        <v>36</v>
      </c>
      <c r="AM950" s="7">
        <f>AM944</f>
        <v>17</v>
      </c>
      <c r="AN950" s="6">
        <f>AN944</f>
        <v>38</v>
      </c>
      <c r="AO950" s="7"/>
      <c r="AP950" s="8">
        <f>SUM(AL950:AN950)</f>
        <v>91</v>
      </c>
      <c r="AQ950" s="6">
        <f>AQ944</f>
        <v>104</v>
      </c>
      <c r="AR950" s="7">
        <f>AR944</f>
        <v>9</v>
      </c>
      <c r="AS950" s="6">
        <f>AS944</f>
        <v>11</v>
      </c>
      <c r="AT950" s="7"/>
      <c r="AU950" s="8">
        <f>SUM(AQ950:AS950)</f>
        <v>124</v>
      </c>
      <c r="AV950" s="6">
        <f>AV944</f>
        <v>42</v>
      </c>
      <c r="AW950" s="7">
        <f>AW944</f>
        <v>36</v>
      </c>
      <c r="AX950" s="6">
        <f>AX944</f>
        <v>44</v>
      </c>
      <c r="AY950" s="7"/>
      <c r="AZ950" s="8">
        <f>SUM(AV950:AX950)</f>
        <v>122</v>
      </c>
      <c r="BA950" s="9">
        <f>AP950+AU950+AZ950</f>
        <v>337</v>
      </c>
    </row>
    <row r="951" spans="1:53" x14ac:dyDescent="0.15">
      <c r="A951" s="11" t="s">
        <v>66</v>
      </c>
      <c r="B951" s="31">
        <v>1</v>
      </c>
      <c r="C951" s="32"/>
      <c r="D951" s="33"/>
      <c r="E951" s="32"/>
      <c r="F951" s="14">
        <f t="shared" ref="F951:F952" si="666">SUM(B951:D951)</f>
        <v>1</v>
      </c>
      <c r="G951" s="31">
        <v>1</v>
      </c>
      <c r="H951" s="32"/>
      <c r="I951" s="33"/>
      <c r="J951" s="32"/>
      <c r="K951" s="14">
        <f t="shared" ref="K951:K962" si="667">SUM(G951:I951)</f>
        <v>1</v>
      </c>
      <c r="L951" s="31">
        <v>1</v>
      </c>
      <c r="M951" s="32"/>
      <c r="N951" s="33"/>
      <c r="O951" s="32"/>
      <c r="P951" s="14">
        <f t="shared" ref="P951:P962" si="668">SUM(L951:N951)</f>
        <v>1</v>
      </c>
      <c r="Q951" s="15">
        <f t="shared" ref="Q951:Q985" si="669">F951+K951+P951</f>
        <v>3</v>
      </c>
      <c r="R951" s="93">
        <v>44147</v>
      </c>
      <c r="S951" s="11" t="s">
        <v>223</v>
      </c>
      <c r="T951" s="12">
        <v>3</v>
      </c>
      <c r="U951" s="13"/>
      <c r="V951" s="12">
        <v>1</v>
      </c>
      <c r="W951" s="30"/>
      <c r="X951" s="14">
        <v>0</v>
      </c>
      <c r="Y951" s="12">
        <v>2</v>
      </c>
      <c r="Z951" s="13">
        <v>1</v>
      </c>
      <c r="AA951" s="12"/>
      <c r="AB951" s="30"/>
      <c r="AC951" s="14">
        <v>3</v>
      </c>
      <c r="AD951" s="12">
        <v>2</v>
      </c>
      <c r="AE951" s="13"/>
      <c r="AF951" s="12"/>
      <c r="AG951" s="30"/>
      <c r="AH951" s="14">
        <v>2</v>
      </c>
      <c r="AI951" s="15">
        <v>5</v>
      </c>
      <c r="AJ951" s="93">
        <v>44156</v>
      </c>
      <c r="AK951" s="11" t="s">
        <v>9</v>
      </c>
      <c r="AL951" s="12"/>
      <c r="AM951" s="13"/>
      <c r="AN951" s="12"/>
      <c r="AO951" s="30"/>
      <c r="AP951" s="14">
        <f t="shared" ref="AP951:AP985" si="670">SUM(AL951:AN951)</f>
        <v>0</v>
      </c>
      <c r="AQ951" s="12"/>
      <c r="AR951" s="13"/>
      <c r="AS951" s="12"/>
      <c r="AT951" s="30"/>
      <c r="AU951" s="14">
        <f t="shared" ref="AU951:AU985" si="671">SUM(AQ951:AS951)</f>
        <v>0</v>
      </c>
      <c r="AV951" s="12"/>
      <c r="AW951" s="13"/>
      <c r="AX951" s="12"/>
      <c r="AY951" s="30"/>
      <c r="AZ951" s="14">
        <f t="shared" ref="AZ951:AZ985" si="672">SUM(AV951:AX951)</f>
        <v>0</v>
      </c>
      <c r="BA951" s="15">
        <f t="shared" ref="BA951:BA985" si="673">AP951+AU951+AZ951</f>
        <v>0</v>
      </c>
    </row>
    <row r="952" spans="1:53" x14ac:dyDescent="0.15">
      <c r="A952" s="11" t="s">
        <v>154</v>
      </c>
      <c r="B952" s="37">
        <v>1</v>
      </c>
      <c r="C952" s="19"/>
      <c r="D952" s="18">
        <v>1</v>
      </c>
      <c r="E952" s="32"/>
      <c r="F952" s="14">
        <f t="shared" si="666"/>
        <v>2</v>
      </c>
      <c r="G952" s="37"/>
      <c r="H952" s="19">
        <v>1</v>
      </c>
      <c r="I952" s="18"/>
      <c r="J952" s="32"/>
      <c r="K952" s="14">
        <f t="shared" si="667"/>
        <v>1</v>
      </c>
      <c r="L952" s="37"/>
      <c r="M952" s="19"/>
      <c r="N952" s="18"/>
      <c r="O952" s="32"/>
      <c r="P952" s="14">
        <f t="shared" si="668"/>
        <v>0</v>
      </c>
      <c r="Q952" s="15">
        <f t="shared" si="669"/>
        <v>3</v>
      </c>
      <c r="R952" s="93">
        <v>44155</v>
      </c>
      <c r="S952" s="11" t="s">
        <v>223</v>
      </c>
      <c r="T952" s="62"/>
      <c r="U952" s="47"/>
      <c r="V952" s="46"/>
      <c r="W952" s="88"/>
      <c r="X952" s="14">
        <f t="shared" ref="X952:X984" si="674">SUM(T952:V952)</f>
        <v>0</v>
      </c>
      <c r="Y952" s="62">
        <v>1</v>
      </c>
      <c r="Z952" s="47"/>
      <c r="AA952" s="46">
        <v>12</v>
      </c>
      <c r="AB952" s="88"/>
      <c r="AC952" s="14">
        <f t="shared" ref="AC952:AC984" si="675">SUM(Y952:AA952)</f>
        <v>13</v>
      </c>
      <c r="AD952" s="62">
        <v>1</v>
      </c>
      <c r="AE952" s="47"/>
      <c r="AF952" s="46">
        <v>8</v>
      </c>
      <c r="AG952" s="88"/>
      <c r="AH952" s="14">
        <f t="shared" ref="AH952:AH984" si="676">SUM(AD952:AF952)</f>
        <v>9</v>
      </c>
      <c r="AI952" s="15">
        <f t="shared" ref="AI952:AI984" si="677">X952+AC952+AH952</f>
        <v>22</v>
      </c>
      <c r="AJ952" s="93">
        <v>44170</v>
      </c>
      <c r="AK952" s="11" t="s">
        <v>9</v>
      </c>
      <c r="AL952" s="62"/>
      <c r="AM952" s="47"/>
      <c r="AN952" s="46"/>
      <c r="AO952" s="88"/>
      <c r="AP952" s="14">
        <f t="shared" si="670"/>
        <v>0</v>
      </c>
      <c r="AQ952" s="62"/>
      <c r="AR952" s="47"/>
      <c r="AS952" s="46"/>
      <c r="AT952" s="88"/>
      <c r="AU952" s="14">
        <f t="shared" si="671"/>
        <v>0</v>
      </c>
      <c r="AV952" s="62"/>
      <c r="AW952" s="47"/>
      <c r="AX952" s="46"/>
      <c r="AY952" s="88"/>
      <c r="AZ952" s="14">
        <f t="shared" si="672"/>
        <v>0</v>
      </c>
      <c r="BA952" s="15">
        <f t="shared" si="673"/>
        <v>0</v>
      </c>
    </row>
    <row r="953" spans="1:53" x14ac:dyDescent="0.15">
      <c r="A953" s="11" t="s">
        <v>308</v>
      </c>
      <c r="B953" s="12"/>
      <c r="C953" s="13"/>
      <c r="D953" s="12"/>
      <c r="E953" s="30"/>
      <c r="F953" s="14">
        <f t="shared" ref="F953:F961" si="678">SUM(B953:D953)</f>
        <v>0</v>
      </c>
      <c r="G953" s="12">
        <v>1</v>
      </c>
      <c r="H953" s="13"/>
      <c r="I953" s="12"/>
      <c r="J953" s="30"/>
      <c r="K953" s="14">
        <f t="shared" si="667"/>
        <v>1</v>
      </c>
      <c r="L953" s="12">
        <v>1</v>
      </c>
      <c r="M953" s="13"/>
      <c r="N953" s="12"/>
      <c r="O953" s="30"/>
      <c r="P953" s="14">
        <f t="shared" si="668"/>
        <v>1</v>
      </c>
      <c r="Q953" s="15">
        <f t="shared" si="669"/>
        <v>2</v>
      </c>
      <c r="R953" s="93">
        <v>44156</v>
      </c>
      <c r="S953" s="11" t="s">
        <v>9</v>
      </c>
      <c r="T953" s="12"/>
      <c r="U953" s="13"/>
      <c r="V953" s="12"/>
      <c r="W953" s="30"/>
      <c r="X953" s="14">
        <f t="shared" si="674"/>
        <v>0</v>
      </c>
      <c r="Y953" s="12"/>
      <c r="Z953" s="13"/>
      <c r="AA953" s="12"/>
      <c r="AB953" s="30"/>
      <c r="AC953" s="14">
        <f t="shared" si="675"/>
        <v>0</v>
      </c>
      <c r="AD953" s="12"/>
      <c r="AE953" s="13"/>
      <c r="AF953" s="12"/>
      <c r="AG953" s="30"/>
      <c r="AH953" s="14">
        <f t="shared" si="676"/>
        <v>0</v>
      </c>
      <c r="AI953" s="15">
        <f t="shared" si="677"/>
        <v>0</v>
      </c>
      <c r="AK953" s="11" t="s">
        <v>9</v>
      </c>
      <c r="AL953" s="12"/>
      <c r="AM953" s="13"/>
      <c r="AN953" s="12"/>
      <c r="AO953" s="30"/>
      <c r="AP953" s="14">
        <f t="shared" si="670"/>
        <v>0</v>
      </c>
      <c r="AQ953" s="12"/>
      <c r="AR953" s="13"/>
      <c r="AS953" s="12"/>
      <c r="AT953" s="30"/>
      <c r="AU953" s="14">
        <f t="shared" si="671"/>
        <v>0</v>
      </c>
      <c r="AV953" s="12"/>
      <c r="AW953" s="13"/>
      <c r="AX953" s="12"/>
      <c r="AY953" s="30"/>
      <c r="AZ953" s="14">
        <f t="shared" si="672"/>
        <v>0</v>
      </c>
      <c r="BA953" s="15">
        <f t="shared" si="673"/>
        <v>0</v>
      </c>
    </row>
    <row r="954" spans="1:53" x14ac:dyDescent="0.15">
      <c r="A954" s="11" t="s">
        <v>202</v>
      </c>
      <c r="B954" s="12">
        <v>1</v>
      </c>
      <c r="C954" s="13"/>
      <c r="D954" s="12"/>
      <c r="E954" s="30"/>
      <c r="F954" s="14">
        <f t="shared" si="678"/>
        <v>1</v>
      </c>
      <c r="G954" s="12">
        <v>1</v>
      </c>
      <c r="H954" s="13"/>
      <c r="I954" s="12"/>
      <c r="J954" s="30"/>
      <c r="K954" s="14">
        <f t="shared" si="667"/>
        <v>1</v>
      </c>
      <c r="L954" s="12">
        <v>1</v>
      </c>
      <c r="M954" s="13"/>
      <c r="N954" s="12"/>
      <c r="O954" s="30"/>
      <c r="P954" s="14">
        <f t="shared" si="668"/>
        <v>1</v>
      </c>
      <c r="Q954" s="15">
        <f t="shared" si="669"/>
        <v>3</v>
      </c>
      <c r="R954" s="93">
        <v>44172</v>
      </c>
      <c r="S954" s="11" t="s">
        <v>478</v>
      </c>
      <c r="T954" s="12">
        <v>0</v>
      </c>
      <c r="U954" s="13">
        <v>0</v>
      </c>
      <c r="V954" s="12">
        <v>0</v>
      </c>
      <c r="W954" s="30"/>
      <c r="X954" s="14">
        <f t="shared" si="674"/>
        <v>0</v>
      </c>
      <c r="Y954" s="12">
        <v>200</v>
      </c>
      <c r="Z954" s="13">
        <v>300</v>
      </c>
      <c r="AA954" s="12">
        <v>250</v>
      </c>
      <c r="AB954" s="30"/>
      <c r="AC954" s="14">
        <f t="shared" si="675"/>
        <v>750</v>
      </c>
      <c r="AD954" s="12">
        <v>100</v>
      </c>
      <c r="AE954" s="13">
        <v>300</v>
      </c>
      <c r="AF954" s="12">
        <v>200</v>
      </c>
      <c r="AG954" s="30"/>
      <c r="AH954" s="14">
        <f t="shared" si="676"/>
        <v>600</v>
      </c>
      <c r="AI954" s="15">
        <f t="shared" si="677"/>
        <v>1350</v>
      </c>
      <c r="AJ954" s="56" t="s">
        <v>785</v>
      </c>
      <c r="AK954" s="11" t="s">
        <v>9</v>
      </c>
      <c r="AL954" s="12"/>
      <c r="AM954" s="13"/>
      <c r="AN954" s="12"/>
      <c r="AO954" s="30"/>
      <c r="AP954" s="14">
        <f t="shared" si="670"/>
        <v>0</v>
      </c>
      <c r="AQ954" s="12"/>
      <c r="AR954" s="13"/>
      <c r="AS954" s="12"/>
      <c r="AT954" s="30"/>
      <c r="AU954" s="14">
        <f t="shared" si="671"/>
        <v>0</v>
      </c>
      <c r="AV954" s="12"/>
      <c r="AW954" s="13"/>
      <c r="AX954" s="12"/>
      <c r="AY954" s="30"/>
      <c r="AZ954" s="14">
        <f t="shared" si="672"/>
        <v>0</v>
      </c>
      <c r="BA954" s="15">
        <f t="shared" si="673"/>
        <v>0</v>
      </c>
    </row>
    <row r="955" spans="1:53" x14ac:dyDescent="0.15">
      <c r="A955" s="11" t="s">
        <v>788</v>
      </c>
      <c r="B955" s="12">
        <v>1</v>
      </c>
      <c r="C955" s="13"/>
      <c r="D955" s="12"/>
      <c r="E955" s="30"/>
      <c r="F955" s="14">
        <f t="shared" si="678"/>
        <v>1</v>
      </c>
      <c r="G955" s="12"/>
      <c r="H955" s="13"/>
      <c r="I955" s="12"/>
      <c r="J955" s="30"/>
      <c r="K955" s="14">
        <f t="shared" si="667"/>
        <v>0</v>
      </c>
      <c r="L955" s="12"/>
      <c r="M955" s="13"/>
      <c r="N955" s="12"/>
      <c r="O955" s="30"/>
      <c r="P955" s="14">
        <f t="shared" si="668"/>
        <v>0</v>
      </c>
      <c r="Q955" s="15">
        <f t="shared" si="669"/>
        <v>1</v>
      </c>
      <c r="R955" s="93">
        <v>44174</v>
      </c>
      <c r="S955" s="11" t="s">
        <v>9</v>
      </c>
      <c r="T955" s="46"/>
      <c r="U955" s="47"/>
      <c r="V955" s="46"/>
      <c r="W955" s="88"/>
      <c r="X955" s="14">
        <f t="shared" si="674"/>
        <v>0</v>
      </c>
      <c r="Y955" s="46"/>
      <c r="Z955" s="47"/>
      <c r="AA955" s="46"/>
      <c r="AB955" s="88"/>
      <c r="AC955" s="14">
        <f t="shared" si="675"/>
        <v>0</v>
      </c>
      <c r="AD955" s="46"/>
      <c r="AE955" s="47"/>
      <c r="AF955" s="46"/>
      <c r="AG955" s="88"/>
      <c r="AH955" s="14">
        <f t="shared" si="676"/>
        <v>0</v>
      </c>
      <c r="AI955" s="15">
        <f t="shared" si="677"/>
        <v>0</v>
      </c>
      <c r="AJ955" s="56"/>
      <c r="AK955" s="11" t="s">
        <v>9</v>
      </c>
      <c r="AL955" s="46"/>
      <c r="AM955" s="47"/>
      <c r="AN955" s="46"/>
      <c r="AO955" s="88"/>
      <c r="AP955" s="14">
        <f t="shared" si="670"/>
        <v>0</v>
      </c>
      <c r="AQ955" s="46"/>
      <c r="AR955" s="47"/>
      <c r="AS955" s="46"/>
      <c r="AT955" s="88"/>
      <c r="AU955" s="14">
        <f t="shared" si="671"/>
        <v>0</v>
      </c>
      <c r="AV955" s="46"/>
      <c r="AW955" s="47"/>
      <c r="AX955" s="46"/>
      <c r="AY955" s="88"/>
      <c r="AZ955" s="14">
        <f t="shared" si="672"/>
        <v>0</v>
      </c>
      <c r="BA955" s="15">
        <f t="shared" si="673"/>
        <v>0</v>
      </c>
    </row>
    <row r="956" spans="1:53" x14ac:dyDescent="0.15">
      <c r="A956" s="11" t="s">
        <v>66</v>
      </c>
      <c r="B956" s="12">
        <v>1</v>
      </c>
      <c r="C956" s="13"/>
      <c r="D956" s="12"/>
      <c r="E956" s="30"/>
      <c r="F956" s="14">
        <f t="shared" si="678"/>
        <v>1</v>
      </c>
      <c r="G956" s="12">
        <v>1</v>
      </c>
      <c r="H956" s="13"/>
      <c r="I956" s="12"/>
      <c r="J956" s="30"/>
      <c r="K956" s="14">
        <f t="shared" si="667"/>
        <v>1</v>
      </c>
      <c r="L956" s="12">
        <v>1</v>
      </c>
      <c r="M956" s="13"/>
      <c r="N956" s="12"/>
      <c r="O956" s="30"/>
      <c r="P956" s="14">
        <f t="shared" si="668"/>
        <v>1</v>
      </c>
      <c r="Q956" s="15">
        <f t="shared" si="669"/>
        <v>3</v>
      </c>
      <c r="R956" s="93">
        <v>44174</v>
      </c>
      <c r="S956" s="11" t="s">
        <v>9</v>
      </c>
      <c r="T956" s="12"/>
      <c r="U956" s="13"/>
      <c r="V956" s="12"/>
      <c r="W956" s="30"/>
      <c r="X956" s="14">
        <f t="shared" si="674"/>
        <v>0</v>
      </c>
      <c r="Y956" s="12"/>
      <c r="Z956" s="13"/>
      <c r="AA956" s="12"/>
      <c r="AB956" s="30"/>
      <c r="AC956" s="14">
        <f t="shared" si="675"/>
        <v>0</v>
      </c>
      <c r="AD956" s="12"/>
      <c r="AE956" s="13"/>
      <c r="AF956" s="12"/>
      <c r="AG956" s="30"/>
      <c r="AH956" s="14">
        <f t="shared" si="676"/>
        <v>0</v>
      </c>
      <c r="AI956" s="15">
        <f t="shared" si="677"/>
        <v>0</v>
      </c>
      <c r="AJ956" s="57"/>
      <c r="AK956" s="11" t="s">
        <v>9</v>
      </c>
      <c r="AL956" s="12"/>
      <c r="AM956" s="13"/>
      <c r="AN956" s="12"/>
      <c r="AO956" s="30"/>
      <c r="AP956" s="14">
        <f t="shared" si="670"/>
        <v>0</v>
      </c>
      <c r="AQ956" s="12"/>
      <c r="AR956" s="13"/>
      <c r="AS956" s="12"/>
      <c r="AT956" s="30"/>
      <c r="AU956" s="14">
        <f t="shared" si="671"/>
        <v>0</v>
      </c>
      <c r="AV956" s="12"/>
      <c r="AW956" s="13"/>
      <c r="AX956" s="12"/>
      <c r="AY956" s="30"/>
      <c r="AZ956" s="14">
        <f t="shared" si="672"/>
        <v>0</v>
      </c>
      <c r="BA956" s="15">
        <f t="shared" si="673"/>
        <v>0</v>
      </c>
    </row>
    <row r="957" spans="1:53" x14ac:dyDescent="0.15">
      <c r="A957" s="11" t="s">
        <v>9</v>
      </c>
      <c r="B957" s="18"/>
      <c r="C957" s="19"/>
      <c r="D957" s="18"/>
      <c r="E957" s="32"/>
      <c r="F957" s="14">
        <f t="shared" si="678"/>
        <v>0</v>
      </c>
      <c r="G957" s="18"/>
      <c r="H957" s="19"/>
      <c r="I957" s="18"/>
      <c r="J957" s="32"/>
      <c r="K957" s="14">
        <f t="shared" si="667"/>
        <v>0</v>
      </c>
      <c r="L957" s="18"/>
      <c r="M957" s="19"/>
      <c r="N957" s="18"/>
      <c r="O957" s="32"/>
      <c r="P957" s="14">
        <f t="shared" si="668"/>
        <v>0</v>
      </c>
      <c r="Q957" s="15">
        <f t="shared" si="669"/>
        <v>0</v>
      </c>
      <c r="S957" s="11" t="s">
        <v>9</v>
      </c>
      <c r="T957" s="62"/>
      <c r="U957" s="47"/>
      <c r="V957" s="46"/>
      <c r="W957" s="88"/>
      <c r="X957" s="14">
        <f t="shared" si="674"/>
        <v>0</v>
      </c>
      <c r="Y957" s="62"/>
      <c r="Z957" s="47"/>
      <c r="AA957" s="46"/>
      <c r="AB957" s="88"/>
      <c r="AC957" s="14">
        <f t="shared" si="675"/>
        <v>0</v>
      </c>
      <c r="AD957" s="62"/>
      <c r="AE957" s="47"/>
      <c r="AF957" s="46"/>
      <c r="AG957" s="88"/>
      <c r="AH957" s="14">
        <f t="shared" si="676"/>
        <v>0</v>
      </c>
      <c r="AI957" s="15">
        <f t="shared" si="677"/>
        <v>0</v>
      </c>
      <c r="AJ957" s="57"/>
      <c r="AK957" s="11" t="s">
        <v>9</v>
      </c>
      <c r="AL957" s="62"/>
      <c r="AM957" s="47"/>
      <c r="AN957" s="46"/>
      <c r="AO957" s="88"/>
      <c r="AP957" s="14">
        <f t="shared" si="670"/>
        <v>0</v>
      </c>
      <c r="AQ957" s="62"/>
      <c r="AR957" s="47"/>
      <c r="AS957" s="46"/>
      <c r="AT957" s="88"/>
      <c r="AU957" s="14">
        <f t="shared" si="671"/>
        <v>0</v>
      </c>
      <c r="AV957" s="62"/>
      <c r="AW957" s="47"/>
      <c r="AX957" s="46"/>
      <c r="AY957" s="88"/>
      <c r="AZ957" s="14">
        <f t="shared" si="672"/>
        <v>0</v>
      </c>
      <c r="BA957" s="15">
        <f t="shared" si="673"/>
        <v>0</v>
      </c>
    </row>
    <row r="958" spans="1:53" x14ac:dyDescent="0.15">
      <c r="A958" s="11" t="s">
        <v>9</v>
      </c>
      <c r="B958" s="18"/>
      <c r="C958" s="19"/>
      <c r="D958" s="18"/>
      <c r="E958" s="32"/>
      <c r="F958" s="14">
        <f t="shared" si="678"/>
        <v>0</v>
      </c>
      <c r="G958" s="18"/>
      <c r="H958" s="19"/>
      <c r="I958" s="18"/>
      <c r="J958" s="32"/>
      <c r="K958" s="14">
        <f t="shared" si="667"/>
        <v>0</v>
      </c>
      <c r="L958" s="18"/>
      <c r="M958" s="19"/>
      <c r="N958" s="18"/>
      <c r="O958" s="32"/>
      <c r="P958" s="14">
        <f t="shared" si="668"/>
        <v>0</v>
      </c>
      <c r="Q958" s="15">
        <f t="shared" si="669"/>
        <v>0</v>
      </c>
      <c r="S958" s="11" t="s">
        <v>9</v>
      </c>
      <c r="T958" s="46"/>
      <c r="U958" s="47"/>
      <c r="V958" s="46"/>
      <c r="W958" s="88"/>
      <c r="X958" s="14">
        <f t="shared" si="674"/>
        <v>0</v>
      </c>
      <c r="Y958" s="46"/>
      <c r="Z958" s="47"/>
      <c r="AA958" s="46"/>
      <c r="AB958" s="88"/>
      <c r="AC958" s="14">
        <f t="shared" si="675"/>
        <v>0</v>
      </c>
      <c r="AD958" s="46"/>
      <c r="AE958" s="47"/>
      <c r="AF958" s="46"/>
      <c r="AG958" s="88"/>
      <c r="AH958" s="14">
        <f t="shared" si="676"/>
        <v>0</v>
      </c>
      <c r="AI958" s="15">
        <f t="shared" si="677"/>
        <v>0</v>
      </c>
      <c r="AK958" s="11" t="s">
        <v>9</v>
      </c>
      <c r="AL958" s="46"/>
      <c r="AM958" s="47"/>
      <c r="AN958" s="46"/>
      <c r="AO958" s="88"/>
      <c r="AP958" s="14">
        <f t="shared" si="670"/>
        <v>0</v>
      </c>
      <c r="AQ958" s="46"/>
      <c r="AR958" s="47"/>
      <c r="AS958" s="46"/>
      <c r="AT958" s="88"/>
      <c r="AU958" s="14">
        <f t="shared" si="671"/>
        <v>0</v>
      </c>
      <c r="AV958" s="46"/>
      <c r="AW958" s="47"/>
      <c r="AX958" s="46"/>
      <c r="AY958" s="88"/>
      <c r="AZ958" s="14">
        <f t="shared" si="672"/>
        <v>0</v>
      </c>
      <c r="BA958" s="15">
        <f t="shared" si="673"/>
        <v>0</v>
      </c>
    </row>
    <row r="959" spans="1:53" x14ac:dyDescent="0.15">
      <c r="A959" s="11" t="s">
        <v>9</v>
      </c>
      <c r="B959" s="18"/>
      <c r="C959" s="19"/>
      <c r="D959" s="18"/>
      <c r="E959" s="32"/>
      <c r="F959" s="14">
        <f t="shared" si="678"/>
        <v>0</v>
      </c>
      <c r="G959" s="18"/>
      <c r="H959" s="19"/>
      <c r="I959" s="18"/>
      <c r="J959" s="32"/>
      <c r="K959" s="14">
        <f t="shared" si="667"/>
        <v>0</v>
      </c>
      <c r="L959" s="18"/>
      <c r="M959" s="19"/>
      <c r="N959" s="18"/>
      <c r="O959" s="32"/>
      <c r="P959" s="14">
        <f t="shared" si="668"/>
        <v>0</v>
      </c>
      <c r="Q959" s="15">
        <f t="shared" si="669"/>
        <v>0</v>
      </c>
      <c r="S959" s="11" t="s">
        <v>9</v>
      </c>
      <c r="T959" s="46"/>
      <c r="U959" s="47"/>
      <c r="V959" s="46"/>
      <c r="W959" s="88"/>
      <c r="X959" s="14">
        <f t="shared" si="674"/>
        <v>0</v>
      </c>
      <c r="Y959" s="46"/>
      <c r="Z959" s="47"/>
      <c r="AA959" s="46"/>
      <c r="AB959" s="88"/>
      <c r="AC959" s="14">
        <f t="shared" si="675"/>
        <v>0</v>
      </c>
      <c r="AD959" s="46"/>
      <c r="AE959" s="47"/>
      <c r="AF959" s="46"/>
      <c r="AG959" s="88"/>
      <c r="AH959" s="14">
        <f t="shared" si="676"/>
        <v>0</v>
      </c>
      <c r="AI959" s="15">
        <f t="shared" si="677"/>
        <v>0</v>
      </c>
      <c r="AK959" s="11" t="s">
        <v>9</v>
      </c>
      <c r="AL959" s="18"/>
      <c r="AM959" s="19"/>
      <c r="AN959" s="18"/>
      <c r="AO959" s="32"/>
      <c r="AP959" s="14">
        <f t="shared" si="670"/>
        <v>0</v>
      </c>
      <c r="AQ959" s="46"/>
      <c r="AR959" s="47"/>
      <c r="AS959" s="46"/>
      <c r="AT959" s="88"/>
      <c r="AU959" s="14">
        <f t="shared" si="671"/>
        <v>0</v>
      </c>
      <c r="AV959" s="18"/>
      <c r="AW959" s="19"/>
      <c r="AX959" s="18"/>
      <c r="AY959" s="32"/>
      <c r="AZ959" s="14">
        <f t="shared" si="672"/>
        <v>0</v>
      </c>
      <c r="BA959" s="15">
        <f t="shared" si="673"/>
        <v>0</v>
      </c>
    </row>
    <row r="960" spans="1:53" ht="14.25" thickBot="1" x14ac:dyDescent="0.2">
      <c r="A960" s="20" t="s">
        <v>9</v>
      </c>
      <c r="B960" s="21"/>
      <c r="C960" s="22"/>
      <c r="D960" s="21"/>
      <c r="E960" s="105"/>
      <c r="F960" s="23">
        <f t="shared" si="678"/>
        <v>0</v>
      </c>
      <c r="G960" s="21"/>
      <c r="H960" s="22"/>
      <c r="I960" s="21"/>
      <c r="J960" s="105"/>
      <c r="K960" s="23">
        <f t="shared" si="667"/>
        <v>0</v>
      </c>
      <c r="L960" s="21"/>
      <c r="M960" s="22"/>
      <c r="N960" s="21"/>
      <c r="O960" s="105"/>
      <c r="P960" s="23">
        <f t="shared" si="668"/>
        <v>0</v>
      </c>
      <c r="Q960" s="24">
        <f t="shared" si="669"/>
        <v>0</v>
      </c>
      <c r="S960" s="11" t="s">
        <v>9</v>
      </c>
      <c r="T960" s="48"/>
      <c r="U960" s="49"/>
      <c r="V960" s="48"/>
      <c r="W960" s="109"/>
      <c r="X960" s="23">
        <f t="shared" si="674"/>
        <v>0</v>
      </c>
      <c r="Y960" s="48"/>
      <c r="Z960" s="49"/>
      <c r="AA960" s="48"/>
      <c r="AB960" s="109"/>
      <c r="AC960" s="23">
        <f t="shared" si="675"/>
        <v>0</v>
      </c>
      <c r="AD960" s="48"/>
      <c r="AE960" s="49"/>
      <c r="AF960" s="48"/>
      <c r="AG960" s="109"/>
      <c r="AH960" s="23">
        <f t="shared" si="676"/>
        <v>0</v>
      </c>
      <c r="AI960" s="24">
        <f t="shared" si="677"/>
        <v>0</v>
      </c>
      <c r="AK960" s="20" t="s">
        <v>9</v>
      </c>
      <c r="AL960" s="21"/>
      <c r="AM960" s="22"/>
      <c r="AN960" s="21"/>
      <c r="AO960" s="105"/>
      <c r="AP960" s="23">
        <f t="shared" si="670"/>
        <v>0</v>
      </c>
      <c r="AQ960" s="48"/>
      <c r="AR960" s="49"/>
      <c r="AS960" s="48"/>
      <c r="AT960" s="109"/>
      <c r="AU960" s="23">
        <f t="shared" si="671"/>
        <v>0</v>
      </c>
      <c r="AV960" s="21"/>
      <c r="AW960" s="22"/>
      <c r="AX960" s="21"/>
      <c r="AY960" s="105"/>
      <c r="AZ960" s="23">
        <f t="shared" si="672"/>
        <v>0</v>
      </c>
      <c r="BA960" s="24">
        <f t="shared" si="673"/>
        <v>0</v>
      </c>
    </row>
    <row r="961" spans="1:53" ht="14.25" thickBot="1" x14ac:dyDescent="0.2">
      <c r="A961" s="25" t="s">
        <v>10</v>
      </c>
      <c r="B961" s="26">
        <f>SUM(B950:B960)</f>
        <v>11</v>
      </c>
      <c r="C961" s="26">
        <f>SUM(C950:C960)</f>
        <v>4</v>
      </c>
      <c r="D961" s="27">
        <f>SUM(D950:D960)</f>
        <v>7</v>
      </c>
      <c r="E961" s="26"/>
      <c r="F961" s="28">
        <f t="shared" si="678"/>
        <v>22</v>
      </c>
      <c r="G961" s="26">
        <f>SUM(G950:G960)</f>
        <v>9</v>
      </c>
      <c r="H961" s="26">
        <f>SUM(H950:H960)</f>
        <v>5</v>
      </c>
      <c r="I961" s="27">
        <f>SUM(I950:I960)</f>
        <v>16</v>
      </c>
      <c r="J961" s="26"/>
      <c r="K961" s="28">
        <f t="shared" si="667"/>
        <v>30</v>
      </c>
      <c r="L961" s="26">
        <f>SUM(L950:L960)</f>
        <v>9</v>
      </c>
      <c r="M961" s="26">
        <f>SUM(M950:M960)</f>
        <v>6</v>
      </c>
      <c r="N961" s="27">
        <f>SUM(N950:N960)</f>
        <v>12</v>
      </c>
      <c r="O961" s="26"/>
      <c r="P961" s="28">
        <f t="shared" si="668"/>
        <v>27</v>
      </c>
      <c r="Q961" s="29">
        <f t="shared" si="669"/>
        <v>79</v>
      </c>
      <c r="S961" s="25" t="s">
        <v>10</v>
      </c>
      <c r="T961" s="26">
        <f>SUM(T950:T960)</f>
        <v>520</v>
      </c>
      <c r="U961" s="26">
        <f>SUM(U950:U960)</f>
        <v>681</v>
      </c>
      <c r="V961" s="27">
        <f>SUM(V950:V960)</f>
        <v>625</v>
      </c>
      <c r="W961" s="26"/>
      <c r="X961" s="28">
        <f t="shared" si="674"/>
        <v>1826</v>
      </c>
      <c r="Y961" s="26">
        <f>SUM(Y950:Y960)</f>
        <v>542</v>
      </c>
      <c r="Z961" s="26">
        <f>SUM(Z950:Z960)</f>
        <v>768</v>
      </c>
      <c r="AA961" s="27">
        <f>SUM(AA950:AA960)</f>
        <v>670</v>
      </c>
      <c r="AB961" s="26"/>
      <c r="AC961" s="28">
        <f t="shared" si="675"/>
        <v>1980</v>
      </c>
      <c r="AD961" s="26">
        <f>SUM(AD950:AD960)</f>
        <v>545</v>
      </c>
      <c r="AE961" s="26">
        <f>SUM(AE950:AE960)</f>
        <v>723</v>
      </c>
      <c r="AF961" s="27">
        <f>SUM(AF950:AF960)</f>
        <v>743</v>
      </c>
      <c r="AG961" s="26"/>
      <c r="AH961" s="28">
        <f t="shared" si="676"/>
        <v>2011</v>
      </c>
      <c r="AI961" s="29">
        <f t="shared" si="677"/>
        <v>5817</v>
      </c>
      <c r="AK961" s="25" t="s">
        <v>10</v>
      </c>
      <c r="AL961" s="26">
        <f>SUM(AL950:AL960)</f>
        <v>36</v>
      </c>
      <c r="AM961" s="26">
        <f>SUM(AM950:AM960)</f>
        <v>17</v>
      </c>
      <c r="AN961" s="27">
        <f>SUM(AN950:AN960)</f>
        <v>38</v>
      </c>
      <c r="AO961" s="26"/>
      <c r="AP961" s="28">
        <f t="shared" si="670"/>
        <v>91</v>
      </c>
      <c r="AQ961" s="26">
        <f>SUM(AQ950:AQ960)</f>
        <v>104</v>
      </c>
      <c r="AR961" s="26">
        <f>SUM(AR950:AR960)</f>
        <v>9</v>
      </c>
      <c r="AS961" s="27">
        <f>SUM(AS950:AS960)</f>
        <v>11</v>
      </c>
      <c r="AT961" s="26"/>
      <c r="AU961" s="28">
        <f t="shared" si="671"/>
        <v>124</v>
      </c>
      <c r="AV961" s="26">
        <f>SUM(AV950:AV960)</f>
        <v>42</v>
      </c>
      <c r="AW961" s="26">
        <f>SUM(AW950:AW960)</f>
        <v>36</v>
      </c>
      <c r="AX961" s="27">
        <f>SUM(AX950:AX960)</f>
        <v>44</v>
      </c>
      <c r="AY961" s="26"/>
      <c r="AZ961" s="28">
        <f t="shared" si="672"/>
        <v>122</v>
      </c>
      <c r="BA961" s="29">
        <f t="shared" si="673"/>
        <v>337</v>
      </c>
    </row>
    <row r="962" spans="1:53" x14ac:dyDescent="0.15">
      <c r="A962" s="30" t="s">
        <v>767</v>
      </c>
      <c r="B962" s="31">
        <v>3</v>
      </c>
      <c r="C962" s="32"/>
      <c r="D962" s="33">
        <v>1</v>
      </c>
      <c r="E962" s="32"/>
      <c r="F962" s="14">
        <v>0</v>
      </c>
      <c r="G962" s="31">
        <v>2</v>
      </c>
      <c r="H962" s="32">
        <v>1</v>
      </c>
      <c r="I962" s="33"/>
      <c r="J962" s="32"/>
      <c r="K962" s="14">
        <f t="shared" si="667"/>
        <v>3</v>
      </c>
      <c r="L962" s="31">
        <v>2</v>
      </c>
      <c r="M962" s="32"/>
      <c r="N962" s="33"/>
      <c r="O962" s="32"/>
      <c r="P962" s="14">
        <f t="shared" si="668"/>
        <v>2</v>
      </c>
      <c r="Q962" s="15">
        <f t="shared" si="669"/>
        <v>5</v>
      </c>
      <c r="R962" s="93">
        <v>44156</v>
      </c>
      <c r="S962" s="30" t="s">
        <v>758</v>
      </c>
      <c r="T962" s="31">
        <v>1</v>
      </c>
      <c r="U962" s="32"/>
      <c r="V962" s="33"/>
      <c r="W962" s="32"/>
      <c r="X962" s="14">
        <f t="shared" si="674"/>
        <v>1</v>
      </c>
      <c r="Y962" s="31">
        <v>1</v>
      </c>
      <c r="Z962" s="32"/>
      <c r="AA962" s="33"/>
      <c r="AB962" s="32"/>
      <c r="AC962" s="14">
        <f t="shared" si="675"/>
        <v>1</v>
      </c>
      <c r="AD962" s="31">
        <v>1</v>
      </c>
      <c r="AE962" s="32"/>
      <c r="AF962" s="33"/>
      <c r="AG962" s="32"/>
      <c r="AH962" s="14">
        <f t="shared" si="676"/>
        <v>1</v>
      </c>
      <c r="AI962" s="15">
        <f t="shared" si="677"/>
        <v>3</v>
      </c>
      <c r="AJ962" s="56">
        <v>44148</v>
      </c>
      <c r="AK962" s="30"/>
      <c r="AL962" s="37">
        <v>36</v>
      </c>
      <c r="AM962" s="19">
        <v>17</v>
      </c>
      <c r="AN962" s="18">
        <v>38</v>
      </c>
      <c r="AO962" s="32"/>
      <c r="AP962" s="14">
        <f t="shared" si="670"/>
        <v>91</v>
      </c>
      <c r="AQ962" s="37">
        <v>104</v>
      </c>
      <c r="AR962" s="19">
        <v>9</v>
      </c>
      <c r="AS962" s="18">
        <v>11</v>
      </c>
      <c r="AT962" s="32"/>
      <c r="AU962" s="14">
        <f t="shared" si="671"/>
        <v>124</v>
      </c>
      <c r="AV962" s="37">
        <v>42</v>
      </c>
      <c r="AW962" s="19">
        <v>36</v>
      </c>
      <c r="AX962" s="18">
        <v>44</v>
      </c>
      <c r="AY962" s="32"/>
      <c r="AZ962" s="14">
        <f t="shared" si="672"/>
        <v>122</v>
      </c>
      <c r="BA962" s="15">
        <f t="shared" si="673"/>
        <v>337</v>
      </c>
    </row>
    <row r="963" spans="1:53" x14ac:dyDescent="0.15">
      <c r="A963" s="30" t="s">
        <v>88</v>
      </c>
      <c r="B963" s="37"/>
      <c r="C963" s="19"/>
      <c r="D963" s="18">
        <v>1</v>
      </c>
      <c r="E963" s="32"/>
      <c r="F963" s="14">
        <f t="shared" ref="F963:F985" si="679">SUM(B963:D963)</f>
        <v>1</v>
      </c>
      <c r="G963" s="37"/>
      <c r="H963" s="19"/>
      <c r="I963" s="18">
        <v>1</v>
      </c>
      <c r="J963" s="32"/>
      <c r="K963" s="14">
        <f t="shared" ref="K963:K985" si="680">SUM(G963:I963)</f>
        <v>1</v>
      </c>
      <c r="L963" s="37"/>
      <c r="M963" s="19"/>
      <c r="N963" s="18">
        <v>1</v>
      </c>
      <c r="O963" s="32"/>
      <c r="P963" s="14">
        <f t="shared" ref="P963:P985" si="681">SUM(L963:N963)</f>
        <v>1</v>
      </c>
      <c r="Q963" s="15">
        <f t="shared" si="669"/>
        <v>3</v>
      </c>
      <c r="R963" s="93">
        <v>44159</v>
      </c>
      <c r="S963" s="30" t="s">
        <v>759</v>
      </c>
      <c r="T963" s="37">
        <v>3</v>
      </c>
      <c r="U963" s="19">
        <v>2</v>
      </c>
      <c r="V963" s="18"/>
      <c r="W963" s="32"/>
      <c r="X963" s="14">
        <f t="shared" si="674"/>
        <v>5</v>
      </c>
      <c r="Y963" s="37">
        <v>3</v>
      </c>
      <c r="Z963" s="19">
        <v>2</v>
      </c>
      <c r="AA963" s="18"/>
      <c r="AB963" s="32"/>
      <c r="AC963" s="14">
        <f t="shared" si="675"/>
        <v>5</v>
      </c>
      <c r="AD963" s="37">
        <v>3</v>
      </c>
      <c r="AE963" s="19">
        <v>2</v>
      </c>
      <c r="AF963" s="18"/>
      <c r="AG963" s="32"/>
      <c r="AH963" s="14">
        <f t="shared" si="676"/>
        <v>5</v>
      </c>
      <c r="AI963" s="15">
        <f t="shared" si="677"/>
        <v>15</v>
      </c>
      <c r="AJ963" s="56">
        <v>44149</v>
      </c>
      <c r="AK963" s="13"/>
      <c r="AL963" s="37"/>
      <c r="AM963" s="19"/>
      <c r="AN963" s="18"/>
      <c r="AO963" s="32"/>
      <c r="AP963" s="14">
        <f t="shared" si="670"/>
        <v>0</v>
      </c>
      <c r="AQ963" s="37"/>
      <c r="AR963" s="19"/>
      <c r="AS963" s="18"/>
      <c r="AT963" s="32"/>
      <c r="AU963" s="14">
        <f t="shared" si="671"/>
        <v>0</v>
      </c>
      <c r="AV963" s="37"/>
      <c r="AW963" s="19"/>
      <c r="AX963" s="18"/>
      <c r="AY963" s="32"/>
      <c r="AZ963" s="14">
        <f t="shared" si="672"/>
        <v>0</v>
      </c>
      <c r="BA963" s="15">
        <f t="shared" si="673"/>
        <v>0</v>
      </c>
    </row>
    <row r="964" spans="1:53" x14ac:dyDescent="0.15">
      <c r="A964" s="30" t="s">
        <v>781</v>
      </c>
      <c r="B964" s="37"/>
      <c r="C964" s="19"/>
      <c r="D964" s="18">
        <v>1</v>
      </c>
      <c r="E964" s="32"/>
      <c r="F964" s="14">
        <f t="shared" si="679"/>
        <v>1</v>
      </c>
      <c r="G964" s="37"/>
      <c r="H964" s="19"/>
      <c r="I964" s="18">
        <v>1</v>
      </c>
      <c r="J964" s="32"/>
      <c r="K964" s="14">
        <f t="shared" si="680"/>
        <v>1</v>
      </c>
      <c r="L964" s="37"/>
      <c r="M964" s="19"/>
      <c r="N964" s="18">
        <v>1</v>
      </c>
      <c r="O964" s="32"/>
      <c r="P964" s="14">
        <f t="shared" si="681"/>
        <v>1</v>
      </c>
      <c r="Q964" s="15">
        <f t="shared" si="669"/>
        <v>3</v>
      </c>
      <c r="R964" s="56">
        <v>44169</v>
      </c>
      <c r="S964" s="30" t="s">
        <v>760</v>
      </c>
      <c r="T964" s="37">
        <v>1</v>
      </c>
      <c r="U964" s="19">
        <v>2</v>
      </c>
      <c r="V964" s="18"/>
      <c r="W964" s="32"/>
      <c r="X964" s="14">
        <f t="shared" si="674"/>
        <v>3</v>
      </c>
      <c r="Y964" s="37">
        <v>1</v>
      </c>
      <c r="Z964" s="19">
        <v>2</v>
      </c>
      <c r="AA964" s="18"/>
      <c r="AB964" s="32"/>
      <c r="AC964" s="14">
        <f t="shared" si="675"/>
        <v>3</v>
      </c>
      <c r="AD964" s="37">
        <v>1</v>
      </c>
      <c r="AE964" s="19">
        <v>2</v>
      </c>
      <c r="AF964" s="18"/>
      <c r="AG964" s="32"/>
      <c r="AH964" s="14">
        <f t="shared" si="676"/>
        <v>3</v>
      </c>
      <c r="AI964" s="15">
        <f t="shared" si="677"/>
        <v>9</v>
      </c>
      <c r="AJ964" s="56">
        <v>44152</v>
      </c>
      <c r="AK964" s="30"/>
      <c r="AL964" s="37"/>
      <c r="AM964" s="19"/>
      <c r="AN964" s="18"/>
      <c r="AO964" s="32"/>
      <c r="AP964" s="14">
        <f t="shared" si="670"/>
        <v>0</v>
      </c>
      <c r="AQ964" s="37"/>
      <c r="AR964" s="19"/>
      <c r="AS964" s="18"/>
      <c r="AT964" s="32"/>
      <c r="AU964" s="14">
        <f t="shared" si="671"/>
        <v>0</v>
      </c>
      <c r="AV964" s="37"/>
      <c r="AW964" s="19"/>
      <c r="AX964" s="18"/>
      <c r="AY964" s="32"/>
      <c r="AZ964" s="14">
        <f t="shared" si="672"/>
        <v>0</v>
      </c>
      <c r="BA964" s="15">
        <f t="shared" si="673"/>
        <v>0</v>
      </c>
    </row>
    <row r="965" spans="1:53" x14ac:dyDescent="0.15">
      <c r="A965" s="30" t="s">
        <v>782</v>
      </c>
      <c r="B965" s="37"/>
      <c r="C965" s="19">
        <v>1</v>
      </c>
      <c r="D965" s="18"/>
      <c r="E965" s="32"/>
      <c r="F965" s="14">
        <f t="shared" si="679"/>
        <v>1</v>
      </c>
      <c r="G965" s="37"/>
      <c r="H965" s="19">
        <v>1</v>
      </c>
      <c r="I965" s="18"/>
      <c r="J965" s="32"/>
      <c r="K965" s="14">
        <f t="shared" si="680"/>
        <v>1</v>
      </c>
      <c r="L965" s="37"/>
      <c r="M965" s="19">
        <v>1</v>
      </c>
      <c r="N965" s="18"/>
      <c r="O965" s="32"/>
      <c r="P965" s="14">
        <f t="shared" si="681"/>
        <v>1</v>
      </c>
      <c r="Q965" s="15">
        <f t="shared" si="669"/>
        <v>3</v>
      </c>
      <c r="R965" s="56">
        <v>44170</v>
      </c>
      <c r="S965" s="30" t="s">
        <v>761</v>
      </c>
      <c r="T965" s="37"/>
      <c r="U965" s="19">
        <v>1</v>
      </c>
      <c r="V965" s="18">
        <v>1</v>
      </c>
      <c r="W965" s="32"/>
      <c r="X965" s="14">
        <f t="shared" si="674"/>
        <v>2</v>
      </c>
      <c r="Y965" s="37"/>
      <c r="Z965" s="19">
        <v>1</v>
      </c>
      <c r="AA965" s="18">
        <v>1</v>
      </c>
      <c r="AB965" s="32"/>
      <c r="AC965" s="14">
        <f t="shared" si="675"/>
        <v>2</v>
      </c>
      <c r="AD965" s="37"/>
      <c r="AE965" s="19">
        <v>1</v>
      </c>
      <c r="AF965" s="18">
        <v>1</v>
      </c>
      <c r="AG965" s="32"/>
      <c r="AH965" s="14">
        <f t="shared" si="676"/>
        <v>2</v>
      </c>
      <c r="AI965" s="15">
        <f t="shared" si="677"/>
        <v>6</v>
      </c>
      <c r="AJ965" s="56">
        <v>44153</v>
      </c>
      <c r="AK965" s="30"/>
      <c r="AL965" s="37"/>
      <c r="AM965" s="19"/>
      <c r="AN965" s="18"/>
      <c r="AO965" s="32"/>
      <c r="AP965" s="14">
        <f t="shared" si="670"/>
        <v>0</v>
      </c>
      <c r="AQ965" s="37"/>
      <c r="AR965" s="19"/>
      <c r="AS965" s="18"/>
      <c r="AT965" s="32"/>
      <c r="AU965" s="14">
        <f t="shared" si="671"/>
        <v>0</v>
      </c>
      <c r="AV965" s="37"/>
      <c r="AW965" s="19"/>
      <c r="AX965" s="18"/>
      <c r="AY965" s="32"/>
      <c r="AZ965" s="14">
        <f t="shared" si="672"/>
        <v>0</v>
      </c>
      <c r="BA965" s="15">
        <f t="shared" si="673"/>
        <v>0</v>
      </c>
    </row>
    <row r="966" spans="1:53" x14ac:dyDescent="0.15">
      <c r="A966" s="30" t="s">
        <v>303</v>
      </c>
      <c r="B966" s="37"/>
      <c r="C966" s="19"/>
      <c r="D966" s="18"/>
      <c r="E966" s="32"/>
      <c r="F966" s="14">
        <f t="shared" si="679"/>
        <v>0</v>
      </c>
      <c r="G966" s="37">
        <v>1</v>
      </c>
      <c r="H966" s="19"/>
      <c r="I966" s="18">
        <v>12</v>
      </c>
      <c r="J966" s="32"/>
      <c r="K966" s="14">
        <f t="shared" si="680"/>
        <v>13</v>
      </c>
      <c r="L966" s="37">
        <v>1</v>
      </c>
      <c r="M966" s="19"/>
      <c r="N966" s="18">
        <v>8</v>
      </c>
      <c r="O966" s="32"/>
      <c r="P966" s="14">
        <f t="shared" si="681"/>
        <v>9</v>
      </c>
      <c r="Q966" s="15">
        <f t="shared" si="669"/>
        <v>22</v>
      </c>
      <c r="R966" s="93">
        <v>44170</v>
      </c>
      <c r="S966" s="30" t="s">
        <v>762</v>
      </c>
      <c r="T966" s="37"/>
      <c r="U966" s="19">
        <v>3</v>
      </c>
      <c r="V966" s="18"/>
      <c r="W966" s="32"/>
      <c r="X966" s="14">
        <f t="shared" si="674"/>
        <v>3</v>
      </c>
      <c r="Y966" s="37"/>
      <c r="Z966" s="19">
        <v>3</v>
      </c>
      <c r="AA966" s="18"/>
      <c r="AB966" s="32"/>
      <c r="AC966" s="14">
        <f t="shared" si="675"/>
        <v>3</v>
      </c>
      <c r="AD966" s="37"/>
      <c r="AE966" s="19">
        <v>3</v>
      </c>
      <c r="AF966" s="18"/>
      <c r="AG966" s="32"/>
      <c r="AH966" s="14">
        <f t="shared" si="676"/>
        <v>3</v>
      </c>
      <c r="AI966" s="15">
        <f t="shared" si="677"/>
        <v>9</v>
      </c>
      <c r="AJ966" s="56">
        <v>44154</v>
      </c>
      <c r="AK966" s="30"/>
      <c r="AL966" s="37"/>
      <c r="AM966" s="19"/>
      <c r="AN966" s="18"/>
      <c r="AO966" s="32"/>
      <c r="AP966" s="14">
        <f t="shared" si="670"/>
        <v>0</v>
      </c>
      <c r="AQ966" s="37"/>
      <c r="AR966" s="19"/>
      <c r="AS966" s="18"/>
      <c r="AT966" s="32"/>
      <c r="AU966" s="14">
        <f t="shared" si="671"/>
        <v>0</v>
      </c>
      <c r="AV966" s="37"/>
      <c r="AW966" s="19"/>
      <c r="AX966" s="18"/>
      <c r="AY966" s="32"/>
      <c r="AZ966" s="14">
        <f t="shared" si="672"/>
        <v>0</v>
      </c>
      <c r="BA966" s="15">
        <f t="shared" si="673"/>
        <v>0</v>
      </c>
    </row>
    <row r="967" spans="1:53" x14ac:dyDescent="0.15">
      <c r="A967" s="30" t="s">
        <v>783</v>
      </c>
      <c r="B967" s="37"/>
      <c r="C967" s="19"/>
      <c r="D967" s="18"/>
      <c r="E967" s="32"/>
      <c r="F967" s="14">
        <f t="shared" si="679"/>
        <v>0</v>
      </c>
      <c r="G967" s="37"/>
      <c r="H967" s="19"/>
      <c r="I967" s="18"/>
      <c r="J967" s="32"/>
      <c r="K967" s="14">
        <f t="shared" si="680"/>
        <v>0</v>
      </c>
      <c r="L967" s="37">
        <v>1</v>
      </c>
      <c r="M967" s="19"/>
      <c r="N967" s="18"/>
      <c r="O967" s="32"/>
      <c r="P967" s="14">
        <f t="shared" si="681"/>
        <v>1</v>
      </c>
      <c r="Q967" s="15">
        <f t="shared" si="669"/>
        <v>1</v>
      </c>
      <c r="R967" s="93">
        <v>44169</v>
      </c>
      <c r="S967" s="30" t="s">
        <v>763</v>
      </c>
      <c r="T967" s="37">
        <v>1</v>
      </c>
      <c r="U967" s="19"/>
      <c r="V967" s="18">
        <v>1</v>
      </c>
      <c r="W967" s="32"/>
      <c r="X967" s="14">
        <f t="shared" si="674"/>
        <v>2</v>
      </c>
      <c r="Y967" s="37">
        <v>1</v>
      </c>
      <c r="Z967" s="19"/>
      <c r="AA967" s="18">
        <v>1</v>
      </c>
      <c r="AB967" s="32"/>
      <c r="AC967" s="14">
        <f t="shared" si="675"/>
        <v>2</v>
      </c>
      <c r="AD967" s="37">
        <v>1</v>
      </c>
      <c r="AE967" s="19"/>
      <c r="AF967" s="18">
        <v>1</v>
      </c>
      <c r="AG967" s="32"/>
      <c r="AH967" s="14">
        <f t="shared" si="676"/>
        <v>2</v>
      </c>
      <c r="AI967" s="15">
        <f t="shared" si="677"/>
        <v>6</v>
      </c>
      <c r="AJ967" s="56">
        <v>44155</v>
      </c>
      <c r="AK967" s="30"/>
      <c r="AL967" s="37"/>
      <c r="AM967" s="19"/>
      <c r="AN967" s="18"/>
      <c r="AO967" s="32"/>
      <c r="AP967" s="14">
        <f t="shared" si="670"/>
        <v>0</v>
      </c>
      <c r="AQ967" s="37"/>
      <c r="AR967" s="19"/>
      <c r="AS967" s="18"/>
      <c r="AT967" s="32"/>
      <c r="AU967" s="14">
        <f t="shared" si="671"/>
        <v>0</v>
      </c>
      <c r="AV967" s="37"/>
      <c r="AW967" s="19"/>
      <c r="AX967" s="18"/>
      <c r="AY967" s="32"/>
      <c r="AZ967" s="14">
        <f t="shared" si="672"/>
        <v>0</v>
      </c>
      <c r="BA967" s="15">
        <f t="shared" si="673"/>
        <v>0</v>
      </c>
    </row>
    <row r="968" spans="1:53" x14ac:dyDescent="0.15">
      <c r="A968" s="30"/>
      <c r="B968" s="37"/>
      <c r="C968" s="19"/>
      <c r="D968" s="18"/>
      <c r="E968" s="32"/>
      <c r="F968" s="14">
        <f t="shared" si="679"/>
        <v>0</v>
      </c>
      <c r="G968" s="37"/>
      <c r="H968" s="19"/>
      <c r="I968" s="18"/>
      <c r="J968" s="32"/>
      <c r="K968" s="14">
        <f t="shared" si="680"/>
        <v>0</v>
      </c>
      <c r="L968" s="37"/>
      <c r="M968" s="19"/>
      <c r="N968" s="18"/>
      <c r="O968" s="32"/>
      <c r="P968" s="14">
        <f t="shared" si="681"/>
        <v>0</v>
      </c>
      <c r="Q968" s="15">
        <f t="shared" si="669"/>
        <v>0</v>
      </c>
      <c r="S968" s="13" t="s">
        <v>764</v>
      </c>
      <c r="T968" s="37"/>
      <c r="U968" s="19"/>
      <c r="V968" s="18"/>
      <c r="W968" s="32"/>
      <c r="X968" s="14">
        <f t="shared" si="674"/>
        <v>0</v>
      </c>
      <c r="Y968" s="37"/>
      <c r="Z968" s="19">
        <v>15</v>
      </c>
      <c r="AA968" s="18">
        <v>5</v>
      </c>
      <c r="AB968" s="32"/>
      <c r="AC968" s="14">
        <f t="shared" si="675"/>
        <v>20</v>
      </c>
      <c r="AD968" s="37"/>
      <c r="AE968" s="19"/>
      <c r="AF968" s="18">
        <v>15</v>
      </c>
      <c r="AG968" s="32"/>
      <c r="AH968" s="14">
        <f t="shared" si="676"/>
        <v>15</v>
      </c>
      <c r="AI968" s="15">
        <f t="shared" si="677"/>
        <v>35</v>
      </c>
      <c r="AJ968" s="56">
        <v>44162</v>
      </c>
      <c r="AK968" s="39"/>
      <c r="AL968" s="37"/>
      <c r="AM968" s="19"/>
      <c r="AN968" s="18"/>
      <c r="AO968" s="32"/>
      <c r="AP968" s="14">
        <f t="shared" si="670"/>
        <v>0</v>
      </c>
      <c r="AQ968" s="37"/>
      <c r="AR968" s="19"/>
      <c r="AS968" s="18"/>
      <c r="AT968" s="32"/>
      <c r="AU968" s="14">
        <f t="shared" si="671"/>
        <v>0</v>
      </c>
      <c r="AV968" s="37"/>
      <c r="AW968" s="19"/>
      <c r="AX968" s="18"/>
      <c r="AY968" s="32"/>
      <c r="AZ968" s="14">
        <f t="shared" si="672"/>
        <v>0</v>
      </c>
      <c r="BA968" s="15">
        <f t="shared" si="673"/>
        <v>0</v>
      </c>
    </row>
    <row r="969" spans="1:53" x14ac:dyDescent="0.15">
      <c r="A969" s="30"/>
      <c r="B969" s="37"/>
      <c r="C969" s="19"/>
      <c r="D969" s="18"/>
      <c r="E969" s="32"/>
      <c r="F969" s="14">
        <f t="shared" si="679"/>
        <v>0</v>
      </c>
      <c r="G969" s="37"/>
      <c r="H969" s="19"/>
      <c r="I969" s="18"/>
      <c r="J969" s="32"/>
      <c r="K969" s="14">
        <f t="shared" si="680"/>
        <v>0</v>
      </c>
      <c r="L969" s="37"/>
      <c r="M969" s="19"/>
      <c r="N969" s="18"/>
      <c r="O969" s="32"/>
      <c r="P969" s="14">
        <f t="shared" si="681"/>
        <v>0</v>
      </c>
      <c r="Q969" s="15">
        <f t="shared" si="669"/>
        <v>0</v>
      </c>
      <c r="S969" s="73" t="s">
        <v>765</v>
      </c>
      <c r="T969" s="37"/>
      <c r="U969" s="19"/>
      <c r="V969" s="18"/>
      <c r="W969" s="32"/>
      <c r="X969" s="14">
        <f t="shared" si="674"/>
        <v>0</v>
      </c>
      <c r="Y969" s="37">
        <v>15</v>
      </c>
      <c r="Z969" s="19"/>
      <c r="AA969" s="18"/>
      <c r="AB969" s="32"/>
      <c r="AC969" s="14">
        <f t="shared" si="675"/>
        <v>15</v>
      </c>
      <c r="AD969" s="37"/>
      <c r="AE969" s="19"/>
      <c r="AF969" s="18"/>
      <c r="AG969" s="32"/>
      <c r="AH969" s="14">
        <f t="shared" si="676"/>
        <v>0</v>
      </c>
      <c r="AI969" s="15">
        <f t="shared" si="677"/>
        <v>15</v>
      </c>
      <c r="AJ969" s="56">
        <v>44161</v>
      </c>
      <c r="AK969" s="30"/>
      <c r="AL969" s="37"/>
      <c r="AM969" s="19"/>
      <c r="AN969" s="18"/>
      <c r="AO969" s="32"/>
      <c r="AP969" s="14">
        <f t="shared" si="670"/>
        <v>0</v>
      </c>
      <c r="AQ969" s="37"/>
      <c r="AR969" s="19"/>
      <c r="AS969" s="18"/>
      <c r="AT969" s="32"/>
      <c r="AU969" s="14">
        <f t="shared" si="671"/>
        <v>0</v>
      </c>
      <c r="AV969" s="37"/>
      <c r="AW969" s="19"/>
      <c r="AX969" s="18"/>
      <c r="AY969" s="32"/>
      <c r="AZ969" s="14">
        <f t="shared" si="672"/>
        <v>0</v>
      </c>
      <c r="BA969" s="15">
        <f t="shared" si="673"/>
        <v>0</v>
      </c>
    </row>
    <row r="970" spans="1:53" x14ac:dyDescent="0.15">
      <c r="A970" s="30"/>
      <c r="B970" s="37"/>
      <c r="C970" s="19"/>
      <c r="D970" s="18"/>
      <c r="E970" s="32"/>
      <c r="F970" s="14">
        <f t="shared" si="679"/>
        <v>0</v>
      </c>
      <c r="G970" s="37"/>
      <c r="H970" s="19"/>
      <c r="I970" s="18"/>
      <c r="J970" s="32"/>
      <c r="K970" s="14">
        <f t="shared" si="680"/>
        <v>0</v>
      </c>
      <c r="L970" s="37"/>
      <c r="M970" s="19"/>
      <c r="N970" s="18"/>
      <c r="O970" s="32"/>
      <c r="P970" s="14">
        <f t="shared" si="681"/>
        <v>0</v>
      </c>
      <c r="Q970" s="15">
        <f t="shared" si="669"/>
        <v>0</v>
      </c>
      <c r="S970" s="30" t="s">
        <v>766</v>
      </c>
      <c r="T970" s="37">
        <v>1</v>
      </c>
      <c r="U970" s="19">
        <v>2</v>
      </c>
      <c r="V970" s="18">
        <v>1</v>
      </c>
      <c r="W970" s="32"/>
      <c r="X970" s="14">
        <f t="shared" si="674"/>
        <v>4</v>
      </c>
      <c r="Y970" s="37">
        <v>1</v>
      </c>
      <c r="Z970" s="19">
        <v>2</v>
      </c>
      <c r="AA970" s="18">
        <v>1</v>
      </c>
      <c r="AB970" s="32"/>
      <c r="AC970" s="14">
        <f t="shared" si="675"/>
        <v>4</v>
      </c>
      <c r="AD970" s="37">
        <v>1</v>
      </c>
      <c r="AE970" s="19">
        <v>2</v>
      </c>
      <c r="AF970" s="18">
        <v>1</v>
      </c>
      <c r="AG970" s="32"/>
      <c r="AH970" s="14">
        <f t="shared" si="676"/>
        <v>4</v>
      </c>
      <c r="AI970" s="15">
        <f t="shared" si="677"/>
        <v>12</v>
      </c>
      <c r="AJ970" s="56">
        <v>44156</v>
      </c>
      <c r="AK970" s="30"/>
      <c r="AL970" s="37"/>
      <c r="AM970" s="19"/>
      <c r="AN970" s="18"/>
      <c r="AO970" s="32"/>
      <c r="AP970" s="14">
        <f t="shared" si="670"/>
        <v>0</v>
      </c>
      <c r="AQ970" s="37"/>
      <c r="AR970" s="19"/>
      <c r="AS970" s="18"/>
      <c r="AT970" s="32"/>
      <c r="AU970" s="14">
        <f t="shared" si="671"/>
        <v>0</v>
      </c>
      <c r="AV970" s="37"/>
      <c r="AW970" s="19"/>
      <c r="AX970" s="18"/>
      <c r="AY970" s="32"/>
      <c r="AZ970" s="14">
        <f t="shared" si="672"/>
        <v>0</v>
      </c>
      <c r="BA970" s="15">
        <f t="shared" si="673"/>
        <v>0</v>
      </c>
    </row>
    <row r="971" spans="1:53" x14ac:dyDescent="0.15">
      <c r="A971" s="30"/>
      <c r="B971" s="37"/>
      <c r="C971" s="19"/>
      <c r="D971" s="18"/>
      <c r="E971" s="32"/>
      <c r="F971" s="14">
        <f t="shared" si="679"/>
        <v>0</v>
      </c>
      <c r="G971" s="37"/>
      <c r="H971" s="19"/>
      <c r="I971" s="18"/>
      <c r="J971" s="32"/>
      <c r="K971" s="14">
        <f t="shared" si="680"/>
        <v>0</v>
      </c>
      <c r="L971" s="37"/>
      <c r="M971" s="19"/>
      <c r="N971" s="18"/>
      <c r="O971" s="32"/>
      <c r="P971" s="14">
        <f t="shared" si="681"/>
        <v>0</v>
      </c>
      <c r="Q971" s="15">
        <f t="shared" si="669"/>
        <v>0</v>
      </c>
      <c r="S971" s="30" t="s">
        <v>768</v>
      </c>
      <c r="T971" s="37">
        <v>1</v>
      </c>
      <c r="U971" s="19"/>
      <c r="V971" s="18">
        <v>1</v>
      </c>
      <c r="W971" s="32"/>
      <c r="X971" s="14">
        <f t="shared" si="674"/>
        <v>2</v>
      </c>
      <c r="Y971" s="37">
        <v>1</v>
      </c>
      <c r="Z971" s="19"/>
      <c r="AA971" s="18">
        <v>1</v>
      </c>
      <c r="AB971" s="32"/>
      <c r="AC971" s="14">
        <f t="shared" si="675"/>
        <v>2</v>
      </c>
      <c r="AD971" s="37">
        <v>1</v>
      </c>
      <c r="AE971" s="19"/>
      <c r="AF971" s="18">
        <v>1</v>
      </c>
      <c r="AG971" s="32"/>
      <c r="AH971" s="14">
        <f t="shared" si="676"/>
        <v>2</v>
      </c>
      <c r="AI971" s="15">
        <f t="shared" si="677"/>
        <v>6</v>
      </c>
      <c r="AJ971" s="56">
        <v>44160</v>
      </c>
      <c r="AK971" s="30"/>
      <c r="AL971" s="37"/>
      <c r="AM971" s="19"/>
      <c r="AN971" s="18"/>
      <c r="AO971" s="32"/>
      <c r="AP971" s="14">
        <f t="shared" si="670"/>
        <v>0</v>
      </c>
      <c r="AQ971" s="37"/>
      <c r="AR971" s="19"/>
      <c r="AS971" s="18"/>
      <c r="AT971" s="32"/>
      <c r="AU971" s="14">
        <f t="shared" si="671"/>
        <v>0</v>
      </c>
      <c r="AV971" s="37"/>
      <c r="AW971" s="19"/>
      <c r="AX971" s="18"/>
      <c r="AY971" s="32"/>
      <c r="AZ971" s="14">
        <f t="shared" si="672"/>
        <v>0</v>
      </c>
      <c r="BA971" s="15">
        <f t="shared" si="673"/>
        <v>0</v>
      </c>
    </row>
    <row r="972" spans="1:53" x14ac:dyDescent="0.15">
      <c r="A972" s="30"/>
      <c r="B972" s="37"/>
      <c r="C972" s="19"/>
      <c r="D972" s="18"/>
      <c r="E972" s="32"/>
      <c r="F972" s="14">
        <f t="shared" si="679"/>
        <v>0</v>
      </c>
      <c r="G972" s="37"/>
      <c r="H972" s="19"/>
      <c r="I972" s="18"/>
      <c r="J972" s="32"/>
      <c r="K972" s="14">
        <f t="shared" si="680"/>
        <v>0</v>
      </c>
      <c r="L972" s="37"/>
      <c r="M972" s="19"/>
      <c r="N972" s="18"/>
      <c r="O972" s="32"/>
      <c r="P972" s="14">
        <f t="shared" si="681"/>
        <v>0</v>
      </c>
      <c r="Q972" s="15">
        <f t="shared" si="669"/>
        <v>0</v>
      </c>
      <c r="S972" s="13" t="s">
        <v>770</v>
      </c>
      <c r="T972" s="37">
        <v>10</v>
      </c>
      <c r="U972" s="19">
        <v>10</v>
      </c>
      <c r="V972" s="18">
        <v>10</v>
      </c>
      <c r="W972" s="32"/>
      <c r="X972" s="14">
        <f t="shared" si="674"/>
        <v>30</v>
      </c>
      <c r="Y972" s="37">
        <v>10</v>
      </c>
      <c r="Z972" s="19">
        <v>11</v>
      </c>
      <c r="AA972" s="18">
        <v>10</v>
      </c>
      <c r="AB972" s="32"/>
      <c r="AC972" s="14">
        <f t="shared" si="675"/>
        <v>31</v>
      </c>
      <c r="AD972" s="37">
        <v>10</v>
      </c>
      <c r="AE972" s="19">
        <v>10</v>
      </c>
      <c r="AF972" s="18">
        <v>10</v>
      </c>
      <c r="AG972" s="32"/>
      <c r="AH972" s="14">
        <f t="shared" si="676"/>
        <v>30</v>
      </c>
      <c r="AI972" s="15">
        <f t="shared" si="677"/>
        <v>91</v>
      </c>
      <c r="AJ972" s="56">
        <v>44168</v>
      </c>
      <c r="AK972" s="30"/>
      <c r="AL972" s="37"/>
      <c r="AM972" s="19"/>
      <c r="AN972" s="18"/>
      <c r="AO972" s="32"/>
      <c r="AP972" s="14">
        <f t="shared" si="670"/>
        <v>0</v>
      </c>
      <c r="AQ972" s="37"/>
      <c r="AR972" s="19"/>
      <c r="AS972" s="18"/>
      <c r="AT972" s="32"/>
      <c r="AU972" s="14">
        <f t="shared" si="671"/>
        <v>0</v>
      </c>
      <c r="AV972" s="37"/>
      <c r="AW972" s="19"/>
      <c r="AX972" s="18"/>
      <c r="AY972" s="32"/>
      <c r="AZ972" s="14">
        <f t="shared" si="672"/>
        <v>0</v>
      </c>
      <c r="BA972" s="15">
        <f t="shared" si="673"/>
        <v>0</v>
      </c>
    </row>
    <row r="973" spans="1:53" x14ac:dyDescent="0.15">
      <c r="A973" s="30"/>
      <c r="B973" s="37"/>
      <c r="C973" s="19"/>
      <c r="D973" s="18"/>
      <c r="E973" s="32"/>
      <c r="F973" s="14">
        <f t="shared" si="679"/>
        <v>0</v>
      </c>
      <c r="G973" s="37"/>
      <c r="H973" s="19"/>
      <c r="I973" s="18"/>
      <c r="J973" s="32"/>
      <c r="K973" s="14">
        <f t="shared" si="680"/>
        <v>0</v>
      </c>
      <c r="L973" s="37"/>
      <c r="M973" s="19"/>
      <c r="N973" s="18"/>
      <c r="O973" s="32"/>
      <c r="P973" s="14">
        <f t="shared" si="681"/>
        <v>0</v>
      </c>
      <c r="Q973" s="15">
        <f t="shared" si="669"/>
        <v>0</v>
      </c>
      <c r="S973" s="30" t="s">
        <v>771</v>
      </c>
      <c r="T973" s="37">
        <v>1</v>
      </c>
      <c r="U973" s="19"/>
      <c r="V973" s="18"/>
      <c r="W973" s="32"/>
      <c r="X973" s="14">
        <f t="shared" si="674"/>
        <v>1</v>
      </c>
      <c r="Y973" s="37">
        <v>1</v>
      </c>
      <c r="Z973" s="19"/>
      <c r="AA973" s="18"/>
      <c r="AB973" s="32"/>
      <c r="AC973" s="14">
        <f t="shared" si="675"/>
        <v>1</v>
      </c>
      <c r="AD973" s="37">
        <v>1</v>
      </c>
      <c r="AE973" s="19"/>
      <c r="AF973" s="18"/>
      <c r="AG973" s="32"/>
      <c r="AH973" s="14">
        <f t="shared" si="676"/>
        <v>1</v>
      </c>
      <c r="AI973" s="15">
        <f t="shared" si="677"/>
        <v>3</v>
      </c>
      <c r="AJ973" s="56">
        <v>44161</v>
      </c>
      <c r="AK973" s="30"/>
      <c r="AL973" s="37"/>
      <c r="AM973" s="19"/>
      <c r="AN973" s="18"/>
      <c r="AO973" s="32"/>
      <c r="AP973" s="14">
        <f t="shared" si="670"/>
        <v>0</v>
      </c>
      <c r="AQ973" s="37"/>
      <c r="AR973" s="19"/>
      <c r="AS973" s="18"/>
      <c r="AT973" s="32"/>
      <c r="AU973" s="14">
        <f t="shared" si="671"/>
        <v>0</v>
      </c>
      <c r="AV973" s="37"/>
      <c r="AW973" s="19"/>
      <c r="AX973" s="18"/>
      <c r="AY973" s="32"/>
      <c r="AZ973" s="14">
        <f t="shared" si="672"/>
        <v>0</v>
      </c>
      <c r="BA973" s="15">
        <f t="shared" si="673"/>
        <v>0</v>
      </c>
    </row>
    <row r="974" spans="1:53" x14ac:dyDescent="0.15">
      <c r="A974" s="30"/>
      <c r="B974" s="37"/>
      <c r="C974" s="19"/>
      <c r="D974" s="18"/>
      <c r="E974" s="32"/>
      <c r="F974" s="14">
        <f t="shared" si="679"/>
        <v>0</v>
      </c>
      <c r="G974" s="37"/>
      <c r="H974" s="19"/>
      <c r="I974" s="18"/>
      <c r="J974" s="32"/>
      <c r="K974" s="14">
        <f t="shared" si="680"/>
        <v>0</v>
      </c>
      <c r="L974" s="37"/>
      <c r="M974" s="19"/>
      <c r="N974" s="18"/>
      <c r="O974" s="32"/>
      <c r="P974" s="14">
        <f t="shared" si="681"/>
        <v>0</v>
      </c>
      <c r="Q974" s="15">
        <f t="shared" si="669"/>
        <v>0</v>
      </c>
      <c r="S974" s="73" t="s">
        <v>772</v>
      </c>
      <c r="T974" s="37"/>
      <c r="U974" s="19"/>
      <c r="V974" s="18"/>
      <c r="W974" s="32"/>
      <c r="X974" s="14">
        <f t="shared" si="674"/>
        <v>0</v>
      </c>
      <c r="Y974" s="37"/>
      <c r="Z974" s="19"/>
      <c r="AA974" s="18"/>
      <c r="AB974" s="32"/>
      <c r="AC974" s="14">
        <f t="shared" si="675"/>
        <v>0</v>
      </c>
      <c r="AD974" s="37"/>
      <c r="AE974" s="19"/>
      <c r="AF974" s="18">
        <v>15</v>
      </c>
      <c r="AG974" s="32"/>
      <c r="AH974" s="14">
        <f t="shared" si="676"/>
        <v>15</v>
      </c>
      <c r="AI974" s="15">
        <f t="shared" si="677"/>
        <v>15</v>
      </c>
      <c r="AJ974" s="56">
        <v>44166</v>
      </c>
      <c r="AK974" s="30"/>
      <c r="AL974" s="37"/>
      <c r="AM974" s="19"/>
      <c r="AN974" s="18"/>
      <c r="AO974" s="32"/>
      <c r="AP974" s="14">
        <f t="shared" si="670"/>
        <v>0</v>
      </c>
      <c r="AQ974" s="37"/>
      <c r="AR974" s="19"/>
      <c r="AS974" s="18"/>
      <c r="AT974" s="32"/>
      <c r="AU974" s="14">
        <f t="shared" si="671"/>
        <v>0</v>
      </c>
      <c r="AV974" s="37"/>
      <c r="AW974" s="19"/>
      <c r="AX974" s="18"/>
      <c r="AY974" s="32"/>
      <c r="AZ974" s="14">
        <f t="shared" si="672"/>
        <v>0</v>
      </c>
      <c r="BA974" s="15">
        <f t="shared" si="673"/>
        <v>0</v>
      </c>
    </row>
    <row r="975" spans="1:53" x14ac:dyDescent="0.15">
      <c r="A975" s="30"/>
      <c r="B975" s="37"/>
      <c r="C975" s="19"/>
      <c r="D975" s="18"/>
      <c r="E975" s="32"/>
      <c r="F975" s="14">
        <f t="shared" si="679"/>
        <v>0</v>
      </c>
      <c r="G975" s="37"/>
      <c r="H975" s="19"/>
      <c r="I975" s="18"/>
      <c r="J975" s="32"/>
      <c r="K975" s="14">
        <f t="shared" si="680"/>
        <v>0</v>
      </c>
      <c r="L975" s="37"/>
      <c r="M975" s="19"/>
      <c r="N975" s="18"/>
      <c r="O975" s="32"/>
      <c r="P975" s="14">
        <f t="shared" si="681"/>
        <v>0</v>
      </c>
      <c r="Q975" s="15">
        <f t="shared" si="669"/>
        <v>0</v>
      </c>
      <c r="S975" s="13" t="s">
        <v>773</v>
      </c>
      <c r="T975" s="37"/>
      <c r="U975" s="19">
        <v>4</v>
      </c>
      <c r="V975" s="18">
        <v>15</v>
      </c>
      <c r="W975" s="32"/>
      <c r="X975" s="14">
        <f t="shared" si="674"/>
        <v>19</v>
      </c>
      <c r="Y975" s="37"/>
      <c r="Z975" s="19">
        <v>20</v>
      </c>
      <c r="AA975" s="18">
        <v>40</v>
      </c>
      <c r="AB975" s="32"/>
      <c r="AC975" s="14">
        <f t="shared" si="675"/>
        <v>60</v>
      </c>
      <c r="AD975" s="37"/>
      <c r="AE975" s="19"/>
      <c r="AF975" s="18">
        <v>30</v>
      </c>
      <c r="AG975" s="32"/>
      <c r="AH975" s="14">
        <f t="shared" si="676"/>
        <v>30</v>
      </c>
      <c r="AI975" s="15">
        <f t="shared" si="677"/>
        <v>109</v>
      </c>
      <c r="AJ975" s="56">
        <v>44169</v>
      </c>
      <c r="AK975" s="13"/>
      <c r="AL975" s="37"/>
      <c r="AM975" s="19"/>
      <c r="AN975" s="18"/>
      <c r="AO975" s="32"/>
      <c r="AP975" s="14">
        <f t="shared" si="670"/>
        <v>0</v>
      </c>
      <c r="AQ975" s="37"/>
      <c r="AR975" s="19"/>
      <c r="AS975" s="18"/>
      <c r="AT975" s="32"/>
      <c r="AU975" s="14">
        <f t="shared" si="671"/>
        <v>0</v>
      </c>
      <c r="AV975" s="37"/>
      <c r="AW975" s="19"/>
      <c r="AX975" s="18"/>
      <c r="AY975" s="32"/>
      <c r="AZ975" s="14">
        <f t="shared" si="672"/>
        <v>0</v>
      </c>
      <c r="BA975" s="15">
        <f t="shared" si="673"/>
        <v>0</v>
      </c>
    </row>
    <row r="976" spans="1:53" x14ac:dyDescent="0.15">
      <c r="A976" s="30"/>
      <c r="B976" s="37"/>
      <c r="C976" s="19"/>
      <c r="D976" s="18"/>
      <c r="E976" s="32"/>
      <c r="F976" s="14">
        <f t="shared" si="679"/>
        <v>0</v>
      </c>
      <c r="G976" s="37"/>
      <c r="H976" s="19"/>
      <c r="I976" s="18"/>
      <c r="J976" s="32"/>
      <c r="K976" s="14">
        <f t="shared" si="680"/>
        <v>0</v>
      </c>
      <c r="L976" s="37"/>
      <c r="M976" s="19"/>
      <c r="N976" s="18"/>
      <c r="O976" s="32"/>
      <c r="P976" s="14">
        <f t="shared" si="681"/>
        <v>0</v>
      </c>
      <c r="Q976" s="15">
        <f t="shared" si="669"/>
        <v>0</v>
      </c>
      <c r="S976" s="13" t="s">
        <v>776</v>
      </c>
      <c r="T976" s="37">
        <v>10</v>
      </c>
      <c r="U976" s="19">
        <v>10</v>
      </c>
      <c r="V976" s="18">
        <v>10</v>
      </c>
      <c r="W976" s="32"/>
      <c r="X976" s="14">
        <f t="shared" si="674"/>
        <v>30</v>
      </c>
      <c r="Y976" s="37">
        <v>10</v>
      </c>
      <c r="Z976" s="19">
        <v>10</v>
      </c>
      <c r="AA976" s="18">
        <v>10</v>
      </c>
      <c r="AB976" s="32"/>
      <c r="AC976" s="14">
        <f t="shared" si="675"/>
        <v>30</v>
      </c>
      <c r="AD976" s="37">
        <v>10</v>
      </c>
      <c r="AE976" s="19">
        <v>10</v>
      </c>
      <c r="AF976" s="18">
        <v>10</v>
      </c>
      <c r="AG976" s="32"/>
      <c r="AH976" s="14">
        <f t="shared" si="676"/>
        <v>30</v>
      </c>
      <c r="AI976" s="15">
        <f t="shared" si="677"/>
        <v>90</v>
      </c>
      <c r="AJ976" s="56">
        <v>44169</v>
      </c>
      <c r="AK976" s="39"/>
      <c r="AL976" s="37"/>
      <c r="AM976" s="19"/>
      <c r="AN976" s="18"/>
      <c r="AO976" s="32"/>
      <c r="AP976" s="14">
        <f t="shared" si="670"/>
        <v>0</v>
      </c>
      <c r="AQ976" s="37"/>
      <c r="AR976" s="19"/>
      <c r="AS976" s="18"/>
      <c r="AT976" s="32"/>
      <c r="AU976" s="14">
        <f t="shared" si="671"/>
        <v>0</v>
      </c>
      <c r="AV976" s="37"/>
      <c r="AW976" s="19"/>
      <c r="AX976" s="18"/>
      <c r="AY976" s="32"/>
      <c r="AZ976" s="14">
        <f t="shared" si="672"/>
        <v>0</v>
      </c>
      <c r="BA976" s="15">
        <f t="shared" si="673"/>
        <v>0</v>
      </c>
    </row>
    <row r="977" spans="1:53" x14ac:dyDescent="0.15">
      <c r="A977" s="30"/>
      <c r="B977" s="37"/>
      <c r="C977" s="19"/>
      <c r="D977" s="18"/>
      <c r="E977" s="32"/>
      <c r="F977" s="14">
        <f t="shared" si="679"/>
        <v>0</v>
      </c>
      <c r="G977" s="37"/>
      <c r="H977" s="19"/>
      <c r="I977" s="18"/>
      <c r="J977" s="32"/>
      <c r="K977" s="14">
        <f t="shared" si="680"/>
        <v>0</v>
      </c>
      <c r="L977" s="37"/>
      <c r="M977" s="19"/>
      <c r="N977" s="18"/>
      <c r="O977" s="32"/>
      <c r="P977" s="14">
        <f t="shared" si="681"/>
        <v>0</v>
      </c>
      <c r="Q977" s="15">
        <f t="shared" si="669"/>
        <v>0</v>
      </c>
      <c r="S977" s="30" t="s">
        <v>774</v>
      </c>
      <c r="T977" s="37">
        <v>1</v>
      </c>
      <c r="U977" s="19"/>
      <c r="V977" s="18">
        <v>2</v>
      </c>
      <c r="W977" s="32"/>
      <c r="X977" s="14">
        <f t="shared" si="674"/>
        <v>3</v>
      </c>
      <c r="Y977" s="37">
        <v>1</v>
      </c>
      <c r="Z977" s="19"/>
      <c r="AA977" s="18">
        <v>2</v>
      </c>
      <c r="AB977" s="32"/>
      <c r="AC977" s="14">
        <f t="shared" si="675"/>
        <v>3</v>
      </c>
      <c r="AD977" s="37">
        <v>1</v>
      </c>
      <c r="AE977" s="19"/>
      <c r="AF977" s="18">
        <v>2</v>
      </c>
      <c r="AG977" s="32"/>
      <c r="AH977" s="14">
        <f t="shared" si="676"/>
        <v>3</v>
      </c>
      <c r="AI977" s="15">
        <f t="shared" si="677"/>
        <v>9</v>
      </c>
      <c r="AJ977" s="56">
        <v>44166</v>
      </c>
      <c r="AK977" s="13"/>
      <c r="AL977" s="37"/>
      <c r="AM977" s="19"/>
      <c r="AN977" s="18"/>
      <c r="AO977" s="32"/>
      <c r="AP977" s="14">
        <f t="shared" si="670"/>
        <v>0</v>
      </c>
      <c r="AQ977" s="37"/>
      <c r="AR977" s="19"/>
      <c r="AS977" s="18"/>
      <c r="AT977" s="32"/>
      <c r="AU977" s="14">
        <f t="shared" si="671"/>
        <v>0</v>
      </c>
      <c r="AV977" s="37"/>
      <c r="AW977" s="19"/>
      <c r="AX977" s="18"/>
      <c r="AY977" s="32"/>
      <c r="AZ977" s="14">
        <f t="shared" si="672"/>
        <v>0</v>
      </c>
      <c r="BA977" s="15">
        <f t="shared" si="673"/>
        <v>0</v>
      </c>
    </row>
    <row r="978" spans="1:53" x14ac:dyDescent="0.15">
      <c r="A978" s="30"/>
      <c r="B978" s="37"/>
      <c r="C978" s="19"/>
      <c r="D978" s="18"/>
      <c r="E978" s="32"/>
      <c r="F978" s="14">
        <f t="shared" si="679"/>
        <v>0</v>
      </c>
      <c r="G978" s="37"/>
      <c r="H978" s="19"/>
      <c r="I978" s="18"/>
      <c r="J978" s="32"/>
      <c r="K978" s="14">
        <f t="shared" si="680"/>
        <v>0</v>
      </c>
      <c r="L978" s="37"/>
      <c r="M978" s="19"/>
      <c r="N978" s="18"/>
      <c r="O978" s="32"/>
      <c r="P978" s="14">
        <f t="shared" si="681"/>
        <v>0</v>
      </c>
      <c r="Q978" s="15">
        <f t="shared" si="669"/>
        <v>0</v>
      </c>
      <c r="S978" s="13" t="s">
        <v>775</v>
      </c>
      <c r="T978" s="37">
        <v>10</v>
      </c>
      <c r="U978" s="19"/>
      <c r="V978" s="18"/>
      <c r="W978" s="32"/>
      <c r="X978" s="14">
        <f t="shared" si="674"/>
        <v>10</v>
      </c>
      <c r="Y978" s="37">
        <v>10</v>
      </c>
      <c r="Z978" s="19"/>
      <c r="AA978" s="18"/>
      <c r="AB978" s="32"/>
      <c r="AC978" s="14">
        <f t="shared" si="675"/>
        <v>10</v>
      </c>
      <c r="AD978" s="37">
        <v>10</v>
      </c>
      <c r="AE978" s="19"/>
      <c r="AF978" s="18"/>
      <c r="AG978" s="32"/>
      <c r="AH978" s="14">
        <f t="shared" si="676"/>
        <v>10</v>
      </c>
      <c r="AI978" s="15">
        <f t="shared" si="677"/>
        <v>30</v>
      </c>
      <c r="AJ978" s="56">
        <v>44167</v>
      </c>
      <c r="AK978" s="13"/>
      <c r="AL978" s="37"/>
      <c r="AM978" s="19"/>
      <c r="AN978" s="18"/>
      <c r="AO978" s="32"/>
      <c r="AP978" s="14">
        <f t="shared" si="670"/>
        <v>0</v>
      </c>
      <c r="AQ978" s="37"/>
      <c r="AR978" s="19"/>
      <c r="AS978" s="18"/>
      <c r="AT978" s="32"/>
      <c r="AU978" s="14">
        <f t="shared" si="671"/>
        <v>0</v>
      </c>
      <c r="AV978" s="37"/>
      <c r="AW978" s="19"/>
      <c r="AX978" s="18"/>
      <c r="AY978" s="32"/>
      <c r="AZ978" s="14">
        <f t="shared" si="672"/>
        <v>0</v>
      </c>
      <c r="BA978" s="15">
        <f t="shared" si="673"/>
        <v>0</v>
      </c>
    </row>
    <row r="979" spans="1:53" x14ac:dyDescent="0.15">
      <c r="A979" s="30"/>
      <c r="B979" s="37"/>
      <c r="C979" s="19"/>
      <c r="D979" s="18"/>
      <c r="E979" s="32"/>
      <c r="F979" s="14">
        <f t="shared" si="679"/>
        <v>0</v>
      </c>
      <c r="G979" s="37"/>
      <c r="H979" s="19"/>
      <c r="I979" s="18"/>
      <c r="J979" s="32"/>
      <c r="K979" s="14">
        <f t="shared" si="680"/>
        <v>0</v>
      </c>
      <c r="L979" s="37"/>
      <c r="M979" s="19"/>
      <c r="N979" s="18"/>
      <c r="O979" s="32"/>
      <c r="P979" s="14">
        <f t="shared" si="681"/>
        <v>0</v>
      </c>
      <c r="Q979" s="15">
        <f t="shared" si="669"/>
        <v>0</v>
      </c>
      <c r="S979" s="13" t="s">
        <v>777</v>
      </c>
      <c r="T979" s="37">
        <v>15</v>
      </c>
      <c r="U979" s="19">
        <v>20</v>
      </c>
      <c r="V979" s="18">
        <v>20</v>
      </c>
      <c r="W979" s="32"/>
      <c r="X979" s="14">
        <f t="shared" si="674"/>
        <v>55</v>
      </c>
      <c r="Y979" s="37">
        <v>20</v>
      </c>
      <c r="Z979" s="19">
        <v>30</v>
      </c>
      <c r="AA979" s="18">
        <v>20</v>
      </c>
      <c r="AB979" s="32"/>
      <c r="AC979" s="14">
        <f t="shared" si="675"/>
        <v>70</v>
      </c>
      <c r="AD979" s="37">
        <v>20</v>
      </c>
      <c r="AE979" s="19">
        <v>20</v>
      </c>
      <c r="AF979" s="18">
        <v>20</v>
      </c>
      <c r="AG979" s="32"/>
      <c r="AH979" s="14">
        <f t="shared" si="676"/>
        <v>60</v>
      </c>
      <c r="AI979" s="15">
        <f t="shared" si="677"/>
        <v>185</v>
      </c>
      <c r="AJ979" s="56">
        <v>44176</v>
      </c>
      <c r="AK979" s="13"/>
      <c r="AL979" s="37"/>
      <c r="AM979" s="19"/>
      <c r="AN979" s="18"/>
      <c r="AO979" s="32"/>
      <c r="AP979" s="14">
        <f t="shared" si="670"/>
        <v>0</v>
      </c>
      <c r="AQ979" s="37"/>
      <c r="AR979" s="19"/>
      <c r="AS979" s="18"/>
      <c r="AT979" s="32"/>
      <c r="AU979" s="14">
        <f t="shared" si="671"/>
        <v>0</v>
      </c>
      <c r="AV979" s="37"/>
      <c r="AW979" s="19"/>
      <c r="AX979" s="18"/>
      <c r="AY979" s="32"/>
      <c r="AZ979" s="14">
        <f t="shared" si="672"/>
        <v>0</v>
      </c>
      <c r="BA979" s="15">
        <f t="shared" si="673"/>
        <v>0</v>
      </c>
    </row>
    <row r="980" spans="1:53" x14ac:dyDescent="0.15">
      <c r="A980" s="30"/>
      <c r="B980" s="37"/>
      <c r="C980" s="19"/>
      <c r="D980" s="18"/>
      <c r="E980" s="32"/>
      <c r="F980" s="14">
        <f t="shared" si="679"/>
        <v>0</v>
      </c>
      <c r="G980" s="37"/>
      <c r="H980" s="19"/>
      <c r="I980" s="18"/>
      <c r="J980" s="32"/>
      <c r="K980" s="14">
        <f t="shared" si="680"/>
        <v>0</v>
      </c>
      <c r="L980" s="37"/>
      <c r="M980" s="19"/>
      <c r="N980" s="18"/>
      <c r="O980" s="32"/>
      <c r="P980" s="14">
        <f t="shared" si="681"/>
        <v>0</v>
      </c>
      <c r="Q980" s="15">
        <f t="shared" si="669"/>
        <v>0</v>
      </c>
      <c r="S980" s="13" t="s">
        <v>778</v>
      </c>
      <c r="T980" s="37">
        <v>10</v>
      </c>
      <c r="U980" s="19">
        <v>10</v>
      </c>
      <c r="V980" s="18">
        <v>10</v>
      </c>
      <c r="W980" s="32"/>
      <c r="X980" s="14">
        <f t="shared" si="674"/>
        <v>30</v>
      </c>
      <c r="Y980" s="37">
        <v>10</v>
      </c>
      <c r="Z980" s="19">
        <v>20</v>
      </c>
      <c r="AA980" s="18">
        <v>20</v>
      </c>
      <c r="AB980" s="32"/>
      <c r="AC980" s="14">
        <f t="shared" si="675"/>
        <v>50</v>
      </c>
      <c r="AD980" s="37">
        <v>10</v>
      </c>
      <c r="AE980" s="19">
        <v>20</v>
      </c>
      <c r="AF980" s="18">
        <v>20</v>
      </c>
      <c r="AG980" s="32"/>
      <c r="AH980" s="14">
        <f t="shared" si="676"/>
        <v>50</v>
      </c>
      <c r="AI980" s="15">
        <f t="shared" si="677"/>
        <v>130</v>
      </c>
      <c r="AJ980" s="56">
        <v>44176</v>
      </c>
      <c r="AK980" s="13"/>
      <c r="AL980" s="37"/>
      <c r="AM980" s="19"/>
      <c r="AN980" s="18"/>
      <c r="AO980" s="32"/>
      <c r="AP980" s="14">
        <f t="shared" si="670"/>
        <v>0</v>
      </c>
      <c r="AQ980" s="37"/>
      <c r="AR980" s="19"/>
      <c r="AS980" s="18"/>
      <c r="AT980" s="32"/>
      <c r="AU980" s="14">
        <f t="shared" si="671"/>
        <v>0</v>
      </c>
      <c r="AV980" s="37"/>
      <c r="AW980" s="19"/>
      <c r="AX980" s="18"/>
      <c r="AY980" s="32"/>
      <c r="AZ980" s="14">
        <f t="shared" si="672"/>
        <v>0</v>
      </c>
      <c r="BA980" s="15">
        <f t="shared" si="673"/>
        <v>0</v>
      </c>
    </row>
    <row r="981" spans="1:53" x14ac:dyDescent="0.15">
      <c r="A981" s="39"/>
      <c r="B981" s="37"/>
      <c r="C981" s="19"/>
      <c r="D981" s="18"/>
      <c r="E981" s="32"/>
      <c r="F981" s="14">
        <f t="shared" si="679"/>
        <v>0</v>
      </c>
      <c r="G981" s="37"/>
      <c r="H981" s="19"/>
      <c r="I981" s="18"/>
      <c r="J981" s="32"/>
      <c r="K981" s="14">
        <f t="shared" si="680"/>
        <v>0</v>
      </c>
      <c r="L981" s="37"/>
      <c r="M981" s="19"/>
      <c r="N981" s="18"/>
      <c r="O981" s="32"/>
      <c r="P981" s="14">
        <f t="shared" si="681"/>
        <v>0</v>
      </c>
      <c r="Q981" s="15">
        <f t="shared" si="669"/>
        <v>0</v>
      </c>
      <c r="S981" s="30" t="s">
        <v>779</v>
      </c>
      <c r="T981" s="37">
        <v>1</v>
      </c>
      <c r="U981" s="19"/>
      <c r="V981" s="18">
        <v>1</v>
      </c>
      <c r="W981" s="32"/>
      <c r="X981" s="14">
        <f t="shared" si="674"/>
        <v>2</v>
      </c>
      <c r="Y981" s="37">
        <v>1</v>
      </c>
      <c r="Z981" s="19"/>
      <c r="AA981" s="18">
        <v>1</v>
      </c>
      <c r="AB981" s="32"/>
      <c r="AC981" s="14">
        <f t="shared" si="675"/>
        <v>2</v>
      </c>
      <c r="AD981" s="37">
        <v>1</v>
      </c>
      <c r="AE981" s="19"/>
      <c r="AF981" s="18">
        <v>1</v>
      </c>
      <c r="AG981" s="32"/>
      <c r="AH981" s="14">
        <f t="shared" si="676"/>
        <v>2</v>
      </c>
      <c r="AI981" s="15">
        <f t="shared" si="677"/>
        <v>6</v>
      </c>
      <c r="AJ981" s="56">
        <v>44168</v>
      </c>
      <c r="AK981" s="39"/>
      <c r="AL981" s="37"/>
      <c r="AM981" s="19"/>
      <c r="AN981" s="18"/>
      <c r="AO981" s="32"/>
      <c r="AP981" s="14">
        <f t="shared" si="670"/>
        <v>0</v>
      </c>
      <c r="AQ981" s="37"/>
      <c r="AR981" s="19"/>
      <c r="AS981" s="18"/>
      <c r="AT981" s="32"/>
      <c r="AU981" s="14">
        <f t="shared" si="671"/>
        <v>0</v>
      </c>
      <c r="AV981" s="37"/>
      <c r="AW981" s="19"/>
      <c r="AX981" s="18"/>
      <c r="AY981" s="32"/>
      <c r="AZ981" s="14">
        <f t="shared" si="672"/>
        <v>0</v>
      </c>
      <c r="BA981" s="15">
        <f t="shared" si="673"/>
        <v>0</v>
      </c>
    </row>
    <row r="982" spans="1:53" x14ac:dyDescent="0.15">
      <c r="A982" s="30"/>
      <c r="B982" s="37"/>
      <c r="C982" s="19"/>
      <c r="D982" s="18"/>
      <c r="E982" s="32"/>
      <c r="F982" s="14">
        <f t="shared" si="679"/>
        <v>0</v>
      </c>
      <c r="G982" s="37"/>
      <c r="H982" s="19"/>
      <c r="I982" s="18"/>
      <c r="J982" s="32"/>
      <c r="K982" s="14">
        <f t="shared" si="680"/>
        <v>0</v>
      </c>
      <c r="L982" s="37"/>
      <c r="M982" s="19"/>
      <c r="N982" s="18"/>
      <c r="O982" s="32"/>
      <c r="P982" s="14">
        <f t="shared" si="681"/>
        <v>0</v>
      </c>
      <c r="Q982" s="15">
        <f t="shared" si="669"/>
        <v>0</v>
      </c>
      <c r="S982" s="13" t="s">
        <v>780</v>
      </c>
      <c r="T982" s="37"/>
      <c r="U982" s="19">
        <v>2</v>
      </c>
      <c r="V982" s="18">
        <v>7</v>
      </c>
      <c r="W982" s="32"/>
      <c r="X982" s="14">
        <f t="shared" si="674"/>
        <v>9</v>
      </c>
      <c r="Y982" s="37"/>
      <c r="Z982" s="19">
        <v>12</v>
      </c>
      <c r="AA982" s="18">
        <v>8</v>
      </c>
      <c r="AB982" s="32"/>
      <c r="AC982" s="14">
        <f t="shared" si="675"/>
        <v>20</v>
      </c>
      <c r="AD982" s="37"/>
      <c r="AE982" s="19"/>
      <c r="AF982" s="18">
        <v>28</v>
      </c>
      <c r="AG982" s="32"/>
      <c r="AH982" s="14">
        <f t="shared" si="676"/>
        <v>28</v>
      </c>
      <c r="AI982" s="15">
        <f t="shared" si="677"/>
        <v>57</v>
      </c>
      <c r="AJ982" s="56">
        <v>44175</v>
      </c>
      <c r="AK982" s="13"/>
      <c r="AL982" s="37"/>
      <c r="AM982" s="19"/>
      <c r="AN982" s="18"/>
      <c r="AO982" s="32"/>
      <c r="AP982" s="14">
        <f t="shared" si="670"/>
        <v>0</v>
      </c>
      <c r="AQ982" s="37"/>
      <c r="AR982" s="19"/>
      <c r="AS982" s="18"/>
      <c r="AT982" s="32"/>
      <c r="AU982" s="14">
        <f t="shared" si="671"/>
        <v>0</v>
      </c>
      <c r="AV982" s="37"/>
      <c r="AW982" s="19"/>
      <c r="AX982" s="18"/>
      <c r="AY982" s="32"/>
      <c r="AZ982" s="14">
        <f t="shared" si="672"/>
        <v>0</v>
      </c>
      <c r="BA982" s="15">
        <f t="shared" si="673"/>
        <v>0</v>
      </c>
    </row>
    <row r="983" spans="1:53" x14ac:dyDescent="0.15">
      <c r="A983" s="30"/>
      <c r="B983" s="37"/>
      <c r="C983" s="19"/>
      <c r="D983" s="18"/>
      <c r="E983" s="32"/>
      <c r="F983" s="14">
        <f t="shared" si="679"/>
        <v>0</v>
      </c>
      <c r="G983" s="37"/>
      <c r="H983" s="19"/>
      <c r="I983" s="18"/>
      <c r="J983" s="32"/>
      <c r="K983" s="14">
        <f t="shared" si="680"/>
        <v>0</v>
      </c>
      <c r="L983" s="37"/>
      <c r="M983" s="19"/>
      <c r="N983" s="18"/>
      <c r="O983" s="32"/>
      <c r="P983" s="14">
        <f t="shared" si="681"/>
        <v>0</v>
      </c>
      <c r="Q983" s="15">
        <f t="shared" si="669"/>
        <v>0</v>
      </c>
      <c r="S983" s="30" t="s">
        <v>784</v>
      </c>
      <c r="T983" s="37"/>
      <c r="U983" s="19">
        <v>1</v>
      </c>
      <c r="V983" s="18"/>
      <c r="W983" s="32"/>
      <c r="X983" s="14">
        <f t="shared" si="674"/>
        <v>1</v>
      </c>
      <c r="Y983" s="37"/>
      <c r="Z983" s="19">
        <v>1</v>
      </c>
      <c r="AA983" s="18"/>
      <c r="AB983" s="32"/>
      <c r="AC983" s="14">
        <f t="shared" si="675"/>
        <v>1</v>
      </c>
      <c r="AD983" s="37"/>
      <c r="AE983" s="19">
        <v>1</v>
      </c>
      <c r="AF983" s="18"/>
      <c r="AG983" s="32"/>
      <c r="AH983" s="14">
        <f t="shared" si="676"/>
        <v>1</v>
      </c>
      <c r="AI983" s="15">
        <f t="shared" si="677"/>
        <v>3</v>
      </c>
      <c r="AJ983" s="56">
        <v>44173</v>
      </c>
      <c r="AK983" s="13"/>
      <c r="AL983" s="37"/>
      <c r="AM983" s="19"/>
      <c r="AN983" s="18"/>
      <c r="AO983" s="32"/>
      <c r="AP983" s="14">
        <f t="shared" si="670"/>
        <v>0</v>
      </c>
      <c r="AQ983" s="37"/>
      <c r="AR983" s="19"/>
      <c r="AS983" s="18"/>
      <c r="AT983" s="32"/>
      <c r="AU983" s="14">
        <f t="shared" si="671"/>
        <v>0</v>
      </c>
      <c r="AV983" s="37"/>
      <c r="AW983" s="19"/>
      <c r="AX983" s="18"/>
      <c r="AY983" s="32"/>
      <c r="AZ983" s="14">
        <f t="shared" si="672"/>
        <v>0</v>
      </c>
      <c r="BA983" s="15">
        <f t="shared" si="673"/>
        <v>0</v>
      </c>
    </row>
    <row r="984" spans="1:53" x14ac:dyDescent="0.15">
      <c r="A984" s="13"/>
      <c r="B984" s="37"/>
      <c r="C984" s="19"/>
      <c r="D984" s="18"/>
      <c r="E984" s="32"/>
      <c r="F984" s="14">
        <f t="shared" si="679"/>
        <v>0</v>
      </c>
      <c r="G984" s="37"/>
      <c r="H984" s="19"/>
      <c r="I984" s="18"/>
      <c r="J984" s="32"/>
      <c r="K984" s="14">
        <f t="shared" si="680"/>
        <v>0</v>
      </c>
      <c r="L984" s="37"/>
      <c r="M984" s="19"/>
      <c r="N984" s="18"/>
      <c r="O984" s="32"/>
      <c r="P984" s="14">
        <f t="shared" si="681"/>
        <v>0</v>
      </c>
      <c r="Q984" s="15">
        <f t="shared" si="669"/>
        <v>0</v>
      </c>
      <c r="S984" s="30" t="s">
        <v>786</v>
      </c>
      <c r="T984" s="37"/>
      <c r="U984" s="19"/>
      <c r="V984" s="18">
        <v>1</v>
      </c>
      <c r="W984" s="32"/>
      <c r="X984" s="14">
        <f t="shared" si="674"/>
        <v>1</v>
      </c>
      <c r="Y984" s="37"/>
      <c r="Z984" s="19"/>
      <c r="AA984" s="18">
        <v>1</v>
      </c>
      <c r="AB984" s="32"/>
      <c r="AC984" s="14">
        <f t="shared" si="675"/>
        <v>1</v>
      </c>
      <c r="AD984" s="37"/>
      <c r="AE984" s="19"/>
      <c r="AF984" s="18">
        <v>1</v>
      </c>
      <c r="AG984" s="32"/>
      <c r="AH984" s="14">
        <f t="shared" si="676"/>
        <v>1</v>
      </c>
      <c r="AI984" s="15">
        <f t="shared" si="677"/>
        <v>3</v>
      </c>
      <c r="AJ984" s="56">
        <v>44174</v>
      </c>
      <c r="AK984" s="13"/>
      <c r="AL984" s="37"/>
      <c r="AM984" s="19"/>
      <c r="AN984" s="18"/>
      <c r="AO984" s="32"/>
      <c r="AP984" s="14">
        <f t="shared" si="670"/>
        <v>0</v>
      </c>
      <c r="AQ984" s="37"/>
      <c r="AR984" s="19"/>
      <c r="AS984" s="18"/>
      <c r="AT984" s="32"/>
      <c r="AU984" s="14">
        <f t="shared" si="671"/>
        <v>0</v>
      </c>
      <c r="AV984" s="37"/>
      <c r="AW984" s="19"/>
      <c r="AX984" s="18"/>
      <c r="AY984" s="32"/>
      <c r="AZ984" s="14">
        <f t="shared" si="672"/>
        <v>0</v>
      </c>
      <c r="BA984" s="15">
        <f t="shared" si="673"/>
        <v>0</v>
      </c>
    </row>
    <row r="985" spans="1:53" ht="14.25" thickBot="1" x14ac:dyDescent="0.2">
      <c r="A985" s="39"/>
      <c r="B985" s="37"/>
      <c r="C985" s="19"/>
      <c r="D985" s="18"/>
      <c r="E985" s="106"/>
      <c r="F985" s="14">
        <f t="shared" si="679"/>
        <v>0</v>
      </c>
      <c r="G985" s="37"/>
      <c r="H985" s="19"/>
      <c r="I985" s="18"/>
      <c r="J985" s="32"/>
      <c r="K985" s="14">
        <f t="shared" si="680"/>
        <v>0</v>
      </c>
      <c r="L985" s="37"/>
      <c r="M985" s="19"/>
      <c r="N985" s="18"/>
      <c r="O985" s="32"/>
      <c r="P985" s="14">
        <f t="shared" si="681"/>
        <v>0</v>
      </c>
      <c r="Q985" s="24">
        <f t="shared" si="669"/>
        <v>0</v>
      </c>
      <c r="S985" s="30" t="s">
        <v>787</v>
      </c>
      <c r="T985" s="37"/>
      <c r="U985" s="19">
        <v>1</v>
      </c>
      <c r="V985" s="18"/>
      <c r="W985" s="106"/>
      <c r="X985" s="14">
        <f t="shared" ref="X985" si="682">SUM(T985:V985)</f>
        <v>1</v>
      </c>
      <c r="Y985" s="37"/>
      <c r="Z985" s="19">
        <v>1</v>
      </c>
      <c r="AA985" s="18"/>
      <c r="AB985" s="106"/>
      <c r="AC985" s="14">
        <f t="shared" ref="AC985" si="683">SUM(Y985:AA985)</f>
        <v>1</v>
      </c>
      <c r="AD985" s="37"/>
      <c r="AE985" s="19">
        <v>1</v>
      </c>
      <c r="AF985" s="18"/>
      <c r="AG985" s="106"/>
      <c r="AH985" s="14">
        <f t="shared" ref="AH985" si="684">SUM(AD985:AF985)</f>
        <v>1</v>
      </c>
      <c r="AI985" s="15">
        <f t="shared" ref="AI985" si="685">X985+AC985+AH985</f>
        <v>3</v>
      </c>
      <c r="AJ985" s="56">
        <v>44175</v>
      </c>
      <c r="AK985" s="13"/>
      <c r="AL985" s="37"/>
      <c r="AM985" s="19"/>
      <c r="AN985" s="18"/>
      <c r="AO985" s="106"/>
      <c r="AP985" s="14">
        <f t="shared" si="670"/>
        <v>0</v>
      </c>
      <c r="AQ985" s="37"/>
      <c r="AR985" s="19"/>
      <c r="AS985" s="18"/>
      <c r="AT985" s="106"/>
      <c r="AU985" s="14">
        <f t="shared" si="671"/>
        <v>0</v>
      </c>
      <c r="AV985" s="37"/>
      <c r="AW985" s="19"/>
      <c r="AX985" s="18"/>
      <c r="AY985" s="106"/>
      <c r="AZ985" s="14">
        <f t="shared" si="672"/>
        <v>0</v>
      </c>
      <c r="BA985" s="15">
        <f t="shared" si="673"/>
        <v>0</v>
      </c>
    </row>
    <row r="986" spans="1:53" ht="14.25" thickBot="1" x14ac:dyDescent="0.2">
      <c r="A986" s="3" t="s">
        <v>11</v>
      </c>
      <c r="B986" s="26">
        <f>SUM(B962:B985)</f>
        <v>3</v>
      </c>
      <c r="C986" s="26">
        <f t="shared" ref="C986:Q986" si="686">SUM(C962:C985)</f>
        <v>1</v>
      </c>
      <c r="D986" s="26">
        <f t="shared" si="686"/>
        <v>3</v>
      </c>
      <c r="E986" s="26"/>
      <c r="F986" s="40">
        <f t="shared" si="686"/>
        <v>3</v>
      </c>
      <c r="G986" s="26">
        <f t="shared" si="686"/>
        <v>3</v>
      </c>
      <c r="H986" s="26">
        <f t="shared" si="686"/>
        <v>2</v>
      </c>
      <c r="I986" s="27">
        <f t="shared" si="686"/>
        <v>14</v>
      </c>
      <c r="J986" s="26"/>
      <c r="K986" s="40">
        <f t="shared" si="686"/>
        <v>19</v>
      </c>
      <c r="L986" s="26">
        <f t="shared" si="686"/>
        <v>4</v>
      </c>
      <c r="M986" s="26">
        <f t="shared" si="686"/>
        <v>1</v>
      </c>
      <c r="N986" s="27">
        <f t="shared" si="686"/>
        <v>10</v>
      </c>
      <c r="O986" s="26"/>
      <c r="P986" s="40">
        <f t="shared" si="686"/>
        <v>15</v>
      </c>
      <c r="Q986" s="41">
        <f t="shared" si="686"/>
        <v>37</v>
      </c>
      <c r="S986" s="3" t="s">
        <v>11</v>
      </c>
      <c r="T986" s="26">
        <f>SUM(T962:T985)</f>
        <v>66</v>
      </c>
      <c r="U986" s="26">
        <f t="shared" ref="U986:AI986" si="687">SUM(U962:U985)</f>
        <v>68</v>
      </c>
      <c r="V986" s="26">
        <f t="shared" si="687"/>
        <v>80</v>
      </c>
      <c r="W986" s="26"/>
      <c r="X986" s="40">
        <f t="shared" si="687"/>
        <v>214</v>
      </c>
      <c r="Y986" s="26">
        <f t="shared" si="687"/>
        <v>86</v>
      </c>
      <c r="Z986" s="26">
        <f t="shared" si="687"/>
        <v>130</v>
      </c>
      <c r="AA986" s="26">
        <f t="shared" si="687"/>
        <v>121</v>
      </c>
      <c r="AB986" s="26"/>
      <c r="AC986" s="40">
        <f t="shared" si="687"/>
        <v>337</v>
      </c>
      <c r="AD986" s="26">
        <f t="shared" si="687"/>
        <v>71</v>
      </c>
      <c r="AE986" s="26">
        <f t="shared" si="687"/>
        <v>72</v>
      </c>
      <c r="AF986" s="26">
        <f t="shared" si="687"/>
        <v>156</v>
      </c>
      <c r="AG986" s="26"/>
      <c r="AH986" s="40">
        <f t="shared" si="687"/>
        <v>299</v>
      </c>
      <c r="AI986" s="41">
        <f t="shared" si="687"/>
        <v>850</v>
      </c>
      <c r="AK986" s="3" t="s">
        <v>11</v>
      </c>
      <c r="AL986" s="26">
        <f>SUM(AL962:AL985)</f>
        <v>36</v>
      </c>
      <c r="AM986" s="26">
        <f t="shared" ref="AM986:BA986" si="688">SUM(AM962:AM985)</f>
        <v>17</v>
      </c>
      <c r="AN986" s="26">
        <f t="shared" si="688"/>
        <v>38</v>
      </c>
      <c r="AO986" s="26"/>
      <c r="AP986" s="40">
        <f t="shared" si="688"/>
        <v>91</v>
      </c>
      <c r="AQ986" s="26">
        <f t="shared" si="688"/>
        <v>104</v>
      </c>
      <c r="AR986" s="26">
        <f t="shared" si="688"/>
        <v>9</v>
      </c>
      <c r="AS986" s="26">
        <f t="shared" si="688"/>
        <v>11</v>
      </c>
      <c r="AT986" s="26"/>
      <c r="AU986" s="40">
        <f t="shared" si="688"/>
        <v>124</v>
      </c>
      <c r="AV986" s="26">
        <f t="shared" si="688"/>
        <v>42</v>
      </c>
      <c r="AW986" s="26">
        <f t="shared" si="688"/>
        <v>36</v>
      </c>
      <c r="AX986" s="26">
        <f t="shared" si="688"/>
        <v>44</v>
      </c>
      <c r="AY986" s="26"/>
      <c r="AZ986" s="40">
        <f t="shared" si="688"/>
        <v>122</v>
      </c>
      <c r="BA986" s="41">
        <f t="shared" si="688"/>
        <v>337</v>
      </c>
    </row>
    <row r="987" spans="1:53" ht="14.25" thickBot="1" x14ac:dyDescent="0.2">
      <c r="A987" s="42" t="s">
        <v>12</v>
      </c>
      <c r="B987" s="43">
        <f>B961-B986</f>
        <v>8</v>
      </c>
      <c r="C987" s="43">
        <f t="shared" ref="C987:Q987" si="689">C961-C986</f>
        <v>3</v>
      </c>
      <c r="D987" s="43">
        <f t="shared" si="689"/>
        <v>4</v>
      </c>
      <c r="E987" s="43"/>
      <c r="F987" s="43">
        <f t="shared" si="689"/>
        <v>19</v>
      </c>
      <c r="G987" s="43">
        <f t="shared" si="689"/>
        <v>6</v>
      </c>
      <c r="H987" s="43">
        <f t="shared" si="689"/>
        <v>3</v>
      </c>
      <c r="I987" s="43">
        <f t="shared" si="689"/>
        <v>2</v>
      </c>
      <c r="J987" s="43"/>
      <c r="K987" s="43">
        <f t="shared" si="689"/>
        <v>11</v>
      </c>
      <c r="L987" s="43">
        <f t="shared" si="689"/>
        <v>5</v>
      </c>
      <c r="M987" s="43">
        <f t="shared" si="689"/>
        <v>5</v>
      </c>
      <c r="N987" s="43">
        <f t="shared" si="689"/>
        <v>2</v>
      </c>
      <c r="O987" s="43"/>
      <c r="P987" s="43">
        <f t="shared" si="689"/>
        <v>12</v>
      </c>
      <c r="Q987" s="41">
        <f t="shared" si="689"/>
        <v>42</v>
      </c>
      <c r="S987" s="42" t="s">
        <v>12</v>
      </c>
      <c r="T987" s="43">
        <f>T961-T986</f>
        <v>454</v>
      </c>
      <c r="U987" s="43">
        <f t="shared" ref="U987:AI987" si="690">U961-U986</f>
        <v>613</v>
      </c>
      <c r="V987" s="43">
        <f t="shared" si="690"/>
        <v>545</v>
      </c>
      <c r="W987" s="43"/>
      <c r="X987" s="43">
        <f t="shared" si="690"/>
        <v>1612</v>
      </c>
      <c r="Y987" s="43">
        <f t="shared" si="690"/>
        <v>456</v>
      </c>
      <c r="Z987" s="43">
        <f t="shared" si="690"/>
        <v>638</v>
      </c>
      <c r="AA987" s="43">
        <f t="shared" si="690"/>
        <v>549</v>
      </c>
      <c r="AB987" s="43"/>
      <c r="AC987" s="43">
        <f t="shared" si="690"/>
        <v>1643</v>
      </c>
      <c r="AD987" s="43">
        <f t="shared" si="690"/>
        <v>474</v>
      </c>
      <c r="AE987" s="43">
        <f t="shared" si="690"/>
        <v>651</v>
      </c>
      <c r="AF987" s="43">
        <f t="shared" si="690"/>
        <v>587</v>
      </c>
      <c r="AG987" s="43"/>
      <c r="AH987" s="43">
        <f t="shared" si="690"/>
        <v>1712</v>
      </c>
      <c r="AI987" s="41">
        <f t="shared" si="690"/>
        <v>4967</v>
      </c>
      <c r="AK987" s="42" t="s">
        <v>12</v>
      </c>
      <c r="AL987" s="43">
        <f>AL961-AL986</f>
        <v>0</v>
      </c>
      <c r="AM987" s="43">
        <f t="shared" ref="AM987:BA987" si="691">AM961-AM986</f>
        <v>0</v>
      </c>
      <c r="AN987" s="43">
        <f t="shared" si="691"/>
        <v>0</v>
      </c>
      <c r="AO987" s="43"/>
      <c r="AP987" s="43">
        <f t="shared" si="691"/>
        <v>0</v>
      </c>
      <c r="AQ987" s="43">
        <f t="shared" si="691"/>
        <v>0</v>
      </c>
      <c r="AR987" s="43">
        <f t="shared" si="691"/>
        <v>0</v>
      </c>
      <c r="AS987" s="43">
        <f t="shared" si="691"/>
        <v>0</v>
      </c>
      <c r="AT987" s="43"/>
      <c r="AU987" s="43">
        <f t="shared" si="691"/>
        <v>0</v>
      </c>
      <c r="AV987" s="43">
        <f t="shared" si="691"/>
        <v>0</v>
      </c>
      <c r="AW987" s="43">
        <f t="shared" si="691"/>
        <v>0</v>
      </c>
      <c r="AX987" s="43">
        <f t="shared" si="691"/>
        <v>0</v>
      </c>
      <c r="AY987" s="43"/>
      <c r="AZ987" s="43">
        <f t="shared" si="691"/>
        <v>0</v>
      </c>
      <c r="BA987" s="41">
        <f t="shared" si="691"/>
        <v>0</v>
      </c>
    </row>
    <row r="990" spans="1:53" ht="21.75" thickBot="1" x14ac:dyDescent="0.25">
      <c r="A990" s="50" t="s">
        <v>13</v>
      </c>
      <c r="B990" s="51"/>
      <c r="C990" s="51"/>
      <c r="D990" s="51"/>
      <c r="E990" s="51"/>
      <c r="F990" s="54" t="s">
        <v>26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S990" s="50" t="s">
        <v>14</v>
      </c>
      <c r="T990" s="51"/>
      <c r="U990" s="51"/>
      <c r="V990" s="51"/>
      <c r="W990" s="51"/>
      <c r="X990" s="54" t="s">
        <v>26</v>
      </c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K990" s="50" t="s">
        <v>153</v>
      </c>
      <c r="AL990" s="51"/>
      <c r="AM990" s="51"/>
      <c r="AN990" s="51"/>
      <c r="AO990" s="51"/>
      <c r="AP990" s="54" t="s">
        <v>26</v>
      </c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3" ht="14.25" thickBot="1" x14ac:dyDescent="0.2">
      <c r="A991" s="2" t="s">
        <v>0</v>
      </c>
      <c r="B991" s="225" t="s">
        <v>15</v>
      </c>
      <c r="C991" s="225"/>
      <c r="D991" s="225"/>
      <c r="E991" s="225"/>
      <c r="F991" s="226"/>
      <c r="G991" s="225" t="s">
        <v>1</v>
      </c>
      <c r="H991" s="225"/>
      <c r="I991" s="225"/>
      <c r="J991" s="225"/>
      <c r="K991" s="226"/>
      <c r="L991" s="225" t="s">
        <v>16</v>
      </c>
      <c r="M991" s="225"/>
      <c r="N991" s="225"/>
      <c r="O991" s="225"/>
      <c r="P991" s="225"/>
      <c r="Q991" s="227" t="s">
        <v>2</v>
      </c>
      <c r="S991" s="2" t="s">
        <v>0</v>
      </c>
      <c r="T991" s="225" t="s">
        <v>15</v>
      </c>
      <c r="U991" s="225"/>
      <c r="V991" s="225"/>
      <c r="W991" s="225"/>
      <c r="X991" s="226"/>
      <c r="Y991" s="225" t="s">
        <v>1</v>
      </c>
      <c r="Z991" s="225"/>
      <c r="AA991" s="225"/>
      <c r="AB991" s="225"/>
      <c r="AC991" s="226"/>
      <c r="AD991" s="225" t="s">
        <v>16</v>
      </c>
      <c r="AE991" s="225"/>
      <c r="AF991" s="225"/>
      <c r="AG991" s="225"/>
      <c r="AH991" s="225"/>
      <c r="AI991" s="227" t="s">
        <v>2</v>
      </c>
      <c r="AK991" s="2" t="s">
        <v>0</v>
      </c>
      <c r="AL991" s="225" t="s">
        <v>15</v>
      </c>
      <c r="AM991" s="225"/>
      <c r="AN991" s="225"/>
      <c r="AO991" s="225"/>
      <c r="AP991" s="226"/>
      <c r="AQ991" s="225" t="s">
        <v>1</v>
      </c>
      <c r="AR991" s="225"/>
      <c r="AS991" s="225"/>
      <c r="AT991" s="225"/>
      <c r="AU991" s="226"/>
      <c r="AV991" s="225" t="s">
        <v>16</v>
      </c>
      <c r="AW991" s="225"/>
      <c r="AX991" s="225"/>
      <c r="AY991" s="225"/>
      <c r="AZ991" s="225"/>
      <c r="BA991" s="227" t="s">
        <v>2</v>
      </c>
    </row>
    <row r="992" spans="1:53" ht="14.25" thickBot="1" x14ac:dyDescent="0.2">
      <c r="A992" s="2" t="s">
        <v>3</v>
      </c>
      <c r="B992" s="3" t="s">
        <v>4</v>
      </c>
      <c r="C992" s="2" t="s">
        <v>5</v>
      </c>
      <c r="D992" s="4" t="s">
        <v>6</v>
      </c>
      <c r="E992" s="2"/>
      <c r="F992" s="2" t="s">
        <v>7</v>
      </c>
      <c r="G992" s="3" t="s">
        <v>4</v>
      </c>
      <c r="H992" s="2" t="s">
        <v>5</v>
      </c>
      <c r="I992" s="4" t="s">
        <v>6</v>
      </c>
      <c r="J992" s="2"/>
      <c r="K992" s="2" t="s">
        <v>7</v>
      </c>
      <c r="L992" s="3" t="s">
        <v>4</v>
      </c>
      <c r="M992" s="2" t="s">
        <v>5</v>
      </c>
      <c r="N992" s="4" t="s">
        <v>6</v>
      </c>
      <c r="O992" s="2"/>
      <c r="P992" s="3" t="s">
        <v>7</v>
      </c>
      <c r="Q992" s="228"/>
      <c r="S992" s="2" t="s">
        <v>3</v>
      </c>
      <c r="T992" s="3" t="s">
        <v>4</v>
      </c>
      <c r="U992" s="2" t="s">
        <v>5</v>
      </c>
      <c r="V992" s="4" t="s">
        <v>6</v>
      </c>
      <c r="W992" s="2"/>
      <c r="X992" s="2" t="s">
        <v>7</v>
      </c>
      <c r="Y992" s="3" t="s">
        <v>4</v>
      </c>
      <c r="Z992" s="2" t="s">
        <v>5</v>
      </c>
      <c r="AA992" s="4" t="s">
        <v>6</v>
      </c>
      <c r="AB992" s="2"/>
      <c r="AC992" s="2" t="s">
        <v>7</v>
      </c>
      <c r="AD992" s="3" t="s">
        <v>4</v>
      </c>
      <c r="AE992" s="2" t="s">
        <v>5</v>
      </c>
      <c r="AF992" s="4" t="s">
        <v>6</v>
      </c>
      <c r="AG992" s="2"/>
      <c r="AH992" s="3" t="s">
        <v>7</v>
      </c>
      <c r="AI992" s="228"/>
      <c r="AK992" s="2" t="s">
        <v>3</v>
      </c>
      <c r="AL992" s="3" t="s">
        <v>4</v>
      </c>
      <c r="AM992" s="2" t="s">
        <v>5</v>
      </c>
      <c r="AN992" s="4" t="s">
        <v>6</v>
      </c>
      <c r="AO992" s="2"/>
      <c r="AP992" s="2" t="s">
        <v>7</v>
      </c>
      <c r="AQ992" s="3" t="s">
        <v>4</v>
      </c>
      <c r="AR992" s="2" t="s">
        <v>5</v>
      </c>
      <c r="AS992" s="4" t="s">
        <v>6</v>
      </c>
      <c r="AT992" s="2"/>
      <c r="AU992" s="2" t="s">
        <v>7</v>
      </c>
      <c r="AV992" s="3" t="s">
        <v>4</v>
      </c>
      <c r="AW992" s="2" t="s">
        <v>5</v>
      </c>
      <c r="AX992" s="4" t="s">
        <v>6</v>
      </c>
      <c r="AY992" s="2"/>
      <c r="AZ992" s="3" t="s">
        <v>7</v>
      </c>
      <c r="BA992" s="228"/>
    </row>
    <row r="993" spans="1:53" x14ac:dyDescent="0.15">
      <c r="A993" s="5" t="s">
        <v>12</v>
      </c>
      <c r="B993" s="6">
        <f>B987</f>
        <v>8</v>
      </c>
      <c r="C993" s="7">
        <f>C987</f>
        <v>3</v>
      </c>
      <c r="D993" s="6">
        <f>D987</f>
        <v>4</v>
      </c>
      <c r="E993" s="7"/>
      <c r="F993" s="8">
        <f>SUM(B993:D993)</f>
        <v>15</v>
      </c>
      <c r="G993" s="6">
        <f>G987</f>
        <v>6</v>
      </c>
      <c r="H993" s="7">
        <f>H987</f>
        <v>3</v>
      </c>
      <c r="I993" s="6">
        <f>I987</f>
        <v>2</v>
      </c>
      <c r="J993" s="7"/>
      <c r="K993" s="8">
        <f>SUM(G993:I993)</f>
        <v>11</v>
      </c>
      <c r="L993" s="6">
        <f>L987</f>
        <v>5</v>
      </c>
      <c r="M993" s="7">
        <f>M987</f>
        <v>5</v>
      </c>
      <c r="N993" s="6">
        <f>N987</f>
        <v>2</v>
      </c>
      <c r="O993" s="7"/>
      <c r="P993" s="8">
        <f>SUM(L993:N993)</f>
        <v>12</v>
      </c>
      <c r="Q993" s="9">
        <f>F993+K993+P993</f>
        <v>38</v>
      </c>
      <c r="S993" s="5" t="s">
        <v>12</v>
      </c>
      <c r="T993" s="6">
        <f>T987</f>
        <v>454</v>
      </c>
      <c r="U993" s="7">
        <f>U987</f>
        <v>613</v>
      </c>
      <c r="V993" s="6">
        <f>V987</f>
        <v>545</v>
      </c>
      <c r="W993" s="7"/>
      <c r="X993" s="8">
        <f>SUM(T993:V993)</f>
        <v>1612</v>
      </c>
      <c r="Y993" s="6">
        <f>Y987</f>
        <v>456</v>
      </c>
      <c r="Z993" s="7">
        <f>Z987</f>
        <v>638</v>
      </c>
      <c r="AA993" s="6">
        <f>AA987</f>
        <v>549</v>
      </c>
      <c r="AB993" s="7"/>
      <c r="AC993" s="8">
        <f>SUM(Y993:AA993)</f>
        <v>1643</v>
      </c>
      <c r="AD993" s="7">
        <f>AD987</f>
        <v>474</v>
      </c>
      <c r="AE993" s="7">
        <f>AE987</f>
        <v>651</v>
      </c>
      <c r="AF993" s="6">
        <f>AF987</f>
        <v>587</v>
      </c>
      <c r="AG993" s="7"/>
      <c r="AH993" s="8">
        <f>SUM(AD993:AF993)</f>
        <v>1712</v>
      </c>
      <c r="AI993" s="9">
        <f>X993+AC993+AH993</f>
        <v>4967</v>
      </c>
      <c r="AK993" s="5" t="s">
        <v>12</v>
      </c>
      <c r="AL993" s="6">
        <f>AL987</f>
        <v>0</v>
      </c>
      <c r="AM993" s="7">
        <f>AM987</f>
        <v>0</v>
      </c>
      <c r="AN993" s="6">
        <f>AN987</f>
        <v>0</v>
      </c>
      <c r="AO993" s="7"/>
      <c r="AP993" s="8">
        <f>SUM(AL993:AN993)</f>
        <v>0</v>
      </c>
      <c r="AQ993" s="6">
        <f>AQ987</f>
        <v>0</v>
      </c>
      <c r="AR993" s="7">
        <f>AR987</f>
        <v>0</v>
      </c>
      <c r="AS993" s="6">
        <f>AS987</f>
        <v>0</v>
      </c>
      <c r="AT993" s="7"/>
      <c r="AU993" s="8">
        <f>SUM(AQ993:AS993)</f>
        <v>0</v>
      </c>
      <c r="AV993" s="6">
        <f>AV987</f>
        <v>0</v>
      </c>
      <c r="AW993" s="7">
        <f>AW987</f>
        <v>0</v>
      </c>
      <c r="AX993" s="6">
        <f>AX987</f>
        <v>0</v>
      </c>
      <c r="AY993" s="7"/>
      <c r="AZ993" s="8">
        <f>SUM(AV993:AX993)</f>
        <v>0</v>
      </c>
      <c r="BA993" s="9">
        <f>AP993+AU993+AZ993</f>
        <v>0</v>
      </c>
    </row>
    <row r="994" spans="1:53" x14ac:dyDescent="0.15">
      <c r="A994" s="11" t="s">
        <v>154</v>
      </c>
      <c r="B994" s="31">
        <v>3</v>
      </c>
      <c r="C994" s="32">
        <v>2</v>
      </c>
      <c r="D994" s="33">
        <v>4</v>
      </c>
      <c r="E994" s="32"/>
      <c r="F994" s="14">
        <f t="shared" ref="F994:F995" si="692">SUM(B994:D994)</f>
        <v>9</v>
      </c>
      <c r="G994" s="31">
        <v>1</v>
      </c>
      <c r="H994" s="32">
        <v>2</v>
      </c>
      <c r="I994" s="33"/>
      <c r="J994" s="32"/>
      <c r="K994" s="14">
        <f t="shared" ref="K994:K1005" si="693">SUM(G994:I994)</f>
        <v>3</v>
      </c>
      <c r="L994" s="31">
        <v>5</v>
      </c>
      <c r="M994" s="32">
        <v>8</v>
      </c>
      <c r="N994" s="33">
        <v>5</v>
      </c>
      <c r="O994" s="32"/>
      <c r="P994" s="14">
        <f t="shared" ref="P994:P1005" si="694">SUM(L994:N994)</f>
        <v>18</v>
      </c>
      <c r="Q994" s="15">
        <f t="shared" ref="Q994:Q1028" si="695">F994+K994+P994</f>
        <v>30</v>
      </c>
      <c r="R994" s="93">
        <v>44181</v>
      </c>
      <c r="S994" s="11" t="s">
        <v>223</v>
      </c>
      <c r="T994" s="12">
        <v>3</v>
      </c>
      <c r="U994" s="13">
        <v>2</v>
      </c>
      <c r="V994" s="12">
        <v>4</v>
      </c>
      <c r="W994" s="30"/>
      <c r="X994" s="14">
        <v>9</v>
      </c>
      <c r="Y994" s="12">
        <v>1</v>
      </c>
      <c r="Z994" s="13">
        <v>2</v>
      </c>
      <c r="AA994" s="12"/>
      <c r="AB994" s="30"/>
      <c r="AC994" s="14">
        <v>3</v>
      </c>
      <c r="AD994" s="12">
        <v>5</v>
      </c>
      <c r="AE994" s="13">
        <v>7</v>
      </c>
      <c r="AF994" s="12">
        <v>5</v>
      </c>
      <c r="AG994" s="30"/>
      <c r="AH994" s="14">
        <v>17</v>
      </c>
      <c r="AI994" s="15">
        <v>29</v>
      </c>
      <c r="AJ994" s="93">
        <v>44184</v>
      </c>
      <c r="AK994" s="11" t="s">
        <v>9</v>
      </c>
      <c r="AL994" s="12"/>
      <c r="AM994" s="13"/>
      <c r="AN994" s="12"/>
      <c r="AO994" s="30"/>
      <c r="AP994" s="14">
        <f t="shared" ref="AP994:AP1028" si="696">SUM(AL994:AN994)</f>
        <v>0</v>
      </c>
      <c r="AQ994" s="12"/>
      <c r="AR994" s="13"/>
      <c r="AS994" s="12"/>
      <c r="AT994" s="30"/>
      <c r="AU994" s="14">
        <f t="shared" ref="AU994:AU1028" si="697">SUM(AQ994:AS994)</f>
        <v>0</v>
      </c>
      <c r="AV994" s="12"/>
      <c r="AW994" s="13"/>
      <c r="AX994" s="12"/>
      <c r="AY994" s="30"/>
      <c r="AZ994" s="14">
        <f t="shared" ref="AZ994:AZ1028" si="698">SUM(AV994:AX994)</f>
        <v>0</v>
      </c>
      <c r="BA994" s="15">
        <f t="shared" ref="BA994:BA1028" si="699">AP994+AU994+AZ994</f>
        <v>0</v>
      </c>
    </row>
    <row r="995" spans="1:53" x14ac:dyDescent="0.15">
      <c r="A995" s="11" t="s">
        <v>691</v>
      </c>
      <c r="B995" s="37"/>
      <c r="C995" s="19"/>
      <c r="D995" s="18"/>
      <c r="E995" s="32"/>
      <c r="F995" s="14">
        <f t="shared" si="692"/>
        <v>0</v>
      </c>
      <c r="G995" s="37"/>
      <c r="H995" s="19"/>
      <c r="I995" s="18"/>
      <c r="J995" s="32"/>
      <c r="K995" s="14">
        <f t="shared" si="693"/>
        <v>0</v>
      </c>
      <c r="L995" s="37"/>
      <c r="M995" s="19">
        <v>1</v>
      </c>
      <c r="N995" s="18"/>
      <c r="O995" s="32"/>
      <c r="P995" s="14">
        <f t="shared" si="694"/>
        <v>1</v>
      </c>
      <c r="Q995" s="15">
        <f t="shared" si="695"/>
        <v>1</v>
      </c>
      <c r="R995" s="93">
        <v>44188</v>
      </c>
      <c r="S995" s="11" t="s">
        <v>9</v>
      </c>
      <c r="T995" s="62"/>
      <c r="U995" s="47"/>
      <c r="V995" s="46"/>
      <c r="W995" s="88"/>
      <c r="X995" s="14">
        <f t="shared" ref="X995:X1028" si="700">SUM(T995:V995)</f>
        <v>0</v>
      </c>
      <c r="Y995" s="62"/>
      <c r="Z995" s="47"/>
      <c r="AA995" s="46"/>
      <c r="AB995" s="88"/>
      <c r="AC995" s="14">
        <f t="shared" ref="AC995:AC1028" si="701">SUM(Y995:AA995)</f>
        <v>0</v>
      </c>
      <c r="AD995" s="62"/>
      <c r="AE995" s="47"/>
      <c r="AF995" s="46"/>
      <c r="AG995" s="88"/>
      <c r="AH995" s="14">
        <f t="shared" ref="AH995:AH1028" si="702">SUM(AD995:AF995)</f>
        <v>0</v>
      </c>
      <c r="AI995" s="15">
        <f t="shared" ref="AI995:AI1028" si="703">X995+AC995+AH995</f>
        <v>0</v>
      </c>
      <c r="AK995" s="11" t="s">
        <v>9</v>
      </c>
      <c r="AL995" s="62"/>
      <c r="AM995" s="47"/>
      <c r="AN995" s="46"/>
      <c r="AO995" s="88"/>
      <c r="AP995" s="14">
        <f t="shared" si="696"/>
        <v>0</v>
      </c>
      <c r="AQ995" s="62"/>
      <c r="AR995" s="47"/>
      <c r="AS995" s="46"/>
      <c r="AT995" s="88"/>
      <c r="AU995" s="14">
        <f t="shared" si="697"/>
        <v>0</v>
      </c>
      <c r="AV995" s="62"/>
      <c r="AW995" s="47"/>
      <c r="AX995" s="46"/>
      <c r="AY995" s="88"/>
      <c r="AZ995" s="14">
        <f t="shared" si="698"/>
        <v>0</v>
      </c>
      <c r="BA995" s="15">
        <f t="shared" si="699"/>
        <v>0</v>
      </c>
    </row>
    <row r="996" spans="1:53" x14ac:dyDescent="0.15">
      <c r="A996" s="11" t="s">
        <v>9</v>
      </c>
      <c r="B996" s="12"/>
      <c r="C996" s="13"/>
      <c r="D996" s="12"/>
      <c r="E996" s="30"/>
      <c r="F996" s="14">
        <f t="shared" ref="F996:F1004" si="704">SUM(B996:D996)</f>
        <v>0</v>
      </c>
      <c r="G996" s="12"/>
      <c r="H996" s="13"/>
      <c r="I996" s="12"/>
      <c r="J996" s="30"/>
      <c r="K996" s="14">
        <f t="shared" si="693"/>
        <v>0</v>
      </c>
      <c r="L996" s="12"/>
      <c r="M996" s="13"/>
      <c r="N996" s="12"/>
      <c r="O996" s="30"/>
      <c r="P996" s="14">
        <f t="shared" si="694"/>
        <v>0</v>
      </c>
      <c r="Q996" s="15">
        <f t="shared" si="695"/>
        <v>0</v>
      </c>
      <c r="S996" s="11" t="s">
        <v>9</v>
      </c>
      <c r="T996" s="12"/>
      <c r="U996" s="13"/>
      <c r="V996" s="12"/>
      <c r="W996" s="30"/>
      <c r="X996" s="14">
        <f t="shared" si="700"/>
        <v>0</v>
      </c>
      <c r="Y996" s="12"/>
      <c r="Z996" s="13"/>
      <c r="AA996" s="12"/>
      <c r="AB996" s="30"/>
      <c r="AC996" s="14">
        <f t="shared" si="701"/>
        <v>0</v>
      </c>
      <c r="AD996" s="12"/>
      <c r="AE996" s="13"/>
      <c r="AF996" s="12"/>
      <c r="AG996" s="30"/>
      <c r="AH996" s="14">
        <f t="shared" si="702"/>
        <v>0</v>
      </c>
      <c r="AI996" s="15">
        <f t="shared" si="703"/>
        <v>0</v>
      </c>
      <c r="AK996" s="11" t="s">
        <v>9</v>
      </c>
      <c r="AL996" s="12"/>
      <c r="AM996" s="13"/>
      <c r="AN996" s="12"/>
      <c r="AO996" s="30"/>
      <c r="AP996" s="14">
        <f t="shared" si="696"/>
        <v>0</v>
      </c>
      <c r="AQ996" s="12"/>
      <c r="AR996" s="13"/>
      <c r="AS996" s="12"/>
      <c r="AT996" s="30"/>
      <c r="AU996" s="14">
        <f t="shared" si="697"/>
        <v>0</v>
      </c>
      <c r="AV996" s="12"/>
      <c r="AW996" s="13"/>
      <c r="AX996" s="12"/>
      <c r="AY996" s="30"/>
      <c r="AZ996" s="14">
        <f t="shared" si="698"/>
        <v>0</v>
      </c>
      <c r="BA996" s="15">
        <f t="shared" si="699"/>
        <v>0</v>
      </c>
    </row>
    <row r="997" spans="1:53" x14ac:dyDescent="0.15">
      <c r="A997" s="11" t="s">
        <v>9</v>
      </c>
      <c r="B997" s="12"/>
      <c r="C997" s="13"/>
      <c r="D997" s="12"/>
      <c r="E997" s="30"/>
      <c r="F997" s="14">
        <f t="shared" si="704"/>
        <v>0</v>
      </c>
      <c r="G997" s="12"/>
      <c r="H997" s="13"/>
      <c r="I997" s="12"/>
      <c r="J997" s="30"/>
      <c r="K997" s="14">
        <f t="shared" si="693"/>
        <v>0</v>
      </c>
      <c r="L997" s="12"/>
      <c r="M997" s="13"/>
      <c r="N997" s="12"/>
      <c r="O997" s="30"/>
      <c r="P997" s="14">
        <f t="shared" si="694"/>
        <v>0</v>
      </c>
      <c r="Q997" s="15">
        <f t="shared" si="695"/>
        <v>0</v>
      </c>
      <c r="S997" s="11" t="s">
        <v>9</v>
      </c>
      <c r="T997" s="12"/>
      <c r="U997" s="13"/>
      <c r="V997" s="12"/>
      <c r="W997" s="30"/>
      <c r="X997" s="14">
        <f t="shared" si="700"/>
        <v>0</v>
      </c>
      <c r="Y997" s="12"/>
      <c r="Z997" s="13"/>
      <c r="AA997" s="12"/>
      <c r="AB997" s="30"/>
      <c r="AC997" s="14">
        <f t="shared" si="701"/>
        <v>0</v>
      </c>
      <c r="AD997" s="12"/>
      <c r="AE997" s="13"/>
      <c r="AF997" s="12"/>
      <c r="AG997" s="30"/>
      <c r="AH997" s="14">
        <f t="shared" si="702"/>
        <v>0</v>
      </c>
      <c r="AI997" s="15">
        <f t="shared" si="703"/>
        <v>0</v>
      </c>
      <c r="AJ997" s="56"/>
      <c r="AK997" s="11" t="s">
        <v>9</v>
      </c>
      <c r="AL997" s="12"/>
      <c r="AM997" s="13"/>
      <c r="AN997" s="12"/>
      <c r="AO997" s="30"/>
      <c r="AP997" s="14">
        <f t="shared" si="696"/>
        <v>0</v>
      </c>
      <c r="AQ997" s="12"/>
      <c r="AR997" s="13"/>
      <c r="AS997" s="12"/>
      <c r="AT997" s="30"/>
      <c r="AU997" s="14">
        <f t="shared" si="697"/>
        <v>0</v>
      </c>
      <c r="AV997" s="12"/>
      <c r="AW997" s="13"/>
      <c r="AX997" s="12"/>
      <c r="AY997" s="30"/>
      <c r="AZ997" s="14">
        <f t="shared" si="698"/>
        <v>0</v>
      </c>
      <c r="BA997" s="15">
        <f t="shared" si="699"/>
        <v>0</v>
      </c>
    </row>
    <row r="998" spans="1:53" x14ac:dyDescent="0.15">
      <c r="A998" s="11" t="s">
        <v>9</v>
      </c>
      <c r="B998" s="12"/>
      <c r="C998" s="13"/>
      <c r="D998" s="12"/>
      <c r="E998" s="30"/>
      <c r="F998" s="14">
        <f t="shared" si="704"/>
        <v>0</v>
      </c>
      <c r="G998" s="12"/>
      <c r="H998" s="13"/>
      <c r="I998" s="12"/>
      <c r="J998" s="30"/>
      <c r="K998" s="14">
        <f t="shared" si="693"/>
        <v>0</v>
      </c>
      <c r="L998" s="12"/>
      <c r="M998" s="13"/>
      <c r="N998" s="12"/>
      <c r="O998" s="30"/>
      <c r="P998" s="14">
        <f t="shared" si="694"/>
        <v>0</v>
      </c>
      <c r="Q998" s="15">
        <f t="shared" si="695"/>
        <v>0</v>
      </c>
      <c r="S998" s="11" t="s">
        <v>9</v>
      </c>
      <c r="T998" s="46"/>
      <c r="U998" s="47"/>
      <c r="V998" s="46"/>
      <c r="W998" s="88"/>
      <c r="X998" s="14">
        <f t="shared" si="700"/>
        <v>0</v>
      </c>
      <c r="Y998" s="46"/>
      <c r="Z998" s="47"/>
      <c r="AA998" s="46"/>
      <c r="AB998" s="88"/>
      <c r="AC998" s="14">
        <f t="shared" si="701"/>
        <v>0</v>
      </c>
      <c r="AD998" s="46"/>
      <c r="AE998" s="47"/>
      <c r="AF998" s="46"/>
      <c r="AG998" s="88"/>
      <c r="AH998" s="14">
        <f t="shared" si="702"/>
        <v>0</v>
      </c>
      <c r="AI998" s="15">
        <f t="shared" si="703"/>
        <v>0</v>
      </c>
      <c r="AJ998" s="56"/>
      <c r="AK998" s="11" t="s">
        <v>9</v>
      </c>
      <c r="AL998" s="46"/>
      <c r="AM998" s="47"/>
      <c r="AN998" s="46"/>
      <c r="AO998" s="88"/>
      <c r="AP998" s="14">
        <f t="shared" si="696"/>
        <v>0</v>
      </c>
      <c r="AQ998" s="46"/>
      <c r="AR998" s="47"/>
      <c r="AS998" s="46"/>
      <c r="AT998" s="88"/>
      <c r="AU998" s="14">
        <f t="shared" si="697"/>
        <v>0</v>
      </c>
      <c r="AV998" s="46"/>
      <c r="AW998" s="47"/>
      <c r="AX998" s="46"/>
      <c r="AY998" s="88"/>
      <c r="AZ998" s="14">
        <f t="shared" si="698"/>
        <v>0</v>
      </c>
      <c r="BA998" s="15">
        <f t="shared" si="699"/>
        <v>0</v>
      </c>
    </row>
    <row r="999" spans="1:53" x14ac:dyDescent="0.15">
      <c r="A999" s="11" t="s">
        <v>9</v>
      </c>
      <c r="B999" s="12"/>
      <c r="C999" s="13"/>
      <c r="D999" s="12"/>
      <c r="E999" s="30"/>
      <c r="F999" s="14">
        <f t="shared" si="704"/>
        <v>0</v>
      </c>
      <c r="G999" s="12"/>
      <c r="H999" s="13"/>
      <c r="I999" s="12"/>
      <c r="J999" s="30"/>
      <c r="K999" s="14">
        <f t="shared" si="693"/>
        <v>0</v>
      </c>
      <c r="L999" s="12"/>
      <c r="M999" s="13"/>
      <c r="N999" s="12"/>
      <c r="O999" s="30"/>
      <c r="P999" s="14">
        <f t="shared" si="694"/>
        <v>0</v>
      </c>
      <c r="Q999" s="15">
        <f t="shared" si="695"/>
        <v>0</v>
      </c>
      <c r="S999" s="11" t="s">
        <v>9</v>
      </c>
      <c r="T999" s="12"/>
      <c r="U999" s="13"/>
      <c r="V999" s="12"/>
      <c r="W999" s="30"/>
      <c r="X999" s="14">
        <f t="shared" si="700"/>
        <v>0</v>
      </c>
      <c r="Y999" s="12"/>
      <c r="Z999" s="13"/>
      <c r="AA999" s="12"/>
      <c r="AB999" s="30"/>
      <c r="AC999" s="14">
        <f t="shared" si="701"/>
        <v>0</v>
      </c>
      <c r="AD999" s="12"/>
      <c r="AE999" s="13"/>
      <c r="AF999" s="12"/>
      <c r="AG999" s="30"/>
      <c r="AH999" s="14">
        <f t="shared" si="702"/>
        <v>0</v>
      </c>
      <c r="AI999" s="15">
        <f t="shared" si="703"/>
        <v>0</v>
      </c>
      <c r="AJ999" s="57"/>
      <c r="AK999" s="11" t="s">
        <v>9</v>
      </c>
      <c r="AL999" s="12"/>
      <c r="AM999" s="13"/>
      <c r="AN999" s="12"/>
      <c r="AO999" s="30"/>
      <c r="AP999" s="14">
        <f t="shared" si="696"/>
        <v>0</v>
      </c>
      <c r="AQ999" s="12"/>
      <c r="AR999" s="13"/>
      <c r="AS999" s="12"/>
      <c r="AT999" s="30"/>
      <c r="AU999" s="14">
        <f t="shared" si="697"/>
        <v>0</v>
      </c>
      <c r="AV999" s="12"/>
      <c r="AW999" s="13"/>
      <c r="AX999" s="12"/>
      <c r="AY999" s="30"/>
      <c r="AZ999" s="14">
        <f t="shared" si="698"/>
        <v>0</v>
      </c>
      <c r="BA999" s="15">
        <f t="shared" si="699"/>
        <v>0</v>
      </c>
    </row>
    <row r="1000" spans="1:53" x14ac:dyDescent="0.15">
      <c r="A1000" s="11" t="s">
        <v>9</v>
      </c>
      <c r="B1000" s="18"/>
      <c r="C1000" s="19"/>
      <c r="D1000" s="18"/>
      <c r="E1000" s="32"/>
      <c r="F1000" s="14">
        <f t="shared" si="704"/>
        <v>0</v>
      </c>
      <c r="G1000" s="18"/>
      <c r="H1000" s="19"/>
      <c r="I1000" s="18"/>
      <c r="J1000" s="32"/>
      <c r="K1000" s="14">
        <f t="shared" si="693"/>
        <v>0</v>
      </c>
      <c r="L1000" s="18"/>
      <c r="M1000" s="19"/>
      <c r="N1000" s="18"/>
      <c r="O1000" s="32"/>
      <c r="P1000" s="14">
        <f t="shared" si="694"/>
        <v>0</v>
      </c>
      <c r="Q1000" s="15">
        <f t="shared" si="695"/>
        <v>0</v>
      </c>
      <c r="S1000" s="11" t="s">
        <v>9</v>
      </c>
      <c r="T1000" s="62"/>
      <c r="U1000" s="47"/>
      <c r="V1000" s="46"/>
      <c r="W1000" s="88"/>
      <c r="X1000" s="14">
        <f t="shared" si="700"/>
        <v>0</v>
      </c>
      <c r="Y1000" s="62"/>
      <c r="Z1000" s="47"/>
      <c r="AA1000" s="46"/>
      <c r="AB1000" s="88"/>
      <c r="AC1000" s="14">
        <f t="shared" si="701"/>
        <v>0</v>
      </c>
      <c r="AD1000" s="62"/>
      <c r="AE1000" s="47"/>
      <c r="AF1000" s="46"/>
      <c r="AG1000" s="88"/>
      <c r="AH1000" s="14">
        <f t="shared" si="702"/>
        <v>0</v>
      </c>
      <c r="AI1000" s="15">
        <f t="shared" si="703"/>
        <v>0</v>
      </c>
      <c r="AK1000" s="11" t="s">
        <v>9</v>
      </c>
      <c r="AL1000" s="62"/>
      <c r="AM1000" s="47"/>
      <c r="AN1000" s="46"/>
      <c r="AO1000" s="88"/>
      <c r="AP1000" s="14">
        <f t="shared" si="696"/>
        <v>0</v>
      </c>
      <c r="AQ1000" s="62"/>
      <c r="AR1000" s="47"/>
      <c r="AS1000" s="46"/>
      <c r="AT1000" s="88"/>
      <c r="AU1000" s="14">
        <f t="shared" si="697"/>
        <v>0</v>
      </c>
      <c r="AV1000" s="62"/>
      <c r="AW1000" s="47"/>
      <c r="AX1000" s="46"/>
      <c r="AY1000" s="88"/>
      <c r="AZ1000" s="14">
        <f t="shared" si="698"/>
        <v>0</v>
      </c>
      <c r="BA1000" s="15">
        <f t="shared" si="699"/>
        <v>0</v>
      </c>
    </row>
    <row r="1001" spans="1:53" x14ac:dyDescent="0.15">
      <c r="A1001" s="11" t="s">
        <v>9</v>
      </c>
      <c r="B1001" s="18"/>
      <c r="C1001" s="19"/>
      <c r="D1001" s="18"/>
      <c r="E1001" s="32"/>
      <c r="F1001" s="14">
        <f t="shared" si="704"/>
        <v>0</v>
      </c>
      <c r="G1001" s="18"/>
      <c r="H1001" s="19"/>
      <c r="I1001" s="18"/>
      <c r="J1001" s="32"/>
      <c r="K1001" s="14">
        <f t="shared" si="693"/>
        <v>0</v>
      </c>
      <c r="L1001" s="18"/>
      <c r="M1001" s="19"/>
      <c r="N1001" s="18"/>
      <c r="O1001" s="32"/>
      <c r="P1001" s="14">
        <f t="shared" si="694"/>
        <v>0</v>
      </c>
      <c r="Q1001" s="15">
        <f t="shared" si="695"/>
        <v>0</v>
      </c>
      <c r="S1001" s="11" t="s">
        <v>9</v>
      </c>
      <c r="T1001" s="46"/>
      <c r="U1001" s="47"/>
      <c r="V1001" s="46"/>
      <c r="W1001" s="88"/>
      <c r="X1001" s="14">
        <f t="shared" si="700"/>
        <v>0</v>
      </c>
      <c r="Y1001" s="46"/>
      <c r="Z1001" s="47"/>
      <c r="AA1001" s="46"/>
      <c r="AB1001" s="88"/>
      <c r="AC1001" s="14">
        <f t="shared" si="701"/>
        <v>0</v>
      </c>
      <c r="AD1001" s="46"/>
      <c r="AE1001" s="47"/>
      <c r="AF1001" s="46"/>
      <c r="AG1001" s="88"/>
      <c r="AH1001" s="14">
        <f t="shared" si="702"/>
        <v>0</v>
      </c>
      <c r="AI1001" s="15">
        <f t="shared" si="703"/>
        <v>0</v>
      </c>
      <c r="AK1001" s="11" t="s">
        <v>9</v>
      </c>
      <c r="AL1001" s="46"/>
      <c r="AM1001" s="47"/>
      <c r="AN1001" s="46"/>
      <c r="AO1001" s="88"/>
      <c r="AP1001" s="14">
        <f t="shared" si="696"/>
        <v>0</v>
      </c>
      <c r="AQ1001" s="46"/>
      <c r="AR1001" s="47"/>
      <c r="AS1001" s="46"/>
      <c r="AT1001" s="88"/>
      <c r="AU1001" s="14">
        <f t="shared" si="697"/>
        <v>0</v>
      </c>
      <c r="AV1001" s="46"/>
      <c r="AW1001" s="47"/>
      <c r="AX1001" s="46"/>
      <c r="AY1001" s="88"/>
      <c r="AZ1001" s="14">
        <f t="shared" si="698"/>
        <v>0</v>
      </c>
      <c r="BA1001" s="15">
        <f t="shared" si="699"/>
        <v>0</v>
      </c>
    </row>
    <row r="1002" spans="1:53" x14ac:dyDescent="0.15">
      <c r="A1002" s="11" t="s">
        <v>9</v>
      </c>
      <c r="B1002" s="18"/>
      <c r="C1002" s="19"/>
      <c r="D1002" s="18"/>
      <c r="E1002" s="32"/>
      <c r="F1002" s="14">
        <f t="shared" si="704"/>
        <v>0</v>
      </c>
      <c r="G1002" s="18"/>
      <c r="H1002" s="19"/>
      <c r="I1002" s="18"/>
      <c r="J1002" s="32"/>
      <c r="K1002" s="14">
        <f t="shared" si="693"/>
        <v>0</v>
      </c>
      <c r="L1002" s="18"/>
      <c r="M1002" s="19"/>
      <c r="N1002" s="18"/>
      <c r="O1002" s="32"/>
      <c r="P1002" s="14">
        <f t="shared" si="694"/>
        <v>0</v>
      </c>
      <c r="Q1002" s="15">
        <f t="shared" si="695"/>
        <v>0</v>
      </c>
      <c r="S1002" s="11" t="s">
        <v>9</v>
      </c>
      <c r="T1002" s="46"/>
      <c r="U1002" s="47"/>
      <c r="V1002" s="46"/>
      <c r="W1002" s="88"/>
      <c r="X1002" s="14">
        <f t="shared" si="700"/>
        <v>0</v>
      </c>
      <c r="Y1002" s="46"/>
      <c r="Z1002" s="47"/>
      <c r="AA1002" s="46"/>
      <c r="AB1002" s="88"/>
      <c r="AC1002" s="14">
        <f t="shared" si="701"/>
        <v>0</v>
      </c>
      <c r="AD1002" s="46"/>
      <c r="AE1002" s="47"/>
      <c r="AF1002" s="46"/>
      <c r="AG1002" s="88"/>
      <c r="AH1002" s="14">
        <f t="shared" si="702"/>
        <v>0</v>
      </c>
      <c r="AI1002" s="15">
        <f t="shared" si="703"/>
        <v>0</v>
      </c>
      <c r="AK1002" s="11" t="s">
        <v>9</v>
      </c>
      <c r="AL1002" s="18"/>
      <c r="AM1002" s="19"/>
      <c r="AN1002" s="18"/>
      <c r="AO1002" s="32"/>
      <c r="AP1002" s="14">
        <f t="shared" si="696"/>
        <v>0</v>
      </c>
      <c r="AQ1002" s="46"/>
      <c r="AR1002" s="47"/>
      <c r="AS1002" s="46"/>
      <c r="AT1002" s="88"/>
      <c r="AU1002" s="14">
        <f t="shared" si="697"/>
        <v>0</v>
      </c>
      <c r="AV1002" s="18"/>
      <c r="AW1002" s="19"/>
      <c r="AX1002" s="18"/>
      <c r="AY1002" s="32"/>
      <c r="AZ1002" s="14">
        <f t="shared" si="698"/>
        <v>0</v>
      </c>
      <c r="BA1002" s="15">
        <f t="shared" si="699"/>
        <v>0</v>
      </c>
    </row>
    <row r="1003" spans="1:53" ht="14.25" thickBot="1" x14ac:dyDescent="0.2">
      <c r="A1003" s="20" t="s">
        <v>9</v>
      </c>
      <c r="B1003" s="21"/>
      <c r="C1003" s="22"/>
      <c r="D1003" s="21"/>
      <c r="E1003" s="105"/>
      <c r="F1003" s="23">
        <f t="shared" si="704"/>
        <v>0</v>
      </c>
      <c r="G1003" s="21"/>
      <c r="H1003" s="22"/>
      <c r="I1003" s="21"/>
      <c r="J1003" s="105"/>
      <c r="K1003" s="23">
        <f t="shared" si="693"/>
        <v>0</v>
      </c>
      <c r="L1003" s="21"/>
      <c r="M1003" s="22"/>
      <c r="N1003" s="21"/>
      <c r="O1003" s="105"/>
      <c r="P1003" s="23">
        <f t="shared" si="694"/>
        <v>0</v>
      </c>
      <c r="Q1003" s="24">
        <f t="shared" si="695"/>
        <v>0</v>
      </c>
      <c r="S1003" s="11" t="s">
        <v>9</v>
      </c>
      <c r="T1003" s="48"/>
      <c r="U1003" s="49"/>
      <c r="V1003" s="48"/>
      <c r="W1003" s="109"/>
      <c r="X1003" s="23">
        <f t="shared" si="700"/>
        <v>0</v>
      </c>
      <c r="Y1003" s="48"/>
      <c r="Z1003" s="49"/>
      <c r="AA1003" s="48"/>
      <c r="AB1003" s="109"/>
      <c r="AC1003" s="23">
        <f t="shared" si="701"/>
        <v>0</v>
      </c>
      <c r="AD1003" s="48"/>
      <c r="AE1003" s="49"/>
      <c r="AF1003" s="48"/>
      <c r="AG1003" s="109"/>
      <c r="AH1003" s="23">
        <f t="shared" si="702"/>
        <v>0</v>
      </c>
      <c r="AI1003" s="24">
        <f t="shared" si="703"/>
        <v>0</v>
      </c>
      <c r="AK1003" s="20" t="s">
        <v>9</v>
      </c>
      <c r="AL1003" s="21"/>
      <c r="AM1003" s="22"/>
      <c r="AN1003" s="21"/>
      <c r="AO1003" s="105"/>
      <c r="AP1003" s="23">
        <f t="shared" si="696"/>
        <v>0</v>
      </c>
      <c r="AQ1003" s="48"/>
      <c r="AR1003" s="49"/>
      <c r="AS1003" s="48"/>
      <c r="AT1003" s="109"/>
      <c r="AU1003" s="23">
        <f t="shared" si="697"/>
        <v>0</v>
      </c>
      <c r="AV1003" s="21"/>
      <c r="AW1003" s="22"/>
      <c r="AX1003" s="21"/>
      <c r="AY1003" s="105"/>
      <c r="AZ1003" s="23">
        <f t="shared" si="698"/>
        <v>0</v>
      </c>
      <c r="BA1003" s="24">
        <f t="shared" si="699"/>
        <v>0</v>
      </c>
    </row>
    <row r="1004" spans="1:53" ht="14.25" thickBot="1" x14ac:dyDescent="0.2">
      <c r="A1004" s="25" t="s">
        <v>10</v>
      </c>
      <c r="B1004" s="26">
        <f>SUM(B993:B1003)</f>
        <v>11</v>
      </c>
      <c r="C1004" s="26">
        <f>SUM(C993:C1003)</f>
        <v>5</v>
      </c>
      <c r="D1004" s="27">
        <f>SUM(D993:D1003)</f>
        <v>8</v>
      </c>
      <c r="E1004" s="26"/>
      <c r="F1004" s="28">
        <f t="shared" si="704"/>
        <v>24</v>
      </c>
      <c r="G1004" s="26">
        <f>SUM(G993:G1003)</f>
        <v>7</v>
      </c>
      <c r="H1004" s="26">
        <f>SUM(H993:H1003)</f>
        <v>5</v>
      </c>
      <c r="I1004" s="27">
        <f>SUM(I993:I1003)</f>
        <v>2</v>
      </c>
      <c r="J1004" s="26"/>
      <c r="K1004" s="28">
        <f t="shared" si="693"/>
        <v>14</v>
      </c>
      <c r="L1004" s="26">
        <f>SUM(L993:L1003)</f>
        <v>10</v>
      </c>
      <c r="M1004" s="26">
        <f>SUM(M993:M1003)</f>
        <v>14</v>
      </c>
      <c r="N1004" s="27">
        <f>SUM(N993:N1003)</f>
        <v>7</v>
      </c>
      <c r="O1004" s="26"/>
      <c r="P1004" s="28">
        <f t="shared" si="694"/>
        <v>31</v>
      </c>
      <c r="Q1004" s="29">
        <f t="shared" si="695"/>
        <v>69</v>
      </c>
      <c r="S1004" s="25" t="s">
        <v>10</v>
      </c>
      <c r="T1004" s="26">
        <f>SUM(T993:T1003)</f>
        <v>457</v>
      </c>
      <c r="U1004" s="26">
        <f>SUM(U993:U1003)</f>
        <v>615</v>
      </c>
      <c r="V1004" s="27">
        <f>SUM(V993:V1003)</f>
        <v>549</v>
      </c>
      <c r="W1004" s="26"/>
      <c r="X1004" s="28">
        <f t="shared" si="700"/>
        <v>1621</v>
      </c>
      <c r="Y1004" s="26">
        <f>SUM(Y993:Y1003)</f>
        <v>457</v>
      </c>
      <c r="Z1004" s="26">
        <f>SUM(Z993:Z1003)</f>
        <v>640</v>
      </c>
      <c r="AA1004" s="27">
        <f>SUM(AA993:AA1003)</f>
        <v>549</v>
      </c>
      <c r="AB1004" s="26"/>
      <c r="AC1004" s="28">
        <f t="shared" si="701"/>
        <v>1646</v>
      </c>
      <c r="AD1004" s="26">
        <f>SUM(AD993:AD1003)</f>
        <v>479</v>
      </c>
      <c r="AE1004" s="26">
        <f>SUM(AE993:AE1003)</f>
        <v>658</v>
      </c>
      <c r="AF1004" s="27">
        <f>SUM(AF993:AF1003)</f>
        <v>592</v>
      </c>
      <c r="AG1004" s="26"/>
      <c r="AH1004" s="28">
        <f t="shared" si="702"/>
        <v>1729</v>
      </c>
      <c r="AI1004" s="29">
        <f t="shared" si="703"/>
        <v>4996</v>
      </c>
      <c r="AK1004" s="25" t="s">
        <v>10</v>
      </c>
      <c r="AL1004" s="26">
        <f>SUM(AL993:AL1003)</f>
        <v>0</v>
      </c>
      <c r="AM1004" s="26">
        <f>SUM(AM993:AM1003)</f>
        <v>0</v>
      </c>
      <c r="AN1004" s="27">
        <f>SUM(AN993:AN1003)</f>
        <v>0</v>
      </c>
      <c r="AO1004" s="26"/>
      <c r="AP1004" s="28">
        <f t="shared" si="696"/>
        <v>0</v>
      </c>
      <c r="AQ1004" s="26">
        <f>SUM(AQ993:AQ1003)</f>
        <v>0</v>
      </c>
      <c r="AR1004" s="26">
        <f>SUM(AR993:AR1003)</f>
        <v>0</v>
      </c>
      <c r="AS1004" s="27">
        <f>SUM(AS993:AS1003)</f>
        <v>0</v>
      </c>
      <c r="AT1004" s="26"/>
      <c r="AU1004" s="28">
        <f t="shared" si="697"/>
        <v>0</v>
      </c>
      <c r="AV1004" s="26">
        <f>SUM(AV993:AV1003)</f>
        <v>0</v>
      </c>
      <c r="AW1004" s="26">
        <f>SUM(AW993:AW1003)</f>
        <v>0</v>
      </c>
      <c r="AX1004" s="27">
        <f>SUM(AX993:AX1003)</f>
        <v>0</v>
      </c>
      <c r="AY1004" s="26"/>
      <c r="AZ1004" s="28">
        <f t="shared" si="698"/>
        <v>0</v>
      </c>
      <c r="BA1004" s="29">
        <f t="shared" si="699"/>
        <v>0</v>
      </c>
    </row>
    <row r="1005" spans="1:53" x14ac:dyDescent="0.15">
      <c r="A1005" s="30" t="s">
        <v>88</v>
      </c>
      <c r="B1005" s="31">
        <v>1</v>
      </c>
      <c r="C1005" s="32"/>
      <c r="D1005" s="33"/>
      <c r="E1005" s="32"/>
      <c r="F1005" s="14">
        <v>0</v>
      </c>
      <c r="G1005" s="31"/>
      <c r="H1005" s="32"/>
      <c r="I1005" s="33"/>
      <c r="J1005" s="32"/>
      <c r="K1005" s="14">
        <f t="shared" si="693"/>
        <v>0</v>
      </c>
      <c r="L1005" s="31"/>
      <c r="M1005" s="32"/>
      <c r="N1005" s="33"/>
      <c r="O1005" s="32"/>
      <c r="P1005" s="14">
        <f t="shared" si="694"/>
        <v>0</v>
      </c>
      <c r="Q1005" s="15">
        <f t="shared" si="695"/>
        <v>0</v>
      </c>
      <c r="R1005" s="93">
        <v>44176</v>
      </c>
      <c r="S1005" s="30" t="s">
        <v>789</v>
      </c>
      <c r="T1005" s="31">
        <v>1</v>
      </c>
      <c r="U1005" s="32">
        <v>1</v>
      </c>
      <c r="V1005" s="33">
        <v>1</v>
      </c>
      <c r="W1005" s="32"/>
      <c r="X1005" s="14">
        <f t="shared" si="700"/>
        <v>3</v>
      </c>
      <c r="Y1005" s="31">
        <v>1</v>
      </c>
      <c r="Z1005" s="32">
        <v>1</v>
      </c>
      <c r="AA1005" s="33">
        <v>1</v>
      </c>
      <c r="AB1005" s="32"/>
      <c r="AC1005" s="14">
        <f t="shared" si="701"/>
        <v>3</v>
      </c>
      <c r="AD1005" s="31">
        <v>1</v>
      </c>
      <c r="AE1005" s="32">
        <v>1</v>
      </c>
      <c r="AF1005" s="33">
        <v>1</v>
      </c>
      <c r="AG1005" s="32"/>
      <c r="AH1005" s="14">
        <f t="shared" si="702"/>
        <v>3</v>
      </c>
      <c r="AI1005" s="15">
        <f t="shared" si="703"/>
        <v>9</v>
      </c>
      <c r="AJ1005" s="56">
        <v>44176</v>
      </c>
      <c r="AK1005" s="30"/>
      <c r="AL1005" s="37"/>
      <c r="AM1005" s="19"/>
      <c r="AN1005" s="18"/>
      <c r="AO1005" s="32"/>
      <c r="AP1005" s="14">
        <f t="shared" si="696"/>
        <v>0</v>
      </c>
      <c r="AQ1005" s="37"/>
      <c r="AR1005" s="19"/>
      <c r="AS1005" s="18"/>
      <c r="AT1005" s="32"/>
      <c r="AU1005" s="14">
        <f t="shared" si="697"/>
        <v>0</v>
      </c>
      <c r="AV1005" s="37"/>
      <c r="AW1005" s="19"/>
      <c r="AX1005" s="18"/>
      <c r="AY1005" s="32"/>
      <c r="AZ1005" s="14">
        <f t="shared" si="698"/>
        <v>0</v>
      </c>
      <c r="BA1005" s="15">
        <f t="shared" si="699"/>
        <v>0</v>
      </c>
    </row>
    <row r="1006" spans="1:53" x14ac:dyDescent="0.15">
      <c r="A1006" s="30" t="s">
        <v>806</v>
      </c>
      <c r="B1006" s="37">
        <v>3</v>
      </c>
      <c r="C1006" s="19">
        <v>2</v>
      </c>
      <c r="D1006" s="18">
        <v>4</v>
      </c>
      <c r="E1006" s="32"/>
      <c r="F1006" s="14">
        <f t="shared" ref="F1006:F1028" si="705">SUM(B1006:D1006)</f>
        <v>9</v>
      </c>
      <c r="G1006" s="37">
        <v>1</v>
      </c>
      <c r="H1006" s="19">
        <v>2</v>
      </c>
      <c r="I1006" s="18"/>
      <c r="J1006" s="32"/>
      <c r="K1006" s="14">
        <f t="shared" ref="K1006:K1028" si="706">SUM(G1006:I1006)</f>
        <v>3</v>
      </c>
      <c r="L1006" s="37">
        <v>5</v>
      </c>
      <c r="M1006" s="19">
        <v>7</v>
      </c>
      <c r="N1006" s="18">
        <v>5</v>
      </c>
      <c r="O1006" s="32"/>
      <c r="P1006" s="14">
        <f t="shared" ref="P1006:P1028" si="707">SUM(L1006:N1006)</f>
        <v>17</v>
      </c>
      <c r="Q1006" s="15">
        <f t="shared" si="695"/>
        <v>29</v>
      </c>
      <c r="R1006" s="93">
        <v>44184</v>
      </c>
      <c r="S1006" s="13" t="s">
        <v>790</v>
      </c>
      <c r="T1006" s="37"/>
      <c r="U1006" s="19">
        <v>5</v>
      </c>
      <c r="V1006" s="18">
        <v>4</v>
      </c>
      <c r="W1006" s="32"/>
      <c r="X1006" s="14">
        <f t="shared" si="700"/>
        <v>9</v>
      </c>
      <c r="Y1006" s="37">
        <v>8</v>
      </c>
      <c r="Z1006" s="19">
        <v>8</v>
      </c>
      <c r="AA1006" s="18"/>
      <c r="AB1006" s="32"/>
      <c r="AC1006" s="14">
        <f t="shared" si="701"/>
        <v>16</v>
      </c>
      <c r="AD1006" s="37"/>
      <c r="AE1006" s="19">
        <v>3</v>
      </c>
      <c r="AF1006" s="18">
        <v>12</v>
      </c>
      <c r="AG1006" s="32"/>
      <c r="AH1006" s="14">
        <f t="shared" si="702"/>
        <v>15</v>
      </c>
      <c r="AI1006" s="15">
        <f t="shared" si="703"/>
        <v>40</v>
      </c>
      <c r="AJ1006" s="56">
        <v>44180</v>
      </c>
      <c r="AK1006" s="13"/>
      <c r="AL1006" s="37"/>
      <c r="AM1006" s="19"/>
      <c r="AN1006" s="18"/>
      <c r="AO1006" s="32"/>
      <c r="AP1006" s="14">
        <f t="shared" si="696"/>
        <v>0</v>
      </c>
      <c r="AQ1006" s="37"/>
      <c r="AR1006" s="19"/>
      <c r="AS1006" s="18"/>
      <c r="AT1006" s="32"/>
      <c r="AU1006" s="14">
        <f t="shared" si="697"/>
        <v>0</v>
      </c>
      <c r="AV1006" s="37"/>
      <c r="AW1006" s="19"/>
      <c r="AX1006" s="18"/>
      <c r="AY1006" s="32"/>
      <c r="AZ1006" s="14">
        <f t="shared" si="698"/>
        <v>0</v>
      </c>
      <c r="BA1006" s="15">
        <f t="shared" si="699"/>
        <v>0</v>
      </c>
    </row>
    <row r="1007" spans="1:53" x14ac:dyDescent="0.15">
      <c r="A1007" s="30" t="s">
        <v>88</v>
      </c>
      <c r="B1007" s="37"/>
      <c r="C1007" s="19"/>
      <c r="D1007" s="18">
        <v>1</v>
      </c>
      <c r="E1007" s="32"/>
      <c r="F1007" s="14">
        <f t="shared" si="705"/>
        <v>1</v>
      </c>
      <c r="G1007" s="37"/>
      <c r="H1007" s="19"/>
      <c r="I1007" s="18"/>
      <c r="J1007" s="32"/>
      <c r="K1007" s="14">
        <f t="shared" si="706"/>
        <v>0</v>
      </c>
      <c r="L1007" s="37"/>
      <c r="M1007" s="19"/>
      <c r="N1007" s="18"/>
      <c r="O1007" s="32"/>
      <c r="P1007" s="14">
        <f t="shared" si="707"/>
        <v>0</v>
      </c>
      <c r="Q1007" s="15">
        <f t="shared" si="695"/>
        <v>1</v>
      </c>
      <c r="R1007" s="93">
        <v>44190</v>
      </c>
      <c r="S1007" s="30" t="s">
        <v>791</v>
      </c>
      <c r="T1007" s="37">
        <v>1</v>
      </c>
      <c r="U1007" s="19"/>
      <c r="V1007" s="18"/>
      <c r="W1007" s="32"/>
      <c r="X1007" s="14">
        <f t="shared" si="700"/>
        <v>1</v>
      </c>
      <c r="Y1007" s="37">
        <v>1</v>
      </c>
      <c r="Z1007" s="19"/>
      <c r="AA1007" s="18"/>
      <c r="AB1007" s="32"/>
      <c r="AC1007" s="14">
        <f t="shared" si="701"/>
        <v>1</v>
      </c>
      <c r="AD1007" s="37">
        <v>1</v>
      </c>
      <c r="AE1007" s="19"/>
      <c r="AF1007" s="18"/>
      <c r="AG1007" s="32"/>
      <c r="AH1007" s="14">
        <f t="shared" si="702"/>
        <v>1</v>
      </c>
      <c r="AI1007" s="15">
        <f t="shared" si="703"/>
        <v>3</v>
      </c>
      <c r="AJ1007" s="56">
        <v>44177</v>
      </c>
      <c r="AK1007" s="30"/>
      <c r="AL1007" s="37"/>
      <c r="AM1007" s="19"/>
      <c r="AN1007" s="18"/>
      <c r="AO1007" s="32"/>
      <c r="AP1007" s="14">
        <f t="shared" si="696"/>
        <v>0</v>
      </c>
      <c r="AQ1007" s="37"/>
      <c r="AR1007" s="19"/>
      <c r="AS1007" s="18"/>
      <c r="AT1007" s="32"/>
      <c r="AU1007" s="14">
        <f t="shared" si="697"/>
        <v>0</v>
      </c>
      <c r="AV1007" s="37"/>
      <c r="AW1007" s="19"/>
      <c r="AX1007" s="18"/>
      <c r="AY1007" s="32"/>
      <c r="AZ1007" s="14">
        <f t="shared" si="698"/>
        <v>0</v>
      </c>
      <c r="BA1007" s="15">
        <f t="shared" si="699"/>
        <v>0</v>
      </c>
    </row>
    <row r="1008" spans="1:53" x14ac:dyDescent="0.15">
      <c r="A1008" s="30" t="s">
        <v>88</v>
      </c>
      <c r="B1008" s="37">
        <v>1</v>
      </c>
      <c r="C1008" s="19"/>
      <c r="D1008" s="18"/>
      <c r="E1008" s="32"/>
      <c r="F1008" s="14">
        <f t="shared" si="705"/>
        <v>1</v>
      </c>
      <c r="G1008" s="37">
        <v>1</v>
      </c>
      <c r="H1008" s="19"/>
      <c r="I1008" s="18"/>
      <c r="J1008" s="32"/>
      <c r="K1008" s="14">
        <f t="shared" si="706"/>
        <v>1</v>
      </c>
      <c r="L1008" s="37">
        <v>1</v>
      </c>
      <c r="M1008" s="19"/>
      <c r="N1008" s="18"/>
      <c r="O1008" s="32"/>
      <c r="P1008" s="14">
        <f t="shared" si="707"/>
        <v>1</v>
      </c>
      <c r="Q1008" s="15">
        <f t="shared" si="695"/>
        <v>3</v>
      </c>
      <c r="R1008" s="93">
        <v>44202</v>
      </c>
      <c r="S1008" s="13" t="s">
        <v>792</v>
      </c>
      <c r="T1008" s="37"/>
      <c r="U1008" s="19"/>
      <c r="V1008" s="18"/>
      <c r="W1008" s="32"/>
      <c r="X1008" s="14">
        <f t="shared" si="700"/>
        <v>0</v>
      </c>
      <c r="Y1008" s="37"/>
      <c r="Z1008" s="19">
        <v>10</v>
      </c>
      <c r="AA1008" s="18"/>
      <c r="AB1008" s="32"/>
      <c r="AC1008" s="14">
        <f t="shared" si="701"/>
        <v>10</v>
      </c>
      <c r="AD1008" s="37"/>
      <c r="AE1008" s="19">
        <v>20</v>
      </c>
      <c r="AF1008" s="18">
        <v>10</v>
      </c>
      <c r="AG1008" s="32"/>
      <c r="AH1008" s="14">
        <f t="shared" si="702"/>
        <v>30</v>
      </c>
      <c r="AI1008" s="15">
        <f t="shared" si="703"/>
        <v>40</v>
      </c>
      <c r="AJ1008" s="56">
        <v>44181</v>
      </c>
      <c r="AK1008" s="30"/>
      <c r="AL1008" s="37"/>
      <c r="AM1008" s="19"/>
      <c r="AN1008" s="18"/>
      <c r="AO1008" s="32"/>
      <c r="AP1008" s="14">
        <f t="shared" si="696"/>
        <v>0</v>
      </c>
      <c r="AQ1008" s="37"/>
      <c r="AR1008" s="19"/>
      <c r="AS1008" s="18"/>
      <c r="AT1008" s="32"/>
      <c r="AU1008" s="14">
        <f t="shared" si="697"/>
        <v>0</v>
      </c>
      <c r="AV1008" s="37"/>
      <c r="AW1008" s="19"/>
      <c r="AX1008" s="18"/>
      <c r="AY1008" s="32"/>
      <c r="AZ1008" s="14">
        <f t="shared" si="698"/>
        <v>0</v>
      </c>
      <c r="BA1008" s="15">
        <f t="shared" si="699"/>
        <v>0</v>
      </c>
    </row>
    <row r="1009" spans="1:53" x14ac:dyDescent="0.15">
      <c r="A1009" s="30"/>
      <c r="B1009" s="37"/>
      <c r="C1009" s="19"/>
      <c r="D1009" s="18"/>
      <c r="E1009" s="32"/>
      <c r="F1009" s="14">
        <f t="shared" si="705"/>
        <v>0</v>
      </c>
      <c r="G1009" s="37"/>
      <c r="H1009" s="19"/>
      <c r="I1009" s="18"/>
      <c r="J1009" s="32"/>
      <c r="K1009" s="14">
        <f t="shared" si="706"/>
        <v>0</v>
      </c>
      <c r="L1009" s="37"/>
      <c r="M1009" s="19"/>
      <c r="N1009" s="18"/>
      <c r="O1009" s="32"/>
      <c r="P1009" s="14">
        <f t="shared" si="707"/>
        <v>0</v>
      </c>
      <c r="Q1009" s="15">
        <f t="shared" si="695"/>
        <v>0</v>
      </c>
      <c r="S1009" s="13" t="s">
        <v>793</v>
      </c>
      <c r="T1009" s="37">
        <v>10</v>
      </c>
      <c r="U1009" s="19">
        <v>15</v>
      </c>
      <c r="V1009" s="18">
        <v>25</v>
      </c>
      <c r="W1009" s="32"/>
      <c r="X1009" s="14">
        <f t="shared" si="700"/>
        <v>50</v>
      </c>
      <c r="Y1009" s="37">
        <v>30</v>
      </c>
      <c r="Z1009" s="19">
        <v>45</v>
      </c>
      <c r="AA1009" s="18">
        <v>35</v>
      </c>
      <c r="AB1009" s="32"/>
      <c r="AC1009" s="14">
        <f t="shared" si="701"/>
        <v>110</v>
      </c>
      <c r="AD1009" s="37">
        <v>15</v>
      </c>
      <c r="AE1009" s="19">
        <v>60</v>
      </c>
      <c r="AF1009" s="18">
        <v>30</v>
      </c>
      <c r="AG1009" s="32"/>
      <c r="AH1009" s="14">
        <f t="shared" si="702"/>
        <v>105</v>
      </c>
      <c r="AI1009" s="15">
        <f t="shared" si="703"/>
        <v>265</v>
      </c>
      <c r="AJ1009" s="56">
        <v>44182</v>
      </c>
      <c r="AK1009" s="30"/>
      <c r="AL1009" s="37"/>
      <c r="AM1009" s="19"/>
      <c r="AN1009" s="18"/>
      <c r="AO1009" s="32"/>
      <c r="AP1009" s="14">
        <f t="shared" si="696"/>
        <v>0</v>
      </c>
      <c r="AQ1009" s="37"/>
      <c r="AR1009" s="19"/>
      <c r="AS1009" s="18"/>
      <c r="AT1009" s="32"/>
      <c r="AU1009" s="14">
        <f t="shared" si="697"/>
        <v>0</v>
      </c>
      <c r="AV1009" s="37"/>
      <c r="AW1009" s="19"/>
      <c r="AX1009" s="18"/>
      <c r="AY1009" s="32"/>
      <c r="AZ1009" s="14">
        <f t="shared" si="698"/>
        <v>0</v>
      </c>
      <c r="BA1009" s="15">
        <f t="shared" si="699"/>
        <v>0</v>
      </c>
    </row>
    <row r="1010" spans="1:53" x14ac:dyDescent="0.15">
      <c r="A1010" s="30"/>
      <c r="B1010" s="37"/>
      <c r="C1010" s="19"/>
      <c r="D1010" s="18"/>
      <c r="E1010" s="32"/>
      <c r="F1010" s="14">
        <f t="shared" si="705"/>
        <v>0</v>
      </c>
      <c r="G1010" s="37"/>
      <c r="H1010" s="19"/>
      <c r="I1010" s="18"/>
      <c r="J1010" s="32"/>
      <c r="K1010" s="14">
        <f t="shared" si="706"/>
        <v>0</v>
      </c>
      <c r="L1010" s="37"/>
      <c r="M1010" s="19"/>
      <c r="N1010" s="18"/>
      <c r="O1010" s="32"/>
      <c r="P1010" s="14">
        <f t="shared" si="707"/>
        <v>0</v>
      </c>
      <c r="Q1010" s="15">
        <f t="shared" si="695"/>
        <v>0</v>
      </c>
      <c r="S1010" s="13" t="s">
        <v>794</v>
      </c>
      <c r="T1010" s="37"/>
      <c r="U1010" s="19"/>
      <c r="V1010" s="18">
        <v>10</v>
      </c>
      <c r="W1010" s="32"/>
      <c r="X1010" s="14">
        <f t="shared" si="700"/>
        <v>10</v>
      </c>
      <c r="Y1010" s="37"/>
      <c r="Z1010" s="19">
        <v>10</v>
      </c>
      <c r="AA1010" s="18">
        <v>10</v>
      </c>
      <c r="AB1010" s="32"/>
      <c r="AC1010" s="14">
        <f t="shared" si="701"/>
        <v>20</v>
      </c>
      <c r="AD1010" s="37"/>
      <c r="AE1010" s="19">
        <v>30</v>
      </c>
      <c r="AF1010" s="18">
        <v>20</v>
      </c>
      <c r="AG1010" s="32"/>
      <c r="AH1010" s="14">
        <f t="shared" si="702"/>
        <v>50</v>
      </c>
      <c r="AI1010" s="15">
        <f t="shared" si="703"/>
        <v>80</v>
      </c>
      <c r="AJ1010" s="56">
        <v>44182</v>
      </c>
      <c r="AK1010" s="30"/>
      <c r="AL1010" s="37"/>
      <c r="AM1010" s="19"/>
      <c r="AN1010" s="18"/>
      <c r="AO1010" s="32"/>
      <c r="AP1010" s="14">
        <f t="shared" si="696"/>
        <v>0</v>
      </c>
      <c r="AQ1010" s="37"/>
      <c r="AR1010" s="19"/>
      <c r="AS1010" s="18"/>
      <c r="AT1010" s="32"/>
      <c r="AU1010" s="14">
        <f t="shared" si="697"/>
        <v>0</v>
      </c>
      <c r="AV1010" s="37"/>
      <c r="AW1010" s="19"/>
      <c r="AX1010" s="18"/>
      <c r="AY1010" s="32"/>
      <c r="AZ1010" s="14">
        <f t="shared" si="698"/>
        <v>0</v>
      </c>
      <c r="BA1010" s="15">
        <f t="shared" si="699"/>
        <v>0</v>
      </c>
    </row>
    <row r="1011" spans="1:53" x14ac:dyDescent="0.15">
      <c r="A1011" s="30"/>
      <c r="B1011" s="37"/>
      <c r="C1011" s="19"/>
      <c r="D1011" s="18"/>
      <c r="E1011" s="32"/>
      <c r="F1011" s="14">
        <f t="shared" si="705"/>
        <v>0</v>
      </c>
      <c r="G1011" s="37"/>
      <c r="H1011" s="19"/>
      <c r="I1011" s="18"/>
      <c r="J1011" s="32"/>
      <c r="K1011" s="14">
        <f t="shared" si="706"/>
        <v>0</v>
      </c>
      <c r="L1011" s="37"/>
      <c r="M1011" s="19"/>
      <c r="N1011" s="18"/>
      <c r="O1011" s="32"/>
      <c r="P1011" s="14">
        <f t="shared" si="707"/>
        <v>0</v>
      </c>
      <c r="Q1011" s="15">
        <f t="shared" si="695"/>
        <v>0</v>
      </c>
      <c r="S1011" s="13" t="s">
        <v>795</v>
      </c>
      <c r="T1011" s="37">
        <v>30</v>
      </c>
      <c r="U1011" s="19">
        <v>35</v>
      </c>
      <c r="V1011" s="18">
        <v>60</v>
      </c>
      <c r="W1011" s="32"/>
      <c r="X1011" s="14">
        <f t="shared" si="700"/>
        <v>125</v>
      </c>
      <c r="Y1011" s="37">
        <v>35</v>
      </c>
      <c r="Z1011" s="19">
        <v>75</v>
      </c>
      <c r="AA1011" s="18">
        <v>40</v>
      </c>
      <c r="AB1011" s="32"/>
      <c r="AC1011" s="14">
        <f t="shared" si="701"/>
        <v>150</v>
      </c>
      <c r="AD1011" s="37">
        <v>30</v>
      </c>
      <c r="AE1011" s="19">
        <v>90</v>
      </c>
      <c r="AF1011" s="18">
        <v>70</v>
      </c>
      <c r="AG1011" s="32"/>
      <c r="AH1011" s="14">
        <f t="shared" si="702"/>
        <v>190</v>
      </c>
      <c r="AI1011" s="15">
        <f t="shared" si="703"/>
        <v>465</v>
      </c>
      <c r="AJ1011" s="56">
        <v>44183</v>
      </c>
      <c r="AK1011" s="39"/>
      <c r="AL1011" s="37"/>
      <c r="AM1011" s="19"/>
      <c r="AN1011" s="18"/>
      <c r="AO1011" s="32"/>
      <c r="AP1011" s="14">
        <f t="shared" si="696"/>
        <v>0</v>
      </c>
      <c r="AQ1011" s="37"/>
      <c r="AR1011" s="19"/>
      <c r="AS1011" s="18"/>
      <c r="AT1011" s="32"/>
      <c r="AU1011" s="14">
        <f t="shared" si="697"/>
        <v>0</v>
      </c>
      <c r="AV1011" s="37"/>
      <c r="AW1011" s="19"/>
      <c r="AX1011" s="18"/>
      <c r="AY1011" s="32"/>
      <c r="AZ1011" s="14">
        <f t="shared" si="698"/>
        <v>0</v>
      </c>
      <c r="BA1011" s="15">
        <f t="shared" si="699"/>
        <v>0</v>
      </c>
    </row>
    <row r="1012" spans="1:53" x14ac:dyDescent="0.15">
      <c r="A1012" s="30"/>
      <c r="B1012" s="37"/>
      <c r="C1012" s="19"/>
      <c r="D1012" s="18"/>
      <c r="E1012" s="32"/>
      <c r="F1012" s="14">
        <f t="shared" si="705"/>
        <v>0</v>
      </c>
      <c r="G1012" s="37"/>
      <c r="H1012" s="19"/>
      <c r="I1012" s="18"/>
      <c r="J1012" s="32"/>
      <c r="K1012" s="14">
        <f t="shared" si="706"/>
        <v>0</v>
      </c>
      <c r="L1012" s="37"/>
      <c r="M1012" s="19"/>
      <c r="N1012" s="18"/>
      <c r="O1012" s="32"/>
      <c r="P1012" s="14">
        <f t="shared" si="707"/>
        <v>0</v>
      </c>
      <c r="Q1012" s="15">
        <f t="shared" si="695"/>
        <v>0</v>
      </c>
      <c r="S1012" s="13" t="s">
        <v>796</v>
      </c>
      <c r="T1012" s="37">
        <v>15</v>
      </c>
      <c r="U1012" s="19">
        <v>15</v>
      </c>
      <c r="V1012" s="18">
        <v>25</v>
      </c>
      <c r="W1012" s="32"/>
      <c r="X1012" s="14">
        <f t="shared" si="700"/>
        <v>55</v>
      </c>
      <c r="Y1012" s="37">
        <v>10</v>
      </c>
      <c r="Z1012" s="19">
        <v>20</v>
      </c>
      <c r="AA1012" s="18">
        <v>10</v>
      </c>
      <c r="AB1012" s="32"/>
      <c r="AC1012" s="14">
        <f t="shared" si="701"/>
        <v>40</v>
      </c>
      <c r="AD1012" s="37">
        <v>10</v>
      </c>
      <c r="AE1012" s="19">
        <v>45</v>
      </c>
      <c r="AF1012" s="18">
        <v>35</v>
      </c>
      <c r="AG1012" s="32"/>
      <c r="AH1012" s="14">
        <f t="shared" si="702"/>
        <v>90</v>
      </c>
      <c r="AI1012" s="15">
        <f t="shared" si="703"/>
        <v>185</v>
      </c>
      <c r="AJ1012" s="56">
        <v>44183</v>
      </c>
      <c r="AK1012" s="30"/>
      <c r="AL1012" s="37"/>
      <c r="AM1012" s="19"/>
      <c r="AN1012" s="18"/>
      <c r="AO1012" s="32"/>
      <c r="AP1012" s="14">
        <f t="shared" si="696"/>
        <v>0</v>
      </c>
      <c r="AQ1012" s="37"/>
      <c r="AR1012" s="19"/>
      <c r="AS1012" s="18"/>
      <c r="AT1012" s="32"/>
      <c r="AU1012" s="14">
        <f t="shared" si="697"/>
        <v>0</v>
      </c>
      <c r="AV1012" s="37"/>
      <c r="AW1012" s="19"/>
      <c r="AX1012" s="18"/>
      <c r="AY1012" s="32"/>
      <c r="AZ1012" s="14">
        <f t="shared" si="698"/>
        <v>0</v>
      </c>
      <c r="BA1012" s="15">
        <f t="shared" si="699"/>
        <v>0</v>
      </c>
    </row>
    <row r="1013" spans="1:53" x14ac:dyDescent="0.15">
      <c r="A1013" s="30"/>
      <c r="B1013" s="37"/>
      <c r="C1013" s="19"/>
      <c r="D1013" s="18"/>
      <c r="E1013" s="32"/>
      <c r="F1013" s="14">
        <f t="shared" si="705"/>
        <v>0</v>
      </c>
      <c r="G1013" s="37"/>
      <c r="H1013" s="19"/>
      <c r="I1013" s="18"/>
      <c r="J1013" s="32"/>
      <c r="K1013" s="14">
        <f t="shared" si="706"/>
        <v>0</v>
      </c>
      <c r="L1013" s="37"/>
      <c r="M1013" s="19"/>
      <c r="N1013" s="18"/>
      <c r="O1013" s="32"/>
      <c r="P1013" s="14">
        <f t="shared" si="707"/>
        <v>0</v>
      </c>
      <c r="Q1013" s="15">
        <f t="shared" si="695"/>
        <v>0</v>
      </c>
      <c r="S1013" s="13" t="s">
        <v>797</v>
      </c>
      <c r="T1013" s="37"/>
      <c r="U1013" s="19">
        <v>20</v>
      </c>
      <c r="V1013" s="18">
        <v>15</v>
      </c>
      <c r="W1013" s="32"/>
      <c r="X1013" s="14">
        <f t="shared" si="700"/>
        <v>35</v>
      </c>
      <c r="Y1013" s="37">
        <v>10</v>
      </c>
      <c r="Z1013" s="19"/>
      <c r="AA1013" s="18">
        <v>15</v>
      </c>
      <c r="AB1013" s="32"/>
      <c r="AC1013" s="14">
        <f t="shared" si="701"/>
        <v>25</v>
      </c>
      <c r="AD1013" s="37">
        <v>10</v>
      </c>
      <c r="AE1013" s="19"/>
      <c r="AF1013" s="18">
        <v>15</v>
      </c>
      <c r="AG1013" s="32"/>
      <c r="AH1013" s="14">
        <f t="shared" si="702"/>
        <v>25</v>
      </c>
      <c r="AI1013" s="15">
        <f t="shared" si="703"/>
        <v>85</v>
      </c>
      <c r="AJ1013" s="56">
        <v>44183</v>
      </c>
      <c r="AK1013" s="30"/>
      <c r="AL1013" s="37"/>
      <c r="AM1013" s="19"/>
      <c r="AN1013" s="18"/>
      <c r="AO1013" s="32"/>
      <c r="AP1013" s="14">
        <f t="shared" si="696"/>
        <v>0</v>
      </c>
      <c r="AQ1013" s="37"/>
      <c r="AR1013" s="19"/>
      <c r="AS1013" s="18"/>
      <c r="AT1013" s="32"/>
      <c r="AU1013" s="14">
        <f t="shared" si="697"/>
        <v>0</v>
      </c>
      <c r="AV1013" s="37"/>
      <c r="AW1013" s="19"/>
      <c r="AX1013" s="18"/>
      <c r="AY1013" s="32"/>
      <c r="AZ1013" s="14">
        <f t="shared" si="698"/>
        <v>0</v>
      </c>
      <c r="BA1013" s="15">
        <f t="shared" si="699"/>
        <v>0</v>
      </c>
    </row>
    <row r="1014" spans="1:53" x14ac:dyDescent="0.15">
      <c r="A1014" s="30"/>
      <c r="B1014" s="37"/>
      <c r="C1014" s="19"/>
      <c r="D1014" s="18"/>
      <c r="E1014" s="32"/>
      <c r="F1014" s="14">
        <f t="shared" si="705"/>
        <v>0</v>
      </c>
      <c r="G1014" s="37"/>
      <c r="H1014" s="19"/>
      <c r="I1014" s="18"/>
      <c r="J1014" s="32"/>
      <c r="K1014" s="14">
        <f t="shared" si="706"/>
        <v>0</v>
      </c>
      <c r="L1014" s="37"/>
      <c r="M1014" s="19"/>
      <c r="N1014" s="18"/>
      <c r="O1014" s="32"/>
      <c r="P1014" s="14">
        <f t="shared" si="707"/>
        <v>0</v>
      </c>
      <c r="Q1014" s="15">
        <f t="shared" si="695"/>
        <v>0</v>
      </c>
      <c r="S1014" s="13" t="s">
        <v>799</v>
      </c>
      <c r="T1014" s="37">
        <v>10</v>
      </c>
      <c r="U1014" s="19">
        <v>10</v>
      </c>
      <c r="V1014" s="18">
        <v>20</v>
      </c>
      <c r="W1014" s="32"/>
      <c r="X1014" s="14">
        <f t="shared" si="700"/>
        <v>40</v>
      </c>
      <c r="Y1014" s="37">
        <v>20</v>
      </c>
      <c r="Z1014" s="19">
        <v>10</v>
      </c>
      <c r="AA1014" s="18">
        <v>30</v>
      </c>
      <c r="AB1014" s="32"/>
      <c r="AC1014" s="14">
        <f t="shared" si="701"/>
        <v>60</v>
      </c>
      <c r="AD1014" s="37">
        <v>15</v>
      </c>
      <c r="AE1014" s="19">
        <v>65</v>
      </c>
      <c r="AF1014" s="18">
        <v>60</v>
      </c>
      <c r="AG1014" s="32"/>
      <c r="AH1014" s="14">
        <f t="shared" si="702"/>
        <v>140</v>
      </c>
      <c r="AI1014" s="15">
        <f t="shared" si="703"/>
        <v>240</v>
      </c>
      <c r="AJ1014" s="56">
        <v>44184</v>
      </c>
      <c r="AK1014" s="30"/>
      <c r="AL1014" s="37"/>
      <c r="AM1014" s="19"/>
      <c r="AN1014" s="18"/>
      <c r="AO1014" s="32"/>
      <c r="AP1014" s="14">
        <f t="shared" si="696"/>
        <v>0</v>
      </c>
      <c r="AQ1014" s="37"/>
      <c r="AR1014" s="19"/>
      <c r="AS1014" s="18"/>
      <c r="AT1014" s="32"/>
      <c r="AU1014" s="14">
        <f t="shared" si="697"/>
        <v>0</v>
      </c>
      <c r="AV1014" s="37"/>
      <c r="AW1014" s="19"/>
      <c r="AX1014" s="18"/>
      <c r="AY1014" s="32"/>
      <c r="AZ1014" s="14">
        <f t="shared" si="698"/>
        <v>0</v>
      </c>
      <c r="BA1014" s="15">
        <f t="shared" si="699"/>
        <v>0</v>
      </c>
    </row>
    <row r="1015" spans="1:53" x14ac:dyDescent="0.15">
      <c r="A1015" s="30"/>
      <c r="B1015" s="37"/>
      <c r="C1015" s="19"/>
      <c r="D1015" s="18"/>
      <c r="E1015" s="32"/>
      <c r="F1015" s="14">
        <f t="shared" si="705"/>
        <v>0</v>
      </c>
      <c r="G1015" s="37"/>
      <c r="H1015" s="19"/>
      <c r="I1015" s="18"/>
      <c r="J1015" s="32"/>
      <c r="K1015" s="14">
        <f t="shared" si="706"/>
        <v>0</v>
      </c>
      <c r="L1015" s="37"/>
      <c r="M1015" s="19"/>
      <c r="N1015" s="18"/>
      <c r="O1015" s="32"/>
      <c r="P1015" s="14">
        <f t="shared" si="707"/>
        <v>0</v>
      </c>
      <c r="Q1015" s="15">
        <f t="shared" si="695"/>
        <v>0</v>
      </c>
      <c r="S1015" s="13" t="s">
        <v>800</v>
      </c>
      <c r="T1015" s="37">
        <v>5</v>
      </c>
      <c r="U1015" s="19"/>
      <c r="V1015" s="18"/>
      <c r="W1015" s="32"/>
      <c r="X1015" s="14">
        <f t="shared" si="700"/>
        <v>5</v>
      </c>
      <c r="Y1015" s="37"/>
      <c r="Z1015" s="19">
        <v>10</v>
      </c>
      <c r="AA1015" s="18"/>
      <c r="AB1015" s="32"/>
      <c r="AC1015" s="14">
        <f t="shared" si="701"/>
        <v>10</v>
      </c>
      <c r="AD1015" s="37"/>
      <c r="AE1015" s="19"/>
      <c r="AF1015" s="18"/>
      <c r="AG1015" s="32"/>
      <c r="AH1015" s="14">
        <f t="shared" si="702"/>
        <v>0</v>
      </c>
      <c r="AI1015" s="15">
        <f t="shared" si="703"/>
        <v>15</v>
      </c>
      <c r="AJ1015" s="56">
        <v>44184</v>
      </c>
      <c r="AK1015" s="30"/>
      <c r="AL1015" s="37"/>
      <c r="AM1015" s="19"/>
      <c r="AN1015" s="18"/>
      <c r="AO1015" s="32"/>
      <c r="AP1015" s="14">
        <f t="shared" si="696"/>
        <v>0</v>
      </c>
      <c r="AQ1015" s="37"/>
      <c r="AR1015" s="19"/>
      <c r="AS1015" s="18"/>
      <c r="AT1015" s="32"/>
      <c r="AU1015" s="14">
        <f t="shared" si="697"/>
        <v>0</v>
      </c>
      <c r="AV1015" s="37"/>
      <c r="AW1015" s="19"/>
      <c r="AX1015" s="18"/>
      <c r="AY1015" s="32"/>
      <c r="AZ1015" s="14">
        <f t="shared" si="698"/>
        <v>0</v>
      </c>
      <c r="BA1015" s="15">
        <f t="shared" si="699"/>
        <v>0</v>
      </c>
    </row>
    <row r="1016" spans="1:53" x14ac:dyDescent="0.15">
      <c r="A1016" s="30"/>
      <c r="B1016" s="37"/>
      <c r="C1016" s="19"/>
      <c r="D1016" s="18"/>
      <c r="E1016" s="32"/>
      <c r="F1016" s="14">
        <f t="shared" si="705"/>
        <v>0</v>
      </c>
      <c r="G1016" s="37"/>
      <c r="H1016" s="19"/>
      <c r="I1016" s="18"/>
      <c r="J1016" s="32"/>
      <c r="K1016" s="14">
        <f t="shared" si="706"/>
        <v>0</v>
      </c>
      <c r="L1016" s="37"/>
      <c r="M1016" s="19"/>
      <c r="N1016" s="18"/>
      <c r="O1016" s="32"/>
      <c r="P1016" s="14">
        <f t="shared" si="707"/>
        <v>0</v>
      </c>
      <c r="Q1016" s="15">
        <f t="shared" si="695"/>
        <v>0</v>
      </c>
      <c r="S1016" s="13" t="s">
        <v>801</v>
      </c>
      <c r="T1016" s="37"/>
      <c r="U1016" s="19"/>
      <c r="V1016" s="18"/>
      <c r="W1016" s="32"/>
      <c r="X1016" s="14">
        <f t="shared" si="700"/>
        <v>0</v>
      </c>
      <c r="Y1016" s="37">
        <v>10</v>
      </c>
      <c r="Z1016" s="19">
        <v>20</v>
      </c>
      <c r="AA1016" s="18">
        <v>20</v>
      </c>
      <c r="AB1016" s="32"/>
      <c r="AC1016" s="14">
        <f t="shared" si="701"/>
        <v>50</v>
      </c>
      <c r="AD1016" s="37">
        <v>10</v>
      </c>
      <c r="AE1016" s="19"/>
      <c r="AF1016" s="18"/>
      <c r="AG1016" s="32"/>
      <c r="AH1016" s="14">
        <f t="shared" si="702"/>
        <v>10</v>
      </c>
      <c r="AI1016" s="15">
        <f t="shared" si="703"/>
        <v>60</v>
      </c>
      <c r="AJ1016" s="56">
        <v>44184</v>
      </c>
      <c r="AK1016" s="30"/>
      <c r="AL1016" s="37"/>
      <c r="AM1016" s="19"/>
      <c r="AN1016" s="18"/>
      <c r="AO1016" s="32"/>
      <c r="AP1016" s="14">
        <f t="shared" si="696"/>
        <v>0</v>
      </c>
      <c r="AQ1016" s="37"/>
      <c r="AR1016" s="19"/>
      <c r="AS1016" s="18"/>
      <c r="AT1016" s="32"/>
      <c r="AU1016" s="14">
        <f t="shared" si="697"/>
        <v>0</v>
      </c>
      <c r="AV1016" s="37"/>
      <c r="AW1016" s="19"/>
      <c r="AX1016" s="18"/>
      <c r="AY1016" s="32"/>
      <c r="AZ1016" s="14">
        <f t="shared" si="698"/>
        <v>0</v>
      </c>
      <c r="BA1016" s="15">
        <f t="shared" si="699"/>
        <v>0</v>
      </c>
    </row>
    <row r="1017" spans="1:53" x14ac:dyDescent="0.15">
      <c r="A1017" s="30"/>
      <c r="B1017" s="37"/>
      <c r="C1017" s="19"/>
      <c r="D1017" s="18"/>
      <c r="E1017" s="32"/>
      <c r="F1017" s="14">
        <f t="shared" si="705"/>
        <v>0</v>
      </c>
      <c r="G1017" s="37"/>
      <c r="H1017" s="19"/>
      <c r="I1017" s="18"/>
      <c r="J1017" s="32"/>
      <c r="K1017" s="14">
        <f t="shared" si="706"/>
        <v>0</v>
      </c>
      <c r="L1017" s="37"/>
      <c r="M1017" s="19"/>
      <c r="N1017" s="18"/>
      <c r="O1017" s="32"/>
      <c r="P1017" s="14">
        <f t="shared" si="707"/>
        <v>0</v>
      </c>
      <c r="Q1017" s="15">
        <f t="shared" si="695"/>
        <v>0</v>
      </c>
      <c r="S1017" s="13" t="s">
        <v>802</v>
      </c>
      <c r="T1017" s="37"/>
      <c r="U1017" s="19">
        <v>10</v>
      </c>
      <c r="V1017" s="18"/>
      <c r="W1017" s="32"/>
      <c r="X1017" s="14">
        <f t="shared" si="700"/>
        <v>10</v>
      </c>
      <c r="Y1017" s="37">
        <v>10</v>
      </c>
      <c r="Z1017" s="19"/>
      <c r="AA1017" s="18">
        <v>10</v>
      </c>
      <c r="AB1017" s="32"/>
      <c r="AC1017" s="14">
        <f t="shared" si="701"/>
        <v>20</v>
      </c>
      <c r="AD1017" s="37">
        <v>10</v>
      </c>
      <c r="AE1017" s="19"/>
      <c r="AF1017" s="18"/>
      <c r="AG1017" s="32"/>
      <c r="AH1017" s="14">
        <f t="shared" si="702"/>
        <v>10</v>
      </c>
      <c r="AI1017" s="15">
        <f t="shared" si="703"/>
        <v>40</v>
      </c>
      <c r="AJ1017" s="56">
        <v>44184</v>
      </c>
      <c r="AK1017" s="30"/>
      <c r="AL1017" s="37"/>
      <c r="AM1017" s="19"/>
      <c r="AN1017" s="18"/>
      <c r="AO1017" s="32"/>
      <c r="AP1017" s="14">
        <f t="shared" si="696"/>
        <v>0</v>
      </c>
      <c r="AQ1017" s="37"/>
      <c r="AR1017" s="19"/>
      <c r="AS1017" s="18"/>
      <c r="AT1017" s="32"/>
      <c r="AU1017" s="14">
        <f t="shared" si="697"/>
        <v>0</v>
      </c>
      <c r="AV1017" s="37"/>
      <c r="AW1017" s="19"/>
      <c r="AX1017" s="18"/>
      <c r="AY1017" s="32"/>
      <c r="AZ1017" s="14">
        <f t="shared" si="698"/>
        <v>0</v>
      </c>
      <c r="BA1017" s="15">
        <f t="shared" si="699"/>
        <v>0</v>
      </c>
    </row>
    <row r="1018" spans="1:53" x14ac:dyDescent="0.15">
      <c r="A1018" s="30"/>
      <c r="B1018" s="37"/>
      <c r="C1018" s="19"/>
      <c r="D1018" s="18"/>
      <c r="E1018" s="32"/>
      <c r="F1018" s="14">
        <f t="shared" si="705"/>
        <v>0</v>
      </c>
      <c r="G1018" s="37"/>
      <c r="H1018" s="19"/>
      <c r="I1018" s="18"/>
      <c r="J1018" s="32"/>
      <c r="K1018" s="14">
        <f t="shared" si="706"/>
        <v>0</v>
      </c>
      <c r="L1018" s="37"/>
      <c r="M1018" s="19"/>
      <c r="N1018" s="18"/>
      <c r="O1018" s="32"/>
      <c r="P1018" s="14">
        <f t="shared" si="707"/>
        <v>0</v>
      </c>
      <c r="Q1018" s="15">
        <f t="shared" si="695"/>
        <v>0</v>
      </c>
      <c r="S1018" s="13" t="s">
        <v>803</v>
      </c>
      <c r="T1018" s="37"/>
      <c r="U1018" s="19">
        <v>10</v>
      </c>
      <c r="V1018" s="18"/>
      <c r="W1018" s="32"/>
      <c r="X1018" s="14">
        <f t="shared" si="700"/>
        <v>10</v>
      </c>
      <c r="Y1018" s="37">
        <v>20</v>
      </c>
      <c r="Z1018" s="19"/>
      <c r="AA1018" s="18"/>
      <c r="AB1018" s="32"/>
      <c r="AC1018" s="14">
        <f t="shared" si="701"/>
        <v>20</v>
      </c>
      <c r="AD1018" s="37">
        <v>10</v>
      </c>
      <c r="AE1018" s="19">
        <v>10</v>
      </c>
      <c r="AF1018" s="18">
        <v>10</v>
      </c>
      <c r="AG1018" s="32"/>
      <c r="AH1018" s="14">
        <f t="shared" si="702"/>
        <v>30</v>
      </c>
      <c r="AI1018" s="15">
        <f t="shared" si="703"/>
        <v>60</v>
      </c>
      <c r="AJ1018" s="56">
        <v>44187</v>
      </c>
      <c r="AK1018" s="13"/>
      <c r="AL1018" s="37"/>
      <c r="AM1018" s="19"/>
      <c r="AN1018" s="18"/>
      <c r="AO1018" s="32"/>
      <c r="AP1018" s="14">
        <f t="shared" si="696"/>
        <v>0</v>
      </c>
      <c r="AQ1018" s="37"/>
      <c r="AR1018" s="19"/>
      <c r="AS1018" s="18"/>
      <c r="AT1018" s="32"/>
      <c r="AU1018" s="14">
        <f t="shared" si="697"/>
        <v>0</v>
      </c>
      <c r="AV1018" s="37"/>
      <c r="AW1018" s="19"/>
      <c r="AX1018" s="18"/>
      <c r="AY1018" s="32"/>
      <c r="AZ1018" s="14">
        <f t="shared" si="698"/>
        <v>0</v>
      </c>
      <c r="BA1018" s="15">
        <f t="shared" si="699"/>
        <v>0</v>
      </c>
    </row>
    <row r="1019" spans="1:53" x14ac:dyDescent="0.15">
      <c r="A1019" s="30"/>
      <c r="B1019" s="37"/>
      <c r="C1019" s="19"/>
      <c r="D1019" s="18"/>
      <c r="E1019" s="32"/>
      <c r="F1019" s="14">
        <f t="shared" si="705"/>
        <v>0</v>
      </c>
      <c r="G1019" s="37"/>
      <c r="H1019" s="19"/>
      <c r="I1019" s="18"/>
      <c r="J1019" s="32"/>
      <c r="K1019" s="14">
        <f t="shared" si="706"/>
        <v>0</v>
      </c>
      <c r="L1019" s="37"/>
      <c r="M1019" s="19"/>
      <c r="N1019" s="18"/>
      <c r="O1019" s="32"/>
      <c r="P1019" s="14">
        <f t="shared" si="707"/>
        <v>0</v>
      </c>
      <c r="Q1019" s="15">
        <f t="shared" si="695"/>
        <v>0</v>
      </c>
      <c r="S1019" s="13" t="s">
        <v>804</v>
      </c>
      <c r="T1019" s="37"/>
      <c r="U1019" s="19">
        <v>10</v>
      </c>
      <c r="V1019" s="18">
        <v>10</v>
      </c>
      <c r="W1019" s="32"/>
      <c r="X1019" s="14">
        <f t="shared" si="700"/>
        <v>20</v>
      </c>
      <c r="Y1019" s="37"/>
      <c r="Z1019" s="19">
        <v>10</v>
      </c>
      <c r="AA1019" s="18">
        <v>10</v>
      </c>
      <c r="AB1019" s="32"/>
      <c r="AC1019" s="14">
        <f t="shared" si="701"/>
        <v>20</v>
      </c>
      <c r="AD1019" s="37"/>
      <c r="AE1019" s="19">
        <v>10</v>
      </c>
      <c r="AF1019" s="18">
        <v>10</v>
      </c>
      <c r="AG1019" s="32"/>
      <c r="AH1019" s="14">
        <f t="shared" si="702"/>
        <v>20</v>
      </c>
      <c r="AI1019" s="15">
        <f t="shared" si="703"/>
        <v>60</v>
      </c>
      <c r="AJ1019" s="56">
        <v>44187</v>
      </c>
      <c r="AK1019" s="39"/>
      <c r="AL1019" s="37"/>
      <c r="AM1019" s="19"/>
      <c r="AN1019" s="18"/>
      <c r="AO1019" s="32"/>
      <c r="AP1019" s="14">
        <f t="shared" si="696"/>
        <v>0</v>
      </c>
      <c r="AQ1019" s="37"/>
      <c r="AR1019" s="19"/>
      <c r="AS1019" s="18"/>
      <c r="AT1019" s="32"/>
      <c r="AU1019" s="14">
        <f t="shared" si="697"/>
        <v>0</v>
      </c>
      <c r="AV1019" s="37"/>
      <c r="AW1019" s="19"/>
      <c r="AX1019" s="18"/>
      <c r="AY1019" s="32"/>
      <c r="AZ1019" s="14">
        <f t="shared" si="698"/>
        <v>0</v>
      </c>
      <c r="BA1019" s="15">
        <f t="shared" si="699"/>
        <v>0</v>
      </c>
    </row>
    <row r="1020" spans="1:53" x14ac:dyDescent="0.15">
      <c r="A1020" s="30"/>
      <c r="B1020" s="37"/>
      <c r="C1020" s="19"/>
      <c r="D1020" s="18"/>
      <c r="E1020" s="32"/>
      <c r="F1020" s="14">
        <f t="shared" si="705"/>
        <v>0</v>
      </c>
      <c r="G1020" s="37"/>
      <c r="H1020" s="19"/>
      <c r="I1020" s="18"/>
      <c r="J1020" s="32"/>
      <c r="K1020" s="14">
        <f t="shared" si="706"/>
        <v>0</v>
      </c>
      <c r="L1020" s="37"/>
      <c r="M1020" s="19"/>
      <c r="N1020" s="18"/>
      <c r="O1020" s="32"/>
      <c r="P1020" s="14">
        <f t="shared" si="707"/>
        <v>0</v>
      </c>
      <c r="Q1020" s="15">
        <f t="shared" si="695"/>
        <v>0</v>
      </c>
      <c r="S1020" s="13" t="s">
        <v>805</v>
      </c>
      <c r="T1020" s="37"/>
      <c r="U1020" s="19"/>
      <c r="V1020" s="18">
        <v>10</v>
      </c>
      <c r="W1020" s="32"/>
      <c r="X1020" s="14">
        <f t="shared" si="700"/>
        <v>10</v>
      </c>
      <c r="Y1020" s="37"/>
      <c r="Z1020" s="19">
        <v>20</v>
      </c>
      <c r="AA1020" s="18">
        <v>10</v>
      </c>
      <c r="AB1020" s="32"/>
      <c r="AC1020" s="14">
        <f t="shared" si="701"/>
        <v>30</v>
      </c>
      <c r="AD1020" s="37"/>
      <c r="AE1020" s="19">
        <v>20</v>
      </c>
      <c r="AF1020" s="18">
        <v>15</v>
      </c>
      <c r="AG1020" s="32"/>
      <c r="AH1020" s="14">
        <f t="shared" si="702"/>
        <v>35</v>
      </c>
      <c r="AI1020" s="15">
        <f>X1020+AC1020+AH1020</f>
        <v>75</v>
      </c>
      <c r="AJ1020" s="56">
        <v>44187</v>
      </c>
      <c r="AK1020" s="13"/>
      <c r="AL1020" s="37"/>
      <c r="AM1020" s="19"/>
      <c r="AN1020" s="18"/>
      <c r="AO1020" s="32"/>
      <c r="AP1020" s="14">
        <f t="shared" si="696"/>
        <v>0</v>
      </c>
      <c r="AQ1020" s="37"/>
      <c r="AR1020" s="19"/>
      <c r="AS1020" s="18"/>
      <c r="AT1020" s="32"/>
      <c r="AU1020" s="14">
        <f t="shared" si="697"/>
        <v>0</v>
      </c>
      <c r="AV1020" s="37"/>
      <c r="AW1020" s="19"/>
      <c r="AX1020" s="18"/>
      <c r="AY1020" s="32"/>
      <c r="AZ1020" s="14">
        <f t="shared" si="698"/>
        <v>0</v>
      </c>
      <c r="BA1020" s="15">
        <f t="shared" si="699"/>
        <v>0</v>
      </c>
    </row>
    <row r="1021" spans="1:53" x14ac:dyDescent="0.15">
      <c r="A1021" s="30"/>
      <c r="B1021" s="37"/>
      <c r="C1021" s="19"/>
      <c r="D1021" s="18"/>
      <c r="E1021" s="32"/>
      <c r="F1021" s="14">
        <f t="shared" si="705"/>
        <v>0</v>
      </c>
      <c r="G1021" s="37"/>
      <c r="H1021" s="19"/>
      <c r="I1021" s="18"/>
      <c r="J1021" s="32"/>
      <c r="K1021" s="14">
        <f t="shared" si="706"/>
        <v>0</v>
      </c>
      <c r="L1021" s="37"/>
      <c r="M1021" s="19"/>
      <c r="N1021" s="18"/>
      <c r="O1021" s="32"/>
      <c r="P1021" s="14">
        <f t="shared" si="707"/>
        <v>0</v>
      </c>
      <c r="Q1021" s="15">
        <f t="shared" si="695"/>
        <v>0</v>
      </c>
      <c r="S1021" s="13" t="s">
        <v>807</v>
      </c>
      <c r="T1021" s="37">
        <v>20</v>
      </c>
      <c r="U1021" s="19">
        <v>10</v>
      </c>
      <c r="V1021" s="18"/>
      <c r="W1021" s="32"/>
      <c r="X1021" s="14">
        <f t="shared" si="700"/>
        <v>30</v>
      </c>
      <c r="Y1021" s="37"/>
      <c r="Z1021" s="19">
        <v>15</v>
      </c>
      <c r="AA1021" s="18">
        <v>10</v>
      </c>
      <c r="AB1021" s="32"/>
      <c r="AC1021" s="14">
        <f t="shared" si="701"/>
        <v>25</v>
      </c>
      <c r="AD1021" s="37">
        <v>10</v>
      </c>
      <c r="AE1021" s="19"/>
      <c r="AF1021" s="18"/>
      <c r="AG1021" s="32"/>
      <c r="AH1021" s="14">
        <f t="shared" si="702"/>
        <v>10</v>
      </c>
      <c r="AI1021" s="15">
        <f t="shared" si="703"/>
        <v>65</v>
      </c>
      <c r="AJ1021" s="56">
        <v>44188</v>
      </c>
      <c r="AK1021" s="13"/>
      <c r="AL1021" s="37"/>
      <c r="AM1021" s="19"/>
      <c r="AN1021" s="18"/>
      <c r="AO1021" s="32"/>
      <c r="AP1021" s="14">
        <f t="shared" si="696"/>
        <v>0</v>
      </c>
      <c r="AQ1021" s="37"/>
      <c r="AR1021" s="19"/>
      <c r="AS1021" s="18"/>
      <c r="AT1021" s="32"/>
      <c r="AU1021" s="14">
        <f t="shared" si="697"/>
        <v>0</v>
      </c>
      <c r="AV1021" s="37"/>
      <c r="AW1021" s="19"/>
      <c r="AX1021" s="18"/>
      <c r="AY1021" s="32"/>
      <c r="AZ1021" s="14">
        <f t="shared" si="698"/>
        <v>0</v>
      </c>
      <c r="BA1021" s="15">
        <f t="shared" si="699"/>
        <v>0</v>
      </c>
    </row>
    <row r="1022" spans="1:53" x14ac:dyDescent="0.15">
      <c r="A1022" s="30"/>
      <c r="B1022" s="37"/>
      <c r="C1022" s="19"/>
      <c r="D1022" s="18"/>
      <c r="E1022" s="32"/>
      <c r="F1022" s="14">
        <f t="shared" si="705"/>
        <v>0</v>
      </c>
      <c r="G1022" s="37"/>
      <c r="H1022" s="19"/>
      <c r="I1022" s="18"/>
      <c r="J1022" s="32"/>
      <c r="K1022" s="14">
        <f t="shared" si="706"/>
        <v>0</v>
      </c>
      <c r="L1022" s="37"/>
      <c r="M1022" s="19"/>
      <c r="N1022" s="18"/>
      <c r="O1022" s="32"/>
      <c r="P1022" s="14">
        <f t="shared" si="707"/>
        <v>0</v>
      </c>
      <c r="Q1022" s="15">
        <f t="shared" si="695"/>
        <v>0</v>
      </c>
      <c r="S1022" s="13" t="s">
        <v>808</v>
      </c>
      <c r="T1022" s="37"/>
      <c r="U1022" s="19">
        <v>40</v>
      </c>
      <c r="V1022" s="18">
        <v>20</v>
      </c>
      <c r="W1022" s="32"/>
      <c r="X1022" s="14">
        <f t="shared" si="700"/>
        <v>60</v>
      </c>
      <c r="Y1022" s="37">
        <v>25</v>
      </c>
      <c r="Z1022" s="19">
        <v>60</v>
      </c>
      <c r="AA1022" s="18">
        <v>30</v>
      </c>
      <c r="AB1022" s="32"/>
      <c r="AC1022" s="14">
        <f t="shared" si="701"/>
        <v>115</v>
      </c>
      <c r="AD1022" s="37">
        <v>40</v>
      </c>
      <c r="AE1022" s="19"/>
      <c r="AF1022" s="18"/>
      <c r="AG1022" s="32"/>
      <c r="AH1022" s="14">
        <f t="shared" si="702"/>
        <v>40</v>
      </c>
      <c r="AI1022" s="15">
        <f t="shared" si="703"/>
        <v>215</v>
      </c>
      <c r="AJ1022" s="56">
        <v>44190</v>
      </c>
      <c r="AK1022" s="13"/>
      <c r="AL1022" s="37"/>
      <c r="AM1022" s="19"/>
      <c r="AN1022" s="18"/>
      <c r="AO1022" s="32"/>
      <c r="AP1022" s="14">
        <f t="shared" si="696"/>
        <v>0</v>
      </c>
      <c r="AQ1022" s="37"/>
      <c r="AR1022" s="19"/>
      <c r="AS1022" s="18"/>
      <c r="AT1022" s="32"/>
      <c r="AU1022" s="14">
        <f t="shared" si="697"/>
        <v>0</v>
      </c>
      <c r="AV1022" s="37"/>
      <c r="AW1022" s="19"/>
      <c r="AX1022" s="18"/>
      <c r="AY1022" s="32"/>
      <c r="AZ1022" s="14">
        <f t="shared" si="698"/>
        <v>0</v>
      </c>
      <c r="BA1022" s="15">
        <f t="shared" si="699"/>
        <v>0</v>
      </c>
    </row>
    <row r="1023" spans="1:53" x14ac:dyDescent="0.15">
      <c r="A1023" s="30"/>
      <c r="B1023" s="37"/>
      <c r="C1023" s="19"/>
      <c r="D1023" s="18"/>
      <c r="E1023" s="32"/>
      <c r="F1023" s="14">
        <f t="shared" si="705"/>
        <v>0</v>
      </c>
      <c r="G1023" s="37"/>
      <c r="H1023" s="19"/>
      <c r="I1023" s="18"/>
      <c r="J1023" s="32"/>
      <c r="K1023" s="14">
        <f t="shared" si="706"/>
        <v>0</v>
      </c>
      <c r="L1023" s="37"/>
      <c r="M1023" s="19"/>
      <c r="N1023" s="18"/>
      <c r="O1023" s="32"/>
      <c r="P1023" s="14">
        <f t="shared" si="707"/>
        <v>0</v>
      </c>
      <c r="Q1023" s="15">
        <f t="shared" si="695"/>
        <v>0</v>
      </c>
      <c r="S1023" s="13" t="s">
        <v>809</v>
      </c>
      <c r="T1023" s="37">
        <v>10</v>
      </c>
      <c r="U1023" s="19"/>
      <c r="V1023" s="18"/>
      <c r="W1023" s="32"/>
      <c r="X1023" s="14">
        <f t="shared" si="700"/>
        <v>10</v>
      </c>
      <c r="Y1023" s="37"/>
      <c r="Z1023" s="19"/>
      <c r="AA1023" s="18">
        <v>10</v>
      </c>
      <c r="AB1023" s="32"/>
      <c r="AC1023" s="14">
        <f t="shared" si="701"/>
        <v>10</v>
      </c>
      <c r="AD1023" s="37">
        <v>10</v>
      </c>
      <c r="AE1023" s="19"/>
      <c r="AF1023" s="18"/>
      <c r="AG1023" s="32"/>
      <c r="AH1023" s="14">
        <f t="shared" si="702"/>
        <v>10</v>
      </c>
      <c r="AI1023" s="15">
        <f t="shared" si="703"/>
        <v>30</v>
      </c>
      <c r="AJ1023" s="56">
        <v>44190</v>
      </c>
      <c r="AK1023" s="13"/>
      <c r="AL1023" s="37"/>
      <c r="AM1023" s="19"/>
      <c r="AN1023" s="18"/>
      <c r="AO1023" s="32"/>
      <c r="AP1023" s="14">
        <f t="shared" si="696"/>
        <v>0</v>
      </c>
      <c r="AQ1023" s="37"/>
      <c r="AR1023" s="19"/>
      <c r="AS1023" s="18"/>
      <c r="AT1023" s="32"/>
      <c r="AU1023" s="14">
        <f t="shared" si="697"/>
        <v>0</v>
      </c>
      <c r="AV1023" s="37"/>
      <c r="AW1023" s="19"/>
      <c r="AX1023" s="18"/>
      <c r="AY1023" s="32"/>
      <c r="AZ1023" s="14">
        <f t="shared" si="698"/>
        <v>0</v>
      </c>
      <c r="BA1023" s="15">
        <f t="shared" si="699"/>
        <v>0</v>
      </c>
    </row>
    <row r="1024" spans="1:53" x14ac:dyDescent="0.15">
      <c r="A1024" s="39"/>
      <c r="B1024" s="37"/>
      <c r="C1024" s="19"/>
      <c r="D1024" s="18"/>
      <c r="E1024" s="32"/>
      <c r="F1024" s="14">
        <f t="shared" si="705"/>
        <v>0</v>
      </c>
      <c r="G1024" s="37"/>
      <c r="H1024" s="19"/>
      <c r="I1024" s="18"/>
      <c r="J1024" s="32"/>
      <c r="K1024" s="14">
        <f t="shared" si="706"/>
        <v>0</v>
      </c>
      <c r="L1024" s="37"/>
      <c r="M1024" s="19"/>
      <c r="N1024" s="18"/>
      <c r="O1024" s="32"/>
      <c r="P1024" s="14">
        <f t="shared" si="707"/>
        <v>0</v>
      </c>
      <c r="Q1024" s="15">
        <f t="shared" si="695"/>
        <v>0</v>
      </c>
      <c r="S1024" s="13" t="s">
        <v>812</v>
      </c>
      <c r="T1024" s="37">
        <v>5</v>
      </c>
      <c r="U1024" s="19"/>
      <c r="V1024" s="18">
        <v>5</v>
      </c>
      <c r="W1024" s="32"/>
      <c r="X1024" s="14">
        <f t="shared" si="700"/>
        <v>10</v>
      </c>
      <c r="Y1024" s="37">
        <v>5</v>
      </c>
      <c r="Z1024" s="19"/>
      <c r="AA1024" s="18">
        <v>5</v>
      </c>
      <c r="AB1024" s="32"/>
      <c r="AC1024" s="14">
        <f t="shared" si="701"/>
        <v>10</v>
      </c>
      <c r="AD1024" s="37">
        <v>5</v>
      </c>
      <c r="AE1024" s="19"/>
      <c r="AF1024" s="18">
        <v>5</v>
      </c>
      <c r="AG1024" s="32"/>
      <c r="AH1024" s="14">
        <f t="shared" si="702"/>
        <v>10</v>
      </c>
      <c r="AI1024" s="15">
        <f t="shared" si="703"/>
        <v>30</v>
      </c>
      <c r="AJ1024" s="56">
        <v>43836</v>
      </c>
      <c r="AK1024" s="39"/>
      <c r="AL1024" s="37"/>
      <c r="AM1024" s="19"/>
      <c r="AN1024" s="18"/>
      <c r="AO1024" s="32"/>
      <c r="AP1024" s="14">
        <f t="shared" si="696"/>
        <v>0</v>
      </c>
      <c r="AQ1024" s="37"/>
      <c r="AR1024" s="19"/>
      <c r="AS1024" s="18"/>
      <c r="AT1024" s="32"/>
      <c r="AU1024" s="14">
        <f t="shared" si="697"/>
        <v>0</v>
      </c>
      <c r="AV1024" s="37"/>
      <c r="AW1024" s="19"/>
      <c r="AX1024" s="18"/>
      <c r="AY1024" s="32"/>
      <c r="AZ1024" s="14">
        <f t="shared" si="698"/>
        <v>0</v>
      </c>
      <c r="BA1024" s="15">
        <f t="shared" si="699"/>
        <v>0</v>
      </c>
    </row>
    <row r="1025" spans="1:53" x14ac:dyDescent="0.15">
      <c r="A1025" s="30"/>
      <c r="B1025" s="37"/>
      <c r="C1025" s="19"/>
      <c r="D1025" s="18"/>
      <c r="E1025" s="32"/>
      <c r="F1025" s="14">
        <f t="shared" si="705"/>
        <v>0</v>
      </c>
      <c r="G1025" s="37"/>
      <c r="H1025" s="19"/>
      <c r="I1025" s="18"/>
      <c r="J1025" s="32"/>
      <c r="K1025" s="14">
        <f t="shared" si="706"/>
        <v>0</v>
      </c>
      <c r="L1025" s="37"/>
      <c r="M1025" s="19"/>
      <c r="N1025" s="18"/>
      <c r="O1025" s="32"/>
      <c r="P1025" s="14">
        <f t="shared" si="707"/>
        <v>0</v>
      </c>
      <c r="Q1025" s="15">
        <f t="shared" si="695"/>
        <v>0</v>
      </c>
      <c r="S1025" s="13" t="s">
        <v>813</v>
      </c>
      <c r="T1025" s="37"/>
      <c r="U1025" s="19"/>
      <c r="V1025" s="18"/>
      <c r="W1025" s="32"/>
      <c r="X1025" s="14">
        <f t="shared" si="700"/>
        <v>0</v>
      </c>
      <c r="Y1025" s="37">
        <v>10</v>
      </c>
      <c r="Z1025" s="19"/>
      <c r="AA1025" s="18"/>
      <c r="AB1025" s="32"/>
      <c r="AC1025" s="14">
        <f t="shared" si="701"/>
        <v>10</v>
      </c>
      <c r="AD1025" s="37"/>
      <c r="AE1025" s="19"/>
      <c r="AF1025" s="18"/>
      <c r="AG1025" s="32"/>
      <c r="AH1025" s="14">
        <f t="shared" si="702"/>
        <v>0</v>
      </c>
      <c r="AI1025" s="15">
        <f t="shared" si="703"/>
        <v>10</v>
      </c>
      <c r="AJ1025" s="56">
        <v>44191</v>
      </c>
      <c r="AK1025" s="13"/>
      <c r="AL1025" s="37"/>
      <c r="AM1025" s="19"/>
      <c r="AN1025" s="18"/>
      <c r="AO1025" s="32"/>
      <c r="AP1025" s="14">
        <f t="shared" si="696"/>
        <v>0</v>
      </c>
      <c r="AQ1025" s="37"/>
      <c r="AR1025" s="19"/>
      <c r="AS1025" s="18"/>
      <c r="AT1025" s="32"/>
      <c r="AU1025" s="14">
        <f t="shared" si="697"/>
        <v>0</v>
      </c>
      <c r="AV1025" s="37"/>
      <c r="AW1025" s="19"/>
      <c r="AX1025" s="18"/>
      <c r="AY1025" s="32"/>
      <c r="AZ1025" s="14">
        <f t="shared" si="698"/>
        <v>0</v>
      </c>
      <c r="BA1025" s="15">
        <f t="shared" si="699"/>
        <v>0</v>
      </c>
    </row>
    <row r="1026" spans="1:53" x14ac:dyDescent="0.15">
      <c r="A1026" s="30"/>
      <c r="B1026" s="37"/>
      <c r="C1026" s="19"/>
      <c r="D1026" s="18"/>
      <c r="E1026" s="32"/>
      <c r="F1026" s="14">
        <f t="shared" si="705"/>
        <v>0</v>
      </c>
      <c r="G1026" s="37"/>
      <c r="H1026" s="19"/>
      <c r="I1026" s="18"/>
      <c r="J1026" s="32"/>
      <c r="K1026" s="14">
        <f t="shared" si="706"/>
        <v>0</v>
      </c>
      <c r="L1026" s="37"/>
      <c r="M1026" s="19"/>
      <c r="N1026" s="18"/>
      <c r="O1026" s="32"/>
      <c r="P1026" s="14">
        <f t="shared" si="707"/>
        <v>0</v>
      </c>
      <c r="Q1026" s="15">
        <f t="shared" si="695"/>
        <v>0</v>
      </c>
      <c r="S1026" s="13"/>
      <c r="T1026" s="37"/>
      <c r="U1026" s="19"/>
      <c r="V1026" s="18"/>
      <c r="W1026" s="32"/>
      <c r="X1026" s="14">
        <f t="shared" si="700"/>
        <v>0</v>
      </c>
      <c r="Y1026" s="37"/>
      <c r="Z1026" s="19"/>
      <c r="AA1026" s="18"/>
      <c r="AB1026" s="32"/>
      <c r="AC1026" s="14">
        <f t="shared" si="701"/>
        <v>0</v>
      </c>
      <c r="AD1026" s="37"/>
      <c r="AE1026" s="19"/>
      <c r="AF1026" s="18"/>
      <c r="AG1026" s="32"/>
      <c r="AH1026" s="14">
        <f t="shared" si="702"/>
        <v>0</v>
      </c>
      <c r="AI1026" s="15">
        <f t="shared" si="703"/>
        <v>0</v>
      </c>
      <c r="AJ1026" s="57"/>
      <c r="AK1026" s="13"/>
      <c r="AL1026" s="37"/>
      <c r="AM1026" s="19"/>
      <c r="AN1026" s="18"/>
      <c r="AO1026" s="32"/>
      <c r="AP1026" s="14">
        <f t="shared" si="696"/>
        <v>0</v>
      </c>
      <c r="AQ1026" s="37"/>
      <c r="AR1026" s="19"/>
      <c r="AS1026" s="18"/>
      <c r="AT1026" s="32"/>
      <c r="AU1026" s="14">
        <f t="shared" si="697"/>
        <v>0</v>
      </c>
      <c r="AV1026" s="37"/>
      <c r="AW1026" s="19"/>
      <c r="AX1026" s="18"/>
      <c r="AY1026" s="32"/>
      <c r="AZ1026" s="14">
        <f t="shared" si="698"/>
        <v>0</v>
      </c>
      <c r="BA1026" s="15">
        <f t="shared" si="699"/>
        <v>0</v>
      </c>
    </row>
    <row r="1027" spans="1:53" x14ac:dyDescent="0.15">
      <c r="A1027" s="13"/>
      <c r="B1027" s="37"/>
      <c r="C1027" s="19"/>
      <c r="D1027" s="18"/>
      <c r="E1027" s="32"/>
      <c r="F1027" s="14">
        <f t="shared" si="705"/>
        <v>0</v>
      </c>
      <c r="G1027" s="37"/>
      <c r="H1027" s="19"/>
      <c r="I1027" s="18"/>
      <c r="J1027" s="32"/>
      <c r="K1027" s="14">
        <f t="shared" si="706"/>
        <v>0</v>
      </c>
      <c r="L1027" s="37"/>
      <c r="M1027" s="19"/>
      <c r="N1027" s="18"/>
      <c r="O1027" s="32"/>
      <c r="P1027" s="14">
        <f t="shared" si="707"/>
        <v>0</v>
      </c>
      <c r="Q1027" s="15">
        <f t="shared" si="695"/>
        <v>0</v>
      </c>
      <c r="S1027" s="13" t="s">
        <v>699</v>
      </c>
      <c r="T1027" s="37"/>
      <c r="U1027" s="19"/>
      <c r="V1027" s="18"/>
      <c r="W1027" s="32"/>
      <c r="X1027" s="14">
        <f t="shared" si="700"/>
        <v>0</v>
      </c>
      <c r="Y1027" s="37"/>
      <c r="Z1027" s="19"/>
      <c r="AA1027" s="18"/>
      <c r="AB1027" s="32"/>
      <c r="AC1027" s="14">
        <f t="shared" si="701"/>
        <v>0</v>
      </c>
      <c r="AD1027" s="37"/>
      <c r="AE1027" s="19"/>
      <c r="AF1027" s="18"/>
      <c r="AG1027" s="32"/>
      <c r="AH1027" s="14">
        <f t="shared" si="702"/>
        <v>0</v>
      </c>
      <c r="AI1027" s="15">
        <f t="shared" si="703"/>
        <v>0</v>
      </c>
      <c r="AJ1027" s="57" t="s">
        <v>700</v>
      </c>
      <c r="AK1027" s="13"/>
      <c r="AL1027" s="37"/>
      <c r="AM1027" s="19"/>
      <c r="AN1027" s="18"/>
      <c r="AO1027" s="32"/>
      <c r="AP1027" s="14">
        <f t="shared" si="696"/>
        <v>0</v>
      </c>
      <c r="AQ1027" s="37"/>
      <c r="AR1027" s="19"/>
      <c r="AS1027" s="18"/>
      <c r="AT1027" s="32"/>
      <c r="AU1027" s="14">
        <f t="shared" si="697"/>
        <v>0</v>
      </c>
      <c r="AV1027" s="37"/>
      <c r="AW1027" s="19"/>
      <c r="AX1027" s="18"/>
      <c r="AY1027" s="32"/>
      <c r="AZ1027" s="14">
        <f t="shared" si="698"/>
        <v>0</v>
      </c>
      <c r="BA1027" s="15">
        <f t="shared" si="699"/>
        <v>0</v>
      </c>
    </row>
    <row r="1028" spans="1:53" ht="14.25" thickBot="1" x14ac:dyDescent="0.2">
      <c r="A1028" s="39"/>
      <c r="B1028" s="37"/>
      <c r="C1028" s="19"/>
      <c r="D1028" s="18"/>
      <c r="E1028" s="106"/>
      <c r="F1028" s="14">
        <f t="shared" si="705"/>
        <v>0</v>
      </c>
      <c r="G1028" s="37"/>
      <c r="H1028" s="19"/>
      <c r="I1028" s="18"/>
      <c r="J1028" s="106"/>
      <c r="K1028" s="14">
        <f t="shared" si="706"/>
        <v>0</v>
      </c>
      <c r="L1028" s="37"/>
      <c r="M1028" s="19"/>
      <c r="N1028" s="18"/>
      <c r="O1028" s="106"/>
      <c r="P1028" s="14">
        <f t="shared" si="707"/>
        <v>0</v>
      </c>
      <c r="Q1028" s="24">
        <f t="shared" si="695"/>
        <v>0</v>
      </c>
      <c r="S1028" s="13" t="s">
        <v>693</v>
      </c>
      <c r="T1028" s="37"/>
      <c r="U1028" s="19"/>
      <c r="V1028" s="18"/>
      <c r="W1028" s="106"/>
      <c r="X1028" s="14">
        <f t="shared" si="700"/>
        <v>0</v>
      </c>
      <c r="Y1028" s="37"/>
      <c r="Z1028" s="19"/>
      <c r="AA1028" s="18"/>
      <c r="AB1028" s="32"/>
      <c r="AC1028" s="14">
        <f t="shared" si="701"/>
        <v>0</v>
      </c>
      <c r="AD1028" s="37"/>
      <c r="AE1028" s="19"/>
      <c r="AF1028" s="18"/>
      <c r="AG1028" s="106"/>
      <c r="AH1028" s="14">
        <f t="shared" si="702"/>
        <v>0</v>
      </c>
      <c r="AI1028" s="15">
        <f t="shared" si="703"/>
        <v>0</v>
      </c>
      <c r="AJ1028" s="57" t="s">
        <v>689</v>
      </c>
      <c r="AK1028" s="13"/>
      <c r="AL1028" s="37"/>
      <c r="AM1028" s="19"/>
      <c r="AN1028" s="18"/>
      <c r="AO1028" s="106"/>
      <c r="AP1028" s="14">
        <f t="shared" si="696"/>
        <v>0</v>
      </c>
      <c r="AQ1028" s="37"/>
      <c r="AR1028" s="19"/>
      <c r="AS1028" s="18"/>
      <c r="AT1028" s="106"/>
      <c r="AU1028" s="14">
        <f t="shared" si="697"/>
        <v>0</v>
      </c>
      <c r="AV1028" s="37"/>
      <c r="AW1028" s="19"/>
      <c r="AX1028" s="18"/>
      <c r="AY1028" s="106"/>
      <c r="AZ1028" s="14">
        <f t="shared" si="698"/>
        <v>0</v>
      </c>
      <c r="BA1028" s="15">
        <f t="shared" si="699"/>
        <v>0</v>
      </c>
    </row>
    <row r="1029" spans="1:53" ht="14.25" thickBot="1" x14ac:dyDescent="0.2">
      <c r="A1029" s="3" t="s">
        <v>11</v>
      </c>
      <c r="B1029" s="26">
        <f>SUM(B1005:B1028)</f>
        <v>5</v>
      </c>
      <c r="C1029" s="26">
        <f t="shared" ref="C1029:Q1029" si="708">SUM(C1005:C1028)</f>
        <v>2</v>
      </c>
      <c r="D1029" s="26">
        <f t="shared" si="708"/>
        <v>5</v>
      </c>
      <c r="E1029" s="26"/>
      <c r="F1029" s="40">
        <f t="shared" si="708"/>
        <v>11</v>
      </c>
      <c r="G1029" s="26">
        <f t="shared" si="708"/>
        <v>2</v>
      </c>
      <c r="H1029" s="26">
        <f t="shared" si="708"/>
        <v>2</v>
      </c>
      <c r="I1029" s="26">
        <f t="shared" si="708"/>
        <v>0</v>
      </c>
      <c r="J1029" s="26"/>
      <c r="K1029" s="40">
        <f t="shared" si="708"/>
        <v>4</v>
      </c>
      <c r="L1029" s="26">
        <f t="shared" si="708"/>
        <v>6</v>
      </c>
      <c r="M1029" s="26">
        <f t="shared" si="708"/>
        <v>7</v>
      </c>
      <c r="N1029" s="26">
        <f t="shared" si="708"/>
        <v>5</v>
      </c>
      <c r="O1029" s="26"/>
      <c r="P1029" s="40">
        <f t="shared" si="708"/>
        <v>18</v>
      </c>
      <c r="Q1029" s="41">
        <f t="shared" si="708"/>
        <v>33</v>
      </c>
      <c r="S1029" s="3" t="s">
        <v>11</v>
      </c>
      <c r="T1029" s="26">
        <f>SUM(T1005:T1028)</f>
        <v>107</v>
      </c>
      <c r="U1029" s="26">
        <f t="shared" ref="U1029:AI1029" si="709">SUM(U1005:U1028)</f>
        <v>181</v>
      </c>
      <c r="V1029" s="26">
        <f t="shared" si="709"/>
        <v>205</v>
      </c>
      <c r="W1029" s="26"/>
      <c r="X1029" s="40">
        <f t="shared" si="709"/>
        <v>493</v>
      </c>
      <c r="Y1029" s="26">
        <f t="shared" si="709"/>
        <v>195</v>
      </c>
      <c r="Z1029" s="26">
        <f t="shared" si="709"/>
        <v>314</v>
      </c>
      <c r="AA1029" s="27">
        <f t="shared" si="709"/>
        <v>246</v>
      </c>
      <c r="AB1029" s="26"/>
      <c r="AC1029" s="40">
        <f t="shared" si="709"/>
        <v>755</v>
      </c>
      <c r="AD1029" s="26">
        <f t="shared" si="709"/>
        <v>177</v>
      </c>
      <c r="AE1029" s="26">
        <f t="shared" si="709"/>
        <v>354</v>
      </c>
      <c r="AF1029" s="26">
        <f t="shared" si="709"/>
        <v>293</v>
      </c>
      <c r="AG1029" s="26"/>
      <c r="AH1029" s="40">
        <f t="shared" si="709"/>
        <v>824</v>
      </c>
      <c r="AI1029" s="41">
        <f t="shared" si="709"/>
        <v>2072</v>
      </c>
      <c r="AK1029" s="3" t="s">
        <v>11</v>
      </c>
      <c r="AL1029" s="26">
        <f>SUM(AL1005:AL1028)</f>
        <v>0</v>
      </c>
      <c r="AM1029" s="26">
        <f t="shared" ref="AM1029:BA1029" si="710">SUM(AM1005:AM1028)</f>
        <v>0</v>
      </c>
      <c r="AN1029" s="26">
        <f t="shared" si="710"/>
        <v>0</v>
      </c>
      <c r="AO1029" s="26"/>
      <c r="AP1029" s="40">
        <f t="shared" si="710"/>
        <v>0</v>
      </c>
      <c r="AQ1029" s="26">
        <f t="shared" si="710"/>
        <v>0</v>
      </c>
      <c r="AR1029" s="26">
        <f t="shared" si="710"/>
        <v>0</v>
      </c>
      <c r="AS1029" s="26">
        <f t="shared" si="710"/>
        <v>0</v>
      </c>
      <c r="AT1029" s="26"/>
      <c r="AU1029" s="40">
        <f t="shared" si="710"/>
        <v>0</v>
      </c>
      <c r="AV1029" s="26">
        <f t="shared" si="710"/>
        <v>0</v>
      </c>
      <c r="AW1029" s="26">
        <f t="shared" si="710"/>
        <v>0</v>
      </c>
      <c r="AX1029" s="26">
        <f t="shared" si="710"/>
        <v>0</v>
      </c>
      <c r="AY1029" s="26"/>
      <c r="AZ1029" s="40">
        <f t="shared" si="710"/>
        <v>0</v>
      </c>
      <c r="BA1029" s="41">
        <f t="shared" si="710"/>
        <v>0</v>
      </c>
    </row>
    <row r="1030" spans="1:53" ht="14.25" thickBot="1" x14ac:dyDescent="0.2">
      <c r="A1030" s="42" t="s">
        <v>12</v>
      </c>
      <c r="B1030" s="43">
        <f>B1004-B1029</f>
        <v>6</v>
      </c>
      <c r="C1030" s="43">
        <f t="shared" ref="C1030:Q1030" si="711">C1004-C1029</f>
        <v>3</v>
      </c>
      <c r="D1030" s="43">
        <f t="shared" si="711"/>
        <v>3</v>
      </c>
      <c r="E1030" s="43"/>
      <c r="F1030" s="43">
        <f t="shared" si="711"/>
        <v>13</v>
      </c>
      <c r="G1030" s="43">
        <f t="shared" si="711"/>
        <v>5</v>
      </c>
      <c r="H1030" s="43">
        <f t="shared" si="711"/>
        <v>3</v>
      </c>
      <c r="I1030" s="43">
        <f t="shared" si="711"/>
        <v>2</v>
      </c>
      <c r="J1030" s="43"/>
      <c r="K1030" s="43">
        <f t="shared" si="711"/>
        <v>10</v>
      </c>
      <c r="L1030" s="43">
        <f t="shared" si="711"/>
        <v>4</v>
      </c>
      <c r="M1030" s="43">
        <f t="shared" si="711"/>
        <v>7</v>
      </c>
      <c r="N1030" s="43">
        <f t="shared" si="711"/>
        <v>2</v>
      </c>
      <c r="O1030" s="43"/>
      <c r="P1030" s="43">
        <f t="shared" si="711"/>
        <v>13</v>
      </c>
      <c r="Q1030" s="41">
        <f t="shared" si="711"/>
        <v>36</v>
      </c>
      <c r="S1030" s="42" t="s">
        <v>12</v>
      </c>
      <c r="T1030" s="43">
        <f>T1004-T1029</f>
        <v>350</v>
      </c>
      <c r="U1030" s="43">
        <f t="shared" ref="U1030:AI1030" si="712">U1004-U1029</f>
        <v>434</v>
      </c>
      <c r="V1030" s="43">
        <f t="shared" si="712"/>
        <v>344</v>
      </c>
      <c r="W1030" s="43"/>
      <c r="X1030" s="43">
        <f t="shared" si="712"/>
        <v>1128</v>
      </c>
      <c r="Y1030" s="43">
        <f t="shared" si="712"/>
        <v>262</v>
      </c>
      <c r="Z1030" s="43">
        <f t="shared" si="712"/>
        <v>326</v>
      </c>
      <c r="AA1030" s="43">
        <f t="shared" si="712"/>
        <v>303</v>
      </c>
      <c r="AB1030" s="43"/>
      <c r="AC1030" s="43">
        <f t="shared" si="712"/>
        <v>891</v>
      </c>
      <c r="AD1030" s="43">
        <f t="shared" si="712"/>
        <v>302</v>
      </c>
      <c r="AE1030" s="43">
        <f t="shared" si="712"/>
        <v>304</v>
      </c>
      <c r="AF1030" s="43">
        <f t="shared" si="712"/>
        <v>299</v>
      </c>
      <c r="AG1030" s="43"/>
      <c r="AH1030" s="43">
        <f t="shared" si="712"/>
        <v>905</v>
      </c>
      <c r="AI1030" s="41">
        <f t="shared" si="712"/>
        <v>2924</v>
      </c>
      <c r="AK1030" s="42" t="s">
        <v>12</v>
      </c>
      <c r="AL1030" s="43">
        <f>AL1004-AL1029</f>
        <v>0</v>
      </c>
      <c r="AM1030" s="43">
        <f t="shared" ref="AM1030:BA1030" si="713">AM1004-AM1029</f>
        <v>0</v>
      </c>
      <c r="AN1030" s="43">
        <f t="shared" si="713"/>
        <v>0</v>
      </c>
      <c r="AO1030" s="43"/>
      <c r="AP1030" s="43">
        <f t="shared" si="713"/>
        <v>0</v>
      </c>
      <c r="AQ1030" s="43">
        <f t="shared" si="713"/>
        <v>0</v>
      </c>
      <c r="AR1030" s="43">
        <f t="shared" si="713"/>
        <v>0</v>
      </c>
      <c r="AS1030" s="43">
        <f t="shared" si="713"/>
        <v>0</v>
      </c>
      <c r="AT1030" s="43"/>
      <c r="AU1030" s="43">
        <f t="shared" si="713"/>
        <v>0</v>
      </c>
      <c r="AV1030" s="43">
        <f t="shared" si="713"/>
        <v>0</v>
      </c>
      <c r="AW1030" s="43">
        <f t="shared" si="713"/>
        <v>0</v>
      </c>
      <c r="AX1030" s="43">
        <f t="shared" si="713"/>
        <v>0</v>
      </c>
      <c r="AY1030" s="43"/>
      <c r="AZ1030" s="43">
        <f t="shared" si="713"/>
        <v>0</v>
      </c>
      <c r="BA1030" s="41">
        <f t="shared" si="713"/>
        <v>0</v>
      </c>
    </row>
    <row r="1033" spans="1:53" ht="21.75" thickBot="1" x14ac:dyDescent="0.25">
      <c r="A1033" s="50" t="s">
        <v>13</v>
      </c>
      <c r="B1033" s="51"/>
      <c r="C1033" s="51"/>
      <c r="D1033" s="51"/>
      <c r="E1033" s="51"/>
      <c r="F1033" s="54" t="s">
        <v>26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S1033" s="50" t="s">
        <v>14</v>
      </c>
      <c r="T1033" s="51"/>
      <c r="U1033" s="51"/>
      <c r="V1033" s="51"/>
      <c r="W1033" s="51"/>
      <c r="X1033" s="54" t="s">
        <v>26</v>
      </c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K1033" s="50" t="s">
        <v>153</v>
      </c>
      <c r="AL1033" s="51"/>
      <c r="AM1033" s="51"/>
      <c r="AN1033" s="51"/>
      <c r="AO1033" s="51"/>
      <c r="AP1033" s="54" t="s">
        <v>26</v>
      </c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</row>
    <row r="1034" spans="1:53" ht="14.25" thickBot="1" x14ac:dyDescent="0.2">
      <c r="A1034" s="2" t="s">
        <v>0</v>
      </c>
      <c r="B1034" s="225" t="s">
        <v>15</v>
      </c>
      <c r="C1034" s="225"/>
      <c r="D1034" s="225"/>
      <c r="E1034" s="225"/>
      <c r="F1034" s="226"/>
      <c r="G1034" s="225" t="s">
        <v>1</v>
      </c>
      <c r="H1034" s="225"/>
      <c r="I1034" s="225"/>
      <c r="J1034" s="225"/>
      <c r="K1034" s="226"/>
      <c r="L1034" s="225" t="s">
        <v>16</v>
      </c>
      <c r="M1034" s="225"/>
      <c r="N1034" s="225"/>
      <c r="O1034" s="225"/>
      <c r="P1034" s="225"/>
      <c r="Q1034" s="227" t="s">
        <v>2</v>
      </c>
      <c r="S1034" s="2" t="s">
        <v>0</v>
      </c>
      <c r="T1034" s="225" t="s">
        <v>15</v>
      </c>
      <c r="U1034" s="225"/>
      <c r="V1034" s="225"/>
      <c r="W1034" s="225"/>
      <c r="X1034" s="226"/>
      <c r="Y1034" s="225" t="s">
        <v>1</v>
      </c>
      <c r="Z1034" s="225"/>
      <c r="AA1034" s="225"/>
      <c r="AB1034" s="225"/>
      <c r="AC1034" s="226"/>
      <c r="AD1034" s="225" t="s">
        <v>16</v>
      </c>
      <c r="AE1034" s="225"/>
      <c r="AF1034" s="225"/>
      <c r="AG1034" s="225"/>
      <c r="AH1034" s="225"/>
      <c r="AI1034" s="227" t="s">
        <v>2</v>
      </c>
      <c r="AK1034" s="2" t="s">
        <v>0</v>
      </c>
      <c r="AL1034" s="225" t="s">
        <v>15</v>
      </c>
      <c r="AM1034" s="225"/>
      <c r="AN1034" s="225"/>
      <c r="AO1034" s="225"/>
      <c r="AP1034" s="226"/>
      <c r="AQ1034" s="225" t="s">
        <v>1</v>
      </c>
      <c r="AR1034" s="225"/>
      <c r="AS1034" s="225"/>
      <c r="AT1034" s="225"/>
      <c r="AU1034" s="226"/>
      <c r="AV1034" s="225" t="s">
        <v>16</v>
      </c>
      <c r="AW1034" s="225"/>
      <c r="AX1034" s="225"/>
      <c r="AY1034" s="225"/>
      <c r="AZ1034" s="225"/>
      <c r="BA1034" s="227" t="s">
        <v>2</v>
      </c>
    </row>
    <row r="1035" spans="1:53" ht="14.25" thickBot="1" x14ac:dyDescent="0.2">
      <c r="A1035" s="2" t="s">
        <v>3</v>
      </c>
      <c r="B1035" s="3" t="s">
        <v>4</v>
      </c>
      <c r="C1035" s="2" t="s">
        <v>5</v>
      </c>
      <c r="D1035" s="4" t="s">
        <v>6</v>
      </c>
      <c r="E1035" s="2"/>
      <c r="F1035" s="2" t="s">
        <v>7</v>
      </c>
      <c r="G1035" s="3" t="s">
        <v>4</v>
      </c>
      <c r="H1035" s="2" t="s">
        <v>5</v>
      </c>
      <c r="I1035" s="4" t="s">
        <v>6</v>
      </c>
      <c r="J1035" s="2"/>
      <c r="K1035" s="2" t="s">
        <v>7</v>
      </c>
      <c r="L1035" s="3" t="s">
        <v>4</v>
      </c>
      <c r="M1035" s="2" t="s">
        <v>5</v>
      </c>
      <c r="N1035" s="4" t="s">
        <v>6</v>
      </c>
      <c r="O1035" s="2"/>
      <c r="P1035" s="3" t="s">
        <v>7</v>
      </c>
      <c r="Q1035" s="228"/>
      <c r="S1035" s="2" t="s">
        <v>3</v>
      </c>
      <c r="T1035" s="3" t="s">
        <v>4</v>
      </c>
      <c r="U1035" s="2" t="s">
        <v>5</v>
      </c>
      <c r="V1035" s="4" t="s">
        <v>6</v>
      </c>
      <c r="W1035" s="2"/>
      <c r="X1035" s="2" t="s">
        <v>7</v>
      </c>
      <c r="Y1035" s="3" t="s">
        <v>4</v>
      </c>
      <c r="Z1035" s="2" t="s">
        <v>5</v>
      </c>
      <c r="AA1035" s="4" t="s">
        <v>6</v>
      </c>
      <c r="AB1035" s="2"/>
      <c r="AC1035" s="2" t="s">
        <v>7</v>
      </c>
      <c r="AD1035" s="3" t="s">
        <v>4</v>
      </c>
      <c r="AE1035" s="2" t="s">
        <v>5</v>
      </c>
      <c r="AF1035" s="4" t="s">
        <v>6</v>
      </c>
      <c r="AG1035" s="2"/>
      <c r="AH1035" s="3" t="s">
        <v>7</v>
      </c>
      <c r="AI1035" s="228"/>
      <c r="AK1035" s="2" t="s">
        <v>3</v>
      </c>
      <c r="AL1035" s="3" t="s">
        <v>4</v>
      </c>
      <c r="AM1035" s="2" t="s">
        <v>5</v>
      </c>
      <c r="AN1035" s="4" t="s">
        <v>6</v>
      </c>
      <c r="AO1035" s="2"/>
      <c r="AP1035" s="2" t="s">
        <v>7</v>
      </c>
      <c r="AQ1035" s="3" t="s">
        <v>4</v>
      </c>
      <c r="AR1035" s="2" t="s">
        <v>5</v>
      </c>
      <c r="AS1035" s="4" t="s">
        <v>6</v>
      </c>
      <c r="AT1035" s="2"/>
      <c r="AU1035" s="2" t="s">
        <v>7</v>
      </c>
      <c r="AV1035" s="3" t="s">
        <v>4</v>
      </c>
      <c r="AW1035" s="2" t="s">
        <v>5</v>
      </c>
      <c r="AX1035" s="4" t="s">
        <v>6</v>
      </c>
      <c r="AY1035" s="2"/>
      <c r="AZ1035" s="3" t="s">
        <v>7</v>
      </c>
      <c r="BA1035" s="228"/>
    </row>
    <row r="1036" spans="1:53" x14ac:dyDescent="0.15">
      <c r="A1036" s="5" t="s">
        <v>12</v>
      </c>
      <c r="B1036" s="6">
        <f>B1030</f>
        <v>6</v>
      </c>
      <c r="C1036" s="7">
        <f>C1030</f>
        <v>3</v>
      </c>
      <c r="D1036" s="6">
        <f>D1030</f>
        <v>3</v>
      </c>
      <c r="E1036" s="7"/>
      <c r="F1036" s="8">
        <f>SUM(B1036:D1036)</f>
        <v>12</v>
      </c>
      <c r="G1036" s="6">
        <f>G1030</f>
        <v>5</v>
      </c>
      <c r="H1036" s="7">
        <f>H1030</f>
        <v>3</v>
      </c>
      <c r="I1036" s="6">
        <f>I1030</f>
        <v>2</v>
      </c>
      <c r="J1036" s="7"/>
      <c r="K1036" s="8">
        <f>SUM(G1036:I1036)</f>
        <v>10</v>
      </c>
      <c r="L1036" s="6">
        <f>L1030</f>
        <v>4</v>
      </c>
      <c r="M1036" s="7">
        <f>M1030</f>
        <v>7</v>
      </c>
      <c r="N1036" s="6">
        <f>N1030</f>
        <v>2</v>
      </c>
      <c r="O1036" s="7"/>
      <c r="P1036" s="8">
        <f>SUM(L1036:N1036)</f>
        <v>13</v>
      </c>
      <c r="Q1036" s="9">
        <f>F1036+K1036+P1036</f>
        <v>35</v>
      </c>
      <c r="S1036" s="5" t="s">
        <v>12</v>
      </c>
      <c r="T1036" s="6">
        <f>T1030</f>
        <v>350</v>
      </c>
      <c r="U1036" s="7">
        <f>U1030</f>
        <v>434</v>
      </c>
      <c r="V1036" s="6">
        <f>V1030</f>
        <v>344</v>
      </c>
      <c r="W1036" s="7"/>
      <c r="X1036" s="8">
        <f>SUM(T1036:V1036)</f>
        <v>1128</v>
      </c>
      <c r="Y1036" s="6">
        <f>Y1030</f>
        <v>262</v>
      </c>
      <c r="Z1036" s="7">
        <f>Z1030</f>
        <v>326</v>
      </c>
      <c r="AA1036" s="6">
        <f>AA1030</f>
        <v>303</v>
      </c>
      <c r="AB1036" s="7"/>
      <c r="AC1036" s="8">
        <f>SUM(Y1036:AA1036)</f>
        <v>891</v>
      </c>
      <c r="AD1036" s="7">
        <f>AD1030</f>
        <v>302</v>
      </c>
      <c r="AE1036" s="7">
        <f>AE1030</f>
        <v>304</v>
      </c>
      <c r="AF1036" s="6">
        <f>AF1030</f>
        <v>299</v>
      </c>
      <c r="AG1036" s="7"/>
      <c r="AH1036" s="8">
        <f>SUM(AD1036:AF1036)</f>
        <v>905</v>
      </c>
      <c r="AI1036" s="9">
        <f>X1036+AC1036+AH1036</f>
        <v>2924</v>
      </c>
      <c r="AK1036" s="5" t="s">
        <v>12</v>
      </c>
      <c r="AL1036" s="6">
        <f>AL1030</f>
        <v>0</v>
      </c>
      <c r="AM1036" s="7">
        <f>AM1030</f>
        <v>0</v>
      </c>
      <c r="AN1036" s="6">
        <f>AN1030</f>
        <v>0</v>
      </c>
      <c r="AO1036" s="7"/>
      <c r="AP1036" s="8">
        <f>SUM(AL1036:AN1036)</f>
        <v>0</v>
      </c>
      <c r="AQ1036" s="6">
        <f>AQ1030</f>
        <v>0</v>
      </c>
      <c r="AR1036" s="7">
        <f>AR1030</f>
        <v>0</v>
      </c>
      <c r="AS1036" s="6">
        <f>AS1030</f>
        <v>0</v>
      </c>
      <c r="AT1036" s="7"/>
      <c r="AU1036" s="8">
        <f>SUM(AQ1036:AS1036)</f>
        <v>0</v>
      </c>
      <c r="AV1036" s="6">
        <f>AV1030</f>
        <v>0</v>
      </c>
      <c r="AW1036" s="7">
        <f>AW1030</f>
        <v>0</v>
      </c>
      <c r="AX1036" s="6">
        <f>AX1030</f>
        <v>0</v>
      </c>
      <c r="AY1036" s="7"/>
      <c r="AZ1036" s="8">
        <f>SUM(AV1036:AX1036)</f>
        <v>0</v>
      </c>
      <c r="BA1036" s="9">
        <f>AP1036+AU1036+AZ1036</f>
        <v>0</v>
      </c>
    </row>
    <row r="1037" spans="1:53" x14ac:dyDescent="0.15">
      <c r="A1037" s="11" t="s">
        <v>66</v>
      </c>
      <c r="B1037" s="31">
        <v>1</v>
      </c>
      <c r="C1037" s="32"/>
      <c r="D1037" s="33">
        <v>1</v>
      </c>
      <c r="E1037" s="32"/>
      <c r="F1037" s="14">
        <f t="shared" ref="F1037:F1038" si="714">SUM(B1037:D1037)</f>
        <v>2</v>
      </c>
      <c r="G1037" s="31">
        <v>1</v>
      </c>
      <c r="H1037" s="32"/>
      <c r="I1037" s="33">
        <v>1</v>
      </c>
      <c r="J1037" s="32"/>
      <c r="K1037" s="14">
        <f t="shared" ref="K1037:K1048" si="715">SUM(G1037:I1037)</f>
        <v>2</v>
      </c>
      <c r="L1037" s="31">
        <v>1</v>
      </c>
      <c r="M1037" s="32"/>
      <c r="N1037" s="33">
        <v>1</v>
      </c>
      <c r="O1037" s="32"/>
      <c r="P1037" s="14">
        <f t="shared" ref="P1037:P1048" si="716">SUM(L1037:N1037)</f>
        <v>2</v>
      </c>
      <c r="Q1037" s="15">
        <f t="shared" ref="Q1037:Q1071" si="717">F1037+K1037+P1037</f>
        <v>6</v>
      </c>
      <c r="R1037" s="93">
        <v>44202</v>
      </c>
      <c r="S1037" s="11" t="s">
        <v>223</v>
      </c>
      <c r="T1037" s="37">
        <v>3</v>
      </c>
      <c r="U1037" s="19"/>
      <c r="V1037" s="18"/>
      <c r="W1037" s="32"/>
      <c r="X1037" s="14">
        <f t="shared" ref="X1037" si="718">SUM(T1037:V1037)</f>
        <v>3</v>
      </c>
      <c r="Y1037" s="37">
        <v>15</v>
      </c>
      <c r="Z1037" s="19">
        <v>12</v>
      </c>
      <c r="AA1037" s="18">
        <v>2</v>
      </c>
      <c r="AB1037" s="32"/>
      <c r="AC1037" s="14">
        <f t="shared" ref="AC1037" si="719">SUM(Y1037:AA1037)</f>
        <v>29</v>
      </c>
      <c r="AD1037" s="37">
        <v>2</v>
      </c>
      <c r="AE1037" s="19"/>
      <c r="AF1037" s="18"/>
      <c r="AG1037" s="32"/>
      <c r="AH1037" s="14">
        <f t="shared" ref="AH1037" si="720">SUM(AD1037:AF1037)</f>
        <v>2</v>
      </c>
      <c r="AI1037" s="15">
        <f t="shared" ref="AI1037" si="721">X1037+AC1037+AH1037</f>
        <v>34</v>
      </c>
      <c r="AJ1037" s="38">
        <v>44239</v>
      </c>
      <c r="AK1037" s="11" t="s">
        <v>9</v>
      </c>
      <c r="AL1037" s="12"/>
      <c r="AM1037" s="13"/>
      <c r="AN1037" s="12"/>
      <c r="AO1037" s="30"/>
      <c r="AP1037" s="14">
        <f t="shared" ref="AP1037:AP1071" si="722">SUM(AL1037:AN1037)</f>
        <v>0</v>
      </c>
      <c r="AQ1037" s="12"/>
      <c r="AR1037" s="13"/>
      <c r="AS1037" s="12"/>
      <c r="AT1037" s="30"/>
      <c r="AU1037" s="14">
        <f t="shared" ref="AU1037:AU1071" si="723">SUM(AQ1037:AS1037)</f>
        <v>0</v>
      </c>
      <c r="AV1037" s="12"/>
      <c r="AW1037" s="13"/>
      <c r="AX1037" s="12"/>
      <c r="AY1037" s="30"/>
      <c r="AZ1037" s="14">
        <f t="shared" ref="AZ1037:AZ1071" si="724">SUM(AV1037:AX1037)</f>
        <v>0</v>
      </c>
      <c r="BA1037" s="15">
        <f t="shared" ref="BA1037:BA1071" si="725">AP1037+AU1037+AZ1037</f>
        <v>0</v>
      </c>
    </row>
    <row r="1038" spans="1:53" x14ac:dyDescent="0.15">
      <c r="A1038" s="11" t="s">
        <v>9</v>
      </c>
      <c r="B1038" s="37"/>
      <c r="C1038" s="19"/>
      <c r="D1038" s="18"/>
      <c r="E1038" s="32"/>
      <c r="F1038" s="14">
        <f t="shared" si="714"/>
        <v>0</v>
      </c>
      <c r="G1038" s="37"/>
      <c r="H1038" s="19"/>
      <c r="I1038" s="18">
        <v>3</v>
      </c>
      <c r="J1038" s="32"/>
      <c r="K1038" s="14">
        <f t="shared" si="715"/>
        <v>3</v>
      </c>
      <c r="L1038" s="37"/>
      <c r="M1038" s="19"/>
      <c r="N1038" s="18">
        <v>3</v>
      </c>
      <c r="O1038" s="32"/>
      <c r="P1038" s="14">
        <f t="shared" si="716"/>
        <v>3</v>
      </c>
      <c r="Q1038" s="15">
        <f t="shared" si="717"/>
        <v>6</v>
      </c>
      <c r="R1038" s="56">
        <v>44204</v>
      </c>
      <c r="S1038" s="11" t="s">
        <v>9</v>
      </c>
      <c r="T1038" s="62"/>
      <c r="U1038" s="47"/>
      <c r="V1038" s="46"/>
      <c r="W1038" s="88"/>
      <c r="X1038" s="14">
        <f t="shared" ref="X1038:X1071" si="726">SUM(T1038:V1038)</f>
        <v>0</v>
      </c>
      <c r="Y1038" s="62"/>
      <c r="Z1038" s="47"/>
      <c r="AA1038" s="46"/>
      <c r="AB1038" s="88"/>
      <c r="AC1038" s="14">
        <f t="shared" ref="AC1038:AC1071" si="727">SUM(Y1038:AA1038)</f>
        <v>0</v>
      </c>
      <c r="AD1038" s="62"/>
      <c r="AE1038" s="47"/>
      <c r="AF1038" s="46"/>
      <c r="AG1038" s="88"/>
      <c r="AH1038" s="14">
        <f t="shared" ref="AH1038:AH1071" si="728">SUM(AD1038:AF1038)</f>
        <v>0</v>
      </c>
      <c r="AI1038" s="15">
        <f t="shared" ref="AI1038:AI1071" si="729">X1038+AC1038+AH1038</f>
        <v>0</v>
      </c>
      <c r="AK1038" s="11" t="s">
        <v>9</v>
      </c>
      <c r="AL1038" s="62"/>
      <c r="AM1038" s="47"/>
      <c r="AN1038" s="46"/>
      <c r="AO1038" s="88"/>
      <c r="AP1038" s="14">
        <f t="shared" si="722"/>
        <v>0</v>
      </c>
      <c r="AQ1038" s="62"/>
      <c r="AR1038" s="47"/>
      <c r="AS1038" s="46"/>
      <c r="AT1038" s="88"/>
      <c r="AU1038" s="14">
        <f t="shared" si="723"/>
        <v>0</v>
      </c>
      <c r="AV1038" s="62"/>
      <c r="AW1038" s="47"/>
      <c r="AX1038" s="46"/>
      <c r="AY1038" s="88"/>
      <c r="AZ1038" s="14">
        <f t="shared" si="724"/>
        <v>0</v>
      </c>
      <c r="BA1038" s="15">
        <f t="shared" si="725"/>
        <v>0</v>
      </c>
    </row>
    <row r="1039" spans="1:53" x14ac:dyDescent="0.15">
      <c r="A1039" s="11" t="s">
        <v>101</v>
      </c>
      <c r="B1039" s="12"/>
      <c r="C1039" s="13"/>
      <c r="D1039" s="12"/>
      <c r="E1039" s="30"/>
      <c r="F1039" s="14">
        <f t="shared" ref="F1039:F1047" si="730">SUM(B1039:D1039)</f>
        <v>0</v>
      </c>
      <c r="G1039" s="12">
        <v>1</v>
      </c>
      <c r="H1039" s="13"/>
      <c r="I1039" s="12"/>
      <c r="J1039" s="30"/>
      <c r="K1039" s="14">
        <f t="shared" si="715"/>
        <v>1</v>
      </c>
      <c r="L1039" s="12"/>
      <c r="M1039" s="13"/>
      <c r="N1039" s="12"/>
      <c r="O1039" s="30"/>
      <c r="P1039" s="14">
        <f t="shared" si="716"/>
        <v>0</v>
      </c>
      <c r="Q1039" s="15">
        <f t="shared" si="717"/>
        <v>1</v>
      </c>
      <c r="R1039" s="93">
        <v>44210</v>
      </c>
      <c r="S1039" s="11" t="s">
        <v>9</v>
      </c>
      <c r="T1039" s="12"/>
      <c r="U1039" s="13"/>
      <c r="V1039" s="12"/>
      <c r="W1039" s="30"/>
      <c r="X1039" s="14">
        <f t="shared" si="726"/>
        <v>0</v>
      </c>
      <c r="Y1039" s="12"/>
      <c r="Z1039" s="13"/>
      <c r="AA1039" s="12"/>
      <c r="AB1039" s="30"/>
      <c r="AC1039" s="14">
        <f t="shared" si="727"/>
        <v>0</v>
      </c>
      <c r="AD1039" s="12"/>
      <c r="AE1039" s="13"/>
      <c r="AF1039" s="12"/>
      <c r="AG1039" s="30"/>
      <c r="AH1039" s="14">
        <f t="shared" si="728"/>
        <v>0</v>
      </c>
      <c r="AI1039" s="15">
        <f t="shared" si="729"/>
        <v>0</v>
      </c>
      <c r="AK1039" s="11" t="s">
        <v>9</v>
      </c>
      <c r="AL1039" s="12"/>
      <c r="AM1039" s="13"/>
      <c r="AN1039" s="12"/>
      <c r="AO1039" s="30"/>
      <c r="AP1039" s="14">
        <f t="shared" si="722"/>
        <v>0</v>
      </c>
      <c r="AQ1039" s="12"/>
      <c r="AR1039" s="13"/>
      <c r="AS1039" s="12"/>
      <c r="AT1039" s="30"/>
      <c r="AU1039" s="14">
        <f t="shared" si="723"/>
        <v>0</v>
      </c>
      <c r="AV1039" s="12"/>
      <c r="AW1039" s="13"/>
      <c r="AX1039" s="12"/>
      <c r="AY1039" s="30"/>
      <c r="AZ1039" s="14">
        <f t="shared" si="724"/>
        <v>0</v>
      </c>
      <c r="BA1039" s="15">
        <f t="shared" si="725"/>
        <v>0</v>
      </c>
    </row>
    <row r="1040" spans="1:53" x14ac:dyDescent="0.15">
      <c r="A1040" s="11" t="s">
        <v>202</v>
      </c>
      <c r="B1040" s="12">
        <v>1</v>
      </c>
      <c r="C1040" s="13"/>
      <c r="D1040" s="12"/>
      <c r="E1040" s="30"/>
      <c r="F1040" s="14">
        <f t="shared" si="730"/>
        <v>1</v>
      </c>
      <c r="G1040" s="12">
        <v>1</v>
      </c>
      <c r="H1040" s="13"/>
      <c r="I1040" s="12"/>
      <c r="J1040" s="30"/>
      <c r="K1040" s="14">
        <f t="shared" si="715"/>
        <v>1</v>
      </c>
      <c r="L1040" s="12">
        <v>1</v>
      </c>
      <c r="M1040" s="13"/>
      <c r="N1040" s="12"/>
      <c r="O1040" s="30"/>
      <c r="P1040" s="14">
        <f t="shared" si="716"/>
        <v>1</v>
      </c>
      <c r="Q1040" s="15">
        <f t="shared" si="717"/>
        <v>3</v>
      </c>
      <c r="R1040" s="93">
        <v>44211</v>
      </c>
      <c r="S1040" s="11" t="s">
        <v>9</v>
      </c>
      <c r="T1040" s="12"/>
      <c r="U1040" s="13"/>
      <c r="V1040" s="12"/>
      <c r="W1040" s="30"/>
      <c r="X1040" s="14">
        <f t="shared" si="726"/>
        <v>0</v>
      </c>
      <c r="Y1040" s="12"/>
      <c r="Z1040" s="13"/>
      <c r="AA1040" s="12"/>
      <c r="AB1040" s="30"/>
      <c r="AC1040" s="14">
        <f t="shared" si="727"/>
        <v>0</v>
      </c>
      <c r="AD1040" s="12"/>
      <c r="AE1040" s="13"/>
      <c r="AF1040" s="12"/>
      <c r="AG1040" s="30"/>
      <c r="AH1040" s="14">
        <f t="shared" si="728"/>
        <v>0</v>
      </c>
      <c r="AI1040" s="15">
        <f t="shared" si="729"/>
        <v>0</v>
      </c>
      <c r="AJ1040" s="56"/>
      <c r="AK1040" s="11" t="s">
        <v>9</v>
      </c>
      <c r="AL1040" s="12"/>
      <c r="AM1040" s="13"/>
      <c r="AN1040" s="12"/>
      <c r="AO1040" s="30"/>
      <c r="AP1040" s="14">
        <f t="shared" si="722"/>
        <v>0</v>
      </c>
      <c r="AQ1040" s="12"/>
      <c r="AR1040" s="13"/>
      <c r="AS1040" s="12"/>
      <c r="AT1040" s="30"/>
      <c r="AU1040" s="14">
        <f t="shared" si="723"/>
        <v>0</v>
      </c>
      <c r="AV1040" s="12"/>
      <c r="AW1040" s="13"/>
      <c r="AX1040" s="12"/>
      <c r="AY1040" s="30"/>
      <c r="AZ1040" s="14">
        <f t="shared" si="724"/>
        <v>0</v>
      </c>
      <c r="BA1040" s="15">
        <f t="shared" si="725"/>
        <v>0</v>
      </c>
    </row>
    <row r="1041" spans="1:53" x14ac:dyDescent="0.15">
      <c r="A1041" s="11" t="s">
        <v>9</v>
      </c>
      <c r="B1041" s="12"/>
      <c r="C1041" s="13">
        <v>3</v>
      </c>
      <c r="D1041" s="12">
        <v>3</v>
      </c>
      <c r="E1041" s="30"/>
      <c r="F1041" s="14">
        <f t="shared" si="730"/>
        <v>6</v>
      </c>
      <c r="G1041" s="12"/>
      <c r="H1041" s="13">
        <v>3</v>
      </c>
      <c r="I1041" s="12"/>
      <c r="J1041" s="30"/>
      <c r="K1041" s="14">
        <f t="shared" si="715"/>
        <v>3</v>
      </c>
      <c r="L1041" s="12"/>
      <c r="M1041" s="13"/>
      <c r="N1041" s="12"/>
      <c r="O1041" s="30"/>
      <c r="P1041" s="14">
        <f t="shared" si="716"/>
        <v>0</v>
      </c>
      <c r="Q1041" s="15">
        <f t="shared" si="717"/>
        <v>9</v>
      </c>
      <c r="R1041" s="56">
        <v>44212</v>
      </c>
      <c r="S1041" s="11" t="s">
        <v>479</v>
      </c>
      <c r="T1041" s="12">
        <v>0</v>
      </c>
      <c r="U1041" s="13">
        <v>221</v>
      </c>
      <c r="V1041" s="12">
        <v>95</v>
      </c>
      <c r="W1041" s="30"/>
      <c r="X1041" s="14">
        <f t="shared" ref="X1041" si="731">SUM(T1041:W1041)</f>
        <v>316</v>
      </c>
      <c r="Y1041" s="12">
        <v>156</v>
      </c>
      <c r="Z1041" s="13">
        <v>273</v>
      </c>
      <c r="AA1041" s="12">
        <v>200</v>
      </c>
      <c r="AB1041" s="30"/>
      <c r="AC1041" s="14">
        <f t="shared" ref="AC1041" si="732">SUM(Y1041:AB1041)</f>
        <v>629</v>
      </c>
      <c r="AD1041" s="12">
        <v>54</v>
      </c>
      <c r="AE1041" s="13">
        <v>238</v>
      </c>
      <c r="AF1041" s="12">
        <v>199</v>
      </c>
      <c r="AG1041" s="30"/>
      <c r="AH1041" s="14">
        <f t="shared" ref="AH1041" si="733">SUM(AD1041:AG1041)</f>
        <v>491</v>
      </c>
      <c r="AI1041" s="15">
        <f t="shared" si="729"/>
        <v>1436</v>
      </c>
      <c r="AJ1041" s="56" t="s">
        <v>839</v>
      </c>
      <c r="AK1041" s="11" t="s">
        <v>9</v>
      </c>
      <c r="AL1041" s="46"/>
      <c r="AM1041" s="47"/>
      <c r="AN1041" s="46"/>
      <c r="AO1041" s="88"/>
      <c r="AP1041" s="14">
        <f t="shared" si="722"/>
        <v>0</v>
      </c>
      <c r="AQ1041" s="46"/>
      <c r="AR1041" s="47"/>
      <c r="AS1041" s="46"/>
      <c r="AT1041" s="88"/>
      <c r="AU1041" s="14">
        <f t="shared" si="723"/>
        <v>0</v>
      </c>
      <c r="AV1041" s="46"/>
      <c r="AW1041" s="47"/>
      <c r="AX1041" s="46"/>
      <c r="AY1041" s="88"/>
      <c r="AZ1041" s="14">
        <f t="shared" si="724"/>
        <v>0</v>
      </c>
      <c r="BA1041" s="15">
        <f t="shared" si="725"/>
        <v>0</v>
      </c>
    </row>
    <row r="1042" spans="1:53" x14ac:dyDescent="0.15">
      <c r="A1042" s="11" t="s">
        <v>202</v>
      </c>
      <c r="B1042" s="12">
        <v>1</v>
      </c>
      <c r="C1042" s="13"/>
      <c r="D1042" s="12"/>
      <c r="E1042" s="30"/>
      <c r="F1042" s="14">
        <f t="shared" si="730"/>
        <v>1</v>
      </c>
      <c r="G1042" s="12">
        <v>1</v>
      </c>
      <c r="H1042" s="13"/>
      <c r="I1042" s="12"/>
      <c r="J1042" s="30"/>
      <c r="K1042" s="14">
        <f t="shared" si="715"/>
        <v>1</v>
      </c>
      <c r="L1042" s="12">
        <v>1</v>
      </c>
      <c r="M1042" s="13"/>
      <c r="N1042" s="12"/>
      <c r="O1042" s="30"/>
      <c r="P1042" s="14">
        <f t="shared" si="716"/>
        <v>1</v>
      </c>
      <c r="Q1042" s="15">
        <f t="shared" si="717"/>
        <v>3</v>
      </c>
      <c r="R1042" s="93">
        <v>44214</v>
      </c>
      <c r="S1042" s="11" t="s">
        <v>9</v>
      </c>
      <c r="T1042" s="12"/>
      <c r="U1042" s="13"/>
      <c r="V1042" s="12"/>
      <c r="W1042" s="30"/>
      <c r="X1042" s="14">
        <f t="shared" si="726"/>
        <v>0</v>
      </c>
      <c r="Y1042" s="12"/>
      <c r="Z1042" s="13"/>
      <c r="AA1042" s="12"/>
      <c r="AB1042" s="30"/>
      <c r="AC1042" s="14">
        <f t="shared" si="727"/>
        <v>0</v>
      </c>
      <c r="AD1042" s="12"/>
      <c r="AE1042" s="13"/>
      <c r="AF1042" s="12"/>
      <c r="AG1042" s="30"/>
      <c r="AH1042" s="14">
        <f t="shared" si="728"/>
        <v>0</v>
      </c>
      <c r="AI1042" s="15">
        <f t="shared" si="729"/>
        <v>0</v>
      </c>
      <c r="AJ1042" s="57"/>
      <c r="AK1042" s="11" t="s">
        <v>9</v>
      </c>
      <c r="AL1042" s="12"/>
      <c r="AM1042" s="13"/>
      <c r="AN1042" s="12"/>
      <c r="AO1042" s="30"/>
      <c r="AP1042" s="14">
        <f t="shared" si="722"/>
        <v>0</v>
      </c>
      <c r="AQ1042" s="12"/>
      <c r="AR1042" s="13"/>
      <c r="AS1042" s="12"/>
      <c r="AT1042" s="30"/>
      <c r="AU1042" s="14">
        <f t="shared" si="723"/>
        <v>0</v>
      </c>
      <c r="AV1042" s="12"/>
      <c r="AW1042" s="13"/>
      <c r="AX1042" s="12"/>
      <c r="AY1042" s="30"/>
      <c r="AZ1042" s="14">
        <f t="shared" si="724"/>
        <v>0</v>
      </c>
      <c r="BA1042" s="15">
        <f t="shared" si="725"/>
        <v>0</v>
      </c>
    </row>
    <row r="1043" spans="1:53" x14ac:dyDescent="0.15">
      <c r="A1043" s="11" t="s">
        <v>423</v>
      </c>
      <c r="B1043" s="18">
        <f>1+1</f>
        <v>2</v>
      </c>
      <c r="C1043" s="19"/>
      <c r="D1043" s="18"/>
      <c r="E1043" s="32"/>
      <c r="F1043" s="14">
        <f t="shared" si="730"/>
        <v>2</v>
      </c>
      <c r="G1043" s="18">
        <f>2+1</f>
        <v>3</v>
      </c>
      <c r="H1043" s="19">
        <f>1</f>
        <v>1</v>
      </c>
      <c r="I1043" s="18"/>
      <c r="J1043" s="32"/>
      <c r="K1043" s="14">
        <f t="shared" si="715"/>
        <v>4</v>
      </c>
      <c r="L1043" s="18">
        <v>1</v>
      </c>
      <c r="M1043" s="19"/>
      <c r="N1043" s="18"/>
      <c r="O1043" s="32"/>
      <c r="P1043" s="14">
        <f t="shared" si="716"/>
        <v>1</v>
      </c>
      <c r="Q1043" s="15">
        <f t="shared" si="717"/>
        <v>7</v>
      </c>
      <c r="R1043" s="93">
        <v>44214</v>
      </c>
      <c r="S1043" s="11" t="s">
        <v>9</v>
      </c>
      <c r="T1043" s="62"/>
      <c r="U1043" s="47"/>
      <c r="V1043" s="46"/>
      <c r="W1043" s="88"/>
      <c r="X1043" s="14">
        <f t="shared" si="726"/>
        <v>0</v>
      </c>
      <c r="Y1043" s="62"/>
      <c r="Z1043" s="47"/>
      <c r="AA1043" s="46"/>
      <c r="AB1043" s="88"/>
      <c r="AC1043" s="14">
        <f t="shared" si="727"/>
        <v>0</v>
      </c>
      <c r="AD1043" s="62"/>
      <c r="AE1043" s="47"/>
      <c r="AF1043" s="46"/>
      <c r="AG1043" s="88"/>
      <c r="AH1043" s="14">
        <f t="shared" si="728"/>
        <v>0</v>
      </c>
      <c r="AI1043" s="15">
        <f t="shared" si="729"/>
        <v>0</v>
      </c>
      <c r="AK1043" s="11" t="s">
        <v>9</v>
      </c>
      <c r="AL1043" s="62"/>
      <c r="AM1043" s="47"/>
      <c r="AN1043" s="46"/>
      <c r="AO1043" s="88"/>
      <c r="AP1043" s="14">
        <f t="shared" si="722"/>
        <v>0</v>
      </c>
      <c r="AQ1043" s="62"/>
      <c r="AR1043" s="47"/>
      <c r="AS1043" s="46"/>
      <c r="AT1043" s="88"/>
      <c r="AU1043" s="14">
        <f t="shared" si="723"/>
        <v>0</v>
      </c>
      <c r="AV1043" s="62"/>
      <c r="AW1043" s="47"/>
      <c r="AX1043" s="46"/>
      <c r="AY1043" s="88"/>
      <c r="AZ1043" s="14">
        <f t="shared" si="724"/>
        <v>0</v>
      </c>
      <c r="BA1043" s="15">
        <f t="shared" si="725"/>
        <v>0</v>
      </c>
    </row>
    <row r="1044" spans="1:53" x14ac:dyDescent="0.15">
      <c r="A1044" s="11" t="s">
        <v>308</v>
      </c>
      <c r="B1044" s="18"/>
      <c r="C1044" s="19"/>
      <c r="D1044" s="18"/>
      <c r="E1044" s="32"/>
      <c r="F1044" s="14">
        <f t="shared" si="730"/>
        <v>0</v>
      </c>
      <c r="G1044" s="18"/>
      <c r="H1044" s="19"/>
      <c r="I1044" s="18"/>
      <c r="J1044" s="32"/>
      <c r="K1044" s="14">
        <f t="shared" si="715"/>
        <v>0</v>
      </c>
      <c r="L1044" s="18"/>
      <c r="M1044" s="19"/>
      <c r="N1044" s="18">
        <v>1</v>
      </c>
      <c r="O1044" s="32"/>
      <c r="P1044" s="14">
        <f t="shared" si="716"/>
        <v>1</v>
      </c>
      <c r="Q1044" s="15">
        <f t="shared" si="717"/>
        <v>1</v>
      </c>
      <c r="R1044" s="93">
        <v>44216</v>
      </c>
      <c r="S1044" s="11" t="s">
        <v>9</v>
      </c>
      <c r="T1044" s="46"/>
      <c r="U1044" s="47"/>
      <c r="V1044" s="46"/>
      <c r="W1044" s="88"/>
      <c r="X1044" s="14">
        <f t="shared" si="726"/>
        <v>0</v>
      </c>
      <c r="Y1044" s="46"/>
      <c r="Z1044" s="47"/>
      <c r="AA1044" s="46"/>
      <c r="AB1044" s="88"/>
      <c r="AC1044" s="14">
        <f t="shared" si="727"/>
        <v>0</v>
      </c>
      <c r="AD1044" s="46"/>
      <c r="AE1044" s="47"/>
      <c r="AF1044" s="46"/>
      <c r="AG1044" s="88"/>
      <c r="AH1044" s="14">
        <f t="shared" si="728"/>
        <v>0</v>
      </c>
      <c r="AI1044" s="15">
        <f t="shared" si="729"/>
        <v>0</v>
      </c>
      <c r="AK1044" s="11" t="s">
        <v>9</v>
      </c>
      <c r="AL1044" s="46"/>
      <c r="AM1044" s="47"/>
      <c r="AN1044" s="46"/>
      <c r="AO1044" s="88"/>
      <c r="AP1044" s="14">
        <f t="shared" si="722"/>
        <v>0</v>
      </c>
      <c r="AQ1044" s="46"/>
      <c r="AR1044" s="47"/>
      <c r="AS1044" s="46"/>
      <c r="AT1044" s="88"/>
      <c r="AU1044" s="14">
        <f t="shared" si="723"/>
        <v>0</v>
      </c>
      <c r="AV1044" s="46"/>
      <c r="AW1044" s="47"/>
      <c r="AX1044" s="46"/>
      <c r="AY1044" s="88"/>
      <c r="AZ1044" s="14">
        <f t="shared" si="724"/>
        <v>0</v>
      </c>
      <c r="BA1044" s="15">
        <f t="shared" si="725"/>
        <v>0</v>
      </c>
    </row>
    <row r="1045" spans="1:53" x14ac:dyDescent="0.15">
      <c r="A1045" s="11" t="s">
        <v>836</v>
      </c>
      <c r="B1045" s="18"/>
      <c r="C1045" s="19"/>
      <c r="D1045" s="18"/>
      <c r="E1045" s="32"/>
      <c r="F1045" s="14">
        <f t="shared" si="730"/>
        <v>0</v>
      </c>
      <c r="G1045" s="18">
        <v>11</v>
      </c>
      <c r="H1045" s="19">
        <v>11</v>
      </c>
      <c r="I1045" s="18">
        <v>4</v>
      </c>
      <c r="J1045" s="32"/>
      <c r="K1045" s="14">
        <f t="shared" si="715"/>
        <v>26</v>
      </c>
      <c r="L1045" s="18"/>
      <c r="M1045" s="19"/>
      <c r="N1045" s="18"/>
      <c r="O1045" s="32"/>
      <c r="P1045" s="14">
        <f t="shared" si="716"/>
        <v>0</v>
      </c>
      <c r="Q1045" s="15">
        <f t="shared" si="717"/>
        <v>26</v>
      </c>
      <c r="R1045" s="56">
        <v>44223</v>
      </c>
      <c r="S1045" s="11" t="s">
        <v>9</v>
      </c>
      <c r="T1045" s="46"/>
      <c r="U1045" s="47"/>
      <c r="V1045" s="46"/>
      <c r="W1045" s="88"/>
      <c r="X1045" s="14">
        <f t="shared" si="726"/>
        <v>0</v>
      </c>
      <c r="Y1045" s="46"/>
      <c r="Z1045" s="47"/>
      <c r="AA1045" s="46"/>
      <c r="AB1045" s="88"/>
      <c r="AC1045" s="14">
        <f t="shared" si="727"/>
        <v>0</v>
      </c>
      <c r="AD1045" s="46"/>
      <c r="AE1045" s="47"/>
      <c r="AF1045" s="46"/>
      <c r="AG1045" s="88"/>
      <c r="AH1045" s="14">
        <f t="shared" si="728"/>
        <v>0</v>
      </c>
      <c r="AI1045" s="15">
        <f t="shared" si="729"/>
        <v>0</v>
      </c>
      <c r="AK1045" s="11" t="s">
        <v>9</v>
      </c>
      <c r="AL1045" s="18"/>
      <c r="AM1045" s="19"/>
      <c r="AN1045" s="18"/>
      <c r="AO1045" s="32"/>
      <c r="AP1045" s="14">
        <f t="shared" si="722"/>
        <v>0</v>
      </c>
      <c r="AQ1045" s="46"/>
      <c r="AR1045" s="47"/>
      <c r="AS1045" s="46"/>
      <c r="AT1045" s="88"/>
      <c r="AU1045" s="14">
        <f t="shared" si="723"/>
        <v>0</v>
      </c>
      <c r="AV1045" s="18"/>
      <c r="AW1045" s="19"/>
      <c r="AX1045" s="18"/>
      <c r="AY1045" s="32"/>
      <c r="AZ1045" s="14">
        <f t="shared" si="724"/>
        <v>0</v>
      </c>
      <c r="BA1045" s="15">
        <f t="shared" si="725"/>
        <v>0</v>
      </c>
    </row>
    <row r="1046" spans="1:53" ht="14.25" thickBot="1" x14ac:dyDescent="0.2">
      <c r="A1046" s="20" t="s">
        <v>101</v>
      </c>
      <c r="B1046" s="21">
        <v>3</v>
      </c>
      <c r="C1046" s="22">
        <v>4</v>
      </c>
      <c r="D1046" s="21">
        <v>1</v>
      </c>
      <c r="E1046" s="105"/>
      <c r="F1046" s="23">
        <f t="shared" si="730"/>
        <v>8</v>
      </c>
      <c r="G1046" s="21">
        <v>1</v>
      </c>
      <c r="H1046" s="22">
        <v>2</v>
      </c>
      <c r="I1046" s="21">
        <v>2</v>
      </c>
      <c r="J1046" s="105"/>
      <c r="K1046" s="23">
        <f t="shared" si="715"/>
        <v>5</v>
      </c>
      <c r="L1046" s="21">
        <v>4</v>
      </c>
      <c r="M1046" s="22">
        <v>3</v>
      </c>
      <c r="N1046" s="21">
        <v>5</v>
      </c>
      <c r="O1046" s="105"/>
      <c r="P1046" s="23">
        <f t="shared" si="716"/>
        <v>12</v>
      </c>
      <c r="Q1046" s="24">
        <f t="shared" si="717"/>
        <v>25</v>
      </c>
      <c r="R1046" s="56">
        <v>44243</v>
      </c>
      <c r="S1046" s="11" t="s">
        <v>9</v>
      </c>
      <c r="T1046" s="48"/>
      <c r="U1046" s="49"/>
      <c r="V1046" s="48"/>
      <c r="W1046" s="109"/>
      <c r="X1046" s="23">
        <f t="shared" si="726"/>
        <v>0</v>
      </c>
      <c r="Y1046" s="48"/>
      <c r="Z1046" s="49"/>
      <c r="AA1046" s="48"/>
      <c r="AB1046" s="109"/>
      <c r="AC1046" s="23">
        <f t="shared" si="727"/>
        <v>0</v>
      </c>
      <c r="AD1046" s="48"/>
      <c r="AE1046" s="49"/>
      <c r="AF1046" s="48"/>
      <c r="AG1046" s="109"/>
      <c r="AH1046" s="23">
        <f t="shared" si="728"/>
        <v>0</v>
      </c>
      <c r="AI1046" s="24">
        <f t="shared" si="729"/>
        <v>0</v>
      </c>
      <c r="AK1046" s="20" t="s">
        <v>9</v>
      </c>
      <c r="AL1046" s="21"/>
      <c r="AM1046" s="22"/>
      <c r="AN1046" s="21"/>
      <c r="AO1046" s="105"/>
      <c r="AP1046" s="23">
        <f t="shared" si="722"/>
        <v>0</v>
      </c>
      <c r="AQ1046" s="48"/>
      <c r="AR1046" s="49"/>
      <c r="AS1046" s="48"/>
      <c r="AT1046" s="109"/>
      <c r="AU1046" s="23">
        <f t="shared" si="723"/>
        <v>0</v>
      </c>
      <c r="AV1046" s="21"/>
      <c r="AW1046" s="22"/>
      <c r="AX1046" s="21"/>
      <c r="AY1046" s="105"/>
      <c r="AZ1046" s="23">
        <f t="shared" si="724"/>
        <v>0</v>
      </c>
      <c r="BA1046" s="24">
        <f t="shared" si="725"/>
        <v>0</v>
      </c>
    </row>
    <row r="1047" spans="1:53" ht="14.25" thickBot="1" x14ac:dyDescent="0.2">
      <c r="A1047" s="25" t="s">
        <v>10</v>
      </c>
      <c r="B1047" s="26">
        <f>SUM(B1036:B1046)</f>
        <v>14</v>
      </c>
      <c r="C1047" s="26">
        <f>SUM(C1036:C1046)</f>
        <v>10</v>
      </c>
      <c r="D1047" s="27">
        <f>SUM(D1036:D1046)</f>
        <v>8</v>
      </c>
      <c r="E1047" s="26"/>
      <c r="F1047" s="28">
        <f t="shared" si="730"/>
        <v>32</v>
      </c>
      <c r="G1047" s="26">
        <f>SUM(G1036:G1046)</f>
        <v>24</v>
      </c>
      <c r="H1047" s="26">
        <f>SUM(H1036:H1046)</f>
        <v>20</v>
      </c>
      <c r="I1047" s="27">
        <f>SUM(I1036:I1046)</f>
        <v>12</v>
      </c>
      <c r="J1047" s="26"/>
      <c r="K1047" s="28">
        <f t="shared" si="715"/>
        <v>56</v>
      </c>
      <c r="L1047" s="26">
        <f>SUM(L1036:L1046)</f>
        <v>12</v>
      </c>
      <c r="M1047" s="26">
        <f>SUM(M1036:M1046)</f>
        <v>10</v>
      </c>
      <c r="N1047" s="27">
        <f>SUM(N1036:N1046)</f>
        <v>12</v>
      </c>
      <c r="O1047" s="26"/>
      <c r="P1047" s="28">
        <f t="shared" si="716"/>
        <v>34</v>
      </c>
      <c r="Q1047" s="29">
        <f t="shared" si="717"/>
        <v>122</v>
      </c>
      <c r="S1047" s="25" t="s">
        <v>10</v>
      </c>
      <c r="T1047" s="26">
        <f>SUM(T1036:T1046)</f>
        <v>353</v>
      </c>
      <c r="U1047" s="26">
        <f>SUM(U1036:U1046)</f>
        <v>655</v>
      </c>
      <c r="V1047" s="27">
        <f>SUM(V1036:V1046)</f>
        <v>439</v>
      </c>
      <c r="W1047" s="26"/>
      <c r="X1047" s="28">
        <f t="shared" si="726"/>
        <v>1447</v>
      </c>
      <c r="Y1047" s="26">
        <f>SUM(Y1036:Y1046)</f>
        <v>433</v>
      </c>
      <c r="Z1047" s="26">
        <f>SUM(Z1036:Z1046)</f>
        <v>611</v>
      </c>
      <c r="AA1047" s="27">
        <f>SUM(AA1036:AA1046)</f>
        <v>505</v>
      </c>
      <c r="AB1047" s="26"/>
      <c r="AC1047" s="28">
        <f t="shared" si="727"/>
        <v>1549</v>
      </c>
      <c r="AD1047" s="26">
        <f>SUM(AD1036:AD1046)</f>
        <v>358</v>
      </c>
      <c r="AE1047" s="26">
        <f>SUM(AE1036:AE1046)</f>
        <v>542</v>
      </c>
      <c r="AF1047" s="27">
        <f>SUM(AF1036:AF1046)</f>
        <v>498</v>
      </c>
      <c r="AG1047" s="26"/>
      <c r="AH1047" s="28">
        <f t="shared" si="728"/>
        <v>1398</v>
      </c>
      <c r="AI1047" s="29">
        <f t="shared" si="729"/>
        <v>4394</v>
      </c>
      <c r="AK1047" s="25" t="s">
        <v>10</v>
      </c>
      <c r="AL1047" s="26">
        <f>SUM(AL1036:AL1046)</f>
        <v>0</v>
      </c>
      <c r="AM1047" s="26">
        <f>SUM(AM1036:AM1046)</f>
        <v>0</v>
      </c>
      <c r="AN1047" s="27">
        <f>SUM(AN1036:AN1046)</f>
        <v>0</v>
      </c>
      <c r="AO1047" s="26"/>
      <c r="AP1047" s="28">
        <f t="shared" si="722"/>
        <v>0</v>
      </c>
      <c r="AQ1047" s="26">
        <f>SUM(AQ1036:AQ1046)</f>
        <v>0</v>
      </c>
      <c r="AR1047" s="26">
        <f>SUM(AR1036:AR1046)</f>
        <v>0</v>
      </c>
      <c r="AS1047" s="27">
        <f>SUM(AS1036:AS1046)</f>
        <v>0</v>
      </c>
      <c r="AT1047" s="26"/>
      <c r="AU1047" s="28">
        <f t="shared" si="723"/>
        <v>0</v>
      </c>
      <c r="AV1047" s="26">
        <f>SUM(AV1036:AV1046)</f>
        <v>0</v>
      </c>
      <c r="AW1047" s="26">
        <f>SUM(AW1036:AW1046)</f>
        <v>0</v>
      </c>
      <c r="AX1047" s="27">
        <f>SUM(AX1036:AX1046)</f>
        <v>0</v>
      </c>
      <c r="AY1047" s="26"/>
      <c r="AZ1047" s="28">
        <f t="shared" si="724"/>
        <v>0</v>
      </c>
      <c r="BA1047" s="29">
        <f t="shared" si="725"/>
        <v>0</v>
      </c>
    </row>
    <row r="1048" spans="1:53" x14ac:dyDescent="0.15">
      <c r="A1048" s="30" t="s">
        <v>823</v>
      </c>
      <c r="B1048" s="31"/>
      <c r="C1048" s="32"/>
      <c r="D1048" s="33">
        <v>1</v>
      </c>
      <c r="E1048" s="32"/>
      <c r="F1048" s="14">
        <v>0</v>
      </c>
      <c r="G1048" s="31"/>
      <c r="H1048" s="32"/>
      <c r="I1048" s="33">
        <v>1</v>
      </c>
      <c r="J1048" s="32"/>
      <c r="K1048" s="14">
        <f t="shared" si="715"/>
        <v>1</v>
      </c>
      <c r="L1048" s="31"/>
      <c r="M1048" s="32"/>
      <c r="N1048" s="33">
        <v>2</v>
      </c>
      <c r="O1048" s="32"/>
      <c r="P1048" s="14">
        <f t="shared" si="716"/>
        <v>2</v>
      </c>
      <c r="Q1048" s="15">
        <f t="shared" si="717"/>
        <v>3</v>
      </c>
      <c r="R1048" s="93">
        <v>44205</v>
      </c>
      <c r="S1048" s="30" t="s">
        <v>815</v>
      </c>
      <c r="T1048" s="31"/>
      <c r="U1048" s="32">
        <v>2</v>
      </c>
      <c r="V1048" s="33"/>
      <c r="W1048" s="32"/>
      <c r="X1048" s="14">
        <f t="shared" si="726"/>
        <v>2</v>
      </c>
      <c r="Y1048" s="31"/>
      <c r="Z1048" s="32">
        <v>2</v>
      </c>
      <c r="AA1048" s="33"/>
      <c r="AB1048" s="32"/>
      <c r="AC1048" s="14">
        <f t="shared" si="727"/>
        <v>2</v>
      </c>
      <c r="AD1048" s="31"/>
      <c r="AE1048" s="32">
        <v>2</v>
      </c>
      <c r="AF1048" s="33"/>
      <c r="AG1048" s="32"/>
      <c r="AH1048" s="14">
        <f t="shared" si="728"/>
        <v>2</v>
      </c>
      <c r="AI1048" s="15">
        <f t="shared" si="729"/>
        <v>6</v>
      </c>
      <c r="AJ1048" s="56">
        <v>43835</v>
      </c>
      <c r="AK1048" s="30"/>
      <c r="AL1048" s="37"/>
      <c r="AM1048" s="19"/>
      <c r="AN1048" s="18"/>
      <c r="AO1048" s="32"/>
      <c r="AP1048" s="14">
        <f t="shared" si="722"/>
        <v>0</v>
      </c>
      <c r="AQ1048" s="37"/>
      <c r="AR1048" s="19"/>
      <c r="AS1048" s="18"/>
      <c r="AT1048" s="32"/>
      <c r="AU1048" s="14">
        <f t="shared" si="723"/>
        <v>0</v>
      </c>
      <c r="AV1048" s="37"/>
      <c r="AW1048" s="19"/>
      <c r="AX1048" s="18"/>
      <c r="AY1048" s="32"/>
      <c r="AZ1048" s="14">
        <f t="shared" si="724"/>
        <v>0</v>
      </c>
      <c r="BA1048" s="15">
        <f t="shared" si="725"/>
        <v>0</v>
      </c>
    </row>
    <row r="1049" spans="1:53" x14ac:dyDescent="0.15">
      <c r="A1049" s="30" t="s">
        <v>826</v>
      </c>
      <c r="B1049" s="37"/>
      <c r="C1049" s="19">
        <v>1</v>
      </c>
      <c r="D1049" s="18">
        <v>1</v>
      </c>
      <c r="E1049" s="32"/>
      <c r="F1049" s="14">
        <f t="shared" ref="F1049:F1071" si="734">SUM(B1049:D1049)</f>
        <v>2</v>
      </c>
      <c r="G1049" s="37"/>
      <c r="H1049" s="19">
        <v>1</v>
      </c>
      <c r="I1049" s="18">
        <v>1</v>
      </c>
      <c r="J1049" s="32"/>
      <c r="K1049" s="14">
        <f t="shared" ref="K1049:K1071" si="735">SUM(G1049:I1049)</f>
        <v>2</v>
      </c>
      <c r="L1049" s="37"/>
      <c r="M1049" s="19">
        <v>1</v>
      </c>
      <c r="N1049" s="18">
        <v>1</v>
      </c>
      <c r="O1049" s="32"/>
      <c r="P1049" s="14">
        <f t="shared" ref="P1049:P1071" si="736">SUM(L1049:N1049)</f>
        <v>2</v>
      </c>
      <c r="Q1049" s="15">
        <f t="shared" si="717"/>
        <v>6</v>
      </c>
      <c r="R1049" s="56">
        <v>44209</v>
      </c>
      <c r="S1049" s="30" t="s">
        <v>816</v>
      </c>
      <c r="T1049" s="37"/>
      <c r="U1049" s="19">
        <v>1</v>
      </c>
      <c r="V1049" s="18"/>
      <c r="W1049" s="32"/>
      <c r="X1049" s="14">
        <f t="shared" si="726"/>
        <v>1</v>
      </c>
      <c r="Y1049" s="37"/>
      <c r="Z1049" s="19">
        <v>1</v>
      </c>
      <c r="AA1049" s="18"/>
      <c r="AB1049" s="32"/>
      <c r="AC1049" s="14">
        <f t="shared" si="727"/>
        <v>1</v>
      </c>
      <c r="AD1049" s="37"/>
      <c r="AE1049" s="19">
        <v>1</v>
      </c>
      <c r="AF1049" s="18"/>
      <c r="AG1049" s="32"/>
      <c r="AH1049" s="14">
        <f t="shared" si="728"/>
        <v>1</v>
      </c>
      <c r="AI1049" s="15">
        <f t="shared" si="729"/>
        <v>3</v>
      </c>
      <c r="AJ1049" s="56">
        <v>44202</v>
      </c>
      <c r="AK1049" s="13"/>
      <c r="AL1049" s="37"/>
      <c r="AM1049" s="19"/>
      <c r="AN1049" s="18"/>
      <c r="AO1049" s="32"/>
      <c r="AP1049" s="14">
        <f t="shared" si="722"/>
        <v>0</v>
      </c>
      <c r="AQ1049" s="37"/>
      <c r="AR1049" s="19"/>
      <c r="AS1049" s="18"/>
      <c r="AT1049" s="32"/>
      <c r="AU1049" s="14">
        <f t="shared" si="723"/>
        <v>0</v>
      </c>
      <c r="AV1049" s="37"/>
      <c r="AW1049" s="19"/>
      <c r="AX1049" s="18"/>
      <c r="AY1049" s="32"/>
      <c r="AZ1049" s="14">
        <f t="shared" si="724"/>
        <v>0</v>
      </c>
      <c r="BA1049" s="15">
        <f t="shared" si="725"/>
        <v>0</v>
      </c>
    </row>
    <row r="1050" spans="1:53" x14ac:dyDescent="0.15">
      <c r="A1050" s="30" t="s">
        <v>827</v>
      </c>
      <c r="B1050" s="37"/>
      <c r="C1050" s="19">
        <v>1</v>
      </c>
      <c r="D1050" s="18"/>
      <c r="E1050" s="32"/>
      <c r="F1050" s="14">
        <f t="shared" si="734"/>
        <v>1</v>
      </c>
      <c r="G1050" s="37"/>
      <c r="H1050" s="19"/>
      <c r="I1050" s="18"/>
      <c r="J1050" s="32"/>
      <c r="K1050" s="14">
        <f t="shared" si="735"/>
        <v>0</v>
      </c>
      <c r="L1050" s="37"/>
      <c r="M1050" s="19">
        <v>1</v>
      </c>
      <c r="N1050" s="18"/>
      <c r="O1050" s="32"/>
      <c r="P1050" s="14">
        <f t="shared" si="736"/>
        <v>1</v>
      </c>
      <c r="Q1050" s="15">
        <f t="shared" si="717"/>
        <v>2</v>
      </c>
      <c r="R1050" s="93">
        <v>44208</v>
      </c>
      <c r="S1050" s="13" t="s">
        <v>819</v>
      </c>
      <c r="T1050" s="37"/>
      <c r="U1050" s="19">
        <v>5</v>
      </c>
      <c r="V1050" s="18">
        <v>5</v>
      </c>
      <c r="W1050" s="32"/>
      <c r="X1050" s="14">
        <f t="shared" si="726"/>
        <v>10</v>
      </c>
      <c r="Y1050" s="37">
        <v>20</v>
      </c>
      <c r="Z1050" s="19">
        <v>20</v>
      </c>
      <c r="AA1050" s="18">
        <v>20</v>
      </c>
      <c r="AB1050" s="32"/>
      <c r="AC1050" s="14">
        <f t="shared" si="727"/>
        <v>60</v>
      </c>
      <c r="AD1050" s="37">
        <v>10</v>
      </c>
      <c r="AE1050" s="19"/>
      <c r="AF1050" s="18">
        <v>10</v>
      </c>
      <c r="AG1050" s="32"/>
      <c r="AH1050" s="14">
        <f t="shared" si="728"/>
        <v>20</v>
      </c>
      <c r="AI1050" s="15">
        <f t="shared" si="729"/>
        <v>90</v>
      </c>
      <c r="AJ1050" s="56">
        <v>44204</v>
      </c>
      <c r="AK1050" s="30"/>
      <c r="AL1050" s="37"/>
      <c r="AM1050" s="19"/>
      <c r="AN1050" s="18"/>
      <c r="AO1050" s="32"/>
      <c r="AP1050" s="14">
        <f t="shared" si="722"/>
        <v>0</v>
      </c>
      <c r="AQ1050" s="37"/>
      <c r="AR1050" s="19"/>
      <c r="AS1050" s="18"/>
      <c r="AT1050" s="32"/>
      <c r="AU1050" s="14">
        <f t="shared" si="723"/>
        <v>0</v>
      </c>
      <c r="AV1050" s="37"/>
      <c r="AW1050" s="19"/>
      <c r="AX1050" s="18"/>
      <c r="AY1050" s="32"/>
      <c r="AZ1050" s="14">
        <f t="shared" si="724"/>
        <v>0</v>
      </c>
      <c r="BA1050" s="15">
        <f t="shared" si="725"/>
        <v>0</v>
      </c>
    </row>
    <row r="1051" spans="1:53" x14ac:dyDescent="0.15">
      <c r="A1051" s="30" t="s">
        <v>88</v>
      </c>
      <c r="B1051" s="37"/>
      <c r="C1051" s="19"/>
      <c r="D1051" s="18">
        <v>1</v>
      </c>
      <c r="E1051" s="32"/>
      <c r="F1051" s="14">
        <f t="shared" si="734"/>
        <v>1</v>
      </c>
      <c r="G1051" s="37"/>
      <c r="H1051" s="19"/>
      <c r="I1051" s="18"/>
      <c r="J1051" s="32"/>
      <c r="K1051" s="14">
        <f t="shared" si="735"/>
        <v>0</v>
      </c>
      <c r="L1051" s="37"/>
      <c r="M1051" s="19"/>
      <c r="N1051" s="18"/>
      <c r="O1051" s="32"/>
      <c r="P1051" s="14">
        <f t="shared" si="736"/>
        <v>0</v>
      </c>
      <c r="Q1051" s="15">
        <f t="shared" si="717"/>
        <v>1</v>
      </c>
      <c r="R1051" s="93">
        <v>44214</v>
      </c>
      <c r="S1051" s="30" t="s">
        <v>824</v>
      </c>
      <c r="T1051" s="37"/>
      <c r="U1051" s="19"/>
      <c r="V1051" s="18"/>
      <c r="W1051" s="32"/>
      <c r="X1051" s="14">
        <f t="shared" ref="X1051" si="737">SUM(T1051:V1051)</f>
        <v>0</v>
      </c>
      <c r="Y1051" s="37"/>
      <c r="Z1051" s="19"/>
      <c r="AA1051" s="18">
        <v>3</v>
      </c>
      <c r="AB1051" s="32"/>
      <c r="AC1051" s="14">
        <f t="shared" ref="AC1051" si="738">SUM(Y1051:AA1051)</f>
        <v>3</v>
      </c>
      <c r="AD1051" s="37"/>
      <c r="AE1051" s="19"/>
      <c r="AF1051" s="18">
        <v>3</v>
      </c>
      <c r="AG1051" s="32"/>
      <c r="AH1051" s="14">
        <f t="shared" ref="AH1051" si="739">SUM(AD1051:AF1051)</f>
        <v>3</v>
      </c>
      <c r="AI1051" s="15">
        <f t="shared" si="729"/>
        <v>6</v>
      </c>
      <c r="AJ1051" s="56">
        <v>44204</v>
      </c>
      <c r="AK1051" s="30"/>
      <c r="AL1051" s="37"/>
      <c r="AM1051" s="19"/>
      <c r="AN1051" s="18"/>
      <c r="AO1051" s="32"/>
      <c r="AP1051" s="14">
        <f t="shared" si="722"/>
        <v>0</v>
      </c>
      <c r="AQ1051" s="37"/>
      <c r="AR1051" s="19"/>
      <c r="AS1051" s="18"/>
      <c r="AT1051" s="32"/>
      <c r="AU1051" s="14">
        <f t="shared" si="723"/>
        <v>0</v>
      </c>
      <c r="AV1051" s="37"/>
      <c r="AW1051" s="19"/>
      <c r="AX1051" s="18"/>
      <c r="AY1051" s="32"/>
      <c r="AZ1051" s="14">
        <f t="shared" si="724"/>
        <v>0</v>
      </c>
      <c r="BA1051" s="15">
        <f t="shared" si="725"/>
        <v>0</v>
      </c>
    </row>
    <row r="1052" spans="1:53" x14ac:dyDescent="0.15">
      <c r="A1052" s="30" t="s">
        <v>831</v>
      </c>
      <c r="B1052" s="37"/>
      <c r="C1052" s="19">
        <v>1</v>
      </c>
      <c r="D1052" s="18"/>
      <c r="E1052" s="32"/>
      <c r="F1052" s="14">
        <f t="shared" si="734"/>
        <v>1</v>
      </c>
      <c r="G1052" s="37"/>
      <c r="H1052" s="19">
        <v>1</v>
      </c>
      <c r="I1052" s="18"/>
      <c r="J1052" s="32"/>
      <c r="K1052" s="14">
        <f t="shared" si="735"/>
        <v>1</v>
      </c>
      <c r="L1052" s="37"/>
      <c r="M1052" s="19">
        <v>1</v>
      </c>
      <c r="N1052" s="18"/>
      <c r="O1052" s="32"/>
      <c r="P1052" s="14">
        <f t="shared" si="736"/>
        <v>1</v>
      </c>
      <c r="Q1052" s="15">
        <f t="shared" si="717"/>
        <v>3</v>
      </c>
      <c r="R1052" s="93">
        <v>44216</v>
      </c>
      <c r="S1052" s="13" t="s">
        <v>825</v>
      </c>
      <c r="T1052" s="37"/>
      <c r="U1052" s="19"/>
      <c r="V1052" s="18"/>
      <c r="W1052" s="32"/>
      <c r="X1052" s="14">
        <f t="shared" si="726"/>
        <v>0</v>
      </c>
      <c r="Y1052" s="37"/>
      <c r="Z1052" s="19"/>
      <c r="AA1052" s="18">
        <v>3</v>
      </c>
      <c r="AB1052" s="32"/>
      <c r="AC1052" s="14">
        <f t="shared" si="727"/>
        <v>3</v>
      </c>
      <c r="AD1052" s="37"/>
      <c r="AE1052" s="19"/>
      <c r="AF1052" s="18"/>
      <c r="AG1052" s="32"/>
      <c r="AH1052" s="14">
        <f t="shared" si="728"/>
        <v>0</v>
      </c>
      <c r="AI1052" s="15">
        <f t="shared" si="729"/>
        <v>3</v>
      </c>
      <c r="AJ1052" s="56">
        <v>44214</v>
      </c>
      <c r="AK1052" s="30"/>
      <c r="AL1052" s="37"/>
      <c r="AM1052" s="19"/>
      <c r="AN1052" s="18"/>
      <c r="AO1052" s="32"/>
      <c r="AP1052" s="14">
        <f t="shared" si="722"/>
        <v>0</v>
      </c>
      <c r="AQ1052" s="37"/>
      <c r="AR1052" s="19"/>
      <c r="AS1052" s="18"/>
      <c r="AT1052" s="32"/>
      <c r="AU1052" s="14">
        <f t="shared" si="723"/>
        <v>0</v>
      </c>
      <c r="AV1052" s="37"/>
      <c r="AW1052" s="19"/>
      <c r="AX1052" s="18"/>
      <c r="AY1052" s="32"/>
      <c r="AZ1052" s="14">
        <f t="shared" si="724"/>
        <v>0</v>
      </c>
      <c r="BA1052" s="15">
        <f t="shared" si="725"/>
        <v>0</v>
      </c>
    </row>
    <row r="1053" spans="1:53" x14ac:dyDescent="0.15">
      <c r="A1053" s="30" t="s">
        <v>833</v>
      </c>
      <c r="B1053" s="37"/>
      <c r="C1053" s="19"/>
      <c r="D1053" s="18"/>
      <c r="E1053" s="32"/>
      <c r="F1053" s="14">
        <f t="shared" si="734"/>
        <v>0</v>
      </c>
      <c r="G1053" s="37"/>
      <c r="H1053" s="19"/>
      <c r="I1053" s="18"/>
      <c r="J1053" s="32"/>
      <c r="K1053" s="14">
        <f t="shared" si="735"/>
        <v>0</v>
      </c>
      <c r="L1053" s="37"/>
      <c r="M1053" s="19"/>
      <c r="N1053" s="18">
        <v>1</v>
      </c>
      <c r="O1053" s="32"/>
      <c r="P1053" s="14">
        <f t="shared" si="736"/>
        <v>1</v>
      </c>
      <c r="Q1053" s="15">
        <f t="shared" si="717"/>
        <v>1</v>
      </c>
      <c r="R1053" s="93">
        <v>44216</v>
      </c>
      <c r="S1053" s="30" t="s">
        <v>828</v>
      </c>
      <c r="T1053" s="37">
        <v>1</v>
      </c>
      <c r="U1053" s="19">
        <v>1</v>
      </c>
      <c r="V1053" s="18"/>
      <c r="W1053" s="32"/>
      <c r="X1053" s="14">
        <f t="shared" si="726"/>
        <v>2</v>
      </c>
      <c r="Y1053" s="37">
        <v>1</v>
      </c>
      <c r="Z1053" s="19">
        <v>1</v>
      </c>
      <c r="AA1053" s="18"/>
      <c r="AB1053" s="32"/>
      <c r="AC1053" s="14">
        <f t="shared" si="727"/>
        <v>2</v>
      </c>
      <c r="AD1053" s="37">
        <v>1</v>
      </c>
      <c r="AE1053" s="19">
        <v>1</v>
      </c>
      <c r="AF1053" s="18"/>
      <c r="AG1053" s="32"/>
      <c r="AH1053" s="14">
        <f t="shared" si="728"/>
        <v>2</v>
      </c>
      <c r="AI1053" s="15">
        <f t="shared" si="729"/>
        <v>6</v>
      </c>
      <c r="AJ1053" s="56">
        <v>44210</v>
      </c>
      <c r="AK1053" s="30"/>
      <c r="AL1053" s="37"/>
      <c r="AM1053" s="19"/>
      <c r="AN1053" s="18"/>
      <c r="AO1053" s="32"/>
      <c r="AP1053" s="14">
        <f t="shared" si="722"/>
        <v>0</v>
      </c>
      <c r="AQ1053" s="37"/>
      <c r="AR1053" s="19"/>
      <c r="AS1053" s="18"/>
      <c r="AT1053" s="32"/>
      <c r="AU1053" s="14">
        <f t="shared" si="723"/>
        <v>0</v>
      </c>
      <c r="AV1053" s="37"/>
      <c r="AW1053" s="19"/>
      <c r="AX1053" s="18"/>
      <c r="AY1053" s="32"/>
      <c r="AZ1053" s="14">
        <f t="shared" si="724"/>
        <v>0</v>
      </c>
      <c r="BA1053" s="15">
        <f t="shared" si="725"/>
        <v>0</v>
      </c>
    </row>
    <row r="1054" spans="1:53" x14ac:dyDescent="0.15">
      <c r="A1054" s="30" t="s">
        <v>835</v>
      </c>
      <c r="B1054" s="37">
        <v>1</v>
      </c>
      <c r="C1054" s="19"/>
      <c r="D1054" s="18"/>
      <c r="E1054" s="32"/>
      <c r="F1054" s="14">
        <f t="shared" si="734"/>
        <v>1</v>
      </c>
      <c r="G1054" s="37">
        <v>1</v>
      </c>
      <c r="H1054" s="19"/>
      <c r="I1054" s="18"/>
      <c r="J1054" s="32"/>
      <c r="K1054" s="14">
        <f t="shared" si="735"/>
        <v>1</v>
      </c>
      <c r="L1054" s="37">
        <v>1</v>
      </c>
      <c r="M1054" s="19"/>
      <c r="N1054" s="18"/>
      <c r="O1054" s="32"/>
      <c r="P1054" s="14">
        <f t="shared" si="736"/>
        <v>1</v>
      </c>
      <c r="Q1054" s="15">
        <f t="shared" si="717"/>
        <v>3</v>
      </c>
      <c r="R1054" s="56">
        <v>44223</v>
      </c>
      <c r="S1054" s="39" t="s">
        <v>829</v>
      </c>
      <c r="T1054" s="37"/>
      <c r="U1054" s="19"/>
      <c r="V1054" s="18"/>
      <c r="W1054" s="32"/>
      <c r="X1054" s="14">
        <f t="shared" si="726"/>
        <v>0</v>
      </c>
      <c r="Y1054" s="37"/>
      <c r="Z1054" s="19"/>
      <c r="AA1054" s="18"/>
      <c r="AB1054" s="32"/>
      <c r="AC1054" s="14">
        <f t="shared" si="727"/>
        <v>0</v>
      </c>
      <c r="AD1054" s="37"/>
      <c r="AE1054" s="19">
        <v>18</v>
      </c>
      <c r="AF1054" s="18">
        <v>7</v>
      </c>
      <c r="AG1054" s="32"/>
      <c r="AH1054" s="14">
        <f t="shared" si="728"/>
        <v>25</v>
      </c>
      <c r="AI1054" s="15">
        <f t="shared" si="729"/>
        <v>25</v>
      </c>
      <c r="AJ1054" s="56">
        <v>44211</v>
      </c>
      <c r="AK1054" s="39"/>
      <c r="AL1054" s="37"/>
      <c r="AM1054" s="19"/>
      <c r="AN1054" s="18"/>
      <c r="AO1054" s="32"/>
      <c r="AP1054" s="14">
        <f t="shared" si="722"/>
        <v>0</v>
      </c>
      <c r="AQ1054" s="37"/>
      <c r="AR1054" s="19"/>
      <c r="AS1054" s="18"/>
      <c r="AT1054" s="32"/>
      <c r="AU1054" s="14">
        <f t="shared" si="723"/>
        <v>0</v>
      </c>
      <c r="AV1054" s="37"/>
      <c r="AW1054" s="19"/>
      <c r="AX1054" s="18"/>
      <c r="AY1054" s="32"/>
      <c r="AZ1054" s="14">
        <f t="shared" si="724"/>
        <v>0</v>
      </c>
      <c r="BA1054" s="15">
        <f t="shared" si="725"/>
        <v>0</v>
      </c>
    </row>
    <row r="1055" spans="1:53" x14ac:dyDescent="0.15">
      <c r="A1055" s="13" t="s">
        <v>838</v>
      </c>
      <c r="B1055" s="37"/>
      <c r="C1055" s="19"/>
      <c r="D1055" s="18"/>
      <c r="E1055" s="32"/>
      <c r="F1055" s="14">
        <f t="shared" si="734"/>
        <v>0</v>
      </c>
      <c r="G1055" s="37"/>
      <c r="H1055" s="19"/>
      <c r="I1055" s="18">
        <v>2</v>
      </c>
      <c r="J1055" s="32"/>
      <c r="K1055" s="14">
        <f t="shared" si="735"/>
        <v>2</v>
      </c>
      <c r="L1055" s="37"/>
      <c r="M1055" s="19"/>
      <c r="N1055" s="18"/>
      <c r="O1055" s="32"/>
      <c r="P1055" s="14">
        <f t="shared" si="736"/>
        <v>0</v>
      </c>
      <c r="Q1055" s="15">
        <f t="shared" si="717"/>
        <v>2</v>
      </c>
      <c r="R1055" s="56">
        <v>44239</v>
      </c>
      <c r="S1055" s="39" t="s">
        <v>830</v>
      </c>
      <c r="T1055" s="37">
        <v>2</v>
      </c>
      <c r="U1055" s="19">
        <v>8</v>
      </c>
      <c r="V1055" s="18">
        <v>18</v>
      </c>
      <c r="W1055" s="32"/>
      <c r="X1055" s="14">
        <f t="shared" si="726"/>
        <v>28</v>
      </c>
      <c r="Y1055" s="37"/>
      <c r="Z1055" s="19">
        <v>14</v>
      </c>
      <c r="AA1055" s="18">
        <v>6</v>
      </c>
      <c r="AB1055" s="32"/>
      <c r="AC1055" s="14">
        <f t="shared" si="727"/>
        <v>20</v>
      </c>
      <c r="AD1055" s="37">
        <v>3</v>
      </c>
      <c r="AE1055" s="19">
        <v>28</v>
      </c>
      <c r="AF1055" s="18">
        <v>10</v>
      </c>
      <c r="AG1055" s="32"/>
      <c r="AH1055" s="14">
        <f t="shared" si="728"/>
        <v>41</v>
      </c>
      <c r="AI1055" s="15">
        <f t="shared" si="729"/>
        <v>89</v>
      </c>
      <c r="AJ1055" s="56">
        <v>44212</v>
      </c>
      <c r="AK1055" s="30"/>
      <c r="AL1055" s="37"/>
      <c r="AM1055" s="19"/>
      <c r="AN1055" s="18"/>
      <c r="AO1055" s="32"/>
      <c r="AP1055" s="14">
        <f t="shared" si="722"/>
        <v>0</v>
      </c>
      <c r="AQ1055" s="37"/>
      <c r="AR1055" s="19"/>
      <c r="AS1055" s="18"/>
      <c r="AT1055" s="32"/>
      <c r="AU1055" s="14">
        <f t="shared" si="723"/>
        <v>0</v>
      </c>
      <c r="AV1055" s="37"/>
      <c r="AW1055" s="19"/>
      <c r="AX1055" s="18"/>
      <c r="AY1055" s="32"/>
      <c r="AZ1055" s="14">
        <f t="shared" si="724"/>
        <v>0</v>
      </c>
      <c r="BA1055" s="15">
        <f t="shared" si="725"/>
        <v>0</v>
      </c>
    </row>
    <row r="1056" spans="1:53" x14ac:dyDescent="0.15">
      <c r="A1056" s="30" t="s">
        <v>847</v>
      </c>
      <c r="B1056" s="37"/>
      <c r="C1056" s="19"/>
      <c r="D1056" s="18">
        <v>1</v>
      </c>
      <c r="E1056" s="32"/>
      <c r="F1056" s="14">
        <f t="shared" si="734"/>
        <v>1</v>
      </c>
      <c r="G1056" s="37"/>
      <c r="H1056" s="19"/>
      <c r="I1056" s="18">
        <v>1</v>
      </c>
      <c r="J1056" s="32"/>
      <c r="K1056" s="14">
        <f t="shared" si="735"/>
        <v>1</v>
      </c>
      <c r="L1056" s="37"/>
      <c r="M1056" s="19"/>
      <c r="N1056" s="18">
        <v>1</v>
      </c>
      <c r="O1056" s="32"/>
      <c r="P1056" s="14">
        <f t="shared" si="736"/>
        <v>1</v>
      </c>
      <c r="Q1056" s="15">
        <f t="shared" si="717"/>
        <v>3</v>
      </c>
      <c r="R1056" s="56">
        <v>44238</v>
      </c>
      <c r="S1056" s="30" t="s">
        <v>27</v>
      </c>
      <c r="T1056" s="12"/>
      <c r="U1056" s="13">
        <v>3</v>
      </c>
      <c r="V1056" s="12">
        <v>3</v>
      </c>
      <c r="W1056" s="30"/>
      <c r="X1056" s="14">
        <f t="shared" si="726"/>
        <v>6</v>
      </c>
      <c r="Y1056" s="12"/>
      <c r="Z1056" s="13">
        <v>3</v>
      </c>
      <c r="AA1056" s="12"/>
      <c r="AB1056" s="30"/>
      <c r="AC1056" s="14">
        <f t="shared" ref="AC1056" si="740">SUM(Y1056:AA1056)</f>
        <v>3</v>
      </c>
      <c r="AD1056" s="12"/>
      <c r="AE1056" s="13"/>
      <c r="AF1056" s="12"/>
      <c r="AG1056" s="30"/>
      <c r="AH1056" s="14">
        <f t="shared" ref="AH1056" si="741">SUM(AD1056:AF1056)</f>
        <v>0</v>
      </c>
      <c r="AI1056" s="15">
        <f t="shared" si="729"/>
        <v>9</v>
      </c>
      <c r="AJ1056" s="56">
        <v>44212</v>
      </c>
      <c r="AK1056" s="30"/>
      <c r="AL1056" s="37"/>
      <c r="AM1056" s="19"/>
      <c r="AN1056" s="18"/>
      <c r="AO1056" s="32"/>
      <c r="AP1056" s="14">
        <f t="shared" si="722"/>
        <v>0</v>
      </c>
      <c r="AQ1056" s="37"/>
      <c r="AR1056" s="19"/>
      <c r="AS1056" s="18"/>
      <c r="AT1056" s="32"/>
      <c r="AU1056" s="14">
        <f t="shared" si="723"/>
        <v>0</v>
      </c>
      <c r="AV1056" s="37"/>
      <c r="AW1056" s="19"/>
      <c r="AX1056" s="18"/>
      <c r="AY1056" s="32"/>
      <c r="AZ1056" s="14">
        <f t="shared" si="724"/>
        <v>0</v>
      </c>
      <c r="BA1056" s="15">
        <f t="shared" si="725"/>
        <v>0</v>
      </c>
    </row>
    <row r="1057" spans="1:53" x14ac:dyDescent="0.15">
      <c r="A1057" s="30" t="s">
        <v>849</v>
      </c>
      <c r="B1057" s="37">
        <v>3</v>
      </c>
      <c r="C1057" s="19"/>
      <c r="D1057" s="18"/>
      <c r="E1057" s="32"/>
      <c r="F1057" s="14">
        <f t="shared" si="734"/>
        <v>3</v>
      </c>
      <c r="G1057" s="37">
        <v>15</v>
      </c>
      <c r="H1057" s="19">
        <v>12</v>
      </c>
      <c r="I1057" s="18">
        <v>2</v>
      </c>
      <c r="J1057" s="32"/>
      <c r="K1057" s="14">
        <f t="shared" si="735"/>
        <v>29</v>
      </c>
      <c r="L1057" s="37">
        <v>2</v>
      </c>
      <c r="M1057" s="19"/>
      <c r="N1057" s="18"/>
      <c r="O1057" s="32"/>
      <c r="P1057" s="14">
        <f t="shared" si="736"/>
        <v>2</v>
      </c>
      <c r="Q1057" s="15">
        <f t="shared" si="717"/>
        <v>34</v>
      </c>
      <c r="R1057" s="93">
        <v>44239</v>
      </c>
      <c r="S1057" s="13" t="s">
        <v>825</v>
      </c>
      <c r="T1057" s="37"/>
      <c r="U1057" s="19"/>
      <c r="V1057" s="18">
        <v>2</v>
      </c>
      <c r="W1057" s="32"/>
      <c r="X1057" s="14">
        <f t="shared" si="726"/>
        <v>2</v>
      </c>
      <c r="Y1057" s="37"/>
      <c r="Z1057" s="19"/>
      <c r="AA1057" s="18">
        <v>2</v>
      </c>
      <c r="AB1057" s="32"/>
      <c r="AC1057" s="14">
        <f t="shared" si="727"/>
        <v>2</v>
      </c>
      <c r="AD1057" s="37"/>
      <c r="AE1057" s="19"/>
      <c r="AF1057" s="18"/>
      <c r="AG1057" s="32"/>
      <c r="AH1057" s="14">
        <f t="shared" si="728"/>
        <v>0</v>
      </c>
      <c r="AI1057" s="15">
        <f t="shared" si="729"/>
        <v>4</v>
      </c>
      <c r="AJ1057" s="56">
        <v>44218</v>
      </c>
      <c r="AK1057" s="30"/>
      <c r="AL1057" s="37"/>
      <c r="AM1057" s="19"/>
      <c r="AN1057" s="18"/>
      <c r="AO1057" s="32"/>
      <c r="AP1057" s="14">
        <f t="shared" si="722"/>
        <v>0</v>
      </c>
      <c r="AQ1057" s="37"/>
      <c r="AR1057" s="19"/>
      <c r="AS1057" s="18"/>
      <c r="AT1057" s="32"/>
      <c r="AU1057" s="14">
        <f t="shared" si="723"/>
        <v>0</v>
      </c>
      <c r="AV1057" s="37"/>
      <c r="AW1057" s="19"/>
      <c r="AX1057" s="18"/>
      <c r="AY1057" s="32"/>
      <c r="AZ1057" s="14">
        <f t="shared" si="724"/>
        <v>0</v>
      </c>
      <c r="BA1057" s="15">
        <f t="shared" si="725"/>
        <v>0</v>
      </c>
    </row>
    <row r="1058" spans="1:53" x14ac:dyDescent="0.15">
      <c r="A1058" s="30" t="s">
        <v>854</v>
      </c>
      <c r="B1058" s="37"/>
      <c r="C1058" s="19"/>
      <c r="D1058" s="18"/>
      <c r="E1058" s="32"/>
      <c r="F1058" s="14">
        <f t="shared" si="734"/>
        <v>0</v>
      </c>
      <c r="G1058" s="37"/>
      <c r="H1058" s="19"/>
      <c r="I1058" s="18"/>
      <c r="J1058" s="32"/>
      <c r="K1058" s="14">
        <f t="shared" si="735"/>
        <v>0</v>
      </c>
      <c r="L1058" s="37">
        <v>-1</v>
      </c>
      <c r="M1058" s="19"/>
      <c r="N1058" s="18"/>
      <c r="O1058" s="32"/>
      <c r="P1058" s="14">
        <f t="shared" si="736"/>
        <v>-1</v>
      </c>
      <c r="Q1058" s="15">
        <f t="shared" si="717"/>
        <v>-1</v>
      </c>
      <c r="R1058" s="56">
        <v>44246</v>
      </c>
      <c r="S1058" s="30" t="s">
        <v>832</v>
      </c>
      <c r="T1058" s="37"/>
      <c r="U1058" s="19">
        <v>1</v>
      </c>
      <c r="V1058" s="18"/>
      <c r="W1058" s="32"/>
      <c r="X1058" s="14">
        <f t="shared" si="726"/>
        <v>1</v>
      </c>
      <c r="Y1058" s="37"/>
      <c r="Z1058" s="19">
        <v>1</v>
      </c>
      <c r="AA1058" s="18"/>
      <c r="AB1058" s="32"/>
      <c r="AC1058" s="14">
        <f t="shared" si="727"/>
        <v>1</v>
      </c>
      <c r="AD1058" s="37"/>
      <c r="AE1058" s="19">
        <v>1</v>
      </c>
      <c r="AF1058" s="18"/>
      <c r="AG1058" s="32"/>
      <c r="AH1058" s="14">
        <f t="shared" si="728"/>
        <v>1</v>
      </c>
      <c r="AI1058" s="15">
        <f t="shared" si="729"/>
        <v>3</v>
      </c>
      <c r="AJ1058" s="56">
        <v>44217</v>
      </c>
      <c r="AK1058" s="30"/>
      <c r="AL1058" s="37"/>
      <c r="AM1058" s="19"/>
      <c r="AN1058" s="18"/>
      <c r="AO1058" s="32"/>
      <c r="AP1058" s="14">
        <f t="shared" si="722"/>
        <v>0</v>
      </c>
      <c r="AQ1058" s="37"/>
      <c r="AR1058" s="19"/>
      <c r="AS1058" s="18"/>
      <c r="AT1058" s="32"/>
      <c r="AU1058" s="14">
        <f t="shared" si="723"/>
        <v>0</v>
      </c>
      <c r="AV1058" s="37"/>
      <c r="AW1058" s="19"/>
      <c r="AX1058" s="18"/>
      <c r="AY1058" s="32"/>
      <c r="AZ1058" s="14">
        <f t="shared" si="724"/>
        <v>0</v>
      </c>
      <c r="BA1058" s="15">
        <f t="shared" si="725"/>
        <v>0</v>
      </c>
    </row>
    <row r="1059" spans="1:53" x14ac:dyDescent="0.15">
      <c r="A1059" s="30" t="s">
        <v>855</v>
      </c>
      <c r="B1059" s="37">
        <v>-1</v>
      </c>
      <c r="C1059" s="19"/>
      <c r="D1059" s="18"/>
      <c r="E1059" s="32"/>
      <c r="F1059" s="14">
        <f t="shared" si="734"/>
        <v>-1</v>
      </c>
      <c r="G1059" s="37">
        <v>-1</v>
      </c>
      <c r="H1059" s="19"/>
      <c r="I1059" s="18"/>
      <c r="J1059" s="32"/>
      <c r="K1059" s="14">
        <f t="shared" si="735"/>
        <v>-1</v>
      </c>
      <c r="L1059" s="37">
        <v>-1</v>
      </c>
      <c r="M1059" s="19"/>
      <c r="N1059" s="18"/>
      <c r="O1059" s="32"/>
      <c r="P1059" s="14">
        <f t="shared" si="736"/>
        <v>-1</v>
      </c>
      <c r="Q1059" s="15">
        <f t="shared" si="717"/>
        <v>-3</v>
      </c>
      <c r="R1059" s="93">
        <v>44247</v>
      </c>
      <c r="S1059" s="13" t="s">
        <v>834</v>
      </c>
      <c r="T1059" s="37"/>
      <c r="U1059" s="19"/>
      <c r="V1059" s="18"/>
      <c r="W1059" s="32"/>
      <c r="X1059" s="14">
        <f t="shared" si="726"/>
        <v>0</v>
      </c>
      <c r="Y1059" s="37"/>
      <c r="Z1059" s="19"/>
      <c r="AA1059" s="18">
        <v>3</v>
      </c>
      <c r="AB1059" s="32"/>
      <c r="AC1059" s="14">
        <f t="shared" si="727"/>
        <v>3</v>
      </c>
      <c r="AD1059" s="37"/>
      <c r="AE1059" s="19">
        <v>3</v>
      </c>
      <c r="AF1059" s="18">
        <v>2</v>
      </c>
      <c r="AG1059" s="32"/>
      <c r="AH1059" s="14">
        <f t="shared" si="728"/>
        <v>5</v>
      </c>
      <c r="AI1059" s="15">
        <f t="shared" si="729"/>
        <v>8</v>
      </c>
      <c r="AJ1059" s="56">
        <v>44225</v>
      </c>
      <c r="AK1059" s="30"/>
      <c r="AL1059" s="37"/>
      <c r="AM1059" s="19"/>
      <c r="AN1059" s="18"/>
      <c r="AO1059" s="32"/>
      <c r="AP1059" s="14">
        <f t="shared" si="722"/>
        <v>0</v>
      </c>
      <c r="AQ1059" s="37"/>
      <c r="AR1059" s="19"/>
      <c r="AS1059" s="18"/>
      <c r="AT1059" s="32"/>
      <c r="AU1059" s="14">
        <f t="shared" si="723"/>
        <v>0</v>
      </c>
      <c r="AV1059" s="37"/>
      <c r="AW1059" s="19"/>
      <c r="AX1059" s="18"/>
      <c r="AY1059" s="32"/>
      <c r="AZ1059" s="14">
        <f t="shared" si="724"/>
        <v>0</v>
      </c>
      <c r="BA1059" s="15">
        <f t="shared" si="725"/>
        <v>0</v>
      </c>
    </row>
    <row r="1060" spans="1:53" x14ac:dyDescent="0.15">
      <c r="A1060" s="30" t="s">
        <v>859</v>
      </c>
      <c r="B1060" s="37">
        <v>2</v>
      </c>
      <c r="C1060" s="19"/>
      <c r="D1060" s="18"/>
      <c r="E1060" s="32"/>
      <c r="F1060" s="14">
        <f t="shared" si="734"/>
        <v>2</v>
      </c>
      <c r="G1060" s="37">
        <v>2</v>
      </c>
      <c r="H1060" s="19"/>
      <c r="I1060" s="18"/>
      <c r="J1060" s="32"/>
      <c r="K1060" s="14">
        <f t="shared" si="735"/>
        <v>2</v>
      </c>
      <c r="L1060" s="37">
        <v>2</v>
      </c>
      <c r="M1060" s="19"/>
      <c r="N1060" s="18"/>
      <c r="O1060" s="32"/>
      <c r="P1060" s="14">
        <f t="shared" si="736"/>
        <v>2</v>
      </c>
      <c r="Q1060" s="15">
        <f t="shared" si="717"/>
        <v>6</v>
      </c>
      <c r="R1060" s="93">
        <v>44252</v>
      </c>
      <c r="S1060" s="13" t="s">
        <v>837</v>
      </c>
      <c r="T1060" s="37"/>
      <c r="U1060" s="19"/>
      <c r="V1060" s="18"/>
      <c r="W1060" s="32"/>
      <c r="X1060" s="14">
        <f t="shared" si="726"/>
        <v>0</v>
      </c>
      <c r="Y1060" s="37"/>
      <c r="Z1060" s="19"/>
      <c r="AA1060" s="18"/>
      <c r="AB1060" s="32"/>
      <c r="AC1060" s="14">
        <f t="shared" si="727"/>
        <v>0</v>
      </c>
      <c r="AD1060" s="37"/>
      <c r="AE1060" s="19">
        <v>2</v>
      </c>
      <c r="AF1060" s="18"/>
      <c r="AG1060" s="32"/>
      <c r="AH1060" s="14">
        <f t="shared" si="728"/>
        <v>2</v>
      </c>
      <c r="AI1060" s="15">
        <f t="shared" si="729"/>
        <v>2</v>
      </c>
      <c r="AJ1060" s="56">
        <v>44236</v>
      </c>
      <c r="AK1060" s="30"/>
      <c r="AL1060" s="37"/>
      <c r="AM1060" s="19"/>
      <c r="AN1060" s="18"/>
      <c r="AO1060" s="32"/>
      <c r="AP1060" s="14">
        <f t="shared" si="722"/>
        <v>0</v>
      </c>
      <c r="AQ1060" s="37"/>
      <c r="AR1060" s="19"/>
      <c r="AS1060" s="18"/>
      <c r="AT1060" s="32"/>
      <c r="AU1060" s="14">
        <f t="shared" si="723"/>
        <v>0</v>
      </c>
      <c r="AV1060" s="37"/>
      <c r="AW1060" s="19"/>
      <c r="AX1060" s="18"/>
      <c r="AY1060" s="32"/>
      <c r="AZ1060" s="14">
        <f t="shared" si="724"/>
        <v>0</v>
      </c>
      <c r="BA1060" s="15">
        <f t="shared" si="725"/>
        <v>0</v>
      </c>
    </row>
    <row r="1061" spans="1:53" x14ac:dyDescent="0.15">
      <c r="A1061" s="13" t="s">
        <v>423</v>
      </c>
      <c r="B1061" s="37">
        <v>-1</v>
      </c>
      <c r="C1061" s="19"/>
      <c r="D1061" s="18"/>
      <c r="E1061" s="32"/>
      <c r="F1061" s="14">
        <f t="shared" si="734"/>
        <v>-1</v>
      </c>
      <c r="G1061" s="37">
        <v>-1</v>
      </c>
      <c r="H1061" s="19"/>
      <c r="I1061" s="18"/>
      <c r="J1061" s="32"/>
      <c r="K1061" s="14">
        <f t="shared" si="735"/>
        <v>-1</v>
      </c>
      <c r="L1061" s="37">
        <v>-1</v>
      </c>
      <c r="M1061" s="19"/>
      <c r="N1061" s="18"/>
      <c r="O1061" s="32"/>
      <c r="P1061" s="14">
        <f t="shared" si="736"/>
        <v>-1</v>
      </c>
      <c r="Q1061" s="15">
        <f t="shared" si="717"/>
        <v>-3</v>
      </c>
      <c r="R1061" s="56">
        <v>44251</v>
      </c>
      <c r="S1061" s="30" t="s">
        <v>842</v>
      </c>
      <c r="T1061" s="37"/>
      <c r="U1061" s="19">
        <v>1</v>
      </c>
      <c r="V1061" s="18"/>
      <c r="W1061" s="32"/>
      <c r="X1061" s="14">
        <f t="shared" ref="X1061:X1063" si="742">SUM(T1061:V1061)</f>
        <v>1</v>
      </c>
      <c r="Y1061" s="37"/>
      <c r="Z1061" s="19">
        <v>1</v>
      </c>
      <c r="AA1061" s="18"/>
      <c r="AB1061" s="32"/>
      <c r="AC1061" s="14">
        <f t="shared" ref="AC1061:AC1063" si="743">SUM(Y1061:AA1061)</f>
        <v>1</v>
      </c>
      <c r="AD1061" s="37"/>
      <c r="AE1061" s="19">
        <v>1</v>
      </c>
      <c r="AF1061" s="18"/>
      <c r="AG1061" s="32"/>
      <c r="AH1061" s="14">
        <f t="shared" ref="AH1061:AH1063" si="744">SUM(AD1061:AF1061)</f>
        <v>1</v>
      </c>
      <c r="AI1061" s="15">
        <f t="shared" ref="AI1061:AI1063" si="745">X1061+AC1061+AH1061</f>
        <v>3</v>
      </c>
      <c r="AJ1061" s="56">
        <v>44230</v>
      </c>
      <c r="AK1061" s="13"/>
      <c r="AL1061" s="37"/>
      <c r="AM1061" s="19"/>
      <c r="AN1061" s="18"/>
      <c r="AO1061" s="32"/>
      <c r="AP1061" s="14">
        <f t="shared" si="722"/>
        <v>0</v>
      </c>
      <c r="AQ1061" s="37"/>
      <c r="AR1061" s="19"/>
      <c r="AS1061" s="18"/>
      <c r="AT1061" s="32"/>
      <c r="AU1061" s="14">
        <f t="shared" si="723"/>
        <v>0</v>
      </c>
      <c r="AV1061" s="37"/>
      <c r="AW1061" s="19"/>
      <c r="AX1061" s="18"/>
      <c r="AY1061" s="32"/>
      <c r="AZ1061" s="14">
        <f t="shared" si="724"/>
        <v>0</v>
      </c>
      <c r="BA1061" s="15">
        <f t="shared" si="725"/>
        <v>0</v>
      </c>
    </row>
    <row r="1062" spans="1:53" x14ac:dyDescent="0.15">
      <c r="A1062" s="30" t="s">
        <v>861</v>
      </c>
      <c r="B1062" s="37"/>
      <c r="C1062" s="19"/>
      <c r="D1062" s="18"/>
      <c r="E1062" s="32"/>
      <c r="F1062" s="14">
        <f t="shared" si="734"/>
        <v>0</v>
      </c>
      <c r="G1062" s="37"/>
      <c r="H1062" s="19"/>
      <c r="I1062" s="18"/>
      <c r="J1062" s="32"/>
      <c r="K1062" s="14">
        <f t="shared" si="735"/>
        <v>0</v>
      </c>
      <c r="L1062" s="37"/>
      <c r="M1062" s="19">
        <v>-1</v>
      </c>
      <c r="N1062" s="18"/>
      <c r="O1062" s="32"/>
      <c r="P1062" s="14">
        <f t="shared" si="736"/>
        <v>-1</v>
      </c>
      <c r="Q1062" s="15">
        <f t="shared" si="717"/>
        <v>-1</v>
      </c>
      <c r="R1062" s="93">
        <v>44253</v>
      </c>
      <c r="S1062" s="13" t="s">
        <v>843</v>
      </c>
      <c r="T1062" s="37"/>
      <c r="U1062" s="19"/>
      <c r="V1062" s="18"/>
      <c r="W1062" s="32"/>
      <c r="X1062" s="14">
        <f t="shared" si="742"/>
        <v>0</v>
      </c>
      <c r="Y1062" s="37"/>
      <c r="Z1062" s="19"/>
      <c r="AA1062" s="18">
        <v>2</v>
      </c>
      <c r="AB1062" s="32"/>
      <c r="AC1062" s="14">
        <f t="shared" si="743"/>
        <v>2</v>
      </c>
      <c r="AD1062" s="37"/>
      <c r="AE1062" s="19">
        <v>3</v>
      </c>
      <c r="AF1062" s="18">
        <v>1</v>
      </c>
      <c r="AG1062" s="32"/>
      <c r="AH1062" s="14">
        <f t="shared" si="744"/>
        <v>4</v>
      </c>
      <c r="AI1062" s="15">
        <f t="shared" si="745"/>
        <v>6</v>
      </c>
      <c r="AJ1062" s="56">
        <v>44238</v>
      </c>
      <c r="AK1062" s="39"/>
      <c r="AL1062" s="37"/>
      <c r="AM1062" s="19"/>
      <c r="AN1062" s="18"/>
      <c r="AO1062" s="32"/>
      <c r="AP1062" s="14">
        <f t="shared" si="722"/>
        <v>0</v>
      </c>
      <c r="AQ1062" s="37"/>
      <c r="AR1062" s="19"/>
      <c r="AS1062" s="18"/>
      <c r="AT1062" s="32"/>
      <c r="AU1062" s="14">
        <f t="shared" si="723"/>
        <v>0</v>
      </c>
      <c r="AV1062" s="37"/>
      <c r="AW1062" s="19"/>
      <c r="AX1062" s="18"/>
      <c r="AY1062" s="32"/>
      <c r="AZ1062" s="14">
        <f t="shared" si="724"/>
        <v>0</v>
      </c>
      <c r="BA1062" s="15">
        <f t="shared" si="725"/>
        <v>0</v>
      </c>
    </row>
    <row r="1063" spans="1:53" x14ac:dyDescent="0.15">
      <c r="A1063" s="30"/>
      <c r="B1063" s="37"/>
      <c r="C1063" s="19"/>
      <c r="D1063" s="18"/>
      <c r="E1063" s="32"/>
      <c r="F1063" s="14">
        <f t="shared" si="734"/>
        <v>0</v>
      </c>
      <c r="G1063" s="37"/>
      <c r="H1063" s="19"/>
      <c r="I1063" s="18"/>
      <c r="J1063" s="32"/>
      <c r="K1063" s="14">
        <f t="shared" si="735"/>
        <v>0</v>
      </c>
      <c r="L1063" s="37"/>
      <c r="M1063" s="19"/>
      <c r="N1063" s="18"/>
      <c r="O1063" s="32"/>
      <c r="P1063" s="14">
        <f t="shared" si="736"/>
        <v>0</v>
      </c>
      <c r="Q1063" s="15">
        <f t="shared" si="717"/>
        <v>0</v>
      </c>
      <c r="S1063" s="30" t="s">
        <v>844</v>
      </c>
      <c r="T1063" s="37"/>
      <c r="U1063" s="19"/>
      <c r="V1063" s="18">
        <v>1</v>
      </c>
      <c r="W1063" s="32"/>
      <c r="X1063" s="14">
        <f t="shared" si="742"/>
        <v>1</v>
      </c>
      <c r="Y1063" s="37"/>
      <c r="Z1063" s="19"/>
      <c r="AA1063" s="18">
        <v>1</v>
      </c>
      <c r="AB1063" s="32"/>
      <c r="AC1063" s="14">
        <f t="shared" si="743"/>
        <v>1</v>
      </c>
      <c r="AD1063" s="37"/>
      <c r="AE1063" s="19"/>
      <c r="AF1063" s="18">
        <v>1</v>
      </c>
      <c r="AG1063" s="32"/>
      <c r="AH1063" s="14">
        <f t="shared" si="744"/>
        <v>1</v>
      </c>
      <c r="AI1063" s="15">
        <f t="shared" si="745"/>
        <v>3</v>
      </c>
      <c r="AJ1063" s="56">
        <v>44236</v>
      </c>
      <c r="AK1063" s="13"/>
      <c r="AL1063" s="37"/>
      <c r="AM1063" s="19"/>
      <c r="AN1063" s="18"/>
      <c r="AO1063" s="32"/>
      <c r="AP1063" s="14">
        <f t="shared" si="722"/>
        <v>0</v>
      </c>
      <c r="AQ1063" s="37"/>
      <c r="AR1063" s="19"/>
      <c r="AS1063" s="18"/>
      <c r="AT1063" s="32"/>
      <c r="AU1063" s="14">
        <f t="shared" si="723"/>
        <v>0</v>
      </c>
      <c r="AV1063" s="37"/>
      <c r="AW1063" s="19"/>
      <c r="AX1063" s="18"/>
      <c r="AY1063" s="32"/>
      <c r="AZ1063" s="14">
        <f t="shared" si="724"/>
        <v>0</v>
      </c>
      <c r="BA1063" s="15">
        <f t="shared" si="725"/>
        <v>0</v>
      </c>
    </row>
    <row r="1064" spans="1:53" x14ac:dyDescent="0.15">
      <c r="A1064" s="30"/>
      <c r="B1064" s="37"/>
      <c r="C1064" s="19"/>
      <c r="D1064" s="18"/>
      <c r="E1064" s="32"/>
      <c r="F1064" s="14">
        <f t="shared" si="734"/>
        <v>0</v>
      </c>
      <c r="G1064" s="37"/>
      <c r="H1064" s="19"/>
      <c r="I1064" s="18"/>
      <c r="J1064" s="32"/>
      <c r="K1064" s="14">
        <f t="shared" si="735"/>
        <v>0</v>
      </c>
      <c r="L1064" s="37"/>
      <c r="M1064" s="19"/>
      <c r="N1064" s="18"/>
      <c r="O1064" s="32"/>
      <c r="P1064" s="14">
        <f t="shared" si="736"/>
        <v>0</v>
      </c>
      <c r="Q1064" s="15">
        <f t="shared" si="717"/>
        <v>0</v>
      </c>
      <c r="S1064" s="13" t="s">
        <v>848</v>
      </c>
      <c r="T1064" s="37"/>
      <c r="U1064" s="19"/>
      <c r="V1064" s="18">
        <v>2</v>
      </c>
      <c r="W1064" s="32"/>
      <c r="X1064" s="14">
        <f t="shared" si="726"/>
        <v>2</v>
      </c>
      <c r="Y1064" s="37"/>
      <c r="Z1064" s="19"/>
      <c r="AA1064" s="18">
        <v>2</v>
      </c>
      <c r="AB1064" s="32"/>
      <c r="AC1064" s="14">
        <f t="shared" si="727"/>
        <v>2</v>
      </c>
      <c r="AD1064" s="37"/>
      <c r="AE1064" s="19"/>
      <c r="AF1064" s="18"/>
      <c r="AG1064" s="32"/>
      <c r="AH1064" s="14">
        <f t="shared" si="728"/>
        <v>0</v>
      </c>
      <c r="AI1064" s="15">
        <f t="shared" si="729"/>
        <v>4</v>
      </c>
      <c r="AJ1064" s="56">
        <v>44246</v>
      </c>
      <c r="AK1064" s="13"/>
      <c r="AL1064" s="37"/>
      <c r="AM1064" s="19"/>
      <c r="AN1064" s="18"/>
      <c r="AO1064" s="32"/>
      <c r="AP1064" s="14">
        <f t="shared" si="722"/>
        <v>0</v>
      </c>
      <c r="AQ1064" s="37"/>
      <c r="AR1064" s="19"/>
      <c r="AS1064" s="18"/>
      <c r="AT1064" s="32"/>
      <c r="AU1064" s="14">
        <f t="shared" si="723"/>
        <v>0</v>
      </c>
      <c r="AV1064" s="37"/>
      <c r="AW1064" s="19"/>
      <c r="AX1064" s="18"/>
      <c r="AY1064" s="32"/>
      <c r="AZ1064" s="14">
        <f t="shared" si="724"/>
        <v>0</v>
      </c>
      <c r="BA1064" s="15">
        <f t="shared" si="725"/>
        <v>0</v>
      </c>
    </row>
    <row r="1065" spans="1:53" x14ac:dyDescent="0.15">
      <c r="A1065" s="30"/>
      <c r="B1065" s="37"/>
      <c r="C1065" s="19"/>
      <c r="D1065" s="18"/>
      <c r="E1065" s="32"/>
      <c r="F1065" s="14">
        <f t="shared" si="734"/>
        <v>0</v>
      </c>
      <c r="G1065" s="37"/>
      <c r="H1065" s="19"/>
      <c r="I1065" s="18"/>
      <c r="J1065" s="32"/>
      <c r="K1065" s="14">
        <f t="shared" si="735"/>
        <v>0</v>
      </c>
      <c r="L1065" s="37"/>
      <c r="M1065" s="19"/>
      <c r="N1065" s="18"/>
      <c r="O1065" s="32"/>
      <c r="P1065" s="14">
        <f t="shared" si="736"/>
        <v>0</v>
      </c>
      <c r="Q1065" s="15">
        <f t="shared" si="717"/>
        <v>0</v>
      </c>
      <c r="S1065" s="13" t="s">
        <v>850</v>
      </c>
      <c r="T1065" s="37"/>
      <c r="U1065" s="19"/>
      <c r="V1065" s="18"/>
      <c r="W1065" s="32"/>
      <c r="X1065" s="14">
        <f t="shared" si="726"/>
        <v>0</v>
      </c>
      <c r="Y1065" s="37"/>
      <c r="Z1065" s="19"/>
      <c r="AA1065" s="18"/>
      <c r="AB1065" s="32"/>
      <c r="AC1065" s="14">
        <f t="shared" si="727"/>
        <v>0</v>
      </c>
      <c r="AD1065" s="37"/>
      <c r="AE1065" s="19"/>
      <c r="AF1065" s="18">
        <v>5</v>
      </c>
      <c r="AG1065" s="32"/>
      <c r="AH1065" s="14">
        <f t="shared" si="728"/>
        <v>5</v>
      </c>
      <c r="AI1065" s="15">
        <f t="shared" si="729"/>
        <v>5</v>
      </c>
      <c r="AJ1065" s="56">
        <v>44247</v>
      </c>
      <c r="AK1065" s="13"/>
      <c r="AL1065" s="37"/>
      <c r="AM1065" s="19"/>
      <c r="AN1065" s="18"/>
      <c r="AO1065" s="32"/>
      <c r="AP1065" s="14">
        <f t="shared" si="722"/>
        <v>0</v>
      </c>
      <c r="AQ1065" s="37"/>
      <c r="AR1065" s="19"/>
      <c r="AS1065" s="18"/>
      <c r="AT1065" s="32"/>
      <c r="AU1065" s="14">
        <f t="shared" si="723"/>
        <v>0</v>
      </c>
      <c r="AV1065" s="37"/>
      <c r="AW1065" s="19"/>
      <c r="AX1065" s="18"/>
      <c r="AY1065" s="32"/>
      <c r="AZ1065" s="14">
        <f t="shared" si="724"/>
        <v>0</v>
      </c>
      <c r="BA1065" s="15">
        <f t="shared" si="725"/>
        <v>0</v>
      </c>
    </row>
    <row r="1066" spans="1:53" x14ac:dyDescent="0.15">
      <c r="A1066" s="30"/>
      <c r="B1066" s="37"/>
      <c r="C1066" s="19"/>
      <c r="D1066" s="18"/>
      <c r="E1066" s="32"/>
      <c r="F1066" s="14">
        <f t="shared" si="734"/>
        <v>0</v>
      </c>
      <c r="G1066" s="37"/>
      <c r="H1066" s="19"/>
      <c r="I1066" s="18"/>
      <c r="J1066" s="32"/>
      <c r="K1066" s="14">
        <f t="shared" si="735"/>
        <v>0</v>
      </c>
      <c r="L1066" s="37"/>
      <c r="M1066" s="19"/>
      <c r="N1066" s="18"/>
      <c r="O1066" s="32"/>
      <c r="P1066" s="14">
        <f t="shared" si="736"/>
        <v>0</v>
      </c>
      <c r="Q1066" s="15">
        <f t="shared" si="717"/>
        <v>0</v>
      </c>
      <c r="S1066" s="30" t="s">
        <v>852</v>
      </c>
      <c r="T1066" s="37">
        <v>3</v>
      </c>
      <c r="U1066" s="19">
        <v>6</v>
      </c>
      <c r="V1066" s="18">
        <v>3</v>
      </c>
      <c r="W1066" s="32"/>
      <c r="X1066" s="14">
        <f t="shared" si="726"/>
        <v>12</v>
      </c>
      <c r="Y1066" s="37">
        <v>3</v>
      </c>
      <c r="Z1066" s="19">
        <v>6</v>
      </c>
      <c r="AA1066" s="18">
        <v>3</v>
      </c>
      <c r="AB1066" s="32"/>
      <c r="AC1066" s="14">
        <f t="shared" si="727"/>
        <v>12</v>
      </c>
      <c r="AD1066" s="37">
        <v>3</v>
      </c>
      <c r="AE1066" s="19">
        <v>6</v>
      </c>
      <c r="AF1066" s="18">
        <v>3</v>
      </c>
      <c r="AG1066" s="32"/>
      <c r="AH1066" s="14">
        <f t="shared" si="728"/>
        <v>12</v>
      </c>
      <c r="AI1066" s="15">
        <f t="shared" si="729"/>
        <v>36</v>
      </c>
      <c r="AJ1066" s="56">
        <v>44246</v>
      </c>
      <c r="AK1066" s="13"/>
      <c r="AL1066" s="37"/>
      <c r="AM1066" s="19"/>
      <c r="AN1066" s="18"/>
      <c r="AO1066" s="32"/>
      <c r="AP1066" s="14">
        <f t="shared" si="722"/>
        <v>0</v>
      </c>
      <c r="AQ1066" s="37"/>
      <c r="AR1066" s="19"/>
      <c r="AS1066" s="18"/>
      <c r="AT1066" s="32"/>
      <c r="AU1066" s="14">
        <f t="shared" si="723"/>
        <v>0</v>
      </c>
      <c r="AV1066" s="37"/>
      <c r="AW1066" s="19"/>
      <c r="AX1066" s="18"/>
      <c r="AY1066" s="32"/>
      <c r="AZ1066" s="14">
        <f t="shared" si="724"/>
        <v>0</v>
      </c>
      <c r="BA1066" s="15">
        <f t="shared" si="725"/>
        <v>0</v>
      </c>
    </row>
    <row r="1067" spans="1:53" x14ac:dyDescent="0.15">
      <c r="A1067" s="39"/>
      <c r="B1067" s="37"/>
      <c r="C1067" s="19"/>
      <c r="D1067" s="18"/>
      <c r="E1067" s="32"/>
      <c r="F1067" s="14">
        <f t="shared" si="734"/>
        <v>0</v>
      </c>
      <c r="G1067" s="37"/>
      <c r="H1067" s="19"/>
      <c r="I1067" s="18"/>
      <c r="J1067" s="32"/>
      <c r="K1067" s="14">
        <f t="shared" si="735"/>
        <v>0</v>
      </c>
      <c r="L1067" s="37"/>
      <c r="M1067" s="19"/>
      <c r="N1067" s="18"/>
      <c r="O1067" s="32"/>
      <c r="P1067" s="14">
        <f t="shared" si="736"/>
        <v>0</v>
      </c>
      <c r="Q1067" s="15">
        <f t="shared" si="717"/>
        <v>0</v>
      </c>
      <c r="S1067" s="13" t="s">
        <v>853</v>
      </c>
      <c r="T1067" s="37"/>
      <c r="U1067" s="19"/>
      <c r="V1067" s="18">
        <v>3</v>
      </c>
      <c r="W1067" s="32"/>
      <c r="X1067" s="14">
        <f t="shared" si="726"/>
        <v>3</v>
      </c>
      <c r="Y1067" s="37"/>
      <c r="Z1067" s="19"/>
      <c r="AA1067" s="18"/>
      <c r="AB1067" s="32"/>
      <c r="AC1067" s="14">
        <f t="shared" si="727"/>
        <v>0</v>
      </c>
      <c r="AD1067" s="37"/>
      <c r="AE1067" s="19">
        <v>1</v>
      </c>
      <c r="AF1067" s="18">
        <v>4</v>
      </c>
      <c r="AG1067" s="32"/>
      <c r="AH1067" s="14">
        <f t="shared" si="728"/>
        <v>5</v>
      </c>
      <c r="AI1067" s="15">
        <f t="shared" si="729"/>
        <v>8</v>
      </c>
      <c r="AJ1067" s="56">
        <v>44253</v>
      </c>
      <c r="AK1067" s="39"/>
      <c r="AL1067" s="37"/>
      <c r="AM1067" s="19"/>
      <c r="AN1067" s="18"/>
      <c r="AO1067" s="32"/>
      <c r="AP1067" s="14">
        <f t="shared" si="722"/>
        <v>0</v>
      </c>
      <c r="AQ1067" s="37"/>
      <c r="AR1067" s="19"/>
      <c r="AS1067" s="18"/>
      <c r="AT1067" s="32"/>
      <c r="AU1067" s="14">
        <f t="shared" si="723"/>
        <v>0</v>
      </c>
      <c r="AV1067" s="37"/>
      <c r="AW1067" s="19"/>
      <c r="AX1067" s="18"/>
      <c r="AY1067" s="32"/>
      <c r="AZ1067" s="14">
        <f t="shared" si="724"/>
        <v>0</v>
      </c>
      <c r="BA1067" s="15">
        <f t="shared" si="725"/>
        <v>0</v>
      </c>
    </row>
    <row r="1068" spans="1:53" x14ac:dyDescent="0.15">
      <c r="A1068" s="30"/>
      <c r="B1068" s="37"/>
      <c r="C1068" s="19"/>
      <c r="D1068" s="18"/>
      <c r="E1068" s="32"/>
      <c r="F1068" s="14">
        <f t="shared" si="734"/>
        <v>0</v>
      </c>
      <c r="G1068" s="37"/>
      <c r="H1068" s="19"/>
      <c r="I1068" s="18"/>
      <c r="J1068" s="32"/>
      <c r="K1068" s="14">
        <f t="shared" si="735"/>
        <v>0</v>
      </c>
      <c r="L1068" s="37"/>
      <c r="M1068" s="19"/>
      <c r="N1068" s="18"/>
      <c r="O1068" s="32"/>
      <c r="P1068" s="14">
        <f t="shared" si="736"/>
        <v>0</v>
      </c>
      <c r="Q1068" s="15">
        <f t="shared" si="717"/>
        <v>0</v>
      </c>
      <c r="S1068" s="30" t="s">
        <v>860</v>
      </c>
      <c r="T1068" s="37"/>
      <c r="U1068" s="19"/>
      <c r="V1068" s="18">
        <v>3</v>
      </c>
      <c r="W1068" s="32"/>
      <c r="X1068" s="14">
        <f t="shared" si="726"/>
        <v>3</v>
      </c>
      <c r="Y1068" s="37"/>
      <c r="Z1068" s="19"/>
      <c r="AA1068" s="18">
        <v>3</v>
      </c>
      <c r="AB1068" s="32"/>
      <c r="AC1068" s="14">
        <f t="shared" si="727"/>
        <v>3</v>
      </c>
      <c r="AD1068" s="37"/>
      <c r="AE1068" s="19"/>
      <c r="AF1068" s="18">
        <v>3</v>
      </c>
      <c r="AG1068" s="32"/>
      <c r="AH1068" s="14">
        <f t="shared" si="728"/>
        <v>3</v>
      </c>
      <c r="AI1068" s="15">
        <f t="shared" si="729"/>
        <v>9</v>
      </c>
      <c r="AJ1068" s="56">
        <v>44254</v>
      </c>
      <c r="AK1068" s="13"/>
      <c r="AL1068" s="37"/>
      <c r="AM1068" s="19"/>
      <c r="AN1068" s="18"/>
      <c r="AO1068" s="32"/>
      <c r="AP1068" s="14">
        <f t="shared" si="722"/>
        <v>0</v>
      </c>
      <c r="AQ1068" s="37"/>
      <c r="AR1068" s="19"/>
      <c r="AS1068" s="18"/>
      <c r="AT1068" s="32"/>
      <c r="AU1068" s="14">
        <f t="shared" si="723"/>
        <v>0</v>
      </c>
      <c r="AV1068" s="37"/>
      <c r="AW1068" s="19"/>
      <c r="AX1068" s="18"/>
      <c r="AY1068" s="32"/>
      <c r="AZ1068" s="14">
        <f t="shared" si="724"/>
        <v>0</v>
      </c>
      <c r="BA1068" s="15">
        <f t="shared" si="725"/>
        <v>0</v>
      </c>
    </row>
    <row r="1069" spans="1:53" x14ac:dyDescent="0.15">
      <c r="A1069" s="30"/>
      <c r="B1069" s="37"/>
      <c r="C1069" s="19"/>
      <c r="D1069" s="18"/>
      <c r="E1069" s="32"/>
      <c r="F1069" s="14">
        <f t="shared" si="734"/>
        <v>0</v>
      </c>
      <c r="G1069" s="37"/>
      <c r="H1069" s="19"/>
      <c r="I1069" s="18"/>
      <c r="J1069" s="32"/>
      <c r="K1069" s="14">
        <f t="shared" si="735"/>
        <v>0</v>
      </c>
      <c r="L1069" s="37"/>
      <c r="M1069" s="19"/>
      <c r="N1069" s="18"/>
      <c r="O1069" s="32"/>
      <c r="P1069" s="14">
        <f t="shared" si="736"/>
        <v>0</v>
      </c>
      <c r="Q1069" s="15">
        <f t="shared" si="717"/>
        <v>0</v>
      </c>
      <c r="S1069" s="30" t="s">
        <v>862</v>
      </c>
      <c r="T1069" s="37"/>
      <c r="U1069" s="19">
        <v>4</v>
      </c>
      <c r="V1069" s="18">
        <v>7</v>
      </c>
      <c r="W1069" s="32"/>
      <c r="X1069" s="14">
        <f t="shared" si="726"/>
        <v>11</v>
      </c>
      <c r="Y1069" s="37"/>
      <c r="Z1069" s="19">
        <v>4</v>
      </c>
      <c r="AA1069" s="18">
        <v>7</v>
      </c>
      <c r="AB1069" s="32"/>
      <c r="AC1069" s="14">
        <f t="shared" si="727"/>
        <v>11</v>
      </c>
      <c r="AD1069" s="37"/>
      <c r="AE1069" s="19">
        <v>4</v>
      </c>
      <c r="AF1069" s="18">
        <v>7</v>
      </c>
      <c r="AG1069" s="32"/>
      <c r="AH1069" s="14">
        <f t="shared" si="728"/>
        <v>11</v>
      </c>
      <c r="AI1069" s="15">
        <f t="shared" si="729"/>
        <v>33</v>
      </c>
      <c r="AJ1069" s="56">
        <v>44257</v>
      </c>
      <c r="AK1069" s="13"/>
      <c r="AL1069" s="37"/>
      <c r="AM1069" s="19"/>
      <c r="AN1069" s="18"/>
      <c r="AO1069" s="32"/>
      <c r="AP1069" s="14">
        <f t="shared" si="722"/>
        <v>0</v>
      </c>
      <c r="AQ1069" s="37"/>
      <c r="AR1069" s="19"/>
      <c r="AS1069" s="18"/>
      <c r="AT1069" s="32"/>
      <c r="AU1069" s="14">
        <f t="shared" si="723"/>
        <v>0</v>
      </c>
      <c r="AV1069" s="37"/>
      <c r="AW1069" s="19"/>
      <c r="AX1069" s="18"/>
      <c r="AY1069" s="32"/>
      <c r="AZ1069" s="14">
        <f t="shared" si="724"/>
        <v>0</v>
      </c>
      <c r="BA1069" s="15">
        <f t="shared" si="725"/>
        <v>0</v>
      </c>
    </row>
    <row r="1070" spans="1:53" x14ac:dyDescent="0.15">
      <c r="A1070" s="13"/>
      <c r="B1070" s="37"/>
      <c r="C1070" s="19"/>
      <c r="D1070" s="18"/>
      <c r="E1070" s="32"/>
      <c r="F1070" s="14">
        <f t="shared" si="734"/>
        <v>0</v>
      </c>
      <c r="G1070" s="37"/>
      <c r="H1070" s="19"/>
      <c r="I1070" s="18"/>
      <c r="J1070" s="32"/>
      <c r="K1070" s="14">
        <f t="shared" si="735"/>
        <v>0</v>
      </c>
      <c r="L1070" s="37"/>
      <c r="M1070" s="19"/>
      <c r="N1070" s="18"/>
      <c r="O1070" s="32"/>
      <c r="P1070" s="14">
        <f t="shared" si="736"/>
        <v>0</v>
      </c>
      <c r="Q1070" s="15">
        <f t="shared" si="717"/>
        <v>0</v>
      </c>
      <c r="S1070" s="13"/>
      <c r="T1070" s="37"/>
      <c r="U1070" s="19"/>
      <c r="V1070" s="18"/>
      <c r="W1070" s="32"/>
      <c r="X1070" s="14">
        <f t="shared" si="726"/>
        <v>0</v>
      </c>
      <c r="Y1070" s="37"/>
      <c r="Z1070" s="19"/>
      <c r="AA1070" s="18"/>
      <c r="AB1070" s="32"/>
      <c r="AC1070" s="14">
        <f t="shared" si="727"/>
        <v>0</v>
      </c>
      <c r="AD1070" s="37"/>
      <c r="AE1070" s="19"/>
      <c r="AF1070" s="18"/>
      <c r="AG1070" s="32"/>
      <c r="AH1070" s="14">
        <f t="shared" si="728"/>
        <v>0</v>
      </c>
      <c r="AI1070" s="15">
        <f t="shared" si="729"/>
        <v>0</v>
      </c>
      <c r="AJ1070" s="57"/>
      <c r="AK1070" s="13"/>
      <c r="AL1070" s="37"/>
      <c r="AM1070" s="19"/>
      <c r="AN1070" s="18"/>
      <c r="AO1070" s="32"/>
      <c r="AP1070" s="14">
        <f t="shared" si="722"/>
        <v>0</v>
      </c>
      <c r="AQ1070" s="37"/>
      <c r="AR1070" s="19"/>
      <c r="AS1070" s="18"/>
      <c r="AT1070" s="32"/>
      <c r="AU1070" s="14">
        <f t="shared" si="723"/>
        <v>0</v>
      </c>
      <c r="AV1070" s="37"/>
      <c r="AW1070" s="19"/>
      <c r="AX1070" s="18"/>
      <c r="AY1070" s="32"/>
      <c r="AZ1070" s="14">
        <f t="shared" si="724"/>
        <v>0</v>
      </c>
      <c r="BA1070" s="15">
        <f t="shared" si="725"/>
        <v>0</v>
      </c>
    </row>
    <row r="1071" spans="1:53" ht="14.25" thickBot="1" x14ac:dyDescent="0.2">
      <c r="A1071" s="39"/>
      <c r="B1071" s="37"/>
      <c r="C1071" s="19"/>
      <c r="D1071" s="18"/>
      <c r="E1071" s="32"/>
      <c r="F1071" s="14">
        <f t="shared" si="734"/>
        <v>0</v>
      </c>
      <c r="G1071" s="37"/>
      <c r="H1071" s="19"/>
      <c r="I1071" s="18"/>
      <c r="J1071" s="106"/>
      <c r="K1071" s="14">
        <f t="shared" si="735"/>
        <v>0</v>
      </c>
      <c r="L1071" s="37"/>
      <c r="M1071" s="19"/>
      <c r="N1071" s="18"/>
      <c r="O1071" s="106"/>
      <c r="P1071" s="14">
        <f t="shared" si="736"/>
        <v>0</v>
      </c>
      <c r="Q1071" s="24">
        <f t="shared" si="717"/>
        <v>0</v>
      </c>
      <c r="S1071" s="13" t="s">
        <v>734</v>
      </c>
      <c r="T1071" s="37"/>
      <c r="U1071" s="19"/>
      <c r="V1071" s="18"/>
      <c r="W1071" s="32"/>
      <c r="X1071" s="14">
        <f t="shared" si="726"/>
        <v>0</v>
      </c>
      <c r="Y1071" s="37"/>
      <c r="Z1071" s="19"/>
      <c r="AA1071" s="18"/>
      <c r="AB1071" s="106"/>
      <c r="AC1071" s="14">
        <f t="shared" si="727"/>
        <v>0</v>
      </c>
      <c r="AD1071" s="37"/>
      <c r="AE1071" s="19"/>
      <c r="AF1071" s="18"/>
      <c r="AG1071" s="106"/>
      <c r="AH1071" s="14">
        <f t="shared" si="728"/>
        <v>0</v>
      </c>
      <c r="AI1071" s="15">
        <f t="shared" si="729"/>
        <v>0</v>
      </c>
      <c r="AJ1071" s="57" t="s">
        <v>735</v>
      </c>
      <c r="AK1071" s="13"/>
      <c r="AL1071" s="37"/>
      <c r="AM1071" s="19"/>
      <c r="AN1071" s="18"/>
      <c r="AO1071" s="106"/>
      <c r="AP1071" s="14">
        <f t="shared" si="722"/>
        <v>0</v>
      </c>
      <c r="AQ1071" s="37"/>
      <c r="AR1071" s="19"/>
      <c r="AS1071" s="18"/>
      <c r="AT1071" s="106"/>
      <c r="AU1071" s="14">
        <f t="shared" si="723"/>
        <v>0</v>
      </c>
      <c r="AV1071" s="37"/>
      <c r="AW1071" s="19"/>
      <c r="AX1071" s="18"/>
      <c r="AY1071" s="106"/>
      <c r="AZ1071" s="14">
        <f t="shared" si="724"/>
        <v>0</v>
      </c>
      <c r="BA1071" s="15">
        <f t="shared" si="725"/>
        <v>0</v>
      </c>
    </row>
    <row r="1072" spans="1:53" ht="14.25" thickBot="1" x14ac:dyDescent="0.2">
      <c r="A1072" s="3" t="s">
        <v>11</v>
      </c>
      <c r="B1072" s="26">
        <f>SUM(B1048:B1071)</f>
        <v>4</v>
      </c>
      <c r="C1072" s="26">
        <f t="shared" ref="C1072:Q1072" si="746">SUM(C1048:C1071)</f>
        <v>3</v>
      </c>
      <c r="D1072" s="27">
        <f t="shared" si="746"/>
        <v>4</v>
      </c>
      <c r="E1072" s="26"/>
      <c r="F1072" s="40">
        <f t="shared" si="746"/>
        <v>10</v>
      </c>
      <c r="G1072" s="26">
        <f t="shared" si="746"/>
        <v>16</v>
      </c>
      <c r="H1072" s="26">
        <f t="shared" si="746"/>
        <v>14</v>
      </c>
      <c r="I1072" s="26">
        <f t="shared" si="746"/>
        <v>7</v>
      </c>
      <c r="J1072" s="26"/>
      <c r="K1072" s="40">
        <f t="shared" si="746"/>
        <v>37</v>
      </c>
      <c r="L1072" s="26">
        <f t="shared" si="746"/>
        <v>2</v>
      </c>
      <c r="M1072" s="26">
        <f t="shared" si="746"/>
        <v>2</v>
      </c>
      <c r="N1072" s="26">
        <f t="shared" si="746"/>
        <v>5</v>
      </c>
      <c r="O1072" s="26"/>
      <c r="P1072" s="40">
        <f t="shared" si="746"/>
        <v>9</v>
      </c>
      <c r="Q1072" s="41">
        <f t="shared" si="746"/>
        <v>56</v>
      </c>
      <c r="S1072" s="3" t="s">
        <v>11</v>
      </c>
      <c r="T1072" s="26">
        <f>SUM(T1048:T1071)</f>
        <v>6</v>
      </c>
      <c r="U1072" s="26">
        <f t="shared" ref="U1072:AI1072" si="747">SUM(U1048:U1071)</f>
        <v>32</v>
      </c>
      <c r="V1072" s="27">
        <f t="shared" si="747"/>
        <v>47</v>
      </c>
      <c r="W1072" s="26"/>
      <c r="X1072" s="40">
        <f t="shared" si="747"/>
        <v>85</v>
      </c>
      <c r="Y1072" s="26">
        <f t="shared" si="747"/>
        <v>24</v>
      </c>
      <c r="Z1072" s="26">
        <f t="shared" si="747"/>
        <v>53</v>
      </c>
      <c r="AA1072" s="26">
        <f t="shared" si="747"/>
        <v>55</v>
      </c>
      <c r="AB1072" s="26"/>
      <c r="AC1072" s="40">
        <f t="shared" si="747"/>
        <v>132</v>
      </c>
      <c r="AD1072" s="26">
        <f t="shared" si="747"/>
        <v>17</v>
      </c>
      <c r="AE1072" s="26">
        <f t="shared" si="747"/>
        <v>71</v>
      </c>
      <c r="AF1072" s="26">
        <f t="shared" si="747"/>
        <v>56</v>
      </c>
      <c r="AG1072" s="26"/>
      <c r="AH1072" s="40">
        <f t="shared" si="747"/>
        <v>144</v>
      </c>
      <c r="AI1072" s="41">
        <f t="shared" si="747"/>
        <v>361</v>
      </c>
      <c r="AK1072" s="3" t="s">
        <v>11</v>
      </c>
      <c r="AL1072" s="26">
        <f>SUM(AL1048:AL1071)</f>
        <v>0</v>
      </c>
      <c r="AM1072" s="26">
        <f t="shared" ref="AM1072:BA1072" si="748">SUM(AM1048:AM1071)</f>
        <v>0</v>
      </c>
      <c r="AN1072" s="26">
        <f t="shared" si="748"/>
        <v>0</v>
      </c>
      <c r="AO1072" s="26"/>
      <c r="AP1072" s="40">
        <f t="shared" si="748"/>
        <v>0</v>
      </c>
      <c r="AQ1072" s="26">
        <f t="shared" si="748"/>
        <v>0</v>
      </c>
      <c r="AR1072" s="26">
        <f t="shared" si="748"/>
        <v>0</v>
      </c>
      <c r="AS1072" s="26">
        <f t="shared" si="748"/>
        <v>0</v>
      </c>
      <c r="AT1072" s="26"/>
      <c r="AU1072" s="40">
        <f t="shared" si="748"/>
        <v>0</v>
      </c>
      <c r="AV1072" s="26">
        <f t="shared" si="748"/>
        <v>0</v>
      </c>
      <c r="AW1072" s="26">
        <f t="shared" si="748"/>
        <v>0</v>
      </c>
      <c r="AX1072" s="26">
        <f t="shared" si="748"/>
        <v>0</v>
      </c>
      <c r="AY1072" s="26"/>
      <c r="AZ1072" s="40">
        <f t="shared" si="748"/>
        <v>0</v>
      </c>
      <c r="BA1072" s="41">
        <f t="shared" si="748"/>
        <v>0</v>
      </c>
    </row>
    <row r="1073" spans="1:53" ht="14.25" thickBot="1" x14ac:dyDescent="0.2">
      <c r="A1073" s="42" t="s">
        <v>12</v>
      </c>
      <c r="B1073" s="43">
        <f>B1047-B1072</f>
        <v>10</v>
      </c>
      <c r="C1073" s="43">
        <f t="shared" ref="C1073:Q1073" si="749">C1047-C1072</f>
        <v>7</v>
      </c>
      <c r="D1073" s="43">
        <f t="shared" si="749"/>
        <v>4</v>
      </c>
      <c r="E1073" s="43"/>
      <c r="F1073" s="43">
        <f t="shared" si="749"/>
        <v>22</v>
      </c>
      <c r="G1073" s="43">
        <f t="shared" si="749"/>
        <v>8</v>
      </c>
      <c r="H1073" s="43">
        <f t="shared" si="749"/>
        <v>6</v>
      </c>
      <c r="I1073" s="43">
        <f t="shared" si="749"/>
        <v>5</v>
      </c>
      <c r="J1073" s="43"/>
      <c r="K1073" s="43">
        <f t="shared" si="749"/>
        <v>19</v>
      </c>
      <c r="L1073" s="43">
        <f t="shared" si="749"/>
        <v>10</v>
      </c>
      <c r="M1073" s="43">
        <f t="shared" si="749"/>
        <v>8</v>
      </c>
      <c r="N1073" s="43">
        <f t="shared" si="749"/>
        <v>7</v>
      </c>
      <c r="O1073" s="43"/>
      <c r="P1073" s="43">
        <f t="shared" si="749"/>
        <v>25</v>
      </c>
      <c r="Q1073" s="41">
        <f t="shared" si="749"/>
        <v>66</v>
      </c>
      <c r="S1073" s="42" t="s">
        <v>12</v>
      </c>
      <c r="T1073" s="43">
        <f>T1047-T1072</f>
        <v>347</v>
      </c>
      <c r="U1073" s="43">
        <f t="shared" ref="U1073:AI1073" si="750">U1047-U1072</f>
        <v>623</v>
      </c>
      <c r="V1073" s="43">
        <f t="shared" si="750"/>
        <v>392</v>
      </c>
      <c r="W1073" s="28"/>
      <c r="X1073" s="43">
        <f t="shared" si="750"/>
        <v>1362</v>
      </c>
      <c r="Y1073" s="43">
        <f t="shared" si="750"/>
        <v>409</v>
      </c>
      <c r="Z1073" s="43">
        <f t="shared" si="750"/>
        <v>558</v>
      </c>
      <c r="AA1073" s="43">
        <f t="shared" si="750"/>
        <v>450</v>
      </c>
      <c r="AB1073" s="43"/>
      <c r="AC1073" s="43">
        <f t="shared" si="750"/>
        <v>1417</v>
      </c>
      <c r="AD1073" s="43">
        <f t="shared" si="750"/>
        <v>341</v>
      </c>
      <c r="AE1073" s="43">
        <f t="shared" si="750"/>
        <v>471</v>
      </c>
      <c r="AF1073" s="43">
        <f t="shared" si="750"/>
        <v>442</v>
      </c>
      <c r="AG1073" s="43"/>
      <c r="AH1073" s="43">
        <f t="shared" si="750"/>
        <v>1254</v>
      </c>
      <c r="AI1073" s="41">
        <f t="shared" si="750"/>
        <v>4033</v>
      </c>
      <c r="AK1073" s="42" t="s">
        <v>12</v>
      </c>
      <c r="AL1073" s="43">
        <f>AL1047-AL1072</f>
        <v>0</v>
      </c>
      <c r="AM1073" s="43">
        <f t="shared" ref="AM1073:BA1073" si="751">AM1047-AM1072</f>
        <v>0</v>
      </c>
      <c r="AN1073" s="43">
        <f t="shared" si="751"/>
        <v>0</v>
      </c>
      <c r="AO1073" s="43"/>
      <c r="AP1073" s="43">
        <f t="shared" si="751"/>
        <v>0</v>
      </c>
      <c r="AQ1073" s="43">
        <f t="shared" si="751"/>
        <v>0</v>
      </c>
      <c r="AR1073" s="43">
        <f t="shared" si="751"/>
        <v>0</v>
      </c>
      <c r="AS1073" s="43">
        <f t="shared" si="751"/>
        <v>0</v>
      </c>
      <c r="AT1073" s="43"/>
      <c r="AU1073" s="43">
        <f t="shared" si="751"/>
        <v>0</v>
      </c>
      <c r="AV1073" s="43">
        <f t="shared" si="751"/>
        <v>0</v>
      </c>
      <c r="AW1073" s="43">
        <f t="shared" si="751"/>
        <v>0</v>
      </c>
      <c r="AX1073" s="43">
        <f t="shared" si="751"/>
        <v>0</v>
      </c>
      <c r="AY1073" s="43"/>
      <c r="AZ1073" s="43">
        <f t="shared" si="751"/>
        <v>0</v>
      </c>
      <c r="BA1073" s="41">
        <f t="shared" si="751"/>
        <v>0</v>
      </c>
    </row>
    <row r="1074" spans="1:53" x14ac:dyDescent="0.15">
      <c r="T1074" s="150">
        <f>T1072+T1029+T986+T943+T900+T857+T814+T771+T728+T685+T642+T599+T558</f>
        <v>1692</v>
      </c>
      <c r="U1074" s="150">
        <f t="shared" ref="U1074:AI1074" si="752">U1072+U1029+U986+U943+U900+U857+U814+U771+U728+U685+U642+U599+U558</f>
        <v>2687</v>
      </c>
      <c r="V1074" s="150">
        <f t="shared" si="752"/>
        <v>2379</v>
      </c>
      <c r="W1074" s="150">
        <f t="shared" si="752"/>
        <v>0</v>
      </c>
      <c r="X1074" s="150">
        <f t="shared" si="752"/>
        <v>6758</v>
      </c>
      <c r="Y1074" s="150">
        <f t="shared" si="752"/>
        <v>2162</v>
      </c>
      <c r="Z1074" s="150">
        <f t="shared" si="752"/>
        <v>3254</v>
      </c>
      <c r="AA1074" s="150">
        <f t="shared" si="752"/>
        <v>2781</v>
      </c>
      <c r="AB1074" s="150">
        <f t="shared" si="752"/>
        <v>0</v>
      </c>
      <c r="AC1074" s="150">
        <f t="shared" si="752"/>
        <v>8197</v>
      </c>
      <c r="AD1074" s="150">
        <f t="shared" si="752"/>
        <v>2035</v>
      </c>
      <c r="AE1074" s="150">
        <f t="shared" si="752"/>
        <v>3173</v>
      </c>
      <c r="AF1074" s="150">
        <f t="shared" si="752"/>
        <v>2862</v>
      </c>
      <c r="AG1074" s="150">
        <f t="shared" si="752"/>
        <v>0</v>
      </c>
      <c r="AH1074" s="150">
        <f t="shared" si="752"/>
        <v>8070</v>
      </c>
      <c r="AI1074" s="150">
        <f t="shared" si="752"/>
        <v>23025</v>
      </c>
    </row>
    <row r="1075" spans="1:53" x14ac:dyDescent="0.15">
      <c r="T1075" s="151">
        <f>T1074/$AI$1074*100</f>
        <v>7.3485342019543971</v>
      </c>
      <c r="U1075" s="151">
        <f t="shared" ref="U1075:Y1075" si="753">U1074/$AI$1074*100</f>
        <v>11.669923995656895</v>
      </c>
      <c r="V1075" s="151">
        <f t="shared" si="753"/>
        <v>10.332247557003257</v>
      </c>
      <c r="W1075" s="151">
        <f t="shared" si="753"/>
        <v>0</v>
      </c>
      <c r="X1075" s="151">
        <f t="shared" si="753"/>
        <v>29.350705754614548</v>
      </c>
      <c r="Y1075" s="152">
        <f t="shared" si="753"/>
        <v>9.3897937024972862</v>
      </c>
      <c r="Z1075" s="152">
        <f t="shared" ref="Z1075" si="754">Z1074/$AI$1074*100</f>
        <v>14.132464712269272</v>
      </c>
      <c r="AA1075" s="152">
        <f t="shared" ref="AA1075" si="755">AA1074/$AI$1074*100</f>
        <v>12.078175895765472</v>
      </c>
      <c r="AB1075" s="152">
        <f t="shared" ref="AB1075" si="756">AB1074/$AI$1074*100</f>
        <v>0</v>
      </c>
      <c r="AC1075" s="152">
        <f t="shared" ref="AC1075:AD1075" si="757">AC1074/$AI$1074*100</f>
        <v>35.60043431053203</v>
      </c>
      <c r="AD1075" s="153">
        <f t="shared" si="757"/>
        <v>8.8382193268186739</v>
      </c>
      <c r="AE1075" s="153">
        <f t="shared" ref="AE1075" si="758">AE1074/$AI$1074*100</f>
        <v>13.780673181324646</v>
      </c>
      <c r="AF1075" s="153">
        <f t="shared" ref="AF1075" si="759">AF1074/$AI$1074*100</f>
        <v>12.429967426710098</v>
      </c>
      <c r="AG1075" s="153">
        <f t="shared" ref="AG1075" si="760">AG1074/$AI$1074*100</f>
        <v>0</v>
      </c>
      <c r="AH1075" s="153">
        <f t="shared" ref="AH1075:AI1075" si="761">AH1074/$AI$1074*100</f>
        <v>35.048859934853418</v>
      </c>
      <c r="AI1075" s="138">
        <f t="shared" si="761"/>
        <v>100</v>
      </c>
    </row>
    <row r="1076" spans="1:53" ht="21.75" thickBot="1" x14ac:dyDescent="0.25">
      <c r="A1076" s="50" t="s">
        <v>13</v>
      </c>
      <c r="B1076" s="51"/>
      <c r="C1076" s="51"/>
      <c r="D1076" s="51"/>
      <c r="E1076" s="51"/>
      <c r="F1076" s="54" t="s">
        <v>26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S1076" s="50" t="s">
        <v>14</v>
      </c>
      <c r="T1076" s="51"/>
      <c r="U1076" s="51"/>
      <c r="V1076" s="51"/>
      <c r="W1076" s="51"/>
      <c r="X1076" s="54" t="s">
        <v>26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K1076" s="50" t="s">
        <v>153</v>
      </c>
      <c r="AL1076" s="51"/>
      <c r="AM1076" s="51"/>
      <c r="AN1076" s="51"/>
      <c r="AO1076" s="51"/>
      <c r="AP1076" s="54" t="s">
        <v>26</v>
      </c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</row>
    <row r="1077" spans="1:53" ht="14.25" thickBot="1" x14ac:dyDescent="0.2">
      <c r="A1077" s="2" t="s">
        <v>0</v>
      </c>
      <c r="B1077" s="225" t="s">
        <v>15</v>
      </c>
      <c r="C1077" s="225"/>
      <c r="D1077" s="225"/>
      <c r="E1077" s="225"/>
      <c r="F1077" s="226"/>
      <c r="G1077" s="225" t="s">
        <v>1</v>
      </c>
      <c r="H1077" s="225"/>
      <c r="I1077" s="225"/>
      <c r="J1077" s="225"/>
      <c r="K1077" s="226"/>
      <c r="L1077" s="225" t="s">
        <v>16</v>
      </c>
      <c r="M1077" s="225"/>
      <c r="N1077" s="225"/>
      <c r="O1077" s="225"/>
      <c r="P1077" s="225"/>
      <c r="Q1077" s="227" t="s">
        <v>2</v>
      </c>
      <c r="S1077" s="2" t="s">
        <v>0</v>
      </c>
      <c r="T1077" s="225" t="s">
        <v>15</v>
      </c>
      <c r="U1077" s="225"/>
      <c r="V1077" s="225"/>
      <c r="W1077" s="225"/>
      <c r="X1077" s="226"/>
      <c r="Y1077" s="225" t="s">
        <v>1</v>
      </c>
      <c r="Z1077" s="225"/>
      <c r="AA1077" s="225"/>
      <c r="AB1077" s="225"/>
      <c r="AC1077" s="226"/>
      <c r="AD1077" s="225" t="s">
        <v>16</v>
      </c>
      <c r="AE1077" s="225"/>
      <c r="AF1077" s="225"/>
      <c r="AG1077" s="225"/>
      <c r="AH1077" s="225"/>
      <c r="AI1077" s="227" t="s">
        <v>2</v>
      </c>
      <c r="AK1077" s="2" t="s">
        <v>0</v>
      </c>
      <c r="AL1077" s="225" t="s">
        <v>15</v>
      </c>
      <c r="AM1077" s="225"/>
      <c r="AN1077" s="225"/>
      <c r="AO1077" s="225"/>
      <c r="AP1077" s="226"/>
      <c r="AQ1077" s="225" t="s">
        <v>1</v>
      </c>
      <c r="AR1077" s="225"/>
      <c r="AS1077" s="225"/>
      <c r="AT1077" s="225"/>
      <c r="AU1077" s="226"/>
      <c r="AV1077" s="225" t="s">
        <v>16</v>
      </c>
      <c r="AW1077" s="225"/>
      <c r="AX1077" s="225"/>
      <c r="AY1077" s="225"/>
      <c r="AZ1077" s="225"/>
      <c r="BA1077" s="227" t="s">
        <v>2</v>
      </c>
    </row>
    <row r="1078" spans="1:53" ht="14.25" thickBot="1" x14ac:dyDescent="0.2">
      <c r="A1078" s="2" t="s">
        <v>3</v>
      </c>
      <c r="B1078" s="3" t="s">
        <v>4</v>
      </c>
      <c r="C1078" s="2" t="s">
        <v>5</v>
      </c>
      <c r="D1078" s="4" t="s">
        <v>6</v>
      </c>
      <c r="E1078" s="2" t="s">
        <v>821</v>
      </c>
      <c r="F1078" s="2" t="s">
        <v>7</v>
      </c>
      <c r="G1078" s="3" t="s">
        <v>4</v>
      </c>
      <c r="H1078" s="2" t="s">
        <v>5</v>
      </c>
      <c r="I1078" s="4" t="s">
        <v>6</v>
      </c>
      <c r="J1078" s="2" t="s">
        <v>820</v>
      </c>
      <c r="K1078" s="2" t="s">
        <v>7</v>
      </c>
      <c r="L1078" s="3" t="s">
        <v>4</v>
      </c>
      <c r="M1078" s="2" t="s">
        <v>5</v>
      </c>
      <c r="N1078" s="4" t="s">
        <v>6</v>
      </c>
      <c r="O1078" s="2" t="s">
        <v>820</v>
      </c>
      <c r="P1078" s="3" t="s">
        <v>7</v>
      </c>
      <c r="Q1078" s="228"/>
      <c r="S1078" s="2" t="s">
        <v>3</v>
      </c>
      <c r="T1078" s="3" t="s">
        <v>4</v>
      </c>
      <c r="U1078" s="2" t="s">
        <v>5</v>
      </c>
      <c r="V1078" s="4" t="s">
        <v>6</v>
      </c>
      <c r="W1078" s="2" t="s">
        <v>821</v>
      </c>
      <c r="X1078" s="2" t="s">
        <v>7</v>
      </c>
      <c r="Y1078" s="3" t="s">
        <v>4</v>
      </c>
      <c r="Z1078" s="2" t="s">
        <v>5</v>
      </c>
      <c r="AA1078" s="4" t="s">
        <v>6</v>
      </c>
      <c r="AB1078" s="2" t="s">
        <v>821</v>
      </c>
      <c r="AC1078" s="2" t="s">
        <v>7</v>
      </c>
      <c r="AD1078" s="3" t="s">
        <v>4</v>
      </c>
      <c r="AE1078" s="2" t="s">
        <v>5</v>
      </c>
      <c r="AF1078" s="4" t="s">
        <v>6</v>
      </c>
      <c r="AG1078" s="2" t="s">
        <v>821</v>
      </c>
      <c r="AH1078" s="3" t="s">
        <v>7</v>
      </c>
      <c r="AI1078" s="228"/>
      <c r="AK1078" s="2" t="s">
        <v>3</v>
      </c>
      <c r="AL1078" s="3" t="s">
        <v>4</v>
      </c>
      <c r="AM1078" s="2" t="s">
        <v>5</v>
      </c>
      <c r="AN1078" s="4" t="s">
        <v>6</v>
      </c>
      <c r="AO1078" s="2" t="s">
        <v>821</v>
      </c>
      <c r="AP1078" s="2" t="s">
        <v>7</v>
      </c>
      <c r="AQ1078" s="3" t="s">
        <v>4</v>
      </c>
      <c r="AR1078" s="2" t="s">
        <v>5</v>
      </c>
      <c r="AS1078" s="4" t="s">
        <v>6</v>
      </c>
      <c r="AT1078" s="2" t="s">
        <v>822</v>
      </c>
      <c r="AU1078" s="2" t="s">
        <v>7</v>
      </c>
      <c r="AV1078" s="3" t="s">
        <v>4</v>
      </c>
      <c r="AW1078" s="2" t="s">
        <v>5</v>
      </c>
      <c r="AX1078" s="4" t="s">
        <v>6</v>
      </c>
      <c r="AY1078" s="2" t="s">
        <v>821</v>
      </c>
      <c r="AZ1078" s="3" t="s">
        <v>7</v>
      </c>
      <c r="BA1078" s="228"/>
    </row>
    <row r="1079" spans="1:53" x14ac:dyDescent="0.15">
      <c r="A1079" s="5" t="s">
        <v>12</v>
      </c>
      <c r="B1079" s="116">
        <f>B1073</f>
        <v>10</v>
      </c>
      <c r="C1079" s="117">
        <f>C1073</f>
        <v>7</v>
      </c>
      <c r="D1079" s="116">
        <f>D1073</f>
        <v>4</v>
      </c>
      <c r="E1079" s="117">
        <f>E1073</f>
        <v>0</v>
      </c>
      <c r="F1079" s="8">
        <f>SUM(B1079:E1079)</f>
        <v>21</v>
      </c>
      <c r="G1079" s="116">
        <f>G1073</f>
        <v>8</v>
      </c>
      <c r="H1079" s="117">
        <f>H1073</f>
        <v>6</v>
      </c>
      <c r="I1079" s="116">
        <f>I1073</f>
        <v>5</v>
      </c>
      <c r="J1079" s="117">
        <f>J1073</f>
        <v>0</v>
      </c>
      <c r="K1079" s="8">
        <f>SUM(G1079:J1079)</f>
        <v>19</v>
      </c>
      <c r="L1079" s="116">
        <f>L1073</f>
        <v>10</v>
      </c>
      <c r="M1079" s="117">
        <f>M1073</f>
        <v>8</v>
      </c>
      <c r="N1079" s="116">
        <f>N1073</f>
        <v>7</v>
      </c>
      <c r="O1079" s="117">
        <f>O1073</f>
        <v>0</v>
      </c>
      <c r="P1079" s="8">
        <f>SUM(L1079:O1079)</f>
        <v>25</v>
      </c>
      <c r="Q1079" s="9">
        <f>F1079+K1079+P1079</f>
        <v>65</v>
      </c>
      <c r="S1079" s="5" t="s">
        <v>12</v>
      </c>
      <c r="T1079" s="6">
        <f>T1073</f>
        <v>347</v>
      </c>
      <c r="U1079" s="7">
        <f>U1073</f>
        <v>623</v>
      </c>
      <c r="V1079" s="6">
        <f>V1073</f>
        <v>392</v>
      </c>
      <c r="W1079" s="7">
        <f>W1073</f>
        <v>0</v>
      </c>
      <c r="X1079" s="8">
        <f>SUM(T1079:W1079)</f>
        <v>1362</v>
      </c>
      <c r="Y1079" s="6">
        <f>Y1073</f>
        <v>409</v>
      </c>
      <c r="Z1079" s="7">
        <f>Z1073</f>
        <v>558</v>
      </c>
      <c r="AA1079" s="6">
        <f>AA1073</f>
        <v>450</v>
      </c>
      <c r="AB1079" s="7">
        <f>AB1073</f>
        <v>0</v>
      </c>
      <c r="AC1079" s="8">
        <f>SUM(Y1079:AB1079)</f>
        <v>1417</v>
      </c>
      <c r="AD1079" s="7">
        <f>AD1073</f>
        <v>341</v>
      </c>
      <c r="AE1079" s="7">
        <f>AE1073</f>
        <v>471</v>
      </c>
      <c r="AF1079" s="6">
        <f>AF1073</f>
        <v>442</v>
      </c>
      <c r="AG1079" s="7">
        <f>AG1073</f>
        <v>0</v>
      </c>
      <c r="AH1079" s="8">
        <f>SUM(AD1079:AG1079)</f>
        <v>1254</v>
      </c>
      <c r="AI1079" s="9">
        <f>X1079+AC1079+AH1079</f>
        <v>4033</v>
      </c>
      <c r="AK1079" s="5" t="s">
        <v>12</v>
      </c>
      <c r="AL1079" s="6">
        <f>AL1073</f>
        <v>0</v>
      </c>
      <c r="AM1079" s="7">
        <f>AM1073</f>
        <v>0</v>
      </c>
      <c r="AN1079" s="6">
        <f>AN1073</f>
        <v>0</v>
      </c>
      <c r="AO1079" s="7">
        <f>AO1073</f>
        <v>0</v>
      </c>
      <c r="AP1079" s="8">
        <f>SUM(AL1079:AO1079)</f>
        <v>0</v>
      </c>
      <c r="AQ1079" s="6">
        <f>AQ1073</f>
        <v>0</v>
      </c>
      <c r="AR1079" s="7">
        <f>AR1073</f>
        <v>0</v>
      </c>
      <c r="AS1079" s="6">
        <f>AS1073</f>
        <v>0</v>
      </c>
      <c r="AT1079" s="7">
        <f>AT1073</f>
        <v>0</v>
      </c>
      <c r="AU1079" s="8">
        <f>SUM(AQ1079:AT1079)</f>
        <v>0</v>
      </c>
      <c r="AV1079" s="6">
        <f>AV1073</f>
        <v>0</v>
      </c>
      <c r="AW1079" s="7">
        <f>AW1073</f>
        <v>0</v>
      </c>
      <c r="AX1079" s="6">
        <f>AX1073</f>
        <v>0</v>
      </c>
      <c r="AY1079" s="7">
        <f>AY1073</f>
        <v>0</v>
      </c>
      <c r="AZ1079" s="8">
        <f>SUM(AV1079:AY1079)</f>
        <v>0</v>
      </c>
      <c r="BA1079" s="9">
        <f>AP1079+AU1079+AZ1079</f>
        <v>0</v>
      </c>
    </row>
    <row r="1080" spans="1:53" x14ac:dyDescent="0.15">
      <c r="A1080" s="11" t="s">
        <v>423</v>
      </c>
      <c r="B1080" s="74"/>
      <c r="C1080" s="75">
        <v>1</v>
      </c>
      <c r="D1080" s="76"/>
      <c r="E1080" s="75"/>
      <c r="F1080" s="14">
        <f t="shared" ref="F1080:F1088" si="762">SUM(B1080:E1080)</f>
        <v>1</v>
      </c>
      <c r="G1080" s="74"/>
      <c r="H1080" s="75"/>
      <c r="I1080" s="76"/>
      <c r="J1080" s="75"/>
      <c r="K1080" s="14">
        <f t="shared" ref="K1080:K1088" si="763">SUM(G1080:J1080)</f>
        <v>0</v>
      </c>
      <c r="L1080" s="74"/>
      <c r="M1080" s="75"/>
      <c r="N1080" s="76"/>
      <c r="O1080" s="75"/>
      <c r="P1080" s="14">
        <f t="shared" ref="P1080:P1088" si="764">SUM(L1080:O1080)</f>
        <v>0</v>
      </c>
      <c r="Q1080" s="15">
        <f t="shared" ref="Q1080:Q1114" si="765">F1080+K1080+P1080</f>
        <v>1</v>
      </c>
      <c r="R1080" s="93">
        <v>44256</v>
      </c>
      <c r="S1080" s="11" t="s">
        <v>223</v>
      </c>
      <c r="T1080" s="62"/>
      <c r="U1080" s="78">
        <v>1</v>
      </c>
      <c r="V1080" s="46"/>
      <c r="W1080" s="88"/>
      <c r="X1080" s="14">
        <f t="shared" ref="X1080:X1081" si="766">SUM(T1080:W1080)</f>
        <v>1</v>
      </c>
      <c r="Y1080" s="62"/>
      <c r="Z1080" s="78">
        <v>1</v>
      </c>
      <c r="AA1080" s="46"/>
      <c r="AB1080" s="88"/>
      <c r="AC1080" s="14">
        <f t="shared" ref="AC1080:AC1081" si="767">SUM(Y1080:AB1080)</f>
        <v>1</v>
      </c>
      <c r="AD1080" s="62"/>
      <c r="AE1080" s="78">
        <v>1</v>
      </c>
      <c r="AF1080" s="46"/>
      <c r="AG1080" s="88"/>
      <c r="AH1080" s="14">
        <f t="shared" ref="AH1080:AH1081" si="768">SUM(AD1080:AG1080)</f>
        <v>1</v>
      </c>
      <c r="AI1080" s="15">
        <f t="shared" ref="AI1080:AI1081" si="769">X1080+AC1080+AH1080</f>
        <v>3</v>
      </c>
      <c r="AJ1080" s="56">
        <v>44271</v>
      </c>
      <c r="AK1080" s="11" t="s">
        <v>9</v>
      </c>
      <c r="AL1080" s="12"/>
      <c r="AM1080" s="13"/>
      <c r="AN1080" s="12"/>
      <c r="AO1080" s="30"/>
      <c r="AP1080" s="8">
        <f t="shared" ref="AP1080:AP1089" si="770">SUM(AL1080:AO1080)</f>
        <v>0</v>
      </c>
      <c r="AQ1080" s="12"/>
      <c r="AR1080" s="13"/>
      <c r="AS1080" s="12"/>
      <c r="AT1080" s="30"/>
      <c r="AU1080" s="8">
        <f t="shared" ref="AU1080:AU1089" si="771">SUM(AQ1080:AT1080)</f>
        <v>0</v>
      </c>
      <c r="AV1080" s="12"/>
      <c r="AW1080" s="13"/>
      <c r="AX1080" s="12"/>
      <c r="AY1080" s="30"/>
      <c r="AZ1080" s="8">
        <f t="shared" ref="AZ1080:AZ1089" si="772">SUM(AV1080:AY1080)</f>
        <v>0</v>
      </c>
      <c r="BA1080" s="15">
        <f t="shared" ref="BA1080:BA1114" si="773">AP1080+AU1080+AZ1080</f>
        <v>0</v>
      </c>
    </row>
    <row r="1081" spans="1:53" x14ac:dyDescent="0.15">
      <c r="A1081" s="11" t="s">
        <v>308</v>
      </c>
      <c r="B1081" s="77"/>
      <c r="C1081" s="78"/>
      <c r="D1081" s="79"/>
      <c r="E1081" s="75"/>
      <c r="F1081" s="14">
        <f t="shared" si="762"/>
        <v>0</v>
      </c>
      <c r="G1081" s="77"/>
      <c r="H1081" s="78"/>
      <c r="I1081" s="79"/>
      <c r="J1081" s="75"/>
      <c r="K1081" s="14">
        <f t="shared" si="763"/>
        <v>0</v>
      </c>
      <c r="L1081" s="77">
        <v>1</v>
      </c>
      <c r="M1081" s="78"/>
      <c r="N1081" s="79"/>
      <c r="O1081" s="75"/>
      <c r="P1081" s="14">
        <f t="shared" si="764"/>
        <v>1</v>
      </c>
      <c r="Q1081" s="15">
        <f t="shared" si="765"/>
        <v>1</v>
      </c>
      <c r="R1081" s="93">
        <v>44264</v>
      </c>
      <c r="S1081" s="11" t="s">
        <v>223</v>
      </c>
      <c r="T1081" s="37">
        <v>22</v>
      </c>
      <c r="U1081" s="19">
        <v>12</v>
      </c>
      <c r="V1081" s="18">
        <v>19</v>
      </c>
      <c r="W1081" s="32"/>
      <c r="X1081" s="14">
        <f t="shared" si="766"/>
        <v>53</v>
      </c>
      <c r="Y1081" s="37">
        <v>19</v>
      </c>
      <c r="Z1081" s="19">
        <v>15</v>
      </c>
      <c r="AA1081" s="18">
        <v>11</v>
      </c>
      <c r="AB1081" s="32"/>
      <c r="AC1081" s="14">
        <f t="shared" si="767"/>
        <v>45</v>
      </c>
      <c r="AD1081" s="37">
        <v>44</v>
      </c>
      <c r="AE1081" s="19">
        <v>30</v>
      </c>
      <c r="AF1081" s="18">
        <v>27</v>
      </c>
      <c r="AG1081" s="32"/>
      <c r="AH1081" s="14">
        <f t="shared" si="768"/>
        <v>101</v>
      </c>
      <c r="AI1081" s="15">
        <f t="shared" si="769"/>
        <v>199</v>
      </c>
      <c r="AJ1081" s="38">
        <v>44289</v>
      </c>
      <c r="AK1081" s="11" t="s">
        <v>9</v>
      </c>
      <c r="AL1081" s="62"/>
      <c r="AM1081" s="47"/>
      <c r="AN1081" s="46"/>
      <c r="AO1081" s="88"/>
      <c r="AP1081" s="8">
        <f t="shared" si="770"/>
        <v>0</v>
      </c>
      <c r="AQ1081" s="62"/>
      <c r="AR1081" s="47"/>
      <c r="AS1081" s="46"/>
      <c r="AT1081" s="88"/>
      <c r="AU1081" s="8">
        <f t="shared" si="771"/>
        <v>0</v>
      </c>
      <c r="AV1081" s="62"/>
      <c r="AW1081" s="47"/>
      <c r="AX1081" s="46"/>
      <c r="AY1081" s="88"/>
      <c r="AZ1081" s="8">
        <f t="shared" si="772"/>
        <v>0</v>
      </c>
      <c r="BA1081" s="15">
        <f t="shared" si="773"/>
        <v>0</v>
      </c>
    </row>
    <row r="1082" spans="1:53" x14ac:dyDescent="0.15">
      <c r="A1082" s="11" t="s">
        <v>101</v>
      </c>
      <c r="B1082" s="118">
        <v>2</v>
      </c>
      <c r="C1082" s="119">
        <v>4</v>
      </c>
      <c r="D1082" s="118">
        <v>7</v>
      </c>
      <c r="E1082" s="120"/>
      <c r="F1082" s="14">
        <f t="shared" si="762"/>
        <v>13</v>
      </c>
      <c r="G1082" s="118">
        <v>3</v>
      </c>
      <c r="H1082" s="119">
        <v>7</v>
      </c>
      <c r="I1082" s="118">
        <v>3</v>
      </c>
      <c r="J1082" s="120"/>
      <c r="K1082" s="14">
        <f t="shared" si="763"/>
        <v>13</v>
      </c>
      <c r="L1082" s="118">
        <v>8</v>
      </c>
      <c r="M1082" s="119">
        <v>12</v>
      </c>
      <c r="N1082" s="118">
        <v>7</v>
      </c>
      <c r="O1082" s="120"/>
      <c r="P1082" s="14">
        <f t="shared" si="764"/>
        <v>27</v>
      </c>
      <c r="Q1082" s="15">
        <f t="shared" si="765"/>
        <v>53</v>
      </c>
      <c r="R1082" s="56">
        <v>44278</v>
      </c>
      <c r="S1082" s="11" t="s">
        <v>9</v>
      </c>
      <c r="T1082" s="12"/>
      <c r="U1082" s="13"/>
      <c r="V1082" s="12"/>
      <c r="W1082" s="30"/>
      <c r="X1082" s="14">
        <f t="shared" ref="X1082:X1089" si="774">SUM(T1082:W1082)</f>
        <v>0</v>
      </c>
      <c r="Y1082" s="12"/>
      <c r="Z1082" s="13"/>
      <c r="AA1082" s="12"/>
      <c r="AB1082" s="30"/>
      <c r="AC1082" s="14">
        <f t="shared" ref="AC1082:AC1089" si="775">SUM(Y1082:AB1082)</f>
        <v>0</v>
      </c>
      <c r="AD1082" s="12"/>
      <c r="AE1082" s="13"/>
      <c r="AF1082" s="12"/>
      <c r="AG1082" s="30"/>
      <c r="AH1082" s="14">
        <f t="shared" ref="AH1082:AH1089" si="776">SUM(AD1082:AG1082)</f>
        <v>0</v>
      </c>
      <c r="AI1082" s="15">
        <f t="shared" ref="AI1082:AI1106" si="777">X1082+AC1082+AH1082</f>
        <v>0</v>
      </c>
      <c r="AJ1082" s="56"/>
      <c r="AK1082" s="11" t="s">
        <v>9</v>
      </c>
      <c r="AL1082" s="12"/>
      <c r="AM1082" s="13"/>
      <c r="AN1082" s="12"/>
      <c r="AO1082" s="30"/>
      <c r="AP1082" s="8">
        <f t="shared" si="770"/>
        <v>0</v>
      </c>
      <c r="AQ1082" s="12"/>
      <c r="AR1082" s="13"/>
      <c r="AS1082" s="12"/>
      <c r="AT1082" s="30"/>
      <c r="AU1082" s="8">
        <f t="shared" si="771"/>
        <v>0</v>
      </c>
      <c r="AV1082" s="12"/>
      <c r="AW1082" s="13"/>
      <c r="AX1082" s="12"/>
      <c r="AY1082" s="30"/>
      <c r="AZ1082" s="8">
        <f t="shared" si="772"/>
        <v>0</v>
      </c>
      <c r="BA1082" s="15">
        <f t="shared" si="773"/>
        <v>0</v>
      </c>
    </row>
    <row r="1083" spans="1:53" x14ac:dyDescent="0.15">
      <c r="A1083" s="11" t="s">
        <v>202</v>
      </c>
      <c r="B1083" s="118"/>
      <c r="C1083" s="119">
        <v>1</v>
      </c>
      <c r="D1083" s="118"/>
      <c r="E1083" s="120"/>
      <c r="F1083" s="14">
        <f t="shared" si="762"/>
        <v>1</v>
      </c>
      <c r="G1083" s="118"/>
      <c r="H1083" s="119">
        <v>1</v>
      </c>
      <c r="I1083" s="118"/>
      <c r="J1083" s="120"/>
      <c r="K1083" s="14">
        <f t="shared" si="763"/>
        <v>1</v>
      </c>
      <c r="L1083" s="118"/>
      <c r="M1083" s="119">
        <v>1</v>
      </c>
      <c r="N1083" s="118"/>
      <c r="O1083" s="120"/>
      <c r="P1083" s="14">
        <f t="shared" si="764"/>
        <v>1</v>
      </c>
      <c r="Q1083" s="15">
        <f t="shared" si="765"/>
        <v>3</v>
      </c>
      <c r="R1083" s="93">
        <v>44267</v>
      </c>
      <c r="S1083" s="11" t="s">
        <v>9</v>
      </c>
      <c r="T1083" s="12"/>
      <c r="U1083" s="13"/>
      <c r="V1083" s="12"/>
      <c r="W1083" s="30"/>
      <c r="X1083" s="14">
        <f t="shared" si="774"/>
        <v>0</v>
      </c>
      <c r="Y1083" s="12"/>
      <c r="Z1083" s="13"/>
      <c r="AA1083" s="12"/>
      <c r="AB1083" s="30"/>
      <c r="AC1083" s="14">
        <f t="shared" si="775"/>
        <v>0</v>
      </c>
      <c r="AD1083" s="12"/>
      <c r="AE1083" s="13"/>
      <c r="AF1083" s="12"/>
      <c r="AG1083" s="30"/>
      <c r="AH1083" s="14">
        <f t="shared" si="776"/>
        <v>0</v>
      </c>
      <c r="AI1083" s="15">
        <f t="shared" si="777"/>
        <v>0</v>
      </c>
      <c r="AJ1083" s="56"/>
      <c r="AK1083" s="11" t="s">
        <v>9</v>
      </c>
      <c r="AL1083" s="12"/>
      <c r="AM1083" s="13"/>
      <c r="AN1083" s="12"/>
      <c r="AO1083" s="30"/>
      <c r="AP1083" s="8">
        <f t="shared" si="770"/>
        <v>0</v>
      </c>
      <c r="AQ1083" s="12"/>
      <c r="AR1083" s="13"/>
      <c r="AS1083" s="12"/>
      <c r="AT1083" s="30"/>
      <c r="AU1083" s="8">
        <f t="shared" si="771"/>
        <v>0</v>
      </c>
      <c r="AV1083" s="12"/>
      <c r="AW1083" s="13"/>
      <c r="AX1083" s="12"/>
      <c r="AY1083" s="30"/>
      <c r="AZ1083" s="8">
        <f t="shared" si="772"/>
        <v>0</v>
      </c>
      <c r="BA1083" s="15">
        <f t="shared" si="773"/>
        <v>0</v>
      </c>
    </row>
    <row r="1084" spans="1:53" x14ac:dyDescent="0.15">
      <c r="A1084" s="11" t="s">
        <v>836</v>
      </c>
      <c r="B1084" s="118">
        <v>1</v>
      </c>
      <c r="C1084" s="119">
        <v>1</v>
      </c>
      <c r="D1084" s="118">
        <v>2</v>
      </c>
      <c r="E1084" s="120"/>
      <c r="F1084" s="14">
        <f t="shared" si="762"/>
        <v>4</v>
      </c>
      <c r="G1084" s="118">
        <v>1</v>
      </c>
      <c r="H1084" s="119">
        <v>1</v>
      </c>
      <c r="I1084" s="118">
        <v>1</v>
      </c>
      <c r="J1084" s="120"/>
      <c r="K1084" s="14">
        <f t="shared" si="763"/>
        <v>3</v>
      </c>
      <c r="L1084" s="118">
        <v>2</v>
      </c>
      <c r="M1084" s="119">
        <v>2</v>
      </c>
      <c r="N1084" s="118"/>
      <c r="O1084" s="120"/>
      <c r="P1084" s="14">
        <f t="shared" si="764"/>
        <v>4</v>
      </c>
      <c r="Q1084" s="15">
        <f t="shared" si="765"/>
        <v>11</v>
      </c>
      <c r="R1084" s="56">
        <v>44273</v>
      </c>
      <c r="S1084" s="11" t="s">
        <v>9</v>
      </c>
      <c r="T1084" s="46"/>
      <c r="U1084" s="47"/>
      <c r="V1084" s="46"/>
      <c r="W1084" s="88">
        <v>519</v>
      </c>
      <c r="X1084" s="14">
        <f t="shared" si="774"/>
        <v>519</v>
      </c>
      <c r="Y1084" s="46"/>
      <c r="Z1084" s="47"/>
      <c r="AA1084" s="46"/>
      <c r="AB1084" s="88">
        <v>519</v>
      </c>
      <c r="AC1084" s="14">
        <f t="shared" si="775"/>
        <v>519</v>
      </c>
      <c r="AD1084" s="46"/>
      <c r="AE1084" s="47"/>
      <c r="AF1084" s="46"/>
      <c r="AG1084" s="88">
        <v>520</v>
      </c>
      <c r="AH1084" s="14">
        <f t="shared" si="776"/>
        <v>520</v>
      </c>
      <c r="AI1084" s="15">
        <f t="shared" si="777"/>
        <v>1558</v>
      </c>
      <c r="AJ1084" s="56" t="s">
        <v>882</v>
      </c>
      <c r="AK1084" s="11" t="s">
        <v>9</v>
      </c>
      <c r="AL1084" s="46"/>
      <c r="AM1084" s="47"/>
      <c r="AN1084" s="46"/>
      <c r="AO1084" s="88"/>
      <c r="AP1084" s="8">
        <f t="shared" si="770"/>
        <v>0</v>
      </c>
      <c r="AQ1084" s="46"/>
      <c r="AR1084" s="47"/>
      <c r="AS1084" s="46"/>
      <c r="AT1084" s="88"/>
      <c r="AU1084" s="8">
        <f t="shared" si="771"/>
        <v>0</v>
      </c>
      <c r="AV1084" s="46"/>
      <c r="AW1084" s="47"/>
      <c r="AX1084" s="46"/>
      <c r="AY1084" s="88"/>
      <c r="AZ1084" s="8">
        <f t="shared" si="772"/>
        <v>0</v>
      </c>
      <c r="BA1084" s="15">
        <f t="shared" si="773"/>
        <v>0</v>
      </c>
    </row>
    <row r="1085" spans="1:53" x14ac:dyDescent="0.15">
      <c r="A1085" s="11" t="s">
        <v>308</v>
      </c>
      <c r="B1085" s="118">
        <v>8</v>
      </c>
      <c r="C1085" s="119"/>
      <c r="D1085" s="118"/>
      <c r="E1085" s="120"/>
      <c r="F1085" s="14">
        <f t="shared" si="762"/>
        <v>8</v>
      </c>
      <c r="G1085" s="118"/>
      <c r="H1085" s="119"/>
      <c r="I1085" s="118"/>
      <c r="J1085" s="120"/>
      <c r="K1085" s="14">
        <f t="shared" si="763"/>
        <v>0</v>
      </c>
      <c r="L1085" s="118">
        <v>26</v>
      </c>
      <c r="M1085" s="119"/>
      <c r="N1085" s="118"/>
      <c r="O1085" s="120"/>
      <c r="P1085" s="14">
        <f t="shared" si="764"/>
        <v>26</v>
      </c>
      <c r="Q1085" s="15">
        <f t="shared" si="765"/>
        <v>34</v>
      </c>
      <c r="R1085" s="93">
        <v>44274</v>
      </c>
      <c r="S1085" s="11" t="s">
        <v>9</v>
      </c>
      <c r="T1085" s="12"/>
      <c r="U1085" s="13"/>
      <c r="V1085" s="12"/>
      <c r="W1085" s="30"/>
      <c r="X1085" s="14">
        <f t="shared" si="774"/>
        <v>0</v>
      </c>
      <c r="Y1085" s="12"/>
      <c r="Z1085" s="13"/>
      <c r="AA1085" s="12"/>
      <c r="AB1085" s="30"/>
      <c r="AC1085" s="14">
        <f t="shared" si="775"/>
        <v>0</v>
      </c>
      <c r="AD1085" s="12"/>
      <c r="AE1085" s="13"/>
      <c r="AF1085" s="12"/>
      <c r="AG1085" s="30"/>
      <c r="AH1085" s="14">
        <f t="shared" si="776"/>
        <v>0</v>
      </c>
      <c r="AI1085" s="15">
        <f t="shared" si="777"/>
        <v>0</v>
      </c>
      <c r="AJ1085" s="57"/>
      <c r="AK1085" s="11" t="s">
        <v>9</v>
      </c>
      <c r="AL1085" s="12"/>
      <c r="AM1085" s="13"/>
      <c r="AN1085" s="12"/>
      <c r="AO1085" s="30"/>
      <c r="AP1085" s="8">
        <f t="shared" si="770"/>
        <v>0</v>
      </c>
      <c r="AQ1085" s="12"/>
      <c r="AR1085" s="13"/>
      <c r="AS1085" s="12"/>
      <c r="AT1085" s="30"/>
      <c r="AU1085" s="8">
        <f t="shared" si="771"/>
        <v>0</v>
      </c>
      <c r="AV1085" s="12"/>
      <c r="AW1085" s="13"/>
      <c r="AX1085" s="12"/>
      <c r="AY1085" s="30"/>
      <c r="AZ1085" s="8">
        <f t="shared" si="772"/>
        <v>0</v>
      </c>
      <c r="BA1085" s="15">
        <f t="shared" si="773"/>
        <v>0</v>
      </c>
    </row>
    <row r="1086" spans="1:53" x14ac:dyDescent="0.15">
      <c r="A1086" s="11" t="s">
        <v>66</v>
      </c>
      <c r="B1086" s="79"/>
      <c r="C1086" s="78">
        <v>1</v>
      </c>
      <c r="D1086" s="79"/>
      <c r="E1086" s="75"/>
      <c r="F1086" s="14">
        <f t="shared" si="762"/>
        <v>1</v>
      </c>
      <c r="G1086" s="79"/>
      <c r="H1086" s="78">
        <v>1</v>
      </c>
      <c r="I1086" s="79"/>
      <c r="J1086" s="75"/>
      <c r="K1086" s="14">
        <f t="shared" si="763"/>
        <v>1</v>
      </c>
      <c r="L1086" s="79"/>
      <c r="M1086" s="78">
        <v>1</v>
      </c>
      <c r="N1086" s="79"/>
      <c r="O1086" s="75"/>
      <c r="P1086" s="14">
        <f t="shared" si="764"/>
        <v>1</v>
      </c>
      <c r="Q1086" s="15">
        <f t="shared" si="765"/>
        <v>3</v>
      </c>
      <c r="R1086" s="93">
        <v>44280</v>
      </c>
      <c r="S1086" s="11" t="s">
        <v>9</v>
      </c>
      <c r="T1086" s="62"/>
      <c r="U1086" s="47"/>
      <c r="V1086" s="46"/>
      <c r="W1086" s="88"/>
      <c r="X1086" s="14">
        <f t="shared" si="774"/>
        <v>0</v>
      </c>
      <c r="Y1086" s="62"/>
      <c r="Z1086" s="47"/>
      <c r="AA1086" s="46"/>
      <c r="AB1086" s="88"/>
      <c r="AC1086" s="14">
        <f t="shared" si="775"/>
        <v>0</v>
      </c>
      <c r="AD1086" s="62"/>
      <c r="AE1086" s="47"/>
      <c r="AF1086" s="46"/>
      <c r="AG1086" s="88"/>
      <c r="AH1086" s="14">
        <f t="shared" si="776"/>
        <v>0</v>
      </c>
      <c r="AI1086" s="15">
        <f t="shared" si="777"/>
        <v>0</v>
      </c>
      <c r="AJ1086" s="57"/>
      <c r="AK1086" s="11" t="s">
        <v>9</v>
      </c>
      <c r="AL1086" s="62"/>
      <c r="AM1086" s="47"/>
      <c r="AN1086" s="46"/>
      <c r="AO1086" s="88"/>
      <c r="AP1086" s="8">
        <f t="shared" si="770"/>
        <v>0</v>
      </c>
      <c r="AQ1086" s="62"/>
      <c r="AR1086" s="47"/>
      <c r="AS1086" s="46"/>
      <c r="AT1086" s="88"/>
      <c r="AU1086" s="8">
        <f t="shared" si="771"/>
        <v>0</v>
      </c>
      <c r="AV1086" s="62"/>
      <c r="AW1086" s="47"/>
      <c r="AX1086" s="46"/>
      <c r="AY1086" s="88"/>
      <c r="AZ1086" s="8">
        <f t="shared" si="772"/>
        <v>0</v>
      </c>
      <c r="BA1086" s="15">
        <f t="shared" si="773"/>
        <v>0</v>
      </c>
    </row>
    <row r="1087" spans="1:53" x14ac:dyDescent="0.15">
      <c r="A1087" s="11" t="s">
        <v>691</v>
      </c>
      <c r="B1087" s="79">
        <v>1</v>
      </c>
      <c r="C1087" s="78"/>
      <c r="D1087" s="79">
        <v>1</v>
      </c>
      <c r="E1087" s="75"/>
      <c r="F1087" s="14">
        <f t="shared" si="762"/>
        <v>2</v>
      </c>
      <c r="G1087" s="79"/>
      <c r="H1087" s="78"/>
      <c r="I1087" s="79"/>
      <c r="J1087" s="75"/>
      <c r="K1087" s="14">
        <f t="shared" si="763"/>
        <v>0</v>
      </c>
      <c r="L1087" s="79">
        <v>1</v>
      </c>
      <c r="M1087" s="78"/>
      <c r="N1087" s="79"/>
      <c r="O1087" s="75"/>
      <c r="P1087" s="14">
        <f t="shared" si="764"/>
        <v>1</v>
      </c>
      <c r="Q1087" s="15">
        <f t="shared" si="765"/>
        <v>3</v>
      </c>
      <c r="R1087" s="93">
        <v>44280</v>
      </c>
      <c r="S1087" s="11" t="s">
        <v>9</v>
      </c>
      <c r="T1087" s="46"/>
      <c r="U1087" s="47"/>
      <c r="V1087" s="46"/>
      <c r="W1087" s="88"/>
      <c r="X1087" s="14">
        <f t="shared" si="774"/>
        <v>0</v>
      </c>
      <c r="Y1087" s="46"/>
      <c r="Z1087" s="47"/>
      <c r="AA1087" s="46"/>
      <c r="AB1087" s="88"/>
      <c r="AC1087" s="14">
        <f t="shared" si="775"/>
        <v>0</v>
      </c>
      <c r="AD1087" s="46"/>
      <c r="AE1087" s="47"/>
      <c r="AF1087" s="46"/>
      <c r="AG1087" s="88"/>
      <c r="AH1087" s="14">
        <f t="shared" si="776"/>
        <v>0</v>
      </c>
      <c r="AI1087" s="15">
        <f t="shared" si="777"/>
        <v>0</v>
      </c>
      <c r="AJ1087" s="57"/>
      <c r="AK1087" s="11" t="s">
        <v>9</v>
      </c>
      <c r="AL1087" s="46"/>
      <c r="AM1087" s="47"/>
      <c r="AN1087" s="46"/>
      <c r="AO1087" s="88"/>
      <c r="AP1087" s="8">
        <f t="shared" si="770"/>
        <v>0</v>
      </c>
      <c r="AQ1087" s="46"/>
      <c r="AR1087" s="47"/>
      <c r="AS1087" s="46"/>
      <c r="AT1087" s="88"/>
      <c r="AU1087" s="8">
        <f t="shared" si="771"/>
        <v>0</v>
      </c>
      <c r="AV1087" s="46"/>
      <c r="AW1087" s="47"/>
      <c r="AX1087" s="46"/>
      <c r="AY1087" s="88"/>
      <c r="AZ1087" s="8">
        <f t="shared" si="772"/>
        <v>0</v>
      </c>
      <c r="BA1087" s="15">
        <f t="shared" si="773"/>
        <v>0</v>
      </c>
    </row>
    <row r="1088" spans="1:53" x14ac:dyDescent="0.15">
      <c r="A1088" s="11" t="s">
        <v>891</v>
      </c>
      <c r="B1088" s="79">
        <v>1</v>
      </c>
      <c r="C1088" s="78">
        <v>1</v>
      </c>
      <c r="D1088" s="79"/>
      <c r="E1088" s="75"/>
      <c r="F1088" s="14">
        <f t="shared" si="762"/>
        <v>2</v>
      </c>
      <c r="G1088" s="79">
        <v>1</v>
      </c>
      <c r="H1088" s="78"/>
      <c r="I1088" s="79">
        <v>1</v>
      </c>
      <c r="J1088" s="75"/>
      <c r="K1088" s="14">
        <f t="shared" si="763"/>
        <v>2</v>
      </c>
      <c r="L1088" s="79"/>
      <c r="M1088" s="78">
        <v>1</v>
      </c>
      <c r="N1088" s="79">
        <v>1</v>
      </c>
      <c r="O1088" s="75"/>
      <c r="P1088" s="14">
        <f t="shared" si="764"/>
        <v>2</v>
      </c>
      <c r="Q1088" s="15">
        <f t="shared" si="765"/>
        <v>6</v>
      </c>
      <c r="R1088" s="93">
        <v>44281</v>
      </c>
      <c r="S1088" s="11" t="s">
        <v>9</v>
      </c>
      <c r="T1088" s="46"/>
      <c r="U1088" s="47"/>
      <c r="V1088" s="46"/>
      <c r="W1088" s="88"/>
      <c r="X1088" s="14">
        <f t="shared" si="774"/>
        <v>0</v>
      </c>
      <c r="Y1088" s="46"/>
      <c r="Z1088" s="47"/>
      <c r="AA1088" s="46"/>
      <c r="AB1088" s="88"/>
      <c r="AC1088" s="14">
        <f t="shared" si="775"/>
        <v>0</v>
      </c>
      <c r="AD1088" s="46"/>
      <c r="AE1088" s="47"/>
      <c r="AF1088" s="46"/>
      <c r="AG1088" s="88"/>
      <c r="AH1088" s="14">
        <f t="shared" si="776"/>
        <v>0</v>
      </c>
      <c r="AI1088" s="15">
        <f t="shared" si="777"/>
        <v>0</v>
      </c>
      <c r="AJ1088" s="57"/>
      <c r="AK1088" s="11" t="s">
        <v>9</v>
      </c>
      <c r="AL1088" s="18"/>
      <c r="AM1088" s="19"/>
      <c r="AN1088" s="18"/>
      <c r="AO1088" s="32"/>
      <c r="AP1088" s="8">
        <f t="shared" si="770"/>
        <v>0</v>
      </c>
      <c r="AQ1088" s="46"/>
      <c r="AR1088" s="47"/>
      <c r="AS1088" s="46"/>
      <c r="AT1088" s="88"/>
      <c r="AU1088" s="8">
        <f t="shared" si="771"/>
        <v>0</v>
      </c>
      <c r="AV1088" s="18"/>
      <c r="AW1088" s="19"/>
      <c r="AX1088" s="18"/>
      <c r="AY1088" s="32"/>
      <c r="AZ1088" s="8">
        <f t="shared" si="772"/>
        <v>0</v>
      </c>
      <c r="BA1088" s="15">
        <f t="shared" si="773"/>
        <v>0</v>
      </c>
    </row>
    <row r="1089" spans="1:53" ht="14.25" thickBot="1" x14ac:dyDescent="0.2">
      <c r="A1089" s="11" t="s">
        <v>423</v>
      </c>
      <c r="B1089" s="118">
        <v>10</v>
      </c>
      <c r="C1089" s="119">
        <v>7</v>
      </c>
      <c r="D1089" s="118">
        <v>11</v>
      </c>
      <c r="E1089" s="120"/>
      <c r="F1089" s="14">
        <f t="shared" ref="F1089" si="778">SUM(B1089:E1089)</f>
        <v>28</v>
      </c>
      <c r="G1089" s="118">
        <v>12</v>
      </c>
      <c r="H1089" s="119">
        <v>10</v>
      </c>
      <c r="I1089" s="118">
        <v>9</v>
      </c>
      <c r="J1089" s="120"/>
      <c r="K1089" s="14">
        <f t="shared" ref="K1089" si="779">SUM(G1089:J1089)</f>
        <v>31</v>
      </c>
      <c r="L1089" s="118">
        <v>7</v>
      </c>
      <c r="M1089" s="119">
        <v>17</v>
      </c>
      <c r="N1089" s="118">
        <v>20</v>
      </c>
      <c r="O1089" s="120"/>
      <c r="P1089" s="14">
        <f t="shared" ref="P1089" si="780">SUM(L1089:O1089)</f>
        <v>44</v>
      </c>
      <c r="Q1089" s="15">
        <f t="shared" si="765"/>
        <v>103</v>
      </c>
      <c r="R1089" s="56">
        <v>44284</v>
      </c>
      <c r="S1089" s="11" t="s">
        <v>9</v>
      </c>
      <c r="T1089" s="48"/>
      <c r="U1089" s="49"/>
      <c r="V1089" s="48"/>
      <c r="W1089" s="109"/>
      <c r="X1089" s="14">
        <f t="shared" si="774"/>
        <v>0</v>
      </c>
      <c r="Y1089" s="48"/>
      <c r="Z1089" s="49"/>
      <c r="AA1089" s="48"/>
      <c r="AB1089" s="109"/>
      <c r="AC1089" s="14">
        <f t="shared" si="775"/>
        <v>0</v>
      </c>
      <c r="AD1089" s="48"/>
      <c r="AE1089" s="49"/>
      <c r="AF1089" s="48"/>
      <c r="AG1089" s="109"/>
      <c r="AH1089" s="14">
        <f t="shared" si="776"/>
        <v>0</v>
      </c>
      <c r="AI1089" s="24">
        <f t="shared" si="777"/>
        <v>0</v>
      </c>
      <c r="AJ1089" s="57"/>
      <c r="AK1089" s="20" t="s">
        <v>9</v>
      </c>
      <c r="AL1089" s="21"/>
      <c r="AM1089" s="22"/>
      <c r="AN1089" s="21"/>
      <c r="AO1089" s="105"/>
      <c r="AP1089" s="8">
        <f t="shared" si="770"/>
        <v>0</v>
      </c>
      <c r="AQ1089" s="48"/>
      <c r="AR1089" s="49"/>
      <c r="AS1089" s="48"/>
      <c r="AT1089" s="109"/>
      <c r="AU1089" s="8">
        <f t="shared" si="771"/>
        <v>0</v>
      </c>
      <c r="AV1089" s="21"/>
      <c r="AW1089" s="22"/>
      <c r="AX1089" s="21"/>
      <c r="AY1089" s="105"/>
      <c r="AZ1089" s="8">
        <f t="shared" si="772"/>
        <v>0</v>
      </c>
      <c r="BA1089" s="24">
        <f t="shared" si="773"/>
        <v>0</v>
      </c>
    </row>
    <row r="1090" spans="1:53" ht="14.25" thickBot="1" x14ac:dyDescent="0.2">
      <c r="A1090" s="25" t="s">
        <v>10</v>
      </c>
      <c r="B1090" s="26">
        <f>SUM(B1079:B1089)</f>
        <v>33</v>
      </c>
      <c r="C1090" s="26">
        <f>SUM(C1079:C1089)</f>
        <v>23</v>
      </c>
      <c r="D1090" s="27">
        <f>SUM(D1079:D1089)</f>
        <v>25</v>
      </c>
      <c r="E1090" s="27">
        <f>SUM(E1079:E1089)</f>
        <v>0</v>
      </c>
      <c r="F1090" s="28">
        <f>SUM(B1090:E1090)</f>
        <v>81</v>
      </c>
      <c r="G1090" s="26">
        <f>SUM(G1079:G1089)</f>
        <v>25</v>
      </c>
      <c r="H1090" s="26">
        <f>SUM(H1079:H1089)</f>
        <v>26</v>
      </c>
      <c r="I1090" s="27">
        <f>SUM(I1079:I1089)</f>
        <v>19</v>
      </c>
      <c r="J1090" s="27">
        <f>SUM(J1079:J1089)</f>
        <v>0</v>
      </c>
      <c r="K1090" s="28">
        <f>SUM(G1090:J1090)</f>
        <v>70</v>
      </c>
      <c r="L1090" s="26">
        <f>SUM(L1079:L1089)</f>
        <v>55</v>
      </c>
      <c r="M1090" s="26">
        <f>SUM(M1079:M1089)</f>
        <v>42</v>
      </c>
      <c r="N1090" s="27">
        <f>SUM(N1079:N1089)</f>
        <v>35</v>
      </c>
      <c r="O1090" s="27">
        <f>SUM(O1079:O1089)</f>
        <v>0</v>
      </c>
      <c r="P1090" s="28">
        <f>SUM(L1090:O1090)</f>
        <v>132</v>
      </c>
      <c r="Q1090" s="29">
        <f t="shared" si="765"/>
        <v>283</v>
      </c>
      <c r="S1090" s="25" t="s">
        <v>10</v>
      </c>
      <c r="T1090" s="26">
        <f>SUM(T1079:T1089)</f>
        <v>369</v>
      </c>
      <c r="U1090" s="26">
        <f>SUM(U1079:U1089)</f>
        <v>636</v>
      </c>
      <c r="V1090" s="27">
        <f>SUM(V1079:V1089)</f>
        <v>411</v>
      </c>
      <c r="W1090" s="27">
        <f>SUM(W1079:W1089)</f>
        <v>519</v>
      </c>
      <c r="X1090" s="28">
        <f>SUM(T1090:W1090)</f>
        <v>1935</v>
      </c>
      <c r="Y1090" s="26">
        <f>SUM(Y1079:Y1089)</f>
        <v>428</v>
      </c>
      <c r="Z1090" s="26">
        <f>SUM(Z1079:Z1089)</f>
        <v>574</v>
      </c>
      <c r="AA1090" s="27">
        <f>SUM(AA1079:AA1089)</f>
        <v>461</v>
      </c>
      <c r="AB1090" s="27">
        <f>SUM(AB1079:AB1089)</f>
        <v>519</v>
      </c>
      <c r="AC1090" s="28">
        <f>SUM(Y1090:AB1090)</f>
        <v>1982</v>
      </c>
      <c r="AD1090" s="26">
        <f>SUM(AD1079:AD1089)</f>
        <v>385</v>
      </c>
      <c r="AE1090" s="26">
        <f>SUM(AE1079:AE1089)</f>
        <v>502</v>
      </c>
      <c r="AF1090" s="27">
        <f>SUM(AF1079:AF1089)</f>
        <v>469</v>
      </c>
      <c r="AG1090" s="27">
        <f>SUM(AG1079:AG1089)</f>
        <v>520</v>
      </c>
      <c r="AH1090" s="28">
        <f>SUM(AD1090:AG1090)</f>
        <v>1876</v>
      </c>
      <c r="AI1090" s="29">
        <f t="shared" si="777"/>
        <v>5793</v>
      </c>
      <c r="AK1090" s="25" t="s">
        <v>10</v>
      </c>
      <c r="AL1090" s="26">
        <f>SUM(AL1079:AL1089)</f>
        <v>0</v>
      </c>
      <c r="AM1090" s="26">
        <f>SUM(AM1079:AM1089)</f>
        <v>0</v>
      </c>
      <c r="AN1090" s="27">
        <f>SUM(AN1079:AN1089)</f>
        <v>0</v>
      </c>
      <c r="AO1090" s="27">
        <f>SUM(AO1079:AO1089)</f>
        <v>0</v>
      </c>
      <c r="AP1090" s="28">
        <f>SUM(AL1090:AO1090)</f>
        <v>0</v>
      </c>
      <c r="AQ1090" s="26">
        <f>SUM(AQ1079:AQ1089)</f>
        <v>0</v>
      </c>
      <c r="AR1090" s="26">
        <f>SUM(AR1079:AR1089)</f>
        <v>0</v>
      </c>
      <c r="AS1090" s="27">
        <f>SUM(AS1079:AS1089)</f>
        <v>0</v>
      </c>
      <c r="AT1090" s="27">
        <f>SUM(AT1079:AT1089)</f>
        <v>0</v>
      </c>
      <c r="AU1090" s="28">
        <f>SUM(AQ1090:AT1090)</f>
        <v>0</v>
      </c>
      <c r="AV1090" s="26">
        <f>SUM(AV1079:AV1089)</f>
        <v>0</v>
      </c>
      <c r="AW1090" s="26">
        <f>SUM(AW1079:AW1089)</f>
        <v>0</v>
      </c>
      <c r="AX1090" s="27">
        <f>SUM(AX1079:AX1089)</f>
        <v>0</v>
      </c>
      <c r="AY1090" s="27">
        <f>SUM(AY1079:AY1089)</f>
        <v>0</v>
      </c>
      <c r="AZ1090" s="28">
        <f>SUM(AV1090:AY1090)</f>
        <v>0</v>
      </c>
      <c r="BA1090" s="29">
        <f t="shared" si="773"/>
        <v>0</v>
      </c>
    </row>
    <row r="1091" spans="1:53" x14ac:dyDescent="0.15">
      <c r="A1091" s="30" t="s">
        <v>865</v>
      </c>
      <c r="B1091" s="31"/>
      <c r="C1091" s="32">
        <v>1</v>
      </c>
      <c r="D1091" s="33">
        <v>1</v>
      </c>
      <c r="E1091" s="32"/>
      <c r="F1091" s="14">
        <f>SUM(B1091:E1091)</f>
        <v>2</v>
      </c>
      <c r="G1091" s="31"/>
      <c r="H1091" s="32">
        <v>1</v>
      </c>
      <c r="I1091" s="33">
        <v>1</v>
      </c>
      <c r="J1091" s="32"/>
      <c r="K1091" s="14">
        <f>SUM(G1091:J1091)</f>
        <v>2</v>
      </c>
      <c r="L1091" s="31"/>
      <c r="M1091" s="32">
        <v>1</v>
      </c>
      <c r="N1091" s="33">
        <v>1</v>
      </c>
      <c r="O1091" s="32"/>
      <c r="P1091" s="14">
        <f>SUM(L1091:O1091)</f>
        <v>2</v>
      </c>
      <c r="Q1091" s="15">
        <f t="shared" si="765"/>
        <v>6</v>
      </c>
      <c r="R1091" s="56">
        <v>44259</v>
      </c>
      <c r="S1091" s="13" t="s">
        <v>863</v>
      </c>
      <c r="T1091" s="31">
        <v>5</v>
      </c>
      <c r="U1091" s="32">
        <v>19</v>
      </c>
      <c r="V1091" s="33">
        <v>8</v>
      </c>
      <c r="W1091" s="32"/>
      <c r="X1091" s="14">
        <f>SUM(T1091:W1091)</f>
        <v>32</v>
      </c>
      <c r="Y1091" s="31">
        <v>21</v>
      </c>
      <c r="Z1091" s="32">
        <v>17</v>
      </c>
      <c r="AA1091" s="33">
        <v>13</v>
      </c>
      <c r="AB1091" s="32"/>
      <c r="AC1091" s="14">
        <f>SUM(Y1091:AB1091)</f>
        <v>51</v>
      </c>
      <c r="AD1091" s="31">
        <v>14</v>
      </c>
      <c r="AE1091" s="32">
        <v>27</v>
      </c>
      <c r="AF1091" s="33">
        <v>14</v>
      </c>
      <c r="AG1091" s="32"/>
      <c r="AH1091" s="14">
        <f>SUM(AD1091:AG1091)</f>
        <v>55</v>
      </c>
      <c r="AI1091" s="15">
        <f t="shared" si="777"/>
        <v>138</v>
      </c>
      <c r="AJ1091" s="56">
        <v>44257</v>
      </c>
      <c r="AK1091" s="30"/>
      <c r="AL1091" s="37"/>
      <c r="AM1091" s="19"/>
      <c r="AN1091" s="18"/>
      <c r="AO1091" s="32"/>
      <c r="AP1091" s="14">
        <f>SUM(AL1091:AO1091)</f>
        <v>0</v>
      </c>
      <c r="AQ1091" s="37"/>
      <c r="AR1091" s="19"/>
      <c r="AS1091" s="18"/>
      <c r="AT1091" s="32"/>
      <c r="AU1091" s="14">
        <f>SUM(AQ1091:AT1091)</f>
        <v>0</v>
      </c>
      <c r="AV1091" s="37"/>
      <c r="AW1091" s="19"/>
      <c r="AX1091" s="18"/>
      <c r="AY1091" s="32"/>
      <c r="AZ1091" s="14">
        <f>SUM(AV1091:AY1091)</f>
        <v>0</v>
      </c>
      <c r="BA1091" s="15">
        <f t="shared" si="773"/>
        <v>0</v>
      </c>
    </row>
    <row r="1092" spans="1:53" x14ac:dyDescent="0.15">
      <c r="A1092" s="30" t="s">
        <v>870</v>
      </c>
      <c r="B1092" s="37"/>
      <c r="C1092" s="19">
        <v>2</v>
      </c>
      <c r="D1092" s="18"/>
      <c r="E1092" s="32"/>
      <c r="F1092" s="14">
        <f t="shared" ref="F1092:F1114" si="781">SUM(B1092:E1092)</f>
        <v>2</v>
      </c>
      <c r="G1092" s="37"/>
      <c r="H1092" s="19">
        <v>2</v>
      </c>
      <c r="I1092" s="18"/>
      <c r="J1092" s="32"/>
      <c r="K1092" s="14">
        <f t="shared" ref="K1092:K1114" si="782">SUM(G1092:J1092)</f>
        <v>2</v>
      </c>
      <c r="L1092" s="37"/>
      <c r="M1092" s="19">
        <v>2</v>
      </c>
      <c r="N1092" s="18"/>
      <c r="O1092" s="32"/>
      <c r="P1092" s="14">
        <f t="shared" ref="P1092:P1114" si="783">SUM(L1092:O1092)</f>
        <v>2</v>
      </c>
      <c r="Q1092" s="15">
        <f t="shared" si="765"/>
        <v>6</v>
      </c>
      <c r="R1092" s="56">
        <v>44265</v>
      </c>
      <c r="S1092" s="30" t="s">
        <v>864</v>
      </c>
      <c r="T1092" s="37"/>
      <c r="U1092" s="19">
        <v>3</v>
      </c>
      <c r="V1092" s="18"/>
      <c r="W1092" s="32"/>
      <c r="X1092" s="14">
        <f t="shared" ref="X1092:X1106" si="784">SUM(T1092:W1092)</f>
        <v>3</v>
      </c>
      <c r="Y1092" s="37"/>
      <c r="Z1092" s="19">
        <v>3</v>
      </c>
      <c r="AA1092" s="18"/>
      <c r="AB1092" s="32"/>
      <c r="AC1092" s="14">
        <f t="shared" ref="AC1092:AC1106" si="785">SUM(Y1092:AB1092)</f>
        <v>3</v>
      </c>
      <c r="AD1092" s="37"/>
      <c r="AE1092" s="19">
        <v>3</v>
      </c>
      <c r="AF1092" s="18"/>
      <c r="AG1092" s="32"/>
      <c r="AH1092" s="14">
        <f t="shared" ref="AH1092:AH1106" si="786">SUM(AD1092:AG1092)</f>
        <v>3</v>
      </c>
      <c r="AI1092" s="15">
        <f t="shared" si="777"/>
        <v>9</v>
      </c>
      <c r="AJ1092" s="56">
        <v>44258</v>
      </c>
      <c r="AK1092" s="13"/>
      <c r="AL1092" s="37"/>
      <c r="AM1092" s="19"/>
      <c r="AN1092" s="18"/>
      <c r="AO1092" s="32"/>
      <c r="AP1092" s="14">
        <f t="shared" ref="AP1092:AP1114" si="787">SUM(AL1092:AO1092)</f>
        <v>0</v>
      </c>
      <c r="AQ1092" s="37"/>
      <c r="AR1092" s="19"/>
      <c r="AS1092" s="18"/>
      <c r="AT1092" s="32"/>
      <c r="AU1092" s="14">
        <f t="shared" ref="AU1092:AU1114" si="788">SUM(AQ1092:AT1092)</f>
        <v>0</v>
      </c>
      <c r="AV1092" s="37"/>
      <c r="AW1092" s="19"/>
      <c r="AX1092" s="18"/>
      <c r="AY1092" s="32"/>
      <c r="AZ1092" s="14">
        <f t="shared" ref="AZ1092:AZ1114" si="789">SUM(AV1092:AY1092)</f>
        <v>0</v>
      </c>
      <c r="BA1092" s="15">
        <f t="shared" si="773"/>
        <v>0</v>
      </c>
    </row>
    <row r="1093" spans="1:53" x14ac:dyDescent="0.15">
      <c r="A1093" s="30" t="s">
        <v>878</v>
      </c>
      <c r="B1093" s="37"/>
      <c r="C1093" s="19">
        <v>1</v>
      </c>
      <c r="D1093" s="18"/>
      <c r="E1093" s="32"/>
      <c r="F1093" s="14">
        <f t="shared" si="781"/>
        <v>1</v>
      </c>
      <c r="G1093" s="37"/>
      <c r="H1093" s="19">
        <v>1</v>
      </c>
      <c r="I1093" s="18"/>
      <c r="J1093" s="32"/>
      <c r="K1093" s="14">
        <f t="shared" si="782"/>
        <v>1</v>
      </c>
      <c r="L1093" s="37"/>
      <c r="M1093" s="19">
        <v>1</v>
      </c>
      <c r="N1093" s="18"/>
      <c r="O1093" s="32"/>
      <c r="P1093" s="14">
        <f t="shared" si="783"/>
        <v>1</v>
      </c>
      <c r="Q1093" s="15">
        <f t="shared" si="765"/>
        <v>3</v>
      </c>
      <c r="R1093" s="93">
        <v>44271</v>
      </c>
      <c r="S1093" s="30" t="s">
        <v>866</v>
      </c>
      <c r="T1093" s="37">
        <v>2</v>
      </c>
      <c r="U1093" s="19"/>
      <c r="V1093" s="18"/>
      <c r="W1093" s="32"/>
      <c r="X1093" s="14">
        <f t="shared" si="784"/>
        <v>2</v>
      </c>
      <c r="Y1093" s="37">
        <v>2</v>
      </c>
      <c r="Z1093" s="19"/>
      <c r="AA1093" s="18"/>
      <c r="AB1093" s="32"/>
      <c r="AC1093" s="14">
        <f t="shared" si="785"/>
        <v>2</v>
      </c>
      <c r="AD1093" s="37">
        <v>2</v>
      </c>
      <c r="AE1093" s="19"/>
      <c r="AF1093" s="18"/>
      <c r="AG1093" s="32"/>
      <c r="AH1093" s="14">
        <f t="shared" si="786"/>
        <v>2</v>
      </c>
      <c r="AI1093" s="15">
        <f t="shared" si="777"/>
        <v>6</v>
      </c>
      <c r="AJ1093" s="56">
        <v>44260</v>
      </c>
      <c r="AK1093" s="30"/>
      <c r="AL1093" s="37"/>
      <c r="AM1093" s="19"/>
      <c r="AN1093" s="18"/>
      <c r="AO1093" s="32"/>
      <c r="AP1093" s="14">
        <f t="shared" si="787"/>
        <v>0</v>
      </c>
      <c r="AQ1093" s="37"/>
      <c r="AR1093" s="19"/>
      <c r="AS1093" s="18"/>
      <c r="AT1093" s="32"/>
      <c r="AU1093" s="14">
        <f t="shared" si="788"/>
        <v>0</v>
      </c>
      <c r="AV1093" s="37"/>
      <c r="AW1093" s="19"/>
      <c r="AX1093" s="18"/>
      <c r="AY1093" s="32"/>
      <c r="AZ1093" s="14">
        <f t="shared" si="789"/>
        <v>0</v>
      </c>
      <c r="BA1093" s="15">
        <f t="shared" si="773"/>
        <v>0</v>
      </c>
    </row>
    <row r="1094" spans="1:53" x14ac:dyDescent="0.15">
      <c r="A1094" s="30" t="s">
        <v>879</v>
      </c>
      <c r="B1094" s="37">
        <v>1</v>
      </c>
      <c r="C1094" s="19">
        <v>1</v>
      </c>
      <c r="D1094" s="18"/>
      <c r="E1094" s="32"/>
      <c r="F1094" s="14">
        <f t="shared" si="781"/>
        <v>2</v>
      </c>
      <c r="G1094" s="37">
        <v>1</v>
      </c>
      <c r="H1094" s="19">
        <v>1</v>
      </c>
      <c r="I1094" s="18"/>
      <c r="J1094" s="32"/>
      <c r="K1094" s="14">
        <f t="shared" si="782"/>
        <v>2</v>
      </c>
      <c r="L1094" s="37">
        <v>1</v>
      </c>
      <c r="M1094" s="19">
        <v>1</v>
      </c>
      <c r="N1094" s="18"/>
      <c r="O1094" s="32"/>
      <c r="P1094" s="14">
        <f t="shared" si="783"/>
        <v>2</v>
      </c>
      <c r="Q1094" s="15">
        <f t="shared" si="765"/>
        <v>6</v>
      </c>
      <c r="R1094" s="56">
        <v>44273</v>
      </c>
      <c r="S1094" s="30" t="s">
        <v>869</v>
      </c>
      <c r="T1094" s="37"/>
      <c r="U1094" s="19">
        <v>1</v>
      </c>
      <c r="V1094" s="18">
        <v>1</v>
      </c>
      <c r="W1094" s="32"/>
      <c r="X1094" s="14">
        <f t="shared" si="784"/>
        <v>2</v>
      </c>
      <c r="Y1094" s="37"/>
      <c r="Z1094" s="19">
        <v>1</v>
      </c>
      <c r="AA1094" s="18">
        <v>1</v>
      </c>
      <c r="AB1094" s="32"/>
      <c r="AC1094" s="14">
        <f t="shared" si="785"/>
        <v>2</v>
      </c>
      <c r="AD1094" s="37"/>
      <c r="AE1094" s="19">
        <v>1</v>
      </c>
      <c r="AF1094" s="18">
        <v>1</v>
      </c>
      <c r="AG1094" s="32"/>
      <c r="AH1094" s="14">
        <f t="shared" si="786"/>
        <v>2</v>
      </c>
      <c r="AI1094" s="15">
        <f t="shared" si="777"/>
        <v>6</v>
      </c>
      <c r="AJ1094" s="56">
        <v>44264</v>
      </c>
      <c r="AK1094" s="30"/>
      <c r="AL1094" s="37"/>
      <c r="AM1094" s="19"/>
      <c r="AN1094" s="18"/>
      <c r="AO1094" s="32"/>
      <c r="AP1094" s="14">
        <f t="shared" si="787"/>
        <v>0</v>
      </c>
      <c r="AQ1094" s="37"/>
      <c r="AR1094" s="19"/>
      <c r="AS1094" s="18"/>
      <c r="AT1094" s="32"/>
      <c r="AU1094" s="14">
        <f t="shared" si="788"/>
        <v>0</v>
      </c>
      <c r="AV1094" s="37"/>
      <c r="AW1094" s="19"/>
      <c r="AX1094" s="18"/>
      <c r="AY1094" s="32"/>
      <c r="AZ1094" s="14">
        <f t="shared" si="789"/>
        <v>0</v>
      </c>
      <c r="BA1094" s="15">
        <f t="shared" si="773"/>
        <v>0</v>
      </c>
    </row>
    <row r="1095" spans="1:53" x14ac:dyDescent="0.15">
      <c r="A1095" s="30" t="s">
        <v>881</v>
      </c>
      <c r="B1095" s="37"/>
      <c r="C1095" s="19">
        <v>1</v>
      </c>
      <c r="D1095" s="18"/>
      <c r="E1095" s="32"/>
      <c r="F1095" s="14">
        <f t="shared" si="781"/>
        <v>1</v>
      </c>
      <c r="G1095" s="37"/>
      <c r="H1095" s="19">
        <v>1</v>
      </c>
      <c r="I1095" s="18"/>
      <c r="J1095" s="32"/>
      <c r="K1095" s="14">
        <f t="shared" si="782"/>
        <v>1</v>
      </c>
      <c r="L1095" s="37"/>
      <c r="M1095" s="19">
        <v>1</v>
      </c>
      <c r="N1095" s="18"/>
      <c r="O1095" s="32"/>
      <c r="P1095" s="14">
        <f t="shared" si="783"/>
        <v>1</v>
      </c>
      <c r="Q1095" s="15">
        <f t="shared" si="765"/>
        <v>3</v>
      </c>
      <c r="R1095" s="56">
        <v>44274</v>
      </c>
      <c r="S1095" s="30" t="s">
        <v>875</v>
      </c>
      <c r="T1095" s="37">
        <v>1</v>
      </c>
      <c r="U1095" s="19">
        <v>1</v>
      </c>
      <c r="V1095" s="18"/>
      <c r="W1095" s="32"/>
      <c r="X1095" s="14">
        <f t="shared" si="784"/>
        <v>2</v>
      </c>
      <c r="Y1095" s="37">
        <v>1</v>
      </c>
      <c r="Z1095" s="19">
        <v>1</v>
      </c>
      <c r="AA1095" s="18"/>
      <c r="AB1095" s="32"/>
      <c r="AC1095" s="14">
        <f t="shared" si="785"/>
        <v>2</v>
      </c>
      <c r="AD1095" s="37">
        <v>1</v>
      </c>
      <c r="AE1095" s="19">
        <v>1</v>
      </c>
      <c r="AF1095" s="18"/>
      <c r="AG1095" s="32"/>
      <c r="AH1095" s="14">
        <f t="shared" si="786"/>
        <v>2</v>
      </c>
      <c r="AI1095" s="15">
        <f t="shared" si="777"/>
        <v>6</v>
      </c>
      <c r="AJ1095" s="56">
        <v>44267</v>
      </c>
      <c r="AK1095" s="30"/>
      <c r="AL1095" s="37"/>
      <c r="AM1095" s="19"/>
      <c r="AN1095" s="18"/>
      <c r="AO1095" s="32"/>
      <c r="AP1095" s="14">
        <f t="shared" si="787"/>
        <v>0</v>
      </c>
      <c r="AQ1095" s="37"/>
      <c r="AR1095" s="19"/>
      <c r="AS1095" s="18"/>
      <c r="AT1095" s="32"/>
      <c r="AU1095" s="14">
        <f t="shared" si="788"/>
        <v>0</v>
      </c>
      <c r="AV1095" s="37"/>
      <c r="AW1095" s="19"/>
      <c r="AX1095" s="18"/>
      <c r="AY1095" s="32"/>
      <c r="AZ1095" s="14">
        <f t="shared" si="789"/>
        <v>0</v>
      </c>
      <c r="BA1095" s="15">
        <f t="shared" si="773"/>
        <v>0</v>
      </c>
    </row>
    <row r="1096" spans="1:53" x14ac:dyDescent="0.15">
      <c r="A1096" s="30" t="s">
        <v>883</v>
      </c>
      <c r="B1096" s="37"/>
      <c r="C1096" s="19"/>
      <c r="D1096" s="18"/>
      <c r="E1096" s="32"/>
      <c r="F1096" s="14">
        <f t="shared" si="781"/>
        <v>0</v>
      </c>
      <c r="G1096" s="37"/>
      <c r="H1096" s="19">
        <v>1</v>
      </c>
      <c r="I1096" s="18"/>
      <c r="J1096" s="32"/>
      <c r="K1096" s="14">
        <f t="shared" si="782"/>
        <v>1</v>
      </c>
      <c r="L1096" s="37"/>
      <c r="M1096" s="19"/>
      <c r="N1096" s="18"/>
      <c r="O1096" s="32"/>
      <c r="P1096" s="14">
        <f t="shared" si="783"/>
        <v>0</v>
      </c>
      <c r="Q1096" s="15">
        <f t="shared" si="765"/>
        <v>1</v>
      </c>
      <c r="R1096" s="56">
        <v>44278</v>
      </c>
      <c r="S1096" s="13" t="s">
        <v>876</v>
      </c>
      <c r="T1096" s="37"/>
      <c r="U1096" s="19"/>
      <c r="V1096" s="18"/>
      <c r="W1096" s="32"/>
      <c r="X1096" s="14">
        <f t="shared" si="784"/>
        <v>0</v>
      </c>
      <c r="Y1096" s="37"/>
      <c r="Z1096" s="19"/>
      <c r="AA1096" s="18">
        <v>1</v>
      </c>
      <c r="AB1096" s="32"/>
      <c r="AC1096" s="14">
        <f t="shared" si="785"/>
        <v>1</v>
      </c>
      <c r="AD1096" s="37"/>
      <c r="AE1096" s="19"/>
      <c r="AF1096" s="18"/>
      <c r="AG1096" s="32"/>
      <c r="AH1096" s="14">
        <f t="shared" si="786"/>
        <v>0</v>
      </c>
      <c r="AI1096" s="15">
        <f t="shared" si="777"/>
        <v>1</v>
      </c>
      <c r="AJ1096" s="56">
        <v>44272</v>
      </c>
      <c r="AK1096" s="30"/>
      <c r="AL1096" s="37"/>
      <c r="AM1096" s="19"/>
      <c r="AN1096" s="18"/>
      <c r="AO1096" s="32"/>
      <c r="AP1096" s="14">
        <f t="shared" si="787"/>
        <v>0</v>
      </c>
      <c r="AQ1096" s="37"/>
      <c r="AR1096" s="19"/>
      <c r="AS1096" s="18"/>
      <c r="AT1096" s="32"/>
      <c r="AU1096" s="14">
        <f t="shared" si="788"/>
        <v>0</v>
      </c>
      <c r="AV1096" s="37"/>
      <c r="AW1096" s="19"/>
      <c r="AX1096" s="18"/>
      <c r="AY1096" s="32"/>
      <c r="AZ1096" s="14">
        <f t="shared" si="789"/>
        <v>0</v>
      </c>
      <c r="BA1096" s="15">
        <f t="shared" si="773"/>
        <v>0</v>
      </c>
    </row>
    <row r="1097" spans="1:53" x14ac:dyDescent="0.15">
      <c r="A1097" s="30" t="s">
        <v>881</v>
      </c>
      <c r="B1097" s="37"/>
      <c r="C1097" s="19">
        <v>2</v>
      </c>
      <c r="D1097" s="18"/>
      <c r="E1097" s="32"/>
      <c r="F1097" s="14">
        <f t="shared" si="781"/>
        <v>2</v>
      </c>
      <c r="G1097" s="37"/>
      <c r="H1097" s="19">
        <v>2</v>
      </c>
      <c r="I1097" s="18"/>
      <c r="J1097" s="32"/>
      <c r="K1097" s="14">
        <f t="shared" si="782"/>
        <v>2</v>
      </c>
      <c r="L1097" s="37"/>
      <c r="M1097" s="19">
        <v>2</v>
      </c>
      <c r="N1097" s="18"/>
      <c r="O1097" s="32"/>
      <c r="P1097" s="14">
        <f t="shared" si="783"/>
        <v>2</v>
      </c>
      <c r="Q1097" s="15">
        <f t="shared" si="765"/>
        <v>6</v>
      </c>
      <c r="R1097" s="56">
        <v>44279</v>
      </c>
      <c r="S1097" s="30" t="s">
        <v>877</v>
      </c>
      <c r="T1097" s="37">
        <v>1</v>
      </c>
      <c r="U1097" s="19"/>
      <c r="V1097" s="18">
        <v>1</v>
      </c>
      <c r="W1097" s="32"/>
      <c r="X1097" s="14">
        <f t="shared" si="784"/>
        <v>2</v>
      </c>
      <c r="Y1097" s="37">
        <v>1</v>
      </c>
      <c r="Z1097" s="19"/>
      <c r="AA1097" s="18">
        <v>1</v>
      </c>
      <c r="AB1097" s="32"/>
      <c r="AC1097" s="14">
        <f t="shared" si="785"/>
        <v>2</v>
      </c>
      <c r="AD1097" s="37">
        <v>1</v>
      </c>
      <c r="AE1097" s="19"/>
      <c r="AF1097" s="18">
        <v>1</v>
      </c>
      <c r="AG1097" s="32"/>
      <c r="AH1097" s="14">
        <f t="shared" si="786"/>
        <v>2</v>
      </c>
      <c r="AI1097" s="15">
        <f t="shared" si="777"/>
        <v>6</v>
      </c>
      <c r="AJ1097" s="56">
        <v>44271</v>
      </c>
      <c r="AK1097" s="39"/>
      <c r="AL1097" s="37"/>
      <c r="AM1097" s="19"/>
      <c r="AN1097" s="18"/>
      <c r="AO1097" s="32"/>
      <c r="AP1097" s="14">
        <f t="shared" si="787"/>
        <v>0</v>
      </c>
      <c r="AQ1097" s="37"/>
      <c r="AR1097" s="19"/>
      <c r="AS1097" s="18"/>
      <c r="AT1097" s="32"/>
      <c r="AU1097" s="14">
        <f t="shared" si="788"/>
        <v>0</v>
      </c>
      <c r="AV1097" s="37"/>
      <c r="AW1097" s="19"/>
      <c r="AX1097" s="18"/>
      <c r="AY1097" s="32"/>
      <c r="AZ1097" s="14">
        <f t="shared" si="789"/>
        <v>0</v>
      </c>
      <c r="BA1097" s="15">
        <f t="shared" si="773"/>
        <v>0</v>
      </c>
    </row>
    <row r="1098" spans="1:53" x14ac:dyDescent="0.15">
      <c r="A1098" s="13" t="s">
        <v>884</v>
      </c>
      <c r="B1098" s="37"/>
      <c r="C1098" s="19"/>
      <c r="D1098" s="18">
        <v>1</v>
      </c>
      <c r="E1098" s="32"/>
      <c r="F1098" s="14">
        <f t="shared" si="781"/>
        <v>1</v>
      </c>
      <c r="G1098" s="37"/>
      <c r="H1098" s="19"/>
      <c r="I1098" s="18"/>
      <c r="J1098" s="32"/>
      <c r="K1098" s="14">
        <f t="shared" si="782"/>
        <v>0</v>
      </c>
      <c r="L1098" s="37"/>
      <c r="M1098" s="19"/>
      <c r="N1098" s="18"/>
      <c r="O1098" s="32"/>
      <c r="P1098" s="14">
        <f t="shared" si="783"/>
        <v>0</v>
      </c>
      <c r="Q1098" s="15">
        <f t="shared" si="765"/>
        <v>1</v>
      </c>
      <c r="R1098" s="56">
        <v>44280</v>
      </c>
      <c r="S1098" s="13" t="s">
        <v>880</v>
      </c>
      <c r="T1098" s="37">
        <v>10</v>
      </c>
      <c r="U1098" s="19">
        <v>10</v>
      </c>
      <c r="V1098" s="18">
        <v>10</v>
      </c>
      <c r="W1098" s="32"/>
      <c r="X1098" s="14">
        <f t="shared" si="784"/>
        <v>30</v>
      </c>
      <c r="Y1098" s="37"/>
      <c r="Z1098" s="19"/>
      <c r="AA1098" s="18"/>
      <c r="AB1098" s="32"/>
      <c r="AC1098" s="14">
        <f t="shared" si="785"/>
        <v>0</v>
      </c>
      <c r="AD1098" s="37">
        <v>20</v>
      </c>
      <c r="AE1098" s="19"/>
      <c r="AF1098" s="18">
        <v>15</v>
      </c>
      <c r="AG1098" s="32"/>
      <c r="AH1098" s="14">
        <f t="shared" si="786"/>
        <v>35</v>
      </c>
      <c r="AI1098" s="15">
        <f t="shared" si="777"/>
        <v>65</v>
      </c>
      <c r="AJ1098" s="56">
        <v>44277</v>
      </c>
      <c r="AK1098" s="30"/>
      <c r="AL1098" s="37"/>
      <c r="AM1098" s="19"/>
      <c r="AN1098" s="18"/>
      <c r="AO1098" s="32"/>
      <c r="AP1098" s="14">
        <f t="shared" si="787"/>
        <v>0</v>
      </c>
      <c r="AQ1098" s="37"/>
      <c r="AR1098" s="19"/>
      <c r="AS1098" s="18"/>
      <c r="AT1098" s="32"/>
      <c r="AU1098" s="14">
        <f t="shared" si="788"/>
        <v>0</v>
      </c>
      <c r="AV1098" s="37"/>
      <c r="AW1098" s="19"/>
      <c r="AX1098" s="18"/>
      <c r="AY1098" s="32"/>
      <c r="AZ1098" s="14">
        <f t="shared" si="789"/>
        <v>0</v>
      </c>
      <c r="BA1098" s="15">
        <f t="shared" si="773"/>
        <v>0</v>
      </c>
    </row>
    <row r="1099" spans="1:53" x14ac:dyDescent="0.15">
      <c r="A1099" s="13" t="s">
        <v>308</v>
      </c>
      <c r="B1099" s="37"/>
      <c r="C1099" s="19"/>
      <c r="D1099" s="18"/>
      <c r="E1099" s="32"/>
      <c r="F1099" s="14">
        <f t="shared" si="781"/>
        <v>0</v>
      </c>
      <c r="G1099" s="37"/>
      <c r="H1099" s="19"/>
      <c r="I1099" s="18"/>
      <c r="J1099" s="32"/>
      <c r="K1099" s="14">
        <f t="shared" si="782"/>
        <v>0</v>
      </c>
      <c r="L1099" s="37"/>
      <c r="M1099" s="19"/>
      <c r="N1099" s="18">
        <v>-1</v>
      </c>
      <c r="O1099" s="32"/>
      <c r="P1099" s="14">
        <f t="shared" si="783"/>
        <v>-1</v>
      </c>
      <c r="Q1099" s="15">
        <f t="shared" si="765"/>
        <v>-1</v>
      </c>
      <c r="R1099" s="93">
        <v>44281</v>
      </c>
      <c r="S1099" s="13" t="s">
        <v>885</v>
      </c>
      <c r="T1099" s="37">
        <v>8</v>
      </c>
      <c r="U1099" s="19">
        <v>11</v>
      </c>
      <c r="V1099" s="18"/>
      <c r="W1099" s="32"/>
      <c r="X1099" s="14">
        <f t="shared" si="784"/>
        <v>19</v>
      </c>
      <c r="Y1099" s="37"/>
      <c r="Z1099" s="19"/>
      <c r="AA1099" s="18"/>
      <c r="AB1099" s="32"/>
      <c r="AC1099" s="14">
        <f t="shared" si="785"/>
        <v>0</v>
      </c>
      <c r="AD1099" s="37"/>
      <c r="AE1099" s="19">
        <v>16</v>
      </c>
      <c r="AF1099" s="18">
        <v>16</v>
      </c>
      <c r="AG1099" s="32"/>
      <c r="AH1099" s="14">
        <f t="shared" si="786"/>
        <v>32</v>
      </c>
      <c r="AI1099" s="15">
        <f t="shared" si="777"/>
        <v>51</v>
      </c>
      <c r="AJ1099" s="56">
        <v>44281</v>
      </c>
      <c r="AK1099" s="30"/>
      <c r="AL1099" s="37"/>
      <c r="AM1099" s="19"/>
      <c r="AN1099" s="18"/>
      <c r="AO1099" s="32"/>
      <c r="AP1099" s="14">
        <f t="shared" si="787"/>
        <v>0</v>
      </c>
      <c r="AQ1099" s="37"/>
      <c r="AR1099" s="19"/>
      <c r="AS1099" s="18"/>
      <c r="AT1099" s="32"/>
      <c r="AU1099" s="14">
        <f t="shared" si="788"/>
        <v>0</v>
      </c>
      <c r="AV1099" s="37"/>
      <c r="AW1099" s="19"/>
      <c r="AX1099" s="18"/>
      <c r="AY1099" s="32"/>
      <c r="AZ1099" s="14">
        <f t="shared" si="789"/>
        <v>0</v>
      </c>
      <c r="BA1099" s="15">
        <f t="shared" si="773"/>
        <v>0</v>
      </c>
    </row>
    <row r="1100" spans="1:53" x14ac:dyDescent="0.15">
      <c r="A1100" s="30" t="s">
        <v>202</v>
      </c>
      <c r="B1100" s="37"/>
      <c r="C1100" s="19">
        <v>-1</v>
      </c>
      <c r="D1100" s="18"/>
      <c r="E1100" s="32"/>
      <c r="F1100" s="14">
        <f t="shared" si="781"/>
        <v>-1</v>
      </c>
      <c r="G1100" s="37"/>
      <c r="H1100" s="19">
        <v>-1</v>
      </c>
      <c r="I1100" s="18"/>
      <c r="J1100" s="32"/>
      <c r="K1100" s="14">
        <f t="shared" si="782"/>
        <v>-1</v>
      </c>
      <c r="L1100" s="37"/>
      <c r="M1100" s="19">
        <v>-1</v>
      </c>
      <c r="N1100" s="18"/>
      <c r="O1100" s="32"/>
      <c r="P1100" s="14">
        <f t="shared" si="783"/>
        <v>-1</v>
      </c>
      <c r="Q1100" s="15">
        <f t="shared" si="765"/>
        <v>-3</v>
      </c>
      <c r="R1100" s="93">
        <v>44285</v>
      </c>
      <c r="S1100" s="30" t="s">
        <v>886</v>
      </c>
      <c r="T1100" s="37"/>
      <c r="U1100" s="19">
        <v>1</v>
      </c>
      <c r="V1100" s="18"/>
      <c r="W1100" s="32"/>
      <c r="X1100" s="14">
        <f t="shared" si="784"/>
        <v>1</v>
      </c>
      <c r="Y1100" s="37"/>
      <c r="Z1100" s="19">
        <v>1</v>
      </c>
      <c r="AA1100" s="18"/>
      <c r="AB1100" s="32"/>
      <c r="AC1100" s="14">
        <f t="shared" si="785"/>
        <v>1</v>
      </c>
      <c r="AD1100" s="37"/>
      <c r="AE1100" s="19">
        <v>1</v>
      </c>
      <c r="AF1100" s="18"/>
      <c r="AG1100" s="32"/>
      <c r="AH1100" s="14">
        <f t="shared" si="786"/>
        <v>1</v>
      </c>
      <c r="AI1100" s="15">
        <f t="shared" si="777"/>
        <v>3</v>
      </c>
      <c r="AJ1100" s="56">
        <v>44281</v>
      </c>
      <c r="AK1100" s="30"/>
      <c r="AL1100" s="37"/>
      <c r="AM1100" s="19"/>
      <c r="AN1100" s="18"/>
      <c r="AO1100" s="32"/>
      <c r="AP1100" s="14">
        <f t="shared" si="787"/>
        <v>0</v>
      </c>
      <c r="AQ1100" s="37"/>
      <c r="AR1100" s="19"/>
      <c r="AS1100" s="18"/>
      <c r="AT1100" s="32"/>
      <c r="AU1100" s="14">
        <f t="shared" si="788"/>
        <v>0</v>
      </c>
      <c r="AV1100" s="37"/>
      <c r="AW1100" s="19"/>
      <c r="AX1100" s="18"/>
      <c r="AY1100" s="32"/>
      <c r="AZ1100" s="14">
        <f t="shared" si="789"/>
        <v>0</v>
      </c>
      <c r="BA1100" s="15">
        <f t="shared" si="773"/>
        <v>0</v>
      </c>
    </row>
    <row r="1101" spans="1:53" x14ac:dyDescent="0.15">
      <c r="A1101" s="30" t="s">
        <v>83</v>
      </c>
      <c r="B1101" s="37"/>
      <c r="C1101" s="19"/>
      <c r="D1101" s="18"/>
      <c r="E1101" s="32"/>
      <c r="F1101" s="14">
        <f t="shared" si="781"/>
        <v>0</v>
      </c>
      <c r="G1101" s="37"/>
      <c r="H1101" s="19"/>
      <c r="I1101" s="18">
        <v>2</v>
      </c>
      <c r="J1101" s="32"/>
      <c r="K1101" s="14">
        <f t="shared" si="782"/>
        <v>2</v>
      </c>
      <c r="L1101" s="37"/>
      <c r="M1101" s="19"/>
      <c r="N1101" s="18"/>
      <c r="O1101" s="32"/>
      <c r="P1101" s="14">
        <f t="shared" si="783"/>
        <v>0</v>
      </c>
      <c r="Q1101" s="15">
        <f t="shared" si="765"/>
        <v>2</v>
      </c>
      <c r="R1101" s="56">
        <v>44286</v>
      </c>
      <c r="S1101" s="13" t="s">
        <v>887</v>
      </c>
      <c r="T1101" s="37">
        <v>8</v>
      </c>
      <c r="U1101" s="19">
        <v>2</v>
      </c>
      <c r="V1101" s="18">
        <v>5</v>
      </c>
      <c r="W1101" s="32"/>
      <c r="X1101" s="14">
        <f t="shared" si="784"/>
        <v>15</v>
      </c>
      <c r="Y1101" s="37"/>
      <c r="Z1101" s="19"/>
      <c r="AA1101" s="18"/>
      <c r="AB1101" s="32"/>
      <c r="AC1101" s="14">
        <f t="shared" si="785"/>
        <v>0</v>
      </c>
      <c r="AD1101" s="37">
        <v>20</v>
      </c>
      <c r="AE1101" s="19"/>
      <c r="AF1101" s="18">
        <v>24</v>
      </c>
      <c r="AG1101" s="32"/>
      <c r="AH1101" s="14">
        <f t="shared" si="786"/>
        <v>44</v>
      </c>
      <c r="AI1101" s="15">
        <f t="shared" si="777"/>
        <v>59</v>
      </c>
      <c r="AJ1101" s="56">
        <v>44282</v>
      </c>
      <c r="AK1101" s="30"/>
      <c r="AL1101" s="37"/>
      <c r="AM1101" s="19"/>
      <c r="AN1101" s="18"/>
      <c r="AO1101" s="32"/>
      <c r="AP1101" s="14">
        <f t="shared" si="787"/>
        <v>0</v>
      </c>
      <c r="AQ1101" s="37"/>
      <c r="AR1101" s="19"/>
      <c r="AS1101" s="18"/>
      <c r="AT1101" s="32"/>
      <c r="AU1101" s="14">
        <f t="shared" si="788"/>
        <v>0</v>
      </c>
      <c r="AV1101" s="37"/>
      <c r="AW1101" s="19"/>
      <c r="AX1101" s="18"/>
      <c r="AY1101" s="32"/>
      <c r="AZ1101" s="14">
        <f t="shared" si="789"/>
        <v>0</v>
      </c>
      <c r="BA1101" s="15">
        <f t="shared" si="773"/>
        <v>0</v>
      </c>
    </row>
    <row r="1102" spans="1:53" x14ac:dyDescent="0.15">
      <c r="A1102" s="30" t="s">
        <v>896</v>
      </c>
      <c r="B1102" s="37">
        <v>1</v>
      </c>
      <c r="C1102" s="19"/>
      <c r="D1102" s="18"/>
      <c r="E1102" s="32"/>
      <c r="F1102" s="14">
        <f t="shared" si="781"/>
        <v>1</v>
      </c>
      <c r="G1102" s="37">
        <v>1</v>
      </c>
      <c r="H1102" s="19"/>
      <c r="I1102" s="18"/>
      <c r="J1102" s="32"/>
      <c r="K1102" s="14">
        <f t="shared" si="782"/>
        <v>1</v>
      </c>
      <c r="L1102" s="37">
        <v>1</v>
      </c>
      <c r="M1102" s="19"/>
      <c r="N1102" s="18"/>
      <c r="O1102" s="32"/>
      <c r="P1102" s="14">
        <f t="shared" si="783"/>
        <v>1</v>
      </c>
      <c r="Q1102" s="15">
        <f t="shared" si="765"/>
        <v>3</v>
      </c>
      <c r="R1102" s="93">
        <v>44286</v>
      </c>
      <c r="S1102" s="13" t="s">
        <v>888</v>
      </c>
      <c r="T1102" s="37"/>
      <c r="U1102" s="19"/>
      <c r="V1102" s="18"/>
      <c r="W1102" s="32"/>
      <c r="X1102" s="14">
        <f t="shared" si="784"/>
        <v>0</v>
      </c>
      <c r="Y1102" s="37"/>
      <c r="Z1102" s="19"/>
      <c r="AA1102" s="18">
        <v>1</v>
      </c>
      <c r="AB1102" s="32"/>
      <c r="AC1102" s="14">
        <f t="shared" si="785"/>
        <v>1</v>
      </c>
      <c r="AD1102" s="37"/>
      <c r="AE1102" s="19"/>
      <c r="AF1102" s="18"/>
      <c r="AG1102" s="32"/>
      <c r="AH1102" s="14">
        <f t="shared" si="786"/>
        <v>0</v>
      </c>
      <c r="AI1102" s="15">
        <f t="shared" si="777"/>
        <v>1</v>
      </c>
      <c r="AJ1102" s="56">
        <v>44285</v>
      </c>
      <c r="AK1102" s="30"/>
      <c r="AL1102" s="37"/>
      <c r="AM1102" s="19"/>
      <c r="AN1102" s="18"/>
      <c r="AO1102" s="32"/>
      <c r="AP1102" s="14">
        <f t="shared" si="787"/>
        <v>0</v>
      </c>
      <c r="AQ1102" s="37"/>
      <c r="AR1102" s="19"/>
      <c r="AS1102" s="18"/>
      <c r="AT1102" s="32"/>
      <c r="AU1102" s="14">
        <f t="shared" si="788"/>
        <v>0</v>
      </c>
      <c r="AV1102" s="37"/>
      <c r="AW1102" s="19"/>
      <c r="AX1102" s="18"/>
      <c r="AY1102" s="32"/>
      <c r="AZ1102" s="14">
        <f t="shared" si="789"/>
        <v>0</v>
      </c>
      <c r="BA1102" s="15">
        <f t="shared" si="773"/>
        <v>0</v>
      </c>
    </row>
    <row r="1103" spans="1:53" x14ac:dyDescent="0.15">
      <c r="A1103" s="30" t="s">
        <v>901</v>
      </c>
      <c r="B1103" s="37">
        <v>22</v>
      </c>
      <c r="C1103" s="19">
        <v>12</v>
      </c>
      <c r="D1103" s="18">
        <v>19</v>
      </c>
      <c r="E1103" s="32"/>
      <c r="F1103" s="14">
        <f t="shared" si="781"/>
        <v>53</v>
      </c>
      <c r="G1103" s="37">
        <v>19</v>
      </c>
      <c r="H1103" s="19">
        <v>15</v>
      </c>
      <c r="I1103" s="18">
        <v>11</v>
      </c>
      <c r="J1103" s="32"/>
      <c r="K1103" s="14">
        <f t="shared" si="782"/>
        <v>45</v>
      </c>
      <c r="L1103" s="37">
        <v>44</v>
      </c>
      <c r="M1103" s="19">
        <v>30</v>
      </c>
      <c r="N1103" s="18">
        <v>27</v>
      </c>
      <c r="O1103" s="32"/>
      <c r="P1103" s="14">
        <f t="shared" si="783"/>
        <v>101</v>
      </c>
      <c r="Q1103" s="15">
        <f t="shared" si="765"/>
        <v>199</v>
      </c>
      <c r="R1103" s="93">
        <v>44289</v>
      </c>
      <c r="S1103" s="13" t="s">
        <v>889</v>
      </c>
      <c r="T1103" s="37">
        <v>7</v>
      </c>
      <c r="U1103" s="19"/>
      <c r="V1103" s="18"/>
      <c r="W1103" s="32"/>
      <c r="X1103" s="14">
        <f t="shared" si="784"/>
        <v>7</v>
      </c>
      <c r="Y1103" s="37"/>
      <c r="Z1103" s="19"/>
      <c r="AA1103" s="18"/>
      <c r="AB1103" s="32"/>
      <c r="AC1103" s="14">
        <f t="shared" si="785"/>
        <v>0</v>
      </c>
      <c r="AD1103" s="37"/>
      <c r="AE1103" s="19"/>
      <c r="AF1103" s="18"/>
      <c r="AG1103" s="32"/>
      <c r="AH1103" s="14">
        <f t="shared" si="786"/>
        <v>0</v>
      </c>
      <c r="AI1103" s="15">
        <f t="shared" si="777"/>
        <v>7</v>
      </c>
      <c r="AJ1103" s="56">
        <v>44285</v>
      </c>
      <c r="AK1103" s="30"/>
      <c r="AL1103" s="37"/>
      <c r="AM1103" s="19"/>
      <c r="AN1103" s="18"/>
      <c r="AO1103" s="32"/>
      <c r="AP1103" s="14">
        <f t="shared" si="787"/>
        <v>0</v>
      </c>
      <c r="AQ1103" s="37"/>
      <c r="AR1103" s="19"/>
      <c r="AS1103" s="18"/>
      <c r="AT1103" s="32"/>
      <c r="AU1103" s="14">
        <f t="shared" si="788"/>
        <v>0</v>
      </c>
      <c r="AV1103" s="37"/>
      <c r="AW1103" s="19"/>
      <c r="AX1103" s="18"/>
      <c r="AY1103" s="32"/>
      <c r="AZ1103" s="14">
        <f t="shared" si="789"/>
        <v>0</v>
      </c>
      <c r="BA1103" s="15">
        <f t="shared" si="773"/>
        <v>0</v>
      </c>
    </row>
    <row r="1104" spans="1:53" x14ac:dyDescent="0.15">
      <c r="A1104" s="30"/>
      <c r="B1104" s="37"/>
      <c r="C1104" s="19"/>
      <c r="D1104" s="18"/>
      <c r="E1104" s="32"/>
      <c r="F1104" s="14">
        <f t="shared" si="781"/>
        <v>0</v>
      </c>
      <c r="G1104" s="37"/>
      <c r="H1104" s="19"/>
      <c r="I1104" s="18"/>
      <c r="J1104" s="32"/>
      <c r="K1104" s="14">
        <f t="shared" si="782"/>
        <v>0</v>
      </c>
      <c r="L1104" s="37"/>
      <c r="M1104" s="19"/>
      <c r="N1104" s="18"/>
      <c r="O1104" s="32"/>
      <c r="P1104" s="14">
        <f t="shared" si="783"/>
        <v>0</v>
      </c>
      <c r="Q1104" s="15">
        <f t="shared" si="765"/>
        <v>0</v>
      </c>
      <c r="S1104" s="30"/>
      <c r="T1104" s="37"/>
      <c r="U1104" s="19"/>
      <c r="V1104" s="18"/>
      <c r="W1104" s="32"/>
      <c r="X1104" s="14">
        <f t="shared" si="784"/>
        <v>0</v>
      </c>
      <c r="Y1104" s="37"/>
      <c r="Z1104" s="19"/>
      <c r="AA1104" s="18"/>
      <c r="AB1104" s="32"/>
      <c r="AC1104" s="14">
        <f t="shared" si="785"/>
        <v>0</v>
      </c>
      <c r="AD1104" s="37"/>
      <c r="AE1104" s="19"/>
      <c r="AF1104" s="18"/>
      <c r="AG1104" s="32"/>
      <c r="AH1104" s="14">
        <f t="shared" si="786"/>
        <v>0</v>
      </c>
      <c r="AI1104" s="15">
        <f t="shared" si="777"/>
        <v>0</v>
      </c>
      <c r="AJ1104" s="57"/>
      <c r="AK1104" s="13"/>
      <c r="AL1104" s="37"/>
      <c r="AM1104" s="19"/>
      <c r="AN1104" s="18"/>
      <c r="AO1104" s="32"/>
      <c r="AP1104" s="14">
        <f t="shared" si="787"/>
        <v>0</v>
      </c>
      <c r="AQ1104" s="37"/>
      <c r="AR1104" s="19"/>
      <c r="AS1104" s="18"/>
      <c r="AT1104" s="32"/>
      <c r="AU1104" s="14">
        <f t="shared" si="788"/>
        <v>0</v>
      </c>
      <c r="AV1104" s="37"/>
      <c r="AW1104" s="19"/>
      <c r="AX1104" s="18"/>
      <c r="AY1104" s="32"/>
      <c r="AZ1104" s="14">
        <f t="shared" si="789"/>
        <v>0</v>
      </c>
      <c r="BA1104" s="15">
        <f t="shared" si="773"/>
        <v>0</v>
      </c>
    </row>
    <row r="1105" spans="1:53" x14ac:dyDescent="0.15">
      <c r="A1105" s="30"/>
      <c r="B1105" s="37"/>
      <c r="C1105" s="19"/>
      <c r="D1105" s="18"/>
      <c r="E1105" s="32"/>
      <c r="F1105" s="14">
        <f t="shared" si="781"/>
        <v>0</v>
      </c>
      <c r="G1105" s="37"/>
      <c r="H1105" s="19"/>
      <c r="I1105" s="18"/>
      <c r="J1105" s="32"/>
      <c r="K1105" s="14">
        <f t="shared" si="782"/>
        <v>0</v>
      </c>
      <c r="L1105" s="37"/>
      <c r="M1105" s="19"/>
      <c r="N1105" s="18"/>
      <c r="O1105" s="32"/>
      <c r="P1105" s="14">
        <f t="shared" si="783"/>
        <v>0</v>
      </c>
      <c r="Q1105" s="15">
        <f t="shared" si="765"/>
        <v>0</v>
      </c>
      <c r="S1105" s="13"/>
      <c r="T1105" s="37"/>
      <c r="U1105" s="19"/>
      <c r="V1105" s="18"/>
      <c r="W1105" s="32"/>
      <c r="X1105" s="14">
        <f t="shared" si="784"/>
        <v>0</v>
      </c>
      <c r="Y1105" s="37"/>
      <c r="Z1105" s="19"/>
      <c r="AA1105" s="18"/>
      <c r="AB1105" s="32"/>
      <c r="AC1105" s="14">
        <f t="shared" si="785"/>
        <v>0</v>
      </c>
      <c r="AD1105" s="37"/>
      <c r="AE1105" s="19"/>
      <c r="AF1105" s="18"/>
      <c r="AG1105" s="32"/>
      <c r="AH1105" s="14">
        <f t="shared" si="786"/>
        <v>0</v>
      </c>
      <c r="AI1105" s="15">
        <f t="shared" si="777"/>
        <v>0</v>
      </c>
      <c r="AJ1105" s="57"/>
      <c r="AK1105" s="39"/>
      <c r="AL1105" s="37"/>
      <c r="AM1105" s="19"/>
      <c r="AN1105" s="18"/>
      <c r="AO1105" s="32"/>
      <c r="AP1105" s="14">
        <f t="shared" si="787"/>
        <v>0</v>
      </c>
      <c r="AQ1105" s="37"/>
      <c r="AR1105" s="19"/>
      <c r="AS1105" s="18"/>
      <c r="AT1105" s="32"/>
      <c r="AU1105" s="14">
        <f t="shared" si="788"/>
        <v>0</v>
      </c>
      <c r="AV1105" s="37"/>
      <c r="AW1105" s="19"/>
      <c r="AX1105" s="18"/>
      <c r="AY1105" s="32"/>
      <c r="AZ1105" s="14">
        <f t="shared" si="789"/>
        <v>0</v>
      </c>
      <c r="BA1105" s="15">
        <f t="shared" si="773"/>
        <v>0</v>
      </c>
    </row>
    <row r="1106" spans="1:53" x14ac:dyDescent="0.15">
      <c r="A1106" s="30"/>
      <c r="B1106" s="37"/>
      <c r="C1106" s="19"/>
      <c r="D1106" s="18"/>
      <c r="E1106" s="32"/>
      <c r="F1106" s="14">
        <f t="shared" si="781"/>
        <v>0</v>
      </c>
      <c r="G1106" s="37"/>
      <c r="H1106" s="19"/>
      <c r="I1106" s="18"/>
      <c r="J1106" s="32"/>
      <c r="K1106" s="14">
        <f t="shared" si="782"/>
        <v>0</v>
      </c>
      <c r="L1106" s="37"/>
      <c r="M1106" s="19"/>
      <c r="N1106" s="18"/>
      <c r="O1106" s="32"/>
      <c r="P1106" s="14">
        <f t="shared" si="783"/>
        <v>0</v>
      </c>
      <c r="Q1106" s="15">
        <f t="shared" si="765"/>
        <v>0</v>
      </c>
      <c r="S1106" s="13"/>
      <c r="T1106" s="37"/>
      <c r="U1106" s="19"/>
      <c r="V1106" s="18"/>
      <c r="W1106" s="32"/>
      <c r="X1106" s="14">
        <f t="shared" si="784"/>
        <v>0</v>
      </c>
      <c r="Y1106" s="37"/>
      <c r="Z1106" s="19"/>
      <c r="AA1106" s="18"/>
      <c r="AB1106" s="32"/>
      <c r="AC1106" s="14">
        <f t="shared" si="785"/>
        <v>0</v>
      </c>
      <c r="AD1106" s="37"/>
      <c r="AE1106" s="19"/>
      <c r="AF1106" s="18"/>
      <c r="AG1106" s="32"/>
      <c r="AH1106" s="14">
        <f t="shared" si="786"/>
        <v>0</v>
      </c>
      <c r="AI1106" s="15">
        <f t="shared" si="777"/>
        <v>0</v>
      </c>
      <c r="AJ1106" s="57"/>
      <c r="AK1106" s="13"/>
      <c r="AL1106" s="37"/>
      <c r="AM1106" s="19"/>
      <c r="AN1106" s="18"/>
      <c r="AO1106" s="32"/>
      <c r="AP1106" s="14">
        <f t="shared" si="787"/>
        <v>0</v>
      </c>
      <c r="AQ1106" s="37"/>
      <c r="AR1106" s="19"/>
      <c r="AS1106" s="18"/>
      <c r="AT1106" s="32"/>
      <c r="AU1106" s="14">
        <f t="shared" si="788"/>
        <v>0</v>
      </c>
      <c r="AV1106" s="37"/>
      <c r="AW1106" s="19"/>
      <c r="AX1106" s="18"/>
      <c r="AY1106" s="32"/>
      <c r="AZ1106" s="14">
        <f t="shared" si="789"/>
        <v>0</v>
      </c>
      <c r="BA1106" s="15">
        <f t="shared" si="773"/>
        <v>0</v>
      </c>
    </row>
    <row r="1107" spans="1:53" x14ac:dyDescent="0.15">
      <c r="A1107" s="30"/>
      <c r="B1107" s="37"/>
      <c r="C1107" s="19"/>
      <c r="D1107" s="18"/>
      <c r="E1107" s="32"/>
      <c r="F1107" s="14">
        <f t="shared" si="781"/>
        <v>0</v>
      </c>
      <c r="G1107" s="37"/>
      <c r="H1107" s="19"/>
      <c r="I1107" s="18"/>
      <c r="J1107" s="32"/>
      <c r="K1107" s="14">
        <f t="shared" si="782"/>
        <v>0</v>
      </c>
      <c r="L1107" s="37"/>
      <c r="M1107" s="19"/>
      <c r="N1107" s="18"/>
      <c r="O1107" s="32"/>
      <c r="P1107" s="14">
        <f t="shared" si="783"/>
        <v>0</v>
      </c>
      <c r="Q1107" s="15">
        <f t="shared" si="765"/>
        <v>0</v>
      </c>
      <c r="S1107" s="13"/>
      <c r="T1107" s="37"/>
      <c r="U1107" s="19"/>
      <c r="V1107" s="18"/>
      <c r="W1107" s="32"/>
      <c r="X1107" s="14">
        <f t="shared" ref="X1107:X1108" si="790">SUM(T1107:W1107)</f>
        <v>0</v>
      </c>
      <c r="Y1107" s="37"/>
      <c r="Z1107" s="19"/>
      <c r="AA1107" s="18"/>
      <c r="AB1107" s="32"/>
      <c r="AC1107" s="14">
        <f t="shared" ref="AC1107:AC1108" si="791">SUM(Y1107:AB1107)</f>
        <v>0</v>
      </c>
      <c r="AD1107" s="37"/>
      <c r="AE1107" s="19"/>
      <c r="AF1107" s="18"/>
      <c r="AG1107" s="32"/>
      <c r="AH1107" s="14">
        <f t="shared" ref="AH1107:AH1108" si="792">SUM(AD1107:AG1107)</f>
        <v>0</v>
      </c>
      <c r="AI1107" s="15">
        <f t="shared" ref="AI1107:AI1108" si="793">X1107+AC1107+AH1107</f>
        <v>0</v>
      </c>
      <c r="AJ1107" s="57"/>
      <c r="AK1107" s="13"/>
      <c r="AL1107" s="37"/>
      <c r="AM1107" s="19"/>
      <c r="AN1107" s="18"/>
      <c r="AO1107" s="32"/>
      <c r="AP1107" s="14">
        <f t="shared" si="787"/>
        <v>0</v>
      </c>
      <c r="AQ1107" s="37"/>
      <c r="AR1107" s="19"/>
      <c r="AS1107" s="18"/>
      <c r="AT1107" s="32"/>
      <c r="AU1107" s="14">
        <f t="shared" si="788"/>
        <v>0</v>
      </c>
      <c r="AV1107" s="37"/>
      <c r="AW1107" s="19"/>
      <c r="AX1107" s="18"/>
      <c r="AY1107" s="32"/>
      <c r="AZ1107" s="14">
        <f t="shared" si="789"/>
        <v>0</v>
      </c>
      <c r="BA1107" s="15">
        <f t="shared" si="773"/>
        <v>0</v>
      </c>
    </row>
    <row r="1108" spans="1:53" x14ac:dyDescent="0.15">
      <c r="A1108" s="30"/>
      <c r="B1108" s="37"/>
      <c r="C1108" s="19"/>
      <c r="D1108" s="18"/>
      <c r="E1108" s="32"/>
      <c r="F1108" s="14">
        <f t="shared" si="781"/>
        <v>0</v>
      </c>
      <c r="G1108" s="37"/>
      <c r="H1108" s="19"/>
      <c r="I1108" s="18"/>
      <c r="J1108" s="32"/>
      <c r="K1108" s="14">
        <f t="shared" si="782"/>
        <v>0</v>
      </c>
      <c r="L1108" s="37"/>
      <c r="M1108" s="19"/>
      <c r="N1108" s="18"/>
      <c r="O1108" s="32"/>
      <c r="P1108" s="14">
        <f t="shared" si="783"/>
        <v>0</v>
      </c>
      <c r="Q1108" s="15">
        <f t="shared" si="765"/>
        <v>0</v>
      </c>
      <c r="S1108" s="13"/>
      <c r="T1108" s="37"/>
      <c r="U1108" s="19"/>
      <c r="V1108" s="18"/>
      <c r="W1108" s="32"/>
      <c r="X1108" s="14">
        <f t="shared" si="790"/>
        <v>0</v>
      </c>
      <c r="Y1108" s="37"/>
      <c r="Z1108" s="19"/>
      <c r="AA1108" s="18"/>
      <c r="AB1108" s="32"/>
      <c r="AC1108" s="14">
        <f t="shared" si="791"/>
        <v>0</v>
      </c>
      <c r="AD1108" s="37"/>
      <c r="AE1108" s="19"/>
      <c r="AF1108" s="18"/>
      <c r="AG1108" s="32"/>
      <c r="AH1108" s="14">
        <f t="shared" si="792"/>
        <v>0</v>
      </c>
      <c r="AI1108" s="15">
        <f t="shared" si="793"/>
        <v>0</v>
      </c>
      <c r="AJ1108" s="56"/>
      <c r="AK1108" s="13"/>
      <c r="AL1108" s="37"/>
      <c r="AM1108" s="19"/>
      <c r="AN1108" s="18"/>
      <c r="AO1108" s="32"/>
      <c r="AP1108" s="14">
        <f t="shared" si="787"/>
        <v>0</v>
      </c>
      <c r="AQ1108" s="37"/>
      <c r="AR1108" s="19"/>
      <c r="AS1108" s="18"/>
      <c r="AT1108" s="32"/>
      <c r="AU1108" s="14">
        <f t="shared" si="788"/>
        <v>0</v>
      </c>
      <c r="AV1108" s="37"/>
      <c r="AW1108" s="19"/>
      <c r="AX1108" s="18"/>
      <c r="AY1108" s="32"/>
      <c r="AZ1108" s="14">
        <f t="shared" si="789"/>
        <v>0</v>
      </c>
      <c r="BA1108" s="15">
        <f t="shared" si="773"/>
        <v>0</v>
      </c>
    </row>
    <row r="1109" spans="1:53" x14ac:dyDescent="0.15">
      <c r="A1109" s="30"/>
      <c r="B1109" s="37"/>
      <c r="C1109" s="19"/>
      <c r="D1109" s="18"/>
      <c r="E1109" s="32"/>
      <c r="F1109" s="14">
        <f t="shared" si="781"/>
        <v>0</v>
      </c>
      <c r="G1109" s="37"/>
      <c r="H1109" s="19"/>
      <c r="I1109" s="18"/>
      <c r="J1109" s="32"/>
      <c r="K1109" s="14">
        <f t="shared" si="782"/>
        <v>0</v>
      </c>
      <c r="L1109" s="37"/>
      <c r="M1109" s="19"/>
      <c r="N1109" s="18"/>
      <c r="O1109" s="32"/>
      <c r="P1109" s="14">
        <f t="shared" si="783"/>
        <v>0</v>
      </c>
      <c r="Q1109" s="15">
        <f t="shared" si="765"/>
        <v>0</v>
      </c>
      <c r="S1109" s="13"/>
      <c r="T1109" s="37"/>
      <c r="U1109" s="19"/>
      <c r="V1109" s="18"/>
      <c r="W1109" s="32"/>
      <c r="X1109" s="14">
        <f t="shared" ref="X1109" si="794">SUM(T1109:W1109)</f>
        <v>0</v>
      </c>
      <c r="Y1109" s="37"/>
      <c r="Z1109" s="19"/>
      <c r="AA1109" s="18"/>
      <c r="AB1109" s="32"/>
      <c r="AC1109" s="14">
        <f t="shared" ref="AC1109" si="795">SUM(Y1109:AB1109)</f>
        <v>0</v>
      </c>
      <c r="AD1109" s="37"/>
      <c r="AE1109" s="19"/>
      <c r="AF1109" s="18"/>
      <c r="AG1109" s="32"/>
      <c r="AH1109" s="14">
        <f t="shared" ref="AH1109" si="796">SUM(AD1109:AG1109)</f>
        <v>0</v>
      </c>
      <c r="AI1109" s="15">
        <f t="shared" ref="AI1109:AI1114" si="797">X1109+AC1109+AH1109</f>
        <v>0</v>
      </c>
      <c r="AJ1109" s="57"/>
      <c r="AK1109" s="13"/>
      <c r="AL1109" s="37"/>
      <c r="AM1109" s="19"/>
      <c r="AN1109" s="18"/>
      <c r="AO1109" s="32"/>
      <c r="AP1109" s="14">
        <f t="shared" si="787"/>
        <v>0</v>
      </c>
      <c r="AQ1109" s="37"/>
      <c r="AR1109" s="19"/>
      <c r="AS1109" s="18"/>
      <c r="AT1109" s="32"/>
      <c r="AU1109" s="14">
        <f t="shared" si="788"/>
        <v>0</v>
      </c>
      <c r="AV1109" s="37"/>
      <c r="AW1109" s="19"/>
      <c r="AX1109" s="18"/>
      <c r="AY1109" s="32"/>
      <c r="AZ1109" s="14">
        <f t="shared" si="789"/>
        <v>0</v>
      </c>
      <c r="BA1109" s="15">
        <f t="shared" si="773"/>
        <v>0</v>
      </c>
    </row>
    <row r="1110" spans="1:53" x14ac:dyDescent="0.15">
      <c r="A1110" s="39"/>
      <c r="B1110" s="37"/>
      <c r="C1110" s="19"/>
      <c r="D1110" s="18"/>
      <c r="E1110" s="32"/>
      <c r="F1110" s="14">
        <f t="shared" si="781"/>
        <v>0</v>
      </c>
      <c r="G1110" s="37"/>
      <c r="H1110" s="19"/>
      <c r="I1110" s="18"/>
      <c r="J1110" s="32"/>
      <c r="K1110" s="14">
        <f t="shared" si="782"/>
        <v>0</v>
      </c>
      <c r="L1110" s="37"/>
      <c r="M1110" s="19"/>
      <c r="N1110" s="18"/>
      <c r="O1110" s="32"/>
      <c r="P1110" s="14">
        <f t="shared" si="783"/>
        <v>0</v>
      </c>
      <c r="Q1110" s="15">
        <f t="shared" si="765"/>
        <v>0</v>
      </c>
      <c r="S1110" s="13"/>
      <c r="T1110" s="37"/>
      <c r="U1110" s="19"/>
      <c r="V1110" s="18"/>
      <c r="W1110" s="32"/>
      <c r="X1110" s="14">
        <f t="shared" ref="X1110" si="798">SUM(T1110:W1110)</f>
        <v>0</v>
      </c>
      <c r="Y1110" s="37"/>
      <c r="Z1110" s="19"/>
      <c r="AA1110" s="18"/>
      <c r="AB1110" s="32"/>
      <c r="AC1110" s="14">
        <f t="shared" ref="AC1110" si="799">SUM(Y1110:AB1110)</f>
        <v>0</v>
      </c>
      <c r="AD1110" s="37"/>
      <c r="AE1110" s="19"/>
      <c r="AF1110" s="18"/>
      <c r="AG1110" s="32"/>
      <c r="AH1110" s="14">
        <f t="shared" ref="AH1110" si="800">SUM(AD1110:AG1110)</f>
        <v>0</v>
      </c>
      <c r="AI1110" s="15">
        <f t="shared" ref="AI1110" si="801">X1110+AC1110+AH1110</f>
        <v>0</v>
      </c>
      <c r="AJ1110" s="57"/>
      <c r="AK1110" s="39"/>
      <c r="AL1110" s="37"/>
      <c r="AM1110" s="19"/>
      <c r="AN1110" s="18"/>
      <c r="AO1110" s="32"/>
      <c r="AP1110" s="14">
        <f t="shared" si="787"/>
        <v>0</v>
      </c>
      <c r="AQ1110" s="37"/>
      <c r="AR1110" s="19"/>
      <c r="AS1110" s="18"/>
      <c r="AT1110" s="32"/>
      <c r="AU1110" s="14">
        <f t="shared" si="788"/>
        <v>0</v>
      </c>
      <c r="AV1110" s="37"/>
      <c r="AW1110" s="19"/>
      <c r="AX1110" s="18"/>
      <c r="AY1110" s="32"/>
      <c r="AZ1110" s="14">
        <f t="shared" si="789"/>
        <v>0</v>
      </c>
      <c r="BA1110" s="15">
        <f t="shared" si="773"/>
        <v>0</v>
      </c>
    </row>
    <row r="1111" spans="1:53" x14ac:dyDescent="0.15">
      <c r="A1111" s="30"/>
      <c r="B1111" s="37"/>
      <c r="C1111" s="19"/>
      <c r="D1111" s="18"/>
      <c r="E1111" s="32"/>
      <c r="F1111" s="14">
        <f t="shared" si="781"/>
        <v>0</v>
      </c>
      <c r="G1111" s="37"/>
      <c r="H1111" s="19"/>
      <c r="I1111" s="18"/>
      <c r="J1111" s="32"/>
      <c r="K1111" s="14">
        <f t="shared" si="782"/>
        <v>0</v>
      </c>
      <c r="L1111" s="37"/>
      <c r="M1111" s="19"/>
      <c r="N1111" s="18"/>
      <c r="O1111" s="32"/>
      <c r="P1111" s="14">
        <f t="shared" si="783"/>
        <v>0</v>
      </c>
      <c r="Q1111" s="15">
        <f t="shared" si="765"/>
        <v>0</v>
      </c>
      <c r="S1111" s="13" t="s">
        <v>817</v>
      </c>
      <c r="T1111" s="37"/>
      <c r="U1111" s="19"/>
      <c r="V1111" s="18"/>
      <c r="W1111" s="32"/>
      <c r="X1111" s="14">
        <f t="shared" ref="X1111:X1112" si="802">SUM(T1111:W1111)</f>
        <v>0</v>
      </c>
      <c r="Y1111" s="37"/>
      <c r="Z1111" s="19"/>
      <c r="AA1111" s="18"/>
      <c r="AB1111" s="32"/>
      <c r="AC1111" s="14">
        <f t="shared" ref="AC1111:AC1112" si="803">SUM(Y1111:AB1111)</f>
        <v>0</v>
      </c>
      <c r="AD1111" s="37"/>
      <c r="AE1111" s="19"/>
      <c r="AF1111" s="18"/>
      <c r="AG1111" s="32"/>
      <c r="AH1111" s="14">
        <f t="shared" ref="AH1111:AH1112" si="804">SUM(AD1111:AG1111)</f>
        <v>0</v>
      </c>
      <c r="AI1111" s="15">
        <f t="shared" si="797"/>
        <v>0</v>
      </c>
      <c r="AJ1111" s="57" t="s">
        <v>818</v>
      </c>
      <c r="AK1111" s="13"/>
      <c r="AL1111" s="37"/>
      <c r="AM1111" s="19"/>
      <c r="AN1111" s="18"/>
      <c r="AO1111" s="32"/>
      <c r="AP1111" s="14">
        <f t="shared" si="787"/>
        <v>0</v>
      </c>
      <c r="AQ1111" s="37"/>
      <c r="AR1111" s="19"/>
      <c r="AS1111" s="18"/>
      <c r="AT1111" s="32"/>
      <c r="AU1111" s="14">
        <f t="shared" si="788"/>
        <v>0</v>
      </c>
      <c r="AV1111" s="37"/>
      <c r="AW1111" s="19"/>
      <c r="AX1111" s="18"/>
      <c r="AY1111" s="32"/>
      <c r="AZ1111" s="14">
        <f t="shared" si="789"/>
        <v>0</v>
      </c>
      <c r="BA1111" s="15">
        <f t="shared" si="773"/>
        <v>0</v>
      </c>
    </row>
    <row r="1112" spans="1:53" x14ac:dyDescent="0.15">
      <c r="A1112" s="30"/>
      <c r="B1112" s="37"/>
      <c r="C1112" s="19"/>
      <c r="D1112" s="18"/>
      <c r="E1112" s="32"/>
      <c r="F1112" s="14">
        <f t="shared" si="781"/>
        <v>0</v>
      </c>
      <c r="G1112" s="37"/>
      <c r="H1112" s="19"/>
      <c r="I1112" s="18"/>
      <c r="J1112" s="32"/>
      <c r="K1112" s="14">
        <f t="shared" si="782"/>
        <v>0</v>
      </c>
      <c r="L1112" s="37"/>
      <c r="M1112" s="19"/>
      <c r="N1112" s="18"/>
      <c r="O1112" s="32"/>
      <c r="P1112" s="14">
        <f t="shared" si="783"/>
        <v>0</v>
      </c>
      <c r="Q1112" s="15">
        <f t="shared" si="765"/>
        <v>0</v>
      </c>
      <c r="S1112" s="13" t="s">
        <v>798</v>
      </c>
      <c r="T1112" s="37"/>
      <c r="U1112" s="19"/>
      <c r="V1112" s="18"/>
      <c r="W1112" s="32"/>
      <c r="X1112" s="14">
        <f t="shared" si="802"/>
        <v>0</v>
      </c>
      <c r="Y1112" s="37"/>
      <c r="Z1112" s="19"/>
      <c r="AA1112" s="18"/>
      <c r="AB1112" s="32"/>
      <c r="AC1112" s="14">
        <f t="shared" si="803"/>
        <v>0</v>
      </c>
      <c r="AD1112" s="37"/>
      <c r="AE1112" s="19"/>
      <c r="AF1112" s="18"/>
      <c r="AG1112" s="32"/>
      <c r="AH1112" s="14">
        <f t="shared" si="804"/>
        <v>0</v>
      </c>
      <c r="AI1112" s="15">
        <f t="shared" si="797"/>
        <v>0</v>
      </c>
      <c r="AJ1112" s="56">
        <v>43891</v>
      </c>
      <c r="AK1112" s="13"/>
      <c r="AL1112" s="37"/>
      <c r="AM1112" s="19"/>
      <c r="AN1112" s="18"/>
      <c r="AO1112" s="32"/>
      <c r="AP1112" s="14">
        <f t="shared" si="787"/>
        <v>0</v>
      </c>
      <c r="AQ1112" s="37"/>
      <c r="AR1112" s="19"/>
      <c r="AS1112" s="18"/>
      <c r="AT1112" s="32"/>
      <c r="AU1112" s="14">
        <f t="shared" si="788"/>
        <v>0</v>
      </c>
      <c r="AV1112" s="37"/>
      <c r="AW1112" s="19"/>
      <c r="AX1112" s="18"/>
      <c r="AY1112" s="32"/>
      <c r="AZ1112" s="14">
        <f t="shared" si="789"/>
        <v>0</v>
      </c>
      <c r="BA1112" s="15">
        <f t="shared" si="773"/>
        <v>0</v>
      </c>
    </row>
    <row r="1113" spans="1:53" x14ac:dyDescent="0.15">
      <c r="A1113" s="13"/>
      <c r="B1113" s="37"/>
      <c r="C1113" s="19"/>
      <c r="D1113" s="18"/>
      <c r="E1113" s="32"/>
      <c r="F1113" s="14">
        <f t="shared" si="781"/>
        <v>0</v>
      </c>
      <c r="G1113" s="37"/>
      <c r="H1113" s="19"/>
      <c r="I1113" s="18"/>
      <c r="J1113" s="32"/>
      <c r="K1113" s="14">
        <f t="shared" si="782"/>
        <v>0</v>
      </c>
      <c r="L1113" s="37"/>
      <c r="M1113" s="19"/>
      <c r="N1113" s="18"/>
      <c r="O1113" s="32"/>
      <c r="P1113" s="14">
        <f t="shared" si="783"/>
        <v>0</v>
      </c>
      <c r="Q1113" s="15">
        <f t="shared" si="765"/>
        <v>0</v>
      </c>
      <c r="S1113" s="13" t="s">
        <v>651</v>
      </c>
      <c r="T1113" s="37"/>
      <c r="U1113" s="19"/>
      <c r="V1113" s="18"/>
      <c r="W1113" s="32"/>
      <c r="X1113" s="14">
        <f t="shared" ref="X1113" si="805">SUM(T1113:V1113)</f>
        <v>0</v>
      </c>
      <c r="Y1113" s="37"/>
      <c r="Z1113" s="19"/>
      <c r="AA1113" s="18"/>
      <c r="AB1113" s="32"/>
      <c r="AC1113" s="14">
        <f t="shared" ref="AC1113" si="806">SUM(Y1113:AA1113)</f>
        <v>0</v>
      </c>
      <c r="AD1113" s="37"/>
      <c r="AE1113" s="19"/>
      <c r="AF1113" s="18"/>
      <c r="AG1113" s="19"/>
      <c r="AH1113" s="14">
        <f t="shared" ref="AH1113" si="807">SUM(AD1113:AF1113)</f>
        <v>0</v>
      </c>
      <c r="AI1113" s="15">
        <f t="shared" si="797"/>
        <v>0</v>
      </c>
      <c r="AJ1113" s="57" t="s">
        <v>769</v>
      </c>
      <c r="AK1113" s="13"/>
      <c r="AL1113" s="37"/>
      <c r="AM1113" s="19"/>
      <c r="AN1113" s="18"/>
      <c r="AO1113" s="32"/>
      <c r="AP1113" s="14">
        <f t="shared" si="787"/>
        <v>0</v>
      </c>
      <c r="AQ1113" s="37"/>
      <c r="AR1113" s="19"/>
      <c r="AS1113" s="18"/>
      <c r="AT1113" s="32"/>
      <c r="AU1113" s="14">
        <f t="shared" si="788"/>
        <v>0</v>
      </c>
      <c r="AV1113" s="37"/>
      <c r="AW1113" s="19"/>
      <c r="AX1113" s="18"/>
      <c r="AY1113" s="32"/>
      <c r="AZ1113" s="14">
        <f t="shared" si="789"/>
        <v>0</v>
      </c>
      <c r="BA1113" s="15">
        <f t="shared" si="773"/>
        <v>0</v>
      </c>
    </row>
    <row r="1114" spans="1:53" ht="14.25" thickBot="1" x14ac:dyDescent="0.2">
      <c r="A1114" s="39"/>
      <c r="B1114" s="37"/>
      <c r="C1114" s="19"/>
      <c r="D1114" s="18"/>
      <c r="E1114" s="106"/>
      <c r="F1114" s="14">
        <f t="shared" si="781"/>
        <v>0</v>
      </c>
      <c r="G1114" s="37"/>
      <c r="H1114" s="19"/>
      <c r="I1114" s="18"/>
      <c r="J1114" s="32"/>
      <c r="K1114" s="14">
        <f t="shared" si="782"/>
        <v>0</v>
      </c>
      <c r="L1114" s="37"/>
      <c r="M1114" s="19"/>
      <c r="N1114" s="18"/>
      <c r="O1114" s="106"/>
      <c r="P1114" s="14">
        <f t="shared" si="783"/>
        <v>0</v>
      </c>
      <c r="Q1114" s="24">
        <f t="shared" si="765"/>
        <v>0</v>
      </c>
      <c r="S1114" s="13" t="s">
        <v>814</v>
      </c>
      <c r="T1114" s="37"/>
      <c r="U1114" s="19"/>
      <c r="V1114" s="18"/>
      <c r="W1114" s="19"/>
      <c r="X1114" s="14">
        <f t="shared" ref="X1114" si="808">SUM(T1114:W1114)</f>
        <v>0</v>
      </c>
      <c r="Y1114" s="37"/>
      <c r="Z1114" s="19"/>
      <c r="AA1114" s="18"/>
      <c r="AB1114" s="32"/>
      <c r="AC1114" s="14">
        <f t="shared" ref="AC1114" si="809">SUM(Y1114:AB1114)</f>
        <v>0</v>
      </c>
      <c r="AD1114" s="37"/>
      <c r="AE1114" s="19"/>
      <c r="AF1114" s="18"/>
      <c r="AG1114" s="105"/>
      <c r="AH1114" s="14">
        <f t="shared" ref="AH1114" si="810">SUM(AD1114:AG1114)</f>
        <v>0</v>
      </c>
      <c r="AI1114" s="15">
        <f t="shared" si="797"/>
        <v>0</v>
      </c>
      <c r="AJ1114" s="57" t="s">
        <v>895</v>
      </c>
      <c r="AK1114" s="13"/>
      <c r="AL1114" s="37"/>
      <c r="AM1114" s="19"/>
      <c r="AN1114" s="18"/>
      <c r="AO1114" s="106"/>
      <c r="AP1114" s="14">
        <f t="shared" si="787"/>
        <v>0</v>
      </c>
      <c r="AQ1114" s="37"/>
      <c r="AR1114" s="19"/>
      <c r="AS1114" s="18"/>
      <c r="AT1114" s="106"/>
      <c r="AU1114" s="14">
        <f t="shared" si="788"/>
        <v>0</v>
      </c>
      <c r="AV1114" s="37"/>
      <c r="AW1114" s="19"/>
      <c r="AX1114" s="18"/>
      <c r="AY1114" s="106"/>
      <c r="AZ1114" s="14">
        <f t="shared" si="789"/>
        <v>0</v>
      </c>
      <c r="BA1114" s="15">
        <f t="shared" si="773"/>
        <v>0</v>
      </c>
    </row>
    <row r="1115" spans="1:53" ht="14.25" thickBot="1" x14ac:dyDescent="0.2">
      <c r="A1115" s="3" t="s">
        <v>11</v>
      </c>
      <c r="B1115" s="26">
        <f>SUM(B1091:B1114)</f>
        <v>24</v>
      </c>
      <c r="C1115" s="26">
        <f t="shared" ref="C1115:Q1115" si="811">SUM(C1091:C1114)</f>
        <v>19</v>
      </c>
      <c r="D1115" s="26">
        <f t="shared" si="811"/>
        <v>21</v>
      </c>
      <c r="E1115" s="26">
        <f t="shared" si="811"/>
        <v>0</v>
      </c>
      <c r="F1115" s="40">
        <f>SUM(F1091:F1114)</f>
        <v>64</v>
      </c>
      <c r="G1115" s="26">
        <f t="shared" si="811"/>
        <v>21</v>
      </c>
      <c r="H1115" s="26">
        <f t="shared" si="811"/>
        <v>23</v>
      </c>
      <c r="I1115" s="27">
        <f t="shared" si="811"/>
        <v>14</v>
      </c>
      <c r="J1115" s="27">
        <f t="shared" si="811"/>
        <v>0</v>
      </c>
      <c r="K1115" s="40">
        <f t="shared" si="811"/>
        <v>58</v>
      </c>
      <c r="L1115" s="26">
        <f t="shared" si="811"/>
        <v>46</v>
      </c>
      <c r="M1115" s="26">
        <f t="shared" si="811"/>
        <v>37</v>
      </c>
      <c r="N1115" s="26">
        <f t="shared" si="811"/>
        <v>27</v>
      </c>
      <c r="O1115" s="26">
        <f t="shared" si="811"/>
        <v>0</v>
      </c>
      <c r="P1115" s="40">
        <f t="shared" si="811"/>
        <v>110</v>
      </c>
      <c r="Q1115" s="41">
        <f t="shared" si="811"/>
        <v>232</v>
      </c>
      <c r="S1115" s="3" t="s">
        <v>11</v>
      </c>
      <c r="T1115" s="26">
        <f>SUM(T1091:T1114)</f>
        <v>42</v>
      </c>
      <c r="U1115" s="26">
        <f t="shared" ref="U1115:AI1115" si="812">SUM(U1091:U1114)</f>
        <v>48</v>
      </c>
      <c r="V1115" s="26">
        <f t="shared" si="812"/>
        <v>25</v>
      </c>
      <c r="W1115" s="26">
        <f t="shared" si="812"/>
        <v>0</v>
      </c>
      <c r="X1115" s="40">
        <f t="shared" si="812"/>
        <v>115</v>
      </c>
      <c r="Y1115" s="26">
        <f t="shared" si="812"/>
        <v>25</v>
      </c>
      <c r="Z1115" s="26">
        <f t="shared" si="812"/>
        <v>23</v>
      </c>
      <c r="AA1115" s="27">
        <f t="shared" si="812"/>
        <v>17</v>
      </c>
      <c r="AB1115" s="27">
        <f t="shared" si="812"/>
        <v>0</v>
      </c>
      <c r="AC1115" s="40">
        <f t="shared" si="812"/>
        <v>65</v>
      </c>
      <c r="AD1115" s="26">
        <f t="shared" si="812"/>
        <v>58</v>
      </c>
      <c r="AE1115" s="26">
        <f t="shared" si="812"/>
        <v>49</v>
      </c>
      <c r="AF1115" s="26">
        <f t="shared" si="812"/>
        <v>71</v>
      </c>
      <c r="AG1115" s="26">
        <f t="shared" si="812"/>
        <v>0</v>
      </c>
      <c r="AH1115" s="40">
        <f t="shared" si="812"/>
        <v>178</v>
      </c>
      <c r="AI1115" s="41">
        <f t="shared" si="812"/>
        <v>358</v>
      </c>
      <c r="AK1115" s="3" t="s">
        <v>11</v>
      </c>
      <c r="AL1115" s="26">
        <f>SUM(AL1091:AL1114)</f>
        <v>0</v>
      </c>
      <c r="AM1115" s="26">
        <f t="shared" ref="AM1115:BA1115" si="813">SUM(AM1091:AM1114)</f>
        <v>0</v>
      </c>
      <c r="AN1115" s="26">
        <f t="shared" si="813"/>
        <v>0</v>
      </c>
      <c r="AO1115" s="26">
        <f t="shared" si="813"/>
        <v>0</v>
      </c>
      <c r="AP1115" s="40">
        <f t="shared" si="813"/>
        <v>0</v>
      </c>
      <c r="AQ1115" s="26">
        <f t="shared" si="813"/>
        <v>0</v>
      </c>
      <c r="AR1115" s="26">
        <f t="shared" si="813"/>
        <v>0</v>
      </c>
      <c r="AS1115" s="26">
        <f t="shared" si="813"/>
        <v>0</v>
      </c>
      <c r="AT1115" s="26">
        <f t="shared" si="813"/>
        <v>0</v>
      </c>
      <c r="AU1115" s="40">
        <f t="shared" si="813"/>
        <v>0</v>
      </c>
      <c r="AV1115" s="26">
        <f t="shared" si="813"/>
        <v>0</v>
      </c>
      <c r="AW1115" s="26">
        <f t="shared" si="813"/>
        <v>0</v>
      </c>
      <c r="AX1115" s="26">
        <f t="shared" si="813"/>
        <v>0</v>
      </c>
      <c r="AY1115" s="26">
        <f t="shared" si="813"/>
        <v>0</v>
      </c>
      <c r="AZ1115" s="40">
        <f t="shared" si="813"/>
        <v>0</v>
      </c>
      <c r="BA1115" s="41">
        <f t="shared" si="813"/>
        <v>0</v>
      </c>
    </row>
    <row r="1116" spans="1:53" ht="14.25" thickBot="1" x14ac:dyDescent="0.2">
      <c r="A1116" s="42" t="s">
        <v>12</v>
      </c>
      <c r="B1116" s="43">
        <f>B1090-B1115</f>
        <v>9</v>
      </c>
      <c r="C1116" s="43">
        <f t="shared" ref="C1116:Q1116" si="814">C1090-C1115</f>
        <v>4</v>
      </c>
      <c r="D1116" s="43">
        <f t="shared" si="814"/>
        <v>4</v>
      </c>
      <c r="E1116" s="43">
        <f t="shared" si="814"/>
        <v>0</v>
      </c>
      <c r="F1116" s="43">
        <f t="shared" si="814"/>
        <v>17</v>
      </c>
      <c r="G1116" s="43">
        <f t="shared" si="814"/>
        <v>4</v>
      </c>
      <c r="H1116" s="43">
        <f t="shared" si="814"/>
        <v>3</v>
      </c>
      <c r="I1116" s="43">
        <f t="shared" si="814"/>
        <v>5</v>
      </c>
      <c r="J1116" s="43">
        <f t="shared" si="814"/>
        <v>0</v>
      </c>
      <c r="K1116" s="43">
        <f t="shared" si="814"/>
        <v>12</v>
      </c>
      <c r="L1116" s="43">
        <f t="shared" si="814"/>
        <v>9</v>
      </c>
      <c r="M1116" s="43">
        <f t="shared" si="814"/>
        <v>5</v>
      </c>
      <c r="N1116" s="43">
        <f t="shared" si="814"/>
        <v>8</v>
      </c>
      <c r="O1116" s="43">
        <f t="shared" si="814"/>
        <v>0</v>
      </c>
      <c r="P1116" s="43">
        <f t="shared" si="814"/>
        <v>22</v>
      </c>
      <c r="Q1116" s="41">
        <f t="shared" si="814"/>
        <v>51</v>
      </c>
      <c r="S1116" s="42" t="s">
        <v>12</v>
      </c>
      <c r="T1116" s="43">
        <f>T1090-T1115</f>
        <v>327</v>
      </c>
      <c r="U1116" s="43">
        <f t="shared" ref="U1116:AI1116" si="815">U1090-U1115</f>
        <v>588</v>
      </c>
      <c r="V1116" s="43">
        <f t="shared" si="815"/>
        <v>386</v>
      </c>
      <c r="W1116" s="43">
        <f t="shared" si="815"/>
        <v>519</v>
      </c>
      <c r="X1116" s="43">
        <f t="shared" si="815"/>
        <v>1820</v>
      </c>
      <c r="Y1116" s="43">
        <f t="shared" si="815"/>
        <v>403</v>
      </c>
      <c r="Z1116" s="43">
        <f t="shared" si="815"/>
        <v>551</v>
      </c>
      <c r="AA1116" s="43">
        <f t="shared" si="815"/>
        <v>444</v>
      </c>
      <c r="AB1116" s="43">
        <f t="shared" si="815"/>
        <v>519</v>
      </c>
      <c r="AC1116" s="43">
        <f t="shared" si="815"/>
        <v>1917</v>
      </c>
      <c r="AD1116" s="43">
        <f t="shared" si="815"/>
        <v>327</v>
      </c>
      <c r="AE1116" s="43">
        <f t="shared" si="815"/>
        <v>453</v>
      </c>
      <c r="AF1116" s="43">
        <f t="shared" si="815"/>
        <v>398</v>
      </c>
      <c r="AG1116" s="43">
        <f t="shared" si="815"/>
        <v>520</v>
      </c>
      <c r="AH1116" s="43">
        <f t="shared" si="815"/>
        <v>1698</v>
      </c>
      <c r="AI1116" s="41">
        <f t="shared" si="815"/>
        <v>5435</v>
      </c>
      <c r="AK1116" s="42" t="s">
        <v>12</v>
      </c>
      <c r="AL1116" s="43">
        <f>AL1090-AL1115</f>
        <v>0</v>
      </c>
      <c r="AM1116" s="43">
        <f t="shared" ref="AM1116:BA1116" si="816">AM1090-AM1115</f>
        <v>0</v>
      </c>
      <c r="AN1116" s="43">
        <f t="shared" si="816"/>
        <v>0</v>
      </c>
      <c r="AO1116" s="43">
        <f t="shared" si="816"/>
        <v>0</v>
      </c>
      <c r="AP1116" s="43">
        <f t="shared" si="816"/>
        <v>0</v>
      </c>
      <c r="AQ1116" s="43">
        <f t="shared" si="816"/>
        <v>0</v>
      </c>
      <c r="AR1116" s="43">
        <f t="shared" si="816"/>
        <v>0</v>
      </c>
      <c r="AS1116" s="43">
        <f t="shared" si="816"/>
        <v>0</v>
      </c>
      <c r="AT1116" s="43">
        <f t="shared" si="816"/>
        <v>0</v>
      </c>
      <c r="AU1116" s="43">
        <f t="shared" si="816"/>
        <v>0</v>
      </c>
      <c r="AV1116" s="43">
        <f t="shared" si="816"/>
        <v>0</v>
      </c>
      <c r="AW1116" s="43">
        <f t="shared" si="816"/>
        <v>0</v>
      </c>
      <c r="AX1116" s="43">
        <f t="shared" si="816"/>
        <v>0</v>
      </c>
      <c r="AY1116" s="43">
        <f t="shared" si="816"/>
        <v>0</v>
      </c>
      <c r="AZ1116" s="43">
        <f t="shared" si="816"/>
        <v>0</v>
      </c>
      <c r="BA1116" s="41">
        <f t="shared" si="816"/>
        <v>0</v>
      </c>
    </row>
    <row r="1119" spans="1:53" ht="21.75" thickBot="1" x14ac:dyDescent="0.25">
      <c r="A1119" s="50" t="s">
        <v>13</v>
      </c>
      <c r="B1119" s="51"/>
      <c r="C1119" s="51"/>
      <c r="D1119" s="51"/>
      <c r="E1119" s="51"/>
      <c r="F1119" s="54" t="s">
        <v>26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S1119" s="50" t="s">
        <v>14</v>
      </c>
      <c r="T1119" s="51"/>
      <c r="U1119" s="51"/>
      <c r="V1119" s="51"/>
      <c r="W1119" s="51"/>
      <c r="X1119" s="54" t="s">
        <v>26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K1119" s="50" t="s">
        <v>153</v>
      </c>
      <c r="AL1119" s="51"/>
      <c r="AM1119" s="51"/>
      <c r="AN1119" s="51"/>
      <c r="AO1119" s="51"/>
      <c r="AP1119" s="54" t="s">
        <v>26</v>
      </c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</row>
    <row r="1120" spans="1:53" ht="14.25" thickBot="1" x14ac:dyDescent="0.2">
      <c r="A1120" s="2" t="s">
        <v>0</v>
      </c>
      <c r="B1120" s="225" t="s">
        <v>15</v>
      </c>
      <c r="C1120" s="225"/>
      <c r="D1120" s="225"/>
      <c r="E1120" s="225"/>
      <c r="F1120" s="226"/>
      <c r="G1120" s="225" t="s">
        <v>1</v>
      </c>
      <c r="H1120" s="225"/>
      <c r="I1120" s="225"/>
      <c r="J1120" s="225"/>
      <c r="K1120" s="226"/>
      <c r="L1120" s="225" t="s">
        <v>16</v>
      </c>
      <c r="M1120" s="225"/>
      <c r="N1120" s="225"/>
      <c r="O1120" s="225"/>
      <c r="P1120" s="225"/>
      <c r="Q1120" s="227" t="s">
        <v>2</v>
      </c>
      <c r="S1120" s="2" t="s">
        <v>0</v>
      </c>
      <c r="T1120" s="225" t="s">
        <v>15</v>
      </c>
      <c r="U1120" s="225"/>
      <c r="V1120" s="225"/>
      <c r="W1120" s="225"/>
      <c r="X1120" s="226"/>
      <c r="Y1120" s="225" t="s">
        <v>1</v>
      </c>
      <c r="Z1120" s="225"/>
      <c r="AA1120" s="225"/>
      <c r="AB1120" s="225"/>
      <c r="AC1120" s="226"/>
      <c r="AD1120" s="225" t="s">
        <v>16</v>
      </c>
      <c r="AE1120" s="225"/>
      <c r="AF1120" s="225"/>
      <c r="AG1120" s="225"/>
      <c r="AH1120" s="225"/>
      <c r="AI1120" s="227" t="s">
        <v>2</v>
      </c>
      <c r="AK1120" s="2" t="s">
        <v>0</v>
      </c>
      <c r="AL1120" s="225" t="s">
        <v>15</v>
      </c>
      <c r="AM1120" s="225"/>
      <c r="AN1120" s="225"/>
      <c r="AO1120" s="225"/>
      <c r="AP1120" s="226"/>
      <c r="AQ1120" s="225" t="s">
        <v>1</v>
      </c>
      <c r="AR1120" s="225"/>
      <c r="AS1120" s="225"/>
      <c r="AT1120" s="225"/>
      <c r="AU1120" s="226"/>
      <c r="AV1120" s="225" t="s">
        <v>16</v>
      </c>
      <c r="AW1120" s="225"/>
      <c r="AX1120" s="225"/>
      <c r="AY1120" s="225"/>
      <c r="AZ1120" s="225"/>
      <c r="BA1120" s="227" t="s">
        <v>2</v>
      </c>
    </row>
    <row r="1121" spans="1:53" ht="14.25" thickBot="1" x14ac:dyDescent="0.2">
      <c r="A1121" s="2" t="s">
        <v>3</v>
      </c>
      <c r="B1121" s="3" t="s">
        <v>4</v>
      </c>
      <c r="C1121" s="2" t="s">
        <v>5</v>
      </c>
      <c r="D1121" s="4" t="s">
        <v>6</v>
      </c>
      <c r="E1121" s="2" t="s">
        <v>821</v>
      </c>
      <c r="F1121" s="2" t="s">
        <v>7</v>
      </c>
      <c r="G1121" s="3" t="s">
        <v>4</v>
      </c>
      <c r="H1121" s="2" t="s">
        <v>5</v>
      </c>
      <c r="I1121" s="4" t="s">
        <v>6</v>
      </c>
      <c r="J1121" s="2" t="s">
        <v>820</v>
      </c>
      <c r="K1121" s="2" t="s">
        <v>7</v>
      </c>
      <c r="L1121" s="3" t="s">
        <v>4</v>
      </c>
      <c r="M1121" s="2" t="s">
        <v>5</v>
      </c>
      <c r="N1121" s="4" t="s">
        <v>6</v>
      </c>
      <c r="O1121" s="2" t="s">
        <v>820</v>
      </c>
      <c r="P1121" s="3" t="s">
        <v>7</v>
      </c>
      <c r="Q1121" s="228"/>
      <c r="S1121" s="2" t="s">
        <v>3</v>
      </c>
      <c r="T1121" s="3" t="s">
        <v>4</v>
      </c>
      <c r="U1121" s="2" t="s">
        <v>5</v>
      </c>
      <c r="V1121" s="4" t="s">
        <v>6</v>
      </c>
      <c r="W1121" s="2" t="s">
        <v>821</v>
      </c>
      <c r="X1121" s="2" t="s">
        <v>7</v>
      </c>
      <c r="Y1121" s="3" t="s">
        <v>4</v>
      </c>
      <c r="Z1121" s="2" t="s">
        <v>5</v>
      </c>
      <c r="AA1121" s="4" t="s">
        <v>6</v>
      </c>
      <c r="AB1121" s="2" t="s">
        <v>821</v>
      </c>
      <c r="AC1121" s="2" t="s">
        <v>7</v>
      </c>
      <c r="AD1121" s="3" t="s">
        <v>4</v>
      </c>
      <c r="AE1121" s="2" t="s">
        <v>5</v>
      </c>
      <c r="AF1121" s="4" t="s">
        <v>6</v>
      </c>
      <c r="AG1121" s="2" t="s">
        <v>821</v>
      </c>
      <c r="AH1121" s="3" t="s">
        <v>7</v>
      </c>
      <c r="AI1121" s="228"/>
      <c r="AK1121" s="2" t="s">
        <v>3</v>
      </c>
      <c r="AL1121" s="3" t="s">
        <v>4</v>
      </c>
      <c r="AM1121" s="2" t="s">
        <v>5</v>
      </c>
      <c r="AN1121" s="4" t="s">
        <v>6</v>
      </c>
      <c r="AO1121" s="2" t="s">
        <v>821</v>
      </c>
      <c r="AP1121" s="2" t="s">
        <v>7</v>
      </c>
      <c r="AQ1121" s="3" t="s">
        <v>4</v>
      </c>
      <c r="AR1121" s="2" t="s">
        <v>5</v>
      </c>
      <c r="AS1121" s="4" t="s">
        <v>6</v>
      </c>
      <c r="AT1121" s="2" t="s">
        <v>821</v>
      </c>
      <c r="AU1121" s="2" t="s">
        <v>7</v>
      </c>
      <c r="AV1121" s="3" t="s">
        <v>4</v>
      </c>
      <c r="AW1121" s="2" t="s">
        <v>5</v>
      </c>
      <c r="AX1121" s="4" t="s">
        <v>6</v>
      </c>
      <c r="AY1121" s="2" t="s">
        <v>821</v>
      </c>
      <c r="AZ1121" s="3" t="s">
        <v>7</v>
      </c>
      <c r="BA1121" s="228"/>
    </row>
    <row r="1122" spans="1:53" x14ac:dyDescent="0.15">
      <c r="A1122" s="5" t="s">
        <v>12</v>
      </c>
      <c r="B1122" s="6">
        <f>B1116</f>
        <v>9</v>
      </c>
      <c r="C1122" s="7">
        <f>C1116</f>
        <v>4</v>
      </c>
      <c r="D1122" s="6">
        <f>D1116</f>
        <v>4</v>
      </c>
      <c r="E1122" s="7">
        <f>E1116</f>
        <v>0</v>
      </c>
      <c r="F1122" s="8">
        <f>SUM(B1122:E1122)</f>
        <v>17</v>
      </c>
      <c r="G1122" s="6">
        <f>G1116</f>
        <v>4</v>
      </c>
      <c r="H1122" s="7">
        <f>H1116</f>
        <v>3</v>
      </c>
      <c r="I1122" s="6">
        <f>I1116</f>
        <v>5</v>
      </c>
      <c r="J1122" s="7">
        <f>J1116</f>
        <v>0</v>
      </c>
      <c r="K1122" s="8">
        <f>SUM(G1122:J1122)</f>
        <v>12</v>
      </c>
      <c r="L1122" s="6">
        <f>L1116</f>
        <v>9</v>
      </c>
      <c r="M1122" s="7">
        <f>M1116</f>
        <v>5</v>
      </c>
      <c r="N1122" s="6">
        <f>N1116</f>
        <v>8</v>
      </c>
      <c r="O1122" s="7">
        <f>O1116</f>
        <v>0</v>
      </c>
      <c r="P1122" s="8">
        <f>SUM(L1122:O1122)</f>
        <v>22</v>
      </c>
      <c r="Q1122" s="9">
        <f>F1122+K1122+P1122</f>
        <v>51</v>
      </c>
      <c r="S1122" s="5" t="s">
        <v>12</v>
      </c>
      <c r="T1122" s="6">
        <f>T1116</f>
        <v>327</v>
      </c>
      <c r="U1122" s="7">
        <f>U1116</f>
        <v>588</v>
      </c>
      <c r="V1122" s="6">
        <f>V1116</f>
        <v>386</v>
      </c>
      <c r="W1122" s="7">
        <f>W1116</f>
        <v>519</v>
      </c>
      <c r="X1122" s="8">
        <f>SUM(T1122:W1122)</f>
        <v>1820</v>
      </c>
      <c r="Y1122" s="6">
        <f>Y1116</f>
        <v>403</v>
      </c>
      <c r="Z1122" s="7">
        <f>Z1116</f>
        <v>551</v>
      </c>
      <c r="AA1122" s="6">
        <f>AA1116</f>
        <v>444</v>
      </c>
      <c r="AB1122" s="7">
        <f>AB1116</f>
        <v>519</v>
      </c>
      <c r="AC1122" s="8">
        <f>SUM(Y1122:AB1122)</f>
        <v>1917</v>
      </c>
      <c r="AD1122" s="7">
        <f>AD1116</f>
        <v>327</v>
      </c>
      <c r="AE1122" s="7">
        <f>AE1116</f>
        <v>453</v>
      </c>
      <c r="AF1122" s="6">
        <f>AF1116</f>
        <v>398</v>
      </c>
      <c r="AG1122" s="7">
        <f>AG1116</f>
        <v>520</v>
      </c>
      <c r="AH1122" s="8">
        <f>SUM(AD1122:AG1122)</f>
        <v>1698</v>
      </c>
      <c r="AI1122" s="9">
        <f>X1122+AC1122+AH1122</f>
        <v>5435</v>
      </c>
      <c r="AK1122" s="5" t="s">
        <v>12</v>
      </c>
      <c r="AL1122" s="6">
        <f>AL1116</f>
        <v>0</v>
      </c>
      <c r="AM1122" s="7">
        <f>AM1116</f>
        <v>0</v>
      </c>
      <c r="AN1122" s="6">
        <f>AN1116</f>
        <v>0</v>
      </c>
      <c r="AO1122" s="7">
        <f>AO1116</f>
        <v>0</v>
      </c>
      <c r="AP1122" s="8">
        <f>SUM(AL1122:AO1122)</f>
        <v>0</v>
      </c>
      <c r="AQ1122" s="6">
        <f>AQ1116</f>
        <v>0</v>
      </c>
      <c r="AR1122" s="7">
        <f>AR1116</f>
        <v>0</v>
      </c>
      <c r="AS1122" s="6">
        <f>AS1116</f>
        <v>0</v>
      </c>
      <c r="AT1122" s="7">
        <f>AT1116</f>
        <v>0</v>
      </c>
      <c r="AU1122" s="8">
        <f>SUM(AQ1122:AT1122)</f>
        <v>0</v>
      </c>
      <c r="AV1122" s="6">
        <f>AV1116</f>
        <v>0</v>
      </c>
      <c r="AW1122" s="7">
        <f>AW1116</f>
        <v>0</v>
      </c>
      <c r="AX1122" s="6">
        <f>AX1116</f>
        <v>0</v>
      </c>
      <c r="AY1122" s="7">
        <f>AY1116</f>
        <v>0</v>
      </c>
      <c r="AZ1122" s="8">
        <f>SUM(AV1122:AY1122)</f>
        <v>0</v>
      </c>
      <c r="BA1122" s="9">
        <f>AP1122+AU1122+AZ1122</f>
        <v>0</v>
      </c>
    </row>
    <row r="1123" spans="1:53" x14ac:dyDescent="0.15">
      <c r="A1123" s="11" t="s">
        <v>691</v>
      </c>
      <c r="B1123" s="31"/>
      <c r="C1123" s="32"/>
      <c r="D1123" s="33"/>
      <c r="E1123" s="32"/>
      <c r="F1123" s="14">
        <f t="shared" ref="F1123:F1132" si="817">SUM(B1123:E1123)</f>
        <v>0</v>
      </c>
      <c r="G1123" s="31"/>
      <c r="H1123" s="32">
        <v>1</v>
      </c>
      <c r="I1123" s="33"/>
      <c r="J1123" s="32"/>
      <c r="K1123" s="14">
        <f t="shared" ref="K1123:K1132" si="818">SUM(G1123:J1123)</f>
        <v>1</v>
      </c>
      <c r="L1123" s="31"/>
      <c r="M1123" s="32"/>
      <c r="N1123" s="33"/>
      <c r="O1123" s="32"/>
      <c r="P1123" s="14">
        <f t="shared" ref="P1123:P1132" si="819">SUM(L1123:O1123)</f>
        <v>0</v>
      </c>
      <c r="Q1123" s="15">
        <f t="shared" ref="Q1123:Q1157" si="820">F1123+K1123+P1123</f>
        <v>1</v>
      </c>
      <c r="R1123" s="93">
        <v>44298</v>
      </c>
      <c r="S1123" s="11" t="s">
        <v>9</v>
      </c>
      <c r="T1123" s="12"/>
      <c r="U1123" s="13"/>
      <c r="V1123" s="12"/>
      <c r="W1123" s="30"/>
      <c r="X1123" s="14">
        <f t="shared" ref="X1123:X1132" si="821">SUM(T1123:W1123)</f>
        <v>0</v>
      </c>
      <c r="Y1123" s="12"/>
      <c r="Z1123" s="13"/>
      <c r="AA1123" s="12"/>
      <c r="AB1123" s="30"/>
      <c r="AC1123" s="14">
        <f t="shared" ref="AC1123:AC1132" si="822">SUM(Y1123:AB1123)</f>
        <v>0</v>
      </c>
      <c r="AD1123" s="12"/>
      <c r="AE1123" s="13"/>
      <c r="AF1123" s="12"/>
      <c r="AG1123" s="30"/>
      <c r="AH1123" s="14">
        <f t="shared" ref="AH1123:AH1132" si="823">SUM(AD1123:AG1123)</f>
        <v>0</v>
      </c>
      <c r="AI1123" s="15">
        <f t="shared" ref="AI1123:AI1157" si="824">X1123+AC1123+AH1123</f>
        <v>0</v>
      </c>
      <c r="AJ1123" s="57"/>
      <c r="AK1123" s="11" t="s">
        <v>9</v>
      </c>
      <c r="AL1123" s="12"/>
      <c r="AM1123" s="13"/>
      <c r="AN1123" s="12"/>
      <c r="AO1123" s="30"/>
      <c r="AP1123" s="8">
        <f t="shared" ref="AP1123:AP1132" si="825">SUM(AL1123:AO1123)</f>
        <v>0</v>
      </c>
      <c r="AQ1123" s="12"/>
      <c r="AR1123" s="13"/>
      <c r="AS1123" s="12"/>
      <c r="AT1123" s="30"/>
      <c r="AU1123" s="8">
        <f t="shared" ref="AU1123:AU1132" si="826">SUM(AQ1123:AT1123)</f>
        <v>0</v>
      </c>
      <c r="AV1123" s="12"/>
      <c r="AW1123" s="13"/>
      <c r="AX1123" s="12"/>
      <c r="AY1123" s="30"/>
      <c r="AZ1123" s="8">
        <f t="shared" ref="AZ1123:AZ1132" si="827">SUM(AV1123:AY1123)</f>
        <v>0</v>
      </c>
      <c r="BA1123" s="15">
        <f t="shared" ref="BA1123:BA1157" si="828">AP1123+AU1123+AZ1123</f>
        <v>0</v>
      </c>
    </row>
    <row r="1124" spans="1:53" x14ac:dyDescent="0.15">
      <c r="A1124" s="11" t="s">
        <v>9</v>
      </c>
      <c r="B1124" s="37"/>
      <c r="C1124" s="19"/>
      <c r="D1124" s="18"/>
      <c r="E1124" s="32">
        <v>3</v>
      </c>
      <c r="F1124" s="14">
        <f t="shared" si="817"/>
        <v>3</v>
      </c>
      <c r="G1124" s="37"/>
      <c r="H1124" s="19"/>
      <c r="I1124" s="18"/>
      <c r="J1124" s="32">
        <v>3</v>
      </c>
      <c r="K1124" s="14">
        <f t="shared" si="818"/>
        <v>3</v>
      </c>
      <c r="L1124" s="37"/>
      <c r="M1124" s="19"/>
      <c r="N1124" s="18"/>
      <c r="O1124" s="32">
        <v>3</v>
      </c>
      <c r="P1124" s="14">
        <f t="shared" si="819"/>
        <v>3</v>
      </c>
      <c r="Q1124" s="15">
        <f t="shared" si="820"/>
        <v>9</v>
      </c>
      <c r="R1124" s="56">
        <v>44300</v>
      </c>
      <c r="S1124" s="11" t="s">
        <v>9</v>
      </c>
      <c r="T1124" s="62"/>
      <c r="U1124" s="47"/>
      <c r="V1124" s="46"/>
      <c r="W1124" s="88"/>
      <c r="X1124" s="14">
        <f t="shared" si="821"/>
        <v>0</v>
      </c>
      <c r="Y1124" s="62"/>
      <c r="Z1124" s="47"/>
      <c r="AA1124" s="46"/>
      <c r="AB1124" s="88"/>
      <c r="AC1124" s="14">
        <f t="shared" si="822"/>
        <v>0</v>
      </c>
      <c r="AD1124" s="62"/>
      <c r="AE1124" s="47"/>
      <c r="AF1124" s="46"/>
      <c r="AG1124" s="88"/>
      <c r="AH1124" s="14">
        <f t="shared" si="823"/>
        <v>0</v>
      </c>
      <c r="AI1124" s="15">
        <f t="shared" si="824"/>
        <v>0</v>
      </c>
      <c r="AJ1124" s="57"/>
      <c r="AK1124" s="11" t="s">
        <v>9</v>
      </c>
      <c r="AL1124" s="62"/>
      <c r="AM1124" s="47"/>
      <c r="AN1124" s="46"/>
      <c r="AO1124" s="88"/>
      <c r="AP1124" s="8">
        <f t="shared" si="825"/>
        <v>0</v>
      </c>
      <c r="AQ1124" s="62"/>
      <c r="AR1124" s="47"/>
      <c r="AS1124" s="46"/>
      <c r="AT1124" s="88"/>
      <c r="AU1124" s="8">
        <f t="shared" si="826"/>
        <v>0</v>
      </c>
      <c r="AV1124" s="62"/>
      <c r="AW1124" s="47"/>
      <c r="AX1124" s="46"/>
      <c r="AY1124" s="88"/>
      <c r="AZ1124" s="8">
        <f t="shared" si="827"/>
        <v>0</v>
      </c>
      <c r="BA1124" s="15">
        <f t="shared" si="828"/>
        <v>0</v>
      </c>
    </row>
    <row r="1125" spans="1:53" x14ac:dyDescent="0.15">
      <c r="A1125" s="11" t="s">
        <v>836</v>
      </c>
      <c r="B1125" s="12"/>
      <c r="C1125" s="13">
        <v>1</v>
      </c>
      <c r="D1125" s="12"/>
      <c r="E1125" s="30"/>
      <c r="F1125" s="14">
        <f t="shared" si="817"/>
        <v>1</v>
      </c>
      <c r="G1125" s="12"/>
      <c r="H1125" s="13">
        <v>1</v>
      </c>
      <c r="I1125" s="12"/>
      <c r="J1125" s="30"/>
      <c r="K1125" s="14">
        <f t="shared" si="818"/>
        <v>1</v>
      </c>
      <c r="L1125" s="12">
        <v>1</v>
      </c>
      <c r="M1125" s="13">
        <v>1</v>
      </c>
      <c r="N1125" s="12"/>
      <c r="O1125" s="30"/>
      <c r="P1125" s="14">
        <f t="shared" si="819"/>
        <v>2</v>
      </c>
      <c r="Q1125" s="15">
        <f t="shared" si="820"/>
        <v>4</v>
      </c>
      <c r="R1125" s="93">
        <v>44306</v>
      </c>
      <c r="S1125" s="11" t="s">
        <v>9</v>
      </c>
      <c r="T1125" s="12"/>
      <c r="U1125" s="13"/>
      <c r="V1125" s="12"/>
      <c r="W1125" s="30"/>
      <c r="X1125" s="14">
        <f t="shared" si="821"/>
        <v>0</v>
      </c>
      <c r="Y1125" s="12"/>
      <c r="Z1125" s="13"/>
      <c r="AA1125" s="12"/>
      <c r="AB1125" s="30"/>
      <c r="AC1125" s="14">
        <f t="shared" si="822"/>
        <v>0</v>
      </c>
      <c r="AD1125" s="12"/>
      <c r="AE1125" s="13"/>
      <c r="AF1125" s="12"/>
      <c r="AG1125" s="30"/>
      <c r="AH1125" s="14">
        <f t="shared" si="823"/>
        <v>0</v>
      </c>
      <c r="AI1125" s="15">
        <f t="shared" si="824"/>
        <v>0</v>
      </c>
      <c r="AJ1125" s="56"/>
      <c r="AK1125" s="11" t="s">
        <v>9</v>
      </c>
      <c r="AL1125" s="12"/>
      <c r="AM1125" s="13"/>
      <c r="AN1125" s="12"/>
      <c r="AO1125" s="30"/>
      <c r="AP1125" s="8">
        <f t="shared" si="825"/>
        <v>0</v>
      </c>
      <c r="AQ1125" s="12"/>
      <c r="AR1125" s="13"/>
      <c r="AS1125" s="12"/>
      <c r="AT1125" s="30"/>
      <c r="AU1125" s="8">
        <f t="shared" si="826"/>
        <v>0</v>
      </c>
      <c r="AV1125" s="12"/>
      <c r="AW1125" s="13"/>
      <c r="AX1125" s="12"/>
      <c r="AY1125" s="30"/>
      <c r="AZ1125" s="8">
        <f t="shared" si="827"/>
        <v>0</v>
      </c>
      <c r="BA1125" s="15">
        <f t="shared" si="828"/>
        <v>0</v>
      </c>
    </row>
    <row r="1126" spans="1:53" x14ac:dyDescent="0.15">
      <c r="A1126" s="11" t="s">
        <v>9</v>
      </c>
      <c r="B1126" s="12"/>
      <c r="C1126" s="13"/>
      <c r="D1126" s="12"/>
      <c r="E1126" s="30"/>
      <c r="F1126" s="14">
        <f t="shared" si="817"/>
        <v>0</v>
      </c>
      <c r="G1126" s="12"/>
      <c r="H1126" s="13"/>
      <c r="I1126" s="12"/>
      <c r="J1126" s="30"/>
      <c r="K1126" s="14">
        <f t="shared" si="818"/>
        <v>0</v>
      </c>
      <c r="L1126" s="12"/>
      <c r="M1126" s="13"/>
      <c r="N1126" s="12"/>
      <c r="O1126" s="30"/>
      <c r="P1126" s="14">
        <f t="shared" si="819"/>
        <v>0</v>
      </c>
      <c r="Q1126" s="15">
        <f t="shared" si="820"/>
        <v>0</v>
      </c>
      <c r="S1126" s="11" t="s">
        <v>9</v>
      </c>
      <c r="T1126" s="12"/>
      <c r="U1126" s="13"/>
      <c r="V1126" s="12"/>
      <c r="W1126" s="30"/>
      <c r="X1126" s="14">
        <f t="shared" si="821"/>
        <v>0</v>
      </c>
      <c r="Y1126" s="12"/>
      <c r="Z1126" s="13"/>
      <c r="AA1126" s="12"/>
      <c r="AB1126" s="30"/>
      <c r="AC1126" s="14">
        <f t="shared" si="822"/>
        <v>0</v>
      </c>
      <c r="AD1126" s="12"/>
      <c r="AE1126" s="13"/>
      <c r="AF1126" s="12"/>
      <c r="AG1126" s="30"/>
      <c r="AH1126" s="14">
        <f t="shared" si="823"/>
        <v>0</v>
      </c>
      <c r="AI1126" s="15">
        <f t="shared" si="824"/>
        <v>0</v>
      </c>
      <c r="AJ1126" s="56"/>
      <c r="AK1126" s="11" t="s">
        <v>9</v>
      </c>
      <c r="AL1126" s="12"/>
      <c r="AM1126" s="13"/>
      <c r="AN1126" s="12"/>
      <c r="AO1126" s="30"/>
      <c r="AP1126" s="8">
        <f t="shared" si="825"/>
        <v>0</v>
      </c>
      <c r="AQ1126" s="12"/>
      <c r="AR1126" s="13"/>
      <c r="AS1126" s="12"/>
      <c r="AT1126" s="30"/>
      <c r="AU1126" s="8">
        <f t="shared" si="826"/>
        <v>0</v>
      </c>
      <c r="AV1126" s="12"/>
      <c r="AW1126" s="13"/>
      <c r="AX1126" s="12"/>
      <c r="AY1126" s="30"/>
      <c r="AZ1126" s="8">
        <f t="shared" si="827"/>
        <v>0</v>
      </c>
      <c r="BA1126" s="15">
        <f t="shared" si="828"/>
        <v>0</v>
      </c>
    </row>
    <row r="1127" spans="1:53" x14ac:dyDescent="0.15">
      <c r="A1127" s="11" t="s">
        <v>9</v>
      </c>
      <c r="B1127" s="12"/>
      <c r="C1127" s="13"/>
      <c r="D1127" s="12"/>
      <c r="E1127" s="30"/>
      <c r="F1127" s="14">
        <f t="shared" si="817"/>
        <v>0</v>
      </c>
      <c r="G1127" s="12"/>
      <c r="H1127" s="13"/>
      <c r="I1127" s="12"/>
      <c r="J1127" s="30"/>
      <c r="K1127" s="14">
        <f t="shared" si="818"/>
        <v>0</v>
      </c>
      <c r="L1127" s="12"/>
      <c r="M1127" s="13"/>
      <c r="N1127" s="12"/>
      <c r="O1127" s="30"/>
      <c r="P1127" s="14">
        <f t="shared" si="819"/>
        <v>0</v>
      </c>
      <c r="Q1127" s="15">
        <f t="shared" si="820"/>
        <v>0</v>
      </c>
      <c r="S1127" s="11" t="s">
        <v>9</v>
      </c>
      <c r="T1127" s="46"/>
      <c r="U1127" s="47"/>
      <c r="V1127" s="46"/>
      <c r="W1127" s="88"/>
      <c r="X1127" s="14">
        <f t="shared" si="821"/>
        <v>0</v>
      </c>
      <c r="Y1127" s="46"/>
      <c r="Z1127" s="47"/>
      <c r="AA1127" s="46"/>
      <c r="AB1127" s="88"/>
      <c r="AC1127" s="14">
        <f t="shared" si="822"/>
        <v>0</v>
      </c>
      <c r="AD1127" s="46"/>
      <c r="AE1127" s="47"/>
      <c r="AF1127" s="46"/>
      <c r="AG1127" s="88"/>
      <c r="AH1127" s="14">
        <f t="shared" si="823"/>
        <v>0</v>
      </c>
      <c r="AI1127" s="15">
        <f t="shared" si="824"/>
        <v>0</v>
      </c>
      <c r="AJ1127" s="56"/>
      <c r="AK1127" s="11" t="s">
        <v>9</v>
      </c>
      <c r="AL1127" s="46"/>
      <c r="AM1127" s="47"/>
      <c r="AN1127" s="46"/>
      <c r="AO1127" s="88"/>
      <c r="AP1127" s="8">
        <f t="shared" si="825"/>
        <v>0</v>
      </c>
      <c r="AQ1127" s="46"/>
      <c r="AR1127" s="47"/>
      <c r="AS1127" s="46"/>
      <c r="AT1127" s="88"/>
      <c r="AU1127" s="8">
        <f t="shared" si="826"/>
        <v>0</v>
      </c>
      <c r="AV1127" s="46"/>
      <c r="AW1127" s="47"/>
      <c r="AX1127" s="46"/>
      <c r="AY1127" s="88"/>
      <c r="AZ1127" s="8">
        <f t="shared" si="827"/>
        <v>0</v>
      </c>
      <c r="BA1127" s="15">
        <f t="shared" si="828"/>
        <v>0</v>
      </c>
    </row>
    <row r="1128" spans="1:53" x14ac:dyDescent="0.15">
      <c r="A1128" s="11" t="s">
        <v>9</v>
      </c>
      <c r="B1128" s="12"/>
      <c r="C1128" s="13"/>
      <c r="D1128" s="12"/>
      <c r="E1128" s="30"/>
      <c r="F1128" s="14">
        <f t="shared" si="817"/>
        <v>0</v>
      </c>
      <c r="G1128" s="12"/>
      <c r="H1128" s="13"/>
      <c r="I1128" s="12"/>
      <c r="J1128" s="30"/>
      <c r="K1128" s="14">
        <f t="shared" si="818"/>
        <v>0</v>
      </c>
      <c r="L1128" s="12"/>
      <c r="M1128" s="13"/>
      <c r="N1128" s="12"/>
      <c r="O1128" s="30"/>
      <c r="P1128" s="14">
        <f t="shared" si="819"/>
        <v>0</v>
      </c>
      <c r="Q1128" s="15">
        <f t="shared" si="820"/>
        <v>0</v>
      </c>
      <c r="S1128" s="11" t="s">
        <v>9</v>
      </c>
      <c r="T1128" s="12"/>
      <c r="U1128" s="13"/>
      <c r="V1128" s="12"/>
      <c r="W1128" s="30"/>
      <c r="X1128" s="14">
        <f t="shared" si="821"/>
        <v>0</v>
      </c>
      <c r="Y1128" s="12"/>
      <c r="Z1128" s="13"/>
      <c r="AA1128" s="12"/>
      <c r="AB1128" s="30"/>
      <c r="AC1128" s="14">
        <f t="shared" si="822"/>
        <v>0</v>
      </c>
      <c r="AD1128" s="12"/>
      <c r="AE1128" s="13"/>
      <c r="AF1128" s="12"/>
      <c r="AG1128" s="30"/>
      <c r="AH1128" s="14">
        <f t="shared" si="823"/>
        <v>0</v>
      </c>
      <c r="AI1128" s="15">
        <f t="shared" si="824"/>
        <v>0</v>
      </c>
      <c r="AJ1128" s="57"/>
      <c r="AK1128" s="11" t="s">
        <v>9</v>
      </c>
      <c r="AL1128" s="12"/>
      <c r="AM1128" s="13"/>
      <c r="AN1128" s="12"/>
      <c r="AO1128" s="30"/>
      <c r="AP1128" s="8">
        <f t="shared" si="825"/>
        <v>0</v>
      </c>
      <c r="AQ1128" s="12"/>
      <c r="AR1128" s="13"/>
      <c r="AS1128" s="12"/>
      <c r="AT1128" s="30"/>
      <c r="AU1128" s="8">
        <f t="shared" si="826"/>
        <v>0</v>
      </c>
      <c r="AV1128" s="12"/>
      <c r="AW1128" s="13"/>
      <c r="AX1128" s="12"/>
      <c r="AY1128" s="30"/>
      <c r="AZ1128" s="8">
        <f t="shared" si="827"/>
        <v>0</v>
      </c>
      <c r="BA1128" s="15">
        <f t="shared" si="828"/>
        <v>0</v>
      </c>
    </row>
    <row r="1129" spans="1:53" x14ac:dyDescent="0.15">
      <c r="A1129" s="11" t="s">
        <v>9</v>
      </c>
      <c r="B1129" s="18"/>
      <c r="C1129" s="19"/>
      <c r="D1129" s="18"/>
      <c r="E1129" s="32"/>
      <c r="F1129" s="14">
        <f t="shared" si="817"/>
        <v>0</v>
      </c>
      <c r="G1129" s="18"/>
      <c r="H1129" s="19"/>
      <c r="I1129" s="18"/>
      <c r="J1129" s="32"/>
      <c r="K1129" s="14">
        <f t="shared" si="818"/>
        <v>0</v>
      </c>
      <c r="L1129" s="18"/>
      <c r="M1129" s="19"/>
      <c r="N1129" s="18"/>
      <c r="O1129" s="32"/>
      <c r="P1129" s="14">
        <f t="shared" si="819"/>
        <v>0</v>
      </c>
      <c r="Q1129" s="15">
        <f t="shared" si="820"/>
        <v>0</v>
      </c>
      <c r="S1129" s="11" t="s">
        <v>9</v>
      </c>
      <c r="T1129" s="62"/>
      <c r="U1129" s="47"/>
      <c r="V1129" s="46"/>
      <c r="W1129" s="88"/>
      <c r="X1129" s="14">
        <f t="shared" si="821"/>
        <v>0</v>
      </c>
      <c r="Y1129" s="62"/>
      <c r="Z1129" s="47"/>
      <c r="AA1129" s="46"/>
      <c r="AB1129" s="88"/>
      <c r="AC1129" s="14">
        <f t="shared" si="822"/>
        <v>0</v>
      </c>
      <c r="AD1129" s="62"/>
      <c r="AE1129" s="47"/>
      <c r="AF1129" s="46"/>
      <c r="AG1129" s="88"/>
      <c r="AH1129" s="14">
        <f t="shared" si="823"/>
        <v>0</v>
      </c>
      <c r="AI1129" s="15">
        <f t="shared" si="824"/>
        <v>0</v>
      </c>
      <c r="AK1129" s="11" t="s">
        <v>9</v>
      </c>
      <c r="AL1129" s="62"/>
      <c r="AM1129" s="47"/>
      <c r="AN1129" s="46"/>
      <c r="AO1129" s="88"/>
      <c r="AP1129" s="8">
        <f t="shared" si="825"/>
        <v>0</v>
      </c>
      <c r="AQ1129" s="62"/>
      <c r="AR1129" s="47"/>
      <c r="AS1129" s="46"/>
      <c r="AT1129" s="88"/>
      <c r="AU1129" s="8">
        <f t="shared" si="826"/>
        <v>0</v>
      </c>
      <c r="AV1129" s="62"/>
      <c r="AW1129" s="47"/>
      <c r="AX1129" s="46"/>
      <c r="AY1129" s="88"/>
      <c r="AZ1129" s="8">
        <f t="shared" si="827"/>
        <v>0</v>
      </c>
      <c r="BA1129" s="15">
        <f t="shared" si="828"/>
        <v>0</v>
      </c>
    </row>
    <row r="1130" spans="1:53" x14ac:dyDescent="0.15">
      <c r="A1130" s="11" t="s">
        <v>9</v>
      </c>
      <c r="B1130" s="18"/>
      <c r="C1130" s="19"/>
      <c r="D1130" s="18"/>
      <c r="E1130" s="32"/>
      <c r="F1130" s="14">
        <f t="shared" si="817"/>
        <v>0</v>
      </c>
      <c r="G1130" s="18"/>
      <c r="H1130" s="19"/>
      <c r="I1130" s="18"/>
      <c r="J1130" s="32"/>
      <c r="K1130" s="14">
        <f t="shared" si="818"/>
        <v>0</v>
      </c>
      <c r="L1130" s="18"/>
      <c r="M1130" s="19"/>
      <c r="N1130" s="18"/>
      <c r="O1130" s="32"/>
      <c r="P1130" s="14">
        <f t="shared" si="819"/>
        <v>0</v>
      </c>
      <c r="Q1130" s="15">
        <f t="shared" si="820"/>
        <v>0</v>
      </c>
      <c r="S1130" s="11" t="s">
        <v>9</v>
      </c>
      <c r="T1130" s="46"/>
      <c r="U1130" s="47"/>
      <c r="V1130" s="46"/>
      <c r="W1130" s="88"/>
      <c r="X1130" s="14">
        <f t="shared" si="821"/>
        <v>0</v>
      </c>
      <c r="Y1130" s="46"/>
      <c r="Z1130" s="47"/>
      <c r="AA1130" s="46"/>
      <c r="AB1130" s="88"/>
      <c r="AC1130" s="14">
        <f t="shared" si="822"/>
        <v>0</v>
      </c>
      <c r="AD1130" s="46"/>
      <c r="AE1130" s="47"/>
      <c r="AF1130" s="46"/>
      <c r="AG1130" s="88"/>
      <c r="AH1130" s="14">
        <f t="shared" si="823"/>
        <v>0</v>
      </c>
      <c r="AI1130" s="15">
        <f t="shared" si="824"/>
        <v>0</v>
      </c>
      <c r="AK1130" s="11" t="s">
        <v>9</v>
      </c>
      <c r="AL1130" s="46"/>
      <c r="AM1130" s="47"/>
      <c r="AN1130" s="46"/>
      <c r="AO1130" s="88"/>
      <c r="AP1130" s="8">
        <f t="shared" si="825"/>
        <v>0</v>
      </c>
      <c r="AQ1130" s="46"/>
      <c r="AR1130" s="47"/>
      <c r="AS1130" s="46"/>
      <c r="AT1130" s="88"/>
      <c r="AU1130" s="8">
        <f t="shared" si="826"/>
        <v>0</v>
      </c>
      <c r="AV1130" s="46"/>
      <c r="AW1130" s="47"/>
      <c r="AX1130" s="46"/>
      <c r="AY1130" s="88"/>
      <c r="AZ1130" s="8">
        <f t="shared" si="827"/>
        <v>0</v>
      </c>
      <c r="BA1130" s="15">
        <f t="shared" si="828"/>
        <v>0</v>
      </c>
    </row>
    <row r="1131" spans="1:53" x14ac:dyDescent="0.15">
      <c r="A1131" s="11" t="s">
        <v>9</v>
      </c>
      <c r="B1131" s="18"/>
      <c r="C1131" s="19"/>
      <c r="D1131" s="18"/>
      <c r="E1131" s="32"/>
      <c r="F1131" s="14">
        <f t="shared" si="817"/>
        <v>0</v>
      </c>
      <c r="G1131" s="18"/>
      <c r="H1131" s="19"/>
      <c r="I1131" s="18"/>
      <c r="J1131" s="32"/>
      <c r="K1131" s="14">
        <f t="shared" si="818"/>
        <v>0</v>
      </c>
      <c r="L1131" s="18"/>
      <c r="M1131" s="19"/>
      <c r="N1131" s="18"/>
      <c r="O1131" s="32"/>
      <c r="P1131" s="14">
        <f t="shared" si="819"/>
        <v>0</v>
      </c>
      <c r="Q1131" s="15">
        <f t="shared" si="820"/>
        <v>0</v>
      </c>
      <c r="S1131" s="11" t="s">
        <v>9</v>
      </c>
      <c r="T1131" s="46"/>
      <c r="U1131" s="47"/>
      <c r="V1131" s="46"/>
      <c r="W1131" s="88"/>
      <c r="X1131" s="14">
        <f t="shared" si="821"/>
        <v>0</v>
      </c>
      <c r="Y1131" s="46"/>
      <c r="Z1131" s="47"/>
      <c r="AA1131" s="46"/>
      <c r="AB1131" s="88"/>
      <c r="AC1131" s="14">
        <f t="shared" si="822"/>
        <v>0</v>
      </c>
      <c r="AD1131" s="46"/>
      <c r="AE1131" s="47"/>
      <c r="AF1131" s="46"/>
      <c r="AG1131" s="88"/>
      <c r="AH1131" s="14">
        <f t="shared" si="823"/>
        <v>0</v>
      </c>
      <c r="AI1131" s="15">
        <f t="shared" si="824"/>
        <v>0</v>
      </c>
      <c r="AK1131" s="11" t="s">
        <v>9</v>
      </c>
      <c r="AL1131" s="18"/>
      <c r="AM1131" s="19"/>
      <c r="AN1131" s="18"/>
      <c r="AO1131" s="32"/>
      <c r="AP1131" s="8">
        <f t="shared" si="825"/>
        <v>0</v>
      </c>
      <c r="AQ1131" s="46"/>
      <c r="AR1131" s="47"/>
      <c r="AS1131" s="46"/>
      <c r="AT1131" s="88"/>
      <c r="AU1131" s="8">
        <f t="shared" si="826"/>
        <v>0</v>
      </c>
      <c r="AV1131" s="18"/>
      <c r="AW1131" s="19"/>
      <c r="AX1131" s="18"/>
      <c r="AY1131" s="32"/>
      <c r="AZ1131" s="8">
        <f t="shared" si="827"/>
        <v>0</v>
      </c>
      <c r="BA1131" s="15">
        <f t="shared" si="828"/>
        <v>0</v>
      </c>
    </row>
    <row r="1132" spans="1:53" ht="14.25" thickBot="1" x14ac:dyDescent="0.2">
      <c r="A1132" s="20" t="s">
        <v>9</v>
      </c>
      <c r="B1132" s="21"/>
      <c r="C1132" s="22"/>
      <c r="D1132" s="21"/>
      <c r="E1132" s="105"/>
      <c r="F1132" s="14">
        <f t="shared" si="817"/>
        <v>0</v>
      </c>
      <c r="G1132" s="21"/>
      <c r="H1132" s="22"/>
      <c r="I1132" s="21"/>
      <c r="J1132" s="105"/>
      <c r="K1132" s="14">
        <f t="shared" si="818"/>
        <v>0</v>
      </c>
      <c r="L1132" s="21"/>
      <c r="M1132" s="22"/>
      <c r="N1132" s="21"/>
      <c r="O1132" s="105"/>
      <c r="P1132" s="14">
        <f t="shared" si="819"/>
        <v>0</v>
      </c>
      <c r="Q1132" s="24">
        <f t="shared" si="820"/>
        <v>0</v>
      </c>
      <c r="S1132" s="11" t="s">
        <v>9</v>
      </c>
      <c r="T1132" s="48"/>
      <c r="U1132" s="49"/>
      <c r="V1132" s="48"/>
      <c r="W1132" s="109"/>
      <c r="X1132" s="14">
        <f t="shared" si="821"/>
        <v>0</v>
      </c>
      <c r="Y1132" s="48"/>
      <c r="Z1132" s="49"/>
      <c r="AA1132" s="48"/>
      <c r="AB1132" s="109"/>
      <c r="AC1132" s="14">
        <f t="shared" si="822"/>
        <v>0</v>
      </c>
      <c r="AD1132" s="48"/>
      <c r="AE1132" s="49"/>
      <c r="AF1132" s="48"/>
      <c r="AG1132" s="109"/>
      <c r="AH1132" s="14">
        <f t="shared" si="823"/>
        <v>0</v>
      </c>
      <c r="AI1132" s="24">
        <f t="shared" si="824"/>
        <v>0</v>
      </c>
      <c r="AK1132" s="20" t="s">
        <v>9</v>
      </c>
      <c r="AL1132" s="21"/>
      <c r="AM1132" s="22"/>
      <c r="AN1132" s="21"/>
      <c r="AO1132" s="105"/>
      <c r="AP1132" s="8">
        <f t="shared" si="825"/>
        <v>0</v>
      </c>
      <c r="AQ1132" s="48"/>
      <c r="AR1132" s="49"/>
      <c r="AS1132" s="48"/>
      <c r="AT1132" s="109"/>
      <c r="AU1132" s="8">
        <f t="shared" si="826"/>
        <v>0</v>
      </c>
      <c r="AV1132" s="21"/>
      <c r="AW1132" s="22"/>
      <c r="AX1132" s="21"/>
      <c r="AY1132" s="105"/>
      <c r="AZ1132" s="8">
        <f t="shared" si="827"/>
        <v>0</v>
      </c>
      <c r="BA1132" s="24">
        <f t="shared" si="828"/>
        <v>0</v>
      </c>
    </row>
    <row r="1133" spans="1:53" ht="14.25" thickBot="1" x14ac:dyDescent="0.2">
      <c r="A1133" s="25" t="s">
        <v>10</v>
      </c>
      <c r="B1133" s="26">
        <f>SUM(B1122:B1132)</f>
        <v>9</v>
      </c>
      <c r="C1133" s="26">
        <f>SUM(C1122:C1132)</f>
        <v>5</v>
      </c>
      <c r="D1133" s="27">
        <f>SUM(D1122:D1132)</f>
        <v>4</v>
      </c>
      <c r="E1133" s="27">
        <f>SUM(E1122:E1132)</f>
        <v>3</v>
      </c>
      <c r="F1133" s="28">
        <f>SUM(B1133:E1133)</f>
        <v>21</v>
      </c>
      <c r="G1133" s="26">
        <f>SUM(G1122:G1132)</f>
        <v>4</v>
      </c>
      <c r="H1133" s="26">
        <f>SUM(H1122:H1132)</f>
        <v>5</v>
      </c>
      <c r="I1133" s="27">
        <f>SUM(I1122:I1132)</f>
        <v>5</v>
      </c>
      <c r="J1133" s="27">
        <f>SUM(J1122:J1132)</f>
        <v>3</v>
      </c>
      <c r="K1133" s="28">
        <f>SUM(G1133:J1133)</f>
        <v>17</v>
      </c>
      <c r="L1133" s="26">
        <f>SUM(L1122:L1132)</f>
        <v>10</v>
      </c>
      <c r="M1133" s="26">
        <f>SUM(M1122:M1132)</f>
        <v>6</v>
      </c>
      <c r="N1133" s="27">
        <f>SUM(N1122:N1132)</f>
        <v>8</v>
      </c>
      <c r="O1133" s="27">
        <f>SUM(O1122:O1132)</f>
        <v>3</v>
      </c>
      <c r="P1133" s="28">
        <f>SUM(L1133:O1133)</f>
        <v>27</v>
      </c>
      <c r="Q1133" s="29">
        <f t="shared" si="820"/>
        <v>65</v>
      </c>
      <c r="S1133" s="25" t="s">
        <v>10</v>
      </c>
      <c r="T1133" s="26">
        <f>SUM(T1122:T1132)</f>
        <v>327</v>
      </c>
      <c r="U1133" s="26">
        <f>SUM(U1122:U1132)</f>
        <v>588</v>
      </c>
      <c r="V1133" s="27">
        <f>SUM(V1122:V1132)</f>
        <v>386</v>
      </c>
      <c r="W1133" s="27">
        <f>SUM(W1122:W1132)</f>
        <v>519</v>
      </c>
      <c r="X1133" s="28">
        <f>SUM(T1133:W1133)</f>
        <v>1820</v>
      </c>
      <c r="Y1133" s="26">
        <f>SUM(Y1122:Y1132)</f>
        <v>403</v>
      </c>
      <c r="Z1133" s="26">
        <f>SUM(Z1122:Z1132)</f>
        <v>551</v>
      </c>
      <c r="AA1133" s="27">
        <f>SUM(AA1122:AA1132)</f>
        <v>444</v>
      </c>
      <c r="AB1133" s="27">
        <f>SUM(AB1122:AB1132)</f>
        <v>519</v>
      </c>
      <c r="AC1133" s="28">
        <f>SUM(Y1133:AB1133)</f>
        <v>1917</v>
      </c>
      <c r="AD1133" s="26">
        <f>SUM(AD1122:AD1132)</f>
        <v>327</v>
      </c>
      <c r="AE1133" s="26">
        <f>SUM(AE1122:AE1132)</f>
        <v>453</v>
      </c>
      <c r="AF1133" s="27">
        <f>SUM(AF1122:AF1132)</f>
        <v>398</v>
      </c>
      <c r="AG1133" s="27">
        <f>SUM(AG1122:AG1132)</f>
        <v>520</v>
      </c>
      <c r="AH1133" s="28">
        <f>SUM(AD1133:AG1133)</f>
        <v>1698</v>
      </c>
      <c r="AI1133" s="29">
        <f t="shared" si="824"/>
        <v>5435</v>
      </c>
      <c r="AK1133" s="25" t="s">
        <v>10</v>
      </c>
      <c r="AL1133" s="26">
        <f>SUM(AL1122:AL1132)</f>
        <v>0</v>
      </c>
      <c r="AM1133" s="26">
        <f>SUM(AM1122:AM1132)</f>
        <v>0</v>
      </c>
      <c r="AN1133" s="27">
        <f>SUM(AN1122:AN1132)</f>
        <v>0</v>
      </c>
      <c r="AO1133" s="27">
        <f>SUM(AO1122:AO1132)</f>
        <v>0</v>
      </c>
      <c r="AP1133" s="28">
        <f>SUM(AL1133:AO1133)</f>
        <v>0</v>
      </c>
      <c r="AQ1133" s="26">
        <f>SUM(AQ1122:AQ1132)</f>
        <v>0</v>
      </c>
      <c r="AR1133" s="26">
        <f>SUM(AR1122:AR1132)</f>
        <v>0</v>
      </c>
      <c r="AS1133" s="27">
        <f>SUM(AS1122:AS1132)</f>
        <v>0</v>
      </c>
      <c r="AT1133" s="27">
        <f>SUM(AT1122:AT1132)</f>
        <v>0</v>
      </c>
      <c r="AU1133" s="28">
        <f>SUM(AQ1133:AT1133)</f>
        <v>0</v>
      </c>
      <c r="AV1133" s="26">
        <f>SUM(AV1122:AV1132)</f>
        <v>0</v>
      </c>
      <c r="AW1133" s="26">
        <f>SUM(AW1122:AW1132)</f>
        <v>0</v>
      </c>
      <c r="AX1133" s="27">
        <f>SUM(AX1122:AX1132)</f>
        <v>0</v>
      </c>
      <c r="AY1133" s="27">
        <f>SUM(AY1122:AY1132)</f>
        <v>0</v>
      </c>
      <c r="AZ1133" s="28">
        <f>SUM(AV1133:AY1133)</f>
        <v>0</v>
      </c>
      <c r="BA1133" s="29">
        <f t="shared" si="828"/>
        <v>0</v>
      </c>
    </row>
    <row r="1134" spans="1:53" x14ac:dyDescent="0.15">
      <c r="A1134" s="30" t="s">
        <v>904</v>
      </c>
      <c r="B1134" s="31"/>
      <c r="C1134" s="32"/>
      <c r="D1134" s="33">
        <v>1</v>
      </c>
      <c r="E1134" s="32"/>
      <c r="F1134" s="14">
        <f>SUM(B1134:E1134)</f>
        <v>1</v>
      </c>
      <c r="G1134" s="31"/>
      <c r="H1134" s="32"/>
      <c r="I1134" s="33">
        <v>1</v>
      </c>
      <c r="J1134" s="32"/>
      <c r="K1134" s="14">
        <f>SUM(G1134:J1134)</f>
        <v>1</v>
      </c>
      <c r="L1134" s="31"/>
      <c r="M1134" s="32"/>
      <c r="N1134" s="33">
        <v>1</v>
      </c>
      <c r="O1134" s="32"/>
      <c r="P1134" s="14">
        <f>SUM(L1134:O1134)</f>
        <v>1</v>
      </c>
      <c r="Q1134" s="15">
        <f t="shared" si="820"/>
        <v>3</v>
      </c>
      <c r="R1134" s="56">
        <v>44295</v>
      </c>
      <c r="S1134" s="13" t="s">
        <v>902</v>
      </c>
      <c r="T1134" s="31"/>
      <c r="U1134" s="32"/>
      <c r="V1134" s="33"/>
      <c r="W1134" s="32"/>
      <c r="X1134" s="14">
        <f>SUM(T1134:W1134)</f>
        <v>0</v>
      </c>
      <c r="Y1134" s="31"/>
      <c r="Z1134" s="32">
        <v>15</v>
      </c>
      <c r="AA1134" s="33">
        <v>2</v>
      </c>
      <c r="AB1134" s="32"/>
      <c r="AC1134" s="14">
        <f>SUM(Y1134:AB1134)</f>
        <v>17</v>
      </c>
      <c r="AD1134" s="31"/>
      <c r="AE1134" s="32"/>
      <c r="AF1134" s="33"/>
      <c r="AG1134" s="32"/>
      <c r="AH1134" s="14">
        <f>SUM(AD1134:AG1134)</f>
        <v>0</v>
      </c>
      <c r="AI1134" s="15">
        <f t="shared" si="824"/>
        <v>17</v>
      </c>
      <c r="AJ1134" s="56">
        <v>44293</v>
      </c>
      <c r="AK1134" s="30"/>
      <c r="AL1134" s="37"/>
      <c r="AM1134" s="19"/>
      <c r="AN1134" s="18"/>
      <c r="AO1134" s="32"/>
      <c r="AP1134" s="14">
        <f>SUM(AL1134:AO1134)</f>
        <v>0</v>
      </c>
      <c r="AQ1134" s="37"/>
      <c r="AR1134" s="19"/>
      <c r="AS1134" s="18"/>
      <c r="AT1134" s="32"/>
      <c r="AU1134" s="14">
        <f>SUM(AQ1134:AT1134)</f>
        <v>0</v>
      </c>
      <c r="AV1134" s="37"/>
      <c r="AW1134" s="19"/>
      <c r="AX1134" s="18"/>
      <c r="AY1134" s="32"/>
      <c r="AZ1134" s="14">
        <f>SUM(AV1134:AY1134)</f>
        <v>0</v>
      </c>
      <c r="BA1134" s="15">
        <f t="shared" si="828"/>
        <v>0</v>
      </c>
    </row>
    <row r="1135" spans="1:53" x14ac:dyDescent="0.15">
      <c r="A1135" s="30" t="s">
        <v>911</v>
      </c>
      <c r="B1135" s="37"/>
      <c r="C1135" s="19"/>
      <c r="D1135" s="18"/>
      <c r="E1135" s="32">
        <v>1</v>
      </c>
      <c r="F1135" s="14">
        <f t="shared" ref="F1135:F1157" si="829">SUM(B1135:E1135)</f>
        <v>1</v>
      </c>
      <c r="G1135" s="37"/>
      <c r="H1135" s="19"/>
      <c r="I1135" s="18"/>
      <c r="J1135" s="32">
        <v>1</v>
      </c>
      <c r="K1135" s="14">
        <f t="shared" ref="K1135:K1157" si="830">SUM(G1135:J1135)</f>
        <v>1</v>
      </c>
      <c r="L1135" s="37"/>
      <c r="M1135" s="19"/>
      <c r="N1135" s="18"/>
      <c r="O1135" s="32">
        <v>1</v>
      </c>
      <c r="P1135" s="14">
        <f t="shared" ref="P1135:P1157" si="831">SUM(L1135:O1135)</f>
        <v>1</v>
      </c>
      <c r="Q1135" s="15">
        <f t="shared" si="820"/>
        <v>3</v>
      </c>
      <c r="R1135" s="93">
        <v>44300</v>
      </c>
      <c r="S1135" s="30" t="s">
        <v>903</v>
      </c>
      <c r="T1135" s="37"/>
      <c r="U1135" s="19">
        <v>1</v>
      </c>
      <c r="V1135" s="18"/>
      <c r="W1135" s="32"/>
      <c r="X1135" s="14">
        <f t="shared" ref="X1135:X1157" si="832">SUM(T1135:W1135)</f>
        <v>1</v>
      </c>
      <c r="Y1135" s="37"/>
      <c r="Z1135" s="19">
        <v>1</v>
      </c>
      <c r="AA1135" s="18"/>
      <c r="AB1135" s="32"/>
      <c r="AC1135" s="14">
        <f t="shared" ref="AC1135:AC1157" si="833">SUM(Y1135:AB1135)</f>
        <v>1</v>
      </c>
      <c r="AD1135" s="37"/>
      <c r="AE1135" s="19">
        <v>1</v>
      </c>
      <c r="AF1135" s="18"/>
      <c r="AG1135" s="32"/>
      <c r="AH1135" s="14">
        <f t="shared" ref="AH1135:AH1157" si="834">SUM(AD1135:AG1135)</f>
        <v>1</v>
      </c>
      <c r="AI1135" s="15">
        <f t="shared" si="824"/>
        <v>3</v>
      </c>
      <c r="AJ1135" s="56">
        <v>44293</v>
      </c>
      <c r="AK1135" s="13"/>
      <c r="AL1135" s="37"/>
      <c r="AM1135" s="19"/>
      <c r="AN1135" s="18"/>
      <c r="AO1135" s="32"/>
      <c r="AP1135" s="14">
        <f t="shared" ref="AP1135:AP1157" si="835">SUM(AL1135:AO1135)</f>
        <v>0</v>
      </c>
      <c r="AQ1135" s="37"/>
      <c r="AR1135" s="19"/>
      <c r="AS1135" s="18"/>
      <c r="AT1135" s="32"/>
      <c r="AU1135" s="14">
        <f t="shared" ref="AU1135:AU1157" si="836">SUM(AQ1135:AT1135)</f>
        <v>0</v>
      </c>
      <c r="AV1135" s="37"/>
      <c r="AW1135" s="19"/>
      <c r="AX1135" s="18"/>
      <c r="AY1135" s="32"/>
      <c r="AZ1135" s="14">
        <f t="shared" ref="AZ1135:AZ1157" si="837">SUM(AV1135:AY1135)</f>
        <v>0</v>
      </c>
      <c r="BA1135" s="15">
        <f t="shared" si="828"/>
        <v>0</v>
      </c>
    </row>
    <row r="1136" spans="1:53" x14ac:dyDescent="0.15">
      <c r="A1136" s="30" t="s">
        <v>915</v>
      </c>
      <c r="B1136" s="37"/>
      <c r="C1136" s="19"/>
      <c r="D1136" s="18">
        <v>1</v>
      </c>
      <c r="E1136" s="32"/>
      <c r="F1136" s="14">
        <f t="shared" si="829"/>
        <v>1</v>
      </c>
      <c r="G1136" s="37"/>
      <c r="H1136" s="19"/>
      <c r="I1136" s="18"/>
      <c r="J1136" s="32"/>
      <c r="K1136" s="14">
        <f t="shared" si="830"/>
        <v>0</v>
      </c>
      <c r="L1136" s="37"/>
      <c r="M1136" s="19"/>
      <c r="N1136" s="18">
        <v>1</v>
      </c>
      <c r="O1136" s="32"/>
      <c r="P1136" s="14">
        <f t="shared" si="831"/>
        <v>1</v>
      </c>
      <c r="Q1136" s="15">
        <f t="shared" si="820"/>
        <v>2</v>
      </c>
      <c r="R1136" s="93">
        <v>44305</v>
      </c>
      <c r="S1136" s="30" t="s">
        <v>906</v>
      </c>
      <c r="T1136" s="37">
        <v>2</v>
      </c>
      <c r="U1136" s="19"/>
      <c r="V1136" s="18"/>
      <c r="W1136" s="32"/>
      <c r="X1136" s="14">
        <f t="shared" ref="X1136:X1137" si="838">SUM(T1136:W1136)</f>
        <v>2</v>
      </c>
      <c r="Y1136" s="37">
        <v>2</v>
      </c>
      <c r="Z1136" s="19"/>
      <c r="AA1136" s="18"/>
      <c r="AB1136" s="32"/>
      <c r="AC1136" s="14">
        <f t="shared" ref="AC1136:AC1137" si="839">SUM(Y1136:AB1136)</f>
        <v>2</v>
      </c>
      <c r="AD1136" s="37">
        <v>2</v>
      </c>
      <c r="AE1136" s="19"/>
      <c r="AF1136" s="18"/>
      <c r="AG1136" s="32"/>
      <c r="AH1136" s="14">
        <f t="shared" ref="AH1136:AH1137" si="840">SUM(AD1136:AG1136)</f>
        <v>2</v>
      </c>
      <c r="AI1136" s="15">
        <f t="shared" ref="AI1136:AI1137" si="841">X1136+AC1136+AH1136</f>
        <v>6</v>
      </c>
      <c r="AJ1136" s="56">
        <v>44296</v>
      </c>
      <c r="AK1136" s="30"/>
      <c r="AL1136" s="37"/>
      <c r="AM1136" s="19"/>
      <c r="AN1136" s="18"/>
      <c r="AO1136" s="32"/>
      <c r="AP1136" s="14">
        <f t="shared" si="835"/>
        <v>0</v>
      </c>
      <c r="AQ1136" s="37"/>
      <c r="AR1136" s="19"/>
      <c r="AS1136" s="18"/>
      <c r="AT1136" s="32"/>
      <c r="AU1136" s="14">
        <f t="shared" si="836"/>
        <v>0</v>
      </c>
      <c r="AV1136" s="37"/>
      <c r="AW1136" s="19"/>
      <c r="AX1136" s="18"/>
      <c r="AY1136" s="32"/>
      <c r="AZ1136" s="14">
        <f t="shared" si="837"/>
        <v>0</v>
      </c>
      <c r="BA1136" s="15">
        <f t="shared" si="828"/>
        <v>0</v>
      </c>
    </row>
    <row r="1137" spans="1:53" x14ac:dyDescent="0.15">
      <c r="A1137" s="30"/>
      <c r="B1137" s="37"/>
      <c r="C1137" s="19"/>
      <c r="D1137" s="18"/>
      <c r="E1137" s="32"/>
      <c r="F1137" s="14">
        <f t="shared" si="829"/>
        <v>0</v>
      </c>
      <c r="G1137" s="37"/>
      <c r="H1137" s="19"/>
      <c r="I1137" s="18"/>
      <c r="J1137" s="32"/>
      <c r="K1137" s="14">
        <f t="shared" si="830"/>
        <v>0</v>
      </c>
      <c r="L1137" s="37"/>
      <c r="M1137" s="19"/>
      <c r="N1137" s="18"/>
      <c r="O1137" s="32"/>
      <c r="P1137" s="14">
        <f t="shared" si="831"/>
        <v>0</v>
      </c>
      <c r="Q1137" s="15">
        <f t="shared" si="820"/>
        <v>0</v>
      </c>
      <c r="S1137" s="30" t="s">
        <v>907</v>
      </c>
      <c r="T1137" s="37">
        <v>4</v>
      </c>
      <c r="U1137" s="19">
        <v>3</v>
      </c>
      <c r="V1137" s="18">
        <v>1</v>
      </c>
      <c r="W1137" s="32">
        <v>8</v>
      </c>
      <c r="X1137" s="14">
        <f t="shared" si="838"/>
        <v>16</v>
      </c>
      <c r="Y1137" s="37">
        <v>4</v>
      </c>
      <c r="Z1137" s="19">
        <v>3</v>
      </c>
      <c r="AA1137" s="18">
        <v>1</v>
      </c>
      <c r="AB1137" s="32">
        <v>8</v>
      </c>
      <c r="AC1137" s="14">
        <f t="shared" si="839"/>
        <v>16</v>
      </c>
      <c r="AD1137" s="37">
        <v>4</v>
      </c>
      <c r="AE1137" s="19">
        <v>3</v>
      </c>
      <c r="AF1137" s="18">
        <v>1</v>
      </c>
      <c r="AG1137" s="32">
        <v>8</v>
      </c>
      <c r="AH1137" s="14">
        <f t="shared" si="840"/>
        <v>16</v>
      </c>
      <c r="AI1137" s="15">
        <f t="shared" si="841"/>
        <v>48</v>
      </c>
      <c r="AJ1137" s="56">
        <v>44300</v>
      </c>
      <c r="AK1137" s="30"/>
      <c r="AL1137" s="37"/>
      <c r="AM1137" s="19"/>
      <c r="AN1137" s="18"/>
      <c r="AO1137" s="32"/>
      <c r="AP1137" s="14">
        <f t="shared" si="835"/>
        <v>0</v>
      </c>
      <c r="AQ1137" s="37"/>
      <c r="AR1137" s="19"/>
      <c r="AS1137" s="18"/>
      <c r="AT1137" s="32"/>
      <c r="AU1137" s="14">
        <f t="shared" si="836"/>
        <v>0</v>
      </c>
      <c r="AV1137" s="37"/>
      <c r="AW1137" s="19"/>
      <c r="AX1137" s="18"/>
      <c r="AY1137" s="32"/>
      <c r="AZ1137" s="14">
        <f t="shared" si="837"/>
        <v>0</v>
      </c>
      <c r="BA1137" s="15">
        <f t="shared" si="828"/>
        <v>0</v>
      </c>
    </row>
    <row r="1138" spans="1:53" x14ac:dyDescent="0.15">
      <c r="A1138" s="30"/>
      <c r="B1138" s="37"/>
      <c r="C1138" s="19"/>
      <c r="D1138" s="18"/>
      <c r="E1138" s="32"/>
      <c r="F1138" s="14">
        <f t="shared" si="829"/>
        <v>0</v>
      </c>
      <c r="G1138" s="37"/>
      <c r="H1138" s="19"/>
      <c r="I1138" s="18"/>
      <c r="J1138" s="32"/>
      <c r="K1138" s="14">
        <f t="shared" si="830"/>
        <v>0</v>
      </c>
      <c r="L1138" s="37"/>
      <c r="M1138" s="19"/>
      <c r="N1138" s="18"/>
      <c r="O1138" s="32"/>
      <c r="P1138" s="14">
        <f t="shared" si="831"/>
        <v>0</v>
      </c>
      <c r="Q1138" s="15">
        <f t="shared" si="820"/>
        <v>0</v>
      </c>
      <c r="S1138" s="30" t="s">
        <v>909</v>
      </c>
      <c r="T1138" s="37"/>
      <c r="U1138" s="19"/>
      <c r="V1138" s="18"/>
      <c r="W1138" s="32">
        <v>3</v>
      </c>
      <c r="X1138" s="14">
        <f t="shared" si="832"/>
        <v>3</v>
      </c>
      <c r="Y1138" s="37"/>
      <c r="Z1138" s="19"/>
      <c r="AA1138" s="18"/>
      <c r="AB1138" s="32">
        <v>3</v>
      </c>
      <c r="AC1138" s="14">
        <f t="shared" si="833"/>
        <v>3</v>
      </c>
      <c r="AD1138" s="37"/>
      <c r="AE1138" s="19"/>
      <c r="AF1138" s="18"/>
      <c r="AG1138" s="32">
        <v>3</v>
      </c>
      <c r="AH1138" s="14">
        <f t="shared" si="834"/>
        <v>3</v>
      </c>
      <c r="AI1138" s="15">
        <f t="shared" si="824"/>
        <v>9</v>
      </c>
      <c r="AJ1138" s="56">
        <v>44300</v>
      </c>
      <c r="AK1138" s="30"/>
      <c r="AL1138" s="37"/>
      <c r="AM1138" s="19"/>
      <c r="AN1138" s="18"/>
      <c r="AO1138" s="32"/>
      <c r="AP1138" s="14">
        <f t="shared" si="835"/>
        <v>0</v>
      </c>
      <c r="AQ1138" s="37"/>
      <c r="AR1138" s="19"/>
      <c r="AS1138" s="18"/>
      <c r="AT1138" s="32"/>
      <c r="AU1138" s="14">
        <f t="shared" si="836"/>
        <v>0</v>
      </c>
      <c r="AV1138" s="37"/>
      <c r="AW1138" s="19"/>
      <c r="AX1138" s="18"/>
      <c r="AY1138" s="32"/>
      <c r="AZ1138" s="14">
        <f t="shared" si="837"/>
        <v>0</v>
      </c>
      <c r="BA1138" s="15">
        <f t="shared" si="828"/>
        <v>0</v>
      </c>
    </row>
    <row r="1139" spans="1:53" x14ac:dyDescent="0.15">
      <c r="A1139" s="30"/>
      <c r="B1139" s="37"/>
      <c r="C1139" s="19"/>
      <c r="D1139" s="18"/>
      <c r="E1139" s="32"/>
      <c r="F1139" s="14">
        <f t="shared" si="829"/>
        <v>0</v>
      </c>
      <c r="G1139" s="37"/>
      <c r="H1139" s="19"/>
      <c r="I1139" s="18"/>
      <c r="J1139" s="32"/>
      <c r="K1139" s="14">
        <f t="shared" si="830"/>
        <v>0</v>
      </c>
      <c r="L1139" s="37"/>
      <c r="M1139" s="19"/>
      <c r="N1139" s="18"/>
      <c r="O1139" s="32"/>
      <c r="P1139" s="14">
        <f t="shared" si="831"/>
        <v>0</v>
      </c>
      <c r="Q1139" s="15">
        <f t="shared" si="820"/>
        <v>0</v>
      </c>
      <c r="S1139" s="30" t="s">
        <v>910</v>
      </c>
      <c r="T1139" s="37"/>
      <c r="U1139" s="19">
        <v>3</v>
      </c>
      <c r="V1139" s="18">
        <v>2</v>
      </c>
      <c r="W1139" s="32">
        <v>2</v>
      </c>
      <c r="X1139" s="14">
        <f t="shared" si="832"/>
        <v>7</v>
      </c>
      <c r="Y1139" s="37"/>
      <c r="Z1139" s="19">
        <v>3</v>
      </c>
      <c r="AA1139" s="18">
        <v>2</v>
      </c>
      <c r="AB1139" s="32">
        <v>2</v>
      </c>
      <c r="AC1139" s="14">
        <f t="shared" si="833"/>
        <v>7</v>
      </c>
      <c r="AD1139" s="37"/>
      <c r="AE1139" s="19">
        <v>3</v>
      </c>
      <c r="AF1139" s="18">
        <v>2</v>
      </c>
      <c r="AG1139" s="32">
        <v>2</v>
      </c>
      <c r="AH1139" s="14">
        <f t="shared" si="834"/>
        <v>7</v>
      </c>
      <c r="AI1139" s="15">
        <f t="shared" si="824"/>
        <v>21</v>
      </c>
      <c r="AJ1139" s="56">
        <v>44301</v>
      </c>
      <c r="AK1139" s="30"/>
      <c r="AL1139" s="37"/>
      <c r="AM1139" s="19"/>
      <c r="AN1139" s="18"/>
      <c r="AO1139" s="32"/>
      <c r="AP1139" s="14">
        <f t="shared" si="835"/>
        <v>0</v>
      </c>
      <c r="AQ1139" s="37"/>
      <c r="AR1139" s="19"/>
      <c r="AS1139" s="18"/>
      <c r="AT1139" s="32"/>
      <c r="AU1139" s="14">
        <f t="shared" si="836"/>
        <v>0</v>
      </c>
      <c r="AV1139" s="37"/>
      <c r="AW1139" s="19"/>
      <c r="AX1139" s="18"/>
      <c r="AY1139" s="32"/>
      <c r="AZ1139" s="14">
        <f t="shared" si="837"/>
        <v>0</v>
      </c>
      <c r="BA1139" s="15">
        <f t="shared" si="828"/>
        <v>0</v>
      </c>
    </row>
    <row r="1140" spans="1:53" x14ac:dyDescent="0.15">
      <c r="A1140" s="30"/>
      <c r="B1140" s="37"/>
      <c r="C1140" s="19"/>
      <c r="D1140" s="18"/>
      <c r="E1140" s="32"/>
      <c r="F1140" s="14">
        <f t="shared" si="829"/>
        <v>0</v>
      </c>
      <c r="G1140" s="37"/>
      <c r="H1140" s="19"/>
      <c r="I1140" s="18"/>
      <c r="J1140" s="32"/>
      <c r="K1140" s="14">
        <f t="shared" si="830"/>
        <v>0</v>
      </c>
      <c r="L1140" s="37"/>
      <c r="M1140" s="19"/>
      <c r="N1140" s="18"/>
      <c r="O1140" s="32"/>
      <c r="P1140" s="14">
        <f t="shared" si="831"/>
        <v>0</v>
      </c>
      <c r="Q1140" s="15">
        <f t="shared" si="820"/>
        <v>0</v>
      </c>
      <c r="S1140" s="30" t="s">
        <v>912</v>
      </c>
      <c r="T1140" s="37">
        <v>6</v>
      </c>
      <c r="U1140" s="19">
        <v>8</v>
      </c>
      <c r="V1140" s="18">
        <v>7</v>
      </c>
      <c r="W1140" s="32"/>
      <c r="X1140" s="14">
        <f t="shared" si="832"/>
        <v>21</v>
      </c>
      <c r="Y1140" s="37">
        <v>6</v>
      </c>
      <c r="Z1140" s="19">
        <v>8</v>
      </c>
      <c r="AA1140" s="18">
        <v>7</v>
      </c>
      <c r="AB1140" s="32"/>
      <c r="AC1140" s="14">
        <f t="shared" si="833"/>
        <v>21</v>
      </c>
      <c r="AD1140" s="37">
        <v>6</v>
      </c>
      <c r="AE1140" s="19">
        <v>8</v>
      </c>
      <c r="AF1140" s="18">
        <v>7</v>
      </c>
      <c r="AG1140" s="32"/>
      <c r="AH1140" s="14">
        <f t="shared" si="834"/>
        <v>21</v>
      </c>
      <c r="AI1140" s="15">
        <f t="shared" si="824"/>
        <v>63</v>
      </c>
      <c r="AJ1140" s="56">
        <v>44302</v>
      </c>
      <c r="AK1140" s="39"/>
      <c r="AL1140" s="37"/>
      <c r="AM1140" s="19"/>
      <c r="AN1140" s="18"/>
      <c r="AO1140" s="32"/>
      <c r="AP1140" s="14">
        <f t="shared" si="835"/>
        <v>0</v>
      </c>
      <c r="AQ1140" s="37"/>
      <c r="AR1140" s="19"/>
      <c r="AS1140" s="18"/>
      <c r="AT1140" s="32"/>
      <c r="AU1140" s="14">
        <f t="shared" si="836"/>
        <v>0</v>
      </c>
      <c r="AV1140" s="37"/>
      <c r="AW1140" s="19"/>
      <c r="AX1140" s="18"/>
      <c r="AY1140" s="32"/>
      <c r="AZ1140" s="14">
        <f t="shared" si="837"/>
        <v>0</v>
      </c>
      <c r="BA1140" s="15">
        <f t="shared" si="828"/>
        <v>0</v>
      </c>
    </row>
    <row r="1141" spans="1:53" x14ac:dyDescent="0.15">
      <c r="A1141" s="30"/>
      <c r="B1141" s="37"/>
      <c r="C1141" s="19"/>
      <c r="D1141" s="18"/>
      <c r="E1141" s="32"/>
      <c r="F1141" s="14">
        <f t="shared" si="829"/>
        <v>0</v>
      </c>
      <c r="G1141" s="37"/>
      <c r="H1141" s="19"/>
      <c r="I1141" s="18"/>
      <c r="J1141" s="32"/>
      <c r="K1141" s="14">
        <f t="shared" si="830"/>
        <v>0</v>
      </c>
      <c r="L1141" s="37"/>
      <c r="M1141" s="19"/>
      <c r="N1141" s="18"/>
      <c r="O1141" s="32"/>
      <c r="P1141" s="14">
        <f t="shared" si="831"/>
        <v>0</v>
      </c>
      <c r="Q1141" s="15">
        <f t="shared" si="820"/>
        <v>0</v>
      </c>
      <c r="S1141" s="30" t="s">
        <v>913</v>
      </c>
      <c r="T1141" s="37"/>
      <c r="U1141" s="19"/>
      <c r="V1141" s="18"/>
      <c r="W1141" s="32">
        <v>2</v>
      </c>
      <c r="X1141" s="14">
        <f t="shared" si="832"/>
        <v>2</v>
      </c>
      <c r="Y1141" s="37"/>
      <c r="Z1141" s="19"/>
      <c r="AA1141" s="18"/>
      <c r="AB1141" s="32">
        <v>2</v>
      </c>
      <c r="AC1141" s="14">
        <f t="shared" si="833"/>
        <v>2</v>
      </c>
      <c r="AD1141" s="37"/>
      <c r="AE1141" s="19"/>
      <c r="AF1141" s="18"/>
      <c r="AG1141" s="32">
        <v>2</v>
      </c>
      <c r="AH1141" s="14">
        <f t="shared" si="834"/>
        <v>2</v>
      </c>
      <c r="AI1141" s="15">
        <f t="shared" si="824"/>
        <v>6</v>
      </c>
      <c r="AJ1141" s="56">
        <v>44303</v>
      </c>
      <c r="AK1141" s="30"/>
      <c r="AL1141" s="37"/>
      <c r="AM1141" s="19"/>
      <c r="AN1141" s="18"/>
      <c r="AO1141" s="32"/>
      <c r="AP1141" s="14">
        <f t="shared" si="835"/>
        <v>0</v>
      </c>
      <c r="AQ1141" s="37"/>
      <c r="AR1141" s="19"/>
      <c r="AS1141" s="18"/>
      <c r="AT1141" s="32"/>
      <c r="AU1141" s="14">
        <f t="shared" si="836"/>
        <v>0</v>
      </c>
      <c r="AV1141" s="37"/>
      <c r="AW1141" s="19"/>
      <c r="AX1141" s="18"/>
      <c r="AY1141" s="32"/>
      <c r="AZ1141" s="14">
        <f t="shared" si="837"/>
        <v>0</v>
      </c>
      <c r="BA1141" s="15">
        <f t="shared" si="828"/>
        <v>0</v>
      </c>
    </row>
    <row r="1142" spans="1:53" x14ac:dyDescent="0.15">
      <c r="A1142" s="30"/>
      <c r="B1142" s="37"/>
      <c r="C1142" s="19"/>
      <c r="D1142" s="18"/>
      <c r="E1142" s="32"/>
      <c r="F1142" s="14">
        <f t="shared" si="829"/>
        <v>0</v>
      </c>
      <c r="G1142" s="37"/>
      <c r="H1142" s="19"/>
      <c r="I1142" s="18"/>
      <c r="J1142" s="32"/>
      <c r="K1142" s="14">
        <f t="shared" si="830"/>
        <v>0</v>
      </c>
      <c r="L1142" s="37"/>
      <c r="M1142" s="19"/>
      <c r="N1142" s="18"/>
      <c r="O1142" s="32"/>
      <c r="P1142" s="14">
        <f t="shared" si="831"/>
        <v>0</v>
      </c>
      <c r="Q1142" s="15">
        <f t="shared" si="820"/>
        <v>0</v>
      </c>
      <c r="S1142" s="30" t="s">
        <v>914</v>
      </c>
      <c r="T1142" s="37">
        <v>4</v>
      </c>
      <c r="U1142" s="19">
        <v>1</v>
      </c>
      <c r="V1142" s="18"/>
      <c r="W1142" s="32">
        <v>1</v>
      </c>
      <c r="X1142" s="14">
        <f t="shared" si="832"/>
        <v>6</v>
      </c>
      <c r="Y1142" s="37">
        <v>4</v>
      </c>
      <c r="Z1142" s="19">
        <v>1</v>
      </c>
      <c r="AA1142" s="18"/>
      <c r="AB1142" s="32">
        <v>1</v>
      </c>
      <c r="AC1142" s="14">
        <f t="shared" si="833"/>
        <v>6</v>
      </c>
      <c r="AD1142" s="37">
        <v>4</v>
      </c>
      <c r="AE1142" s="19">
        <v>1</v>
      </c>
      <c r="AF1142" s="18"/>
      <c r="AG1142" s="32">
        <v>1</v>
      </c>
      <c r="AH1142" s="14">
        <f t="shared" si="834"/>
        <v>6</v>
      </c>
      <c r="AI1142" s="15">
        <f t="shared" si="824"/>
        <v>18</v>
      </c>
      <c r="AJ1142" s="56">
        <v>44306</v>
      </c>
      <c r="AK1142" s="30"/>
      <c r="AL1142" s="37"/>
      <c r="AM1142" s="19"/>
      <c r="AN1142" s="18"/>
      <c r="AO1142" s="32"/>
      <c r="AP1142" s="14">
        <f t="shared" si="835"/>
        <v>0</v>
      </c>
      <c r="AQ1142" s="37"/>
      <c r="AR1142" s="19"/>
      <c r="AS1142" s="18"/>
      <c r="AT1142" s="32"/>
      <c r="AU1142" s="14">
        <f t="shared" si="836"/>
        <v>0</v>
      </c>
      <c r="AV1142" s="37"/>
      <c r="AW1142" s="19"/>
      <c r="AX1142" s="18"/>
      <c r="AY1142" s="32"/>
      <c r="AZ1142" s="14">
        <f t="shared" si="837"/>
        <v>0</v>
      </c>
      <c r="BA1142" s="15">
        <f t="shared" si="828"/>
        <v>0</v>
      </c>
    </row>
    <row r="1143" spans="1:53" x14ac:dyDescent="0.15">
      <c r="A1143" s="30"/>
      <c r="B1143" s="37"/>
      <c r="C1143" s="19"/>
      <c r="D1143" s="18"/>
      <c r="E1143" s="32"/>
      <c r="F1143" s="14">
        <f t="shared" si="829"/>
        <v>0</v>
      </c>
      <c r="G1143" s="37"/>
      <c r="H1143" s="19"/>
      <c r="I1143" s="18"/>
      <c r="J1143" s="32"/>
      <c r="K1143" s="14">
        <f t="shared" si="830"/>
        <v>0</v>
      </c>
      <c r="L1143" s="37"/>
      <c r="M1143" s="19"/>
      <c r="N1143" s="18"/>
      <c r="O1143" s="32"/>
      <c r="P1143" s="14">
        <f t="shared" si="831"/>
        <v>0</v>
      </c>
      <c r="Q1143" s="15">
        <f t="shared" si="820"/>
        <v>0</v>
      </c>
      <c r="S1143" s="30" t="s">
        <v>916</v>
      </c>
      <c r="T1143" s="37"/>
      <c r="U1143" s="19">
        <v>2</v>
      </c>
      <c r="V1143" s="18">
        <v>1</v>
      </c>
      <c r="W1143" s="32">
        <v>3</v>
      </c>
      <c r="X1143" s="14">
        <f t="shared" si="832"/>
        <v>6</v>
      </c>
      <c r="Y1143" s="37"/>
      <c r="Z1143" s="19">
        <v>2</v>
      </c>
      <c r="AA1143" s="18">
        <v>1</v>
      </c>
      <c r="AB1143" s="32">
        <v>3</v>
      </c>
      <c r="AC1143" s="14">
        <f t="shared" si="833"/>
        <v>6</v>
      </c>
      <c r="AD1143" s="37"/>
      <c r="AE1143" s="19">
        <v>2</v>
      </c>
      <c r="AF1143" s="18">
        <v>1</v>
      </c>
      <c r="AG1143" s="32">
        <v>3</v>
      </c>
      <c r="AH1143" s="14">
        <f t="shared" si="834"/>
        <v>6</v>
      </c>
      <c r="AI1143" s="15">
        <f t="shared" si="824"/>
        <v>18</v>
      </c>
      <c r="AJ1143" s="56">
        <v>44307</v>
      </c>
      <c r="AK1143" s="30"/>
      <c r="AL1143" s="37"/>
      <c r="AM1143" s="19"/>
      <c r="AN1143" s="18"/>
      <c r="AO1143" s="32"/>
      <c r="AP1143" s="14">
        <f t="shared" si="835"/>
        <v>0</v>
      </c>
      <c r="AQ1143" s="37"/>
      <c r="AR1143" s="19"/>
      <c r="AS1143" s="18"/>
      <c r="AT1143" s="32"/>
      <c r="AU1143" s="14">
        <f t="shared" si="836"/>
        <v>0</v>
      </c>
      <c r="AV1143" s="37"/>
      <c r="AW1143" s="19"/>
      <c r="AX1143" s="18"/>
      <c r="AY1143" s="32"/>
      <c r="AZ1143" s="14">
        <f t="shared" si="837"/>
        <v>0</v>
      </c>
      <c r="BA1143" s="15">
        <f t="shared" si="828"/>
        <v>0</v>
      </c>
    </row>
    <row r="1144" spans="1:53" x14ac:dyDescent="0.15">
      <c r="A1144" s="30"/>
      <c r="B1144" s="37"/>
      <c r="C1144" s="19"/>
      <c r="D1144" s="18"/>
      <c r="E1144" s="32"/>
      <c r="F1144" s="14">
        <f t="shared" si="829"/>
        <v>0</v>
      </c>
      <c r="G1144" s="37"/>
      <c r="H1144" s="19"/>
      <c r="I1144" s="18"/>
      <c r="J1144" s="32"/>
      <c r="K1144" s="14">
        <f t="shared" si="830"/>
        <v>0</v>
      </c>
      <c r="L1144" s="37"/>
      <c r="M1144" s="19"/>
      <c r="N1144" s="18"/>
      <c r="O1144" s="32"/>
      <c r="P1144" s="14">
        <f t="shared" si="831"/>
        <v>0</v>
      </c>
      <c r="Q1144" s="15">
        <f t="shared" si="820"/>
        <v>0</v>
      </c>
      <c r="S1144" s="30" t="s">
        <v>917</v>
      </c>
      <c r="T1144" s="37">
        <v>2</v>
      </c>
      <c r="U1144" s="19">
        <v>5</v>
      </c>
      <c r="V1144" s="18">
        <v>12</v>
      </c>
      <c r="W1144" s="32">
        <v>5</v>
      </c>
      <c r="X1144" s="14">
        <f t="shared" si="832"/>
        <v>24</v>
      </c>
      <c r="Y1144" s="37">
        <v>2</v>
      </c>
      <c r="Z1144" s="19">
        <v>5</v>
      </c>
      <c r="AA1144" s="18">
        <v>12</v>
      </c>
      <c r="AB1144" s="32">
        <v>5</v>
      </c>
      <c r="AC1144" s="14">
        <f t="shared" si="833"/>
        <v>24</v>
      </c>
      <c r="AD1144" s="37">
        <v>2</v>
      </c>
      <c r="AE1144" s="19">
        <v>5</v>
      </c>
      <c r="AF1144" s="18">
        <v>12</v>
      </c>
      <c r="AG1144" s="32">
        <v>5</v>
      </c>
      <c r="AH1144" s="14">
        <f t="shared" si="834"/>
        <v>24</v>
      </c>
      <c r="AI1144" s="15">
        <f t="shared" si="824"/>
        <v>72</v>
      </c>
      <c r="AJ1144" s="56">
        <v>44308</v>
      </c>
      <c r="AK1144" s="30"/>
      <c r="AL1144" s="37"/>
      <c r="AM1144" s="19"/>
      <c r="AN1144" s="18"/>
      <c r="AO1144" s="32"/>
      <c r="AP1144" s="14">
        <f t="shared" si="835"/>
        <v>0</v>
      </c>
      <c r="AQ1144" s="37"/>
      <c r="AR1144" s="19"/>
      <c r="AS1144" s="18"/>
      <c r="AT1144" s="32"/>
      <c r="AU1144" s="14">
        <f t="shared" si="836"/>
        <v>0</v>
      </c>
      <c r="AV1144" s="37"/>
      <c r="AW1144" s="19"/>
      <c r="AX1144" s="18"/>
      <c r="AY1144" s="32"/>
      <c r="AZ1144" s="14">
        <f t="shared" si="837"/>
        <v>0</v>
      </c>
      <c r="BA1144" s="15">
        <f t="shared" si="828"/>
        <v>0</v>
      </c>
    </row>
    <row r="1145" spans="1:53" x14ac:dyDescent="0.15">
      <c r="A1145" s="30"/>
      <c r="B1145" s="37"/>
      <c r="C1145" s="19"/>
      <c r="D1145" s="18"/>
      <c r="E1145" s="32"/>
      <c r="F1145" s="14">
        <f t="shared" si="829"/>
        <v>0</v>
      </c>
      <c r="G1145" s="37"/>
      <c r="H1145" s="19"/>
      <c r="I1145" s="18"/>
      <c r="J1145" s="32"/>
      <c r="K1145" s="14">
        <f t="shared" si="830"/>
        <v>0</v>
      </c>
      <c r="L1145" s="37"/>
      <c r="M1145" s="19"/>
      <c r="N1145" s="18"/>
      <c r="O1145" s="32"/>
      <c r="P1145" s="14">
        <f t="shared" si="831"/>
        <v>0</v>
      </c>
      <c r="Q1145" s="15">
        <f t="shared" si="820"/>
        <v>0</v>
      </c>
      <c r="S1145" s="30" t="s">
        <v>918</v>
      </c>
      <c r="T1145" s="37">
        <v>7</v>
      </c>
      <c r="U1145" s="19">
        <v>10</v>
      </c>
      <c r="V1145" s="18">
        <v>2</v>
      </c>
      <c r="W1145" s="32"/>
      <c r="X1145" s="14">
        <f t="shared" si="832"/>
        <v>19</v>
      </c>
      <c r="Y1145" s="37">
        <v>7</v>
      </c>
      <c r="Z1145" s="19">
        <v>10</v>
      </c>
      <c r="AA1145" s="18">
        <v>2</v>
      </c>
      <c r="AB1145" s="32"/>
      <c r="AC1145" s="14">
        <f t="shared" si="833"/>
        <v>19</v>
      </c>
      <c r="AD1145" s="37">
        <v>7</v>
      </c>
      <c r="AE1145" s="19">
        <v>10</v>
      </c>
      <c r="AF1145" s="18">
        <v>2</v>
      </c>
      <c r="AG1145" s="32"/>
      <c r="AH1145" s="14">
        <f t="shared" si="834"/>
        <v>19</v>
      </c>
      <c r="AI1145" s="15">
        <f t="shared" si="824"/>
        <v>57</v>
      </c>
      <c r="AJ1145" s="56">
        <v>44309</v>
      </c>
      <c r="AK1145" s="30"/>
      <c r="AL1145" s="37"/>
      <c r="AM1145" s="19"/>
      <c r="AN1145" s="18"/>
      <c r="AO1145" s="32"/>
      <c r="AP1145" s="14">
        <f t="shared" si="835"/>
        <v>0</v>
      </c>
      <c r="AQ1145" s="37"/>
      <c r="AR1145" s="19"/>
      <c r="AS1145" s="18"/>
      <c r="AT1145" s="32"/>
      <c r="AU1145" s="14">
        <f t="shared" si="836"/>
        <v>0</v>
      </c>
      <c r="AV1145" s="37"/>
      <c r="AW1145" s="19"/>
      <c r="AX1145" s="18"/>
      <c r="AY1145" s="32"/>
      <c r="AZ1145" s="14">
        <f t="shared" si="837"/>
        <v>0</v>
      </c>
      <c r="BA1145" s="15">
        <f t="shared" si="828"/>
        <v>0</v>
      </c>
    </row>
    <row r="1146" spans="1:53" x14ac:dyDescent="0.15">
      <c r="A1146" s="30"/>
      <c r="B1146" s="37"/>
      <c r="C1146" s="19"/>
      <c r="D1146" s="18"/>
      <c r="E1146" s="32"/>
      <c r="F1146" s="14">
        <f t="shared" si="829"/>
        <v>0</v>
      </c>
      <c r="G1146" s="37"/>
      <c r="H1146" s="19"/>
      <c r="I1146" s="18"/>
      <c r="J1146" s="32"/>
      <c r="K1146" s="14">
        <f t="shared" si="830"/>
        <v>0</v>
      </c>
      <c r="L1146" s="37"/>
      <c r="M1146" s="19"/>
      <c r="N1146" s="18"/>
      <c r="O1146" s="32"/>
      <c r="P1146" s="14">
        <f t="shared" si="831"/>
        <v>0</v>
      </c>
      <c r="Q1146" s="15">
        <f t="shared" si="820"/>
        <v>0</v>
      </c>
      <c r="S1146" s="30" t="s">
        <v>919</v>
      </c>
      <c r="T1146" s="37">
        <v>4</v>
      </c>
      <c r="U1146" s="19">
        <v>6</v>
      </c>
      <c r="V1146" s="18">
        <v>5</v>
      </c>
      <c r="W1146" s="32">
        <v>3</v>
      </c>
      <c r="X1146" s="14">
        <f t="shared" si="832"/>
        <v>18</v>
      </c>
      <c r="Y1146" s="37">
        <v>4</v>
      </c>
      <c r="Z1146" s="19">
        <v>6</v>
      </c>
      <c r="AA1146" s="18">
        <v>5</v>
      </c>
      <c r="AB1146" s="32">
        <v>3</v>
      </c>
      <c r="AC1146" s="14">
        <f t="shared" si="833"/>
        <v>18</v>
      </c>
      <c r="AD1146" s="37">
        <v>4</v>
      </c>
      <c r="AE1146" s="19">
        <v>6</v>
      </c>
      <c r="AF1146" s="18">
        <v>5</v>
      </c>
      <c r="AG1146" s="32">
        <v>3</v>
      </c>
      <c r="AH1146" s="14">
        <f t="shared" si="834"/>
        <v>18</v>
      </c>
      <c r="AI1146" s="15">
        <f t="shared" si="824"/>
        <v>54</v>
      </c>
      <c r="AJ1146" s="56">
        <v>44310</v>
      </c>
      <c r="AK1146" s="30"/>
      <c r="AL1146" s="37"/>
      <c r="AM1146" s="19"/>
      <c r="AN1146" s="18"/>
      <c r="AO1146" s="32"/>
      <c r="AP1146" s="14">
        <f t="shared" si="835"/>
        <v>0</v>
      </c>
      <c r="AQ1146" s="37"/>
      <c r="AR1146" s="19"/>
      <c r="AS1146" s="18"/>
      <c r="AT1146" s="32"/>
      <c r="AU1146" s="14">
        <f t="shared" si="836"/>
        <v>0</v>
      </c>
      <c r="AV1146" s="37"/>
      <c r="AW1146" s="19"/>
      <c r="AX1146" s="18"/>
      <c r="AY1146" s="32"/>
      <c r="AZ1146" s="14">
        <f t="shared" si="837"/>
        <v>0</v>
      </c>
      <c r="BA1146" s="15">
        <f t="shared" si="828"/>
        <v>0</v>
      </c>
    </row>
    <row r="1147" spans="1:53" x14ac:dyDescent="0.15">
      <c r="A1147" s="30"/>
      <c r="B1147" s="37"/>
      <c r="C1147" s="19"/>
      <c r="D1147" s="18"/>
      <c r="E1147" s="32"/>
      <c r="F1147" s="14">
        <f t="shared" si="829"/>
        <v>0</v>
      </c>
      <c r="G1147" s="37"/>
      <c r="H1147" s="19"/>
      <c r="I1147" s="18"/>
      <c r="J1147" s="32"/>
      <c r="K1147" s="14">
        <f t="shared" si="830"/>
        <v>0</v>
      </c>
      <c r="L1147" s="37"/>
      <c r="M1147" s="19"/>
      <c r="N1147" s="18"/>
      <c r="O1147" s="32"/>
      <c r="P1147" s="14">
        <f t="shared" si="831"/>
        <v>0</v>
      </c>
      <c r="Q1147" s="15">
        <f t="shared" si="820"/>
        <v>0</v>
      </c>
      <c r="S1147" s="30" t="s">
        <v>922</v>
      </c>
      <c r="T1147" s="37"/>
      <c r="U1147" s="19"/>
      <c r="V1147" s="18">
        <v>1</v>
      </c>
      <c r="W1147" s="32">
        <v>3</v>
      </c>
      <c r="X1147" s="14">
        <f t="shared" si="832"/>
        <v>4</v>
      </c>
      <c r="Y1147" s="37"/>
      <c r="Z1147" s="19"/>
      <c r="AA1147" s="18">
        <v>1</v>
      </c>
      <c r="AB1147" s="32">
        <v>3</v>
      </c>
      <c r="AC1147" s="14">
        <f t="shared" si="833"/>
        <v>4</v>
      </c>
      <c r="AD1147" s="37"/>
      <c r="AE1147" s="19"/>
      <c r="AF1147" s="18">
        <v>1</v>
      </c>
      <c r="AG1147" s="32">
        <v>3</v>
      </c>
      <c r="AH1147" s="14">
        <f t="shared" si="834"/>
        <v>4</v>
      </c>
      <c r="AI1147" s="15">
        <f t="shared" si="824"/>
        <v>12</v>
      </c>
      <c r="AJ1147" s="56">
        <v>44313</v>
      </c>
      <c r="AK1147" s="13"/>
      <c r="AL1147" s="37"/>
      <c r="AM1147" s="19"/>
      <c r="AN1147" s="18"/>
      <c r="AO1147" s="32"/>
      <c r="AP1147" s="14">
        <f t="shared" si="835"/>
        <v>0</v>
      </c>
      <c r="AQ1147" s="37"/>
      <c r="AR1147" s="19"/>
      <c r="AS1147" s="18"/>
      <c r="AT1147" s="32"/>
      <c r="AU1147" s="14">
        <f t="shared" si="836"/>
        <v>0</v>
      </c>
      <c r="AV1147" s="37"/>
      <c r="AW1147" s="19"/>
      <c r="AX1147" s="18"/>
      <c r="AY1147" s="32"/>
      <c r="AZ1147" s="14">
        <f t="shared" si="837"/>
        <v>0</v>
      </c>
      <c r="BA1147" s="15">
        <f t="shared" si="828"/>
        <v>0</v>
      </c>
    </row>
    <row r="1148" spans="1:53" x14ac:dyDescent="0.15">
      <c r="A1148" s="30"/>
      <c r="B1148" s="37"/>
      <c r="C1148" s="19"/>
      <c r="D1148" s="18"/>
      <c r="E1148" s="32"/>
      <c r="F1148" s="14">
        <f t="shared" si="829"/>
        <v>0</v>
      </c>
      <c r="G1148" s="37"/>
      <c r="H1148" s="19"/>
      <c r="I1148" s="18"/>
      <c r="J1148" s="32"/>
      <c r="K1148" s="14">
        <f t="shared" si="830"/>
        <v>0</v>
      </c>
      <c r="L1148" s="37"/>
      <c r="M1148" s="19"/>
      <c r="N1148" s="18"/>
      <c r="O1148" s="32"/>
      <c r="P1148" s="14">
        <f t="shared" si="831"/>
        <v>0</v>
      </c>
      <c r="Q1148" s="15">
        <f t="shared" si="820"/>
        <v>0</v>
      </c>
      <c r="S1148" s="30" t="s">
        <v>923</v>
      </c>
      <c r="T1148" s="37"/>
      <c r="U1148" s="19"/>
      <c r="V1148" s="18">
        <v>3</v>
      </c>
      <c r="W1148" s="32">
        <v>2</v>
      </c>
      <c r="X1148" s="14">
        <f t="shared" si="832"/>
        <v>5</v>
      </c>
      <c r="Y1148" s="37"/>
      <c r="Z1148" s="19"/>
      <c r="AA1148" s="18">
        <v>3</v>
      </c>
      <c r="AB1148" s="32">
        <v>2</v>
      </c>
      <c r="AC1148" s="14">
        <f t="shared" si="833"/>
        <v>5</v>
      </c>
      <c r="AD1148" s="37"/>
      <c r="AE1148" s="19"/>
      <c r="AF1148" s="18">
        <v>3</v>
      </c>
      <c r="AG1148" s="32">
        <v>2</v>
      </c>
      <c r="AH1148" s="14">
        <f t="shared" si="834"/>
        <v>5</v>
      </c>
      <c r="AI1148" s="15">
        <f t="shared" si="824"/>
        <v>15</v>
      </c>
      <c r="AJ1148" s="56">
        <v>44314</v>
      </c>
      <c r="AK1148" s="39"/>
      <c r="AL1148" s="37"/>
      <c r="AM1148" s="19"/>
      <c r="AN1148" s="18"/>
      <c r="AO1148" s="32"/>
      <c r="AP1148" s="14">
        <f t="shared" si="835"/>
        <v>0</v>
      </c>
      <c r="AQ1148" s="37"/>
      <c r="AR1148" s="19"/>
      <c r="AS1148" s="18"/>
      <c r="AT1148" s="32"/>
      <c r="AU1148" s="14">
        <f t="shared" si="836"/>
        <v>0</v>
      </c>
      <c r="AV1148" s="37"/>
      <c r="AW1148" s="19"/>
      <c r="AX1148" s="18"/>
      <c r="AY1148" s="32"/>
      <c r="AZ1148" s="14">
        <f t="shared" si="837"/>
        <v>0</v>
      </c>
      <c r="BA1148" s="15">
        <f t="shared" si="828"/>
        <v>0</v>
      </c>
    </row>
    <row r="1149" spans="1:53" x14ac:dyDescent="0.15">
      <c r="A1149" s="30"/>
      <c r="B1149" s="37"/>
      <c r="C1149" s="19"/>
      <c r="D1149" s="18"/>
      <c r="E1149" s="32"/>
      <c r="F1149" s="14">
        <f t="shared" si="829"/>
        <v>0</v>
      </c>
      <c r="G1149" s="37"/>
      <c r="H1149" s="19"/>
      <c r="I1149" s="18"/>
      <c r="J1149" s="32"/>
      <c r="K1149" s="14">
        <f t="shared" si="830"/>
        <v>0</v>
      </c>
      <c r="L1149" s="37"/>
      <c r="M1149" s="19"/>
      <c r="N1149" s="18"/>
      <c r="O1149" s="32"/>
      <c r="P1149" s="14">
        <f t="shared" si="831"/>
        <v>0</v>
      </c>
      <c r="Q1149" s="15">
        <f t="shared" si="820"/>
        <v>0</v>
      </c>
      <c r="S1149" s="30" t="s">
        <v>927</v>
      </c>
      <c r="T1149" s="37"/>
      <c r="U1149" s="19"/>
      <c r="V1149" s="18">
        <v>2</v>
      </c>
      <c r="W1149" s="32">
        <v>1</v>
      </c>
      <c r="X1149" s="14">
        <f t="shared" si="832"/>
        <v>3</v>
      </c>
      <c r="Y1149" s="37"/>
      <c r="Z1149" s="19"/>
      <c r="AA1149" s="18">
        <v>2</v>
      </c>
      <c r="AB1149" s="32">
        <v>1</v>
      </c>
      <c r="AC1149" s="14">
        <f t="shared" si="833"/>
        <v>3</v>
      </c>
      <c r="AD1149" s="37"/>
      <c r="AE1149" s="19"/>
      <c r="AF1149" s="18">
        <v>2</v>
      </c>
      <c r="AG1149" s="32">
        <v>1</v>
      </c>
      <c r="AH1149" s="14">
        <f t="shared" si="834"/>
        <v>3</v>
      </c>
      <c r="AI1149" s="15">
        <f t="shared" si="824"/>
        <v>9</v>
      </c>
      <c r="AJ1149" s="56">
        <v>44315</v>
      </c>
      <c r="AK1149" s="13"/>
      <c r="AL1149" s="37"/>
      <c r="AM1149" s="19"/>
      <c r="AN1149" s="18"/>
      <c r="AO1149" s="32"/>
      <c r="AP1149" s="14">
        <f t="shared" si="835"/>
        <v>0</v>
      </c>
      <c r="AQ1149" s="37"/>
      <c r="AR1149" s="19"/>
      <c r="AS1149" s="18"/>
      <c r="AT1149" s="32"/>
      <c r="AU1149" s="14">
        <f t="shared" si="836"/>
        <v>0</v>
      </c>
      <c r="AV1149" s="37"/>
      <c r="AW1149" s="19"/>
      <c r="AX1149" s="18"/>
      <c r="AY1149" s="32"/>
      <c r="AZ1149" s="14">
        <f t="shared" si="837"/>
        <v>0</v>
      </c>
      <c r="BA1149" s="15">
        <f t="shared" si="828"/>
        <v>0</v>
      </c>
    </row>
    <row r="1150" spans="1:53" x14ac:dyDescent="0.15">
      <c r="A1150" s="30"/>
      <c r="B1150" s="37"/>
      <c r="C1150" s="19"/>
      <c r="D1150" s="18"/>
      <c r="E1150" s="32"/>
      <c r="F1150" s="14">
        <f t="shared" si="829"/>
        <v>0</v>
      </c>
      <c r="G1150" s="37"/>
      <c r="H1150" s="19"/>
      <c r="I1150" s="18"/>
      <c r="J1150" s="32"/>
      <c r="K1150" s="14">
        <f t="shared" si="830"/>
        <v>0</v>
      </c>
      <c r="L1150" s="37"/>
      <c r="M1150" s="19"/>
      <c r="N1150" s="18"/>
      <c r="O1150" s="32"/>
      <c r="P1150" s="14">
        <f t="shared" si="831"/>
        <v>0</v>
      </c>
      <c r="Q1150" s="15">
        <f t="shared" si="820"/>
        <v>0</v>
      </c>
      <c r="S1150" s="30" t="s">
        <v>928</v>
      </c>
      <c r="T1150" s="37"/>
      <c r="U1150" s="19">
        <v>2</v>
      </c>
      <c r="V1150" s="18">
        <v>2</v>
      </c>
      <c r="W1150" s="32"/>
      <c r="X1150" s="14">
        <f t="shared" si="832"/>
        <v>4</v>
      </c>
      <c r="Y1150" s="37"/>
      <c r="Z1150" s="19">
        <v>2</v>
      </c>
      <c r="AA1150" s="18">
        <v>2</v>
      </c>
      <c r="AB1150" s="32"/>
      <c r="AC1150" s="14">
        <f t="shared" si="833"/>
        <v>4</v>
      </c>
      <c r="AD1150" s="37"/>
      <c r="AE1150" s="19">
        <v>2</v>
      </c>
      <c r="AF1150" s="18">
        <v>2</v>
      </c>
      <c r="AG1150" s="32"/>
      <c r="AH1150" s="14">
        <f t="shared" si="834"/>
        <v>4</v>
      </c>
      <c r="AI1150" s="15">
        <f t="shared" si="824"/>
        <v>12</v>
      </c>
      <c r="AJ1150" s="56">
        <v>44317</v>
      </c>
      <c r="AK1150" s="13"/>
      <c r="AL1150" s="37"/>
      <c r="AM1150" s="19"/>
      <c r="AN1150" s="18"/>
      <c r="AO1150" s="32"/>
      <c r="AP1150" s="14">
        <f t="shared" si="835"/>
        <v>0</v>
      </c>
      <c r="AQ1150" s="37"/>
      <c r="AR1150" s="19"/>
      <c r="AS1150" s="18"/>
      <c r="AT1150" s="32"/>
      <c r="AU1150" s="14">
        <f t="shared" si="836"/>
        <v>0</v>
      </c>
      <c r="AV1150" s="37"/>
      <c r="AW1150" s="19"/>
      <c r="AX1150" s="18"/>
      <c r="AY1150" s="32"/>
      <c r="AZ1150" s="14">
        <f t="shared" si="837"/>
        <v>0</v>
      </c>
      <c r="BA1150" s="15">
        <f t="shared" si="828"/>
        <v>0</v>
      </c>
    </row>
    <row r="1151" spans="1:53" x14ac:dyDescent="0.15">
      <c r="A1151" s="30"/>
      <c r="B1151" s="37"/>
      <c r="C1151" s="19"/>
      <c r="D1151" s="18"/>
      <c r="E1151" s="32"/>
      <c r="F1151" s="14">
        <f t="shared" si="829"/>
        <v>0</v>
      </c>
      <c r="G1151" s="37"/>
      <c r="H1151" s="19"/>
      <c r="I1151" s="18"/>
      <c r="J1151" s="32"/>
      <c r="K1151" s="14">
        <f t="shared" si="830"/>
        <v>0</v>
      </c>
      <c r="L1151" s="37"/>
      <c r="M1151" s="19"/>
      <c r="N1151" s="18"/>
      <c r="O1151" s="32"/>
      <c r="P1151" s="14">
        <f t="shared" si="831"/>
        <v>0</v>
      </c>
      <c r="Q1151" s="15">
        <f t="shared" si="820"/>
        <v>0</v>
      </c>
      <c r="S1151" s="30" t="s">
        <v>929</v>
      </c>
      <c r="T1151" s="37"/>
      <c r="U1151" s="19">
        <v>4</v>
      </c>
      <c r="V1151" s="18">
        <v>2</v>
      </c>
      <c r="W1151" s="32">
        <v>1</v>
      </c>
      <c r="X1151" s="14">
        <f t="shared" si="832"/>
        <v>7</v>
      </c>
      <c r="Y1151" s="37"/>
      <c r="Z1151" s="19">
        <v>4</v>
      </c>
      <c r="AA1151" s="18">
        <v>2</v>
      </c>
      <c r="AB1151" s="32">
        <v>1</v>
      </c>
      <c r="AC1151" s="14">
        <f t="shared" si="833"/>
        <v>7</v>
      </c>
      <c r="AD1151" s="37"/>
      <c r="AE1151" s="19">
        <v>4</v>
      </c>
      <c r="AF1151" s="18">
        <v>2</v>
      </c>
      <c r="AG1151" s="32">
        <v>1</v>
      </c>
      <c r="AH1151" s="14">
        <f t="shared" si="834"/>
        <v>7</v>
      </c>
      <c r="AI1151" s="15">
        <f t="shared" si="824"/>
        <v>21</v>
      </c>
      <c r="AJ1151" s="56">
        <v>44322</v>
      </c>
      <c r="AK1151" s="13"/>
      <c r="AL1151" s="37"/>
      <c r="AM1151" s="19"/>
      <c r="AN1151" s="18"/>
      <c r="AO1151" s="32"/>
      <c r="AP1151" s="14">
        <f t="shared" si="835"/>
        <v>0</v>
      </c>
      <c r="AQ1151" s="37"/>
      <c r="AR1151" s="19"/>
      <c r="AS1151" s="18"/>
      <c r="AT1151" s="32"/>
      <c r="AU1151" s="14">
        <f t="shared" si="836"/>
        <v>0</v>
      </c>
      <c r="AV1151" s="37"/>
      <c r="AW1151" s="19"/>
      <c r="AX1151" s="18"/>
      <c r="AY1151" s="32"/>
      <c r="AZ1151" s="14">
        <f t="shared" si="837"/>
        <v>0</v>
      </c>
      <c r="BA1151" s="15">
        <f t="shared" si="828"/>
        <v>0</v>
      </c>
    </row>
    <row r="1152" spans="1:53" x14ac:dyDescent="0.15">
      <c r="A1152" s="30"/>
      <c r="B1152" s="37"/>
      <c r="C1152" s="19"/>
      <c r="D1152" s="18"/>
      <c r="E1152" s="32"/>
      <c r="F1152" s="14">
        <f t="shared" si="829"/>
        <v>0</v>
      </c>
      <c r="G1152" s="37"/>
      <c r="H1152" s="19"/>
      <c r="I1152" s="18"/>
      <c r="J1152" s="32"/>
      <c r="K1152" s="14">
        <f t="shared" si="830"/>
        <v>0</v>
      </c>
      <c r="L1152" s="37"/>
      <c r="M1152" s="19"/>
      <c r="N1152" s="18"/>
      <c r="O1152" s="32"/>
      <c r="P1152" s="14">
        <f t="shared" si="831"/>
        <v>0</v>
      </c>
      <c r="Q1152" s="15">
        <f t="shared" si="820"/>
        <v>0</v>
      </c>
      <c r="S1152" s="30" t="s">
        <v>930</v>
      </c>
      <c r="T1152" s="37"/>
      <c r="U1152" s="19"/>
      <c r="V1152" s="18"/>
      <c r="W1152" s="32">
        <v>1</v>
      </c>
      <c r="X1152" s="14">
        <f t="shared" si="832"/>
        <v>1</v>
      </c>
      <c r="Y1152" s="37"/>
      <c r="Z1152" s="19"/>
      <c r="AA1152" s="18"/>
      <c r="AB1152" s="32">
        <v>1</v>
      </c>
      <c r="AC1152" s="14">
        <f t="shared" si="833"/>
        <v>1</v>
      </c>
      <c r="AD1152" s="37"/>
      <c r="AE1152" s="19"/>
      <c r="AF1152" s="18"/>
      <c r="AG1152" s="32">
        <v>1</v>
      </c>
      <c r="AH1152" s="14">
        <f t="shared" si="834"/>
        <v>1</v>
      </c>
      <c r="AI1152" s="15">
        <f t="shared" si="824"/>
        <v>3</v>
      </c>
      <c r="AJ1152" s="56">
        <v>44323</v>
      </c>
      <c r="AK1152" s="13"/>
      <c r="AL1152" s="37"/>
      <c r="AM1152" s="19"/>
      <c r="AN1152" s="18"/>
      <c r="AO1152" s="32"/>
      <c r="AP1152" s="14">
        <f t="shared" si="835"/>
        <v>0</v>
      </c>
      <c r="AQ1152" s="37"/>
      <c r="AR1152" s="19"/>
      <c r="AS1152" s="18"/>
      <c r="AT1152" s="32"/>
      <c r="AU1152" s="14">
        <f t="shared" si="836"/>
        <v>0</v>
      </c>
      <c r="AV1152" s="37"/>
      <c r="AW1152" s="19"/>
      <c r="AX1152" s="18"/>
      <c r="AY1152" s="32"/>
      <c r="AZ1152" s="14">
        <f t="shared" si="837"/>
        <v>0</v>
      </c>
      <c r="BA1152" s="15">
        <f t="shared" si="828"/>
        <v>0</v>
      </c>
    </row>
    <row r="1153" spans="1:53" x14ac:dyDescent="0.15">
      <c r="A1153" s="39"/>
      <c r="B1153" s="37"/>
      <c r="C1153" s="19"/>
      <c r="D1153" s="18"/>
      <c r="E1153" s="32"/>
      <c r="F1153" s="14">
        <f t="shared" si="829"/>
        <v>0</v>
      </c>
      <c r="G1153" s="37"/>
      <c r="H1153" s="19"/>
      <c r="I1153" s="18"/>
      <c r="J1153" s="32"/>
      <c r="K1153" s="14">
        <f t="shared" si="830"/>
        <v>0</v>
      </c>
      <c r="L1153" s="37"/>
      <c r="M1153" s="19"/>
      <c r="N1153" s="18"/>
      <c r="O1153" s="32"/>
      <c r="P1153" s="14">
        <f t="shared" si="831"/>
        <v>0</v>
      </c>
      <c r="Q1153" s="15">
        <f t="shared" si="820"/>
        <v>0</v>
      </c>
      <c r="S1153" s="13"/>
      <c r="T1153" s="37"/>
      <c r="U1153" s="19"/>
      <c r="V1153" s="18"/>
      <c r="W1153" s="32"/>
      <c r="X1153" s="14">
        <f t="shared" si="832"/>
        <v>0</v>
      </c>
      <c r="Y1153" s="37"/>
      <c r="Z1153" s="19"/>
      <c r="AA1153" s="18"/>
      <c r="AB1153" s="32"/>
      <c r="AC1153" s="14">
        <f t="shared" si="833"/>
        <v>0</v>
      </c>
      <c r="AD1153" s="37"/>
      <c r="AE1153" s="19"/>
      <c r="AF1153" s="18"/>
      <c r="AG1153" s="32"/>
      <c r="AH1153" s="14">
        <f t="shared" si="834"/>
        <v>0</v>
      </c>
      <c r="AI1153" s="15">
        <f t="shared" si="824"/>
        <v>0</v>
      </c>
      <c r="AJ1153" s="57"/>
      <c r="AK1153" s="39"/>
      <c r="AL1153" s="37"/>
      <c r="AM1153" s="19"/>
      <c r="AN1153" s="18"/>
      <c r="AO1153" s="32"/>
      <c r="AP1153" s="14">
        <f t="shared" si="835"/>
        <v>0</v>
      </c>
      <c r="AQ1153" s="37"/>
      <c r="AR1153" s="19"/>
      <c r="AS1153" s="18"/>
      <c r="AT1153" s="32"/>
      <c r="AU1153" s="14">
        <f t="shared" si="836"/>
        <v>0</v>
      </c>
      <c r="AV1153" s="37"/>
      <c r="AW1153" s="19"/>
      <c r="AX1153" s="18"/>
      <c r="AY1153" s="32"/>
      <c r="AZ1153" s="14">
        <f t="shared" si="837"/>
        <v>0</v>
      </c>
      <c r="BA1153" s="15">
        <f t="shared" si="828"/>
        <v>0</v>
      </c>
    </row>
    <row r="1154" spans="1:53" x14ac:dyDescent="0.15">
      <c r="A1154" s="30"/>
      <c r="B1154" s="37"/>
      <c r="C1154" s="19"/>
      <c r="D1154" s="18"/>
      <c r="E1154" s="32"/>
      <c r="F1154" s="14">
        <f t="shared" si="829"/>
        <v>0</v>
      </c>
      <c r="G1154" s="37"/>
      <c r="H1154" s="19"/>
      <c r="I1154" s="18"/>
      <c r="J1154" s="32"/>
      <c r="K1154" s="14">
        <f t="shared" si="830"/>
        <v>0</v>
      </c>
      <c r="L1154" s="37"/>
      <c r="M1154" s="19"/>
      <c r="N1154" s="18"/>
      <c r="O1154" s="32"/>
      <c r="P1154" s="14">
        <f t="shared" si="831"/>
        <v>0</v>
      </c>
      <c r="Q1154" s="15">
        <f t="shared" si="820"/>
        <v>0</v>
      </c>
      <c r="S1154" s="13" t="s">
        <v>810</v>
      </c>
      <c r="T1154" s="37"/>
      <c r="U1154" s="19"/>
      <c r="V1154" s="18"/>
      <c r="W1154" s="19"/>
      <c r="X1154" s="14">
        <f t="shared" si="832"/>
        <v>0</v>
      </c>
      <c r="Y1154" s="37"/>
      <c r="Z1154" s="19"/>
      <c r="AA1154" s="18"/>
      <c r="AB1154" s="32"/>
      <c r="AC1154" s="14">
        <f t="shared" si="833"/>
        <v>0</v>
      </c>
      <c r="AD1154" s="37"/>
      <c r="AE1154" s="19"/>
      <c r="AF1154" s="18"/>
      <c r="AG1154" s="32"/>
      <c r="AH1154" s="14">
        <f t="shared" si="834"/>
        <v>0</v>
      </c>
      <c r="AI1154" s="15">
        <f t="shared" si="824"/>
        <v>0</v>
      </c>
      <c r="AJ1154" s="57" t="s">
        <v>811</v>
      </c>
      <c r="AK1154" s="13"/>
      <c r="AL1154" s="37"/>
      <c r="AM1154" s="19"/>
      <c r="AN1154" s="18"/>
      <c r="AO1154" s="32"/>
      <c r="AP1154" s="14">
        <f t="shared" si="835"/>
        <v>0</v>
      </c>
      <c r="AQ1154" s="37"/>
      <c r="AR1154" s="19"/>
      <c r="AS1154" s="18"/>
      <c r="AT1154" s="32"/>
      <c r="AU1154" s="14">
        <f t="shared" si="836"/>
        <v>0</v>
      </c>
      <c r="AV1154" s="37"/>
      <c r="AW1154" s="19"/>
      <c r="AX1154" s="18"/>
      <c r="AY1154" s="32"/>
      <c r="AZ1154" s="14">
        <f t="shared" si="837"/>
        <v>0</v>
      </c>
      <c r="BA1154" s="15">
        <f t="shared" si="828"/>
        <v>0</v>
      </c>
    </row>
    <row r="1155" spans="1:53" x14ac:dyDescent="0.15">
      <c r="A1155" s="30"/>
      <c r="B1155" s="37"/>
      <c r="C1155" s="19"/>
      <c r="D1155" s="18"/>
      <c r="E1155" s="32"/>
      <c r="F1155" s="14">
        <f t="shared" si="829"/>
        <v>0</v>
      </c>
      <c r="G1155" s="37"/>
      <c r="H1155" s="19"/>
      <c r="I1155" s="18"/>
      <c r="J1155" s="32"/>
      <c r="K1155" s="14">
        <f t="shared" si="830"/>
        <v>0</v>
      </c>
      <c r="L1155" s="37"/>
      <c r="M1155" s="19"/>
      <c r="N1155" s="18"/>
      <c r="O1155" s="32"/>
      <c r="P1155" s="14">
        <f t="shared" si="831"/>
        <v>0</v>
      </c>
      <c r="Q1155" s="15">
        <f t="shared" si="820"/>
        <v>0</v>
      </c>
      <c r="S1155" s="13" t="s">
        <v>872</v>
      </c>
      <c r="T1155" s="37"/>
      <c r="U1155" s="19"/>
      <c r="V1155" s="18"/>
      <c r="W1155" s="32"/>
      <c r="X1155" s="14">
        <f t="shared" si="832"/>
        <v>0</v>
      </c>
      <c r="Y1155" s="37"/>
      <c r="Z1155" s="19"/>
      <c r="AA1155" s="18"/>
      <c r="AB1155" s="32"/>
      <c r="AC1155" s="14">
        <f t="shared" si="833"/>
        <v>0</v>
      </c>
      <c r="AD1155" s="37"/>
      <c r="AE1155" s="19"/>
      <c r="AF1155" s="18"/>
      <c r="AG1155" s="32"/>
      <c r="AH1155" s="14">
        <f t="shared" si="834"/>
        <v>0</v>
      </c>
      <c r="AI1155" s="15">
        <f t="shared" si="824"/>
        <v>0</v>
      </c>
      <c r="AJ1155" s="57" t="s">
        <v>873</v>
      </c>
      <c r="AK1155" s="13"/>
      <c r="AL1155" s="37"/>
      <c r="AM1155" s="19"/>
      <c r="AN1155" s="18"/>
      <c r="AO1155" s="32"/>
      <c r="AP1155" s="14">
        <f t="shared" si="835"/>
        <v>0</v>
      </c>
      <c r="AQ1155" s="37"/>
      <c r="AR1155" s="19"/>
      <c r="AS1155" s="18"/>
      <c r="AT1155" s="32"/>
      <c r="AU1155" s="14">
        <f t="shared" si="836"/>
        <v>0</v>
      </c>
      <c r="AV1155" s="37"/>
      <c r="AW1155" s="19"/>
      <c r="AX1155" s="18"/>
      <c r="AY1155" s="32"/>
      <c r="AZ1155" s="14">
        <f t="shared" si="837"/>
        <v>0</v>
      </c>
      <c r="BA1155" s="15">
        <f t="shared" si="828"/>
        <v>0</v>
      </c>
    </row>
    <row r="1156" spans="1:53" x14ac:dyDescent="0.15">
      <c r="A1156" s="13"/>
      <c r="B1156" s="37"/>
      <c r="C1156" s="19"/>
      <c r="D1156" s="18"/>
      <c r="E1156" s="32"/>
      <c r="F1156" s="14">
        <f t="shared" si="829"/>
        <v>0</v>
      </c>
      <c r="G1156" s="37"/>
      <c r="H1156" s="19"/>
      <c r="I1156" s="18"/>
      <c r="J1156" s="32"/>
      <c r="K1156" s="14">
        <f t="shared" si="830"/>
        <v>0</v>
      </c>
      <c r="L1156" s="37"/>
      <c r="M1156" s="19"/>
      <c r="N1156" s="18"/>
      <c r="O1156" s="32"/>
      <c r="P1156" s="14">
        <f t="shared" si="831"/>
        <v>0</v>
      </c>
      <c r="Q1156" s="15">
        <f t="shared" si="820"/>
        <v>0</v>
      </c>
      <c r="S1156" s="13" t="s">
        <v>867</v>
      </c>
      <c r="T1156" s="37"/>
      <c r="U1156" s="19"/>
      <c r="V1156" s="18"/>
      <c r="W1156" s="19"/>
      <c r="X1156" s="14">
        <f t="shared" si="832"/>
        <v>0</v>
      </c>
      <c r="Y1156" s="37"/>
      <c r="Z1156" s="19"/>
      <c r="AA1156" s="18"/>
      <c r="AB1156" s="19"/>
      <c r="AC1156" s="14">
        <f t="shared" si="833"/>
        <v>0</v>
      </c>
      <c r="AD1156" s="37"/>
      <c r="AE1156" s="19"/>
      <c r="AF1156" s="18"/>
      <c r="AG1156" s="19"/>
      <c r="AH1156" s="14">
        <f t="shared" si="834"/>
        <v>0</v>
      </c>
      <c r="AI1156" s="15">
        <f t="shared" si="824"/>
        <v>0</v>
      </c>
      <c r="AJ1156" s="56" t="s">
        <v>868</v>
      </c>
      <c r="AK1156" s="13"/>
      <c r="AL1156" s="37"/>
      <c r="AM1156" s="19"/>
      <c r="AN1156" s="18"/>
      <c r="AO1156" s="32"/>
      <c r="AP1156" s="14">
        <f t="shared" si="835"/>
        <v>0</v>
      </c>
      <c r="AQ1156" s="37"/>
      <c r="AR1156" s="19"/>
      <c r="AS1156" s="18"/>
      <c r="AT1156" s="32"/>
      <c r="AU1156" s="14">
        <f t="shared" si="836"/>
        <v>0</v>
      </c>
      <c r="AV1156" s="37"/>
      <c r="AW1156" s="19"/>
      <c r="AX1156" s="18"/>
      <c r="AY1156" s="32"/>
      <c r="AZ1156" s="14">
        <f t="shared" si="837"/>
        <v>0</v>
      </c>
      <c r="BA1156" s="15">
        <f t="shared" si="828"/>
        <v>0</v>
      </c>
    </row>
    <row r="1157" spans="1:53" ht="14.25" thickBot="1" x14ac:dyDescent="0.2">
      <c r="A1157" s="39"/>
      <c r="B1157" s="37"/>
      <c r="C1157" s="19"/>
      <c r="D1157" s="18"/>
      <c r="E1157" s="106"/>
      <c r="F1157" s="14">
        <f t="shared" si="829"/>
        <v>0</v>
      </c>
      <c r="G1157" s="37"/>
      <c r="H1157" s="19"/>
      <c r="I1157" s="18"/>
      <c r="J1157" s="32"/>
      <c r="K1157" s="14">
        <f t="shared" si="830"/>
        <v>0</v>
      </c>
      <c r="L1157" s="37"/>
      <c r="M1157" s="19"/>
      <c r="N1157" s="18"/>
      <c r="O1157" s="106"/>
      <c r="P1157" s="14">
        <f t="shared" si="831"/>
        <v>0</v>
      </c>
      <c r="Q1157" s="24">
        <f t="shared" si="820"/>
        <v>0</v>
      </c>
      <c r="S1157" s="13" t="s">
        <v>851</v>
      </c>
      <c r="T1157" s="37"/>
      <c r="U1157" s="19"/>
      <c r="V1157" s="18"/>
      <c r="W1157" s="106"/>
      <c r="X1157" s="14">
        <f t="shared" si="832"/>
        <v>0</v>
      </c>
      <c r="Y1157" s="37"/>
      <c r="Z1157" s="19"/>
      <c r="AA1157" s="18"/>
      <c r="AB1157" s="106"/>
      <c r="AC1157" s="14">
        <f t="shared" si="833"/>
        <v>0</v>
      </c>
      <c r="AD1157" s="37"/>
      <c r="AE1157" s="19"/>
      <c r="AF1157" s="18"/>
      <c r="AG1157" s="106"/>
      <c r="AH1157" s="14">
        <f t="shared" si="834"/>
        <v>0</v>
      </c>
      <c r="AI1157" s="15">
        <f t="shared" si="824"/>
        <v>0</v>
      </c>
      <c r="AJ1157" s="57" t="s">
        <v>493</v>
      </c>
      <c r="AK1157" s="13"/>
      <c r="AL1157" s="37"/>
      <c r="AM1157" s="19"/>
      <c r="AN1157" s="18"/>
      <c r="AO1157" s="106"/>
      <c r="AP1157" s="14">
        <f t="shared" si="835"/>
        <v>0</v>
      </c>
      <c r="AQ1157" s="37"/>
      <c r="AR1157" s="19"/>
      <c r="AS1157" s="18"/>
      <c r="AT1157" s="106"/>
      <c r="AU1157" s="14">
        <f t="shared" si="836"/>
        <v>0</v>
      </c>
      <c r="AV1157" s="37"/>
      <c r="AW1157" s="19"/>
      <c r="AX1157" s="18"/>
      <c r="AY1157" s="106"/>
      <c r="AZ1157" s="14">
        <f t="shared" si="837"/>
        <v>0</v>
      </c>
      <c r="BA1157" s="15">
        <f t="shared" si="828"/>
        <v>0</v>
      </c>
    </row>
    <row r="1158" spans="1:53" ht="14.25" thickBot="1" x14ac:dyDescent="0.2">
      <c r="A1158" s="3" t="s">
        <v>11</v>
      </c>
      <c r="B1158" s="26">
        <f>SUM(B1134:B1157)</f>
        <v>0</v>
      </c>
      <c r="C1158" s="26">
        <f t="shared" ref="C1158:E1158" si="842">SUM(C1134:C1157)</f>
        <v>0</v>
      </c>
      <c r="D1158" s="26">
        <f t="shared" si="842"/>
        <v>2</v>
      </c>
      <c r="E1158" s="26">
        <f t="shared" si="842"/>
        <v>1</v>
      </c>
      <c r="F1158" s="40">
        <f>SUM(F1134:F1157)</f>
        <v>3</v>
      </c>
      <c r="G1158" s="26">
        <f t="shared" ref="G1158:Q1158" si="843">SUM(G1134:G1157)</f>
        <v>0</v>
      </c>
      <c r="H1158" s="26">
        <f t="shared" si="843"/>
        <v>0</v>
      </c>
      <c r="I1158" s="27">
        <f t="shared" si="843"/>
        <v>1</v>
      </c>
      <c r="J1158" s="27">
        <f t="shared" si="843"/>
        <v>1</v>
      </c>
      <c r="K1158" s="40">
        <f t="shared" si="843"/>
        <v>2</v>
      </c>
      <c r="L1158" s="26">
        <f t="shared" si="843"/>
        <v>0</v>
      </c>
      <c r="M1158" s="26">
        <f t="shared" si="843"/>
        <v>0</v>
      </c>
      <c r="N1158" s="26">
        <f t="shared" si="843"/>
        <v>2</v>
      </c>
      <c r="O1158" s="26">
        <f t="shared" si="843"/>
        <v>1</v>
      </c>
      <c r="P1158" s="40">
        <f t="shared" si="843"/>
        <v>3</v>
      </c>
      <c r="Q1158" s="41">
        <f t="shared" si="843"/>
        <v>8</v>
      </c>
      <c r="S1158" s="3" t="s">
        <v>11</v>
      </c>
      <c r="T1158" s="26">
        <f t="shared" ref="T1158:AI1158" si="844">SUM(T1134:T1157)</f>
        <v>29</v>
      </c>
      <c r="U1158" s="26">
        <f t="shared" si="844"/>
        <v>45</v>
      </c>
      <c r="V1158" s="26">
        <f t="shared" si="844"/>
        <v>40</v>
      </c>
      <c r="W1158" s="26">
        <f t="shared" si="844"/>
        <v>35</v>
      </c>
      <c r="X1158" s="40">
        <f t="shared" si="844"/>
        <v>149</v>
      </c>
      <c r="Y1158" s="26">
        <f t="shared" si="844"/>
        <v>29</v>
      </c>
      <c r="Z1158" s="26">
        <f t="shared" si="844"/>
        <v>60</v>
      </c>
      <c r="AA1158" s="27">
        <f t="shared" si="844"/>
        <v>42</v>
      </c>
      <c r="AB1158" s="27">
        <f t="shared" si="844"/>
        <v>35</v>
      </c>
      <c r="AC1158" s="40">
        <f t="shared" si="844"/>
        <v>166</v>
      </c>
      <c r="AD1158" s="26">
        <f t="shared" si="844"/>
        <v>29</v>
      </c>
      <c r="AE1158" s="26">
        <f t="shared" si="844"/>
        <v>45</v>
      </c>
      <c r="AF1158" s="26">
        <f t="shared" si="844"/>
        <v>40</v>
      </c>
      <c r="AG1158" s="26">
        <f t="shared" si="844"/>
        <v>35</v>
      </c>
      <c r="AH1158" s="40">
        <f t="shared" si="844"/>
        <v>149</v>
      </c>
      <c r="AI1158" s="41">
        <f t="shared" si="844"/>
        <v>464</v>
      </c>
      <c r="AK1158" s="3" t="s">
        <v>11</v>
      </c>
      <c r="AL1158" s="26">
        <f>SUM(AL1134:AL1157)</f>
        <v>0</v>
      </c>
      <c r="AM1158" s="26">
        <f t="shared" ref="AM1158:BA1158" si="845">SUM(AM1134:AM1157)</f>
        <v>0</v>
      </c>
      <c r="AN1158" s="26">
        <f t="shared" si="845"/>
        <v>0</v>
      </c>
      <c r="AO1158" s="26">
        <f t="shared" si="845"/>
        <v>0</v>
      </c>
      <c r="AP1158" s="40">
        <f t="shared" si="845"/>
        <v>0</v>
      </c>
      <c r="AQ1158" s="26">
        <f t="shared" si="845"/>
        <v>0</v>
      </c>
      <c r="AR1158" s="26">
        <f t="shared" si="845"/>
        <v>0</v>
      </c>
      <c r="AS1158" s="26">
        <f t="shared" si="845"/>
        <v>0</v>
      </c>
      <c r="AT1158" s="26">
        <f t="shared" si="845"/>
        <v>0</v>
      </c>
      <c r="AU1158" s="40">
        <f t="shared" si="845"/>
        <v>0</v>
      </c>
      <c r="AV1158" s="26">
        <f t="shared" si="845"/>
        <v>0</v>
      </c>
      <c r="AW1158" s="26">
        <f t="shared" si="845"/>
        <v>0</v>
      </c>
      <c r="AX1158" s="26">
        <f t="shared" si="845"/>
        <v>0</v>
      </c>
      <c r="AY1158" s="26">
        <f t="shared" si="845"/>
        <v>0</v>
      </c>
      <c r="AZ1158" s="40">
        <f t="shared" si="845"/>
        <v>0</v>
      </c>
      <c r="BA1158" s="41">
        <f t="shared" si="845"/>
        <v>0</v>
      </c>
    </row>
    <row r="1159" spans="1:53" ht="14.25" thickBot="1" x14ac:dyDescent="0.2">
      <c r="A1159" s="42" t="s">
        <v>12</v>
      </c>
      <c r="B1159" s="43">
        <f>B1133-B1158</f>
        <v>9</v>
      </c>
      <c r="C1159" s="43">
        <f t="shared" ref="C1159:Q1159" si="846">C1133-C1158</f>
        <v>5</v>
      </c>
      <c r="D1159" s="43">
        <f t="shared" si="846"/>
        <v>2</v>
      </c>
      <c r="E1159" s="43">
        <f t="shared" si="846"/>
        <v>2</v>
      </c>
      <c r="F1159" s="43">
        <f t="shared" si="846"/>
        <v>18</v>
      </c>
      <c r="G1159" s="43">
        <f t="shared" si="846"/>
        <v>4</v>
      </c>
      <c r="H1159" s="43">
        <f t="shared" si="846"/>
        <v>5</v>
      </c>
      <c r="I1159" s="43">
        <f t="shared" si="846"/>
        <v>4</v>
      </c>
      <c r="J1159" s="43">
        <f t="shared" si="846"/>
        <v>2</v>
      </c>
      <c r="K1159" s="43">
        <f t="shared" si="846"/>
        <v>15</v>
      </c>
      <c r="L1159" s="43">
        <f t="shared" si="846"/>
        <v>10</v>
      </c>
      <c r="M1159" s="43">
        <f t="shared" si="846"/>
        <v>6</v>
      </c>
      <c r="N1159" s="43">
        <f t="shared" si="846"/>
        <v>6</v>
      </c>
      <c r="O1159" s="43">
        <f t="shared" si="846"/>
        <v>2</v>
      </c>
      <c r="P1159" s="43">
        <f t="shared" si="846"/>
        <v>24</v>
      </c>
      <c r="Q1159" s="41">
        <f t="shared" si="846"/>
        <v>57</v>
      </c>
      <c r="S1159" s="42" t="s">
        <v>12</v>
      </c>
      <c r="T1159" s="43">
        <f>T1133-T1158</f>
        <v>298</v>
      </c>
      <c r="U1159" s="43">
        <f t="shared" ref="U1159:AI1159" si="847">U1133-U1158</f>
        <v>543</v>
      </c>
      <c r="V1159" s="43">
        <f t="shared" si="847"/>
        <v>346</v>
      </c>
      <c r="W1159" s="43">
        <f t="shared" si="847"/>
        <v>484</v>
      </c>
      <c r="X1159" s="43">
        <f t="shared" si="847"/>
        <v>1671</v>
      </c>
      <c r="Y1159" s="43">
        <f t="shared" si="847"/>
        <v>374</v>
      </c>
      <c r="Z1159" s="43">
        <f t="shared" si="847"/>
        <v>491</v>
      </c>
      <c r="AA1159" s="43">
        <f t="shared" si="847"/>
        <v>402</v>
      </c>
      <c r="AB1159" s="43">
        <f t="shared" si="847"/>
        <v>484</v>
      </c>
      <c r="AC1159" s="43">
        <f t="shared" si="847"/>
        <v>1751</v>
      </c>
      <c r="AD1159" s="43">
        <f t="shared" si="847"/>
        <v>298</v>
      </c>
      <c r="AE1159" s="43">
        <f t="shared" si="847"/>
        <v>408</v>
      </c>
      <c r="AF1159" s="43">
        <f t="shared" si="847"/>
        <v>358</v>
      </c>
      <c r="AG1159" s="43">
        <f t="shared" si="847"/>
        <v>485</v>
      </c>
      <c r="AH1159" s="43">
        <f t="shared" si="847"/>
        <v>1549</v>
      </c>
      <c r="AI1159" s="41">
        <f t="shared" si="847"/>
        <v>4971</v>
      </c>
      <c r="AK1159" s="42" t="s">
        <v>12</v>
      </c>
      <c r="AL1159" s="43">
        <f>AL1133-AL1158</f>
        <v>0</v>
      </c>
      <c r="AM1159" s="43">
        <f t="shared" ref="AM1159:BA1159" si="848">AM1133-AM1158</f>
        <v>0</v>
      </c>
      <c r="AN1159" s="43">
        <f t="shared" si="848"/>
        <v>0</v>
      </c>
      <c r="AO1159" s="43">
        <f t="shared" si="848"/>
        <v>0</v>
      </c>
      <c r="AP1159" s="43">
        <f t="shared" si="848"/>
        <v>0</v>
      </c>
      <c r="AQ1159" s="43">
        <f t="shared" si="848"/>
        <v>0</v>
      </c>
      <c r="AR1159" s="43">
        <f t="shared" si="848"/>
        <v>0</v>
      </c>
      <c r="AS1159" s="43">
        <f t="shared" si="848"/>
        <v>0</v>
      </c>
      <c r="AT1159" s="43">
        <f t="shared" si="848"/>
        <v>0</v>
      </c>
      <c r="AU1159" s="43">
        <f t="shared" si="848"/>
        <v>0</v>
      </c>
      <c r="AV1159" s="43">
        <f t="shared" si="848"/>
        <v>0</v>
      </c>
      <c r="AW1159" s="43">
        <f t="shared" si="848"/>
        <v>0</v>
      </c>
      <c r="AX1159" s="43">
        <f t="shared" si="848"/>
        <v>0</v>
      </c>
      <c r="AY1159" s="43">
        <f t="shared" si="848"/>
        <v>0</v>
      </c>
      <c r="AZ1159" s="43">
        <f t="shared" si="848"/>
        <v>0</v>
      </c>
      <c r="BA1159" s="41">
        <f t="shared" si="848"/>
        <v>0</v>
      </c>
    </row>
    <row r="1162" spans="1:53" ht="21.75" thickBot="1" x14ac:dyDescent="0.25">
      <c r="A1162" s="50" t="s">
        <v>13</v>
      </c>
      <c r="B1162" s="51"/>
      <c r="C1162" s="51"/>
      <c r="D1162" s="51"/>
      <c r="E1162" s="51"/>
      <c r="F1162" s="54" t="s">
        <v>26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S1162" s="50" t="s">
        <v>14</v>
      </c>
      <c r="T1162" s="51"/>
      <c r="U1162" s="51"/>
      <c r="V1162" s="51"/>
      <c r="W1162" s="51"/>
      <c r="X1162" s="54" t="s">
        <v>26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K1162" s="50" t="s">
        <v>153</v>
      </c>
      <c r="AL1162" s="51"/>
      <c r="AM1162" s="51"/>
      <c r="AN1162" s="51"/>
      <c r="AO1162" s="51"/>
      <c r="AP1162" s="54" t="s">
        <v>26</v>
      </c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</row>
    <row r="1163" spans="1:53" ht="14.25" thickBot="1" x14ac:dyDescent="0.2">
      <c r="A1163" s="2" t="s">
        <v>0</v>
      </c>
      <c r="B1163" s="225" t="s">
        <v>15</v>
      </c>
      <c r="C1163" s="225"/>
      <c r="D1163" s="225"/>
      <c r="E1163" s="225"/>
      <c r="F1163" s="226"/>
      <c r="G1163" s="225" t="s">
        <v>1</v>
      </c>
      <c r="H1163" s="225"/>
      <c r="I1163" s="225"/>
      <c r="J1163" s="225"/>
      <c r="K1163" s="226"/>
      <c r="L1163" s="225" t="s">
        <v>16</v>
      </c>
      <c r="M1163" s="225"/>
      <c r="N1163" s="225"/>
      <c r="O1163" s="225"/>
      <c r="P1163" s="225"/>
      <c r="Q1163" s="227" t="s">
        <v>2</v>
      </c>
      <c r="S1163" s="2" t="s">
        <v>0</v>
      </c>
      <c r="T1163" s="225" t="s">
        <v>15</v>
      </c>
      <c r="U1163" s="225"/>
      <c r="V1163" s="225"/>
      <c r="W1163" s="225"/>
      <c r="X1163" s="226"/>
      <c r="Y1163" s="225" t="s">
        <v>1</v>
      </c>
      <c r="Z1163" s="225"/>
      <c r="AA1163" s="225"/>
      <c r="AB1163" s="225"/>
      <c r="AC1163" s="226"/>
      <c r="AD1163" s="225" t="s">
        <v>16</v>
      </c>
      <c r="AE1163" s="225"/>
      <c r="AF1163" s="225"/>
      <c r="AG1163" s="225"/>
      <c r="AH1163" s="225"/>
      <c r="AI1163" s="227" t="s">
        <v>2</v>
      </c>
      <c r="AK1163" s="2" t="s">
        <v>0</v>
      </c>
      <c r="AL1163" s="225" t="s">
        <v>15</v>
      </c>
      <c r="AM1163" s="225"/>
      <c r="AN1163" s="225"/>
      <c r="AO1163" s="225"/>
      <c r="AP1163" s="226"/>
      <c r="AQ1163" s="225" t="s">
        <v>1</v>
      </c>
      <c r="AR1163" s="225"/>
      <c r="AS1163" s="225"/>
      <c r="AT1163" s="225"/>
      <c r="AU1163" s="226"/>
      <c r="AV1163" s="225" t="s">
        <v>16</v>
      </c>
      <c r="AW1163" s="225"/>
      <c r="AX1163" s="225"/>
      <c r="AY1163" s="225"/>
      <c r="AZ1163" s="225"/>
      <c r="BA1163" s="227" t="s">
        <v>2</v>
      </c>
    </row>
    <row r="1164" spans="1:53" ht="14.25" thickBot="1" x14ac:dyDescent="0.2">
      <c r="A1164" s="2" t="s">
        <v>3</v>
      </c>
      <c r="B1164" s="3" t="s">
        <v>4</v>
      </c>
      <c r="C1164" s="2" t="s">
        <v>5</v>
      </c>
      <c r="D1164" s="4" t="s">
        <v>6</v>
      </c>
      <c r="E1164" s="2" t="s">
        <v>821</v>
      </c>
      <c r="F1164" s="2" t="s">
        <v>7</v>
      </c>
      <c r="G1164" s="3" t="s">
        <v>4</v>
      </c>
      <c r="H1164" s="2" t="s">
        <v>5</v>
      </c>
      <c r="I1164" s="4" t="s">
        <v>6</v>
      </c>
      <c r="J1164" s="2" t="s">
        <v>820</v>
      </c>
      <c r="K1164" s="2" t="s">
        <v>7</v>
      </c>
      <c r="L1164" s="3" t="s">
        <v>4</v>
      </c>
      <c r="M1164" s="2" t="s">
        <v>5</v>
      </c>
      <c r="N1164" s="4" t="s">
        <v>6</v>
      </c>
      <c r="O1164" s="2" t="s">
        <v>820</v>
      </c>
      <c r="P1164" s="3" t="s">
        <v>7</v>
      </c>
      <c r="Q1164" s="228"/>
      <c r="S1164" s="2" t="s">
        <v>3</v>
      </c>
      <c r="T1164" s="3" t="s">
        <v>4</v>
      </c>
      <c r="U1164" s="2" t="s">
        <v>5</v>
      </c>
      <c r="V1164" s="4" t="s">
        <v>6</v>
      </c>
      <c r="W1164" s="2" t="s">
        <v>821</v>
      </c>
      <c r="X1164" s="2" t="s">
        <v>7</v>
      </c>
      <c r="Y1164" s="3" t="s">
        <v>4</v>
      </c>
      <c r="Z1164" s="2" t="s">
        <v>5</v>
      </c>
      <c r="AA1164" s="4" t="s">
        <v>6</v>
      </c>
      <c r="AB1164" s="2" t="s">
        <v>821</v>
      </c>
      <c r="AC1164" s="2" t="s">
        <v>7</v>
      </c>
      <c r="AD1164" s="3" t="s">
        <v>4</v>
      </c>
      <c r="AE1164" s="2" t="s">
        <v>5</v>
      </c>
      <c r="AF1164" s="4" t="s">
        <v>6</v>
      </c>
      <c r="AG1164" s="2" t="s">
        <v>821</v>
      </c>
      <c r="AH1164" s="3" t="s">
        <v>7</v>
      </c>
      <c r="AI1164" s="228"/>
      <c r="AK1164" s="2" t="s">
        <v>3</v>
      </c>
      <c r="AL1164" s="3" t="s">
        <v>4</v>
      </c>
      <c r="AM1164" s="2" t="s">
        <v>5</v>
      </c>
      <c r="AN1164" s="4" t="s">
        <v>6</v>
      </c>
      <c r="AO1164" s="2" t="s">
        <v>821</v>
      </c>
      <c r="AP1164" s="2" t="s">
        <v>7</v>
      </c>
      <c r="AQ1164" s="3" t="s">
        <v>4</v>
      </c>
      <c r="AR1164" s="2" t="s">
        <v>5</v>
      </c>
      <c r="AS1164" s="4" t="s">
        <v>6</v>
      </c>
      <c r="AT1164" s="2" t="s">
        <v>821</v>
      </c>
      <c r="AU1164" s="2" t="s">
        <v>7</v>
      </c>
      <c r="AV1164" s="3" t="s">
        <v>4</v>
      </c>
      <c r="AW1164" s="2" t="s">
        <v>5</v>
      </c>
      <c r="AX1164" s="4" t="s">
        <v>6</v>
      </c>
      <c r="AY1164" s="2" t="s">
        <v>821</v>
      </c>
      <c r="AZ1164" s="3" t="s">
        <v>7</v>
      </c>
      <c r="BA1164" s="228"/>
    </row>
    <row r="1165" spans="1:53" x14ac:dyDescent="0.15">
      <c r="A1165" s="5" t="s">
        <v>12</v>
      </c>
      <c r="B1165" s="6">
        <f>B1159</f>
        <v>9</v>
      </c>
      <c r="C1165" s="7">
        <f>C1159</f>
        <v>5</v>
      </c>
      <c r="D1165" s="6">
        <f>D1159</f>
        <v>2</v>
      </c>
      <c r="E1165" s="7">
        <f>E1159</f>
        <v>2</v>
      </c>
      <c r="F1165" s="8">
        <f>SUM(B1165:E1165)</f>
        <v>18</v>
      </c>
      <c r="G1165" s="6">
        <f>G1159</f>
        <v>4</v>
      </c>
      <c r="H1165" s="7">
        <f>H1159</f>
        <v>5</v>
      </c>
      <c r="I1165" s="6">
        <f>I1159</f>
        <v>4</v>
      </c>
      <c r="J1165" s="7">
        <f>J1159</f>
        <v>2</v>
      </c>
      <c r="K1165" s="8">
        <f>SUM(G1165:J1165)</f>
        <v>15</v>
      </c>
      <c r="L1165" s="6">
        <f>L1159</f>
        <v>10</v>
      </c>
      <c r="M1165" s="7">
        <f>M1159</f>
        <v>6</v>
      </c>
      <c r="N1165" s="6">
        <f>N1159</f>
        <v>6</v>
      </c>
      <c r="O1165" s="7">
        <f>O1159</f>
        <v>2</v>
      </c>
      <c r="P1165" s="8">
        <f>SUM(L1165:O1165)</f>
        <v>24</v>
      </c>
      <c r="Q1165" s="9">
        <f>F1165+K1165+P1165</f>
        <v>57</v>
      </c>
      <c r="S1165" s="5" t="s">
        <v>12</v>
      </c>
      <c r="T1165" s="6">
        <f>T1159</f>
        <v>298</v>
      </c>
      <c r="U1165" s="7">
        <f>U1159</f>
        <v>543</v>
      </c>
      <c r="V1165" s="6">
        <f>V1159</f>
        <v>346</v>
      </c>
      <c r="W1165" s="7">
        <f>W1159</f>
        <v>484</v>
      </c>
      <c r="X1165" s="8">
        <f>SUM(T1165:W1165)</f>
        <v>1671</v>
      </c>
      <c r="Y1165" s="6">
        <f>Y1159</f>
        <v>374</v>
      </c>
      <c r="Z1165" s="7">
        <f>Z1159</f>
        <v>491</v>
      </c>
      <c r="AA1165" s="6">
        <f>AA1159</f>
        <v>402</v>
      </c>
      <c r="AB1165" s="7">
        <f>AB1159</f>
        <v>484</v>
      </c>
      <c r="AC1165" s="8">
        <f>SUM(Y1165:AB1165)</f>
        <v>1751</v>
      </c>
      <c r="AD1165" s="7">
        <f>AD1159</f>
        <v>298</v>
      </c>
      <c r="AE1165" s="7">
        <f>AE1159</f>
        <v>408</v>
      </c>
      <c r="AF1165" s="6">
        <f>AF1159</f>
        <v>358</v>
      </c>
      <c r="AG1165" s="7">
        <f>AG1159</f>
        <v>485</v>
      </c>
      <c r="AH1165" s="8">
        <f>SUM(AD1165:AG1165)</f>
        <v>1549</v>
      </c>
      <c r="AI1165" s="9">
        <f>X1165+AC1165+AH1165</f>
        <v>4971</v>
      </c>
      <c r="AK1165" s="5" t="s">
        <v>12</v>
      </c>
      <c r="AL1165" s="6">
        <f>AL1159</f>
        <v>0</v>
      </c>
      <c r="AM1165" s="7">
        <f>AM1159</f>
        <v>0</v>
      </c>
      <c r="AN1165" s="6">
        <f>AN1159</f>
        <v>0</v>
      </c>
      <c r="AO1165" s="7">
        <f>AO1159</f>
        <v>0</v>
      </c>
      <c r="AP1165" s="8">
        <f>SUM(AL1165:AO1165)</f>
        <v>0</v>
      </c>
      <c r="AQ1165" s="6">
        <f>AQ1159</f>
        <v>0</v>
      </c>
      <c r="AR1165" s="7">
        <f>AR1159</f>
        <v>0</v>
      </c>
      <c r="AS1165" s="6">
        <f>AS1159</f>
        <v>0</v>
      </c>
      <c r="AT1165" s="7">
        <f>AT1159</f>
        <v>0</v>
      </c>
      <c r="AU1165" s="8">
        <f>SUM(AQ1165:AT1165)</f>
        <v>0</v>
      </c>
      <c r="AV1165" s="6">
        <f>AV1159</f>
        <v>0</v>
      </c>
      <c r="AW1165" s="7">
        <f>AW1159</f>
        <v>0</v>
      </c>
      <c r="AX1165" s="6">
        <f>AX1159</f>
        <v>0</v>
      </c>
      <c r="AY1165" s="7">
        <f>AY1159</f>
        <v>0</v>
      </c>
      <c r="AZ1165" s="8">
        <f>SUM(AV1165:AY1165)</f>
        <v>0</v>
      </c>
      <c r="BA1165" s="9">
        <f>AP1165+AU1165+AZ1165</f>
        <v>0</v>
      </c>
    </row>
    <row r="1166" spans="1:53" x14ac:dyDescent="0.15">
      <c r="A1166" s="11" t="s">
        <v>66</v>
      </c>
      <c r="B1166" s="31">
        <v>1</v>
      </c>
      <c r="C1166" s="32">
        <v>1</v>
      </c>
      <c r="D1166" s="33">
        <v>1</v>
      </c>
      <c r="E1166" s="32">
        <v>3</v>
      </c>
      <c r="F1166" s="14">
        <f t="shared" ref="F1166:F1175" si="849">SUM(B1166:E1166)</f>
        <v>6</v>
      </c>
      <c r="G1166" s="31">
        <v>1</v>
      </c>
      <c r="H1166" s="32">
        <v>1</v>
      </c>
      <c r="I1166" s="33">
        <v>1</v>
      </c>
      <c r="J1166" s="32">
        <v>3</v>
      </c>
      <c r="K1166" s="14">
        <f t="shared" ref="K1166:K1175" si="850">SUM(G1166:J1166)</f>
        <v>6</v>
      </c>
      <c r="L1166" s="31">
        <v>1</v>
      </c>
      <c r="M1166" s="32"/>
      <c r="N1166" s="33">
        <v>1</v>
      </c>
      <c r="O1166" s="32">
        <v>3</v>
      </c>
      <c r="P1166" s="14">
        <f t="shared" ref="P1166:P1175" si="851">SUM(L1166:O1166)</f>
        <v>5</v>
      </c>
      <c r="Q1166" s="15">
        <f t="shared" ref="Q1166:Q1200" si="852">F1166+K1166+P1166</f>
        <v>17</v>
      </c>
      <c r="R1166" s="93">
        <v>44328</v>
      </c>
      <c r="S1166" s="11" t="s">
        <v>9</v>
      </c>
      <c r="T1166" s="12"/>
      <c r="U1166" s="13"/>
      <c r="V1166" s="12"/>
      <c r="W1166" s="30"/>
      <c r="X1166" s="14">
        <f t="shared" ref="X1166:X1175" si="853">SUM(T1166:W1166)</f>
        <v>0</v>
      </c>
      <c r="Y1166" s="12"/>
      <c r="Z1166" s="13"/>
      <c r="AA1166" s="12"/>
      <c r="AB1166" s="30"/>
      <c r="AC1166" s="14">
        <f t="shared" ref="AC1166:AC1175" si="854">SUM(Y1166:AB1166)</f>
        <v>0</v>
      </c>
      <c r="AD1166" s="12"/>
      <c r="AE1166" s="13"/>
      <c r="AF1166" s="12"/>
      <c r="AG1166" s="30"/>
      <c r="AH1166" s="14">
        <f t="shared" ref="AH1166:AH1175" si="855">SUM(AD1166:AG1166)</f>
        <v>0</v>
      </c>
      <c r="AI1166" s="15">
        <f t="shared" ref="AI1166:AI1195" si="856">X1166+AC1166+AH1166</f>
        <v>0</v>
      </c>
      <c r="AJ1166" s="57"/>
      <c r="AK1166" s="11" t="s">
        <v>9</v>
      </c>
      <c r="AL1166" s="12"/>
      <c r="AM1166" s="13"/>
      <c r="AN1166" s="12"/>
      <c r="AO1166" s="30"/>
      <c r="AP1166" s="8">
        <f t="shared" ref="AP1166:AP1175" si="857">SUM(AL1166:AO1166)</f>
        <v>0</v>
      </c>
      <c r="AQ1166" s="12"/>
      <c r="AR1166" s="13"/>
      <c r="AS1166" s="12"/>
      <c r="AT1166" s="30"/>
      <c r="AU1166" s="8">
        <f t="shared" ref="AU1166:AU1175" si="858">SUM(AQ1166:AT1166)</f>
        <v>0</v>
      </c>
      <c r="AV1166" s="12"/>
      <c r="AW1166" s="13"/>
      <c r="AX1166" s="12"/>
      <c r="AY1166" s="30"/>
      <c r="AZ1166" s="8">
        <f t="shared" ref="AZ1166:AZ1175" si="859">SUM(AV1166:AY1166)</f>
        <v>0</v>
      </c>
      <c r="BA1166" s="15">
        <f t="shared" ref="BA1166:BA1200" si="860">AP1166+AU1166+AZ1166</f>
        <v>0</v>
      </c>
    </row>
    <row r="1167" spans="1:53" x14ac:dyDescent="0.15">
      <c r="A1167" s="11" t="s">
        <v>202</v>
      </c>
      <c r="B1167" s="37"/>
      <c r="C1167" s="19">
        <v>1</v>
      </c>
      <c r="D1167" s="18"/>
      <c r="E1167" s="32"/>
      <c r="F1167" s="14">
        <f t="shared" si="849"/>
        <v>1</v>
      </c>
      <c r="G1167" s="37"/>
      <c r="H1167" s="19">
        <v>1</v>
      </c>
      <c r="I1167" s="18"/>
      <c r="J1167" s="32"/>
      <c r="K1167" s="14">
        <f t="shared" si="850"/>
        <v>1</v>
      </c>
      <c r="L1167" s="37"/>
      <c r="M1167" s="19">
        <v>1</v>
      </c>
      <c r="N1167" s="18"/>
      <c r="O1167" s="32"/>
      <c r="P1167" s="14">
        <f t="shared" si="851"/>
        <v>1</v>
      </c>
      <c r="Q1167" s="15">
        <f t="shared" si="852"/>
        <v>3</v>
      </c>
      <c r="R1167" s="93">
        <v>44330</v>
      </c>
      <c r="S1167" s="11" t="s">
        <v>9</v>
      </c>
      <c r="T1167" s="62"/>
      <c r="U1167" s="47"/>
      <c r="V1167" s="46"/>
      <c r="W1167" s="88"/>
      <c r="X1167" s="14">
        <f t="shared" si="853"/>
        <v>0</v>
      </c>
      <c r="Y1167" s="62"/>
      <c r="Z1167" s="47"/>
      <c r="AA1167" s="46"/>
      <c r="AB1167" s="88"/>
      <c r="AC1167" s="14">
        <f t="shared" si="854"/>
        <v>0</v>
      </c>
      <c r="AD1167" s="62"/>
      <c r="AE1167" s="47"/>
      <c r="AF1167" s="46"/>
      <c r="AG1167" s="88"/>
      <c r="AH1167" s="14">
        <f t="shared" si="855"/>
        <v>0</v>
      </c>
      <c r="AI1167" s="15">
        <f t="shared" si="856"/>
        <v>0</v>
      </c>
      <c r="AJ1167" s="57"/>
      <c r="AK1167" s="11" t="s">
        <v>9</v>
      </c>
      <c r="AL1167" s="62"/>
      <c r="AM1167" s="47"/>
      <c r="AN1167" s="46"/>
      <c r="AO1167" s="88"/>
      <c r="AP1167" s="8">
        <f t="shared" si="857"/>
        <v>0</v>
      </c>
      <c r="AQ1167" s="62"/>
      <c r="AR1167" s="47"/>
      <c r="AS1167" s="46"/>
      <c r="AT1167" s="88"/>
      <c r="AU1167" s="8">
        <f t="shared" si="858"/>
        <v>0</v>
      </c>
      <c r="AV1167" s="62"/>
      <c r="AW1167" s="47"/>
      <c r="AX1167" s="46"/>
      <c r="AY1167" s="88"/>
      <c r="AZ1167" s="8">
        <f t="shared" si="859"/>
        <v>0</v>
      </c>
      <c r="BA1167" s="15">
        <f t="shared" si="860"/>
        <v>0</v>
      </c>
    </row>
    <row r="1168" spans="1:53" x14ac:dyDescent="0.15">
      <c r="A1168" s="11" t="s">
        <v>9</v>
      </c>
      <c r="B1168" s="12"/>
      <c r="C1168" s="13"/>
      <c r="D1168" s="12"/>
      <c r="E1168" s="30"/>
      <c r="F1168" s="14">
        <f t="shared" si="849"/>
        <v>0</v>
      </c>
      <c r="G1168" s="12"/>
      <c r="H1168" s="119"/>
      <c r="I1168" s="12"/>
      <c r="J1168" s="30"/>
      <c r="K1168" s="14">
        <f t="shared" si="850"/>
        <v>0</v>
      </c>
      <c r="L1168" s="12"/>
      <c r="M1168" s="70"/>
      <c r="N1168" s="12"/>
      <c r="O1168" s="30"/>
      <c r="P1168" s="14">
        <f t="shared" si="851"/>
        <v>0</v>
      </c>
      <c r="Q1168" s="15">
        <f t="shared" si="852"/>
        <v>0</v>
      </c>
      <c r="R1168" s="93"/>
      <c r="S1168" s="11" t="s">
        <v>890</v>
      </c>
      <c r="T1168" s="12">
        <v>336</v>
      </c>
      <c r="U1168" s="13">
        <v>336</v>
      </c>
      <c r="V1168" s="12">
        <v>421</v>
      </c>
      <c r="W1168" s="30"/>
      <c r="X1168" s="14">
        <f t="shared" si="853"/>
        <v>1093</v>
      </c>
      <c r="Y1168" s="12">
        <v>421</v>
      </c>
      <c r="Z1168" s="13">
        <v>725</v>
      </c>
      <c r="AA1168" s="12">
        <v>579</v>
      </c>
      <c r="AB1168" s="30"/>
      <c r="AC1168" s="14">
        <f t="shared" si="854"/>
        <v>1725</v>
      </c>
      <c r="AD1168" s="12">
        <v>522</v>
      </c>
      <c r="AE1168" s="13">
        <v>873</v>
      </c>
      <c r="AF1168" s="12">
        <v>607</v>
      </c>
      <c r="AG1168" s="30"/>
      <c r="AH1168" s="14">
        <f t="shared" si="855"/>
        <v>2002</v>
      </c>
      <c r="AI1168" s="15">
        <f t="shared" si="856"/>
        <v>4820</v>
      </c>
      <c r="AJ1168" s="56" t="s">
        <v>939</v>
      </c>
      <c r="AK1168" s="11" t="s">
        <v>9</v>
      </c>
      <c r="AL1168" s="12"/>
      <c r="AM1168" s="13"/>
      <c r="AN1168" s="12"/>
      <c r="AO1168" s="30"/>
      <c r="AP1168" s="8">
        <f t="shared" si="857"/>
        <v>0</v>
      </c>
      <c r="AQ1168" s="12"/>
      <c r="AR1168" s="13"/>
      <c r="AS1168" s="12"/>
      <c r="AT1168" s="30"/>
      <c r="AU1168" s="8">
        <f t="shared" si="858"/>
        <v>0</v>
      </c>
      <c r="AV1168" s="12"/>
      <c r="AW1168" s="13"/>
      <c r="AX1168" s="12"/>
      <c r="AY1168" s="30"/>
      <c r="AZ1168" s="8">
        <f t="shared" si="859"/>
        <v>0</v>
      </c>
      <c r="BA1168" s="15">
        <f t="shared" si="860"/>
        <v>0</v>
      </c>
    </row>
    <row r="1169" spans="1:53" x14ac:dyDescent="0.15">
      <c r="A1169" s="11" t="s">
        <v>9</v>
      </c>
      <c r="B1169" s="12"/>
      <c r="C1169" s="13"/>
      <c r="D1169" s="12"/>
      <c r="E1169" s="30"/>
      <c r="F1169" s="14">
        <f t="shared" si="849"/>
        <v>0</v>
      </c>
      <c r="G1169" s="12"/>
      <c r="H1169" s="13"/>
      <c r="I1169" s="12"/>
      <c r="J1169" s="30"/>
      <c r="K1169" s="14">
        <f t="shared" si="850"/>
        <v>0</v>
      </c>
      <c r="L1169" s="12"/>
      <c r="M1169" s="13"/>
      <c r="N1169" s="12"/>
      <c r="O1169" s="30"/>
      <c r="P1169" s="14">
        <f t="shared" si="851"/>
        <v>0</v>
      </c>
      <c r="Q1169" s="15">
        <f t="shared" si="852"/>
        <v>0</v>
      </c>
      <c r="S1169" s="11" t="s">
        <v>223</v>
      </c>
      <c r="T1169" s="37">
        <v>3</v>
      </c>
      <c r="U1169" s="19">
        <v>1</v>
      </c>
      <c r="V1169" s="18"/>
      <c r="W1169" s="32"/>
      <c r="X1169" s="14">
        <f t="shared" si="853"/>
        <v>4</v>
      </c>
      <c r="Y1169" s="37"/>
      <c r="Z1169" s="19">
        <v>1</v>
      </c>
      <c r="AA1169" s="18"/>
      <c r="AB1169" s="32"/>
      <c r="AC1169" s="14">
        <f t="shared" si="854"/>
        <v>1</v>
      </c>
      <c r="AD1169" s="37">
        <v>1</v>
      </c>
      <c r="AE1169" s="19">
        <v>1</v>
      </c>
      <c r="AF1169" s="18">
        <v>1</v>
      </c>
      <c r="AG1169" s="32">
        <v>3</v>
      </c>
      <c r="AH1169" s="14">
        <f t="shared" si="855"/>
        <v>6</v>
      </c>
      <c r="AI1169" s="15">
        <f t="shared" si="856"/>
        <v>11</v>
      </c>
      <c r="AJ1169" s="93">
        <v>44331</v>
      </c>
      <c r="AK1169" s="11" t="s">
        <v>9</v>
      </c>
      <c r="AL1169" s="12"/>
      <c r="AM1169" s="13"/>
      <c r="AN1169" s="12"/>
      <c r="AO1169" s="30"/>
      <c r="AP1169" s="8">
        <f t="shared" si="857"/>
        <v>0</v>
      </c>
      <c r="AQ1169" s="12"/>
      <c r="AR1169" s="13"/>
      <c r="AS1169" s="12"/>
      <c r="AT1169" s="30"/>
      <c r="AU1169" s="8">
        <f t="shared" si="858"/>
        <v>0</v>
      </c>
      <c r="AV1169" s="12"/>
      <c r="AW1169" s="13"/>
      <c r="AX1169" s="12"/>
      <c r="AY1169" s="30"/>
      <c r="AZ1169" s="8">
        <f t="shared" si="859"/>
        <v>0</v>
      </c>
      <c r="BA1169" s="15">
        <f t="shared" si="860"/>
        <v>0</v>
      </c>
    </row>
    <row r="1170" spans="1:53" x14ac:dyDescent="0.15">
      <c r="A1170" s="11" t="s">
        <v>9</v>
      </c>
      <c r="B1170" s="12"/>
      <c r="C1170" s="13"/>
      <c r="D1170" s="12"/>
      <c r="E1170" s="30"/>
      <c r="F1170" s="14">
        <f t="shared" si="849"/>
        <v>0</v>
      </c>
      <c r="G1170" s="12"/>
      <c r="H1170" s="13"/>
      <c r="I1170" s="12"/>
      <c r="J1170" s="30"/>
      <c r="K1170" s="14">
        <f t="shared" si="850"/>
        <v>0</v>
      </c>
      <c r="L1170" s="12"/>
      <c r="M1170" s="13"/>
      <c r="N1170" s="12"/>
      <c r="O1170" s="30"/>
      <c r="P1170" s="14">
        <f t="shared" si="851"/>
        <v>0</v>
      </c>
      <c r="Q1170" s="15">
        <f t="shared" si="852"/>
        <v>0</v>
      </c>
      <c r="S1170" s="11" t="s">
        <v>9</v>
      </c>
      <c r="T1170" s="46"/>
      <c r="U1170" s="47"/>
      <c r="V1170" s="46"/>
      <c r="W1170" s="88"/>
      <c r="X1170" s="14">
        <f t="shared" si="853"/>
        <v>0</v>
      </c>
      <c r="Y1170" s="46"/>
      <c r="Z1170" s="47"/>
      <c r="AA1170" s="46"/>
      <c r="AB1170" s="88"/>
      <c r="AC1170" s="14">
        <f t="shared" si="854"/>
        <v>0</v>
      </c>
      <c r="AD1170" s="46"/>
      <c r="AE1170" s="47"/>
      <c r="AF1170" s="46"/>
      <c r="AG1170" s="88"/>
      <c r="AH1170" s="14">
        <f t="shared" si="855"/>
        <v>0</v>
      </c>
      <c r="AI1170" s="15">
        <f t="shared" si="856"/>
        <v>0</v>
      </c>
      <c r="AJ1170" s="56"/>
      <c r="AK1170" s="11" t="s">
        <v>9</v>
      </c>
      <c r="AL1170" s="46"/>
      <c r="AM1170" s="47"/>
      <c r="AN1170" s="46"/>
      <c r="AO1170" s="88"/>
      <c r="AP1170" s="8">
        <f t="shared" si="857"/>
        <v>0</v>
      </c>
      <c r="AQ1170" s="46"/>
      <c r="AR1170" s="47"/>
      <c r="AS1170" s="46"/>
      <c r="AT1170" s="88"/>
      <c r="AU1170" s="8">
        <f t="shared" si="858"/>
        <v>0</v>
      </c>
      <c r="AV1170" s="46"/>
      <c r="AW1170" s="47"/>
      <c r="AX1170" s="46"/>
      <c r="AY1170" s="88"/>
      <c r="AZ1170" s="8">
        <f t="shared" si="859"/>
        <v>0</v>
      </c>
      <c r="BA1170" s="15">
        <f t="shared" si="860"/>
        <v>0</v>
      </c>
    </row>
    <row r="1171" spans="1:53" x14ac:dyDescent="0.15">
      <c r="A1171" s="11" t="s">
        <v>9</v>
      </c>
      <c r="B1171" s="12"/>
      <c r="C1171" s="13"/>
      <c r="D1171" s="12"/>
      <c r="E1171" s="30"/>
      <c r="F1171" s="14">
        <f t="shared" si="849"/>
        <v>0</v>
      </c>
      <c r="G1171" s="12"/>
      <c r="H1171" s="13"/>
      <c r="I1171" s="12"/>
      <c r="J1171" s="30"/>
      <c r="K1171" s="14">
        <f t="shared" si="850"/>
        <v>0</v>
      </c>
      <c r="L1171" s="12"/>
      <c r="M1171" s="13"/>
      <c r="N1171" s="12"/>
      <c r="O1171" s="30"/>
      <c r="P1171" s="14">
        <f t="shared" si="851"/>
        <v>0</v>
      </c>
      <c r="Q1171" s="15">
        <f t="shared" si="852"/>
        <v>0</v>
      </c>
      <c r="S1171" s="11" t="s">
        <v>9</v>
      </c>
      <c r="T1171" s="12"/>
      <c r="U1171" s="13"/>
      <c r="V1171" s="12"/>
      <c r="W1171" s="30"/>
      <c r="X1171" s="14">
        <f t="shared" si="853"/>
        <v>0</v>
      </c>
      <c r="Y1171" s="12"/>
      <c r="Z1171" s="13"/>
      <c r="AA1171" s="12"/>
      <c r="AB1171" s="30"/>
      <c r="AC1171" s="14">
        <f t="shared" si="854"/>
        <v>0</v>
      </c>
      <c r="AD1171" s="12"/>
      <c r="AE1171" s="13"/>
      <c r="AF1171" s="12"/>
      <c r="AG1171" s="30"/>
      <c r="AH1171" s="14">
        <f t="shared" si="855"/>
        <v>0</v>
      </c>
      <c r="AI1171" s="15">
        <f t="shared" si="856"/>
        <v>0</v>
      </c>
      <c r="AJ1171" s="57"/>
      <c r="AK1171" s="11" t="s">
        <v>9</v>
      </c>
      <c r="AL1171" s="12"/>
      <c r="AM1171" s="13"/>
      <c r="AN1171" s="12"/>
      <c r="AO1171" s="30"/>
      <c r="AP1171" s="8">
        <f t="shared" si="857"/>
        <v>0</v>
      </c>
      <c r="AQ1171" s="12"/>
      <c r="AR1171" s="13"/>
      <c r="AS1171" s="12"/>
      <c r="AT1171" s="30"/>
      <c r="AU1171" s="8">
        <f t="shared" si="858"/>
        <v>0</v>
      </c>
      <c r="AV1171" s="12"/>
      <c r="AW1171" s="13"/>
      <c r="AX1171" s="12"/>
      <c r="AY1171" s="30"/>
      <c r="AZ1171" s="8">
        <f t="shared" si="859"/>
        <v>0</v>
      </c>
      <c r="BA1171" s="15">
        <f t="shared" si="860"/>
        <v>0</v>
      </c>
    </row>
    <row r="1172" spans="1:53" x14ac:dyDescent="0.15">
      <c r="A1172" s="11" t="s">
        <v>9</v>
      </c>
      <c r="B1172" s="18"/>
      <c r="C1172" s="19"/>
      <c r="D1172" s="18"/>
      <c r="E1172" s="32"/>
      <c r="F1172" s="14">
        <f t="shared" si="849"/>
        <v>0</v>
      </c>
      <c r="G1172" s="18"/>
      <c r="H1172" s="19"/>
      <c r="I1172" s="18"/>
      <c r="J1172" s="32"/>
      <c r="K1172" s="14">
        <f t="shared" si="850"/>
        <v>0</v>
      </c>
      <c r="L1172" s="18"/>
      <c r="M1172" s="19"/>
      <c r="N1172" s="18"/>
      <c r="O1172" s="32"/>
      <c r="P1172" s="14">
        <f t="shared" si="851"/>
        <v>0</v>
      </c>
      <c r="Q1172" s="15">
        <f t="shared" si="852"/>
        <v>0</v>
      </c>
      <c r="S1172" s="11" t="s">
        <v>9</v>
      </c>
      <c r="T1172" s="62"/>
      <c r="U1172" s="47"/>
      <c r="V1172" s="46"/>
      <c r="W1172" s="88"/>
      <c r="X1172" s="14">
        <f t="shared" si="853"/>
        <v>0</v>
      </c>
      <c r="Y1172" s="62"/>
      <c r="Z1172" s="47"/>
      <c r="AA1172" s="46"/>
      <c r="AB1172" s="88"/>
      <c r="AC1172" s="14">
        <f t="shared" si="854"/>
        <v>0</v>
      </c>
      <c r="AD1172" s="62"/>
      <c r="AE1172" s="47"/>
      <c r="AF1172" s="46"/>
      <c r="AG1172" s="88"/>
      <c r="AH1172" s="14">
        <f t="shared" si="855"/>
        <v>0</v>
      </c>
      <c r="AI1172" s="15">
        <f t="shared" si="856"/>
        <v>0</v>
      </c>
      <c r="AK1172" s="11" t="s">
        <v>9</v>
      </c>
      <c r="AL1172" s="62"/>
      <c r="AM1172" s="47"/>
      <c r="AN1172" s="46"/>
      <c r="AO1172" s="88"/>
      <c r="AP1172" s="8">
        <f t="shared" si="857"/>
        <v>0</v>
      </c>
      <c r="AQ1172" s="62"/>
      <c r="AR1172" s="47"/>
      <c r="AS1172" s="46"/>
      <c r="AT1172" s="88"/>
      <c r="AU1172" s="8">
        <f t="shared" si="858"/>
        <v>0</v>
      </c>
      <c r="AV1172" s="62"/>
      <c r="AW1172" s="47"/>
      <c r="AX1172" s="46"/>
      <c r="AY1172" s="88"/>
      <c r="AZ1172" s="8">
        <f t="shared" si="859"/>
        <v>0</v>
      </c>
      <c r="BA1172" s="15">
        <f t="shared" si="860"/>
        <v>0</v>
      </c>
    </row>
    <row r="1173" spans="1:53" x14ac:dyDescent="0.15">
      <c r="A1173" s="11" t="s">
        <v>9</v>
      </c>
      <c r="B1173" s="18"/>
      <c r="C1173" s="19"/>
      <c r="D1173" s="18"/>
      <c r="E1173" s="32"/>
      <c r="F1173" s="14">
        <f t="shared" si="849"/>
        <v>0</v>
      </c>
      <c r="G1173" s="18"/>
      <c r="H1173" s="19"/>
      <c r="I1173" s="18"/>
      <c r="J1173" s="32"/>
      <c r="K1173" s="14">
        <f t="shared" si="850"/>
        <v>0</v>
      </c>
      <c r="L1173" s="18"/>
      <c r="M1173" s="19"/>
      <c r="N1173" s="18"/>
      <c r="O1173" s="32"/>
      <c r="P1173" s="14">
        <f t="shared" si="851"/>
        <v>0</v>
      </c>
      <c r="Q1173" s="15">
        <f t="shared" si="852"/>
        <v>0</v>
      </c>
      <c r="S1173" s="11" t="s">
        <v>9</v>
      </c>
      <c r="T1173" s="46"/>
      <c r="U1173" s="47"/>
      <c r="V1173" s="46"/>
      <c r="W1173" s="88"/>
      <c r="X1173" s="14">
        <f t="shared" si="853"/>
        <v>0</v>
      </c>
      <c r="Y1173" s="46"/>
      <c r="Z1173" s="47"/>
      <c r="AA1173" s="46"/>
      <c r="AB1173" s="88"/>
      <c r="AC1173" s="14">
        <f t="shared" si="854"/>
        <v>0</v>
      </c>
      <c r="AD1173" s="46"/>
      <c r="AE1173" s="47"/>
      <c r="AF1173" s="46"/>
      <c r="AG1173" s="88"/>
      <c r="AH1173" s="14">
        <f t="shared" si="855"/>
        <v>0</v>
      </c>
      <c r="AI1173" s="15">
        <f t="shared" si="856"/>
        <v>0</v>
      </c>
      <c r="AK1173" s="11" t="s">
        <v>9</v>
      </c>
      <c r="AL1173" s="46"/>
      <c r="AM1173" s="47"/>
      <c r="AN1173" s="46"/>
      <c r="AO1173" s="88"/>
      <c r="AP1173" s="8">
        <f t="shared" si="857"/>
        <v>0</v>
      </c>
      <c r="AQ1173" s="46"/>
      <c r="AR1173" s="47"/>
      <c r="AS1173" s="46"/>
      <c r="AT1173" s="88"/>
      <c r="AU1173" s="8">
        <f t="shared" si="858"/>
        <v>0</v>
      </c>
      <c r="AV1173" s="46"/>
      <c r="AW1173" s="47"/>
      <c r="AX1173" s="46"/>
      <c r="AY1173" s="88"/>
      <c r="AZ1173" s="8">
        <f t="shared" si="859"/>
        <v>0</v>
      </c>
      <c r="BA1173" s="15">
        <f t="shared" si="860"/>
        <v>0</v>
      </c>
    </row>
    <row r="1174" spans="1:53" x14ac:dyDescent="0.15">
      <c r="A1174" s="11" t="s">
        <v>9</v>
      </c>
      <c r="B1174" s="18"/>
      <c r="C1174" s="19"/>
      <c r="D1174" s="18"/>
      <c r="E1174" s="32"/>
      <c r="F1174" s="14">
        <f t="shared" si="849"/>
        <v>0</v>
      </c>
      <c r="G1174" s="18"/>
      <c r="H1174" s="19"/>
      <c r="I1174" s="18"/>
      <c r="J1174" s="32"/>
      <c r="K1174" s="14">
        <f t="shared" si="850"/>
        <v>0</v>
      </c>
      <c r="L1174" s="18"/>
      <c r="M1174" s="19"/>
      <c r="N1174" s="18"/>
      <c r="O1174" s="32"/>
      <c r="P1174" s="14">
        <f t="shared" si="851"/>
        <v>0</v>
      </c>
      <c r="Q1174" s="15">
        <f t="shared" si="852"/>
        <v>0</v>
      </c>
      <c r="S1174" s="11" t="s">
        <v>9</v>
      </c>
      <c r="T1174" s="46"/>
      <c r="U1174" s="47"/>
      <c r="V1174" s="46"/>
      <c r="W1174" s="88"/>
      <c r="X1174" s="14">
        <f t="shared" si="853"/>
        <v>0</v>
      </c>
      <c r="Y1174" s="46"/>
      <c r="Z1174" s="47"/>
      <c r="AA1174" s="46"/>
      <c r="AB1174" s="88"/>
      <c r="AC1174" s="14">
        <f t="shared" si="854"/>
        <v>0</v>
      </c>
      <c r="AD1174" s="46"/>
      <c r="AE1174" s="47"/>
      <c r="AF1174" s="46"/>
      <c r="AG1174" s="88"/>
      <c r="AH1174" s="14">
        <f t="shared" si="855"/>
        <v>0</v>
      </c>
      <c r="AI1174" s="15">
        <f t="shared" si="856"/>
        <v>0</v>
      </c>
      <c r="AK1174" s="11" t="s">
        <v>9</v>
      </c>
      <c r="AL1174" s="18"/>
      <c r="AM1174" s="19"/>
      <c r="AN1174" s="18"/>
      <c r="AO1174" s="32"/>
      <c r="AP1174" s="8">
        <f t="shared" si="857"/>
        <v>0</v>
      </c>
      <c r="AQ1174" s="46"/>
      <c r="AR1174" s="47"/>
      <c r="AS1174" s="46"/>
      <c r="AT1174" s="88"/>
      <c r="AU1174" s="8">
        <f t="shared" si="858"/>
        <v>0</v>
      </c>
      <c r="AV1174" s="18"/>
      <c r="AW1174" s="19"/>
      <c r="AX1174" s="18"/>
      <c r="AY1174" s="32"/>
      <c r="AZ1174" s="8">
        <f t="shared" si="859"/>
        <v>0</v>
      </c>
      <c r="BA1174" s="15">
        <f t="shared" si="860"/>
        <v>0</v>
      </c>
    </row>
    <row r="1175" spans="1:53" ht="14.25" thickBot="1" x14ac:dyDescent="0.2">
      <c r="A1175" s="20" t="s">
        <v>9</v>
      </c>
      <c r="B1175" s="21"/>
      <c r="C1175" s="22"/>
      <c r="D1175" s="21"/>
      <c r="E1175" s="105"/>
      <c r="F1175" s="14">
        <f t="shared" si="849"/>
        <v>0</v>
      </c>
      <c r="G1175" s="21"/>
      <c r="H1175" s="22"/>
      <c r="I1175" s="21"/>
      <c r="J1175" s="105"/>
      <c r="K1175" s="14">
        <f t="shared" si="850"/>
        <v>0</v>
      </c>
      <c r="L1175" s="21"/>
      <c r="M1175" s="22"/>
      <c r="N1175" s="21"/>
      <c r="O1175" s="105"/>
      <c r="P1175" s="14">
        <f t="shared" si="851"/>
        <v>0</v>
      </c>
      <c r="Q1175" s="24">
        <f t="shared" si="852"/>
        <v>0</v>
      </c>
      <c r="S1175" s="11" t="s">
        <v>9</v>
      </c>
      <c r="T1175" s="48"/>
      <c r="U1175" s="49"/>
      <c r="V1175" s="48"/>
      <c r="W1175" s="109"/>
      <c r="X1175" s="14">
        <f t="shared" si="853"/>
        <v>0</v>
      </c>
      <c r="Y1175" s="48"/>
      <c r="Z1175" s="49"/>
      <c r="AA1175" s="48"/>
      <c r="AB1175" s="109"/>
      <c r="AC1175" s="14">
        <f t="shared" si="854"/>
        <v>0</v>
      </c>
      <c r="AD1175" s="48"/>
      <c r="AE1175" s="49"/>
      <c r="AF1175" s="48"/>
      <c r="AG1175" s="109"/>
      <c r="AH1175" s="14">
        <f t="shared" si="855"/>
        <v>0</v>
      </c>
      <c r="AI1175" s="24">
        <f t="shared" si="856"/>
        <v>0</v>
      </c>
      <c r="AK1175" s="20" t="s">
        <v>9</v>
      </c>
      <c r="AL1175" s="21"/>
      <c r="AM1175" s="22"/>
      <c r="AN1175" s="21"/>
      <c r="AO1175" s="105"/>
      <c r="AP1175" s="8">
        <f t="shared" si="857"/>
        <v>0</v>
      </c>
      <c r="AQ1175" s="48"/>
      <c r="AR1175" s="49"/>
      <c r="AS1175" s="48"/>
      <c r="AT1175" s="109"/>
      <c r="AU1175" s="8">
        <f t="shared" si="858"/>
        <v>0</v>
      </c>
      <c r="AV1175" s="21"/>
      <c r="AW1175" s="22"/>
      <c r="AX1175" s="21"/>
      <c r="AY1175" s="105"/>
      <c r="AZ1175" s="8">
        <f t="shared" si="859"/>
        <v>0</v>
      </c>
      <c r="BA1175" s="24">
        <f t="shared" si="860"/>
        <v>0</v>
      </c>
    </row>
    <row r="1176" spans="1:53" ht="14.25" thickBot="1" x14ac:dyDescent="0.2">
      <c r="A1176" s="25" t="s">
        <v>10</v>
      </c>
      <c r="B1176" s="26">
        <f>SUM(B1165:B1175)</f>
        <v>10</v>
      </c>
      <c r="C1176" s="26">
        <f>SUM(C1165:C1175)</f>
        <v>7</v>
      </c>
      <c r="D1176" s="27">
        <f>SUM(D1165:D1175)</f>
        <v>3</v>
      </c>
      <c r="E1176" s="27">
        <f>SUM(E1165:E1175)</f>
        <v>5</v>
      </c>
      <c r="F1176" s="28">
        <f>SUM(B1176:E1176)</f>
        <v>25</v>
      </c>
      <c r="G1176" s="26">
        <f>SUM(G1165:G1175)</f>
        <v>5</v>
      </c>
      <c r="H1176" s="26">
        <f>SUM(H1165:H1175)</f>
        <v>7</v>
      </c>
      <c r="I1176" s="27">
        <f>SUM(I1165:I1175)</f>
        <v>5</v>
      </c>
      <c r="J1176" s="27">
        <f>SUM(J1165:J1175)</f>
        <v>5</v>
      </c>
      <c r="K1176" s="28">
        <f>SUM(G1176:J1176)</f>
        <v>22</v>
      </c>
      <c r="L1176" s="26">
        <f>SUM(L1165:L1175)</f>
        <v>11</v>
      </c>
      <c r="M1176" s="26">
        <f>SUM(M1165:M1175)</f>
        <v>7</v>
      </c>
      <c r="N1176" s="27">
        <f>SUM(N1165:N1175)</f>
        <v>7</v>
      </c>
      <c r="O1176" s="27">
        <f>SUM(O1165:O1175)</f>
        <v>5</v>
      </c>
      <c r="P1176" s="28">
        <f>SUM(L1176:O1176)</f>
        <v>30</v>
      </c>
      <c r="Q1176" s="29">
        <f t="shared" si="852"/>
        <v>77</v>
      </c>
      <c r="S1176" s="25" t="s">
        <v>10</v>
      </c>
      <c r="T1176" s="26">
        <f>SUM(T1165:T1175)</f>
        <v>637</v>
      </c>
      <c r="U1176" s="26">
        <f>SUM(U1165:U1175)</f>
        <v>880</v>
      </c>
      <c r="V1176" s="27">
        <f>SUM(V1165:V1175)</f>
        <v>767</v>
      </c>
      <c r="W1176" s="27">
        <f>SUM(W1165:W1175)</f>
        <v>484</v>
      </c>
      <c r="X1176" s="28">
        <f>SUM(T1176:W1176)</f>
        <v>2768</v>
      </c>
      <c r="Y1176" s="26">
        <f>SUM(Y1165:Y1175)</f>
        <v>795</v>
      </c>
      <c r="Z1176" s="26">
        <f>SUM(Z1165:Z1175)</f>
        <v>1217</v>
      </c>
      <c r="AA1176" s="27">
        <f>SUM(AA1165:AA1175)</f>
        <v>981</v>
      </c>
      <c r="AB1176" s="27">
        <f>SUM(AB1165:AB1175)</f>
        <v>484</v>
      </c>
      <c r="AC1176" s="28">
        <f>SUM(Y1176:AB1176)</f>
        <v>3477</v>
      </c>
      <c r="AD1176" s="26">
        <f>SUM(AD1165:AD1175)</f>
        <v>821</v>
      </c>
      <c r="AE1176" s="26">
        <f>SUM(AE1165:AE1175)</f>
        <v>1282</v>
      </c>
      <c r="AF1176" s="27">
        <f>SUM(AF1165:AF1175)</f>
        <v>966</v>
      </c>
      <c r="AG1176" s="27">
        <f>SUM(AG1165:AG1175)</f>
        <v>488</v>
      </c>
      <c r="AH1176" s="28">
        <f>SUM(AD1176:AG1176)</f>
        <v>3557</v>
      </c>
      <c r="AI1176" s="29">
        <f t="shared" si="856"/>
        <v>9802</v>
      </c>
      <c r="AK1176" s="25" t="s">
        <v>10</v>
      </c>
      <c r="AL1176" s="26">
        <f>SUM(AL1165:AL1175)</f>
        <v>0</v>
      </c>
      <c r="AM1176" s="26">
        <f>SUM(AM1165:AM1175)</f>
        <v>0</v>
      </c>
      <c r="AN1176" s="27">
        <f>SUM(AN1165:AN1175)</f>
        <v>0</v>
      </c>
      <c r="AO1176" s="27">
        <f>SUM(AO1165:AO1175)</f>
        <v>0</v>
      </c>
      <c r="AP1176" s="28">
        <f>SUM(AL1176:AO1176)</f>
        <v>0</v>
      </c>
      <c r="AQ1176" s="26">
        <f>SUM(AQ1165:AQ1175)</f>
        <v>0</v>
      </c>
      <c r="AR1176" s="26">
        <f>SUM(AR1165:AR1175)</f>
        <v>0</v>
      </c>
      <c r="AS1176" s="27">
        <f>SUM(AS1165:AS1175)</f>
        <v>0</v>
      </c>
      <c r="AT1176" s="27">
        <f>SUM(AT1165:AT1175)</f>
        <v>0</v>
      </c>
      <c r="AU1176" s="28">
        <f>SUM(AQ1176:AT1176)</f>
        <v>0</v>
      </c>
      <c r="AV1176" s="26">
        <f>SUM(AV1165:AV1175)</f>
        <v>0</v>
      </c>
      <c r="AW1176" s="26">
        <f>SUM(AW1165:AW1175)</f>
        <v>0</v>
      </c>
      <c r="AX1176" s="27">
        <f>SUM(AX1165:AX1175)</f>
        <v>0</v>
      </c>
      <c r="AY1176" s="27">
        <f>SUM(AY1165:AY1175)</f>
        <v>0</v>
      </c>
      <c r="AZ1176" s="28">
        <f>SUM(AV1176:AY1176)</f>
        <v>0</v>
      </c>
      <c r="BA1176" s="29">
        <f t="shared" si="860"/>
        <v>0</v>
      </c>
    </row>
    <row r="1177" spans="1:53" x14ac:dyDescent="0.15">
      <c r="A1177" s="30" t="s">
        <v>935</v>
      </c>
      <c r="B1177" s="31">
        <v>1</v>
      </c>
      <c r="C1177" s="32">
        <v>3</v>
      </c>
      <c r="D1177" s="33"/>
      <c r="E1177" s="32"/>
      <c r="F1177" s="14">
        <f>SUM(B1177:E1177)</f>
        <v>4</v>
      </c>
      <c r="G1177" s="31">
        <v>1</v>
      </c>
      <c r="H1177" s="32">
        <v>3</v>
      </c>
      <c r="I1177" s="33"/>
      <c r="J1177" s="32"/>
      <c r="K1177" s="14">
        <f>SUM(G1177:J1177)</f>
        <v>4</v>
      </c>
      <c r="L1177" s="31">
        <v>1</v>
      </c>
      <c r="M1177" s="32">
        <v>3</v>
      </c>
      <c r="N1177" s="33"/>
      <c r="O1177" s="32"/>
      <c r="P1177" s="14">
        <f>SUM(L1177:O1177)</f>
        <v>4</v>
      </c>
      <c r="Q1177" s="15">
        <f t="shared" si="852"/>
        <v>12</v>
      </c>
      <c r="R1177" s="56">
        <v>44328</v>
      </c>
      <c r="S1177" s="30" t="s">
        <v>858</v>
      </c>
      <c r="T1177" s="31">
        <v>15</v>
      </c>
      <c r="U1177" s="32">
        <v>15</v>
      </c>
      <c r="V1177" s="33">
        <v>15</v>
      </c>
      <c r="W1177" s="32"/>
      <c r="X1177" s="14">
        <f>SUM(T1177:W1177)</f>
        <v>45</v>
      </c>
      <c r="Y1177" s="31">
        <v>30</v>
      </c>
      <c r="Z1177" s="32">
        <v>30</v>
      </c>
      <c r="AA1177" s="33">
        <v>30</v>
      </c>
      <c r="AB1177" s="32"/>
      <c r="AC1177" s="14">
        <f>SUM(Y1177:AB1177)</f>
        <v>90</v>
      </c>
      <c r="AD1177" s="31">
        <v>20</v>
      </c>
      <c r="AE1177" s="32">
        <v>20</v>
      </c>
      <c r="AF1177" s="33">
        <v>20</v>
      </c>
      <c r="AG1177" s="32"/>
      <c r="AH1177" s="14">
        <f>SUM(AD1177:AG1177)</f>
        <v>60</v>
      </c>
      <c r="AI1177" s="15">
        <f t="shared" si="856"/>
        <v>195</v>
      </c>
      <c r="AJ1177" s="56">
        <v>44309</v>
      </c>
      <c r="AK1177" s="30"/>
      <c r="AL1177" s="37"/>
      <c r="AM1177" s="19"/>
      <c r="AN1177" s="18"/>
      <c r="AO1177" s="32"/>
      <c r="AP1177" s="14">
        <f>SUM(AL1177:AO1177)</f>
        <v>0</v>
      </c>
      <c r="AQ1177" s="37"/>
      <c r="AR1177" s="19"/>
      <c r="AS1177" s="18"/>
      <c r="AT1177" s="32"/>
      <c r="AU1177" s="14">
        <f>SUM(AQ1177:AT1177)</f>
        <v>0</v>
      </c>
      <c r="AV1177" s="37"/>
      <c r="AW1177" s="19"/>
      <c r="AX1177" s="18"/>
      <c r="AY1177" s="32"/>
      <c r="AZ1177" s="14">
        <f>SUM(AV1177:AY1177)</f>
        <v>0</v>
      </c>
      <c r="BA1177" s="15">
        <f t="shared" si="860"/>
        <v>0</v>
      </c>
    </row>
    <row r="1178" spans="1:53" x14ac:dyDescent="0.15">
      <c r="A1178" s="30" t="s">
        <v>943</v>
      </c>
      <c r="B1178" s="37"/>
      <c r="C1178" s="19"/>
      <c r="D1178" s="18">
        <v>1</v>
      </c>
      <c r="E1178" s="32"/>
      <c r="F1178" s="14">
        <f t="shared" ref="F1178:F1200" si="861">SUM(B1178:E1178)</f>
        <v>1</v>
      </c>
      <c r="G1178" s="37"/>
      <c r="H1178" s="19"/>
      <c r="I1178" s="18">
        <v>1</v>
      </c>
      <c r="J1178" s="32"/>
      <c r="K1178" s="14">
        <f t="shared" ref="K1178:K1200" si="862">SUM(G1178:J1178)</f>
        <v>1</v>
      </c>
      <c r="L1178" s="37"/>
      <c r="M1178" s="19"/>
      <c r="N1178" s="18">
        <v>1</v>
      </c>
      <c r="O1178" s="32"/>
      <c r="P1178" s="14">
        <f t="shared" ref="P1178:P1200" si="863">SUM(L1178:O1178)</f>
        <v>1</v>
      </c>
      <c r="Q1178" s="15">
        <f t="shared" si="852"/>
        <v>3</v>
      </c>
      <c r="R1178" s="56">
        <v>44331</v>
      </c>
      <c r="S1178" s="13" t="s">
        <v>924</v>
      </c>
      <c r="T1178" s="37"/>
      <c r="U1178" s="19"/>
      <c r="V1178" s="18"/>
      <c r="W1178" s="32">
        <v>10</v>
      </c>
      <c r="X1178" s="14">
        <f t="shared" ref="X1178:X1195" si="864">SUM(T1178:W1178)</f>
        <v>10</v>
      </c>
      <c r="Y1178" s="37"/>
      <c r="Z1178" s="19">
        <v>10</v>
      </c>
      <c r="AA1178" s="18">
        <v>10</v>
      </c>
      <c r="AB1178" s="32">
        <v>10</v>
      </c>
      <c r="AC1178" s="14">
        <f t="shared" ref="AC1178:AC1195" si="865">SUM(Y1178:AB1178)</f>
        <v>30</v>
      </c>
      <c r="AD1178" s="37"/>
      <c r="AE1178" s="19"/>
      <c r="AF1178" s="18"/>
      <c r="AG1178" s="32">
        <v>10</v>
      </c>
      <c r="AH1178" s="14">
        <f t="shared" ref="AH1178:AH1195" si="866">SUM(AD1178:AG1178)</f>
        <v>10</v>
      </c>
      <c r="AI1178" s="15">
        <f t="shared" si="856"/>
        <v>50</v>
      </c>
      <c r="AJ1178" s="56">
        <v>44323</v>
      </c>
      <c r="AK1178" s="13"/>
      <c r="AL1178" s="37"/>
      <c r="AM1178" s="19"/>
      <c r="AN1178" s="18"/>
      <c r="AO1178" s="32"/>
      <c r="AP1178" s="14">
        <f t="shared" ref="AP1178:AP1200" si="867">SUM(AL1178:AO1178)</f>
        <v>0</v>
      </c>
      <c r="AQ1178" s="37"/>
      <c r="AR1178" s="19"/>
      <c r="AS1178" s="18"/>
      <c r="AT1178" s="32"/>
      <c r="AU1178" s="14">
        <f t="shared" ref="AU1178:AU1200" si="868">SUM(AQ1178:AT1178)</f>
        <v>0</v>
      </c>
      <c r="AV1178" s="37"/>
      <c r="AW1178" s="19"/>
      <c r="AX1178" s="18"/>
      <c r="AY1178" s="32"/>
      <c r="AZ1178" s="14">
        <f t="shared" ref="AZ1178:AZ1200" si="869">SUM(AV1178:AY1178)</f>
        <v>0</v>
      </c>
      <c r="BA1178" s="15">
        <f t="shared" si="860"/>
        <v>0</v>
      </c>
    </row>
    <row r="1179" spans="1:53" x14ac:dyDescent="0.15">
      <c r="A1179" s="30"/>
      <c r="B1179" s="37">
        <v>3</v>
      </c>
      <c r="C1179" s="19">
        <v>1</v>
      </c>
      <c r="D1179" s="18"/>
      <c r="E1179" s="32"/>
      <c r="F1179" s="14">
        <f t="shared" si="861"/>
        <v>4</v>
      </c>
      <c r="G1179" s="37"/>
      <c r="H1179" s="19">
        <v>1</v>
      </c>
      <c r="I1179" s="18"/>
      <c r="J1179" s="32"/>
      <c r="K1179" s="14">
        <f t="shared" si="862"/>
        <v>1</v>
      </c>
      <c r="L1179" s="37">
        <v>1</v>
      </c>
      <c r="M1179" s="19">
        <v>1</v>
      </c>
      <c r="N1179" s="18">
        <v>1</v>
      </c>
      <c r="O1179" s="32">
        <v>3</v>
      </c>
      <c r="P1179" s="14">
        <f t="shared" si="863"/>
        <v>6</v>
      </c>
      <c r="Q1179" s="15">
        <f t="shared" si="852"/>
        <v>11</v>
      </c>
      <c r="R1179" s="93">
        <v>44331</v>
      </c>
      <c r="S1179" s="13" t="s">
        <v>925</v>
      </c>
      <c r="T1179" s="37">
        <v>10</v>
      </c>
      <c r="U1179" s="19">
        <v>10</v>
      </c>
      <c r="V1179" s="18">
        <v>10</v>
      </c>
      <c r="W1179" s="32">
        <v>10</v>
      </c>
      <c r="X1179" s="14">
        <f t="shared" si="864"/>
        <v>40</v>
      </c>
      <c r="Y1179" s="37">
        <v>15</v>
      </c>
      <c r="Z1179" s="19">
        <v>20</v>
      </c>
      <c r="AA1179" s="18">
        <v>20</v>
      </c>
      <c r="AB1179" s="32">
        <v>15</v>
      </c>
      <c r="AC1179" s="14">
        <f t="shared" si="865"/>
        <v>70</v>
      </c>
      <c r="AD1179" s="37">
        <v>10</v>
      </c>
      <c r="AE1179" s="19">
        <v>15</v>
      </c>
      <c r="AF1179" s="18">
        <v>15</v>
      </c>
      <c r="AG1179" s="32">
        <v>15</v>
      </c>
      <c r="AH1179" s="14">
        <f t="shared" si="866"/>
        <v>55</v>
      </c>
      <c r="AI1179" s="15">
        <f t="shared" si="856"/>
        <v>165</v>
      </c>
      <c r="AJ1179" s="56">
        <v>44330</v>
      </c>
      <c r="AK1179" s="30"/>
      <c r="AL1179" s="37"/>
      <c r="AM1179" s="19"/>
      <c r="AN1179" s="18"/>
      <c r="AO1179" s="32"/>
      <c r="AP1179" s="14">
        <f t="shared" si="867"/>
        <v>0</v>
      </c>
      <c r="AQ1179" s="37"/>
      <c r="AR1179" s="19"/>
      <c r="AS1179" s="18"/>
      <c r="AT1179" s="32"/>
      <c r="AU1179" s="14">
        <f t="shared" si="868"/>
        <v>0</v>
      </c>
      <c r="AV1179" s="37"/>
      <c r="AW1179" s="19"/>
      <c r="AX1179" s="18"/>
      <c r="AY1179" s="32"/>
      <c r="AZ1179" s="14">
        <f t="shared" si="869"/>
        <v>0</v>
      </c>
      <c r="BA1179" s="15">
        <f t="shared" si="860"/>
        <v>0</v>
      </c>
    </row>
    <row r="1180" spans="1:53" x14ac:dyDescent="0.15">
      <c r="A1180" s="30"/>
      <c r="B1180" s="37"/>
      <c r="C1180" s="19"/>
      <c r="D1180" s="18"/>
      <c r="E1180" s="32"/>
      <c r="F1180" s="14">
        <f t="shared" si="861"/>
        <v>0</v>
      </c>
      <c r="G1180" s="37"/>
      <c r="H1180" s="19"/>
      <c r="I1180" s="18"/>
      <c r="J1180" s="32"/>
      <c r="K1180" s="14">
        <f t="shared" si="862"/>
        <v>0</v>
      </c>
      <c r="L1180" s="37"/>
      <c r="M1180" s="19"/>
      <c r="N1180" s="18"/>
      <c r="O1180" s="32"/>
      <c r="P1180" s="14">
        <f t="shared" si="863"/>
        <v>0</v>
      </c>
      <c r="Q1180" s="15">
        <f t="shared" si="852"/>
        <v>0</v>
      </c>
      <c r="S1180" s="30" t="s">
        <v>926</v>
      </c>
      <c r="T1180" s="37"/>
      <c r="U1180" s="19">
        <v>20</v>
      </c>
      <c r="V1180" s="18">
        <v>10</v>
      </c>
      <c r="W1180" s="32">
        <v>15</v>
      </c>
      <c r="X1180" s="14">
        <f t="shared" si="864"/>
        <v>45</v>
      </c>
      <c r="Y1180" s="37">
        <v>20</v>
      </c>
      <c r="Z1180" s="19">
        <v>35</v>
      </c>
      <c r="AA1180" s="18">
        <v>30</v>
      </c>
      <c r="AB1180" s="32">
        <v>25</v>
      </c>
      <c r="AC1180" s="14">
        <f t="shared" si="865"/>
        <v>110</v>
      </c>
      <c r="AD1180" s="37"/>
      <c r="AE1180" s="19"/>
      <c r="AF1180" s="18"/>
      <c r="AG1180" s="32">
        <v>30</v>
      </c>
      <c r="AH1180" s="14">
        <f t="shared" si="866"/>
        <v>30</v>
      </c>
      <c r="AI1180" s="15">
        <f t="shared" si="856"/>
        <v>185</v>
      </c>
      <c r="AJ1180" s="56">
        <v>44330</v>
      </c>
      <c r="AK1180" s="30"/>
      <c r="AL1180" s="37"/>
      <c r="AM1180" s="19"/>
      <c r="AN1180" s="18"/>
      <c r="AO1180" s="32"/>
      <c r="AP1180" s="14">
        <f t="shared" si="867"/>
        <v>0</v>
      </c>
      <c r="AQ1180" s="37"/>
      <c r="AR1180" s="19"/>
      <c r="AS1180" s="18"/>
      <c r="AT1180" s="32"/>
      <c r="AU1180" s="14">
        <f t="shared" si="868"/>
        <v>0</v>
      </c>
      <c r="AV1180" s="37"/>
      <c r="AW1180" s="19"/>
      <c r="AX1180" s="18"/>
      <c r="AY1180" s="32"/>
      <c r="AZ1180" s="14">
        <f t="shared" si="869"/>
        <v>0</v>
      </c>
      <c r="BA1180" s="15">
        <f t="shared" si="860"/>
        <v>0</v>
      </c>
    </row>
    <row r="1181" spans="1:53" x14ac:dyDescent="0.15">
      <c r="A1181" s="30"/>
      <c r="B1181" s="37"/>
      <c r="C1181" s="19"/>
      <c r="D1181" s="18"/>
      <c r="E1181" s="32"/>
      <c r="F1181" s="14">
        <f t="shared" si="861"/>
        <v>0</v>
      </c>
      <c r="G1181" s="37"/>
      <c r="H1181" s="19"/>
      <c r="I1181" s="18"/>
      <c r="J1181" s="32"/>
      <c r="K1181" s="14">
        <f t="shared" si="862"/>
        <v>0</v>
      </c>
      <c r="L1181" s="37"/>
      <c r="M1181" s="19"/>
      <c r="N1181" s="18"/>
      <c r="O1181" s="32"/>
      <c r="P1181" s="14">
        <f t="shared" si="863"/>
        <v>0</v>
      </c>
      <c r="Q1181" s="15">
        <f t="shared" si="852"/>
        <v>0</v>
      </c>
      <c r="S1181" s="30" t="s">
        <v>931</v>
      </c>
      <c r="T1181" s="37"/>
      <c r="U1181" s="19">
        <v>5</v>
      </c>
      <c r="V1181" s="18">
        <v>5</v>
      </c>
      <c r="W1181" s="32"/>
      <c r="X1181" s="14">
        <f t="shared" si="864"/>
        <v>10</v>
      </c>
      <c r="Y1181" s="37">
        <v>15</v>
      </c>
      <c r="Z1181" s="19">
        <v>20</v>
      </c>
      <c r="AA1181" s="18">
        <v>20</v>
      </c>
      <c r="AB1181" s="32"/>
      <c r="AC1181" s="14">
        <f t="shared" si="865"/>
        <v>55</v>
      </c>
      <c r="AD1181" s="37">
        <v>15</v>
      </c>
      <c r="AE1181" s="19">
        <v>15</v>
      </c>
      <c r="AF1181" s="18">
        <v>15</v>
      </c>
      <c r="AG1181" s="32"/>
      <c r="AH1181" s="14">
        <f t="shared" si="866"/>
        <v>45</v>
      </c>
      <c r="AI1181" s="15">
        <f t="shared" si="856"/>
        <v>110</v>
      </c>
      <c r="AJ1181" s="56">
        <v>44323</v>
      </c>
      <c r="AK1181" s="30"/>
      <c r="AL1181" s="37"/>
      <c r="AM1181" s="19"/>
      <c r="AN1181" s="18"/>
      <c r="AO1181" s="32"/>
      <c r="AP1181" s="14">
        <f t="shared" si="867"/>
        <v>0</v>
      </c>
      <c r="AQ1181" s="37"/>
      <c r="AR1181" s="19"/>
      <c r="AS1181" s="18"/>
      <c r="AT1181" s="32"/>
      <c r="AU1181" s="14">
        <f t="shared" si="868"/>
        <v>0</v>
      </c>
      <c r="AV1181" s="37"/>
      <c r="AW1181" s="19"/>
      <c r="AX1181" s="18"/>
      <c r="AY1181" s="32"/>
      <c r="AZ1181" s="14">
        <f t="shared" si="869"/>
        <v>0</v>
      </c>
      <c r="BA1181" s="15">
        <f t="shared" si="860"/>
        <v>0</v>
      </c>
    </row>
    <row r="1182" spans="1:53" x14ac:dyDescent="0.15">
      <c r="A1182" s="30"/>
      <c r="B1182" s="37"/>
      <c r="C1182" s="19"/>
      <c r="D1182" s="18"/>
      <c r="E1182" s="32"/>
      <c r="F1182" s="14">
        <f t="shared" si="861"/>
        <v>0</v>
      </c>
      <c r="G1182" s="37"/>
      <c r="H1182" s="19"/>
      <c r="I1182" s="18"/>
      <c r="J1182" s="32"/>
      <c r="K1182" s="14">
        <f t="shared" si="862"/>
        <v>0</v>
      </c>
      <c r="L1182" s="37"/>
      <c r="M1182" s="19"/>
      <c r="N1182" s="18"/>
      <c r="O1182" s="32"/>
      <c r="P1182" s="14">
        <f t="shared" si="863"/>
        <v>0</v>
      </c>
      <c r="Q1182" s="15">
        <f t="shared" si="852"/>
        <v>0</v>
      </c>
      <c r="S1182" s="30" t="s">
        <v>932</v>
      </c>
      <c r="T1182" s="37"/>
      <c r="U1182" s="19"/>
      <c r="V1182" s="18"/>
      <c r="W1182" s="32">
        <v>1</v>
      </c>
      <c r="X1182" s="14">
        <f t="shared" si="864"/>
        <v>1</v>
      </c>
      <c r="Y1182" s="37"/>
      <c r="Z1182" s="19"/>
      <c r="AA1182" s="18"/>
      <c r="AB1182" s="32">
        <v>1</v>
      </c>
      <c r="AC1182" s="14">
        <f t="shared" si="865"/>
        <v>1</v>
      </c>
      <c r="AD1182" s="37"/>
      <c r="AE1182" s="19"/>
      <c r="AF1182" s="18"/>
      <c r="AG1182" s="32">
        <v>1</v>
      </c>
      <c r="AH1182" s="14">
        <f t="shared" si="866"/>
        <v>1</v>
      </c>
      <c r="AI1182" s="15">
        <f t="shared" si="856"/>
        <v>3</v>
      </c>
      <c r="AJ1182" s="56">
        <v>44324</v>
      </c>
      <c r="AK1182" s="30"/>
      <c r="AL1182" s="37"/>
      <c r="AM1182" s="19"/>
      <c r="AN1182" s="18"/>
      <c r="AO1182" s="32"/>
      <c r="AP1182" s="14">
        <f t="shared" si="867"/>
        <v>0</v>
      </c>
      <c r="AQ1182" s="37"/>
      <c r="AR1182" s="19"/>
      <c r="AS1182" s="18"/>
      <c r="AT1182" s="32"/>
      <c r="AU1182" s="14">
        <f t="shared" si="868"/>
        <v>0</v>
      </c>
      <c r="AV1182" s="37"/>
      <c r="AW1182" s="19"/>
      <c r="AX1182" s="18"/>
      <c r="AY1182" s="32"/>
      <c r="AZ1182" s="14">
        <f t="shared" si="869"/>
        <v>0</v>
      </c>
      <c r="BA1182" s="15">
        <f t="shared" si="860"/>
        <v>0</v>
      </c>
    </row>
    <row r="1183" spans="1:53" x14ac:dyDescent="0.15">
      <c r="A1183" s="30"/>
      <c r="B1183" s="37"/>
      <c r="C1183" s="19"/>
      <c r="D1183" s="18"/>
      <c r="E1183" s="32"/>
      <c r="F1183" s="14">
        <f t="shared" si="861"/>
        <v>0</v>
      </c>
      <c r="G1183" s="37"/>
      <c r="H1183" s="19"/>
      <c r="I1183" s="18"/>
      <c r="J1183" s="32"/>
      <c r="K1183" s="14">
        <f t="shared" si="862"/>
        <v>0</v>
      </c>
      <c r="L1183" s="37"/>
      <c r="M1183" s="19"/>
      <c r="N1183" s="18"/>
      <c r="O1183" s="32"/>
      <c r="P1183" s="14">
        <f t="shared" si="863"/>
        <v>0</v>
      </c>
      <c r="Q1183" s="15">
        <f t="shared" si="852"/>
        <v>0</v>
      </c>
      <c r="S1183" s="30" t="s">
        <v>933</v>
      </c>
      <c r="T1183" s="37"/>
      <c r="U1183" s="19"/>
      <c r="V1183" s="18"/>
      <c r="W1183" s="32"/>
      <c r="X1183" s="14">
        <f t="shared" si="864"/>
        <v>0</v>
      </c>
      <c r="Y1183" s="37">
        <v>10</v>
      </c>
      <c r="Z1183" s="19">
        <v>10</v>
      </c>
      <c r="AA1183" s="18"/>
      <c r="AB1183" s="32"/>
      <c r="AC1183" s="14">
        <f t="shared" si="865"/>
        <v>20</v>
      </c>
      <c r="AD1183" s="37"/>
      <c r="AE1183" s="19"/>
      <c r="AF1183" s="18"/>
      <c r="AG1183" s="32"/>
      <c r="AH1183" s="14">
        <f t="shared" si="866"/>
        <v>0</v>
      </c>
      <c r="AI1183" s="15">
        <f t="shared" si="856"/>
        <v>20</v>
      </c>
      <c r="AJ1183" s="56">
        <v>44324</v>
      </c>
      <c r="AK1183" s="39"/>
      <c r="AL1183" s="37"/>
      <c r="AM1183" s="19"/>
      <c r="AN1183" s="18"/>
      <c r="AO1183" s="32"/>
      <c r="AP1183" s="14">
        <f t="shared" si="867"/>
        <v>0</v>
      </c>
      <c r="AQ1183" s="37"/>
      <c r="AR1183" s="19"/>
      <c r="AS1183" s="18"/>
      <c r="AT1183" s="32"/>
      <c r="AU1183" s="14">
        <f t="shared" si="868"/>
        <v>0</v>
      </c>
      <c r="AV1183" s="37"/>
      <c r="AW1183" s="19"/>
      <c r="AX1183" s="18"/>
      <c r="AY1183" s="32"/>
      <c r="AZ1183" s="14">
        <f t="shared" si="869"/>
        <v>0</v>
      </c>
      <c r="BA1183" s="15">
        <f t="shared" si="860"/>
        <v>0</v>
      </c>
    </row>
    <row r="1184" spans="1:53" x14ac:dyDescent="0.15">
      <c r="A1184" s="30"/>
      <c r="B1184" s="37"/>
      <c r="C1184" s="19"/>
      <c r="D1184" s="18"/>
      <c r="E1184" s="32"/>
      <c r="F1184" s="14">
        <f t="shared" si="861"/>
        <v>0</v>
      </c>
      <c r="G1184" s="37"/>
      <c r="H1184" s="19"/>
      <c r="I1184" s="18"/>
      <c r="J1184" s="32"/>
      <c r="K1184" s="14">
        <f t="shared" si="862"/>
        <v>0</v>
      </c>
      <c r="L1184" s="37"/>
      <c r="M1184" s="19"/>
      <c r="N1184" s="18"/>
      <c r="O1184" s="32"/>
      <c r="P1184" s="14">
        <f t="shared" si="863"/>
        <v>0</v>
      </c>
      <c r="Q1184" s="15">
        <f t="shared" si="852"/>
        <v>0</v>
      </c>
      <c r="S1184" s="30" t="s">
        <v>934</v>
      </c>
      <c r="T1184" s="37">
        <v>1</v>
      </c>
      <c r="U1184" s="19">
        <v>1</v>
      </c>
      <c r="V1184" s="18">
        <v>3</v>
      </c>
      <c r="W1184" s="32"/>
      <c r="X1184" s="14">
        <f t="shared" si="864"/>
        <v>5</v>
      </c>
      <c r="Y1184" s="37">
        <v>1</v>
      </c>
      <c r="Z1184" s="19">
        <v>1</v>
      </c>
      <c r="AA1184" s="18">
        <v>3</v>
      </c>
      <c r="AB1184" s="32"/>
      <c r="AC1184" s="14">
        <f t="shared" si="865"/>
        <v>5</v>
      </c>
      <c r="AD1184" s="37">
        <v>1</v>
      </c>
      <c r="AE1184" s="19">
        <v>1</v>
      </c>
      <c r="AF1184" s="18">
        <v>3</v>
      </c>
      <c r="AG1184" s="32"/>
      <c r="AH1184" s="14">
        <f t="shared" si="866"/>
        <v>5</v>
      </c>
      <c r="AI1184" s="15">
        <f t="shared" si="856"/>
        <v>15</v>
      </c>
      <c r="AJ1184" s="56">
        <v>44327</v>
      </c>
      <c r="AK1184" s="30"/>
      <c r="AL1184" s="37"/>
      <c r="AM1184" s="19"/>
      <c r="AN1184" s="18"/>
      <c r="AO1184" s="32"/>
      <c r="AP1184" s="14">
        <f t="shared" si="867"/>
        <v>0</v>
      </c>
      <c r="AQ1184" s="37"/>
      <c r="AR1184" s="19"/>
      <c r="AS1184" s="18"/>
      <c r="AT1184" s="32"/>
      <c r="AU1184" s="14">
        <f t="shared" si="868"/>
        <v>0</v>
      </c>
      <c r="AV1184" s="37"/>
      <c r="AW1184" s="19"/>
      <c r="AX1184" s="18"/>
      <c r="AY1184" s="32"/>
      <c r="AZ1184" s="14">
        <f t="shared" si="869"/>
        <v>0</v>
      </c>
      <c r="BA1184" s="15">
        <f t="shared" si="860"/>
        <v>0</v>
      </c>
    </row>
    <row r="1185" spans="1:53" x14ac:dyDescent="0.15">
      <c r="A1185" s="30"/>
      <c r="B1185" s="37"/>
      <c r="C1185" s="19"/>
      <c r="D1185" s="18"/>
      <c r="E1185" s="32"/>
      <c r="F1185" s="14">
        <f t="shared" si="861"/>
        <v>0</v>
      </c>
      <c r="G1185" s="37"/>
      <c r="H1185" s="19"/>
      <c r="I1185" s="18"/>
      <c r="J1185" s="32"/>
      <c r="K1185" s="14">
        <f t="shared" si="862"/>
        <v>0</v>
      </c>
      <c r="L1185" s="37"/>
      <c r="M1185" s="19"/>
      <c r="N1185" s="18"/>
      <c r="O1185" s="32"/>
      <c r="P1185" s="14">
        <f t="shared" si="863"/>
        <v>0</v>
      </c>
      <c r="Q1185" s="15">
        <f t="shared" si="852"/>
        <v>0</v>
      </c>
      <c r="S1185" s="13" t="s">
        <v>936</v>
      </c>
      <c r="T1185" s="37">
        <v>16</v>
      </c>
      <c r="U1185" s="19">
        <v>8</v>
      </c>
      <c r="V1185" s="18">
        <v>8</v>
      </c>
      <c r="W1185" s="32"/>
      <c r="X1185" s="14">
        <f t="shared" si="864"/>
        <v>32</v>
      </c>
      <c r="Y1185" s="37">
        <v>5</v>
      </c>
      <c r="Z1185" s="19">
        <v>16</v>
      </c>
      <c r="AA1185" s="18">
        <v>5</v>
      </c>
      <c r="AB1185" s="32"/>
      <c r="AC1185" s="14">
        <f t="shared" si="865"/>
        <v>26</v>
      </c>
      <c r="AD1185" s="37">
        <v>12</v>
      </c>
      <c r="AE1185" s="19">
        <v>8</v>
      </c>
      <c r="AF1185" s="18">
        <v>8</v>
      </c>
      <c r="AG1185" s="32"/>
      <c r="AH1185" s="14">
        <f t="shared" si="866"/>
        <v>28</v>
      </c>
      <c r="AI1185" s="15">
        <f t="shared" si="856"/>
        <v>86</v>
      </c>
      <c r="AJ1185" s="56">
        <v>44330</v>
      </c>
      <c r="AK1185" s="30"/>
      <c r="AL1185" s="37"/>
      <c r="AM1185" s="19"/>
      <c r="AN1185" s="18"/>
      <c r="AO1185" s="32"/>
      <c r="AP1185" s="14">
        <f t="shared" si="867"/>
        <v>0</v>
      </c>
      <c r="AQ1185" s="37"/>
      <c r="AR1185" s="19"/>
      <c r="AS1185" s="18"/>
      <c r="AT1185" s="32"/>
      <c r="AU1185" s="14">
        <f t="shared" si="868"/>
        <v>0</v>
      </c>
      <c r="AV1185" s="37"/>
      <c r="AW1185" s="19"/>
      <c r="AX1185" s="18"/>
      <c r="AY1185" s="32"/>
      <c r="AZ1185" s="14">
        <f t="shared" si="869"/>
        <v>0</v>
      </c>
      <c r="BA1185" s="15">
        <f t="shared" si="860"/>
        <v>0</v>
      </c>
    </row>
    <row r="1186" spans="1:53" x14ac:dyDescent="0.15">
      <c r="A1186" s="30"/>
      <c r="B1186" s="37"/>
      <c r="C1186" s="19"/>
      <c r="D1186" s="18"/>
      <c r="E1186" s="32"/>
      <c r="F1186" s="14">
        <f t="shared" si="861"/>
        <v>0</v>
      </c>
      <c r="G1186" s="37"/>
      <c r="H1186" s="19"/>
      <c r="I1186" s="18"/>
      <c r="J1186" s="32"/>
      <c r="K1186" s="14">
        <f t="shared" si="862"/>
        <v>0</v>
      </c>
      <c r="L1186" s="37"/>
      <c r="M1186" s="19"/>
      <c r="N1186" s="18"/>
      <c r="O1186" s="32"/>
      <c r="P1186" s="14">
        <f t="shared" si="863"/>
        <v>0</v>
      </c>
      <c r="Q1186" s="15">
        <f t="shared" si="852"/>
        <v>0</v>
      </c>
      <c r="S1186" s="30" t="s">
        <v>937</v>
      </c>
      <c r="T1186" s="37">
        <v>2</v>
      </c>
      <c r="U1186" s="19">
        <v>1</v>
      </c>
      <c r="V1186" s="18"/>
      <c r="W1186" s="32">
        <v>1</v>
      </c>
      <c r="X1186" s="14">
        <f t="shared" si="864"/>
        <v>4</v>
      </c>
      <c r="Y1186" s="37">
        <v>2</v>
      </c>
      <c r="Z1186" s="19">
        <v>1</v>
      </c>
      <c r="AA1186" s="18"/>
      <c r="AB1186" s="32">
        <v>1</v>
      </c>
      <c r="AC1186" s="14">
        <f t="shared" si="865"/>
        <v>4</v>
      </c>
      <c r="AD1186" s="37">
        <v>2</v>
      </c>
      <c r="AE1186" s="19">
        <v>1</v>
      </c>
      <c r="AF1186" s="18"/>
      <c r="AG1186" s="32">
        <v>1</v>
      </c>
      <c r="AH1186" s="14">
        <f t="shared" si="866"/>
        <v>4</v>
      </c>
      <c r="AI1186" s="15">
        <f t="shared" si="856"/>
        <v>12</v>
      </c>
      <c r="AJ1186" s="56">
        <v>44329</v>
      </c>
      <c r="AK1186" s="30"/>
      <c r="AL1186" s="37"/>
      <c r="AM1186" s="19"/>
      <c r="AN1186" s="18"/>
      <c r="AO1186" s="32"/>
      <c r="AP1186" s="14">
        <f t="shared" si="867"/>
        <v>0</v>
      </c>
      <c r="AQ1186" s="37"/>
      <c r="AR1186" s="19"/>
      <c r="AS1186" s="18"/>
      <c r="AT1186" s="32"/>
      <c r="AU1186" s="14">
        <f t="shared" si="868"/>
        <v>0</v>
      </c>
      <c r="AV1186" s="37"/>
      <c r="AW1186" s="19"/>
      <c r="AX1186" s="18"/>
      <c r="AY1186" s="32"/>
      <c r="AZ1186" s="14">
        <f t="shared" si="869"/>
        <v>0</v>
      </c>
      <c r="BA1186" s="15">
        <f t="shared" si="860"/>
        <v>0</v>
      </c>
    </row>
    <row r="1187" spans="1:53" x14ac:dyDescent="0.15">
      <c r="A1187" s="30"/>
      <c r="B1187" s="37"/>
      <c r="C1187" s="19"/>
      <c r="D1187" s="18"/>
      <c r="E1187" s="32"/>
      <c r="F1187" s="14">
        <f t="shared" si="861"/>
        <v>0</v>
      </c>
      <c r="G1187" s="37"/>
      <c r="H1187" s="19"/>
      <c r="I1187" s="18"/>
      <c r="J1187" s="32"/>
      <c r="K1187" s="14">
        <f t="shared" si="862"/>
        <v>0</v>
      </c>
      <c r="L1187" s="37"/>
      <c r="M1187" s="19"/>
      <c r="N1187" s="18"/>
      <c r="O1187" s="32"/>
      <c r="P1187" s="14">
        <f t="shared" si="863"/>
        <v>0</v>
      </c>
      <c r="Q1187" s="15">
        <f t="shared" si="852"/>
        <v>0</v>
      </c>
      <c r="S1187" s="30" t="s">
        <v>938</v>
      </c>
      <c r="T1187" s="37">
        <v>5</v>
      </c>
      <c r="U1187" s="19">
        <v>5</v>
      </c>
      <c r="V1187" s="18"/>
      <c r="W1187" s="32"/>
      <c r="X1187" s="14">
        <f t="shared" si="864"/>
        <v>10</v>
      </c>
      <c r="Y1187" s="37"/>
      <c r="Z1187" s="19">
        <v>10</v>
      </c>
      <c r="AA1187" s="18">
        <v>10</v>
      </c>
      <c r="AB1187" s="32"/>
      <c r="AC1187" s="14">
        <f t="shared" si="865"/>
        <v>20</v>
      </c>
      <c r="AD1187" s="37"/>
      <c r="AE1187" s="19"/>
      <c r="AF1187" s="18">
        <v>10</v>
      </c>
      <c r="AG1187" s="32"/>
      <c r="AH1187" s="14">
        <f t="shared" si="866"/>
        <v>10</v>
      </c>
      <c r="AI1187" s="15">
        <f t="shared" si="856"/>
        <v>40</v>
      </c>
      <c r="AJ1187" s="56">
        <v>44330</v>
      </c>
      <c r="AK1187" s="30"/>
      <c r="AL1187" s="37"/>
      <c r="AM1187" s="19"/>
      <c r="AN1187" s="18"/>
      <c r="AO1187" s="32"/>
      <c r="AP1187" s="14">
        <f t="shared" si="867"/>
        <v>0</v>
      </c>
      <c r="AQ1187" s="37"/>
      <c r="AR1187" s="19"/>
      <c r="AS1187" s="18"/>
      <c r="AT1187" s="32"/>
      <c r="AU1187" s="14">
        <f t="shared" si="868"/>
        <v>0</v>
      </c>
      <c r="AV1187" s="37"/>
      <c r="AW1187" s="19"/>
      <c r="AX1187" s="18"/>
      <c r="AY1187" s="32"/>
      <c r="AZ1187" s="14">
        <f t="shared" si="869"/>
        <v>0</v>
      </c>
      <c r="BA1187" s="15">
        <f t="shared" si="860"/>
        <v>0</v>
      </c>
    </row>
    <row r="1188" spans="1:53" x14ac:dyDescent="0.15">
      <c r="A1188" s="30"/>
      <c r="B1188" s="37"/>
      <c r="C1188" s="19"/>
      <c r="D1188" s="18"/>
      <c r="E1188" s="32"/>
      <c r="F1188" s="14">
        <f t="shared" si="861"/>
        <v>0</v>
      </c>
      <c r="G1188" s="37"/>
      <c r="H1188" s="19"/>
      <c r="I1188" s="18"/>
      <c r="J1188" s="32"/>
      <c r="K1188" s="14">
        <f t="shared" si="862"/>
        <v>0</v>
      </c>
      <c r="L1188" s="37"/>
      <c r="M1188" s="19"/>
      <c r="N1188" s="18"/>
      <c r="O1188" s="32"/>
      <c r="P1188" s="14">
        <f t="shared" si="863"/>
        <v>0</v>
      </c>
      <c r="Q1188" s="15">
        <f t="shared" si="852"/>
        <v>0</v>
      </c>
      <c r="S1188" s="30" t="s">
        <v>940</v>
      </c>
      <c r="T1188" s="37">
        <v>10</v>
      </c>
      <c r="U1188" s="19">
        <v>5</v>
      </c>
      <c r="V1188" s="18">
        <v>4</v>
      </c>
      <c r="W1188" s="32">
        <v>3</v>
      </c>
      <c r="X1188" s="14">
        <f t="shared" si="864"/>
        <v>22</v>
      </c>
      <c r="Y1188" s="37">
        <v>10</v>
      </c>
      <c r="Z1188" s="19">
        <v>5</v>
      </c>
      <c r="AA1188" s="18">
        <v>4</v>
      </c>
      <c r="AB1188" s="32">
        <v>3</v>
      </c>
      <c r="AC1188" s="14">
        <f t="shared" si="865"/>
        <v>22</v>
      </c>
      <c r="AD1188" s="37">
        <v>10</v>
      </c>
      <c r="AE1188" s="19">
        <v>5</v>
      </c>
      <c r="AF1188" s="18">
        <v>4</v>
      </c>
      <c r="AG1188" s="32">
        <v>3</v>
      </c>
      <c r="AH1188" s="14">
        <f t="shared" si="866"/>
        <v>22</v>
      </c>
      <c r="AI1188" s="15">
        <f t="shared" si="856"/>
        <v>66</v>
      </c>
      <c r="AJ1188" s="56">
        <v>44330</v>
      </c>
      <c r="AK1188" s="30"/>
      <c r="AL1188" s="37"/>
      <c r="AM1188" s="19"/>
      <c r="AN1188" s="18"/>
      <c r="AO1188" s="32"/>
      <c r="AP1188" s="14">
        <f t="shared" si="867"/>
        <v>0</v>
      </c>
      <c r="AQ1188" s="37"/>
      <c r="AR1188" s="19"/>
      <c r="AS1188" s="18"/>
      <c r="AT1188" s="32"/>
      <c r="AU1188" s="14">
        <f t="shared" si="868"/>
        <v>0</v>
      </c>
      <c r="AV1188" s="37"/>
      <c r="AW1188" s="19"/>
      <c r="AX1188" s="18"/>
      <c r="AY1188" s="32"/>
      <c r="AZ1188" s="14">
        <f t="shared" si="869"/>
        <v>0</v>
      </c>
      <c r="BA1188" s="15">
        <f t="shared" si="860"/>
        <v>0</v>
      </c>
    </row>
    <row r="1189" spans="1:53" x14ac:dyDescent="0.15">
      <c r="A1189" s="30"/>
      <c r="B1189" s="37"/>
      <c r="C1189" s="19"/>
      <c r="D1189" s="18"/>
      <c r="E1189" s="32"/>
      <c r="F1189" s="14">
        <f t="shared" si="861"/>
        <v>0</v>
      </c>
      <c r="G1189" s="37"/>
      <c r="H1189" s="19"/>
      <c r="I1189" s="18"/>
      <c r="J1189" s="32"/>
      <c r="K1189" s="14">
        <f t="shared" si="862"/>
        <v>0</v>
      </c>
      <c r="L1189" s="37"/>
      <c r="M1189" s="19"/>
      <c r="N1189" s="18"/>
      <c r="O1189" s="32"/>
      <c r="P1189" s="14">
        <f t="shared" si="863"/>
        <v>0</v>
      </c>
      <c r="Q1189" s="15">
        <f t="shared" si="852"/>
        <v>0</v>
      </c>
      <c r="S1189" s="30" t="s">
        <v>944</v>
      </c>
      <c r="T1189" s="37"/>
      <c r="U1189" s="19">
        <v>5</v>
      </c>
      <c r="V1189" s="18"/>
      <c r="W1189" s="32"/>
      <c r="X1189" s="14">
        <f t="shared" si="864"/>
        <v>5</v>
      </c>
      <c r="Y1189" s="37"/>
      <c r="Z1189" s="19"/>
      <c r="AA1189" s="18">
        <v>15</v>
      </c>
      <c r="AB1189" s="32"/>
      <c r="AC1189" s="14">
        <f t="shared" si="865"/>
        <v>15</v>
      </c>
      <c r="AD1189" s="37"/>
      <c r="AE1189" s="19">
        <v>5</v>
      </c>
      <c r="AF1189" s="18"/>
      <c r="AG1189" s="32"/>
      <c r="AH1189" s="14">
        <f t="shared" si="866"/>
        <v>5</v>
      </c>
      <c r="AI1189" s="15">
        <f t="shared" si="856"/>
        <v>25</v>
      </c>
      <c r="AJ1189" s="56">
        <v>44334</v>
      </c>
      <c r="AK1189" s="30"/>
      <c r="AL1189" s="37"/>
      <c r="AM1189" s="19"/>
      <c r="AN1189" s="18"/>
      <c r="AO1189" s="32"/>
      <c r="AP1189" s="14">
        <f t="shared" si="867"/>
        <v>0</v>
      </c>
      <c r="AQ1189" s="37"/>
      <c r="AR1189" s="19"/>
      <c r="AS1189" s="18"/>
      <c r="AT1189" s="32"/>
      <c r="AU1189" s="14">
        <f t="shared" si="868"/>
        <v>0</v>
      </c>
      <c r="AV1189" s="37"/>
      <c r="AW1189" s="19"/>
      <c r="AX1189" s="18"/>
      <c r="AY1189" s="32"/>
      <c r="AZ1189" s="14">
        <f t="shared" si="869"/>
        <v>0</v>
      </c>
      <c r="BA1189" s="15">
        <f t="shared" si="860"/>
        <v>0</v>
      </c>
    </row>
    <row r="1190" spans="1:53" x14ac:dyDescent="0.15">
      <c r="A1190" s="30"/>
      <c r="B1190" s="37"/>
      <c r="C1190" s="19"/>
      <c r="D1190" s="18"/>
      <c r="E1190" s="32"/>
      <c r="F1190" s="14">
        <f t="shared" si="861"/>
        <v>0</v>
      </c>
      <c r="G1190" s="37"/>
      <c r="H1190" s="19"/>
      <c r="I1190" s="18"/>
      <c r="J1190" s="32"/>
      <c r="K1190" s="14">
        <f t="shared" si="862"/>
        <v>0</v>
      </c>
      <c r="L1190" s="37"/>
      <c r="M1190" s="19"/>
      <c r="N1190" s="18"/>
      <c r="O1190" s="32"/>
      <c r="P1190" s="14">
        <f t="shared" si="863"/>
        <v>0</v>
      </c>
      <c r="Q1190" s="15">
        <f t="shared" si="852"/>
        <v>0</v>
      </c>
      <c r="S1190" s="30" t="s">
        <v>945</v>
      </c>
      <c r="T1190" s="37"/>
      <c r="U1190" s="19">
        <v>11</v>
      </c>
      <c r="V1190" s="18">
        <v>4</v>
      </c>
      <c r="W1190" s="32">
        <v>5</v>
      </c>
      <c r="X1190" s="14">
        <f t="shared" si="864"/>
        <v>20</v>
      </c>
      <c r="Y1190" s="37"/>
      <c r="Z1190" s="19">
        <v>11</v>
      </c>
      <c r="AA1190" s="18">
        <v>4</v>
      </c>
      <c r="AB1190" s="32">
        <v>5</v>
      </c>
      <c r="AC1190" s="14">
        <f t="shared" si="865"/>
        <v>20</v>
      </c>
      <c r="AD1190" s="37"/>
      <c r="AE1190" s="19">
        <v>11</v>
      </c>
      <c r="AF1190" s="18">
        <v>4</v>
      </c>
      <c r="AG1190" s="32">
        <v>5</v>
      </c>
      <c r="AH1190" s="14">
        <f t="shared" si="866"/>
        <v>20</v>
      </c>
      <c r="AI1190" s="15">
        <f t="shared" si="856"/>
        <v>60</v>
      </c>
      <c r="AJ1190" s="56">
        <v>44334</v>
      </c>
      <c r="AK1190" s="13"/>
      <c r="AL1190" s="37"/>
      <c r="AM1190" s="19"/>
      <c r="AN1190" s="18"/>
      <c r="AO1190" s="32"/>
      <c r="AP1190" s="14">
        <f t="shared" si="867"/>
        <v>0</v>
      </c>
      <c r="AQ1190" s="37"/>
      <c r="AR1190" s="19"/>
      <c r="AS1190" s="18"/>
      <c r="AT1190" s="32"/>
      <c r="AU1190" s="14">
        <f t="shared" si="868"/>
        <v>0</v>
      </c>
      <c r="AV1190" s="37"/>
      <c r="AW1190" s="19"/>
      <c r="AX1190" s="18"/>
      <c r="AY1190" s="32"/>
      <c r="AZ1190" s="14">
        <f t="shared" si="869"/>
        <v>0</v>
      </c>
      <c r="BA1190" s="15">
        <f t="shared" si="860"/>
        <v>0</v>
      </c>
    </row>
    <row r="1191" spans="1:53" x14ac:dyDescent="0.15">
      <c r="A1191" s="30"/>
      <c r="B1191" s="37"/>
      <c r="C1191" s="19"/>
      <c r="D1191" s="18"/>
      <c r="E1191" s="32"/>
      <c r="F1191" s="14">
        <f t="shared" si="861"/>
        <v>0</v>
      </c>
      <c r="G1191" s="37"/>
      <c r="H1191" s="19"/>
      <c r="I1191" s="18"/>
      <c r="J1191" s="32"/>
      <c r="K1191" s="14">
        <f t="shared" si="862"/>
        <v>0</v>
      </c>
      <c r="L1191" s="37"/>
      <c r="M1191" s="19"/>
      <c r="N1191" s="18"/>
      <c r="O1191" s="32"/>
      <c r="P1191" s="14">
        <f t="shared" si="863"/>
        <v>0</v>
      </c>
      <c r="Q1191" s="15">
        <f t="shared" si="852"/>
        <v>0</v>
      </c>
      <c r="S1191" s="13" t="s">
        <v>946</v>
      </c>
      <c r="T1191" s="37"/>
      <c r="U1191" s="19">
        <v>6</v>
      </c>
      <c r="V1191" s="18">
        <v>6</v>
      </c>
      <c r="W1191" s="32"/>
      <c r="X1191" s="14">
        <f t="shared" si="864"/>
        <v>12</v>
      </c>
      <c r="Y1191" s="37">
        <v>5</v>
      </c>
      <c r="Z1191" s="19">
        <v>10</v>
      </c>
      <c r="AA1191" s="18">
        <v>9</v>
      </c>
      <c r="AB1191" s="32"/>
      <c r="AC1191" s="14">
        <f t="shared" si="865"/>
        <v>24</v>
      </c>
      <c r="AD1191" s="37"/>
      <c r="AE1191" s="19"/>
      <c r="AF1191" s="18"/>
      <c r="AG1191" s="32"/>
      <c r="AH1191" s="14">
        <f t="shared" si="866"/>
        <v>0</v>
      </c>
      <c r="AI1191" s="15">
        <f t="shared" si="856"/>
        <v>36</v>
      </c>
      <c r="AJ1191" s="56">
        <v>44334</v>
      </c>
      <c r="AK1191" s="39"/>
      <c r="AL1191" s="37"/>
      <c r="AM1191" s="19"/>
      <c r="AN1191" s="18"/>
      <c r="AO1191" s="32"/>
      <c r="AP1191" s="14">
        <f t="shared" si="867"/>
        <v>0</v>
      </c>
      <c r="AQ1191" s="37"/>
      <c r="AR1191" s="19"/>
      <c r="AS1191" s="18"/>
      <c r="AT1191" s="32"/>
      <c r="AU1191" s="14">
        <f t="shared" si="868"/>
        <v>0</v>
      </c>
      <c r="AV1191" s="37"/>
      <c r="AW1191" s="19"/>
      <c r="AX1191" s="18"/>
      <c r="AY1191" s="32"/>
      <c r="AZ1191" s="14">
        <f t="shared" si="869"/>
        <v>0</v>
      </c>
      <c r="BA1191" s="15">
        <f t="shared" si="860"/>
        <v>0</v>
      </c>
    </row>
    <row r="1192" spans="1:53" x14ac:dyDescent="0.15">
      <c r="A1192" s="30"/>
      <c r="B1192" s="37"/>
      <c r="C1192" s="19"/>
      <c r="D1192" s="18"/>
      <c r="E1192" s="32"/>
      <c r="F1192" s="14">
        <f t="shared" si="861"/>
        <v>0</v>
      </c>
      <c r="G1192" s="37"/>
      <c r="H1192" s="19"/>
      <c r="I1192" s="18"/>
      <c r="J1192" s="32"/>
      <c r="K1192" s="14">
        <f t="shared" si="862"/>
        <v>0</v>
      </c>
      <c r="L1192" s="37"/>
      <c r="M1192" s="19"/>
      <c r="N1192" s="18"/>
      <c r="O1192" s="32"/>
      <c r="P1192" s="14">
        <f t="shared" si="863"/>
        <v>0</v>
      </c>
      <c r="Q1192" s="15">
        <f t="shared" si="852"/>
        <v>0</v>
      </c>
      <c r="S1192" s="30" t="s">
        <v>947</v>
      </c>
      <c r="T1192" s="37">
        <v>2</v>
      </c>
      <c r="U1192" s="19">
        <v>5</v>
      </c>
      <c r="V1192" s="18"/>
      <c r="W1192" s="19"/>
      <c r="X1192" s="14">
        <f t="shared" ref="X1192" si="870">SUM(T1192:W1192)</f>
        <v>7</v>
      </c>
      <c r="Y1192" s="37">
        <v>2</v>
      </c>
      <c r="Z1192" s="19">
        <v>5</v>
      </c>
      <c r="AA1192" s="18"/>
      <c r="AB1192" s="19"/>
      <c r="AC1192" s="14">
        <f t="shared" ref="AC1192" si="871">SUM(Y1192:AB1192)</f>
        <v>7</v>
      </c>
      <c r="AD1192" s="37">
        <v>2</v>
      </c>
      <c r="AE1192" s="19">
        <v>5</v>
      </c>
      <c r="AF1192" s="18"/>
      <c r="AG1192" s="19"/>
      <c r="AH1192" s="14">
        <f t="shared" ref="AH1192" si="872">SUM(AD1192:AG1192)</f>
        <v>7</v>
      </c>
      <c r="AI1192" s="15">
        <f t="shared" ref="AI1192" si="873">X1192+AC1192+AH1192</f>
        <v>21</v>
      </c>
      <c r="AJ1192" s="56">
        <v>44335</v>
      </c>
      <c r="AK1192" s="13"/>
      <c r="AL1192" s="37"/>
      <c r="AM1192" s="19"/>
      <c r="AN1192" s="18"/>
      <c r="AO1192" s="32"/>
      <c r="AP1192" s="14">
        <f t="shared" si="867"/>
        <v>0</v>
      </c>
      <c r="AQ1192" s="37"/>
      <c r="AR1192" s="19"/>
      <c r="AS1192" s="18"/>
      <c r="AT1192" s="32"/>
      <c r="AU1192" s="14">
        <f t="shared" si="868"/>
        <v>0</v>
      </c>
      <c r="AV1192" s="37"/>
      <c r="AW1192" s="19"/>
      <c r="AX1192" s="18"/>
      <c r="AY1192" s="32"/>
      <c r="AZ1192" s="14">
        <f t="shared" si="869"/>
        <v>0</v>
      </c>
      <c r="BA1192" s="15">
        <f t="shared" si="860"/>
        <v>0</v>
      </c>
    </row>
    <row r="1193" spans="1:53" x14ac:dyDescent="0.15">
      <c r="A1193" s="30"/>
      <c r="B1193" s="37"/>
      <c r="C1193" s="19"/>
      <c r="D1193" s="18"/>
      <c r="E1193" s="32"/>
      <c r="F1193" s="14">
        <f t="shared" si="861"/>
        <v>0</v>
      </c>
      <c r="G1193" s="37"/>
      <c r="H1193" s="19"/>
      <c r="I1193" s="18"/>
      <c r="J1193" s="32"/>
      <c r="K1193" s="14">
        <f t="shared" si="862"/>
        <v>0</v>
      </c>
      <c r="L1193" s="37"/>
      <c r="M1193" s="19"/>
      <c r="N1193" s="18"/>
      <c r="O1193" s="32"/>
      <c r="P1193" s="14">
        <f t="shared" si="863"/>
        <v>0</v>
      </c>
      <c r="Q1193" s="15">
        <f t="shared" si="852"/>
        <v>0</v>
      </c>
      <c r="S1193" s="30" t="s">
        <v>948</v>
      </c>
      <c r="T1193" s="37">
        <v>3</v>
      </c>
      <c r="U1193" s="19">
        <v>9</v>
      </c>
      <c r="V1193" s="18">
        <v>1</v>
      </c>
      <c r="W1193" s="32">
        <v>7</v>
      </c>
      <c r="X1193" s="14">
        <f t="shared" si="864"/>
        <v>20</v>
      </c>
      <c r="Y1193" s="37">
        <v>3</v>
      </c>
      <c r="Z1193" s="19">
        <v>9</v>
      </c>
      <c r="AA1193" s="18">
        <v>1</v>
      </c>
      <c r="AB1193" s="32">
        <v>7</v>
      </c>
      <c r="AC1193" s="14">
        <f t="shared" si="865"/>
        <v>20</v>
      </c>
      <c r="AD1193" s="37">
        <v>3</v>
      </c>
      <c r="AE1193" s="19">
        <v>9</v>
      </c>
      <c r="AF1193" s="18">
        <v>1</v>
      </c>
      <c r="AG1193" s="32">
        <v>7</v>
      </c>
      <c r="AH1193" s="14">
        <f t="shared" si="866"/>
        <v>20</v>
      </c>
      <c r="AI1193" s="15">
        <f t="shared" si="856"/>
        <v>60</v>
      </c>
      <c r="AJ1193" s="56">
        <v>44336</v>
      </c>
      <c r="AK1193" s="13"/>
      <c r="AL1193" s="37"/>
      <c r="AM1193" s="19"/>
      <c r="AN1193" s="18"/>
      <c r="AO1193" s="32"/>
      <c r="AP1193" s="14">
        <f t="shared" si="867"/>
        <v>0</v>
      </c>
      <c r="AQ1193" s="37"/>
      <c r="AR1193" s="19"/>
      <c r="AS1193" s="18"/>
      <c r="AT1193" s="32"/>
      <c r="AU1193" s="14">
        <f t="shared" si="868"/>
        <v>0</v>
      </c>
      <c r="AV1193" s="37"/>
      <c r="AW1193" s="19"/>
      <c r="AX1193" s="18"/>
      <c r="AY1193" s="32"/>
      <c r="AZ1193" s="14">
        <f t="shared" si="869"/>
        <v>0</v>
      </c>
      <c r="BA1193" s="15">
        <f t="shared" si="860"/>
        <v>0</v>
      </c>
    </row>
    <row r="1194" spans="1:53" x14ac:dyDescent="0.15">
      <c r="A1194" s="30"/>
      <c r="B1194" s="37"/>
      <c r="C1194" s="19"/>
      <c r="D1194" s="18"/>
      <c r="E1194" s="32"/>
      <c r="F1194" s="14">
        <f t="shared" si="861"/>
        <v>0</v>
      </c>
      <c r="G1194" s="37"/>
      <c r="H1194" s="19"/>
      <c r="I1194" s="18"/>
      <c r="J1194" s="32"/>
      <c r="K1194" s="14">
        <f t="shared" si="862"/>
        <v>0</v>
      </c>
      <c r="L1194" s="37"/>
      <c r="M1194" s="19"/>
      <c r="N1194" s="18"/>
      <c r="O1194" s="32"/>
      <c r="P1194" s="14">
        <f t="shared" si="863"/>
        <v>0</v>
      </c>
      <c r="Q1194" s="15">
        <f t="shared" si="852"/>
        <v>0</v>
      </c>
      <c r="S1194" s="13" t="s">
        <v>949</v>
      </c>
      <c r="T1194" s="37"/>
      <c r="U1194" s="19">
        <v>5</v>
      </c>
      <c r="V1194" s="18">
        <v>5</v>
      </c>
      <c r="W1194" s="32"/>
      <c r="X1194" s="14">
        <f t="shared" si="864"/>
        <v>10</v>
      </c>
      <c r="Y1194" s="37"/>
      <c r="Z1194" s="19">
        <v>5</v>
      </c>
      <c r="AA1194" s="18">
        <v>5</v>
      </c>
      <c r="AB1194" s="32"/>
      <c r="AC1194" s="14">
        <f t="shared" si="865"/>
        <v>10</v>
      </c>
      <c r="AD1194" s="37"/>
      <c r="AE1194" s="19">
        <v>5</v>
      </c>
      <c r="AF1194" s="18">
        <v>5</v>
      </c>
      <c r="AG1194" s="32"/>
      <c r="AH1194" s="14">
        <f t="shared" si="866"/>
        <v>10</v>
      </c>
      <c r="AI1194" s="15">
        <f t="shared" si="856"/>
        <v>30</v>
      </c>
      <c r="AJ1194" s="56">
        <v>44341</v>
      </c>
      <c r="AK1194" s="13"/>
      <c r="AL1194" s="37"/>
      <c r="AM1194" s="19"/>
      <c r="AN1194" s="18"/>
      <c r="AO1194" s="32"/>
      <c r="AP1194" s="14">
        <f t="shared" si="867"/>
        <v>0</v>
      </c>
      <c r="AQ1194" s="37"/>
      <c r="AR1194" s="19"/>
      <c r="AS1194" s="18"/>
      <c r="AT1194" s="32"/>
      <c r="AU1194" s="14">
        <f t="shared" si="868"/>
        <v>0</v>
      </c>
      <c r="AV1194" s="37"/>
      <c r="AW1194" s="19"/>
      <c r="AX1194" s="18"/>
      <c r="AY1194" s="32"/>
      <c r="AZ1194" s="14">
        <f t="shared" si="869"/>
        <v>0</v>
      </c>
      <c r="BA1194" s="15">
        <f t="shared" si="860"/>
        <v>0</v>
      </c>
    </row>
    <row r="1195" spans="1:53" x14ac:dyDescent="0.15">
      <c r="A1195" s="30"/>
      <c r="B1195" s="37"/>
      <c r="C1195" s="19"/>
      <c r="D1195" s="18"/>
      <c r="E1195" s="32"/>
      <c r="F1195" s="14">
        <f t="shared" si="861"/>
        <v>0</v>
      </c>
      <c r="G1195" s="37"/>
      <c r="H1195" s="19"/>
      <c r="I1195" s="18"/>
      <c r="J1195" s="32"/>
      <c r="K1195" s="14">
        <f t="shared" si="862"/>
        <v>0</v>
      </c>
      <c r="L1195" s="37"/>
      <c r="M1195" s="19"/>
      <c r="N1195" s="18"/>
      <c r="O1195" s="32"/>
      <c r="P1195" s="14">
        <f t="shared" si="863"/>
        <v>0</v>
      </c>
      <c r="Q1195" s="15">
        <f t="shared" si="852"/>
        <v>0</v>
      </c>
      <c r="S1195" s="30"/>
      <c r="T1195" s="37"/>
      <c r="U1195" s="19"/>
      <c r="V1195" s="18"/>
      <c r="W1195" s="19"/>
      <c r="X1195" s="14">
        <f t="shared" si="864"/>
        <v>0</v>
      </c>
      <c r="Y1195" s="37"/>
      <c r="Z1195" s="19"/>
      <c r="AA1195" s="18"/>
      <c r="AB1195" s="19"/>
      <c r="AC1195" s="14">
        <f t="shared" si="865"/>
        <v>0</v>
      </c>
      <c r="AD1195" s="37"/>
      <c r="AE1195" s="19"/>
      <c r="AF1195" s="18"/>
      <c r="AG1195" s="19"/>
      <c r="AH1195" s="14">
        <f t="shared" si="866"/>
        <v>0</v>
      </c>
      <c r="AI1195" s="15">
        <f t="shared" si="856"/>
        <v>0</v>
      </c>
      <c r="AJ1195" s="56"/>
      <c r="AK1195" s="13"/>
      <c r="AL1195" s="37"/>
      <c r="AM1195" s="19"/>
      <c r="AN1195" s="18"/>
      <c r="AO1195" s="32"/>
      <c r="AP1195" s="14">
        <f t="shared" si="867"/>
        <v>0</v>
      </c>
      <c r="AQ1195" s="37"/>
      <c r="AR1195" s="19"/>
      <c r="AS1195" s="18"/>
      <c r="AT1195" s="32"/>
      <c r="AU1195" s="14">
        <f t="shared" si="868"/>
        <v>0</v>
      </c>
      <c r="AV1195" s="37"/>
      <c r="AW1195" s="19"/>
      <c r="AX1195" s="18"/>
      <c r="AY1195" s="32"/>
      <c r="AZ1195" s="14">
        <f t="shared" si="869"/>
        <v>0</v>
      </c>
      <c r="BA1195" s="15">
        <f t="shared" si="860"/>
        <v>0</v>
      </c>
    </row>
    <row r="1196" spans="1:53" x14ac:dyDescent="0.15">
      <c r="A1196" s="39"/>
      <c r="B1196" s="37"/>
      <c r="C1196" s="19"/>
      <c r="D1196" s="18"/>
      <c r="E1196" s="32"/>
      <c r="F1196" s="14">
        <f t="shared" si="861"/>
        <v>0</v>
      </c>
      <c r="G1196" s="37"/>
      <c r="H1196" s="19"/>
      <c r="I1196" s="18"/>
      <c r="J1196" s="32"/>
      <c r="K1196" s="14">
        <f t="shared" si="862"/>
        <v>0</v>
      </c>
      <c r="L1196" s="37"/>
      <c r="M1196" s="19"/>
      <c r="N1196" s="18"/>
      <c r="O1196" s="32"/>
      <c r="P1196" s="14">
        <f t="shared" si="863"/>
        <v>0</v>
      </c>
      <c r="Q1196" s="15">
        <f t="shared" si="852"/>
        <v>0</v>
      </c>
      <c r="S1196" s="30"/>
      <c r="T1196" s="37"/>
      <c r="U1196" s="19"/>
      <c r="V1196" s="18"/>
      <c r="W1196" s="19"/>
      <c r="X1196" s="14">
        <f t="shared" ref="X1196:X1197" si="874">SUM(T1196:W1196)</f>
        <v>0</v>
      </c>
      <c r="Y1196" s="37"/>
      <c r="Z1196" s="19"/>
      <c r="AA1196" s="18"/>
      <c r="AB1196" s="19"/>
      <c r="AC1196" s="14">
        <f t="shared" ref="AC1196:AC1197" si="875">SUM(Y1196:AB1196)</f>
        <v>0</v>
      </c>
      <c r="AD1196" s="37"/>
      <c r="AE1196" s="19"/>
      <c r="AF1196" s="18"/>
      <c r="AG1196" s="19"/>
      <c r="AH1196" s="14">
        <f t="shared" ref="AH1196:AH1197" si="876">SUM(AD1196:AG1196)</f>
        <v>0</v>
      </c>
      <c r="AI1196" s="15">
        <f t="shared" ref="AI1196:AI1197" si="877">X1196+AC1196+AH1196</f>
        <v>0</v>
      </c>
      <c r="AJ1196" s="57"/>
      <c r="AK1196" s="39"/>
      <c r="AL1196" s="37"/>
      <c r="AM1196" s="19"/>
      <c r="AN1196" s="18"/>
      <c r="AO1196" s="32"/>
      <c r="AP1196" s="14">
        <f t="shared" si="867"/>
        <v>0</v>
      </c>
      <c r="AQ1196" s="37"/>
      <c r="AR1196" s="19"/>
      <c r="AS1196" s="18"/>
      <c r="AT1196" s="32"/>
      <c r="AU1196" s="14">
        <f t="shared" si="868"/>
        <v>0</v>
      </c>
      <c r="AV1196" s="37"/>
      <c r="AW1196" s="19"/>
      <c r="AX1196" s="18"/>
      <c r="AY1196" s="32"/>
      <c r="AZ1196" s="14">
        <f t="shared" si="869"/>
        <v>0</v>
      </c>
      <c r="BA1196" s="15">
        <f t="shared" si="860"/>
        <v>0</v>
      </c>
    </row>
    <row r="1197" spans="1:53" x14ac:dyDescent="0.15">
      <c r="A1197" s="30"/>
      <c r="B1197" s="37"/>
      <c r="C1197" s="19"/>
      <c r="D1197" s="18"/>
      <c r="E1197" s="32"/>
      <c r="F1197" s="14">
        <f t="shared" si="861"/>
        <v>0</v>
      </c>
      <c r="G1197" s="37"/>
      <c r="H1197" s="19"/>
      <c r="I1197" s="18"/>
      <c r="J1197" s="32"/>
      <c r="K1197" s="14">
        <f t="shared" si="862"/>
        <v>0</v>
      </c>
      <c r="L1197" s="37"/>
      <c r="M1197" s="19"/>
      <c r="N1197" s="18"/>
      <c r="O1197" s="32"/>
      <c r="P1197" s="14">
        <f t="shared" si="863"/>
        <v>0</v>
      </c>
      <c r="Q1197" s="15">
        <f t="shared" si="852"/>
        <v>0</v>
      </c>
      <c r="S1197" s="13"/>
      <c r="T1197" s="37"/>
      <c r="U1197" s="19"/>
      <c r="V1197" s="18"/>
      <c r="W1197" s="19"/>
      <c r="X1197" s="14">
        <f t="shared" si="874"/>
        <v>0</v>
      </c>
      <c r="Y1197" s="37"/>
      <c r="Z1197" s="19"/>
      <c r="AA1197" s="18"/>
      <c r="AB1197" s="19"/>
      <c r="AC1197" s="14">
        <f t="shared" si="875"/>
        <v>0</v>
      </c>
      <c r="AD1197" s="37"/>
      <c r="AE1197" s="19"/>
      <c r="AF1197" s="18"/>
      <c r="AG1197" s="19"/>
      <c r="AH1197" s="14">
        <f t="shared" si="876"/>
        <v>0</v>
      </c>
      <c r="AI1197" s="15">
        <f t="shared" si="877"/>
        <v>0</v>
      </c>
      <c r="AJ1197" s="57"/>
      <c r="AK1197" s="13"/>
      <c r="AL1197" s="37"/>
      <c r="AM1197" s="19"/>
      <c r="AN1197" s="18"/>
      <c r="AO1197" s="32"/>
      <c r="AP1197" s="14">
        <f t="shared" si="867"/>
        <v>0</v>
      </c>
      <c r="AQ1197" s="37"/>
      <c r="AR1197" s="19"/>
      <c r="AS1197" s="18"/>
      <c r="AT1197" s="32"/>
      <c r="AU1197" s="14">
        <f t="shared" si="868"/>
        <v>0</v>
      </c>
      <c r="AV1197" s="37"/>
      <c r="AW1197" s="19"/>
      <c r="AX1197" s="18"/>
      <c r="AY1197" s="32"/>
      <c r="AZ1197" s="14">
        <f t="shared" si="869"/>
        <v>0</v>
      </c>
      <c r="BA1197" s="15">
        <f t="shared" si="860"/>
        <v>0</v>
      </c>
    </row>
    <row r="1198" spans="1:53" x14ac:dyDescent="0.15">
      <c r="A1198" s="30"/>
      <c r="B1198" s="37"/>
      <c r="C1198" s="19"/>
      <c r="D1198" s="18"/>
      <c r="E1198" s="32"/>
      <c r="F1198" s="14">
        <f t="shared" si="861"/>
        <v>0</v>
      </c>
      <c r="G1198" s="37"/>
      <c r="H1198" s="19"/>
      <c r="I1198" s="18"/>
      <c r="J1198" s="32"/>
      <c r="K1198" s="14">
        <f t="shared" si="862"/>
        <v>0</v>
      </c>
      <c r="L1198" s="37"/>
      <c r="M1198" s="19"/>
      <c r="N1198" s="18"/>
      <c r="O1198" s="32"/>
      <c r="P1198" s="14">
        <f t="shared" si="863"/>
        <v>0</v>
      </c>
      <c r="Q1198" s="15">
        <f t="shared" si="852"/>
        <v>0</v>
      </c>
      <c r="S1198" s="13" t="s">
        <v>892</v>
      </c>
      <c r="T1198" s="37"/>
      <c r="U1198" s="19"/>
      <c r="V1198" s="18"/>
      <c r="W1198" s="19"/>
      <c r="X1198" s="14">
        <f t="shared" ref="X1198:X1200" si="878">SUM(T1198:W1198)</f>
        <v>0</v>
      </c>
      <c r="Y1198" s="37"/>
      <c r="Z1198" s="19"/>
      <c r="AA1198" s="18"/>
      <c r="AB1198" s="19"/>
      <c r="AC1198" s="14">
        <f t="shared" ref="AC1198:AC1200" si="879">SUM(Y1198:AB1198)</f>
        <v>0</v>
      </c>
      <c r="AD1198" s="37"/>
      <c r="AE1198" s="19"/>
      <c r="AF1198" s="18"/>
      <c r="AG1198" s="19"/>
      <c r="AH1198" s="14">
        <f t="shared" ref="AH1198:AH1200" si="880">SUM(AD1198:AG1198)</f>
        <v>0</v>
      </c>
      <c r="AI1198" s="15">
        <f t="shared" ref="AI1198:AI1200" si="881">X1198+AC1198+AH1198</f>
        <v>0</v>
      </c>
      <c r="AJ1198" s="57" t="s">
        <v>894</v>
      </c>
      <c r="AK1198" s="13"/>
      <c r="AL1198" s="37"/>
      <c r="AM1198" s="19"/>
      <c r="AN1198" s="18"/>
      <c r="AO1198" s="32"/>
      <c r="AP1198" s="14">
        <f t="shared" si="867"/>
        <v>0</v>
      </c>
      <c r="AQ1198" s="37"/>
      <c r="AR1198" s="19"/>
      <c r="AS1198" s="18"/>
      <c r="AT1198" s="32"/>
      <c r="AU1198" s="14">
        <f t="shared" si="868"/>
        <v>0</v>
      </c>
      <c r="AV1198" s="37"/>
      <c r="AW1198" s="19"/>
      <c r="AX1198" s="18"/>
      <c r="AY1198" s="32"/>
      <c r="AZ1198" s="14">
        <f t="shared" si="869"/>
        <v>0</v>
      </c>
      <c r="BA1198" s="15">
        <f t="shared" si="860"/>
        <v>0</v>
      </c>
    </row>
    <row r="1199" spans="1:53" x14ac:dyDescent="0.15">
      <c r="A1199" s="13"/>
      <c r="B1199" s="37"/>
      <c r="C1199" s="19"/>
      <c r="D1199" s="18"/>
      <c r="E1199" s="32"/>
      <c r="F1199" s="14">
        <f t="shared" si="861"/>
        <v>0</v>
      </c>
      <c r="G1199" s="37"/>
      <c r="H1199" s="19"/>
      <c r="I1199" s="18"/>
      <c r="J1199" s="32"/>
      <c r="K1199" s="14">
        <f t="shared" si="862"/>
        <v>0</v>
      </c>
      <c r="L1199" s="37"/>
      <c r="M1199" s="19"/>
      <c r="N1199" s="18"/>
      <c r="O1199" s="32"/>
      <c r="P1199" s="14">
        <f t="shared" si="863"/>
        <v>0</v>
      </c>
      <c r="Q1199" s="15">
        <f t="shared" si="852"/>
        <v>0</v>
      </c>
      <c r="S1199" s="13" t="s">
        <v>893</v>
      </c>
      <c r="T1199" s="37"/>
      <c r="U1199" s="19"/>
      <c r="V1199" s="18"/>
      <c r="W1199" s="19"/>
      <c r="X1199" s="14">
        <f t="shared" si="878"/>
        <v>0</v>
      </c>
      <c r="Y1199" s="37"/>
      <c r="Z1199" s="19"/>
      <c r="AA1199" s="18"/>
      <c r="AB1199" s="19"/>
      <c r="AC1199" s="14">
        <f t="shared" si="879"/>
        <v>0</v>
      </c>
      <c r="AD1199" s="37"/>
      <c r="AE1199" s="19"/>
      <c r="AF1199" s="18"/>
      <c r="AG1199" s="19"/>
      <c r="AH1199" s="14">
        <f t="shared" si="880"/>
        <v>0</v>
      </c>
      <c r="AI1199" s="15">
        <f t="shared" si="881"/>
        <v>0</v>
      </c>
      <c r="AJ1199" s="57" t="s">
        <v>540</v>
      </c>
      <c r="AK1199" s="13"/>
      <c r="AL1199" s="37"/>
      <c r="AM1199" s="19"/>
      <c r="AN1199" s="18"/>
      <c r="AO1199" s="32"/>
      <c r="AP1199" s="14">
        <f t="shared" si="867"/>
        <v>0</v>
      </c>
      <c r="AQ1199" s="37"/>
      <c r="AR1199" s="19"/>
      <c r="AS1199" s="18"/>
      <c r="AT1199" s="32"/>
      <c r="AU1199" s="14">
        <f t="shared" si="868"/>
        <v>0</v>
      </c>
      <c r="AV1199" s="37"/>
      <c r="AW1199" s="19"/>
      <c r="AX1199" s="18"/>
      <c r="AY1199" s="32"/>
      <c r="AZ1199" s="14">
        <f t="shared" si="869"/>
        <v>0</v>
      </c>
      <c r="BA1199" s="15">
        <f t="shared" si="860"/>
        <v>0</v>
      </c>
    </row>
    <row r="1200" spans="1:53" ht="14.25" thickBot="1" x14ac:dyDescent="0.2">
      <c r="A1200" s="39"/>
      <c r="B1200" s="37"/>
      <c r="C1200" s="19"/>
      <c r="D1200" s="18"/>
      <c r="E1200" s="106"/>
      <c r="F1200" s="14">
        <f t="shared" si="861"/>
        <v>0</v>
      </c>
      <c r="G1200" s="37"/>
      <c r="H1200" s="19"/>
      <c r="I1200" s="18"/>
      <c r="J1200" s="32"/>
      <c r="K1200" s="14">
        <f t="shared" si="862"/>
        <v>0</v>
      </c>
      <c r="L1200" s="37"/>
      <c r="M1200" s="19"/>
      <c r="N1200" s="18"/>
      <c r="O1200" s="106"/>
      <c r="P1200" s="14">
        <f t="shared" si="863"/>
        <v>0</v>
      </c>
      <c r="Q1200" s="24">
        <f t="shared" si="852"/>
        <v>0</v>
      </c>
      <c r="S1200" s="13" t="s">
        <v>871</v>
      </c>
      <c r="T1200" s="37"/>
      <c r="U1200" s="19"/>
      <c r="V1200" s="18"/>
      <c r="W1200" s="32"/>
      <c r="X1200" s="14">
        <f t="shared" si="878"/>
        <v>0</v>
      </c>
      <c r="Y1200" s="37"/>
      <c r="Z1200" s="19"/>
      <c r="AA1200" s="18"/>
      <c r="AB1200" s="32"/>
      <c r="AC1200" s="14">
        <f t="shared" si="879"/>
        <v>0</v>
      </c>
      <c r="AD1200" s="37"/>
      <c r="AE1200" s="19"/>
      <c r="AF1200" s="18"/>
      <c r="AG1200" s="32"/>
      <c r="AH1200" s="14">
        <f t="shared" si="880"/>
        <v>0</v>
      </c>
      <c r="AI1200" s="15">
        <f t="shared" si="881"/>
        <v>0</v>
      </c>
      <c r="AJ1200" s="57" t="s">
        <v>874</v>
      </c>
      <c r="AK1200" s="13"/>
      <c r="AL1200" s="37"/>
      <c r="AM1200" s="19"/>
      <c r="AN1200" s="18"/>
      <c r="AO1200" s="106"/>
      <c r="AP1200" s="14">
        <f t="shared" si="867"/>
        <v>0</v>
      </c>
      <c r="AQ1200" s="37"/>
      <c r="AR1200" s="19"/>
      <c r="AS1200" s="18"/>
      <c r="AT1200" s="106"/>
      <c r="AU1200" s="14">
        <f t="shared" si="868"/>
        <v>0</v>
      </c>
      <c r="AV1200" s="37"/>
      <c r="AW1200" s="19"/>
      <c r="AX1200" s="18"/>
      <c r="AY1200" s="106"/>
      <c r="AZ1200" s="14">
        <f t="shared" si="869"/>
        <v>0</v>
      </c>
      <c r="BA1200" s="15">
        <f t="shared" si="860"/>
        <v>0</v>
      </c>
    </row>
    <row r="1201" spans="1:53" ht="14.25" thickBot="1" x14ac:dyDescent="0.2">
      <c r="A1201" s="3" t="s">
        <v>11</v>
      </c>
      <c r="B1201" s="26">
        <f>SUM(B1177:B1200)</f>
        <v>4</v>
      </c>
      <c r="C1201" s="26">
        <f t="shared" ref="C1201:E1201" si="882">SUM(C1177:C1200)</f>
        <v>4</v>
      </c>
      <c r="D1201" s="26">
        <f t="shared" si="882"/>
        <v>1</v>
      </c>
      <c r="E1201" s="26">
        <f t="shared" si="882"/>
        <v>0</v>
      </c>
      <c r="F1201" s="40">
        <f>SUM(F1177:F1200)</f>
        <v>9</v>
      </c>
      <c r="G1201" s="26">
        <f t="shared" ref="G1201:Q1201" si="883">SUM(G1177:G1200)</f>
        <v>1</v>
      </c>
      <c r="H1201" s="26">
        <f t="shared" si="883"/>
        <v>4</v>
      </c>
      <c r="I1201" s="27">
        <f t="shared" si="883"/>
        <v>1</v>
      </c>
      <c r="J1201" s="27">
        <f t="shared" si="883"/>
        <v>0</v>
      </c>
      <c r="K1201" s="40">
        <f t="shared" si="883"/>
        <v>6</v>
      </c>
      <c r="L1201" s="26">
        <f t="shared" si="883"/>
        <v>2</v>
      </c>
      <c r="M1201" s="26">
        <f t="shared" si="883"/>
        <v>4</v>
      </c>
      <c r="N1201" s="26">
        <f t="shared" si="883"/>
        <v>2</v>
      </c>
      <c r="O1201" s="26">
        <f t="shared" si="883"/>
        <v>3</v>
      </c>
      <c r="P1201" s="40">
        <f t="shared" si="883"/>
        <v>11</v>
      </c>
      <c r="Q1201" s="41">
        <f t="shared" si="883"/>
        <v>26</v>
      </c>
      <c r="S1201" s="3" t="s">
        <v>11</v>
      </c>
      <c r="T1201" s="26">
        <f t="shared" ref="T1201:AI1201" si="884">SUM(T1177:T1200)</f>
        <v>64</v>
      </c>
      <c r="U1201" s="26">
        <f t="shared" si="884"/>
        <v>111</v>
      </c>
      <c r="V1201" s="26">
        <f t="shared" si="884"/>
        <v>71</v>
      </c>
      <c r="W1201" s="26">
        <f t="shared" si="884"/>
        <v>52</v>
      </c>
      <c r="X1201" s="40">
        <f t="shared" si="884"/>
        <v>298</v>
      </c>
      <c r="Y1201" s="26">
        <f t="shared" si="884"/>
        <v>118</v>
      </c>
      <c r="Z1201" s="26">
        <f t="shared" si="884"/>
        <v>198</v>
      </c>
      <c r="AA1201" s="27">
        <f t="shared" si="884"/>
        <v>166</v>
      </c>
      <c r="AB1201" s="27">
        <f t="shared" si="884"/>
        <v>67</v>
      </c>
      <c r="AC1201" s="40">
        <f t="shared" si="884"/>
        <v>549</v>
      </c>
      <c r="AD1201" s="26">
        <f t="shared" si="884"/>
        <v>75</v>
      </c>
      <c r="AE1201" s="26">
        <f t="shared" si="884"/>
        <v>100</v>
      </c>
      <c r="AF1201" s="26">
        <f t="shared" si="884"/>
        <v>85</v>
      </c>
      <c r="AG1201" s="26">
        <f t="shared" si="884"/>
        <v>72</v>
      </c>
      <c r="AH1201" s="40">
        <f t="shared" si="884"/>
        <v>332</v>
      </c>
      <c r="AI1201" s="41">
        <f t="shared" si="884"/>
        <v>1179</v>
      </c>
      <c r="AK1201" s="3" t="s">
        <v>11</v>
      </c>
      <c r="AL1201" s="26">
        <f>SUM(AL1177:AL1200)</f>
        <v>0</v>
      </c>
      <c r="AM1201" s="26">
        <f t="shared" ref="AM1201:BA1201" si="885">SUM(AM1177:AM1200)</f>
        <v>0</v>
      </c>
      <c r="AN1201" s="26">
        <f t="shared" si="885"/>
        <v>0</v>
      </c>
      <c r="AO1201" s="26">
        <f t="shared" si="885"/>
        <v>0</v>
      </c>
      <c r="AP1201" s="40">
        <f t="shared" si="885"/>
        <v>0</v>
      </c>
      <c r="AQ1201" s="26">
        <f t="shared" si="885"/>
        <v>0</v>
      </c>
      <c r="AR1201" s="26">
        <f t="shared" si="885"/>
        <v>0</v>
      </c>
      <c r="AS1201" s="26">
        <f t="shared" si="885"/>
        <v>0</v>
      </c>
      <c r="AT1201" s="26">
        <f t="shared" si="885"/>
        <v>0</v>
      </c>
      <c r="AU1201" s="40">
        <f t="shared" si="885"/>
        <v>0</v>
      </c>
      <c r="AV1201" s="26">
        <f t="shared" si="885"/>
        <v>0</v>
      </c>
      <c r="AW1201" s="26">
        <f t="shared" si="885"/>
        <v>0</v>
      </c>
      <c r="AX1201" s="26">
        <f t="shared" si="885"/>
        <v>0</v>
      </c>
      <c r="AY1201" s="26">
        <f t="shared" si="885"/>
        <v>0</v>
      </c>
      <c r="AZ1201" s="40">
        <f t="shared" si="885"/>
        <v>0</v>
      </c>
      <c r="BA1201" s="41">
        <f t="shared" si="885"/>
        <v>0</v>
      </c>
    </row>
    <row r="1202" spans="1:53" ht="14.25" thickBot="1" x14ac:dyDescent="0.2">
      <c r="A1202" s="42" t="s">
        <v>12</v>
      </c>
      <c r="B1202" s="43">
        <f>B1176-B1201</f>
        <v>6</v>
      </c>
      <c r="C1202" s="43">
        <f t="shared" ref="C1202:Q1202" si="886">C1176-C1201</f>
        <v>3</v>
      </c>
      <c r="D1202" s="43">
        <f t="shared" si="886"/>
        <v>2</v>
      </c>
      <c r="E1202" s="43">
        <f t="shared" si="886"/>
        <v>5</v>
      </c>
      <c r="F1202" s="43">
        <f t="shared" si="886"/>
        <v>16</v>
      </c>
      <c r="G1202" s="43">
        <f t="shared" si="886"/>
        <v>4</v>
      </c>
      <c r="H1202" s="43">
        <f t="shared" si="886"/>
        <v>3</v>
      </c>
      <c r="I1202" s="43">
        <f t="shared" si="886"/>
        <v>4</v>
      </c>
      <c r="J1202" s="43">
        <f t="shared" si="886"/>
        <v>5</v>
      </c>
      <c r="K1202" s="43">
        <f t="shared" si="886"/>
        <v>16</v>
      </c>
      <c r="L1202" s="43">
        <f t="shared" si="886"/>
        <v>9</v>
      </c>
      <c r="M1202" s="43">
        <f t="shared" si="886"/>
        <v>3</v>
      </c>
      <c r="N1202" s="43">
        <f t="shared" si="886"/>
        <v>5</v>
      </c>
      <c r="O1202" s="43">
        <f t="shared" si="886"/>
        <v>2</v>
      </c>
      <c r="P1202" s="43">
        <f t="shared" si="886"/>
        <v>19</v>
      </c>
      <c r="Q1202" s="41">
        <f t="shared" si="886"/>
        <v>51</v>
      </c>
      <c r="S1202" s="42" t="s">
        <v>12</v>
      </c>
      <c r="T1202" s="43">
        <f>T1176-T1201</f>
        <v>573</v>
      </c>
      <c r="U1202" s="43">
        <f t="shared" ref="U1202:AI1202" si="887">U1176-U1201</f>
        <v>769</v>
      </c>
      <c r="V1202" s="43">
        <f t="shared" si="887"/>
        <v>696</v>
      </c>
      <c r="W1202" s="43">
        <f t="shared" si="887"/>
        <v>432</v>
      </c>
      <c r="X1202" s="43">
        <f t="shared" si="887"/>
        <v>2470</v>
      </c>
      <c r="Y1202" s="43">
        <f t="shared" si="887"/>
        <v>677</v>
      </c>
      <c r="Z1202" s="43">
        <f t="shared" si="887"/>
        <v>1019</v>
      </c>
      <c r="AA1202" s="43">
        <f t="shared" si="887"/>
        <v>815</v>
      </c>
      <c r="AB1202" s="43">
        <f t="shared" si="887"/>
        <v>417</v>
      </c>
      <c r="AC1202" s="43">
        <f t="shared" si="887"/>
        <v>2928</v>
      </c>
      <c r="AD1202" s="43">
        <f t="shared" si="887"/>
        <v>746</v>
      </c>
      <c r="AE1202" s="43">
        <f t="shared" si="887"/>
        <v>1182</v>
      </c>
      <c r="AF1202" s="43">
        <f t="shared" si="887"/>
        <v>881</v>
      </c>
      <c r="AG1202" s="43">
        <f t="shared" si="887"/>
        <v>416</v>
      </c>
      <c r="AH1202" s="43">
        <f t="shared" si="887"/>
        <v>3225</v>
      </c>
      <c r="AI1202" s="41">
        <f t="shared" si="887"/>
        <v>8623</v>
      </c>
      <c r="AK1202" s="42" t="s">
        <v>12</v>
      </c>
      <c r="AL1202" s="43">
        <f>AL1176-AL1201</f>
        <v>0</v>
      </c>
      <c r="AM1202" s="43">
        <f t="shared" ref="AM1202:BA1202" si="888">AM1176-AM1201</f>
        <v>0</v>
      </c>
      <c r="AN1202" s="43">
        <f t="shared" si="888"/>
        <v>0</v>
      </c>
      <c r="AO1202" s="43">
        <f t="shared" si="888"/>
        <v>0</v>
      </c>
      <c r="AP1202" s="43">
        <f t="shared" si="888"/>
        <v>0</v>
      </c>
      <c r="AQ1202" s="43">
        <f t="shared" si="888"/>
        <v>0</v>
      </c>
      <c r="AR1202" s="43">
        <f t="shared" si="888"/>
        <v>0</v>
      </c>
      <c r="AS1202" s="43">
        <f t="shared" si="888"/>
        <v>0</v>
      </c>
      <c r="AT1202" s="43">
        <f t="shared" si="888"/>
        <v>0</v>
      </c>
      <c r="AU1202" s="43">
        <f t="shared" si="888"/>
        <v>0</v>
      </c>
      <c r="AV1202" s="43">
        <f t="shared" si="888"/>
        <v>0</v>
      </c>
      <c r="AW1202" s="43">
        <f t="shared" si="888"/>
        <v>0</v>
      </c>
      <c r="AX1202" s="43">
        <f t="shared" si="888"/>
        <v>0</v>
      </c>
      <c r="AY1202" s="43">
        <f t="shared" si="888"/>
        <v>0</v>
      </c>
      <c r="AZ1202" s="43">
        <f t="shared" si="888"/>
        <v>0</v>
      </c>
      <c r="BA1202" s="41">
        <f t="shared" si="888"/>
        <v>0</v>
      </c>
    </row>
    <row r="1205" spans="1:53" ht="21.75" thickBot="1" x14ac:dyDescent="0.25">
      <c r="A1205" s="50" t="s">
        <v>13</v>
      </c>
      <c r="B1205" s="51"/>
      <c r="C1205" s="51"/>
      <c r="D1205" s="51"/>
      <c r="E1205" s="51"/>
      <c r="F1205" s="54" t="s">
        <v>26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S1205" s="50" t="s">
        <v>14</v>
      </c>
      <c r="T1205" s="51"/>
      <c r="U1205" s="51"/>
      <c r="V1205" s="51"/>
      <c r="W1205" s="51"/>
      <c r="X1205" s="54" t="s">
        <v>26</v>
      </c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K1205" s="50" t="s">
        <v>153</v>
      </c>
      <c r="AL1205" s="51"/>
      <c r="AM1205" s="51"/>
      <c r="AN1205" s="51"/>
      <c r="AO1205" s="51"/>
      <c r="AP1205" s="54" t="s">
        <v>26</v>
      </c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</row>
    <row r="1206" spans="1:53" ht="14.25" thickBot="1" x14ac:dyDescent="0.2">
      <c r="A1206" s="2" t="s">
        <v>0</v>
      </c>
      <c r="B1206" s="225" t="s">
        <v>15</v>
      </c>
      <c r="C1206" s="225"/>
      <c r="D1206" s="225"/>
      <c r="E1206" s="225"/>
      <c r="F1206" s="226"/>
      <c r="G1206" s="225" t="s">
        <v>1</v>
      </c>
      <c r="H1206" s="225"/>
      <c r="I1206" s="225"/>
      <c r="J1206" s="225"/>
      <c r="K1206" s="226"/>
      <c r="L1206" s="225" t="s">
        <v>16</v>
      </c>
      <c r="M1206" s="225"/>
      <c r="N1206" s="225"/>
      <c r="O1206" s="225"/>
      <c r="P1206" s="225"/>
      <c r="Q1206" s="227" t="s">
        <v>2</v>
      </c>
      <c r="S1206" s="2" t="s">
        <v>0</v>
      </c>
      <c r="T1206" s="225" t="s">
        <v>15</v>
      </c>
      <c r="U1206" s="225"/>
      <c r="V1206" s="225"/>
      <c r="W1206" s="225"/>
      <c r="X1206" s="226"/>
      <c r="Y1206" s="225" t="s">
        <v>1</v>
      </c>
      <c r="Z1206" s="225"/>
      <c r="AA1206" s="225"/>
      <c r="AB1206" s="225"/>
      <c r="AC1206" s="226"/>
      <c r="AD1206" s="225" t="s">
        <v>16</v>
      </c>
      <c r="AE1206" s="225"/>
      <c r="AF1206" s="225"/>
      <c r="AG1206" s="225"/>
      <c r="AH1206" s="225"/>
      <c r="AI1206" s="227" t="s">
        <v>2</v>
      </c>
      <c r="AK1206" s="2" t="s">
        <v>0</v>
      </c>
      <c r="AL1206" s="225" t="s">
        <v>15</v>
      </c>
      <c r="AM1206" s="225"/>
      <c r="AN1206" s="225"/>
      <c r="AO1206" s="225"/>
      <c r="AP1206" s="226"/>
      <c r="AQ1206" s="225" t="s">
        <v>1</v>
      </c>
      <c r="AR1206" s="225"/>
      <c r="AS1206" s="225"/>
      <c r="AT1206" s="225"/>
      <c r="AU1206" s="226"/>
      <c r="AV1206" s="225" t="s">
        <v>16</v>
      </c>
      <c r="AW1206" s="225"/>
      <c r="AX1206" s="225"/>
      <c r="AY1206" s="225"/>
      <c r="AZ1206" s="225"/>
      <c r="BA1206" s="227" t="s">
        <v>2</v>
      </c>
    </row>
    <row r="1207" spans="1:53" ht="14.25" thickBot="1" x14ac:dyDescent="0.2">
      <c r="A1207" s="2" t="s">
        <v>3</v>
      </c>
      <c r="B1207" s="3" t="s">
        <v>4</v>
      </c>
      <c r="C1207" s="2" t="s">
        <v>5</v>
      </c>
      <c r="D1207" s="4" t="s">
        <v>6</v>
      </c>
      <c r="E1207" s="2" t="s">
        <v>821</v>
      </c>
      <c r="F1207" s="2" t="s">
        <v>7</v>
      </c>
      <c r="G1207" s="3" t="s">
        <v>4</v>
      </c>
      <c r="H1207" s="2" t="s">
        <v>5</v>
      </c>
      <c r="I1207" s="4" t="s">
        <v>6</v>
      </c>
      <c r="J1207" s="2" t="s">
        <v>820</v>
      </c>
      <c r="K1207" s="2" t="s">
        <v>7</v>
      </c>
      <c r="L1207" s="3" t="s">
        <v>4</v>
      </c>
      <c r="M1207" s="2" t="s">
        <v>5</v>
      </c>
      <c r="N1207" s="4" t="s">
        <v>6</v>
      </c>
      <c r="O1207" s="2" t="s">
        <v>820</v>
      </c>
      <c r="P1207" s="3" t="s">
        <v>7</v>
      </c>
      <c r="Q1207" s="228"/>
      <c r="S1207" s="2" t="s">
        <v>3</v>
      </c>
      <c r="T1207" s="3" t="s">
        <v>4</v>
      </c>
      <c r="U1207" s="2" t="s">
        <v>5</v>
      </c>
      <c r="V1207" s="4" t="s">
        <v>6</v>
      </c>
      <c r="W1207" s="2" t="s">
        <v>821</v>
      </c>
      <c r="X1207" s="2" t="s">
        <v>7</v>
      </c>
      <c r="Y1207" s="3" t="s">
        <v>4</v>
      </c>
      <c r="Z1207" s="2" t="s">
        <v>5</v>
      </c>
      <c r="AA1207" s="4" t="s">
        <v>6</v>
      </c>
      <c r="AB1207" s="2" t="s">
        <v>821</v>
      </c>
      <c r="AC1207" s="2" t="s">
        <v>7</v>
      </c>
      <c r="AD1207" s="3" t="s">
        <v>4</v>
      </c>
      <c r="AE1207" s="2" t="s">
        <v>5</v>
      </c>
      <c r="AF1207" s="4" t="s">
        <v>6</v>
      </c>
      <c r="AG1207" s="2" t="s">
        <v>821</v>
      </c>
      <c r="AH1207" s="3" t="s">
        <v>7</v>
      </c>
      <c r="AI1207" s="228"/>
      <c r="AK1207" s="2" t="s">
        <v>3</v>
      </c>
      <c r="AL1207" s="3" t="s">
        <v>4</v>
      </c>
      <c r="AM1207" s="2" t="s">
        <v>5</v>
      </c>
      <c r="AN1207" s="4" t="s">
        <v>6</v>
      </c>
      <c r="AO1207" s="2" t="s">
        <v>821</v>
      </c>
      <c r="AP1207" s="2" t="s">
        <v>7</v>
      </c>
      <c r="AQ1207" s="3" t="s">
        <v>4</v>
      </c>
      <c r="AR1207" s="2" t="s">
        <v>5</v>
      </c>
      <c r="AS1207" s="4" t="s">
        <v>6</v>
      </c>
      <c r="AT1207" s="2" t="s">
        <v>821</v>
      </c>
      <c r="AU1207" s="2" t="s">
        <v>7</v>
      </c>
      <c r="AV1207" s="3" t="s">
        <v>4</v>
      </c>
      <c r="AW1207" s="2" t="s">
        <v>5</v>
      </c>
      <c r="AX1207" s="4" t="s">
        <v>6</v>
      </c>
      <c r="AY1207" s="2" t="s">
        <v>821</v>
      </c>
      <c r="AZ1207" s="3" t="s">
        <v>7</v>
      </c>
      <c r="BA1207" s="228"/>
    </row>
    <row r="1208" spans="1:53" x14ac:dyDescent="0.15">
      <c r="A1208" s="5" t="s">
        <v>12</v>
      </c>
      <c r="B1208" s="6">
        <f>B1202</f>
        <v>6</v>
      </c>
      <c r="C1208" s="7">
        <f>C1202</f>
        <v>3</v>
      </c>
      <c r="D1208" s="6">
        <f>D1202</f>
        <v>2</v>
      </c>
      <c r="E1208" s="7">
        <f>E1202</f>
        <v>5</v>
      </c>
      <c r="F1208" s="8">
        <f>SUM(B1208:E1208)</f>
        <v>16</v>
      </c>
      <c r="G1208" s="6">
        <f>G1202</f>
        <v>4</v>
      </c>
      <c r="H1208" s="7">
        <f>H1202</f>
        <v>3</v>
      </c>
      <c r="I1208" s="6">
        <f>I1202</f>
        <v>4</v>
      </c>
      <c r="J1208" s="7">
        <f>J1202</f>
        <v>5</v>
      </c>
      <c r="K1208" s="8">
        <f>SUM(G1208:J1208)</f>
        <v>16</v>
      </c>
      <c r="L1208" s="6">
        <f>L1202</f>
        <v>9</v>
      </c>
      <c r="M1208" s="7">
        <f>M1202</f>
        <v>3</v>
      </c>
      <c r="N1208" s="6">
        <f>N1202</f>
        <v>5</v>
      </c>
      <c r="O1208" s="7">
        <f>O1202</f>
        <v>2</v>
      </c>
      <c r="P1208" s="8">
        <f>SUM(L1208:O1208)</f>
        <v>19</v>
      </c>
      <c r="Q1208" s="9">
        <f>F1208+K1208+P1208</f>
        <v>51</v>
      </c>
      <c r="S1208" s="5" t="s">
        <v>12</v>
      </c>
      <c r="T1208" s="6">
        <f>T1202</f>
        <v>573</v>
      </c>
      <c r="U1208" s="7">
        <f>U1202</f>
        <v>769</v>
      </c>
      <c r="V1208" s="6">
        <f>V1202</f>
        <v>696</v>
      </c>
      <c r="W1208" s="7">
        <f>W1202</f>
        <v>432</v>
      </c>
      <c r="X1208" s="8">
        <f>SUM(T1208:W1208)</f>
        <v>2470</v>
      </c>
      <c r="Y1208" s="6">
        <f>Y1202</f>
        <v>677</v>
      </c>
      <c r="Z1208" s="7">
        <f>Z1202</f>
        <v>1019</v>
      </c>
      <c r="AA1208" s="6">
        <f>AA1202</f>
        <v>815</v>
      </c>
      <c r="AB1208" s="7">
        <f>AB1202</f>
        <v>417</v>
      </c>
      <c r="AC1208" s="8">
        <f>SUM(Y1208:AB1208)</f>
        <v>2928</v>
      </c>
      <c r="AD1208" s="7">
        <f>AD1202</f>
        <v>746</v>
      </c>
      <c r="AE1208" s="7">
        <f>AE1202</f>
        <v>1182</v>
      </c>
      <c r="AF1208" s="6">
        <f>AF1202</f>
        <v>881</v>
      </c>
      <c r="AG1208" s="7">
        <f>AG1202</f>
        <v>416</v>
      </c>
      <c r="AH1208" s="8">
        <f>SUM(AD1208:AG1208)</f>
        <v>3225</v>
      </c>
      <c r="AI1208" s="9">
        <f>X1208+AC1208+AH1208</f>
        <v>8623</v>
      </c>
      <c r="AK1208" s="5" t="s">
        <v>12</v>
      </c>
      <c r="AL1208" s="6">
        <f>AL1202</f>
        <v>0</v>
      </c>
      <c r="AM1208" s="7">
        <f>AM1202</f>
        <v>0</v>
      </c>
      <c r="AN1208" s="6">
        <f>AN1202</f>
        <v>0</v>
      </c>
      <c r="AO1208" s="7">
        <f>AO1202</f>
        <v>0</v>
      </c>
      <c r="AP1208" s="8">
        <f>SUM(AL1208:AO1208)</f>
        <v>0</v>
      </c>
      <c r="AQ1208" s="6">
        <f>AQ1202</f>
        <v>0</v>
      </c>
      <c r="AR1208" s="7">
        <f>AR1202</f>
        <v>0</v>
      </c>
      <c r="AS1208" s="6">
        <f>AS1202</f>
        <v>0</v>
      </c>
      <c r="AT1208" s="7">
        <f>AT1202</f>
        <v>0</v>
      </c>
      <c r="AU1208" s="8">
        <f>SUM(AQ1208:AT1208)</f>
        <v>0</v>
      </c>
      <c r="AV1208" s="6">
        <f>AV1202</f>
        <v>0</v>
      </c>
      <c r="AW1208" s="7">
        <f>AW1202</f>
        <v>0</v>
      </c>
      <c r="AX1208" s="6">
        <f>AX1202</f>
        <v>0</v>
      </c>
      <c r="AY1208" s="7">
        <f>AY1202</f>
        <v>0</v>
      </c>
      <c r="AZ1208" s="8">
        <f>SUM(AV1208:AY1208)</f>
        <v>0</v>
      </c>
      <c r="BA1208" s="9">
        <f>AP1208+AU1208+AZ1208</f>
        <v>0</v>
      </c>
    </row>
    <row r="1209" spans="1:53" x14ac:dyDescent="0.15">
      <c r="A1209" s="11" t="s">
        <v>836</v>
      </c>
      <c r="B1209" s="31">
        <v>5</v>
      </c>
      <c r="C1209" s="32">
        <v>1</v>
      </c>
      <c r="D1209" s="33">
        <v>2</v>
      </c>
      <c r="E1209" s="32"/>
      <c r="F1209" s="14">
        <f t="shared" ref="F1209:F1218" si="889">SUM(B1209:E1209)</f>
        <v>8</v>
      </c>
      <c r="G1209" s="31"/>
      <c r="H1209" s="32"/>
      <c r="I1209" s="33"/>
      <c r="J1209" s="32"/>
      <c r="K1209" s="14">
        <f t="shared" ref="K1209:K1218" si="890">SUM(G1209:J1209)</f>
        <v>0</v>
      </c>
      <c r="L1209" s="31"/>
      <c r="M1209" s="32">
        <v>2</v>
      </c>
      <c r="N1209" s="33">
        <v>1</v>
      </c>
      <c r="O1209" s="32"/>
      <c r="P1209" s="14">
        <f t="shared" ref="P1209:P1218" si="891">SUM(L1209:O1209)</f>
        <v>3</v>
      </c>
      <c r="Q1209" s="15">
        <f t="shared" ref="Q1209:Q1243" si="892">F1209+K1209+P1209</f>
        <v>11</v>
      </c>
      <c r="R1209" s="93">
        <v>44336</v>
      </c>
      <c r="S1209" s="11" t="s">
        <v>223</v>
      </c>
      <c r="T1209" s="37">
        <v>5</v>
      </c>
      <c r="U1209" s="19">
        <v>2</v>
      </c>
      <c r="V1209" s="18">
        <v>4</v>
      </c>
      <c r="W1209" s="32">
        <v>1</v>
      </c>
      <c r="X1209" s="14">
        <f t="shared" ref="X1209" si="893">SUM(T1209:W1209)</f>
        <v>12</v>
      </c>
      <c r="Y1209" s="37"/>
      <c r="Z1209" s="19">
        <v>2</v>
      </c>
      <c r="AA1209" s="18">
        <v>2</v>
      </c>
      <c r="AB1209" s="32">
        <v>1</v>
      </c>
      <c r="AC1209" s="14">
        <f t="shared" ref="AC1209" si="894">SUM(Y1209:AB1209)</f>
        <v>5</v>
      </c>
      <c r="AD1209" s="37"/>
      <c r="AE1209" s="19">
        <v>5</v>
      </c>
      <c r="AF1209" s="18">
        <v>3</v>
      </c>
      <c r="AG1209" s="32">
        <v>1</v>
      </c>
      <c r="AH1209" s="14">
        <f t="shared" ref="AH1209" si="895">SUM(AD1209:AG1209)</f>
        <v>9</v>
      </c>
      <c r="AI1209" s="15">
        <f t="shared" ref="AI1209" si="896">X1209+AC1209+AH1209</f>
        <v>26</v>
      </c>
      <c r="AJ1209" s="93">
        <v>44345</v>
      </c>
      <c r="AK1209" s="11" t="s">
        <v>9</v>
      </c>
      <c r="AL1209" s="12"/>
      <c r="AM1209" s="13"/>
      <c r="AN1209" s="12"/>
      <c r="AO1209" s="30"/>
      <c r="AP1209" s="8">
        <f t="shared" ref="AP1209:AP1218" si="897">SUM(AL1209:AO1209)</f>
        <v>0</v>
      </c>
      <c r="AQ1209" s="12"/>
      <c r="AR1209" s="13"/>
      <c r="AS1209" s="12"/>
      <c r="AT1209" s="30"/>
      <c r="AU1209" s="8">
        <f t="shared" ref="AU1209:AU1218" si="898">SUM(AQ1209:AT1209)</f>
        <v>0</v>
      </c>
      <c r="AV1209" s="12"/>
      <c r="AW1209" s="13"/>
      <c r="AX1209" s="12"/>
      <c r="AY1209" s="30"/>
      <c r="AZ1209" s="8">
        <f t="shared" ref="AZ1209:AZ1218" si="899">SUM(AV1209:AY1209)</f>
        <v>0</v>
      </c>
      <c r="BA1209" s="15">
        <f t="shared" ref="BA1209:BA1243" si="900">AP1209+AU1209+AZ1209</f>
        <v>0</v>
      </c>
    </row>
    <row r="1210" spans="1:53" x14ac:dyDescent="0.15">
      <c r="A1210" s="11" t="s">
        <v>423</v>
      </c>
      <c r="B1210" s="12"/>
      <c r="C1210" s="13"/>
      <c r="D1210" s="12"/>
      <c r="E1210" s="30"/>
      <c r="F1210" s="14">
        <f t="shared" ref="F1210" si="901">SUM(B1210:E1210)</f>
        <v>0</v>
      </c>
      <c r="G1210" s="12"/>
      <c r="H1210" s="119">
        <v>1</v>
      </c>
      <c r="I1210" s="12"/>
      <c r="J1210" s="30"/>
      <c r="K1210" s="14">
        <f t="shared" si="890"/>
        <v>1</v>
      </c>
      <c r="L1210" s="12"/>
      <c r="M1210" s="70">
        <v>1</v>
      </c>
      <c r="N1210" s="12"/>
      <c r="O1210" s="30"/>
      <c r="P1210" s="14">
        <f t="shared" si="891"/>
        <v>1</v>
      </c>
      <c r="Q1210" s="15">
        <f t="shared" si="892"/>
        <v>2</v>
      </c>
      <c r="R1210" s="93">
        <v>44340</v>
      </c>
      <c r="S1210" s="11" t="s">
        <v>9</v>
      </c>
      <c r="T1210" s="62"/>
      <c r="U1210" s="47"/>
      <c r="V1210" s="46"/>
      <c r="W1210" s="88"/>
      <c r="X1210" s="14">
        <f t="shared" ref="X1210:X1218" si="902">SUM(T1210:W1210)</f>
        <v>0</v>
      </c>
      <c r="Y1210" s="62"/>
      <c r="Z1210" s="47"/>
      <c r="AA1210" s="46"/>
      <c r="AB1210" s="88"/>
      <c r="AC1210" s="14">
        <f t="shared" ref="AC1210:AC1218" si="903">SUM(Y1210:AB1210)</f>
        <v>0</v>
      </c>
      <c r="AD1210" s="62"/>
      <c r="AE1210" s="47"/>
      <c r="AF1210" s="46"/>
      <c r="AG1210" s="88"/>
      <c r="AH1210" s="14">
        <f t="shared" ref="AH1210:AH1218" si="904">SUM(AD1210:AG1210)</f>
        <v>0</v>
      </c>
      <c r="AI1210" s="15">
        <f t="shared" ref="AI1210:AI1239" si="905">X1210+AC1210+AH1210</f>
        <v>0</v>
      </c>
      <c r="AJ1210" s="57"/>
      <c r="AK1210" s="11" t="s">
        <v>9</v>
      </c>
      <c r="AL1210" s="62"/>
      <c r="AM1210" s="47"/>
      <c r="AN1210" s="46"/>
      <c r="AO1210" s="88"/>
      <c r="AP1210" s="8">
        <f t="shared" si="897"/>
        <v>0</v>
      </c>
      <c r="AQ1210" s="62"/>
      <c r="AR1210" s="47"/>
      <c r="AS1210" s="46"/>
      <c r="AT1210" s="88"/>
      <c r="AU1210" s="8">
        <f t="shared" si="898"/>
        <v>0</v>
      </c>
      <c r="AV1210" s="62"/>
      <c r="AW1210" s="47"/>
      <c r="AX1210" s="46"/>
      <c r="AY1210" s="88"/>
      <c r="AZ1210" s="8">
        <f t="shared" si="899"/>
        <v>0</v>
      </c>
      <c r="BA1210" s="15">
        <f t="shared" si="900"/>
        <v>0</v>
      </c>
    </row>
    <row r="1211" spans="1:53" x14ac:dyDescent="0.15">
      <c r="A1211" s="11" t="s">
        <v>66</v>
      </c>
      <c r="B1211" s="12"/>
      <c r="C1211" s="13">
        <v>1</v>
      </c>
      <c r="D1211" s="12">
        <v>1</v>
      </c>
      <c r="E1211" s="30">
        <v>1</v>
      </c>
      <c r="F1211" s="14">
        <f t="shared" si="889"/>
        <v>3</v>
      </c>
      <c r="G1211" s="12"/>
      <c r="H1211" s="13">
        <v>1</v>
      </c>
      <c r="I1211" s="12">
        <v>2</v>
      </c>
      <c r="J1211" s="30">
        <v>1</v>
      </c>
      <c r="K1211" s="14">
        <f t="shared" si="890"/>
        <v>4</v>
      </c>
      <c r="L1211" s="12"/>
      <c r="M1211" s="13">
        <v>1</v>
      </c>
      <c r="N1211" s="12">
        <v>2</v>
      </c>
      <c r="O1211" s="30">
        <v>1</v>
      </c>
      <c r="P1211" s="14">
        <f t="shared" si="891"/>
        <v>4</v>
      </c>
      <c r="Q1211" s="15">
        <f t="shared" si="892"/>
        <v>11</v>
      </c>
      <c r="R1211" s="56">
        <v>44342</v>
      </c>
      <c r="S1211" s="11" t="s">
        <v>9</v>
      </c>
      <c r="T1211" s="12"/>
      <c r="U1211" s="13"/>
      <c r="V1211" s="12"/>
      <c r="W1211" s="30"/>
      <c r="X1211" s="14">
        <f t="shared" si="902"/>
        <v>0</v>
      </c>
      <c r="Y1211" s="12"/>
      <c r="Z1211" s="13"/>
      <c r="AA1211" s="12"/>
      <c r="AB1211" s="30"/>
      <c r="AC1211" s="14">
        <f t="shared" si="903"/>
        <v>0</v>
      </c>
      <c r="AD1211" s="12"/>
      <c r="AE1211" s="13"/>
      <c r="AF1211" s="12"/>
      <c r="AG1211" s="30"/>
      <c r="AH1211" s="14">
        <f t="shared" si="904"/>
        <v>0</v>
      </c>
      <c r="AI1211" s="15">
        <f t="shared" si="905"/>
        <v>0</v>
      </c>
      <c r="AJ1211" s="56"/>
      <c r="AK1211" s="11" t="s">
        <v>9</v>
      </c>
      <c r="AL1211" s="12"/>
      <c r="AM1211" s="13"/>
      <c r="AN1211" s="12"/>
      <c r="AO1211" s="30"/>
      <c r="AP1211" s="8">
        <f t="shared" si="897"/>
        <v>0</v>
      </c>
      <c r="AQ1211" s="12"/>
      <c r="AR1211" s="13"/>
      <c r="AS1211" s="12"/>
      <c r="AT1211" s="30"/>
      <c r="AU1211" s="8">
        <f t="shared" si="898"/>
        <v>0</v>
      </c>
      <c r="AV1211" s="12"/>
      <c r="AW1211" s="13"/>
      <c r="AX1211" s="12"/>
      <c r="AY1211" s="30"/>
      <c r="AZ1211" s="8">
        <f t="shared" si="899"/>
        <v>0</v>
      </c>
      <c r="BA1211" s="15">
        <f t="shared" si="900"/>
        <v>0</v>
      </c>
    </row>
    <row r="1212" spans="1:53" x14ac:dyDescent="0.15">
      <c r="A1212" s="11" t="s">
        <v>298</v>
      </c>
      <c r="B1212" s="12">
        <v>1</v>
      </c>
      <c r="C1212" s="13"/>
      <c r="D1212" s="12"/>
      <c r="E1212" s="30"/>
      <c r="F1212" s="14">
        <f t="shared" si="889"/>
        <v>1</v>
      </c>
      <c r="G1212" s="12">
        <v>1</v>
      </c>
      <c r="H1212" s="13"/>
      <c r="I1212" s="12"/>
      <c r="J1212" s="30"/>
      <c r="K1212" s="14">
        <f t="shared" si="890"/>
        <v>1</v>
      </c>
      <c r="L1212" s="12">
        <v>1</v>
      </c>
      <c r="M1212" s="13"/>
      <c r="N1212" s="12"/>
      <c r="O1212" s="30"/>
      <c r="P1212" s="14">
        <f t="shared" si="891"/>
        <v>1</v>
      </c>
      <c r="Q1212" s="15">
        <f t="shared" si="892"/>
        <v>3</v>
      </c>
      <c r="R1212" s="56">
        <v>44347</v>
      </c>
      <c r="S1212" s="11" t="s">
        <v>9</v>
      </c>
      <c r="T1212" s="12"/>
      <c r="U1212" s="13"/>
      <c r="V1212" s="12"/>
      <c r="W1212" s="30"/>
      <c r="X1212" s="14">
        <f t="shared" si="902"/>
        <v>0</v>
      </c>
      <c r="Y1212" s="12"/>
      <c r="Z1212" s="13"/>
      <c r="AA1212" s="12"/>
      <c r="AB1212" s="30"/>
      <c r="AC1212" s="14">
        <f t="shared" si="903"/>
        <v>0</v>
      </c>
      <c r="AD1212" s="12"/>
      <c r="AE1212" s="13"/>
      <c r="AF1212" s="12"/>
      <c r="AG1212" s="30"/>
      <c r="AH1212" s="14">
        <f t="shared" si="904"/>
        <v>0</v>
      </c>
      <c r="AI1212" s="15">
        <f t="shared" si="905"/>
        <v>0</v>
      </c>
      <c r="AJ1212" s="56"/>
      <c r="AK1212" s="11" t="s">
        <v>9</v>
      </c>
      <c r="AL1212" s="12"/>
      <c r="AM1212" s="13"/>
      <c r="AN1212" s="12"/>
      <c r="AO1212" s="30"/>
      <c r="AP1212" s="8">
        <f t="shared" si="897"/>
        <v>0</v>
      </c>
      <c r="AQ1212" s="12"/>
      <c r="AR1212" s="13"/>
      <c r="AS1212" s="12"/>
      <c r="AT1212" s="30"/>
      <c r="AU1212" s="8">
        <f t="shared" si="898"/>
        <v>0</v>
      </c>
      <c r="AV1212" s="12"/>
      <c r="AW1212" s="13"/>
      <c r="AX1212" s="12"/>
      <c r="AY1212" s="30"/>
      <c r="AZ1212" s="8">
        <f t="shared" si="899"/>
        <v>0</v>
      </c>
      <c r="BA1212" s="15">
        <f t="shared" si="900"/>
        <v>0</v>
      </c>
    </row>
    <row r="1213" spans="1:53" x14ac:dyDescent="0.15">
      <c r="A1213" s="11" t="s">
        <v>9</v>
      </c>
      <c r="B1213" s="12"/>
      <c r="C1213" s="13"/>
      <c r="D1213" s="12">
        <v>3</v>
      </c>
      <c r="E1213" s="30"/>
      <c r="F1213" s="14">
        <f t="shared" si="889"/>
        <v>3</v>
      </c>
      <c r="G1213" s="12"/>
      <c r="H1213" s="13"/>
      <c r="I1213" s="12"/>
      <c r="J1213" s="30"/>
      <c r="K1213" s="14">
        <f t="shared" si="890"/>
        <v>0</v>
      </c>
      <c r="L1213" s="12"/>
      <c r="M1213" s="13">
        <v>3</v>
      </c>
      <c r="N1213" s="12"/>
      <c r="O1213" s="30">
        <v>3</v>
      </c>
      <c r="P1213" s="14">
        <f t="shared" si="891"/>
        <v>6</v>
      </c>
      <c r="Q1213" s="15">
        <f t="shared" si="892"/>
        <v>9</v>
      </c>
      <c r="R1213" s="56">
        <v>44350</v>
      </c>
      <c r="S1213" s="11" t="s">
        <v>9</v>
      </c>
      <c r="T1213" s="46"/>
      <c r="U1213" s="47"/>
      <c r="V1213" s="46"/>
      <c r="W1213" s="88"/>
      <c r="X1213" s="14">
        <f t="shared" si="902"/>
        <v>0</v>
      </c>
      <c r="Y1213" s="46"/>
      <c r="Z1213" s="47"/>
      <c r="AA1213" s="46"/>
      <c r="AB1213" s="88"/>
      <c r="AC1213" s="14">
        <f t="shared" si="903"/>
        <v>0</v>
      </c>
      <c r="AD1213" s="46"/>
      <c r="AE1213" s="47"/>
      <c r="AF1213" s="46"/>
      <c r="AG1213" s="88"/>
      <c r="AH1213" s="14">
        <f t="shared" si="904"/>
        <v>0</v>
      </c>
      <c r="AI1213" s="15">
        <f t="shared" si="905"/>
        <v>0</v>
      </c>
      <c r="AJ1213" s="56"/>
      <c r="AK1213" s="11" t="s">
        <v>9</v>
      </c>
      <c r="AL1213" s="46"/>
      <c r="AM1213" s="47"/>
      <c r="AN1213" s="46"/>
      <c r="AO1213" s="88"/>
      <c r="AP1213" s="8">
        <f t="shared" si="897"/>
        <v>0</v>
      </c>
      <c r="AQ1213" s="46"/>
      <c r="AR1213" s="47"/>
      <c r="AS1213" s="46"/>
      <c r="AT1213" s="88"/>
      <c r="AU1213" s="8">
        <f t="shared" si="898"/>
        <v>0</v>
      </c>
      <c r="AV1213" s="46"/>
      <c r="AW1213" s="47"/>
      <c r="AX1213" s="46"/>
      <c r="AY1213" s="88"/>
      <c r="AZ1213" s="8">
        <f t="shared" si="899"/>
        <v>0</v>
      </c>
      <c r="BA1213" s="15">
        <f t="shared" si="900"/>
        <v>0</v>
      </c>
    </row>
    <row r="1214" spans="1:53" x14ac:dyDescent="0.15">
      <c r="A1214" s="11" t="s">
        <v>66</v>
      </c>
      <c r="B1214" s="12">
        <v>2</v>
      </c>
      <c r="C1214" s="13">
        <v>2</v>
      </c>
      <c r="D1214" s="12">
        <v>1</v>
      </c>
      <c r="E1214" s="30">
        <v>1</v>
      </c>
      <c r="F1214" s="14">
        <f t="shared" si="889"/>
        <v>6</v>
      </c>
      <c r="G1214" s="12">
        <v>2</v>
      </c>
      <c r="H1214" s="13">
        <v>2</v>
      </c>
      <c r="I1214" s="12">
        <v>1</v>
      </c>
      <c r="J1214" s="30">
        <v>1</v>
      </c>
      <c r="K1214" s="14">
        <f t="shared" si="890"/>
        <v>6</v>
      </c>
      <c r="L1214" s="12">
        <v>2</v>
      </c>
      <c r="M1214" s="13">
        <v>2</v>
      </c>
      <c r="N1214" s="12">
        <v>1</v>
      </c>
      <c r="O1214" s="30">
        <v>1</v>
      </c>
      <c r="P1214" s="14">
        <f t="shared" si="891"/>
        <v>6</v>
      </c>
      <c r="Q1214" s="15">
        <f t="shared" si="892"/>
        <v>18</v>
      </c>
      <c r="R1214" s="93">
        <v>44357</v>
      </c>
      <c r="S1214" s="11" t="s">
        <v>9</v>
      </c>
      <c r="T1214" s="12"/>
      <c r="U1214" s="13"/>
      <c r="V1214" s="12"/>
      <c r="W1214" s="30"/>
      <c r="X1214" s="14">
        <f t="shared" si="902"/>
        <v>0</v>
      </c>
      <c r="Y1214" s="12"/>
      <c r="Z1214" s="13"/>
      <c r="AA1214" s="12"/>
      <c r="AB1214" s="30"/>
      <c r="AC1214" s="14">
        <f t="shared" si="903"/>
        <v>0</v>
      </c>
      <c r="AD1214" s="12"/>
      <c r="AE1214" s="13"/>
      <c r="AF1214" s="12"/>
      <c r="AG1214" s="30"/>
      <c r="AH1214" s="14">
        <f t="shared" si="904"/>
        <v>0</v>
      </c>
      <c r="AI1214" s="15">
        <f t="shared" si="905"/>
        <v>0</v>
      </c>
      <c r="AJ1214" s="57"/>
      <c r="AK1214" s="11" t="s">
        <v>9</v>
      </c>
      <c r="AL1214" s="12"/>
      <c r="AM1214" s="13"/>
      <c r="AN1214" s="12"/>
      <c r="AO1214" s="30"/>
      <c r="AP1214" s="8">
        <f t="shared" si="897"/>
        <v>0</v>
      </c>
      <c r="AQ1214" s="12"/>
      <c r="AR1214" s="13"/>
      <c r="AS1214" s="12"/>
      <c r="AT1214" s="30"/>
      <c r="AU1214" s="8">
        <f t="shared" si="898"/>
        <v>0</v>
      </c>
      <c r="AV1214" s="12"/>
      <c r="AW1214" s="13"/>
      <c r="AX1214" s="12"/>
      <c r="AY1214" s="30"/>
      <c r="AZ1214" s="8">
        <f t="shared" si="899"/>
        <v>0</v>
      </c>
      <c r="BA1214" s="15">
        <f t="shared" si="900"/>
        <v>0</v>
      </c>
    </row>
    <row r="1215" spans="1:53" x14ac:dyDescent="0.15">
      <c r="A1215" s="11" t="s">
        <v>202</v>
      </c>
      <c r="B1215" s="18">
        <v>1</v>
      </c>
      <c r="C1215" s="19"/>
      <c r="D1215" s="18"/>
      <c r="E1215" s="32"/>
      <c r="F1215" s="14">
        <f t="shared" si="889"/>
        <v>1</v>
      </c>
      <c r="G1215" s="18">
        <v>1</v>
      </c>
      <c r="H1215" s="19"/>
      <c r="I1215" s="18"/>
      <c r="J1215" s="32"/>
      <c r="K1215" s="14">
        <f t="shared" si="890"/>
        <v>1</v>
      </c>
      <c r="L1215" s="18">
        <v>1</v>
      </c>
      <c r="M1215" s="19"/>
      <c r="N1215" s="18"/>
      <c r="O1215" s="32"/>
      <c r="P1215" s="14">
        <f t="shared" si="891"/>
        <v>1</v>
      </c>
      <c r="Q1215" s="15">
        <f t="shared" si="892"/>
        <v>3</v>
      </c>
      <c r="R1215" s="93">
        <v>44357</v>
      </c>
      <c r="S1215" s="11" t="s">
        <v>9</v>
      </c>
      <c r="T1215" s="62"/>
      <c r="U1215" s="47"/>
      <c r="V1215" s="46"/>
      <c r="W1215" s="88"/>
      <c r="X1215" s="14">
        <f t="shared" si="902"/>
        <v>0</v>
      </c>
      <c r="Y1215" s="62"/>
      <c r="Z1215" s="47"/>
      <c r="AA1215" s="46"/>
      <c r="AB1215" s="88"/>
      <c r="AC1215" s="14">
        <f t="shared" si="903"/>
        <v>0</v>
      </c>
      <c r="AD1215" s="62"/>
      <c r="AE1215" s="47"/>
      <c r="AF1215" s="46"/>
      <c r="AG1215" s="88"/>
      <c r="AH1215" s="14">
        <f t="shared" si="904"/>
        <v>0</v>
      </c>
      <c r="AI1215" s="15">
        <f t="shared" si="905"/>
        <v>0</v>
      </c>
      <c r="AK1215" s="11" t="s">
        <v>9</v>
      </c>
      <c r="AL1215" s="62"/>
      <c r="AM1215" s="47"/>
      <c r="AN1215" s="46"/>
      <c r="AO1215" s="88"/>
      <c r="AP1215" s="8">
        <f t="shared" si="897"/>
        <v>0</v>
      </c>
      <c r="AQ1215" s="62"/>
      <c r="AR1215" s="47"/>
      <c r="AS1215" s="46"/>
      <c r="AT1215" s="88"/>
      <c r="AU1215" s="8">
        <f t="shared" si="898"/>
        <v>0</v>
      </c>
      <c r="AV1215" s="62"/>
      <c r="AW1215" s="47"/>
      <c r="AX1215" s="46"/>
      <c r="AY1215" s="88"/>
      <c r="AZ1215" s="8">
        <f t="shared" si="899"/>
        <v>0</v>
      </c>
      <c r="BA1215" s="15">
        <f t="shared" si="900"/>
        <v>0</v>
      </c>
    </row>
    <row r="1216" spans="1:53" x14ac:dyDescent="0.15">
      <c r="A1216" s="11" t="s">
        <v>9</v>
      </c>
      <c r="B1216" s="18"/>
      <c r="C1216" s="19"/>
      <c r="D1216" s="18"/>
      <c r="E1216" s="32"/>
      <c r="F1216" s="14">
        <f t="shared" si="889"/>
        <v>0</v>
      </c>
      <c r="G1216" s="18"/>
      <c r="H1216" s="19"/>
      <c r="I1216" s="18"/>
      <c r="J1216" s="32"/>
      <c r="K1216" s="14">
        <f t="shared" si="890"/>
        <v>0</v>
      </c>
      <c r="L1216" s="18"/>
      <c r="M1216" s="19"/>
      <c r="N1216" s="18"/>
      <c r="O1216" s="32"/>
      <c r="P1216" s="14">
        <f t="shared" si="891"/>
        <v>0</v>
      </c>
      <c r="Q1216" s="15">
        <f t="shared" si="892"/>
        <v>0</v>
      </c>
      <c r="S1216" s="11" t="s">
        <v>9</v>
      </c>
      <c r="T1216" s="46"/>
      <c r="U1216" s="47"/>
      <c r="V1216" s="46"/>
      <c r="W1216" s="88"/>
      <c r="X1216" s="14">
        <f t="shared" si="902"/>
        <v>0</v>
      </c>
      <c r="Y1216" s="46"/>
      <c r="Z1216" s="47"/>
      <c r="AA1216" s="46"/>
      <c r="AB1216" s="88"/>
      <c r="AC1216" s="14">
        <f t="shared" si="903"/>
        <v>0</v>
      </c>
      <c r="AD1216" s="46"/>
      <c r="AE1216" s="47"/>
      <c r="AF1216" s="46"/>
      <c r="AG1216" s="88"/>
      <c r="AH1216" s="14">
        <f t="shared" si="904"/>
        <v>0</v>
      </c>
      <c r="AI1216" s="15">
        <f t="shared" si="905"/>
        <v>0</v>
      </c>
      <c r="AK1216" s="11" t="s">
        <v>9</v>
      </c>
      <c r="AL1216" s="46"/>
      <c r="AM1216" s="47"/>
      <c r="AN1216" s="46"/>
      <c r="AO1216" s="88"/>
      <c r="AP1216" s="8">
        <f t="shared" si="897"/>
        <v>0</v>
      </c>
      <c r="AQ1216" s="46"/>
      <c r="AR1216" s="47"/>
      <c r="AS1216" s="46"/>
      <c r="AT1216" s="88"/>
      <c r="AU1216" s="8">
        <f t="shared" si="898"/>
        <v>0</v>
      </c>
      <c r="AV1216" s="46"/>
      <c r="AW1216" s="47"/>
      <c r="AX1216" s="46"/>
      <c r="AY1216" s="88"/>
      <c r="AZ1216" s="8">
        <f t="shared" si="899"/>
        <v>0</v>
      </c>
      <c r="BA1216" s="15">
        <f t="shared" si="900"/>
        <v>0</v>
      </c>
    </row>
    <row r="1217" spans="1:53" x14ac:dyDescent="0.15">
      <c r="A1217" s="11" t="s">
        <v>9</v>
      </c>
      <c r="B1217" s="18"/>
      <c r="C1217" s="19"/>
      <c r="D1217" s="18"/>
      <c r="E1217" s="32"/>
      <c r="F1217" s="14">
        <f t="shared" si="889"/>
        <v>0</v>
      </c>
      <c r="G1217" s="18"/>
      <c r="H1217" s="19"/>
      <c r="I1217" s="18"/>
      <c r="J1217" s="32"/>
      <c r="K1217" s="14">
        <f t="shared" si="890"/>
        <v>0</v>
      </c>
      <c r="L1217" s="18"/>
      <c r="M1217" s="19"/>
      <c r="N1217" s="18"/>
      <c r="O1217" s="32"/>
      <c r="P1217" s="14">
        <f t="shared" si="891"/>
        <v>0</v>
      </c>
      <c r="Q1217" s="15">
        <f t="shared" si="892"/>
        <v>0</v>
      </c>
      <c r="S1217" s="11" t="s">
        <v>9</v>
      </c>
      <c r="T1217" s="46"/>
      <c r="U1217" s="47"/>
      <c r="V1217" s="46"/>
      <c r="W1217" s="88"/>
      <c r="X1217" s="14">
        <f t="shared" si="902"/>
        <v>0</v>
      </c>
      <c r="Y1217" s="46"/>
      <c r="Z1217" s="47"/>
      <c r="AA1217" s="46"/>
      <c r="AB1217" s="88"/>
      <c r="AC1217" s="14">
        <f t="shared" si="903"/>
        <v>0</v>
      </c>
      <c r="AD1217" s="46"/>
      <c r="AE1217" s="47"/>
      <c r="AF1217" s="46"/>
      <c r="AG1217" s="88"/>
      <c r="AH1217" s="14">
        <f t="shared" si="904"/>
        <v>0</v>
      </c>
      <c r="AI1217" s="15">
        <f t="shared" si="905"/>
        <v>0</v>
      </c>
      <c r="AK1217" s="11" t="s">
        <v>9</v>
      </c>
      <c r="AL1217" s="18"/>
      <c r="AM1217" s="19"/>
      <c r="AN1217" s="18"/>
      <c r="AO1217" s="32"/>
      <c r="AP1217" s="8">
        <f t="shared" si="897"/>
        <v>0</v>
      </c>
      <c r="AQ1217" s="46"/>
      <c r="AR1217" s="47"/>
      <c r="AS1217" s="46"/>
      <c r="AT1217" s="88"/>
      <c r="AU1217" s="8">
        <f t="shared" si="898"/>
        <v>0</v>
      </c>
      <c r="AV1217" s="18"/>
      <c r="AW1217" s="19"/>
      <c r="AX1217" s="18"/>
      <c r="AY1217" s="32"/>
      <c r="AZ1217" s="8">
        <f t="shared" si="899"/>
        <v>0</v>
      </c>
      <c r="BA1217" s="15">
        <f t="shared" si="900"/>
        <v>0</v>
      </c>
    </row>
    <row r="1218" spans="1:53" ht="14.25" thickBot="1" x14ac:dyDescent="0.2">
      <c r="A1218" s="20" t="s">
        <v>9</v>
      </c>
      <c r="B1218" s="21"/>
      <c r="C1218" s="22"/>
      <c r="D1218" s="21"/>
      <c r="E1218" s="105"/>
      <c r="F1218" s="14">
        <f t="shared" si="889"/>
        <v>0</v>
      </c>
      <c r="G1218" s="21"/>
      <c r="H1218" s="22"/>
      <c r="I1218" s="21"/>
      <c r="J1218" s="105"/>
      <c r="K1218" s="14">
        <f t="shared" si="890"/>
        <v>0</v>
      </c>
      <c r="L1218" s="21"/>
      <c r="M1218" s="22"/>
      <c r="N1218" s="21"/>
      <c r="O1218" s="105"/>
      <c r="P1218" s="14">
        <f t="shared" si="891"/>
        <v>0</v>
      </c>
      <c r="Q1218" s="24">
        <f t="shared" si="892"/>
        <v>0</v>
      </c>
      <c r="S1218" s="11" t="s">
        <v>9</v>
      </c>
      <c r="T1218" s="48"/>
      <c r="U1218" s="49"/>
      <c r="V1218" s="48"/>
      <c r="W1218" s="109"/>
      <c r="X1218" s="14">
        <f t="shared" si="902"/>
        <v>0</v>
      </c>
      <c r="Y1218" s="48"/>
      <c r="Z1218" s="49"/>
      <c r="AA1218" s="48"/>
      <c r="AB1218" s="109"/>
      <c r="AC1218" s="14">
        <f t="shared" si="903"/>
        <v>0</v>
      </c>
      <c r="AD1218" s="48"/>
      <c r="AE1218" s="49"/>
      <c r="AF1218" s="48"/>
      <c r="AG1218" s="109"/>
      <c r="AH1218" s="14">
        <f t="shared" si="904"/>
        <v>0</v>
      </c>
      <c r="AI1218" s="24">
        <f t="shared" si="905"/>
        <v>0</v>
      </c>
      <c r="AK1218" s="20" t="s">
        <v>9</v>
      </c>
      <c r="AL1218" s="21"/>
      <c r="AM1218" s="22"/>
      <c r="AN1218" s="21"/>
      <c r="AO1218" s="105"/>
      <c r="AP1218" s="8">
        <f t="shared" si="897"/>
        <v>0</v>
      </c>
      <c r="AQ1218" s="48"/>
      <c r="AR1218" s="49"/>
      <c r="AS1218" s="48"/>
      <c r="AT1218" s="109"/>
      <c r="AU1218" s="8">
        <f t="shared" si="898"/>
        <v>0</v>
      </c>
      <c r="AV1218" s="21"/>
      <c r="AW1218" s="22"/>
      <c r="AX1218" s="21"/>
      <c r="AY1218" s="105"/>
      <c r="AZ1218" s="8">
        <f t="shared" si="899"/>
        <v>0</v>
      </c>
      <c r="BA1218" s="24">
        <f t="shared" si="900"/>
        <v>0</v>
      </c>
    </row>
    <row r="1219" spans="1:53" ht="14.25" thickBot="1" x14ac:dyDescent="0.2">
      <c r="A1219" s="25" t="s">
        <v>10</v>
      </c>
      <c r="B1219" s="26">
        <f>SUM(B1208:B1218)</f>
        <v>15</v>
      </c>
      <c r="C1219" s="26">
        <f>SUM(C1208:C1218)</f>
        <v>7</v>
      </c>
      <c r="D1219" s="27">
        <f>SUM(D1208:D1218)</f>
        <v>9</v>
      </c>
      <c r="E1219" s="27">
        <f>SUM(E1208:E1218)</f>
        <v>7</v>
      </c>
      <c r="F1219" s="28">
        <f>SUM(B1219:E1219)</f>
        <v>38</v>
      </c>
      <c r="G1219" s="26">
        <f>SUM(G1208:G1218)</f>
        <v>8</v>
      </c>
      <c r="H1219" s="26">
        <f>SUM(H1208:H1218)</f>
        <v>7</v>
      </c>
      <c r="I1219" s="27">
        <f>SUM(I1208:I1218)</f>
        <v>7</v>
      </c>
      <c r="J1219" s="27">
        <f>SUM(J1208:J1218)</f>
        <v>7</v>
      </c>
      <c r="K1219" s="28">
        <f>SUM(G1219:J1219)</f>
        <v>29</v>
      </c>
      <c r="L1219" s="26">
        <f>SUM(L1208:L1218)</f>
        <v>13</v>
      </c>
      <c r="M1219" s="26">
        <f>SUM(M1208:M1218)</f>
        <v>12</v>
      </c>
      <c r="N1219" s="27">
        <f>SUM(N1208:N1218)</f>
        <v>9</v>
      </c>
      <c r="O1219" s="27">
        <f>SUM(O1208:O1218)</f>
        <v>7</v>
      </c>
      <c r="P1219" s="28">
        <f>SUM(L1219:O1219)</f>
        <v>41</v>
      </c>
      <c r="Q1219" s="29">
        <f t="shared" si="892"/>
        <v>108</v>
      </c>
      <c r="S1219" s="25" t="s">
        <v>10</v>
      </c>
      <c r="T1219" s="26">
        <f>SUM(T1208:T1218)</f>
        <v>578</v>
      </c>
      <c r="U1219" s="26">
        <f>SUM(U1208:U1218)</f>
        <v>771</v>
      </c>
      <c r="V1219" s="27">
        <f>SUM(V1208:V1218)</f>
        <v>700</v>
      </c>
      <c r="W1219" s="27">
        <f>SUM(W1208:W1218)</f>
        <v>433</v>
      </c>
      <c r="X1219" s="28">
        <f>SUM(T1219:W1219)</f>
        <v>2482</v>
      </c>
      <c r="Y1219" s="26">
        <f>SUM(Y1208:Y1218)</f>
        <v>677</v>
      </c>
      <c r="Z1219" s="26">
        <f>SUM(Z1208:Z1218)</f>
        <v>1021</v>
      </c>
      <c r="AA1219" s="27">
        <f>SUM(AA1208:AA1218)</f>
        <v>817</v>
      </c>
      <c r="AB1219" s="27">
        <f>SUM(AB1208:AB1218)</f>
        <v>418</v>
      </c>
      <c r="AC1219" s="28">
        <f>SUM(Y1219:AB1219)</f>
        <v>2933</v>
      </c>
      <c r="AD1219" s="26">
        <f>SUM(AD1208:AD1218)</f>
        <v>746</v>
      </c>
      <c r="AE1219" s="26">
        <f>SUM(AE1208:AE1218)</f>
        <v>1187</v>
      </c>
      <c r="AF1219" s="27">
        <f>SUM(AF1208:AF1218)</f>
        <v>884</v>
      </c>
      <c r="AG1219" s="27">
        <f>SUM(AG1208:AG1218)</f>
        <v>417</v>
      </c>
      <c r="AH1219" s="28">
        <f>SUM(AD1219:AG1219)</f>
        <v>3234</v>
      </c>
      <c r="AI1219" s="29">
        <f t="shared" si="905"/>
        <v>8649</v>
      </c>
      <c r="AK1219" s="25" t="s">
        <v>10</v>
      </c>
      <c r="AL1219" s="26">
        <f>SUM(AL1208:AL1218)</f>
        <v>0</v>
      </c>
      <c r="AM1219" s="26">
        <f>SUM(AM1208:AM1218)</f>
        <v>0</v>
      </c>
      <c r="AN1219" s="27">
        <f>SUM(AN1208:AN1218)</f>
        <v>0</v>
      </c>
      <c r="AO1219" s="27">
        <f>SUM(AO1208:AO1218)</f>
        <v>0</v>
      </c>
      <c r="AP1219" s="28">
        <f>SUM(AL1219:AO1219)</f>
        <v>0</v>
      </c>
      <c r="AQ1219" s="26">
        <f>SUM(AQ1208:AQ1218)</f>
        <v>0</v>
      </c>
      <c r="AR1219" s="26">
        <f>SUM(AR1208:AR1218)</f>
        <v>0</v>
      </c>
      <c r="AS1219" s="27">
        <f>SUM(AS1208:AS1218)</f>
        <v>0</v>
      </c>
      <c r="AT1219" s="27">
        <f>SUM(AT1208:AT1218)</f>
        <v>0</v>
      </c>
      <c r="AU1219" s="28">
        <f>SUM(AQ1219:AT1219)</f>
        <v>0</v>
      </c>
      <c r="AV1219" s="26">
        <f>SUM(AV1208:AV1218)</f>
        <v>0</v>
      </c>
      <c r="AW1219" s="26">
        <f>SUM(AW1208:AW1218)</f>
        <v>0</v>
      </c>
      <c r="AX1219" s="27">
        <f>SUM(AX1208:AX1218)</f>
        <v>0</v>
      </c>
      <c r="AY1219" s="27">
        <f>SUM(AY1208:AY1218)</f>
        <v>0</v>
      </c>
      <c r="AZ1219" s="28">
        <f>SUM(AV1219:AY1219)</f>
        <v>0</v>
      </c>
      <c r="BA1219" s="29">
        <f t="shared" si="900"/>
        <v>0</v>
      </c>
    </row>
    <row r="1220" spans="1:53" x14ac:dyDescent="0.15">
      <c r="A1220" s="30" t="s">
        <v>953</v>
      </c>
      <c r="B1220" s="31"/>
      <c r="C1220" s="32">
        <v>1</v>
      </c>
      <c r="D1220" s="33"/>
      <c r="E1220" s="32"/>
      <c r="F1220" s="14">
        <f>SUM(B1220:E1220)</f>
        <v>1</v>
      </c>
      <c r="G1220" s="31"/>
      <c r="H1220" s="32">
        <v>1</v>
      </c>
      <c r="I1220" s="33"/>
      <c r="J1220" s="32"/>
      <c r="K1220" s="14">
        <f>SUM(G1220:J1220)</f>
        <v>1</v>
      </c>
      <c r="L1220" s="31"/>
      <c r="M1220" s="32">
        <v>1</v>
      </c>
      <c r="N1220" s="33"/>
      <c r="O1220" s="32"/>
      <c r="P1220" s="14">
        <f>SUM(L1220:O1220)</f>
        <v>1</v>
      </c>
      <c r="Q1220" s="15">
        <f t="shared" si="892"/>
        <v>3</v>
      </c>
      <c r="R1220" s="93">
        <v>44336</v>
      </c>
      <c r="S1220" s="30" t="s">
        <v>950</v>
      </c>
      <c r="T1220" s="31">
        <v>2</v>
      </c>
      <c r="U1220" s="32">
        <v>1</v>
      </c>
      <c r="V1220" s="33">
        <v>3</v>
      </c>
      <c r="W1220" s="32">
        <v>3</v>
      </c>
      <c r="X1220" s="14">
        <f>SUM(T1220:W1220)</f>
        <v>9</v>
      </c>
      <c r="Y1220" s="31">
        <v>2</v>
      </c>
      <c r="Z1220" s="32">
        <v>1</v>
      </c>
      <c r="AA1220" s="33">
        <v>3</v>
      </c>
      <c r="AB1220" s="32">
        <v>3</v>
      </c>
      <c r="AC1220" s="14">
        <f>SUM(Y1220:AB1220)</f>
        <v>9</v>
      </c>
      <c r="AD1220" s="31">
        <v>2</v>
      </c>
      <c r="AE1220" s="32">
        <v>1</v>
      </c>
      <c r="AF1220" s="33">
        <v>3</v>
      </c>
      <c r="AG1220" s="32">
        <v>3</v>
      </c>
      <c r="AH1220" s="14">
        <f>SUM(AD1220:AG1220)</f>
        <v>9</v>
      </c>
      <c r="AI1220" s="15">
        <f t="shared" si="905"/>
        <v>27</v>
      </c>
      <c r="AJ1220" s="56">
        <v>44337</v>
      </c>
      <c r="AK1220" s="30"/>
      <c r="AL1220" s="37"/>
      <c r="AM1220" s="19"/>
      <c r="AN1220" s="18"/>
      <c r="AO1220" s="32"/>
      <c r="AP1220" s="14">
        <f>SUM(AL1220:AO1220)</f>
        <v>0</v>
      </c>
      <c r="AQ1220" s="37"/>
      <c r="AR1220" s="19"/>
      <c r="AS1220" s="18"/>
      <c r="AT1220" s="32"/>
      <c r="AU1220" s="14">
        <f>SUM(AQ1220:AT1220)</f>
        <v>0</v>
      </c>
      <c r="AV1220" s="37"/>
      <c r="AW1220" s="19"/>
      <c r="AX1220" s="18"/>
      <c r="AY1220" s="32"/>
      <c r="AZ1220" s="14">
        <f>SUM(AV1220:AY1220)</f>
        <v>0</v>
      </c>
      <c r="BA1220" s="15">
        <f t="shared" si="900"/>
        <v>0</v>
      </c>
    </row>
    <row r="1221" spans="1:53" x14ac:dyDescent="0.15">
      <c r="A1221" s="13" t="s">
        <v>957</v>
      </c>
      <c r="B1221" s="37">
        <v>3</v>
      </c>
      <c r="C1221" s="19"/>
      <c r="D1221" s="18">
        <v>1</v>
      </c>
      <c r="E1221" s="32"/>
      <c r="F1221" s="14">
        <f t="shared" ref="F1221:F1243" si="906">SUM(B1221:E1221)</f>
        <v>4</v>
      </c>
      <c r="G1221" s="37">
        <v>3</v>
      </c>
      <c r="H1221" s="19"/>
      <c r="I1221" s="18">
        <v>1</v>
      </c>
      <c r="J1221" s="32"/>
      <c r="K1221" s="14">
        <f t="shared" ref="K1221:K1243" si="907">SUM(G1221:J1221)</f>
        <v>4</v>
      </c>
      <c r="L1221" s="37">
        <v>3</v>
      </c>
      <c r="M1221" s="19"/>
      <c r="N1221" s="18">
        <v>1</v>
      </c>
      <c r="O1221" s="32"/>
      <c r="P1221" s="14">
        <f t="shared" ref="P1221:P1243" si="908">SUM(L1221:O1221)</f>
        <v>4</v>
      </c>
      <c r="Q1221" s="15">
        <f t="shared" si="892"/>
        <v>12</v>
      </c>
      <c r="R1221" s="56">
        <v>44341</v>
      </c>
      <c r="S1221" s="13" t="s">
        <v>951</v>
      </c>
      <c r="T1221" s="37">
        <v>10</v>
      </c>
      <c r="U1221" s="19">
        <v>10</v>
      </c>
      <c r="V1221" s="18">
        <v>10</v>
      </c>
      <c r="W1221" s="32">
        <v>15</v>
      </c>
      <c r="X1221" s="14">
        <f t="shared" ref="X1221:X1239" si="909">SUM(T1221:W1221)</f>
        <v>45</v>
      </c>
      <c r="Y1221" s="37">
        <v>30</v>
      </c>
      <c r="Z1221" s="19">
        <v>40</v>
      </c>
      <c r="AA1221" s="18">
        <v>15</v>
      </c>
      <c r="AB1221" s="32">
        <v>30</v>
      </c>
      <c r="AC1221" s="14">
        <f t="shared" ref="AC1221:AC1239" si="910">SUM(Y1221:AB1221)</f>
        <v>115</v>
      </c>
      <c r="AD1221" s="37">
        <v>20</v>
      </c>
      <c r="AE1221" s="19">
        <v>5</v>
      </c>
      <c r="AF1221" s="18"/>
      <c r="AG1221" s="32">
        <v>30</v>
      </c>
      <c r="AH1221" s="14">
        <f t="shared" ref="AH1221:AH1239" si="911">SUM(AD1221:AG1221)</f>
        <v>55</v>
      </c>
      <c r="AI1221" s="15">
        <f t="shared" si="905"/>
        <v>215</v>
      </c>
      <c r="AJ1221" s="56">
        <v>44337</v>
      </c>
      <c r="AK1221" s="13"/>
      <c r="AL1221" s="37"/>
      <c r="AM1221" s="19"/>
      <c r="AN1221" s="18"/>
      <c r="AO1221" s="32"/>
      <c r="AP1221" s="14">
        <f t="shared" ref="AP1221:AP1243" si="912">SUM(AL1221:AO1221)</f>
        <v>0</v>
      </c>
      <c r="AQ1221" s="37"/>
      <c r="AR1221" s="19"/>
      <c r="AS1221" s="18"/>
      <c r="AT1221" s="32"/>
      <c r="AU1221" s="14">
        <f t="shared" ref="AU1221:AU1243" si="913">SUM(AQ1221:AT1221)</f>
        <v>0</v>
      </c>
      <c r="AV1221" s="37"/>
      <c r="AW1221" s="19"/>
      <c r="AX1221" s="18"/>
      <c r="AY1221" s="32"/>
      <c r="AZ1221" s="14">
        <f t="shared" ref="AZ1221:AZ1243" si="914">SUM(AV1221:AY1221)</f>
        <v>0</v>
      </c>
      <c r="BA1221" s="15">
        <f t="shared" si="900"/>
        <v>0</v>
      </c>
    </row>
    <row r="1222" spans="1:53" x14ac:dyDescent="0.15">
      <c r="A1222" s="30" t="s">
        <v>964</v>
      </c>
      <c r="B1222" s="37">
        <v>5</v>
      </c>
      <c r="C1222" s="19">
        <v>2</v>
      </c>
      <c r="D1222" s="18">
        <v>4</v>
      </c>
      <c r="E1222" s="32">
        <v>1</v>
      </c>
      <c r="F1222" s="14">
        <f t="shared" si="906"/>
        <v>12</v>
      </c>
      <c r="G1222" s="37"/>
      <c r="H1222" s="19">
        <v>2</v>
      </c>
      <c r="I1222" s="18">
        <v>2</v>
      </c>
      <c r="J1222" s="32">
        <v>1</v>
      </c>
      <c r="K1222" s="14">
        <f t="shared" si="907"/>
        <v>5</v>
      </c>
      <c r="L1222" s="37"/>
      <c r="M1222" s="19">
        <v>5</v>
      </c>
      <c r="N1222" s="18">
        <v>3</v>
      </c>
      <c r="O1222" s="32">
        <v>1</v>
      </c>
      <c r="P1222" s="14">
        <f t="shared" si="908"/>
        <v>9</v>
      </c>
      <c r="Q1222" s="15">
        <f t="shared" si="892"/>
        <v>26</v>
      </c>
      <c r="R1222" s="93">
        <v>44345</v>
      </c>
      <c r="S1222" s="30" t="s">
        <v>952</v>
      </c>
      <c r="T1222" s="37"/>
      <c r="U1222" s="19"/>
      <c r="V1222" s="18"/>
      <c r="W1222" s="32">
        <v>5</v>
      </c>
      <c r="X1222" s="14">
        <f t="shared" si="909"/>
        <v>5</v>
      </c>
      <c r="Y1222" s="37">
        <v>20</v>
      </c>
      <c r="Z1222" s="19"/>
      <c r="AA1222" s="18"/>
      <c r="AB1222" s="32">
        <v>5</v>
      </c>
      <c r="AC1222" s="14">
        <f t="shared" si="910"/>
        <v>25</v>
      </c>
      <c r="AD1222" s="37"/>
      <c r="AE1222" s="19"/>
      <c r="AF1222" s="18"/>
      <c r="AG1222" s="32">
        <v>5</v>
      </c>
      <c r="AH1222" s="14">
        <f t="shared" si="911"/>
        <v>5</v>
      </c>
      <c r="AI1222" s="15">
        <f t="shared" si="905"/>
        <v>35</v>
      </c>
      <c r="AJ1222" s="56">
        <v>44340</v>
      </c>
      <c r="AK1222" s="30"/>
      <c r="AL1222" s="37"/>
      <c r="AM1222" s="19"/>
      <c r="AN1222" s="18"/>
      <c r="AO1222" s="32"/>
      <c r="AP1222" s="14">
        <f t="shared" si="912"/>
        <v>0</v>
      </c>
      <c r="AQ1222" s="37"/>
      <c r="AR1222" s="19"/>
      <c r="AS1222" s="18"/>
      <c r="AT1222" s="32"/>
      <c r="AU1222" s="14">
        <f t="shared" si="913"/>
        <v>0</v>
      </c>
      <c r="AV1222" s="37"/>
      <c r="AW1222" s="19"/>
      <c r="AX1222" s="18"/>
      <c r="AY1222" s="32"/>
      <c r="AZ1222" s="14">
        <f t="shared" si="914"/>
        <v>0</v>
      </c>
      <c r="BA1222" s="15">
        <f t="shared" si="900"/>
        <v>0</v>
      </c>
    </row>
    <row r="1223" spans="1:53" x14ac:dyDescent="0.15">
      <c r="A1223" s="30" t="s">
        <v>88</v>
      </c>
      <c r="B1223" s="37"/>
      <c r="C1223" s="19"/>
      <c r="D1223" s="18"/>
      <c r="E1223" s="32"/>
      <c r="F1223" s="14">
        <f t="shared" si="906"/>
        <v>0</v>
      </c>
      <c r="G1223" s="37"/>
      <c r="H1223" s="19"/>
      <c r="I1223" s="18"/>
      <c r="J1223" s="32"/>
      <c r="K1223" s="14">
        <f t="shared" si="907"/>
        <v>0</v>
      </c>
      <c r="L1223" s="37"/>
      <c r="M1223" s="19"/>
      <c r="N1223" s="18"/>
      <c r="O1223" s="32">
        <v>1</v>
      </c>
      <c r="P1223" s="14">
        <f t="shared" si="908"/>
        <v>1</v>
      </c>
      <c r="Q1223" s="15">
        <f t="shared" si="892"/>
        <v>1</v>
      </c>
      <c r="R1223" s="93">
        <v>44348</v>
      </c>
      <c r="S1223" s="30" t="s">
        <v>954</v>
      </c>
      <c r="T1223" s="37">
        <v>4</v>
      </c>
      <c r="U1223" s="19">
        <v>5</v>
      </c>
      <c r="V1223" s="18">
        <v>3</v>
      </c>
      <c r="W1223" s="32">
        <v>2</v>
      </c>
      <c r="X1223" s="14">
        <f t="shared" si="909"/>
        <v>14</v>
      </c>
      <c r="Y1223" s="37">
        <v>4</v>
      </c>
      <c r="Z1223" s="19">
        <v>5</v>
      </c>
      <c r="AA1223" s="18">
        <v>3</v>
      </c>
      <c r="AB1223" s="32">
        <v>2</v>
      </c>
      <c r="AC1223" s="14">
        <f t="shared" si="910"/>
        <v>14</v>
      </c>
      <c r="AD1223" s="37">
        <v>4</v>
      </c>
      <c r="AE1223" s="19">
        <v>5</v>
      </c>
      <c r="AF1223" s="18">
        <v>3</v>
      </c>
      <c r="AG1223" s="32">
        <v>2</v>
      </c>
      <c r="AH1223" s="14">
        <f t="shared" si="911"/>
        <v>14</v>
      </c>
      <c r="AI1223" s="15">
        <f t="shared" si="905"/>
        <v>42</v>
      </c>
      <c r="AJ1223" s="56">
        <v>44338</v>
      </c>
      <c r="AK1223" s="30"/>
      <c r="AL1223" s="37"/>
      <c r="AM1223" s="19"/>
      <c r="AN1223" s="18"/>
      <c r="AO1223" s="32"/>
      <c r="AP1223" s="14">
        <f t="shared" si="912"/>
        <v>0</v>
      </c>
      <c r="AQ1223" s="37"/>
      <c r="AR1223" s="19"/>
      <c r="AS1223" s="18"/>
      <c r="AT1223" s="32"/>
      <c r="AU1223" s="14">
        <f t="shared" si="913"/>
        <v>0</v>
      </c>
      <c r="AV1223" s="37"/>
      <c r="AW1223" s="19"/>
      <c r="AX1223" s="18"/>
      <c r="AY1223" s="32"/>
      <c r="AZ1223" s="14">
        <f t="shared" si="914"/>
        <v>0</v>
      </c>
      <c r="BA1223" s="15">
        <f t="shared" si="900"/>
        <v>0</v>
      </c>
    </row>
    <row r="1224" spans="1:53" x14ac:dyDescent="0.15">
      <c r="A1224" s="30"/>
      <c r="B1224" s="37"/>
      <c r="C1224" s="19"/>
      <c r="D1224" s="18"/>
      <c r="E1224" s="32"/>
      <c r="F1224" s="14">
        <f t="shared" si="906"/>
        <v>0</v>
      </c>
      <c r="G1224" s="37"/>
      <c r="H1224" s="19"/>
      <c r="I1224" s="18"/>
      <c r="J1224" s="32"/>
      <c r="K1224" s="14">
        <f t="shared" si="907"/>
        <v>0</v>
      </c>
      <c r="L1224" s="37"/>
      <c r="M1224" s="19"/>
      <c r="N1224" s="18"/>
      <c r="O1224" s="32"/>
      <c r="P1224" s="14">
        <f t="shared" si="908"/>
        <v>0</v>
      </c>
      <c r="Q1224" s="15">
        <f t="shared" si="892"/>
        <v>0</v>
      </c>
      <c r="S1224" s="30" t="s">
        <v>955</v>
      </c>
      <c r="T1224" s="37"/>
      <c r="U1224" s="19"/>
      <c r="V1224" s="18">
        <v>2</v>
      </c>
      <c r="W1224" s="32"/>
      <c r="X1224" s="14">
        <f t="shared" si="909"/>
        <v>2</v>
      </c>
      <c r="Y1224" s="37"/>
      <c r="Z1224" s="19">
        <v>10</v>
      </c>
      <c r="AA1224" s="18">
        <v>10</v>
      </c>
      <c r="AB1224" s="32"/>
      <c r="AC1224" s="14">
        <f t="shared" si="910"/>
        <v>20</v>
      </c>
      <c r="AD1224" s="37"/>
      <c r="AE1224" s="19">
        <v>5</v>
      </c>
      <c r="AF1224" s="18">
        <v>3</v>
      </c>
      <c r="AG1224" s="32"/>
      <c r="AH1224" s="14">
        <f t="shared" si="911"/>
        <v>8</v>
      </c>
      <c r="AI1224" s="15">
        <f t="shared" si="905"/>
        <v>30</v>
      </c>
      <c r="AJ1224" s="56">
        <v>44341</v>
      </c>
      <c r="AK1224" s="30"/>
      <c r="AL1224" s="37"/>
      <c r="AM1224" s="19"/>
      <c r="AN1224" s="18"/>
      <c r="AO1224" s="32"/>
      <c r="AP1224" s="14">
        <f t="shared" si="912"/>
        <v>0</v>
      </c>
      <c r="AQ1224" s="37"/>
      <c r="AR1224" s="19"/>
      <c r="AS1224" s="18"/>
      <c r="AT1224" s="32"/>
      <c r="AU1224" s="14">
        <f t="shared" si="913"/>
        <v>0</v>
      </c>
      <c r="AV1224" s="37"/>
      <c r="AW1224" s="19"/>
      <c r="AX1224" s="18"/>
      <c r="AY1224" s="32"/>
      <c r="AZ1224" s="14">
        <f t="shared" si="914"/>
        <v>0</v>
      </c>
      <c r="BA1224" s="15">
        <f t="shared" si="900"/>
        <v>0</v>
      </c>
    </row>
    <row r="1225" spans="1:53" x14ac:dyDescent="0.15">
      <c r="A1225" s="30"/>
      <c r="B1225" s="37"/>
      <c r="C1225" s="19"/>
      <c r="D1225" s="18"/>
      <c r="E1225" s="32"/>
      <c r="F1225" s="14">
        <f t="shared" si="906"/>
        <v>0</v>
      </c>
      <c r="G1225" s="37"/>
      <c r="H1225" s="19"/>
      <c r="I1225" s="18"/>
      <c r="J1225" s="32"/>
      <c r="K1225" s="14">
        <f t="shared" si="907"/>
        <v>0</v>
      </c>
      <c r="L1225" s="37"/>
      <c r="M1225" s="19"/>
      <c r="N1225" s="18"/>
      <c r="O1225" s="32"/>
      <c r="P1225" s="14">
        <f t="shared" si="908"/>
        <v>0</v>
      </c>
      <c r="Q1225" s="15">
        <f t="shared" si="892"/>
        <v>0</v>
      </c>
      <c r="S1225" s="30" t="s">
        <v>956</v>
      </c>
      <c r="T1225" s="37"/>
      <c r="U1225" s="19"/>
      <c r="V1225" s="18">
        <v>5</v>
      </c>
      <c r="W1225" s="32">
        <v>5</v>
      </c>
      <c r="X1225" s="14">
        <f t="shared" si="909"/>
        <v>10</v>
      </c>
      <c r="Y1225" s="37"/>
      <c r="Z1225" s="19"/>
      <c r="AA1225" s="18">
        <v>5</v>
      </c>
      <c r="AB1225" s="32">
        <v>5</v>
      </c>
      <c r="AC1225" s="14">
        <f t="shared" si="910"/>
        <v>10</v>
      </c>
      <c r="AD1225" s="37"/>
      <c r="AE1225" s="19"/>
      <c r="AF1225" s="18">
        <v>5</v>
      </c>
      <c r="AG1225" s="32">
        <v>5</v>
      </c>
      <c r="AH1225" s="14">
        <f t="shared" si="911"/>
        <v>10</v>
      </c>
      <c r="AI1225" s="15">
        <f t="shared" si="905"/>
        <v>30</v>
      </c>
      <c r="AJ1225" s="56">
        <v>44341</v>
      </c>
      <c r="AK1225" s="30"/>
      <c r="AL1225" s="37"/>
      <c r="AM1225" s="19"/>
      <c r="AN1225" s="18"/>
      <c r="AO1225" s="32"/>
      <c r="AP1225" s="14">
        <f t="shared" si="912"/>
        <v>0</v>
      </c>
      <c r="AQ1225" s="37"/>
      <c r="AR1225" s="19"/>
      <c r="AS1225" s="18"/>
      <c r="AT1225" s="32"/>
      <c r="AU1225" s="14">
        <f t="shared" si="913"/>
        <v>0</v>
      </c>
      <c r="AV1225" s="37"/>
      <c r="AW1225" s="19"/>
      <c r="AX1225" s="18"/>
      <c r="AY1225" s="32"/>
      <c r="AZ1225" s="14">
        <f t="shared" si="914"/>
        <v>0</v>
      </c>
      <c r="BA1225" s="15">
        <f t="shared" si="900"/>
        <v>0</v>
      </c>
    </row>
    <row r="1226" spans="1:53" x14ac:dyDescent="0.15">
      <c r="A1226" s="30"/>
      <c r="B1226" s="37"/>
      <c r="C1226" s="19"/>
      <c r="D1226" s="18"/>
      <c r="E1226" s="32"/>
      <c r="F1226" s="14">
        <f t="shared" si="906"/>
        <v>0</v>
      </c>
      <c r="G1226" s="37"/>
      <c r="H1226" s="19"/>
      <c r="I1226" s="18"/>
      <c r="J1226" s="32"/>
      <c r="K1226" s="14">
        <f t="shared" si="907"/>
        <v>0</v>
      </c>
      <c r="L1226" s="37"/>
      <c r="M1226" s="19"/>
      <c r="N1226" s="18"/>
      <c r="O1226" s="32"/>
      <c r="P1226" s="14">
        <f t="shared" si="908"/>
        <v>0</v>
      </c>
      <c r="Q1226" s="15">
        <f t="shared" si="892"/>
        <v>0</v>
      </c>
      <c r="S1226" s="30" t="s">
        <v>950</v>
      </c>
      <c r="T1226" s="37">
        <v>4</v>
      </c>
      <c r="U1226" s="19">
        <v>7</v>
      </c>
      <c r="V1226" s="18">
        <v>3</v>
      </c>
      <c r="W1226" s="19">
        <v>2</v>
      </c>
      <c r="X1226" s="14">
        <f t="shared" si="909"/>
        <v>16</v>
      </c>
      <c r="Y1226" s="37">
        <v>4</v>
      </c>
      <c r="Z1226" s="19">
        <v>7</v>
      </c>
      <c r="AA1226" s="18">
        <v>3</v>
      </c>
      <c r="AB1226" s="19">
        <v>2</v>
      </c>
      <c r="AC1226" s="14">
        <f t="shared" si="910"/>
        <v>16</v>
      </c>
      <c r="AD1226" s="37">
        <v>4</v>
      </c>
      <c r="AE1226" s="19">
        <v>7</v>
      </c>
      <c r="AF1226" s="18">
        <v>3</v>
      </c>
      <c r="AG1226" s="19">
        <v>2</v>
      </c>
      <c r="AH1226" s="14">
        <f t="shared" si="911"/>
        <v>16</v>
      </c>
      <c r="AI1226" s="15">
        <f t="shared" si="905"/>
        <v>48</v>
      </c>
      <c r="AJ1226" s="56">
        <v>44342</v>
      </c>
      <c r="AK1226" s="39"/>
      <c r="AL1226" s="37"/>
      <c r="AM1226" s="19"/>
      <c r="AN1226" s="18"/>
      <c r="AO1226" s="32"/>
      <c r="AP1226" s="14">
        <f t="shared" si="912"/>
        <v>0</v>
      </c>
      <c r="AQ1226" s="37"/>
      <c r="AR1226" s="19"/>
      <c r="AS1226" s="18"/>
      <c r="AT1226" s="32"/>
      <c r="AU1226" s="14">
        <f t="shared" si="913"/>
        <v>0</v>
      </c>
      <c r="AV1226" s="37"/>
      <c r="AW1226" s="19"/>
      <c r="AX1226" s="18"/>
      <c r="AY1226" s="32"/>
      <c r="AZ1226" s="14">
        <f t="shared" si="914"/>
        <v>0</v>
      </c>
      <c r="BA1226" s="15">
        <f t="shared" si="900"/>
        <v>0</v>
      </c>
    </row>
    <row r="1227" spans="1:53" x14ac:dyDescent="0.15">
      <c r="A1227" s="30"/>
      <c r="B1227" s="37"/>
      <c r="C1227" s="19"/>
      <c r="D1227" s="18"/>
      <c r="E1227" s="32"/>
      <c r="F1227" s="14">
        <f t="shared" si="906"/>
        <v>0</v>
      </c>
      <c r="G1227" s="37"/>
      <c r="H1227" s="19"/>
      <c r="I1227" s="18"/>
      <c r="J1227" s="32"/>
      <c r="K1227" s="14">
        <f t="shared" si="907"/>
        <v>0</v>
      </c>
      <c r="L1227" s="37"/>
      <c r="M1227" s="19"/>
      <c r="N1227" s="18"/>
      <c r="O1227" s="32"/>
      <c r="P1227" s="14">
        <f t="shared" si="908"/>
        <v>0</v>
      </c>
      <c r="Q1227" s="15">
        <f t="shared" si="892"/>
        <v>0</v>
      </c>
      <c r="S1227" s="30" t="s">
        <v>944</v>
      </c>
      <c r="T1227" s="37"/>
      <c r="U1227" s="19"/>
      <c r="V1227" s="18"/>
      <c r="W1227" s="19"/>
      <c r="X1227" s="14">
        <f t="shared" si="909"/>
        <v>0</v>
      </c>
      <c r="Y1227" s="37">
        <v>10</v>
      </c>
      <c r="Z1227" s="19">
        <v>10</v>
      </c>
      <c r="AA1227" s="18">
        <v>5</v>
      </c>
      <c r="AB1227" s="19"/>
      <c r="AC1227" s="14">
        <f t="shared" si="910"/>
        <v>25</v>
      </c>
      <c r="AD1227" s="37"/>
      <c r="AE1227" s="19">
        <v>3</v>
      </c>
      <c r="AF1227" s="18">
        <v>5</v>
      </c>
      <c r="AG1227" s="19"/>
      <c r="AH1227" s="14">
        <f t="shared" si="911"/>
        <v>8</v>
      </c>
      <c r="AI1227" s="15">
        <f t="shared" si="905"/>
        <v>33</v>
      </c>
      <c r="AJ1227" s="56">
        <v>44342</v>
      </c>
      <c r="AK1227" s="30"/>
      <c r="AL1227" s="37"/>
      <c r="AM1227" s="19"/>
      <c r="AN1227" s="18"/>
      <c r="AO1227" s="32"/>
      <c r="AP1227" s="14">
        <f t="shared" si="912"/>
        <v>0</v>
      </c>
      <c r="AQ1227" s="37"/>
      <c r="AR1227" s="19"/>
      <c r="AS1227" s="18"/>
      <c r="AT1227" s="32"/>
      <c r="AU1227" s="14">
        <f t="shared" si="913"/>
        <v>0</v>
      </c>
      <c r="AV1227" s="37"/>
      <c r="AW1227" s="19"/>
      <c r="AX1227" s="18"/>
      <c r="AY1227" s="32"/>
      <c r="AZ1227" s="14">
        <f t="shared" si="914"/>
        <v>0</v>
      </c>
      <c r="BA1227" s="15">
        <f t="shared" si="900"/>
        <v>0</v>
      </c>
    </row>
    <row r="1228" spans="1:53" x14ac:dyDescent="0.15">
      <c r="A1228" s="30"/>
      <c r="B1228" s="37"/>
      <c r="C1228" s="19"/>
      <c r="D1228" s="18"/>
      <c r="E1228" s="32"/>
      <c r="F1228" s="14">
        <f t="shared" si="906"/>
        <v>0</v>
      </c>
      <c r="G1228" s="37"/>
      <c r="H1228" s="19"/>
      <c r="I1228" s="18"/>
      <c r="J1228" s="32"/>
      <c r="K1228" s="14">
        <f t="shared" si="907"/>
        <v>0</v>
      </c>
      <c r="L1228" s="37"/>
      <c r="M1228" s="19"/>
      <c r="N1228" s="18"/>
      <c r="O1228" s="32"/>
      <c r="P1228" s="14">
        <f t="shared" si="908"/>
        <v>0</v>
      </c>
      <c r="Q1228" s="15">
        <f t="shared" si="892"/>
        <v>0</v>
      </c>
      <c r="S1228" s="30" t="s">
        <v>954</v>
      </c>
      <c r="T1228" s="37">
        <v>4</v>
      </c>
      <c r="U1228" s="19"/>
      <c r="V1228" s="18"/>
      <c r="W1228" s="32"/>
      <c r="X1228" s="14">
        <f t="shared" si="909"/>
        <v>4</v>
      </c>
      <c r="Y1228" s="37">
        <v>4</v>
      </c>
      <c r="Z1228" s="19"/>
      <c r="AA1228" s="18"/>
      <c r="AB1228" s="32"/>
      <c r="AC1228" s="14">
        <f t="shared" si="910"/>
        <v>4</v>
      </c>
      <c r="AD1228" s="37">
        <v>4</v>
      </c>
      <c r="AE1228" s="19"/>
      <c r="AF1228" s="18"/>
      <c r="AG1228" s="32"/>
      <c r="AH1228" s="14">
        <f t="shared" si="911"/>
        <v>4</v>
      </c>
      <c r="AI1228" s="15">
        <f t="shared" si="905"/>
        <v>12</v>
      </c>
      <c r="AJ1228" s="56">
        <v>44343</v>
      </c>
      <c r="AK1228" s="30"/>
      <c r="AL1228" s="37"/>
      <c r="AM1228" s="19"/>
      <c r="AN1228" s="18"/>
      <c r="AO1228" s="32"/>
      <c r="AP1228" s="14">
        <f t="shared" si="912"/>
        <v>0</v>
      </c>
      <c r="AQ1228" s="37"/>
      <c r="AR1228" s="19"/>
      <c r="AS1228" s="18"/>
      <c r="AT1228" s="32"/>
      <c r="AU1228" s="14">
        <f t="shared" si="913"/>
        <v>0</v>
      </c>
      <c r="AV1228" s="37"/>
      <c r="AW1228" s="19"/>
      <c r="AX1228" s="18"/>
      <c r="AY1228" s="32"/>
      <c r="AZ1228" s="14">
        <f t="shared" si="914"/>
        <v>0</v>
      </c>
      <c r="BA1228" s="15">
        <f t="shared" si="900"/>
        <v>0</v>
      </c>
    </row>
    <row r="1229" spans="1:53" x14ac:dyDescent="0.15">
      <c r="A1229" s="30"/>
      <c r="B1229" s="37"/>
      <c r="C1229" s="19"/>
      <c r="D1229" s="18"/>
      <c r="E1229" s="32"/>
      <c r="F1229" s="14">
        <f t="shared" si="906"/>
        <v>0</v>
      </c>
      <c r="G1229" s="37"/>
      <c r="H1229" s="19"/>
      <c r="I1229" s="18"/>
      <c r="J1229" s="32"/>
      <c r="K1229" s="14">
        <f t="shared" si="907"/>
        <v>0</v>
      </c>
      <c r="L1229" s="37"/>
      <c r="M1229" s="19"/>
      <c r="N1229" s="18"/>
      <c r="O1229" s="32"/>
      <c r="P1229" s="14">
        <f t="shared" si="908"/>
        <v>0</v>
      </c>
      <c r="Q1229" s="15">
        <f t="shared" si="892"/>
        <v>0</v>
      </c>
      <c r="S1229" s="30" t="s">
        <v>958</v>
      </c>
      <c r="T1229" s="37">
        <v>15</v>
      </c>
      <c r="U1229" s="19">
        <v>20</v>
      </c>
      <c r="V1229" s="18">
        <v>5</v>
      </c>
      <c r="W1229" s="32">
        <v>30</v>
      </c>
      <c r="X1229" s="14">
        <f t="shared" si="909"/>
        <v>70</v>
      </c>
      <c r="Y1229" s="37">
        <v>35</v>
      </c>
      <c r="Z1229" s="19">
        <v>50</v>
      </c>
      <c r="AA1229" s="18">
        <v>25</v>
      </c>
      <c r="AB1229" s="32">
        <v>25</v>
      </c>
      <c r="AC1229" s="14">
        <f t="shared" si="910"/>
        <v>135</v>
      </c>
      <c r="AD1229" s="37"/>
      <c r="AE1229" s="19">
        <v>10</v>
      </c>
      <c r="AF1229" s="18">
        <v>35</v>
      </c>
      <c r="AG1229" s="32">
        <v>20</v>
      </c>
      <c r="AH1229" s="14">
        <f t="shared" si="911"/>
        <v>65</v>
      </c>
      <c r="AI1229" s="15">
        <f t="shared" si="905"/>
        <v>270</v>
      </c>
      <c r="AJ1229" s="56">
        <v>44344</v>
      </c>
      <c r="AK1229" s="30"/>
      <c r="AL1229" s="37"/>
      <c r="AM1229" s="19"/>
      <c r="AN1229" s="18"/>
      <c r="AO1229" s="32"/>
      <c r="AP1229" s="14">
        <f t="shared" si="912"/>
        <v>0</v>
      </c>
      <c r="AQ1229" s="37"/>
      <c r="AR1229" s="19"/>
      <c r="AS1229" s="18"/>
      <c r="AT1229" s="32"/>
      <c r="AU1229" s="14">
        <f t="shared" si="913"/>
        <v>0</v>
      </c>
      <c r="AV1229" s="37"/>
      <c r="AW1229" s="19"/>
      <c r="AX1229" s="18"/>
      <c r="AY1229" s="32"/>
      <c r="AZ1229" s="14">
        <f t="shared" si="914"/>
        <v>0</v>
      </c>
      <c r="BA1229" s="15">
        <f t="shared" si="900"/>
        <v>0</v>
      </c>
    </row>
    <row r="1230" spans="1:53" x14ac:dyDescent="0.15">
      <c r="A1230" s="30"/>
      <c r="B1230" s="37"/>
      <c r="C1230" s="19"/>
      <c r="D1230" s="18"/>
      <c r="E1230" s="32"/>
      <c r="F1230" s="14">
        <f t="shared" si="906"/>
        <v>0</v>
      </c>
      <c r="G1230" s="37"/>
      <c r="H1230" s="19"/>
      <c r="I1230" s="18"/>
      <c r="J1230" s="32"/>
      <c r="K1230" s="14">
        <f t="shared" si="907"/>
        <v>0</v>
      </c>
      <c r="L1230" s="37"/>
      <c r="M1230" s="19"/>
      <c r="N1230" s="18"/>
      <c r="O1230" s="32"/>
      <c r="P1230" s="14">
        <f t="shared" si="908"/>
        <v>0</v>
      </c>
      <c r="Q1230" s="15">
        <f t="shared" si="892"/>
        <v>0</v>
      </c>
      <c r="S1230" s="30" t="s">
        <v>956</v>
      </c>
      <c r="T1230" s="37"/>
      <c r="U1230" s="19"/>
      <c r="V1230" s="18"/>
      <c r="W1230" s="32">
        <v>1</v>
      </c>
      <c r="X1230" s="14">
        <f t="shared" si="909"/>
        <v>1</v>
      </c>
      <c r="Y1230" s="37"/>
      <c r="Z1230" s="19"/>
      <c r="AA1230" s="18"/>
      <c r="AB1230" s="32">
        <v>1</v>
      </c>
      <c r="AC1230" s="14">
        <f t="shared" si="910"/>
        <v>1</v>
      </c>
      <c r="AD1230" s="37"/>
      <c r="AE1230" s="19"/>
      <c r="AF1230" s="18"/>
      <c r="AG1230" s="32">
        <v>1</v>
      </c>
      <c r="AH1230" s="14">
        <f t="shared" si="911"/>
        <v>1</v>
      </c>
      <c r="AI1230" s="15">
        <f t="shared" si="905"/>
        <v>3</v>
      </c>
      <c r="AJ1230" s="56">
        <v>44344</v>
      </c>
      <c r="AK1230" s="30"/>
      <c r="AL1230" s="37"/>
      <c r="AM1230" s="19"/>
      <c r="AN1230" s="18"/>
      <c r="AO1230" s="32"/>
      <c r="AP1230" s="14">
        <f t="shared" si="912"/>
        <v>0</v>
      </c>
      <c r="AQ1230" s="37"/>
      <c r="AR1230" s="19"/>
      <c r="AS1230" s="18"/>
      <c r="AT1230" s="32"/>
      <c r="AU1230" s="14">
        <f t="shared" si="913"/>
        <v>0</v>
      </c>
      <c r="AV1230" s="37"/>
      <c r="AW1230" s="19"/>
      <c r="AX1230" s="18"/>
      <c r="AY1230" s="32"/>
      <c r="AZ1230" s="14">
        <f t="shared" si="914"/>
        <v>0</v>
      </c>
      <c r="BA1230" s="15">
        <f t="shared" si="900"/>
        <v>0</v>
      </c>
    </row>
    <row r="1231" spans="1:53" x14ac:dyDescent="0.15">
      <c r="A1231" s="30"/>
      <c r="B1231" s="37"/>
      <c r="C1231" s="19"/>
      <c r="D1231" s="18"/>
      <c r="E1231" s="32"/>
      <c r="F1231" s="14">
        <f t="shared" si="906"/>
        <v>0</v>
      </c>
      <c r="G1231" s="37"/>
      <c r="H1231" s="19"/>
      <c r="I1231" s="18"/>
      <c r="J1231" s="32"/>
      <c r="K1231" s="14">
        <f t="shared" si="907"/>
        <v>0</v>
      </c>
      <c r="L1231" s="37"/>
      <c r="M1231" s="19"/>
      <c r="N1231" s="18"/>
      <c r="O1231" s="32"/>
      <c r="P1231" s="14">
        <f t="shared" si="908"/>
        <v>0</v>
      </c>
      <c r="Q1231" s="15">
        <f t="shared" si="892"/>
        <v>0</v>
      </c>
      <c r="S1231" s="30" t="s">
        <v>961</v>
      </c>
      <c r="T1231" s="37"/>
      <c r="U1231" s="19">
        <v>10</v>
      </c>
      <c r="V1231" s="18">
        <v>10</v>
      </c>
      <c r="W1231" s="32">
        <v>10</v>
      </c>
      <c r="X1231" s="14">
        <f t="shared" si="909"/>
        <v>30</v>
      </c>
      <c r="Y1231" s="37">
        <v>10</v>
      </c>
      <c r="Z1231" s="19">
        <v>25</v>
      </c>
      <c r="AA1231" s="18">
        <v>15</v>
      </c>
      <c r="AB1231" s="32">
        <v>15</v>
      </c>
      <c r="AC1231" s="14">
        <f t="shared" si="910"/>
        <v>65</v>
      </c>
      <c r="AD1231" s="37"/>
      <c r="AE1231" s="19"/>
      <c r="AF1231" s="18"/>
      <c r="AG1231" s="32">
        <v>20</v>
      </c>
      <c r="AH1231" s="14">
        <f t="shared" si="911"/>
        <v>20</v>
      </c>
      <c r="AI1231" s="15">
        <f t="shared" si="905"/>
        <v>115</v>
      </c>
      <c r="AJ1231" s="56">
        <v>44345</v>
      </c>
      <c r="AK1231" s="30"/>
      <c r="AL1231" s="37"/>
      <c r="AM1231" s="19"/>
      <c r="AN1231" s="18"/>
      <c r="AO1231" s="32"/>
      <c r="AP1231" s="14">
        <f t="shared" si="912"/>
        <v>0</v>
      </c>
      <c r="AQ1231" s="37"/>
      <c r="AR1231" s="19"/>
      <c r="AS1231" s="18"/>
      <c r="AT1231" s="32"/>
      <c r="AU1231" s="14">
        <f t="shared" si="913"/>
        <v>0</v>
      </c>
      <c r="AV1231" s="37"/>
      <c r="AW1231" s="19"/>
      <c r="AX1231" s="18"/>
      <c r="AY1231" s="32"/>
      <c r="AZ1231" s="14">
        <f t="shared" si="914"/>
        <v>0</v>
      </c>
      <c r="BA1231" s="15">
        <f t="shared" si="900"/>
        <v>0</v>
      </c>
    </row>
    <row r="1232" spans="1:53" x14ac:dyDescent="0.15">
      <c r="A1232" s="30"/>
      <c r="B1232" s="37"/>
      <c r="C1232" s="19"/>
      <c r="D1232" s="18"/>
      <c r="E1232" s="32"/>
      <c r="F1232" s="14">
        <f t="shared" si="906"/>
        <v>0</v>
      </c>
      <c r="G1232" s="37"/>
      <c r="H1232" s="19"/>
      <c r="I1232" s="18"/>
      <c r="J1232" s="32"/>
      <c r="K1232" s="14">
        <f t="shared" si="907"/>
        <v>0</v>
      </c>
      <c r="L1232" s="37"/>
      <c r="M1232" s="19"/>
      <c r="N1232" s="18"/>
      <c r="O1232" s="32"/>
      <c r="P1232" s="14">
        <f t="shared" si="908"/>
        <v>0</v>
      </c>
      <c r="Q1232" s="15">
        <f t="shared" si="892"/>
        <v>0</v>
      </c>
      <c r="S1232" s="30" t="s">
        <v>962</v>
      </c>
      <c r="T1232" s="37">
        <v>1</v>
      </c>
      <c r="U1232" s="19">
        <v>1</v>
      </c>
      <c r="V1232" s="18">
        <v>1</v>
      </c>
      <c r="W1232" s="32"/>
      <c r="X1232" s="14">
        <f t="shared" si="909"/>
        <v>3</v>
      </c>
      <c r="Y1232" s="37">
        <v>1</v>
      </c>
      <c r="Z1232" s="19">
        <v>1</v>
      </c>
      <c r="AA1232" s="18">
        <v>1</v>
      </c>
      <c r="AB1232" s="32"/>
      <c r="AC1232" s="14">
        <f t="shared" si="910"/>
        <v>3</v>
      </c>
      <c r="AD1232" s="37">
        <v>1</v>
      </c>
      <c r="AE1232" s="19">
        <v>1</v>
      </c>
      <c r="AF1232" s="18">
        <v>1</v>
      </c>
      <c r="AG1232" s="32"/>
      <c r="AH1232" s="14">
        <f t="shared" si="911"/>
        <v>3</v>
      </c>
      <c r="AI1232" s="15">
        <f t="shared" si="905"/>
        <v>9</v>
      </c>
      <c r="AJ1232" s="56">
        <v>44345</v>
      </c>
      <c r="AK1232" s="30"/>
      <c r="AL1232" s="37"/>
      <c r="AM1232" s="19"/>
      <c r="AN1232" s="18"/>
      <c r="AO1232" s="32"/>
      <c r="AP1232" s="14">
        <f t="shared" si="912"/>
        <v>0</v>
      </c>
      <c r="AQ1232" s="37"/>
      <c r="AR1232" s="19"/>
      <c r="AS1232" s="18"/>
      <c r="AT1232" s="32"/>
      <c r="AU1232" s="14">
        <f t="shared" si="913"/>
        <v>0</v>
      </c>
      <c r="AV1232" s="37"/>
      <c r="AW1232" s="19"/>
      <c r="AX1232" s="18"/>
      <c r="AY1232" s="32"/>
      <c r="AZ1232" s="14">
        <f t="shared" si="914"/>
        <v>0</v>
      </c>
      <c r="BA1232" s="15">
        <f t="shared" si="900"/>
        <v>0</v>
      </c>
    </row>
    <row r="1233" spans="1:53" x14ac:dyDescent="0.15">
      <c r="A1233" s="30"/>
      <c r="B1233" s="37"/>
      <c r="C1233" s="19"/>
      <c r="D1233" s="18"/>
      <c r="E1233" s="32"/>
      <c r="F1233" s="14">
        <f t="shared" si="906"/>
        <v>0</v>
      </c>
      <c r="G1233" s="37"/>
      <c r="H1233" s="19"/>
      <c r="I1233" s="18"/>
      <c r="J1233" s="32"/>
      <c r="K1233" s="14">
        <f t="shared" si="907"/>
        <v>0</v>
      </c>
      <c r="L1233" s="37"/>
      <c r="M1233" s="19"/>
      <c r="N1233" s="18"/>
      <c r="O1233" s="32"/>
      <c r="P1233" s="14">
        <f t="shared" si="908"/>
        <v>0</v>
      </c>
      <c r="Q1233" s="15">
        <f t="shared" si="892"/>
        <v>0</v>
      </c>
      <c r="S1233" s="30" t="s">
        <v>963</v>
      </c>
      <c r="T1233" s="37"/>
      <c r="U1233" s="19"/>
      <c r="V1233" s="18"/>
      <c r="W1233" s="32"/>
      <c r="X1233" s="14">
        <f t="shared" si="909"/>
        <v>0</v>
      </c>
      <c r="Y1233" s="37"/>
      <c r="Z1233" s="19">
        <v>5</v>
      </c>
      <c r="AA1233" s="18">
        <v>10</v>
      </c>
      <c r="AB1233" s="32">
        <v>20</v>
      </c>
      <c r="AC1233" s="14">
        <f t="shared" si="910"/>
        <v>35</v>
      </c>
      <c r="AD1233" s="37"/>
      <c r="AE1233" s="19"/>
      <c r="AF1233" s="18"/>
      <c r="AG1233" s="32"/>
      <c r="AH1233" s="14">
        <f t="shared" si="911"/>
        <v>0</v>
      </c>
      <c r="AI1233" s="15">
        <f t="shared" si="905"/>
        <v>35</v>
      </c>
      <c r="AJ1233" s="56">
        <v>44345</v>
      </c>
      <c r="AK1233" s="13"/>
      <c r="AL1233" s="37"/>
      <c r="AM1233" s="19"/>
      <c r="AN1233" s="18"/>
      <c r="AO1233" s="32"/>
      <c r="AP1233" s="14">
        <f t="shared" si="912"/>
        <v>0</v>
      </c>
      <c r="AQ1233" s="37"/>
      <c r="AR1233" s="19"/>
      <c r="AS1233" s="18"/>
      <c r="AT1233" s="32"/>
      <c r="AU1233" s="14">
        <f t="shared" si="913"/>
        <v>0</v>
      </c>
      <c r="AV1233" s="37"/>
      <c r="AW1233" s="19"/>
      <c r="AX1233" s="18"/>
      <c r="AY1233" s="32"/>
      <c r="AZ1233" s="14">
        <f t="shared" si="914"/>
        <v>0</v>
      </c>
      <c r="BA1233" s="15">
        <f t="shared" si="900"/>
        <v>0</v>
      </c>
    </row>
    <row r="1234" spans="1:53" x14ac:dyDescent="0.15">
      <c r="A1234" s="30"/>
      <c r="B1234" s="37"/>
      <c r="C1234" s="19"/>
      <c r="D1234" s="18"/>
      <c r="E1234" s="32"/>
      <c r="F1234" s="14">
        <f t="shared" si="906"/>
        <v>0</v>
      </c>
      <c r="G1234" s="37"/>
      <c r="H1234" s="19"/>
      <c r="I1234" s="18"/>
      <c r="J1234" s="32"/>
      <c r="K1234" s="14">
        <f t="shared" si="907"/>
        <v>0</v>
      </c>
      <c r="L1234" s="37"/>
      <c r="M1234" s="19"/>
      <c r="N1234" s="18"/>
      <c r="O1234" s="32"/>
      <c r="P1234" s="14">
        <f t="shared" si="908"/>
        <v>0</v>
      </c>
      <c r="Q1234" s="15">
        <f t="shared" si="892"/>
        <v>0</v>
      </c>
      <c r="S1234" s="30" t="s">
        <v>965</v>
      </c>
      <c r="T1234" s="37"/>
      <c r="U1234" s="19"/>
      <c r="V1234" s="18">
        <v>1</v>
      </c>
      <c r="W1234" s="32"/>
      <c r="X1234" s="14">
        <f t="shared" si="909"/>
        <v>1</v>
      </c>
      <c r="Y1234" s="37"/>
      <c r="Z1234" s="19"/>
      <c r="AA1234" s="18">
        <v>1</v>
      </c>
      <c r="AB1234" s="32"/>
      <c r="AC1234" s="14">
        <f t="shared" si="910"/>
        <v>1</v>
      </c>
      <c r="AD1234" s="37"/>
      <c r="AE1234" s="19"/>
      <c r="AF1234" s="18">
        <v>1</v>
      </c>
      <c r="AG1234" s="32"/>
      <c r="AH1234" s="14">
        <f t="shared" si="911"/>
        <v>1</v>
      </c>
      <c r="AI1234" s="15">
        <f t="shared" si="905"/>
        <v>3</v>
      </c>
      <c r="AJ1234" s="56">
        <v>44348</v>
      </c>
      <c r="AK1234" s="39"/>
      <c r="AL1234" s="37"/>
      <c r="AM1234" s="19"/>
      <c r="AN1234" s="18"/>
      <c r="AO1234" s="32"/>
      <c r="AP1234" s="14">
        <f t="shared" si="912"/>
        <v>0</v>
      </c>
      <c r="AQ1234" s="37"/>
      <c r="AR1234" s="19"/>
      <c r="AS1234" s="18"/>
      <c r="AT1234" s="32"/>
      <c r="AU1234" s="14">
        <f t="shared" si="913"/>
        <v>0</v>
      </c>
      <c r="AV1234" s="37"/>
      <c r="AW1234" s="19"/>
      <c r="AX1234" s="18"/>
      <c r="AY1234" s="32"/>
      <c r="AZ1234" s="14">
        <f t="shared" si="914"/>
        <v>0</v>
      </c>
      <c r="BA1234" s="15">
        <f t="shared" si="900"/>
        <v>0</v>
      </c>
    </row>
    <row r="1235" spans="1:53" x14ac:dyDescent="0.15">
      <c r="A1235" s="30"/>
      <c r="B1235" s="37"/>
      <c r="C1235" s="19"/>
      <c r="D1235" s="18"/>
      <c r="E1235" s="32"/>
      <c r="F1235" s="14">
        <f t="shared" si="906"/>
        <v>0</v>
      </c>
      <c r="G1235" s="37"/>
      <c r="H1235" s="19"/>
      <c r="I1235" s="18"/>
      <c r="J1235" s="32"/>
      <c r="K1235" s="14">
        <f t="shared" si="907"/>
        <v>0</v>
      </c>
      <c r="L1235" s="37"/>
      <c r="M1235" s="19"/>
      <c r="N1235" s="18"/>
      <c r="O1235" s="32"/>
      <c r="P1235" s="14">
        <f t="shared" si="908"/>
        <v>0</v>
      </c>
      <c r="Q1235" s="15">
        <f t="shared" si="892"/>
        <v>0</v>
      </c>
      <c r="S1235" s="30" t="s">
        <v>955</v>
      </c>
      <c r="T1235" s="37"/>
      <c r="U1235" s="19"/>
      <c r="V1235" s="18"/>
      <c r="W1235" s="19"/>
      <c r="X1235" s="14">
        <f t="shared" si="909"/>
        <v>0</v>
      </c>
      <c r="Y1235" s="37">
        <v>5</v>
      </c>
      <c r="Z1235" s="19"/>
      <c r="AA1235" s="18">
        <v>7</v>
      </c>
      <c r="AB1235" s="19"/>
      <c r="AC1235" s="14">
        <f t="shared" si="910"/>
        <v>12</v>
      </c>
      <c r="AD1235" s="37"/>
      <c r="AE1235" s="19"/>
      <c r="AF1235" s="18"/>
      <c r="AG1235" s="19"/>
      <c r="AH1235" s="14">
        <f t="shared" si="911"/>
        <v>0</v>
      </c>
      <c r="AI1235" s="15">
        <f t="shared" si="905"/>
        <v>12</v>
      </c>
      <c r="AJ1235" s="56">
        <v>44349</v>
      </c>
      <c r="AK1235" s="13"/>
      <c r="AL1235" s="37"/>
      <c r="AM1235" s="19"/>
      <c r="AN1235" s="18"/>
      <c r="AO1235" s="32"/>
      <c r="AP1235" s="14">
        <f t="shared" si="912"/>
        <v>0</v>
      </c>
      <c r="AQ1235" s="37"/>
      <c r="AR1235" s="19"/>
      <c r="AS1235" s="18"/>
      <c r="AT1235" s="32"/>
      <c r="AU1235" s="14">
        <f t="shared" si="913"/>
        <v>0</v>
      </c>
      <c r="AV1235" s="37"/>
      <c r="AW1235" s="19"/>
      <c r="AX1235" s="18"/>
      <c r="AY1235" s="32"/>
      <c r="AZ1235" s="14">
        <f t="shared" si="914"/>
        <v>0</v>
      </c>
      <c r="BA1235" s="15">
        <f t="shared" si="900"/>
        <v>0</v>
      </c>
    </row>
    <row r="1236" spans="1:53" x14ac:dyDescent="0.15">
      <c r="A1236" s="30"/>
      <c r="B1236" s="37"/>
      <c r="C1236" s="19"/>
      <c r="D1236" s="18"/>
      <c r="E1236" s="32"/>
      <c r="F1236" s="14">
        <f t="shared" si="906"/>
        <v>0</v>
      </c>
      <c r="G1236" s="37"/>
      <c r="H1236" s="19"/>
      <c r="I1236" s="18"/>
      <c r="J1236" s="32"/>
      <c r="K1236" s="14">
        <f t="shared" si="907"/>
        <v>0</v>
      </c>
      <c r="L1236" s="37"/>
      <c r="M1236" s="19"/>
      <c r="N1236" s="18"/>
      <c r="O1236" s="32"/>
      <c r="P1236" s="14">
        <f t="shared" si="908"/>
        <v>0</v>
      </c>
      <c r="Q1236" s="15">
        <f t="shared" si="892"/>
        <v>0</v>
      </c>
      <c r="S1236" s="30" t="s">
        <v>966</v>
      </c>
      <c r="T1236" s="37">
        <v>3</v>
      </c>
      <c r="U1236" s="19">
        <v>4</v>
      </c>
      <c r="V1236" s="18">
        <v>2</v>
      </c>
      <c r="W1236" s="32">
        <v>1</v>
      </c>
      <c r="X1236" s="14">
        <f t="shared" si="909"/>
        <v>10</v>
      </c>
      <c r="Y1236" s="37">
        <v>3</v>
      </c>
      <c r="Z1236" s="19">
        <v>4</v>
      </c>
      <c r="AA1236" s="18">
        <v>2</v>
      </c>
      <c r="AB1236" s="32">
        <v>1</v>
      </c>
      <c r="AC1236" s="14">
        <f t="shared" si="910"/>
        <v>10</v>
      </c>
      <c r="AD1236" s="37">
        <v>3</v>
      </c>
      <c r="AE1236" s="19">
        <v>4</v>
      </c>
      <c r="AF1236" s="18">
        <v>2</v>
      </c>
      <c r="AG1236" s="32">
        <v>1</v>
      </c>
      <c r="AH1236" s="14">
        <f t="shared" si="911"/>
        <v>10</v>
      </c>
      <c r="AI1236" s="15">
        <f t="shared" si="905"/>
        <v>30</v>
      </c>
      <c r="AJ1236" s="56">
        <v>44349</v>
      </c>
      <c r="AK1236" s="13"/>
      <c r="AL1236" s="37"/>
      <c r="AM1236" s="19"/>
      <c r="AN1236" s="18"/>
      <c r="AO1236" s="32"/>
      <c r="AP1236" s="14">
        <f t="shared" si="912"/>
        <v>0</v>
      </c>
      <c r="AQ1236" s="37"/>
      <c r="AR1236" s="19"/>
      <c r="AS1236" s="18"/>
      <c r="AT1236" s="32"/>
      <c r="AU1236" s="14">
        <f t="shared" si="913"/>
        <v>0</v>
      </c>
      <c r="AV1236" s="37"/>
      <c r="AW1236" s="19"/>
      <c r="AX1236" s="18"/>
      <c r="AY1236" s="32"/>
      <c r="AZ1236" s="14">
        <f t="shared" si="914"/>
        <v>0</v>
      </c>
      <c r="BA1236" s="15">
        <f t="shared" si="900"/>
        <v>0</v>
      </c>
    </row>
    <row r="1237" spans="1:53" x14ac:dyDescent="0.15">
      <c r="A1237" s="30"/>
      <c r="B1237" s="37"/>
      <c r="C1237" s="19"/>
      <c r="D1237" s="18"/>
      <c r="E1237" s="32"/>
      <c r="F1237" s="14">
        <f t="shared" si="906"/>
        <v>0</v>
      </c>
      <c r="G1237" s="37"/>
      <c r="H1237" s="19"/>
      <c r="I1237" s="18"/>
      <c r="J1237" s="32"/>
      <c r="K1237" s="14">
        <f t="shared" si="907"/>
        <v>0</v>
      </c>
      <c r="L1237" s="37"/>
      <c r="M1237" s="19"/>
      <c r="N1237" s="18"/>
      <c r="O1237" s="32"/>
      <c r="P1237" s="14">
        <f t="shared" si="908"/>
        <v>0</v>
      </c>
      <c r="Q1237" s="15">
        <f t="shared" si="892"/>
        <v>0</v>
      </c>
      <c r="S1237" s="13" t="s">
        <v>970</v>
      </c>
      <c r="T1237" s="37"/>
      <c r="U1237" s="19"/>
      <c r="V1237" s="18">
        <v>3</v>
      </c>
      <c r="W1237" s="32"/>
      <c r="X1237" s="14">
        <f t="shared" si="909"/>
        <v>3</v>
      </c>
      <c r="Y1237" s="37"/>
      <c r="Z1237" s="19"/>
      <c r="AA1237" s="18"/>
      <c r="AB1237" s="32"/>
      <c r="AC1237" s="14">
        <f t="shared" si="910"/>
        <v>0</v>
      </c>
      <c r="AD1237" s="37"/>
      <c r="AE1237" s="19">
        <v>3</v>
      </c>
      <c r="AF1237" s="18"/>
      <c r="AG1237" s="32">
        <v>3</v>
      </c>
      <c r="AH1237" s="14">
        <f t="shared" si="911"/>
        <v>6</v>
      </c>
      <c r="AI1237" s="15">
        <f t="shared" si="905"/>
        <v>9</v>
      </c>
      <c r="AJ1237" s="56">
        <v>44350</v>
      </c>
      <c r="AK1237" s="13"/>
      <c r="AL1237" s="37"/>
      <c r="AM1237" s="19"/>
      <c r="AN1237" s="18"/>
      <c r="AO1237" s="32"/>
      <c r="AP1237" s="14">
        <f t="shared" si="912"/>
        <v>0</v>
      </c>
      <c r="AQ1237" s="37"/>
      <c r="AR1237" s="19"/>
      <c r="AS1237" s="18"/>
      <c r="AT1237" s="32"/>
      <c r="AU1237" s="14">
        <f t="shared" si="913"/>
        <v>0</v>
      </c>
      <c r="AV1237" s="37"/>
      <c r="AW1237" s="19"/>
      <c r="AX1237" s="18"/>
      <c r="AY1237" s="32"/>
      <c r="AZ1237" s="14">
        <f t="shared" si="914"/>
        <v>0</v>
      </c>
      <c r="BA1237" s="15">
        <f t="shared" si="900"/>
        <v>0</v>
      </c>
    </row>
    <row r="1238" spans="1:53" x14ac:dyDescent="0.15">
      <c r="A1238" s="30"/>
      <c r="B1238" s="37"/>
      <c r="C1238" s="19"/>
      <c r="D1238" s="18"/>
      <c r="E1238" s="32"/>
      <c r="F1238" s="14">
        <f t="shared" si="906"/>
        <v>0</v>
      </c>
      <c r="G1238" s="37"/>
      <c r="H1238" s="19"/>
      <c r="I1238" s="18"/>
      <c r="J1238" s="32"/>
      <c r="K1238" s="14">
        <f t="shared" si="907"/>
        <v>0</v>
      </c>
      <c r="L1238" s="37"/>
      <c r="M1238" s="19"/>
      <c r="N1238" s="18"/>
      <c r="O1238" s="32"/>
      <c r="P1238" s="14">
        <f t="shared" si="908"/>
        <v>0</v>
      </c>
      <c r="Q1238" s="15">
        <f t="shared" si="892"/>
        <v>0</v>
      </c>
      <c r="S1238" s="30" t="s">
        <v>973</v>
      </c>
      <c r="T1238" s="37"/>
      <c r="U1238" s="19"/>
      <c r="V1238" s="18"/>
      <c r="W1238" s="19">
        <v>1</v>
      </c>
      <c r="X1238" s="14">
        <f t="shared" si="909"/>
        <v>1</v>
      </c>
      <c r="Y1238" s="37"/>
      <c r="Z1238" s="19"/>
      <c r="AA1238" s="18"/>
      <c r="AB1238" s="19">
        <v>1</v>
      </c>
      <c r="AC1238" s="14">
        <f t="shared" si="910"/>
        <v>1</v>
      </c>
      <c r="AD1238" s="37"/>
      <c r="AE1238" s="19"/>
      <c r="AF1238" s="18"/>
      <c r="AG1238" s="19">
        <v>1</v>
      </c>
      <c r="AH1238" s="14">
        <f t="shared" si="911"/>
        <v>1</v>
      </c>
      <c r="AI1238" s="15">
        <f t="shared" si="905"/>
        <v>3</v>
      </c>
      <c r="AJ1238" s="56">
        <v>44352</v>
      </c>
      <c r="AK1238" s="13"/>
      <c r="AL1238" s="37"/>
      <c r="AM1238" s="19"/>
      <c r="AN1238" s="18"/>
      <c r="AO1238" s="32"/>
      <c r="AP1238" s="14">
        <f t="shared" si="912"/>
        <v>0</v>
      </c>
      <c r="AQ1238" s="37"/>
      <c r="AR1238" s="19"/>
      <c r="AS1238" s="18"/>
      <c r="AT1238" s="32"/>
      <c r="AU1238" s="14">
        <f t="shared" si="913"/>
        <v>0</v>
      </c>
      <c r="AV1238" s="37"/>
      <c r="AW1238" s="19"/>
      <c r="AX1238" s="18"/>
      <c r="AY1238" s="32"/>
      <c r="AZ1238" s="14">
        <f t="shared" si="914"/>
        <v>0</v>
      </c>
      <c r="BA1238" s="15">
        <f t="shared" si="900"/>
        <v>0</v>
      </c>
    </row>
    <row r="1239" spans="1:53" x14ac:dyDescent="0.15">
      <c r="A1239" s="39"/>
      <c r="B1239" s="37"/>
      <c r="C1239" s="19"/>
      <c r="D1239" s="18"/>
      <c r="E1239" s="32"/>
      <c r="F1239" s="14">
        <f t="shared" si="906"/>
        <v>0</v>
      </c>
      <c r="G1239" s="37"/>
      <c r="H1239" s="19"/>
      <c r="I1239" s="18"/>
      <c r="J1239" s="32"/>
      <c r="K1239" s="14">
        <f t="shared" si="907"/>
        <v>0</v>
      </c>
      <c r="L1239" s="37"/>
      <c r="M1239" s="19"/>
      <c r="N1239" s="18"/>
      <c r="O1239" s="32"/>
      <c r="P1239" s="14">
        <f t="shared" si="908"/>
        <v>0</v>
      </c>
      <c r="Q1239" s="15">
        <f t="shared" si="892"/>
        <v>0</v>
      </c>
      <c r="S1239" s="13"/>
      <c r="T1239" s="37"/>
      <c r="U1239" s="19"/>
      <c r="V1239" s="18"/>
      <c r="W1239" s="32"/>
      <c r="X1239" s="14">
        <f t="shared" si="909"/>
        <v>0</v>
      </c>
      <c r="Y1239" s="37"/>
      <c r="Z1239" s="19"/>
      <c r="AA1239" s="18"/>
      <c r="AB1239" s="32"/>
      <c r="AC1239" s="14">
        <f t="shared" si="910"/>
        <v>0</v>
      </c>
      <c r="AD1239" s="37"/>
      <c r="AE1239" s="19"/>
      <c r="AF1239" s="18"/>
      <c r="AG1239" s="32"/>
      <c r="AH1239" s="14">
        <f t="shared" si="911"/>
        <v>0</v>
      </c>
      <c r="AI1239" s="15">
        <f t="shared" si="905"/>
        <v>0</v>
      </c>
      <c r="AJ1239" s="56"/>
      <c r="AK1239" s="39"/>
      <c r="AL1239" s="37"/>
      <c r="AM1239" s="19"/>
      <c r="AN1239" s="18"/>
      <c r="AO1239" s="32"/>
      <c r="AP1239" s="14">
        <f t="shared" si="912"/>
        <v>0</v>
      </c>
      <c r="AQ1239" s="37"/>
      <c r="AR1239" s="19"/>
      <c r="AS1239" s="18"/>
      <c r="AT1239" s="32"/>
      <c r="AU1239" s="14">
        <f t="shared" si="913"/>
        <v>0</v>
      </c>
      <c r="AV1239" s="37"/>
      <c r="AW1239" s="19"/>
      <c r="AX1239" s="18"/>
      <c r="AY1239" s="32"/>
      <c r="AZ1239" s="14">
        <f t="shared" si="914"/>
        <v>0</v>
      </c>
      <c r="BA1239" s="15">
        <f t="shared" si="900"/>
        <v>0</v>
      </c>
    </row>
    <row r="1240" spans="1:53" x14ac:dyDescent="0.15">
      <c r="A1240" s="30"/>
      <c r="B1240" s="37"/>
      <c r="C1240" s="19"/>
      <c r="D1240" s="18"/>
      <c r="E1240" s="32"/>
      <c r="F1240" s="14">
        <f t="shared" si="906"/>
        <v>0</v>
      </c>
      <c r="G1240" s="37"/>
      <c r="H1240" s="19"/>
      <c r="I1240" s="18"/>
      <c r="J1240" s="32"/>
      <c r="K1240" s="14">
        <f t="shared" si="907"/>
        <v>0</v>
      </c>
      <c r="L1240" s="37"/>
      <c r="M1240" s="19"/>
      <c r="N1240" s="18"/>
      <c r="O1240" s="32"/>
      <c r="P1240" s="14">
        <f t="shared" si="908"/>
        <v>0</v>
      </c>
      <c r="Q1240" s="15">
        <f t="shared" si="892"/>
        <v>0</v>
      </c>
      <c r="S1240" s="13" t="s">
        <v>856</v>
      </c>
      <c r="T1240" s="37"/>
      <c r="U1240" s="19"/>
      <c r="V1240" s="18"/>
      <c r="W1240" s="32"/>
      <c r="X1240" s="14">
        <f t="shared" ref="X1240" si="915">SUM(T1240:W1240)</f>
        <v>0</v>
      </c>
      <c r="Y1240" s="37"/>
      <c r="Z1240" s="19"/>
      <c r="AA1240" s="18"/>
      <c r="AB1240" s="32"/>
      <c r="AC1240" s="14">
        <f t="shared" ref="AC1240" si="916">SUM(Y1240:AB1240)</f>
        <v>0</v>
      </c>
      <c r="AD1240" s="37"/>
      <c r="AE1240" s="19"/>
      <c r="AF1240" s="18"/>
      <c r="AG1240" s="32"/>
      <c r="AH1240" s="14">
        <f t="shared" ref="AH1240" si="917">SUM(AD1240:AG1240)</f>
        <v>0</v>
      </c>
      <c r="AI1240" s="15">
        <f t="shared" ref="AI1240" si="918">X1240+AC1240+AH1240</f>
        <v>0</v>
      </c>
      <c r="AJ1240" s="56" t="s">
        <v>857</v>
      </c>
      <c r="AK1240" s="13"/>
      <c r="AL1240" s="37"/>
      <c r="AM1240" s="19"/>
      <c r="AN1240" s="18"/>
      <c r="AO1240" s="32"/>
      <c r="AP1240" s="14">
        <f t="shared" si="912"/>
        <v>0</v>
      </c>
      <c r="AQ1240" s="37"/>
      <c r="AR1240" s="19"/>
      <c r="AS1240" s="18"/>
      <c r="AT1240" s="32"/>
      <c r="AU1240" s="14">
        <f t="shared" si="913"/>
        <v>0</v>
      </c>
      <c r="AV1240" s="37"/>
      <c r="AW1240" s="19"/>
      <c r="AX1240" s="18"/>
      <c r="AY1240" s="32"/>
      <c r="AZ1240" s="14">
        <f t="shared" si="914"/>
        <v>0</v>
      </c>
      <c r="BA1240" s="15">
        <f t="shared" si="900"/>
        <v>0</v>
      </c>
    </row>
    <row r="1241" spans="1:53" x14ac:dyDescent="0.15">
      <c r="A1241" s="30"/>
      <c r="B1241" s="37"/>
      <c r="C1241" s="19"/>
      <c r="D1241" s="18"/>
      <c r="E1241" s="32"/>
      <c r="F1241" s="14">
        <f t="shared" si="906"/>
        <v>0</v>
      </c>
      <c r="G1241" s="37"/>
      <c r="H1241" s="19"/>
      <c r="I1241" s="18"/>
      <c r="J1241" s="32"/>
      <c r="K1241" s="14">
        <f t="shared" si="907"/>
        <v>0</v>
      </c>
      <c r="L1241" s="37"/>
      <c r="M1241" s="19"/>
      <c r="N1241" s="18"/>
      <c r="O1241" s="32"/>
      <c r="P1241" s="14">
        <f t="shared" si="908"/>
        <v>0</v>
      </c>
      <c r="Q1241" s="15">
        <f t="shared" si="892"/>
        <v>0</v>
      </c>
      <c r="S1241" s="13" t="s">
        <v>840</v>
      </c>
      <c r="T1241" s="37"/>
      <c r="U1241" s="19"/>
      <c r="V1241" s="18"/>
      <c r="W1241" s="19"/>
      <c r="X1241" s="123">
        <f>SUM(T1241:W1241)</f>
        <v>0</v>
      </c>
      <c r="Y1241" s="37"/>
      <c r="Z1241" s="19"/>
      <c r="AA1241" s="18"/>
      <c r="AB1241" s="19"/>
      <c r="AC1241" s="123">
        <f>SUM(Y1241:AB1241)</f>
        <v>0</v>
      </c>
      <c r="AD1241" s="37"/>
      <c r="AE1241" s="19"/>
      <c r="AF1241" s="18"/>
      <c r="AG1241" s="19"/>
      <c r="AH1241" s="123">
        <f>SUM(AD1241:AG1241)</f>
        <v>0</v>
      </c>
      <c r="AI1241" s="72">
        <f>X1241+AC1241+AH1241</f>
        <v>0</v>
      </c>
      <c r="AJ1241" s="57" t="s">
        <v>841</v>
      </c>
      <c r="AK1241" s="13"/>
      <c r="AL1241" s="37"/>
      <c r="AM1241" s="19"/>
      <c r="AN1241" s="18"/>
      <c r="AO1241" s="32"/>
      <c r="AP1241" s="14">
        <f t="shared" si="912"/>
        <v>0</v>
      </c>
      <c r="AQ1241" s="37"/>
      <c r="AR1241" s="19"/>
      <c r="AS1241" s="18"/>
      <c r="AT1241" s="32"/>
      <c r="AU1241" s="14">
        <f t="shared" si="913"/>
        <v>0</v>
      </c>
      <c r="AV1241" s="37"/>
      <c r="AW1241" s="19"/>
      <c r="AX1241" s="18"/>
      <c r="AY1241" s="32"/>
      <c r="AZ1241" s="14">
        <f t="shared" si="914"/>
        <v>0</v>
      </c>
      <c r="BA1241" s="15">
        <f t="shared" si="900"/>
        <v>0</v>
      </c>
    </row>
    <row r="1242" spans="1:53" x14ac:dyDescent="0.15">
      <c r="A1242" s="13"/>
      <c r="B1242" s="37"/>
      <c r="C1242" s="19"/>
      <c r="D1242" s="18"/>
      <c r="E1242" s="32"/>
      <c r="F1242" s="14">
        <f t="shared" si="906"/>
        <v>0</v>
      </c>
      <c r="G1242" s="37"/>
      <c r="H1242" s="19"/>
      <c r="I1242" s="18"/>
      <c r="J1242" s="32"/>
      <c r="K1242" s="14">
        <f t="shared" si="907"/>
        <v>0</v>
      </c>
      <c r="L1242" s="37"/>
      <c r="M1242" s="19"/>
      <c r="N1242" s="18"/>
      <c r="O1242" s="32"/>
      <c r="P1242" s="14">
        <f t="shared" si="908"/>
        <v>0</v>
      </c>
      <c r="Q1242" s="15">
        <f t="shared" si="892"/>
        <v>0</v>
      </c>
      <c r="S1242" s="13" t="s">
        <v>897</v>
      </c>
      <c r="T1242" s="37"/>
      <c r="U1242" s="19"/>
      <c r="V1242" s="18"/>
      <c r="W1242" s="32"/>
      <c r="X1242" s="14">
        <f t="shared" ref="X1242:X1243" si="919">SUM(T1242:W1242)</f>
        <v>0</v>
      </c>
      <c r="Y1242" s="37"/>
      <c r="Z1242" s="19"/>
      <c r="AA1242" s="18"/>
      <c r="AB1242" s="32"/>
      <c r="AC1242" s="14">
        <f t="shared" ref="AC1242:AC1243" si="920">SUM(Y1242:AB1242)</f>
        <v>0</v>
      </c>
      <c r="AD1242" s="37"/>
      <c r="AE1242" s="19"/>
      <c r="AF1242" s="18"/>
      <c r="AG1242" s="32"/>
      <c r="AH1242" s="14">
        <f t="shared" ref="AH1242:AH1243" si="921">SUM(AD1242:AG1242)</f>
        <v>0</v>
      </c>
      <c r="AI1242" s="15">
        <f t="shared" ref="AI1242:AI1243" si="922">X1242+AC1242+AH1242</f>
        <v>0</v>
      </c>
      <c r="AJ1242" s="57" t="s">
        <v>898</v>
      </c>
      <c r="AK1242" s="13"/>
      <c r="AL1242" s="37"/>
      <c r="AM1242" s="19"/>
      <c r="AN1242" s="18"/>
      <c r="AO1242" s="32"/>
      <c r="AP1242" s="14">
        <f t="shared" si="912"/>
        <v>0</v>
      </c>
      <c r="AQ1242" s="37"/>
      <c r="AR1242" s="19"/>
      <c r="AS1242" s="18"/>
      <c r="AT1242" s="32"/>
      <c r="AU1242" s="14">
        <f t="shared" si="913"/>
        <v>0</v>
      </c>
      <c r="AV1242" s="37"/>
      <c r="AW1242" s="19"/>
      <c r="AX1242" s="18"/>
      <c r="AY1242" s="32"/>
      <c r="AZ1242" s="14">
        <f t="shared" si="914"/>
        <v>0</v>
      </c>
      <c r="BA1242" s="15">
        <f t="shared" si="900"/>
        <v>0</v>
      </c>
    </row>
    <row r="1243" spans="1:53" ht="14.25" thickBot="1" x14ac:dyDescent="0.2">
      <c r="A1243" s="39"/>
      <c r="B1243" s="37"/>
      <c r="C1243" s="19"/>
      <c r="D1243" s="18"/>
      <c r="E1243" s="106"/>
      <c r="F1243" s="14">
        <f t="shared" si="906"/>
        <v>0</v>
      </c>
      <c r="G1243" s="37"/>
      <c r="H1243" s="19"/>
      <c r="I1243" s="18"/>
      <c r="J1243" s="32"/>
      <c r="K1243" s="14">
        <f t="shared" si="907"/>
        <v>0</v>
      </c>
      <c r="L1243" s="37"/>
      <c r="M1243" s="19"/>
      <c r="N1243" s="18"/>
      <c r="O1243" s="106"/>
      <c r="P1243" s="14">
        <f t="shared" si="908"/>
        <v>0</v>
      </c>
      <c r="Q1243" s="24">
        <f t="shared" si="892"/>
        <v>0</v>
      </c>
      <c r="S1243" s="13" t="s">
        <v>845</v>
      </c>
      <c r="T1243" s="37"/>
      <c r="U1243" s="19"/>
      <c r="V1243" s="18"/>
      <c r="W1243" s="32"/>
      <c r="X1243" s="14">
        <f t="shared" si="919"/>
        <v>0</v>
      </c>
      <c r="Y1243" s="37"/>
      <c r="Z1243" s="19"/>
      <c r="AA1243" s="18"/>
      <c r="AB1243" s="32"/>
      <c r="AC1243" s="14">
        <f t="shared" si="920"/>
        <v>0</v>
      </c>
      <c r="AD1243" s="37"/>
      <c r="AE1243" s="19"/>
      <c r="AF1243" s="18"/>
      <c r="AG1243" s="32"/>
      <c r="AH1243" s="14">
        <f t="shared" si="921"/>
        <v>0</v>
      </c>
      <c r="AI1243" s="15">
        <f t="shared" si="922"/>
        <v>0</v>
      </c>
      <c r="AJ1243" s="57" t="s">
        <v>846</v>
      </c>
      <c r="AK1243" s="13"/>
      <c r="AL1243" s="37"/>
      <c r="AM1243" s="19"/>
      <c r="AN1243" s="18"/>
      <c r="AO1243" s="106"/>
      <c r="AP1243" s="14">
        <f t="shared" si="912"/>
        <v>0</v>
      </c>
      <c r="AQ1243" s="37"/>
      <c r="AR1243" s="19"/>
      <c r="AS1243" s="18"/>
      <c r="AT1243" s="106"/>
      <c r="AU1243" s="14">
        <f t="shared" si="913"/>
        <v>0</v>
      </c>
      <c r="AV1243" s="37"/>
      <c r="AW1243" s="19"/>
      <c r="AX1243" s="18"/>
      <c r="AY1243" s="106"/>
      <c r="AZ1243" s="14">
        <f t="shared" si="914"/>
        <v>0</v>
      </c>
      <c r="BA1243" s="15">
        <f t="shared" si="900"/>
        <v>0</v>
      </c>
    </row>
    <row r="1244" spans="1:53" ht="14.25" thickBot="1" x14ac:dyDescent="0.2">
      <c r="A1244" s="3" t="s">
        <v>11</v>
      </c>
      <c r="B1244" s="26">
        <f>SUM(B1220:B1243)</f>
        <v>8</v>
      </c>
      <c r="C1244" s="26">
        <f t="shared" ref="C1244:E1244" si="923">SUM(C1220:C1243)</f>
        <v>3</v>
      </c>
      <c r="D1244" s="26">
        <f t="shared" si="923"/>
        <v>5</v>
      </c>
      <c r="E1244" s="26">
        <f t="shared" si="923"/>
        <v>1</v>
      </c>
      <c r="F1244" s="40">
        <f>SUM(F1220:F1243)</f>
        <v>17</v>
      </c>
      <c r="G1244" s="26">
        <f t="shared" ref="G1244:Q1244" si="924">SUM(G1220:G1243)</f>
        <v>3</v>
      </c>
      <c r="H1244" s="26">
        <f t="shared" si="924"/>
        <v>3</v>
      </c>
      <c r="I1244" s="27">
        <f t="shared" si="924"/>
        <v>3</v>
      </c>
      <c r="J1244" s="27">
        <f t="shared" si="924"/>
        <v>1</v>
      </c>
      <c r="K1244" s="40">
        <f t="shared" si="924"/>
        <v>10</v>
      </c>
      <c r="L1244" s="26">
        <f t="shared" si="924"/>
        <v>3</v>
      </c>
      <c r="M1244" s="26">
        <f t="shared" si="924"/>
        <v>6</v>
      </c>
      <c r="N1244" s="26">
        <f t="shared" si="924"/>
        <v>4</v>
      </c>
      <c r="O1244" s="26">
        <f t="shared" si="924"/>
        <v>2</v>
      </c>
      <c r="P1244" s="40">
        <f t="shared" si="924"/>
        <v>15</v>
      </c>
      <c r="Q1244" s="41">
        <f t="shared" si="924"/>
        <v>42</v>
      </c>
      <c r="S1244" s="3" t="s">
        <v>11</v>
      </c>
      <c r="T1244" s="26">
        <f t="shared" ref="T1244:AI1244" si="925">SUM(T1220:T1243)</f>
        <v>43</v>
      </c>
      <c r="U1244" s="26">
        <f t="shared" si="925"/>
        <v>58</v>
      </c>
      <c r="V1244" s="26">
        <f t="shared" si="925"/>
        <v>48</v>
      </c>
      <c r="W1244" s="26">
        <f t="shared" si="925"/>
        <v>75</v>
      </c>
      <c r="X1244" s="40">
        <f t="shared" si="925"/>
        <v>224</v>
      </c>
      <c r="Y1244" s="26">
        <f t="shared" si="925"/>
        <v>128</v>
      </c>
      <c r="Z1244" s="26">
        <f t="shared" si="925"/>
        <v>158</v>
      </c>
      <c r="AA1244" s="27">
        <f t="shared" si="925"/>
        <v>105</v>
      </c>
      <c r="AB1244" s="27">
        <f t="shared" si="925"/>
        <v>110</v>
      </c>
      <c r="AC1244" s="40">
        <f t="shared" si="925"/>
        <v>501</v>
      </c>
      <c r="AD1244" s="26">
        <f t="shared" si="925"/>
        <v>38</v>
      </c>
      <c r="AE1244" s="26">
        <f t="shared" si="925"/>
        <v>44</v>
      </c>
      <c r="AF1244" s="26">
        <f t="shared" si="925"/>
        <v>61</v>
      </c>
      <c r="AG1244" s="26">
        <f t="shared" si="925"/>
        <v>93</v>
      </c>
      <c r="AH1244" s="40">
        <f t="shared" si="925"/>
        <v>236</v>
      </c>
      <c r="AI1244" s="41">
        <f t="shared" si="925"/>
        <v>961</v>
      </c>
      <c r="AK1244" s="3" t="s">
        <v>11</v>
      </c>
      <c r="AL1244" s="26">
        <f>SUM(AL1220:AL1243)</f>
        <v>0</v>
      </c>
      <c r="AM1244" s="26">
        <f t="shared" ref="AM1244:BA1244" si="926">SUM(AM1220:AM1243)</f>
        <v>0</v>
      </c>
      <c r="AN1244" s="26">
        <f t="shared" si="926"/>
        <v>0</v>
      </c>
      <c r="AO1244" s="26">
        <f t="shared" si="926"/>
        <v>0</v>
      </c>
      <c r="AP1244" s="40">
        <f t="shared" si="926"/>
        <v>0</v>
      </c>
      <c r="AQ1244" s="26">
        <f t="shared" si="926"/>
        <v>0</v>
      </c>
      <c r="AR1244" s="26">
        <f t="shared" si="926"/>
        <v>0</v>
      </c>
      <c r="AS1244" s="26">
        <f t="shared" si="926"/>
        <v>0</v>
      </c>
      <c r="AT1244" s="26">
        <f t="shared" si="926"/>
        <v>0</v>
      </c>
      <c r="AU1244" s="40">
        <f t="shared" si="926"/>
        <v>0</v>
      </c>
      <c r="AV1244" s="26">
        <f t="shared" si="926"/>
        <v>0</v>
      </c>
      <c r="AW1244" s="26">
        <f t="shared" si="926"/>
        <v>0</v>
      </c>
      <c r="AX1244" s="26">
        <f t="shared" si="926"/>
        <v>0</v>
      </c>
      <c r="AY1244" s="26">
        <f t="shared" si="926"/>
        <v>0</v>
      </c>
      <c r="AZ1244" s="40">
        <f t="shared" si="926"/>
        <v>0</v>
      </c>
      <c r="BA1244" s="41">
        <f t="shared" si="926"/>
        <v>0</v>
      </c>
    </row>
    <row r="1245" spans="1:53" ht="14.25" thickBot="1" x14ac:dyDescent="0.2">
      <c r="A1245" s="42" t="s">
        <v>12</v>
      </c>
      <c r="B1245" s="43">
        <f>B1219-B1244</f>
        <v>7</v>
      </c>
      <c r="C1245" s="43">
        <f t="shared" ref="C1245:Q1245" si="927">C1219-C1244</f>
        <v>4</v>
      </c>
      <c r="D1245" s="43">
        <f t="shared" si="927"/>
        <v>4</v>
      </c>
      <c r="E1245" s="43">
        <f t="shared" si="927"/>
        <v>6</v>
      </c>
      <c r="F1245" s="43">
        <f t="shared" si="927"/>
        <v>21</v>
      </c>
      <c r="G1245" s="43">
        <f t="shared" si="927"/>
        <v>5</v>
      </c>
      <c r="H1245" s="43">
        <f t="shared" si="927"/>
        <v>4</v>
      </c>
      <c r="I1245" s="43">
        <f t="shared" si="927"/>
        <v>4</v>
      </c>
      <c r="J1245" s="43">
        <f t="shared" si="927"/>
        <v>6</v>
      </c>
      <c r="K1245" s="43">
        <f t="shared" si="927"/>
        <v>19</v>
      </c>
      <c r="L1245" s="43">
        <f t="shared" si="927"/>
        <v>10</v>
      </c>
      <c r="M1245" s="43">
        <f t="shared" si="927"/>
        <v>6</v>
      </c>
      <c r="N1245" s="43">
        <f t="shared" si="927"/>
        <v>5</v>
      </c>
      <c r="O1245" s="43">
        <f t="shared" si="927"/>
        <v>5</v>
      </c>
      <c r="P1245" s="43">
        <f t="shared" si="927"/>
        <v>26</v>
      </c>
      <c r="Q1245" s="41">
        <f t="shared" si="927"/>
        <v>66</v>
      </c>
      <c r="S1245" s="42" t="s">
        <v>12</v>
      </c>
      <c r="T1245" s="43">
        <f>T1219-T1244</f>
        <v>535</v>
      </c>
      <c r="U1245" s="43">
        <f t="shared" ref="U1245:AI1245" si="928">U1219-U1244</f>
        <v>713</v>
      </c>
      <c r="V1245" s="43">
        <f t="shared" si="928"/>
        <v>652</v>
      </c>
      <c r="W1245" s="43">
        <f t="shared" si="928"/>
        <v>358</v>
      </c>
      <c r="X1245" s="43">
        <f t="shared" si="928"/>
        <v>2258</v>
      </c>
      <c r="Y1245" s="43">
        <f t="shared" si="928"/>
        <v>549</v>
      </c>
      <c r="Z1245" s="43">
        <f t="shared" si="928"/>
        <v>863</v>
      </c>
      <c r="AA1245" s="43">
        <f t="shared" si="928"/>
        <v>712</v>
      </c>
      <c r="AB1245" s="43">
        <f t="shared" si="928"/>
        <v>308</v>
      </c>
      <c r="AC1245" s="43">
        <f t="shared" si="928"/>
        <v>2432</v>
      </c>
      <c r="AD1245" s="43">
        <f t="shared" si="928"/>
        <v>708</v>
      </c>
      <c r="AE1245" s="43">
        <f t="shared" si="928"/>
        <v>1143</v>
      </c>
      <c r="AF1245" s="43">
        <f t="shared" si="928"/>
        <v>823</v>
      </c>
      <c r="AG1245" s="43">
        <f t="shared" si="928"/>
        <v>324</v>
      </c>
      <c r="AH1245" s="43">
        <f t="shared" si="928"/>
        <v>2998</v>
      </c>
      <c r="AI1245" s="41">
        <f t="shared" si="928"/>
        <v>7688</v>
      </c>
      <c r="AK1245" s="42" t="s">
        <v>12</v>
      </c>
      <c r="AL1245" s="43">
        <f>AL1219-AL1244</f>
        <v>0</v>
      </c>
      <c r="AM1245" s="43">
        <f t="shared" ref="AM1245:BA1245" si="929">AM1219-AM1244</f>
        <v>0</v>
      </c>
      <c r="AN1245" s="43">
        <f t="shared" si="929"/>
        <v>0</v>
      </c>
      <c r="AO1245" s="43">
        <f t="shared" si="929"/>
        <v>0</v>
      </c>
      <c r="AP1245" s="43">
        <f t="shared" si="929"/>
        <v>0</v>
      </c>
      <c r="AQ1245" s="43">
        <f t="shared" si="929"/>
        <v>0</v>
      </c>
      <c r="AR1245" s="43">
        <f t="shared" si="929"/>
        <v>0</v>
      </c>
      <c r="AS1245" s="43">
        <f t="shared" si="929"/>
        <v>0</v>
      </c>
      <c r="AT1245" s="43">
        <f t="shared" si="929"/>
        <v>0</v>
      </c>
      <c r="AU1245" s="43">
        <f t="shared" si="929"/>
        <v>0</v>
      </c>
      <c r="AV1245" s="43">
        <f t="shared" si="929"/>
        <v>0</v>
      </c>
      <c r="AW1245" s="43">
        <f t="shared" si="929"/>
        <v>0</v>
      </c>
      <c r="AX1245" s="43">
        <f t="shared" si="929"/>
        <v>0</v>
      </c>
      <c r="AY1245" s="43">
        <f t="shared" si="929"/>
        <v>0</v>
      </c>
      <c r="AZ1245" s="43">
        <f t="shared" si="929"/>
        <v>0</v>
      </c>
      <c r="BA1245" s="41">
        <f t="shared" si="929"/>
        <v>0</v>
      </c>
    </row>
    <row r="1248" spans="1:53" ht="21.75" thickBot="1" x14ac:dyDescent="0.25">
      <c r="A1248" s="50" t="s">
        <v>13</v>
      </c>
      <c r="B1248" s="51"/>
      <c r="C1248" s="51"/>
      <c r="D1248" s="51"/>
      <c r="E1248" s="51"/>
      <c r="F1248" s="54" t="s">
        <v>26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S1248" s="50" t="s">
        <v>14</v>
      </c>
      <c r="T1248" s="51"/>
      <c r="U1248" s="51"/>
      <c r="V1248" s="51"/>
      <c r="W1248" s="51"/>
      <c r="X1248" s="54" t="s">
        <v>26</v>
      </c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K1248" s="50" t="s">
        <v>153</v>
      </c>
      <c r="AL1248" s="51"/>
      <c r="AM1248" s="51"/>
      <c r="AN1248" s="51"/>
      <c r="AO1248" s="51"/>
      <c r="AP1248" s="54" t="s">
        <v>26</v>
      </c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</row>
    <row r="1249" spans="1:53" ht="14.25" thickBot="1" x14ac:dyDescent="0.2">
      <c r="A1249" s="2" t="s">
        <v>0</v>
      </c>
      <c r="B1249" s="225" t="s">
        <v>15</v>
      </c>
      <c r="C1249" s="225"/>
      <c r="D1249" s="225"/>
      <c r="E1249" s="225"/>
      <c r="F1249" s="226"/>
      <c r="G1249" s="225" t="s">
        <v>1</v>
      </c>
      <c r="H1249" s="225"/>
      <c r="I1249" s="225"/>
      <c r="J1249" s="225"/>
      <c r="K1249" s="226"/>
      <c r="L1249" s="225" t="s">
        <v>16</v>
      </c>
      <c r="M1249" s="225"/>
      <c r="N1249" s="225"/>
      <c r="O1249" s="225"/>
      <c r="P1249" s="225"/>
      <c r="Q1249" s="227" t="s">
        <v>2</v>
      </c>
      <c r="S1249" s="2" t="s">
        <v>0</v>
      </c>
      <c r="T1249" s="225" t="s">
        <v>15</v>
      </c>
      <c r="U1249" s="225"/>
      <c r="V1249" s="225"/>
      <c r="W1249" s="225"/>
      <c r="X1249" s="226"/>
      <c r="Y1249" s="225" t="s">
        <v>1</v>
      </c>
      <c r="Z1249" s="225"/>
      <c r="AA1249" s="225"/>
      <c r="AB1249" s="225"/>
      <c r="AC1249" s="226"/>
      <c r="AD1249" s="225" t="s">
        <v>16</v>
      </c>
      <c r="AE1249" s="225"/>
      <c r="AF1249" s="225"/>
      <c r="AG1249" s="225"/>
      <c r="AH1249" s="225"/>
      <c r="AI1249" s="227" t="s">
        <v>2</v>
      </c>
      <c r="AK1249" s="2" t="s">
        <v>0</v>
      </c>
      <c r="AL1249" s="225" t="s">
        <v>15</v>
      </c>
      <c r="AM1249" s="225"/>
      <c r="AN1249" s="225"/>
      <c r="AO1249" s="225"/>
      <c r="AP1249" s="226"/>
      <c r="AQ1249" s="225" t="s">
        <v>1</v>
      </c>
      <c r="AR1249" s="225"/>
      <c r="AS1249" s="225"/>
      <c r="AT1249" s="225"/>
      <c r="AU1249" s="226"/>
      <c r="AV1249" s="225" t="s">
        <v>16</v>
      </c>
      <c r="AW1249" s="225"/>
      <c r="AX1249" s="225"/>
      <c r="AY1249" s="225"/>
      <c r="AZ1249" s="225"/>
      <c r="BA1249" s="227" t="s">
        <v>2</v>
      </c>
    </row>
    <row r="1250" spans="1:53" ht="14.25" thickBot="1" x14ac:dyDescent="0.2">
      <c r="A1250" s="2" t="s">
        <v>3</v>
      </c>
      <c r="B1250" s="3" t="s">
        <v>4</v>
      </c>
      <c r="C1250" s="2" t="s">
        <v>5</v>
      </c>
      <c r="D1250" s="4" t="s">
        <v>6</v>
      </c>
      <c r="E1250" s="2" t="s">
        <v>821</v>
      </c>
      <c r="F1250" s="2" t="s">
        <v>7</v>
      </c>
      <c r="G1250" s="3" t="s">
        <v>4</v>
      </c>
      <c r="H1250" s="2" t="s">
        <v>5</v>
      </c>
      <c r="I1250" s="4" t="s">
        <v>6</v>
      </c>
      <c r="J1250" s="2" t="s">
        <v>820</v>
      </c>
      <c r="K1250" s="2" t="s">
        <v>7</v>
      </c>
      <c r="L1250" s="3" t="s">
        <v>4</v>
      </c>
      <c r="M1250" s="2" t="s">
        <v>5</v>
      </c>
      <c r="N1250" s="4" t="s">
        <v>6</v>
      </c>
      <c r="O1250" s="2" t="s">
        <v>820</v>
      </c>
      <c r="P1250" s="3" t="s">
        <v>7</v>
      </c>
      <c r="Q1250" s="228"/>
      <c r="S1250" s="2" t="s">
        <v>3</v>
      </c>
      <c r="T1250" s="3" t="s">
        <v>4</v>
      </c>
      <c r="U1250" s="2" t="s">
        <v>5</v>
      </c>
      <c r="V1250" s="4" t="s">
        <v>6</v>
      </c>
      <c r="W1250" s="2" t="s">
        <v>821</v>
      </c>
      <c r="X1250" s="2" t="s">
        <v>7</v>
      </c>
      <c r="Y1250" s="3" t="s">
        <v>4</v>
      </c>
      <c r="Z1250" s="2" t="s">
        <v>5</v>
      </c>
      <c r="AA1250" s="4" t="s">
        <v>6</v>
      </c>
      <c r="AB1250" s="2" t="s">
        <v>821</v>
      </c>
      <c r="AC1250" s="2" t="s">
        <v>7</v>
      </c>
      <c r="AD1250" s="3" t="s">
        <v>4</v>
      </c>
      <c r="AE1250" s="2" t="s">
        <v>5</v>
      </c>
      <c r="AF1250" s="4" t="s">
        <v>6</v>
      </c>
      <c r="AG1250" s="2" t="s">
        <v>821</v>
      </c>
      <c r="AH1250" s="3" t="s">
        <v>7</v>
      </c>
      <c r="AI1250" s="228"/>
      <c r="AK1250" s="2" t="s">
        <v>3</v>
      </c>
      <c r="AL1250" s="3" t="s">
        <v>4</v>
      </c>
      <c r="AM1250" s="2" t="s">
        <v>5</v>
      </c>
      <c r="AN1250" s="4" t="s">
        <v>6</v>
      </c>
      <c r="AO1250" s="2" t="s">
        <v>821</v>
      </c>
      <c r="AP1250" s="2" t="s">
        <v>7</v>
      </c>
      <c r="AQ1250" s="3" t="s">
        <v>4</v>
      </c>
      <c r="AR1250" s="2" t="s">
        <v>5</v>
      </c>
      <c r="AS1250" s="4" t="s">
        <v>6</v>
      </c>
      <c r="AT1250" s="2" t="s">
        <v>821</v>
      </c>
      <c r="AU1250" s="2" t="s">
        <v>7</v>
      </c>
      <c r="AV1250" s="3" t="s">
        <v>4</v>
      </c>
      <c r="AW1250" s="2" t="s">
        <v>5</v>
      </c>
      <c r="AX1250" s="4" t="s">
        <v>6</v>
      </c>
      <c r="AY1250" s="2" t="s">
        <v>821</v>
      </c>
      <c r="AZ1250" s="3" t="s">
        <v>7</v>
      </c>
      <c r="BA1250" s="228"/>
    </row>
    <row r="1251" spans="1:53" x14ac:dyDescent="0.15">
      <c r="A1251" s="5" t="s">
        <v>12</v>
      </c>
      <c r="B1251" s="6">
        <f>B1245</f>
        <v>7</v>
      </c>
      <c r="C1251" s="7">
        <f>C1245</f>
        <v>4</v>
      </c>
      <c r="D1251" s="6">
        <f>D1245</f>
        <v>4</v>
      </c>
      <c r="E1251" s="7">
        <f>E1245</f>
        <v>6</v>
      </c>
      <c r="F1251" s="8">
        <f>SUM(B1251:E1251)</f>
        <v>21</v>
      </c>
      <c r="G1251" s="6">
        <f>G1245</f>
        <v>5</v>
      </c>
      <c r="H1251" s="7">
        <f>H1245</f>
        <v>4</v>
      </c>
      <c r="I1251" s="6">
        <f>I1245</f>
        <v>4</v>
      </c>
      <c r="J1251" s="7">
        <f>J1245</f>
        <v>6</v>
      </c>
      <c r="K1251" s="8">
        <f>SUM(G1251:J1251)</f>
        <v>19</v>
      </c>
      <c r="L1251" s="6">
        <f>L1245</f>
        <v>10</v>
      </c>
      <c r="M1251" s="7">
        <f>M1245</f>
        <v>6</v>
      </c>
      <c r="N1251" s="6">
        <f>N1245</f>
        <v>5</v>
      </c>
      <c r="O1251" s="7">
        <f>O1245</f>
        <v>5</v>
      </c>
      <c r="P1251" s="8">
        <f>SUM(L1251:O1251)</f>
        <v>26</v>
      </c>
      <c r="Q1251" s="9">
        <f>F1251+K1251+P1251</f>
        <v>66</v>
      </c>
      <c r="S1251" s="5" t="s">
        <v>12</v>
      </c>
      <c r="T1251" s="6">
        <f>T1245</f>
        <v>535</v>
      </c>
      <c r="U1251" s="7">
        <f>U1245</f>
        <v>713</v>
      </c>
      <c r="V1251" s="6">
        <f>V1245</f>
        <v>652</v>
      </c>
      <c r="W1251" s="7">
        <f>W1245</f>
        <v>358</v>
      </c>
      <c r="X1251" s="8">
        <f>SUM(T1251:W1251)</f>
        <v>2258</v>
      </c>
      <c r="Y1251" s="6">
        <f>Y1245</f>
        <v>549</v>
      </c>
      <c r="Z1251" s="7">
        <f>Z1245</f>
        <v>863</v>
      </c>
      <c r="AA1251" s="6">
        <f>AA1245</f>
        <v>712</v>
      </c>
      <c r="AB1251" s="7">
        <f>AB1245</f>
        <v>308</v>
      </c>
      <c r="AC1251" s="8">
        <f>SUM(Y1251:AB1251)</f>
        <v>2432</v>
      </c>
      <c r="AD1251" s="7">
        <f>AD1245</f>
        <v>708</v>
      </c>
      <c r="AE1251" s="7">
        <f>AE1245</f>
        <v>1143</v>
      </c>
      <c r="AF1251" s="6">
        <f>AF1245</f>
        <v>823</v>
      </c>
      <c r="AG1251" s="7">
        <f>AG1245</f>
        <v>324</v>
      </c>
      <c r="AH1251" s="8">
        <f>SUM(AD1251:AG1251)</f>
        <v>2998</v>
      </c>
      <c r="AI1251" s="9">
        <f>X1251+AC1251+AH1251</f>
        <v>7688</v>
      </c>
      <c r="AK1251" s="5" t="s">
        <v>12</v>
      </c>
      <c r="AL1251" s="6">
        <f>AL1245</f>
        <v>0</v>
      </c>
      <c r="AM1251" s="7">
        <f>AM1245</f>
        <v>0</v>
      </c>
      <c r="AN1251" s="6">
        <f>AN1245</f>
        <v>0</v>
      </c>
      <c r="AO1251" s="7">
        <f>AO1245</f>
        <v>0</v>
      </c>
      <c r="AP1251" s="8">
        <f>SUM(AL1251:AO1251)</f>
        <v>0</v>
      </c>
      <c r="AQ1251" s="6">
        <f>AQ1245</f>
        <v>0</v>
      </c>
      <c r="AR1251" s="7">
        <f>AR1245</f>
        <v>0</v>
      </c>
      <c r="AS1251" s="6">
        <f>AS1245</f>
        <v>0</v>
      </c>
      <c r="AT1251" s="7">
        <f>AT1245</f>
        <v>0</v>
      </c>
      <c r="AU1251" s="8">
        <f>SUM(AQ1251:AT1251)</f>
        <v>0</v>
      </c>
      <c r="AV1251" s="6">
        <f>AV1245</f>
        <v>0</v>
      </c>
      <c r="AW1251" s="7">
        <f>AW1245</f>
        <v>0</v>
      </c>
      <c r="AX1251" s="6">
        <f>AX1245</f>
        <v>0</v>
      </c>
      <c r="AY1251" s="7">
        <f>AY1245</f>
        <v>0</v>
      </c>
      <c r="AZ1251" s="8">
        <f>SUM(AV1251:AY1251)</f>
        <v>0</v>
      </c>
      <c r="BA1251" s="9">
        <f>AP1251+AU1251+AZ1251</f>
        <v>0</v>
      </c>
    </row>
    <row r="1252" spans="1:53" x14ac:dyDescent="0.15">
      <c r="A1252" s="11" t="s">
        <v>982</v>
      </c>
      <c r="B1252" s="31"/>
      <c r="C1252" s="32">
        <v>2</v>
      </c>
      <c r="D1252" s="33"/>
      <c r="E1252" s="32"/>
      <c r="F1252" s="14">
        <f t="shared" ref="F1252:F1261" si="930">SUM(B1252:E1252)</f>
        <v>2</v>
      </c>
      <c r="G1252" s="31">
        <v>2</v>
      </c>
      <c r="H1252" s="32"/>
      <c r="I1252" s="33"/>
      <c r="J1252" s="32"/>
      <c r="K1252" s="14">
        <f t="shared" ref="K1252:K1261" si="931">SUM(G1252:J1252)</f>
        <v>2</v>
      </c>
      <c r="L1252" s="31"/>
      <c r="M1252" s="32"/>
      <c r="N1252" s="33"/>
      <c r="O1252" s="32"/>
      <c r="P1252" s="14">
        <f t="shared" ref="P1252:P1261" si="932">SUM(L1252:O1252)</f>
        <v>0</v>
      </c>
      <c r="Q1252" s="15">
        <f t="shared" ref="Q1252:Q1286" si="933">F1252+K1252+P1252</f>
        <v>4</v>
      </c>
      <c r="R1252" s="93">
        <v>44358</v>
      </c>
      <c r="S1252" s="11" t="s">
        <v>223</v>
      </c>
      <c r="T1252" s="37">
        <v>14</v>
      </c>
      <c r="U1252" s="19">
        <v>1</v>
      </c>
      <c r="V1252" s="18"/>
      <c r="W1252" s="32"/>
      <c r="X1252" s="14">
        <f t="shared" ref="X1252" si="934">SUM(T1252:W1252)</f>
        <v>15</v>
      </c>
      <c r="Y1252" s="37">
        <v>4</v>
      </c>
      <c r="Z1252" s="19"/>
      <c r="AA1252" s="18"/>
      <c r="AB1252" s="32"/>
      <c r="AC1252" s="14">
        <f t="shared" ref="AC1252" si="935">SUM(Y1252:AB1252)</f>
        <v>4</v>
      </c>
      <c r="AD1252" s="37">
        <v>14</v>
      </c>
      <c r="AE1252" s="19">
        <v>3</v>
      </c>
      <c r="AF1252" s="18">
        <v>1</v>
      </c>
      <c r="AG1252" s="32"/>
      <c r="AH1252" s="14">
        <f t="shared" ref="AH1252" si="936">SUM(AD1252:AG1252)</f>
        <v>18</v>
      </c>
      <c r="AI1252" s="15">
        <f t="shared" ref="AI1252" si="937">X1252+AC1252+AH1252</f>
        <v>37</v>
      </c>
      <c r="AJ1252" s="93">
        <v>44366</v>
      </c>
      <c r="AK1252" s="11" t="s">
        <v>9</v>
      </c>
      <c r="AL1252" s="12"/>
      <c r="AM1252" s="13"/>
      <c r="AN1252" s="12"/>
      <c r="AO1252" s="30"/>
      <c r="AP1252" s="8">
        <f t="shared" ref="AP1252:AP1261" si="938">SUM(AL1252:AO1252)</f>
        <v>0</v>
      </c>
      <c r="AQ1252" s="12"/>
      <c r="AR1252" s="13"/>
      <c r="AS1252" s="12"/>
      <c r="AT1252" s="30"/>
      <c r="AU1252" s="8">
        <f t="shared" ref="AU1252:AU1261" si="939">SUM(AQ1252:AT1252)</f>
        <v>0</v>
      </c>
      <c r="AV1252" s="12"/>
      <c r="AW1252" s="13"/>
      <c r="AX1252" s="12"/>
      <c r="AY1252" s="30"/>
      <c r="AZ1252" s="8">
        <f t="shared" ref="AZ1252:AZ1261" si="940">SUM(AV1252:AY1252)</f>
        <v>0</v>
      </c>
      <c r="BA1252" s="15">
        <f t="shared" ref="BA1252:BA1286" si="941">AP1252+AU1252+AZ1252</f>
        <v>0</v>
      </c>
    </row>
    <row r="1253" spans="1:53" x14ac:dyDescent="0.15">
      <c r="A1253" s="11" t="s">
        <v>308</v>
      </c>
      <c r="B1253" s="37">
        <v>3</v>
      </c>
      <c r="C1253" s="19"/>
      <c r="D1253" s="18"/>
      <c r="E1253" s="32"/>
      <c r="F1253" s="14">
        <f t="shared" si="930"/>
        <v>3</v>
      </c>
      <c r="G1253" s="37"/>
      <c r="H1253" s="19"/>
      <c r="I1253" s="18"/>
      <c r="J1253" s="32"/>
      <c r="K1253" s="14">
        <f t="shared" si="931"/>
        <v>0</v>
      </c>
      <c r="L1253" s="37">
        <v>5</v>
      </c>
      <c r="M1253" s="19"/>
      <c r="N1253" s="18"/>
      <c r="O1253" s="32"/>
      <c r="P1253" s="14">
        <f t="shared" si="932"/>
        <v>5</v>
      </c>
      <c r="Q1253" s="15">
        <f t="shared" si="933"/>
        <v>8</v>
      </c>
      <c r="R1253" s="93">
        <v>44365</v>
      </c>
      <c r="S1253" s="11" t="s">
        <v>9</v>
      </c>
      <c r="T1253" s="62"/>
      <c r="U1253" s="47"/>
      <c r="V1253" s="46"/>
      <c r="W1253" s="88"/>
      <c r="X1253" s="14">
        <f t="shared" ref="X1253:X1261" si="942">SUM(T1253:W1253)</f>
        <v>0</v>
      </c>
      <c r="Y1253" s="62"/>
      <c r="Z1253" s="47"/>
      <c r="AA1253" s="46"/>
      <c r="AB1253" s="88"/>
      <c r="AC1253" s="14">
        <f t="shared" ref="AC1253:AC1261" si="943">SUM(Y1253:AB1253)</f>
        <v>0</v>
      </c>
      <c r="AD1253" s="62"/>
      <c r="AE1253" s="47"/>
      <c r="AF1253" s="46"/>
      <c r="AG1253" s="88"/>
      <c r="AH1253" s="14">
        <f t="shared" ref="AH1253:AH1261" si="944">SUM(AD1253:AG1253)</f>
        <v>0</v>
      </c>
      <c r="AI1253" s="15">
        <f t="shared" ref="AI1253:AI1281" si="945">X1253+AC1253+AH1253</f>
        <v>0</v>
      </c>
      <c r="AJ1253" s="57"/>
      <c r="AK1253" s="11" t="s">
        <v>9</v>
      </c>
      <c r="AL1253" s="62"/>
      <c r="AM1253" s="47"/>
      <c r="AN1253" s="46"/>
      <c r="AO1253" s="88"/>
      <c r="AP1253" s="8">
        <f t="shared" si="938"/>
        <v>0</v>
      </c>
      <c r="AQ1253" s="62"/>
      <c r="AR1253" s="47"/>
      <c r="AS1253" s="46"/>
      <c r="AT1253" s="88"/>
      <c r="AU1253" s="8">
        <f t="shared" si="939"/>
        <v>0</v>
      </c>
      <c r="AV1253" s="62"/>
      <c r="AW1253" s="47"/>
      <c r="AX1253" s="46"/>
      <c r="AY1253" s="88"/>
      <c r="AZ1253" s="8">
        <f t="shared" si="940"/>
        <v>0</v>
      </c>
      <c r="BA1253" s="15">
        <f t="shared" si="941"/>
        <v>0</v>
      </c>
    </row>
    <row r="1254" spans="1:53" x14ac:dyDescent="0.15">
      <c r="A1254" s="11" t="s">
        <v>836</v>
      </c>
      <c r="B1254" s="12">
        <v>1</v>
      </c>
      <c r="C1254" s="13"/>
      <c r="D1254" s="12"/>
      <c r="E1254" s="30"/>
      <c r="F1254" s="14">
        <f t="shared" si="930"/>
        <v>1</v>
      </c>
      <c r="G1254" s="12"/>
      <c r="H1254" s="13"/>
      <c r="I1254" s="12"/>
      <c r="J1254" s="30"/>
      <c r="K1254" s="14">
        <f t="shared" si="931"/>
        <v>0</v>
      </c>
      <c r="L1254" s="12"/>
      <c r="M1254" s="13"/>
      <c r="N1254" s="12"/>
      <c r="O1254" s="30"/>
      <c r="P1254" s="14">
        <f t="shared" si="932"/>
        <v>0</v>
      </c>
      <c r="Q1254" s="15">
        <f t="shared" si="933"/>
        <v>1</v>
      </c>
      <c r="R1254" s="93">
        <v>44365</v>
      </c>
      <c r="S1254" s="11" t="s">
        <v>9</v>
      </c>
      <c r="T1254" s="12"/>
      <c r="U1254" s="13"/>
      <c r="V1254" s="12"/>
      <c r="W1254" s="30"/>
      <c r="X1254" s="14">
        <f t="shared" si="942"/>
        <v>0</v>
      </c>
      <c r="Y1254" s="12"/>
      <c r="Z1254" s="13"/>
      <c r="AA1254" s="12"/>
      <c r="AB1254" s="30"/>
      <c r="AC1254" s="14">
        <f t="shared" si="943"/>
        <v>0</v>
      </c>
      <c r="AD1254" s="12"/>
      <c r="AE1254" s="13"/>
      <c r="AF1254" s="12"/>
      <c r="AG1254" s="30"/>
      <c r="AH1254" s="14">
        <f t="shared" si="944"/>
        <v>0</v>
      </c>
      <c r="AI1254" s="15">
        <f t="shared" si="945"/>
        <v>0</v>
      </c>
      <c r="AJ1254" s="56"/>
      <c r="AK1254" s="11" t="s">
        <v>9</v>
      </c>
      <c r="AL1254" s="12"/>
      <c r="AM1254" s="13"/>
      <c r="AN1254" s="12"/>
      <c r="AO1254" s="30"/>
      <c r="AP1254" s="8">
        <f t="shared" si="938"/>
        <v>0</v>
      </c>
      <c r="AQ1254" s="12"/>
      <c r="AR1254" s="13"/>
      <c r="AS1254" s="12"/>
      <c r="AT1254" s="30"/>
      <c r="AU1254" s="8">
        <f t="shared" si="939"/>
        <v>0</v>
      </c>
      <c r="AV1254" s="12"/>
      <c r="AW1254" s="13"/>
      <c r="AX1254" s="12"/>
      <c r="AY1254" s="30"/>
      <c r="AZ1254" s="8">
        <f t="shared" si="940"/>
        <v>0</v>
      </c>
      <c r="BA1254" s="15">
        <f t="shared" si="941"/>
        <v>0</v>
      </c>
    </row>
    <row r="1255" spans="1:53" x14ac:dyDescent="0.15">
      <c r="A1255" s="11" t="s">
        <v>997</v>
      </c>
      <c r="B1255" s="12">
        <v>7</v>
      </c>
      <c r="C1255" s="13"/>
      <c r="D1255" s="12"/>
      <c r="E1255" s="30"/>
      <c r="F1255" s="14">
        <f t="shared" si="930"/>
        <v>7</v>
      </c>
      <c r="G1255" s="12"/>
      <c r="H1255" s="13"/>
      <c r="I1255" s="12"/>
      <c r="J1255" s="30"/>
      <c r="K1255" s="14">
        <f t="shared" si="931"/>
        <v>0</v>
      </c>
      <c r="L1255" s="12">
        <v>5</v>
      </c>
      <c r="M1255" s="13">
        <v>3</v>
      </c>
      <c r="N1255" s="12">
        <v>1</v>
      </c>
      <c r="O1255" s="30"/>
      <c r="P1255" s="14">
        <f t="shared" si="932"/>
        <v>9</v>
      </c>
      <c r="Q1255" s="15">
        <f t="shared" si="933"/>
        <v>16</v>
      </c>
      <c r="R1255" s="93">
        <v>44365</v>
      </c>
      <c r="S1255" s="11" t="s">
        <v>9</v>
      </c>
      <c r="T1255" s="12"/>
      <c r="U1255" s="13"/>
      <c r="V1255" s="12"/>
      <c r="W1255" s="30"/>
      <c r="X1255" s="14">
        <f t="shared" si="942"/>
        <v>0</v>
      </c>
      <c r="Y1255" s="12"/>
      <c r="Z1255" s="13"/>
      <c r="AA1255" s="12"/>
      <c r="AB1255" s="30"/>
      <c r="AC1255" s="14">
        <f t="shared" si="943"/>
        <v>0</v>
      </c>
      <c r="AD1255" s="12"/>
      <c r="AE1255" s="13"/>
      <c r="AF1255" s="12"/>
      <c r="AG1255" s="30"/>
      <c r="AH1255" s="14">
        <f t="shared" si="944"/>
        <v>0</v>
      </c>
      <c r="AI1255" s="15">
        <f t="shared" si="945"/>
        <v>0</v>
      </c>
      <c r="AJ1255" s="56"/>
      <c r="AK1255" s="11" t="s">
        <v>9</v>
      </c>
      <c r="AL1255" s="12"/>
      <c r="AM1255" s="13"/>
      <c r="AN1255" s="12"/>
      <c r="AO1255" s="30"/>
      <c r="AP1255" s="8">
        <f t="shared" si="938"/>
        <v>0</v>
      </c>
      <c r="AQ1255" s="12"/>
      <c r="AR1255" s="13"/>
      <c r="AS1255" s="12"/>
      <c r="AT1255" s="30"/>
      <c r="AU1255" s="8">
        <f t="shared" si="939"/>
        <v>0</v>
      </c>
      <c r="AV1255" s="12"/>
      <c r="AW1255" s="13"/>
      <c r="AX1255" s="12"/>
      <c r="AY1255" s="30"/>
      <c r="AZ1255" s="8">
        <f t="shared" si="940"/>
        <v>0</v>
      </c>
      <c r="BA1255" s="15">
        <f t="shared" si="941"/>
        <v>0</v>
      </c>
    </row>
    <row r="1256" spans="1:53" x14ac:dyDescent="0.15">
      <c r="A1256" s="11" t="s">
        <v>691</v>
      </c>
      <c r="B1256" s="12">
        <v>1</v>
      </c>
      <c r="C1256" s="13"/>
      <c r="D1256" s="12"/>
      <c r="E1256" s="30"/>
      <c r="F1256" s="14">
        <f t="shared" si="930"/>
        <v>1</v>
      </c>
      <c r="G1256" s="12"/>
      <c r="H1256" s="13"/>
      <c r="I1256" s="12"/>
      <c r="J1256" s="30">
        <v>2</v>
      </c>
      <c r="K1256" s="14">
        <f t="shared" si="931"/>
        <v>2</v>
      </c>
      <c r="L1256" s="12">
        <v>1</v>
      </c>
      <c r="M1256" s="13"/>
      <c r="N1256" s="12"/>
      <c r="O1256" s="30"/>
      <c r="P1256" s="14">
        <f t="shared" si="932"/>
        <v>1</v>
      </c>
      <c r="Q1256" s="15">
        <f t="shared" si="933"/>
        <v>4</v>
      </c>
      <c r="R1256" s="93">
        <v>44368</v>
      </c>
      <c r="S1256" s="11" t="s">
        <v>9</v>
      </c>
      <c r="T1256" s="46"/>
      <c r="U1256" s="47"/>
      <c r="V1256" s="46"/>
      <c r="W1256" s="88"/>
      <c r="X1256" s="14">
        <f t="shared" si="942"/>
        <v>0</v>
      </c>
      <c r="Y1256" s="46"/>
      <c r="Z1256" s="47"/>
      <c r="AA1256" s="46"/>
      <c r="AB1256" s="88"/>
      <c r="AC1256" s="14">
        <f t="shared" si="943"/>
        <v>0</v>
      </c>
      <c r="AD1256" s="46"/>
      <c r="AE1256" s="47"/>
      <c r="AF1256" s="46"/>
      <c r="AG1256" s="88"/>
      <c r="AH1256" s="14">
        <f t="shared" si="944"/>
        <v>0</v>
      </c>
      <c r="AI1256" s="15">
        <f t="shared" si="945"/>
        <v>0</v>
      </c>
      <c r="AJ1256" s="56"/>
      <c r="AK1256" s="11" t="s">
        <v>9</v>
      </c>
      <c r="AL1256" s="46"/>
      <c r="AM1256" s="47"/>
      <c r="AN1256" s="46"/>
      <c r="AO1256" s="88"/>
      <c r="AP1256" s="8">
        <f t="shared" si="938"/>
        <v>0</v>
      </c>
      <c r="AQ1256" s="46"/>
      <c r="AR1256" s="47"/>
      <c r="AS1256" s="46"/>
      <c r="AT1256" s="88"/>
      <c r="AU1256" s="8">
        <f t="shared" si="939"/>
        <v>0</v>
      </c>
      <c r="AV1256" s="46"/>
      <c r="AW1256" s="47"/>
      <c r="AX1256" s="46"/>
      <c r="AY1256" s="88"/>
      <c r="AZ1256" s="8">
        <f t="shared" si="940"/>
        <v>0</v>
      </c>
      <c r="BA1256" s="15">
        <f t="shared" si="941"/>
        <v>0</v>
      </c>
    </row>
    <row r="1257" spans="1:53" x14ac:dyDescent="0.15">
      <c r="A1257" s="11" t="s">
        <v>9</v>
      </c>
      <c r="B1257" s="12"/>
      <c r="C1257" s="13"/>
      <c r="D1257" s="12"/>
      <c r="E1257" s="30"/>
      <c r="F1257" s="14">
        <f t="shared" si="930"/>
        <v>0</v>
      </c>
      <c r="G1257" s="12"/>
      <c r="H1257" s="13"/>
      <c r="I1257" s="12"/>
      <c r="J1257" s="30"/>
      <c r="K1257" s="14">
        <f t="shared" si="931"/>
        <v>0</v>
      </c>
      <c r="L1257" s="12"/>
      <c r="M1257" s="13"/>
      <c r="N1257" s="12"/>
      <c r="O1257" s="30"/>
      <c r="P1257" s="14">
        <f t="shared" si="932"/>
        <v>0</v>
      </c>
      <c r="Q1257" s="15">
        <f t="shared" si="933"/>
        <v>0</v>
      </c>
      <c r="S1257" s="11" t="s">
        <v>9</v>
      </c>
      <c r="T1257" s="12"/>
      <c r="U1257" s="13"/>
      <c r="V1257" s="12"/>
      <c r="W1257" s="30"/>
      <c r="X1257" s="14">
        <f t="shared" si="942"/>
        <v>0</v>
      </c>
      <c r="Y1257" s="12"/>
      <c r="Z1257" s="13"/>
      <c r="AA1257" s="12"/>
      <c r="AB1257" s="30"/>
      <c r="AC1257" s="14">
        <f t="shared" si="943"/>
        <v>0</v>
      </c>
      <c r="AD1257" s="12"/>
      <c r="AE1257" s="13"/>
      <c r="AF1257" s="12"/>
      <c r="AG1257" s="30"/>
      <c r="AH1257" s="14">
        <f t="shared" si="944"/>
        <v>0</v>
      </c>
      <c r="AI1257" s="15">
        <f t="shared" si="945"/>
        <v>0</v>
      </c>
      <c r="AJ1257" s="57"/>
      <c r="AK1257" s="11" t="s">
        <v>9</v>
      </c>
      <c r="AL1257" s="12"/>
      <c r="AM1257" s="13"/>
      <c r="AN1257" s="12"/>
      <c r="AO1257" s="30"/>
      <c r="AP1257" s="8">
        <f t="shared" si="938"/>
        <v>0</v>
      </c>
      <c r="AQ1257" s="12"/>
      <c r="AR1257" s="13"/>
      <c r="AS1257" s="12"/>
      <c r="AT1257" s="30"/>
      <c r="AU1257" s="8">
        <f t="shared" si="939"/>
        <v>0</v>
      </c>
      <c r="AV1257" s="12"/>
      <c r="AW1257" s="13"/>
      <c r="AX1257" s="12"/>
      <c r="AY1257" s="30"/>
      <c r="AZ1257" s="8">
        <f t="shared" si="940"/>
        <v>0</v>
      </c>
      <c r="BA1257" s="15">
        <f t="shared" si="941"/>
        <v>0</v>
      </c>
    </row>
    <row r="1258" spans="1:53" x14ac:dyDescent="0.15">
      <c r="A1258" s="11" t="s">
        <v>9</v>
      </c>
      <c r="B1258" s="18"/>
      <c r="C1258" s="19"/>
      <c r="D1258" s="18"/>
      <c r="E1258" s="32"/>
      <c r="F1258" s="14">
        <f t="shared" si="930"/>
        <v>0</v>
      </c>
      <c r="G1258" s="18"/>
      <c r="H1258" s="19"/>
      <c r="I1258" s="18"/>
      <c r="J1258" s="32"/>
      <c r="K1258" s="14">
        <f t="shared" si="931"/>
        <v>0</v>
      </c>
      <c r="L1258" s="18"/>
      <c r="M1258" s="19"/>
      <c r="N1258" s="18"/>
      <c r="O1258" s="32"/>
      <c r="P1258" s="14">
        <f t="shared" si="932"/>
        <v>0</v>
      </c>
      <c r="Q1258" s="15">
        <f t="shared" si="933"/>
        <v>0</v>
      </c>
      <c r="S1258" s="11" t="s">
        <v>9</v>
      </c>
      <c r="T1258" s="62"/>
      <c r="U1258" s="47"/>
      <c r="V1258" s="46"/>
      <c r="W1258" s="88"/>
      <c r="X1258" s="14">
        <f t="shared" si="942"/>
        <v>0</v>
      </c>
      <c r="Y1258" s="62"/>
      <c r="Z1258" s="47"/>
      <c r="AA1258" s="46"/>
      <c r="AB1258" s="88"/>
      <c r="AC1258" s="14">
        <f t="shared" si="943"/>
        <v>0</v>
      </c>
      <c r="AD1258" s="62"/>
      <c r="AE1258" s="47"/>
      <c r="AF1258" s="46"/>
      <c r="AG1258" s="88"/>
      <c r="AH1258" s="14">
        <f t="shared" si="944"/>
        <v>0</v>
      </c>
      <c r="AI1258" s="15">
        <f t="shared" si="945"/>
        <v>0</v>
      </c>
      <c r="AK1258" s="11" t="s">
        <v>9</v>
      </c>
      <c r="AL1258" s="62"/>
      <c r="AM1258" s="47"/>
      <c r="AN1258" s="46"/>
      <c r="AO1258" s="88"/>
      <c r="AP1258" s="8">
        <f t="shared" si="938"/>
        <v>0</v>
      </c>
      <c r="AQ1258" s="62"/>
      <c r="AR1258" s="47"/>
      <c r="AS1258" s="46"/>
      <c r="AT1258" s="88"/>
      <c r="AU1258" s="8">
        <f t="shared" si="939"/>
        <v>0</v>
      </c>
      <c r="AV1258" s="62"/>
      <c r="AW1258" s="47"/>
      <c r="AX1258" s="46"/>
      <c r="AY1258" s="88"/>
      <c r="AZ1258" s="8">
        <f t="shared" si="940"/>
        <v>0</v>
      </c>
      <c r="BA1258" s="15">
        <f t="shared" si="941"/>
        <v>0</v>
      </c>
    </row>
    <row r="1259" spans="1:53" x14ac:dyDescent="0.15">
      <c r="A1259" s="11" t="s">
        <v>9</v>
      </c>
      <c r="B1259" s="18"/>
      <c r="C1259" s="19"/>
      <c r="D1259" s="18"/>
      <c r="E1259" s="32"/>
      <c r="F1259" s="14">
        <f t="shared" si="930"/>
        <v>0</v>
      </c>
      <c r="G1259" s="18"/>
      <c r="H1259" s="19"/>
      <c r="I1259" s="18"/>
      <c r="J1259" s="32"/>
      <c r="K1259" s="14">
        <f t="shared" si="931"/>
        <v>0</v>
      </c>
      <c r="L1259" s="18"/>
      <c r="M1259" s="19"/>
      <c r="N1259" s="18"/>
      <c r="O1259" s="32"/>
      <c r="P1259" s="14">
        <f t="shared" si="932"/>
        <v>0</v>
      </c>
      <c r="Q1259" s="15">
        <f t="shared" si="933"/>
        <v>0</v>
      </c>
      <c r="S1259" s="11" t="s">
        <v>9</v>
      </c>
      <c r="T1259" s="46"/>
      <c r="U1259" s="47"/>
      <c r="V1259" s="46"/>
      <c r="W1259" s="88"/>
      <c r="X1259" s="14">
        <f t="shared" si="942"/>
        <v>0</v>
      </c>
      <c r="Y1259" s="46"/>
      <c r="Z1259" s="47"/>
      <c r="AA1259" s="46"/>
      <c r="AB1259" s="88"/>
      <c r="AC1259" s="14">
        <f t="shared" si="943"/>
        <v>0</v>
      </c>
      <c r="AD1259" s="46"/>
      <c r="AE1259" s="47"/>
      <c r="AF1259" s="46"/>
      <c r="AG1259" s="88"/>
      <c r="AH1259" s="14">
        <f t="shared" si="944"/>
        <v>0</v>
      </c>
      <c r="AI1259" s="15">
        <f t="shared" si="945"/>
        <v>0</v>
      </c>
      <c r="AK1259" s="11" t="s">
        <v>9</v>
      </c>
      <c r="AL1259" s="46"/>
      <c r="AM1259" s="47"/>
      <c r="AN1259" s="46"/>
      <c r="AO1259" s="88"/>
      <c r="AP1259" s="8">
        <f t="shared" si="938"/>
        <v>0</v>
      </c>
      <c r="AQ1259" s="46"/>
      <c r="AR1259" s="47"/>
      <c r="AS1259" s="46"/>
      <c r="AT1259" s="88"/>
      <c r="AU1259" s="8">
        <f t="shared" si="939"/>
        <v>0</v>
      </c>
      <c r="AV1259" s="46"/>
      <c r="AW1259" s="47"/>
      <c r="AX1259" s="46"/>
      <c r="AY1259" s="88"/>
      <c r="AZ1259" s="8">
        <f t="shared" si="940"/>
        <v>0</v>
      </c>
      <c r="BA1259" s="15">
        <f t="shared" si="941"/>
        <v>0</v>
      </c>
    </row>
    <row r="1260" spans="1:53" x14ac:dyDescent="0.15">
      <c r="A1260" s="11" t="s">
        <v>9</v>
      </c>
      <c r="B1260" s="18"/>
      <c r="C1260" s="19"/>
      <c r="D1260" s="18"/>
      <c r="E1260" s="32"/>
      <c r="F1260" s="14">
        <f t="shared" si="930"/>
        <v>0</v>
      </c>
      <c r="G1260" s="18"/>
      <c r="H1260" s="19"/>
      <c r="I1260" s="18"/>
      <c r="J1260" s="32"/>
      <c r="K1260" s="14">
        <f t="shared" si="931"/>
        <v>0</v>
      </c>
      <c r="L1260" s="18"/>
      <c r="M1260" s="19"/>
      <c r="N1260" s="18"/>
      <c r="O1260" s="32"/>
      <c r="P1260" s="14">
        <f t="shared" si="932"/>
        <v>0</v>
      </c>
      <c r="Q1260" s="15">
        <f t="shared" si="933"/>
        <v>0</v>
      </c>
      <c r="S1260" s="11" t="s">
        <v>9</v>
      </c>
      <c r="T1260" s="46"/>
      <c r="U1260" s="47"/>
      <c r="V1260" s="46"/>
      <c r="W1260" s="88"/>
      <c r="X1260" s="14">
        <f t="shared" si="942"/>
        <v>0</v>
      </c>
      <c r="Y1260" s="46"/>
      <c r="Z1260" s="47"/>
      <c r="AA1260" s="46"/>
      <c r="AB1260" s="88"/>
      <c r="AC1260" s="14">
        <f t="shared" si="943"/>
        <v>0</v>
      </c>
      <c r="AD1260" s="46"/>
      <c r="AE1260" s="47"/>
      <c r="AF1260" s="46"/>
      <c r="AG1260" s="88"/>
      <c r="AH1260" s="14">
        <f t="shared" si="944"/>
        <v>0</v>
      </c>
      <c r="AI1260" s="15">
        <f t="shared" si="945"/>
        <v>0</v>
      </c>
      <c r="AK1260" s="11" t="s">
        <v>9</v>
      </c>
      <c r="AL1260" s="18"/>
      <c r="AM1260" s="19"/>
      <c r="AN1260" s="18"/>
      <c r="AO1260" s="32"/>
      <c r="AP1260" s="8">
        <f t="shared" si="938"/>
        <v>0</v>
      </c>
      <c r="AQ1260" s="46"/>
      <c r="AR1260" s="47"/>
      <c r="AS1260" s="46"/>
      <c r="AT1260" s="88"/>
      <c r="AU1260" s="8">
        <f t="shared" si="939"/>
        <v>0</v>
      </c>
      <c r="AV1260" s="18"/>
      <c r="AW1260" s="19"/>
      <c r="AX1260" s="18"/>
      <c r="AY1260" s="32"/>
      <c r="AZ1260" s="8">
        <f t="shared" si="940"/>
        <v>0</v>
      </c>
      <c r="BA1260" s="15">
        <f t="shared" si="941"/>
        <v>0</v>
      </c>
    </row>
    <row r="1261" spans="1:53" ht="14.25" thickBot="1" x14ac:dyDescent="0.2">
      <c r="A1261" s="20" t="s">
        <v>9</v>
      </c>
      <c r="B1261" s="21"/>
      <c r="C1261" s="22"/>
      <c r="D1261" s="21"/>
      <c r="E1261" s="105"/>
      <c r="F1261" s="14">
        <f t="shared" si="930"/>
        <v>0</v>
      </c>
      <c r="G1261" s="21"/>
      <c r="H1261" s="22"/>
      <c r="I1261" s="21"/>
      <c r="J1261" s="105"/>
      <c r="K1261" s="14">
        <f t="shared" si="931"/>
        <v>0</v>
      </c>
      <c r="L1261" s="21"/>
      <c r="M1261" s="22"/>
      <c r="N1261" s="21"/>
      <c r="O1261" s="105"/>
      <c r="P1261" s="14">
        <f t="shared" si="932"/>
        <v>0</v>
      </c>
      <c r="Q1261" s="24">
        <f t="shared" si="933"/>
        <v>0</v>
      </c>
      <c r="S1261" s="11" t="s">
        <v>9</v>
      </c>
      <c r="T1261" s="48"/>
      <c r="U1261" s="49"/>
      <c r="V1261" s="48"/>
      <c r="W1261" s="109"/>
      <c r="X1261" s="14">
        <f t="shared" si="942"/>
        <v>0</v>
      </c>
      <c r="Y1261" s="48"/>
      <c r="Z1261" s="49"/>
      <c r="AA1261" s="48"/>
      <c r="AB1261" s="109"/>
      <c r="AC1261" s="14">
        <f t="shared" si="943"/>
        <v>0</v>
      </c>
      <c r="AD1261" s="48"/>
      <c r="AE1261" s="49"/>
      <c r="AF1261" s="48"/>
      <c r="AG1261" s="109"/>
      <c r="AH1261" s="14">
        <f t="shared" si="944"/>
        <v>0</v>
      </c>
      <c r="AI1261" s="24">
        <f t="shared" si="945"/>
        <v>0</v>
      </c>
      <c r="AK1261" s="20" t="s">
        <v>9</v>
      </c>
      <c r="AL1261" s="21"/>
      <c r="AM1261" s="22"/>
      <c r="AN1261" s="21"/>
      <c r="AO1261" s="105"/>
      <c r="AP1261" s="8">
        <f t="shared" si="938"/>
        <v>0</v>
      </c>
      <c r="AQ1261" s="48"/>
      <c r="AR1261" s="49"/>
      <c r="AS1261" s="48"/>
      <c r="AT1261" s="109"/>
      <c r="AU1261" s="8">
        <f t="shared" si="939"/>
        <v>0</v>
      </c>
      <c r="AV1261" s="21"/>
      <c r="AW1261" s="22"/>
      <c r="AX1261" s="21"/>
      <c r="AY1261" s="105"/>
      <c r="AZ1261" s="8">
        <f t="shared" si="940"/>
        <v>0</v>
      </c>
      <c r="BA1261" s="24">
        <f t="shared" si="941"/>
        <v>0</v>
      </c>
    </row>
    <row r="1262" spans="1:53" ht="14.25" thickBot="1" x14ac:dyDescent="0.2">
      <c r="A1262" s="25" t="s">
        <v>10</v>
      </c>
      <c r="B1262" s="26">
        <f>SUM(B1251:B1261)</f>
        <v>19</v>
      </c>
      <c r="C1262" s="26">
        <f>SUM(C1251:C1261)</f>
        <v>6</v>
      </c>
      <c r="D1262" s="27">
        <f>SUM(D1251:D1261)</f>
        <v>4</v>
      </c>
      <c r="E1262" s="27">
        <f>SUM(E1251:E1261)</f>
        <v>6</v>
      </c>
      <c r="F1262" s="28">
        <f>SUM(B1262:E1262)</f>
        <v>35</v>
      </c>
      <c r="G1262" s="26">
        <f>SUM(G1251:G1261)</f>
        <v>7</v>
      </c>
      <c r="H1262" s="26">
        <f>SUM(H1251:H1261)</f>
        <v>4</v>
      </c>
      <c r="I1262" s="27">
        <f>SUM(I1251:I1261)</f>
        <v>4</v>
      </c>
      <c r="J1262" s="27">
        <f>SUM(J1251:J1261)</f>
        <v>8</v>
      </c>
      <c r="K1262" s="28">
        <f>SUM(G1262:J1262)</f>
        <v>23</v>
      </c>
      <c r="L1262" s="26">
        <f>SUM(L1251:L1261)</f>
        <v>21</v>
      </c>
      <c r="M1262" s="26">
        <f>SUM(M1251:M1261)</f>
        <v>9</v>
      </c>
      <c r="N1262" s="27">
        <f>SUM(N1251:N1261)</f>
        <v>6</v>
      </c>
      <c r="O1262" s="27">
        <f>SUM(O1251:O1261)</f>
        <v>5</v>
      </c>
      <c r="P1262" s="28">
        <f>SUM(L1262:O1262)</f>
        <v>41</v>
      </c>
      <c r="Q1262" s="29">
        <f t="shared" si="933"/>
        <v>99</v>
      </c>
      <c r="S1262" s="25" t="s">
        <v>10</v>
      </c>
      <c r="T1262" s="26">
        <f>SUM(T1251:T1261)</f>
        <v>549</v>
      </c>
      <c r="U1262" s="26">
        <f>SUM(U1251:U1261)</f>
        <v>714</v>
      </c>
      <c r="V1262" s="27">
        <f>SUM(V1251:V1261)</f>
        <v>652</v>
      </c>
      <c r="W1262" s="27">
        <f>SUM(W1251:W1261)</f>
        <v>358</v>
      </c>
      <c r="X1262" s="28">
        <f>SUM(T1262:W1262)</f>
        <v>2273</v>
      </c>
      <c r="Y1262" s="26">
        <f>SUM(Y1251:Y1261)</f>
        <v>553</v>
      </c>
      <c r="Z1262" s="26">
        <f>SUM(Z1251:Z1261)</f>
        <v>863</v>
      </c>
      <c r="AA1262" s="27">
        <f>SUM(AA1251:AA1261)</f>
        <v>712</v>
      </c>
      <c r="AB1262" s="27">
        <f>SUM(AB1251:AB1261)</f>
        <v>308</v>
      </c>
      <c r="AC1262" s="28">
        <f>SUM(Y1262:AB1262)</f>
        <v>2436</v>
      </c>
      <c r="AD1262" s="26">
        <f>SUM(AD1251:AD1261)</f>
        <v>722</v>
      </c>
      <c r="AE1262" s="26">
        <f>SUM(AE1251:AE1261)</f>
        <v>1146</v>
      </c>
      <c r="AF1262" s="27">
        <f>SUM(AF1251:AF1261)</f>
        <v>824</v>
      </c>
      <c r="AG1262" s="27">
        <f>SUM(AG1251:AG1261)</f>
        <v>324</v>
      </c>
      <c r="AH1262" s="28">
        <f>SUM(AD1262:AG1262)</f>
        <v>3016</v>
      </c>
      <c r="AI1262" s="29">
        <f t="shared" si="945"/>
        <v>7725</v>
      </c>
      <c r="AK1262" s="25" t="s">
        <v>10</v>
      </c>
      <c r="AL1262" s="26">
        <f>SUM(AL1251:AL1261)</f>
        <v>0</v>
      </c>
      <c r="AM1262" s="26">
        <f>SUM(AM1251:AM1261)</f>
        <v>0</v>
      </c>
      <c r="AN1262" s="27">
        <f>SUM(AN1251:AN1261)</f>
        <v>0</v>
      </c>
      <c r="AO1262" s="27">
        <f>SUM(AO1251:AO1261)</f>
        <v>0</v>
      </c>
      <c r="AP1262" s="28">
        <f>SUM(AL1262:AO1262)</f>
        <v>0</v>
      </c>
      <c r="AQ1262" s="26">
        <f>SUM(AQ1251:AQ1261)</f>
        <v>0</v>
      </c>
      <c r="AR1262" s="26">
        <f>SUM(AR1251:AR1261)</f>
        <v>0</v>
      </c>
      <c r="AS1262" s="27">
        <f>SUM(AS1251:AS1261)</f>
        <v>0</v>
      </c>
      <c r="AT1262" s="27">
        <f>SUM(AT1251:AT1261)</f>
        <v>0</v>
      </c>
      <c r="AU1262" s="28">
        <f>SUM(AQ1262:AT1262)</f>
        <v>0</v>
      </c>
      <c r="AV1262" s="26">
        <f>SUM(AV1251:AV1261)</f>
        <v>0</v>
      </c>
      <c r="AW1262" s="26">
        <f>SUM(AW1251:AW1261)</f>
        <v>0</v>
      </c>
      <c r="AX1262" s="27">
        <f>SUM(AX1251:AX1261)</f>
        <v>0</v>
      </c>
      <c r="AY1262" s="27">
        <f>SUM(AY1251:AY1261)</f>
        <v>0</v>
      </c>
      <c r="AZ1262" s="28">
        <f>SUM(AV1262:AY1262)</f>
        <v>0</v>
      </c>
      <c r="BA1262" s="29">
        <f t="shared" si="941"/>
        <v>0</v>
      </c>
    </row>
    <row r="1263" spans="1:53" x14ac:dyDescent="0.15">
      <c r="A1263" s="30" t="s">
        <v>995</v>
      </c>
      <c r="B1263" s="31"/>
      <c r="C1263" s="32">
        <v>2</v>
      </c>
      <c r="D1263" s="33">
        <v>1</v>
      </c>
      <c r="E1263" s="32">
        <v>3</v>
      </c>
      <c r="F1263" s="14">
        <f>SUM(B1263:E1263)</f>
        <v>6</v>
      </c>
      <c r="G1263" s="31"/>
      <c r="H1263" s="32">
        <v>2</v>
      </c>
      <c r="I1263" s="33">
        <v>1</v>
      </c>
      <c r="J1263" s="32">
        <v>3</v>
      </c>
      <c r="K1263" s="14">
        <f>SUM(G1263:J1263)</f>
        <v>6</v>
      </c>
      <c r="L1263" s="31"/>
      <c r="M1263" s="32">
        <v>2</v>
      </c>
      <c r="N1263" s="33">
        <v>1</v>
      </c>
      <c r="O1263" s="32">
        <v>3</v>
      </c>
      <c r="P1263" s="14">
        <f>SUM(L1263:O1263)</f>
        <v>6</v>
      </c>
      <c r="Q1263" s="15">
        <f t="shared" si="933"/>
        <v>18</v>
      </c>
      <c r="R1263" s="56">
        <v>44366</v>
      </c>
      <c r="S1263" s="30" t="s">
        <v>974</v>
      </c>
      <c r="T1263" s="31"/>
      <c r="U1263" s="32"/>
      <c r="V1263" s="33">
        <v>4</v>
      </c>
      <c r="W1263" s="32">
        <v>3</v>
      </c>
      <c r="X1263" s="14">
        <f>SUM(T1263:W1263)</f>
        <v>7</v>
      </c>
      <c r="Y1263" s="31"/>
      <c r="Z1263" s="32"/>
      <c r="AA1263" s="33">
        <v>4</v>
      </c>
      <c r="AB1263" s="32">
        <v>3</v>
      </c>
      <c r="AC1263" s="14">
        <f>SUM(Y1263:AB1263)</f>
        <v>7</v>
      </c>
      <c r="AD1263" s="31"/>
      <c r="AE1263" s="32"/>
      <c r="AF1263" s="33">
        <v>4</v>
      </c>
      <c r="AG1263" s="32">
        <v>3</v>
      </c>
      <c r="AH1263" s="14">
        <f>SUM(AD1263:AG1263)</f>
        <v>7</v>
      </c>
      <c r="AI1263" s="15">
        <f t="shared" si="945"/>
        <v>21</v>
      </c>
      <c r="AJ1263" s="56">
        <v>44356</v>
      </c>
      <c r="AK1263" s="30"/>
      <c r="AL1263" s="37"/>
      <c r="AM1263" s="19"/>
      <c r="AN1263" s="18"/>
      <c r="AO1263" s="32"/>
      <c r="AP1263" s="14">
        <f>SUM(AL1263:AO1263)</f>
        <v>0</v>
      </c>
      <c r="AQ1263" s="37"/>
      <c r="AR1263" s="19"/>
      <c r="AS1263" s="18"/>
      <c r="AT1263" s="32"/>
      <c r="AU1263" s="14">
        <f>SUM(AQ1263:AT1263)</f>
        <v>0</v>
      </c>
      <c r="AV1263" s="37"/>
      <c r="AW1263" s="19"/>
      <c r="AX1263" s="18"/>
      <c r="AY1263" s="32"/>
      <c r="AZ1263" s="14">
        <f>SUM(AV1263:AY1263)</f>
        <v>0</v>
      </c>
      <c r="BA1263" s="15">
        <f t="shared" si="941"/>
        <v>0</v>
      </c>
    </row>
    <row r="1264" spans="1:53" x14ac:dyDescent="0.15">
      <c r="A1264" s="30" t="s">
        <v>998</v>
      </c>
      <c r="B1264" s="37">
        <v>14</v>
      </c>
      <c r="C1264" s="19">
        <v>1</v>
      </c>
      <c r="D1264" s="18"/>
      <c r="E1264" s="32"/>
      <c r="F1264" s="14">
        <f t="shared" ref="F1264:F1286" si="946">SUM(B1264:E1264)</f>
        <v>15</v>
      </c>
      <c r="G1264" s="37">
        <v>4</v>
      </c>
      <c r="H1264" s="19"/>
      <c r="I1264" s="18"/>
      <c r="J1264" s="32"/>
      <c r="K1264" s="14">
        <f t="shared" ref="K1264:K1286" si="947">SUM(G1264:J1264)</f>
        <v>4</v>
      </c>
      <c r="L1264" s="37">
        <v>14</v>
      </c>
      <c r="M1264" s="19">
        <v>3</v>
      </c>
      <c r="N1264" s="18">
        <v>1</v>
      </c>
      <c r="O1264" s="32"/>
      <c r="P1264" s="14">
        <f t="shared" ref="P1264:P1286" si="948">SUM(L1264:O1264)</f>
        <v>18</v>
      </c>
      <c r="Q1264" s="15">
        <f t="shared" si="933"/>
        <v>37</v>
      </c>
      <c r="R1264" s="93">
        <v>44366</v>
      </c>
      <c r="S1264" s="30" t="s">
        <v>975</v>
      </c>
      <c r="T1264" s="37"/>
      <c r="U1264" s="19"/>
      <c r="V1264" s="18">
        <v>7</v>
      </c>
      <c r="W1264" s="32">
        <v>2</v>
      </c>
      <c r="X1264" s="14">
        <f t="shared" ref="X1264:X1280" si="949">SUM(T1264:W1264)</f>
        <v>9</v>
      </c>
      <c r="Y1264" s="37"/>
      <c r="Z1264" s="19"/>
      <c r="AA1264" s="18">
        <v>7</v>
      </c>
      <c r="AB1264" s="32">
        <v>2</v>
      </c>
      <c r="AC1264" s="14">
        <f t="shared" ref="AC1264:AC1280" si="950">SUM(Y1264:AB1264)</f>
        <v>9</v>
      </c>
      <c r="AD1264" s="37"/>
      <c r="AE1264" s="19"/>
      <c r="AF1264" s="18">
        <v>7</v>
      </c>
      <c r="AG1264" s="32">
        <v>2</v>
      </c>
      <c r="AH1264" s="14">
        <f t="shared" ref="AH1264:AH1280" si="951">SUM(AD1264:AG1264)</f>
        <v>9</v>
      </c>
      <c r="AI1264" s="15">
        <f t="shared" si="945"/>
        <v>27</v>
      </c>
      <c r="AJ1264" s="56">
        <v>44357</v>
      </c>
      <c r="AK1264" s="13"/>
      <c r="AL1264" s="37"/>
      <c r="AM1264" s="19"/>
      <c r="AN1264" s="18"/>
      <c r="AO1264" s="32"/>
      <c r="AP1264" s="14">
        <f t="shared" ref="AP1264:AP1286" si="952">SUM(AL1264:AO1264)</f>
        <v>0</v>
      </c>
      <c r="AQ1264" s="37"/>
      <c r="AR1264" s="19"/>
      <c r="AS1264" s="18"/>
      <c r="AT1264" s="32"/>
      <c r="AU1264" s="14">
        <f t="shared" ref="AU1264:AU1286" si="953">SUM(AQ1264:AT1264)</f>
        <v>0</v>
      </c>
      <c r="AV1264" s="37"/>
      <c r="AW1264" s="19"/>
      <c r="AX1264" s="18"/>
      <c r="AY1264" s="32"/>
      <c r="AZ1264" s="14">
        <f t="shared" ref="AZ1264:AZ1286" si="954">SUM(AV1264:AY1264)</f>
        <v>0</v>
      </c>
      <c r="BA1264" s="15">
        <f t="shared" si="941"/>
        <v>0</v>
      </c>
    </row>
    <row r="1265" spans="1:53" x14ac:dyDescent="0.15">
      <c r="A1265" s="30"/>
      <c r="B1265" s="37"/>
      <c r="C1265" s="19"/>
      <c r="D1265" s="18"/>
      <c r="E1265" s="32"/>
      <c r="F1265" s="14">
        <f t="shared" si="946"/>
        <v>0</v>
      </c>
      <c r="G1265" s="37"/>
      <c r="H1265" s="19"/>
      <c r="I1265" s="18"/>
      <c r="J1265" s="32"/>
      <c r="K1265" s="14">
        <f t="shared" si="947"/>
        <v>0</v>
      </c>
      <c r="L1265" s="37"/>
      <c r="M1265" s="19"/>
      <c r="N1265" s="18"/>
      <c r="O1265" s="32"/>
      <c r="P1265" s="14">
        <f t="shared" si="948"/>
        <v>0</v>
      </c>
      <c r="Q1265" s="15">
        <f t="shared" si="933"/>
        <v>0</v>
      </c>
      <c r="S1265" s="13" t="s">
        <v>976</v>
      </c>
      <c r="T1265" s="37">
        <v>20</v>
      </c>
      <c r="U1265" s="19">
        <v>20</v>
      </c>
      <c r="V1265" s="18">
        <v>20</v>
      </c>
      <c r="W1265" s="32"/>
      <c r="X1265" s="14">
        <f t="shared" si="949"/>
        <v>60</v>
      </c>
      <c r="Y1265" s="37"/>
      <c r="Z1265" s="19"/>
      <c r="AA1265" s="18"/>
      <c r="AB1265" s="32"/>
      <c r="AC1265" s="14">
        <f t="shared" si="950"/>
        <v>0</v>
      </c>
      <c r="AD1265" s="37">
        <v>20</v>
      </c>
      <c r="AE1265" s="19">
        <v>20</v>
      </c>
      <c r="AF1265" s="18">
        <v>20</v>
      </c>
      <c r="AG1265" s="32"/>
      <c r="AH1265" s="14">
        <f t="shared" si="951"/>
        <v>60</v>
      </c>
      <c r="AI1265" s="15">
        <f t="shared" si="945"/>
        <v>120</v>
      </c>
      <c r="AJ1265" s="56">
        <v>44358</v>
      </c>
      <c r="AK1265" s="30"/>
      <c r="AL1265" s="37"/>
      <c r="AM1265" s="19"/>
      <c r="AN1265" s="18"/>
      <c r="AO1265" s="32"/>
      <c r="AP1265" s="14">
        <f t="shared" si="952"/>
        <v>0</v>
      </c>
      <c r="AQ1265" s="37"/>
      <c r="AR1265" s="19"/>
      <c r="AS1265" s="18"/>
      <c r="AT1265" s="32"/>
      <c r="AU1265" s="14">
        <f t="shared" si="953"/>
        <v>0</v>
      </c>
      <c r="AV1265" s="37"/>
      <c r="AW1265" s="19"/>
      <c r="AX1265" s="18"/>
      <c r="AY1265" s="32"/>
      <c r="AZ1265" s="14">
        <f t="shared" si="954"/>
        <v>0</v>
      </c>
      <c r="BA1265" s="15">
        <f t="shared" si="941"/>
        <v>0</v>
      </c>
    </row>
    <row r="1266" spans="1:53" x14ac:dyDescent="0.15">
      <c r="A1266" s="30"/>
      <c r="B1266" s="37"/>
      <c r="C1266" s="19"/>
      <c r="D1266" s="18"/>
      <c r="E1266" s="32"/>
      <c r="F1266" s="14">
        <f t="shared" si="946"/>
        <v>0</v>
      </c>
      <c r="G1266" s="37"/>
      <c r="H1266" s="19"/>
      <c r="I1266" s="18"/>
      <c r="J1266" s="32"/>
      <c r="K1266" s="14">
        <f t="shared" si="947"/>
        <v>0</v>
      </c>
      <c r="L1266" s="37"/>
      <c r="M1266" s="19"/>
      <c r="N1266" s="18"/>
      <c r="O1266" s="32"/>
      <c r="P1266" s="14">
        <f t="shared" si="948"/>
        <v>0</v>
      </c>
      <c r="Q1266" s="15">
        <f t="shared" si="933"/>
        <v>0</v>
      </c>
      <c r="S1266" s="13" t="s">
        <v>977</v>
      </c>
      <c r="T1266" s="37"/>
      <c r="U1266" s="19">
        <v>20</v>
      </c>
      <c r="V1266" s="18"/>
      <c r="W1266" s="32"/>
      <c r="X1266" s="14">
        <f t="shared" si="949"/>
        <v>20</v>
      </c>
      <c r="Y1266" s="37"/>
      <c r="Z1266" s="19"/>
      <c r="AA1266" s="18"/>
      <c r="AB1266" s="32"/>
      <c r="AC1266" s="14">
        <f t="shared" si="950"/>
        <v>0</v>
      </c>
      <c r="AD1266" s="37"/>
      <c r="AE1266" s="19"/>
      <c r="AF1266" s="18">
        <v>20</v>
      </c>
      <c r="AG1266" s="32"/>
      <c r="AH1266" s="14">
        <f t="shared" si="951"/>
        <v>20</v>
      </c>
      <c r="AI1266" s="15">
        <f t="shared" si="945"/>
        <v>40</v>
      </c>
      <c r="AJ1266" s="56">
        <v>44359</v>
      </c>
      <c r="AK1266" s="30"/>
      <c r="AL1266" s="37"/>
      <c r="AM1266" s="19"/>
      <c r="AN1266" s="18"/>
      <c r="AO1266" s="32"/>
      <c r="AP1266" s="14">
        <f t="shared" si="952"/>
        <v>0</v>
      </c>
      <c r="AQ1266" s="37"/>
      <c r="AR1266" s="19"/>
      <c r="AS1266" s="18"/>
      <c r="AT1266" s="32"/>
      <c r="AU1266" s="14">
        <f t="shared" si="953"/>
        <v>0</v>
      </c>
      <c r="AV1266" s="37"/>
      <c r="AW1266" s="19"/>
      <c r="AX1266" s="18"/>
      <c r="AY1266" s="32"/>
      <c r="AZ1266" s="14">
        <f t="shared" si="954"/>
        <v>0</v>
      </c>
      <c r="BA1266" s="15">
        <f t="shared" si="941"/>
        <v>0</v>
      </c>
    </row>
    <row r="1267" spans="1:53" x14ac:dyDescent="0.15">
      <c r="A1267" s="30"/>
      <c r="B1267" s="37"/>
      <c r="C1267" s="19"/>
      <c r="D1267" s="18"/>
      <c r="E1267" s="32"/>
      <c r="F1267" s="14">
        <f t="shared" si="946"/>
        <v>0</v>
      </c>
      <c r="G1267" s="37"/>
      <c r="H1267" s="19"/>
      <c r="I1267" s="18"/>
      <c r="J1267" s="32"/>
      <c r="K1267" s="14">
        <f t="shared" si="947"/>
        <v>0</v>
      </c>
      <c r="L1267" s="37"/>
      <c r="M1267" s="19"/>
      <c r="N1267" s="18"/>
      <c r="O1267" s="32"/>
      <c r="P1267" s="14">
        <f t="shared" si="948"/>
        <v>0</v>
      </c>
      <c r="Q1267" s="15">
        <f t="shared" si="933"/>
        <v>0</v>
      </c>
      <c r="S1267" s="30" t="s">
        <v>978</v>
      </c>
      <c r="T1267" s="37"/>
      <c r="U1267" s="19">
        <v>2</v>
      </c>
      <c r="V1267" s="18">
        <v>4</v>
      </c>
      <c r="W1267" s="32">
        <v>2</v>
      </c>
      <c r="X1267" s="14">
        <f t="shared" si="949"/>
        <v>8</v>
      </c>
      <c r="Y1267" s="37"/>
      <c r="Z1267" s="19">
        <v>2</v>
      </c>
      <c r="AA1267" s="18">
        <v>4</v>
      </c>
      <c r="AB1267" s="32">
        <v>2</v>
      </c>
      <c r="AC1267" s="14">
        <f t="shared" si="950"/>
        <v>8</v>
      </c>
      <c r="AD1267" s="37"/>
      <c r="AE1267" s="19">
        <v>2</v>
      </c>
      <c r="AF1267" s="18">
        <v>4</v>
      </c>
      <c r="AG1267" s="32">
        <v>2</v>
      </c>
      <c r="AH1267" s="14">
        <f t="shared" si="951"/>
        <v>8</v>
      </c>
      <c r="AI1267" s="15">
        <f t="shared" si="945"/>
        <v>24</v>
      </c>
      <c r="AJ1267" s="56">
        <v>44358</v>
      </c>
      <c r="AK1267" s="30"/>
      <c r="AL1267" s="37"/>
      <c r="AM1267" s="19"/>
      <c r="AN1267" s="18"/>
      <c r="AO1267" s="32"/>
      <c r="AP1267" s="14">
        <f t="shared" si="952"/>
        <v>0</v>
      </c>
      <c r="AQ1267" s="37"/>
      <c r="AR1267" s="19"/>
      <c r="AS1267" s="18"/>
      <c r="AT1267" s="32"/>
      <c r="AU1267" s="14">
        <f t="shared" si="953"/>
        <v>0</v>
      </c>
      <c r="AV1267" s="37"/>
      <c r="AW1267" s="19"/>
      <c r="AX1267" s="18"/>
      <c r="AY1267" s="32"/>
      <c r="AZ1267" s="14">
        <f t="shared" si="954"/>
        <v>0</v>
      </c>
      <c r="BA1267" s="15">
        <f t="shared" si="941"/>
        <v>0</v>
      </c>
    </row>
    <row r="1268" spans="1:53" x14ac:dyDescent="0.15">
      <c r="A1268" s="30"/>
      <c r="B1268" s="37"/>
      <c r="C1268" s="19"/>
      <c r="D1268" s="18"/>
      <c r="E1268" s="32"/>
      <c r="F1268" s="14">
        <f t="shared" si="946"/>
        <v>0</v>
      </c>
      <c r="G1268" s="37"/>
      <c r="H1268" s="19"/>
      <c r="I1268" s="18"/>
      <c r="J1268" s="32"/>
      <c r="K1268" s="14">
        <f t="shared" si="947"/>
        <v>0</v>
      </c>
      <c r="L1268" s="37"/>
      <c r="M1268" s="19"/>
      <c r="N1268" s="18"/>
      <c r="O1268" s="32"/>
      <c r="P1268" s="14">
        <f t="shared" si="948"/>
        <v>0</v>
      </c>
      <c r="Q1268" s="15">
        <f t="shared" si="933"/>
        <v>0</v>
      </c>
      <c r="S1268" s="30" t="s">
        <v>981</v>
      </c>
      <c r="T1268" s="37"/>
      <c r="U1268" s="19"/>
      <c r="V1268" s="18">
        <v>3</v>
      </c>
      <c r="W1268" s="32">
        <v>2</v>
      </c>
      <c r="X1268" s="14">
        <f t="shared" si="949"/>
        <v>5</v>
      </c>
      <c r="Y1268" s="37"/>
      <c r="Z1268" s="19"/>
      <c r="AA1268" s="18">
        <v>3</v>
      </c>
      <c r="AB1268" s="32">
        <v>2</v>
      </c>
      <c r="AC1268" s="14">
        <f t="shared" si="950"/>
        <v>5</v>
      </c>
      <c r="AD1268" s="37"/>
      <c r="AE1268" s="19"/>
      <c r="AF1268" s="18">
        <v>3</v>
      </c>
      <c r="AG1268" s="32">
        <v>2</v>
      </c>
      <c r="AH1268" s="14">
        <f t="shared" si="951"/>
        <v>5</v>
      </c>
      <c r="AI1268" s="15">
        <f t="shared" si="945"/>
        <v>15</v>
      </c>
      <c r="AJ1268" s="56">
        <v>44359</v>
      </c>
      <c r="AK1268" s="30"/>
      <c r="AL1268" s="37"/>
      <c r="AM1268" s="19"/>
      <c r="AN1268" s="18"/>
      <c r="AO1268" s="32"/>
      <c r="AP1268" s="14">
        <f t="shared" si="952"/>
        <v>0</v>
      </c>
      <c r="AQ1268" s="37"/>
      <c r="AR1268" s="19"/>
      <c r="AS1268" s="18"/>
      <c r="AT1268" s="32"/>
      <c r="AU1268" s="14">
        <f t="shared" si="953"/>
        <v>0</v>
      </c>
      <c r="AV1268" s="37"/>
      <c r="AW1268" s="19"/>
      <c r="AX1268" s="18"/>
      <c r="AY1268" s="32"/>
      <c r="AZ1268" s="14">
        <f t="shared" si="954"/>
        <v>0</v>
      </c>
      <c r="BA1268" s="15">
        <f t="shared" si="941"/>
        <v>0</v>
      </c>
    </row>
    <row r="1269" spans="1:53" x14ac:dyDescent="0.15">
      <c r="A1269" s="30"/>
      <c r="B1269" s="37"/>
      <c r="C1269" s="19"/>
      <c r="D1269" s="18"/>
      <c r="E1269" s="32"/>
      <c r="F1269" s="14">
        <f t="shared" si="946"/>
        <v>0</v>
      </c>
      <c r="G1269" s="37"/>
      <c r="H1269" s="19"/>
      <c r="I1269" s="18"/>
      <c r="J1269" s="32"/>
      <c r="K1269" s="14">
        <f t="shared" si="947"/>
        <v>0</v>
      </c>
      <c r="L1269" s="37"/>
      <c r="M1269" s="19"/>
      <c r="N1269" s="18"/>
      <c r="O1269" s="32"/>
      <c r="P1269" s="14">
        <f t="shared" si="948"/>
        <v>0</v>
      </c>
      <c r="Q1269" s="15">
        <f t="shared" si="933"/>
        <v>0</v>
      </c>
      <c r="S1269" s="30" t="s">
        <v>983</v>
      </c>
      <c r="T1269" s="37">
        <v>1</v>
      </c>
      <c r="U1269" s="19"/>
      <c r="V1269" s="18"/>
      <c r="W1269" s="32">
        <v>1</v>
      </c>
      <c r="X1269" s="14">
        <f t="shared" si="949"/>
        <v>2</v>
      </c>
      <c r="Y1269" s="37">
        <v>1</v>
      </c>
      <c r="Z1269" s="19"/>
      <c r="AA1269" s="18"/>
      <c r="AB1269" s="32">
        <v>1</v>
      </c>
      <c r="AC1269" s="14">
        <f t="shared" si="950"/>
        <v>2</v>
      </c>
      <c r="AD1269" s="37">
        <v>1</v>
      </c>
      <c r="AE1269" s="19"/>
      <c r="AF1269" s="18"/>
      <c r="AG1269" s="32">
        <v>1</v>
      </c>
      <c r="AH1269" s="14">
        <f t="shared" si="951"/>
        <v>2</v>
      </c>
      <c r="AI1269" s="15">
        <f t="shared" si="945"/>
        <v>6</v>
      </c>
      <c r="AJ1269" s="56">
        <v>44362</v>
      </c>
      <c r="AK1269" s="39"/>
      <c r="AL1269" s="37"/>
      <c r="AM1269" s="19"/>
      <c r="AN1269" s="18"/>
      <c r="AO1269" s="32"/>
      <c r="AP1269" s="14">
        <f t="shared" si="952"/>
        <v>0</v>
      </c>
      <c r="AQ1269" s="37"/>
      <c r="AR1269" s="19"/>
      <c r="AS1269" s="18"/>
      <c r="AT1269" s="32"/>
      <c r="AU1269" s="14">
        <f t="shared" si="953"/>
        <v>0</v>
      </c>
      <c r="AV1269" s="37"/>
      <c r="AW1269" s="19"/>
      <c r="AX1269" s="18"/>
      <c r="AY1269" s="32"/>
      <c r="AZ1269" s="14">
        <f t="shared" si="954"/>
        <v>0</v>
      </c>
      <c r="BA1269" s="15">
        <f t="shared" si="941"/>
        <v>0</v>
      </c>
    </row>
    <row r="1270" spans="1:53" x14ac:dyDescent="0.15">
      <c r="A1270" s="30"/>
      <c r="B1270" s="37"/>
      <c r="C1270" s="19"/>
      <c r="D1270" s="18"/>
      <c r="E1270" s="32"/>
      <c r="F1270" s="14">
        <f t="shared" si="946"/>
        <v>0</v>
      </c>
      <c r="G1270" s="37"/>
      <c r="H1270" s="19"/>
      <c r="I1270" s="18"/>
      <c r="J1270" s="32"/>
      <c r="K1270" s="14">
        <f t="shared" si="947"/>
        <v>0</v>
      </c>
      <c r="L1270" s="37"/>
      <c r="M1270" s="19"/>
      <c r="N1270" s="18"/>
      <c r="O1270" s="32"/>
      <c r="P1270" s="14">
        <f t="shared" si="948"/>
        <v>0</v>
      </c>
      <c r="Q1270" s="15">
        <f t="shared" si="933"/>
        <v>0</v>
      </c>
      <c r="S1270" s="13" t="s">
        <v>984</v>
      </c>
      <c r="T1270" s="37"/>
      <c r="U1270" s="19"/>
      <c r="V1270" s="18"/>
      <c r="W1270" s="32"/>
      <c r="X1270" s="14">
        <f t="shared" si="949"/>
        <v>0</v>
      </c>
      <c r="Y1270" s="37"/>
      <c r="Z1270" s="19"/>
      <c r="AA1270" s="18"/>
      <c r="AB1270" s="32"/>
      <c r="AC1270" s="14">
        <f t="shared" si="950"/>
        <v>0</v>
      </c>
      <c r="AD1270" s="37"/>
      <c r="AE1270" s="19">
        <v>15</v>
      </c>
      <c r="AF1270" s="18"/>
      <c r="AG1270" s="32"/>
      <c r="AH1270" s="14">
        <f t="shared" si="951"/>
        <v>15</v>
      </c>
      <c r="AI1270" s="15">
        <f t="shared" si="945"/>
        <v>15</v>
      </c>
      <c r="AJ1270" s="56">
        <v>44363</v>
      </c>
      <c r="AK1270" s="30"/>
      <c r="AL1270" s="37"/>
      <c r="AM1270" s="19"/>
      <c r="AN1270" s="18"/>
      <c r="AO1270" s="32"/>
      <c r="AP1270" s="14">
        <f t="shared" si="952"/>
        <v>0</v>
      </c>
      <c r="AQ1270" s="37"/>
      <c r="AR1270" s="19"/>
      <c r="AS1270" s="18"/>
      <c r="AT1270" s="32"/>
      <c r="AU1270" s="14">
        <f t="shared" si="953"/>
        <v>0</v>
      </c>
      <c r="AV1270" s="37"/>
      <c r="AW1270" s="19"/>
      <c r="AX1270" s="18"/>
      <c r="AY1270" s="32"/>
      <c r="AZ1270" s="14">
        <f t="shared" si="954"/>
        <v>0</v>
      </c>
      <c r="BA1270" s="15">
        <f t="shared" si="941"/>
        <v>0</v>
      </c>
    </row>
    <row r="1271" spans="1:53" x14ac:dyDescent="0.15">
      <c r="A1271" s="30"/>
      <c r="B1271" s="37"/>
      <c r="C1271" s="19"/>
      <c r="D1271" s="18"/>
      <c r="E1271" s="32"/>
      <c r="F1271" s="14">
        <f t="shared" si="946"/>
        <v>0</v>
      </c>
      <c r="G1271" s="37"/>
      <c r="H1271" s="19"/>
      <c r="I1271" s="18"/>
      <c r="J1271" s="32"/>
      <c r="K1271" s="14">
        <f t="shared" si="947"/>
        <v>0</v>
      </c>
      <c r="L1271" s="37"/>
      <c r="M1271" s="19"/>
      <c r="N1271" s="18"/>
      <c r="O1271" s="32"/>
      <c r="P1271" s="14">
        <f t="shared" si="948"/>
        <v>0</v>
      </c>
      <c r="Q1271" s="15">
        <f t="shared" si="933"/>
        <v>0</v>
      </c>
      <c r="S1271" s="13" t="s">
        <v>985</v>
      </c>
      <c r="T1271" s="37">
        <v>1</v>
      </c>
      <c r="U1271" s="19">
        <v>8</v>
      </c>
      <c r="V1271" s="18">
        <v>2</v>
      </c>
      <c r="W1271" s="32"/>
      <c r="X1271" s="14">
        <f t="shared" si="949"/>
        <v>11</v>
      </c>
      <c r="Y1271" s="37">
        <v>4</v>
      </c>
      <c r="Z1271" s="19">
        <v>12</v>
      </c>
      <c r="AA1271" s="18">
        <v>4</v>
      </c>
      <c r="AB1271" s="32"/>
      <c r="AC1271" s="14">
        <f t="shared" si="950"/>
        <v>20</v>
      </c>
      <c r="AD1271" s="37">
        <v>4</v>
      </c>
      <c r="AE1271" s="19">
        <v>5</v>
      </c>
      <c r="AF1271" s="18"/>
      <c r="AG1271" s="32"/>
      <c r="AH1271" s="14">
        <f t="shared" si="951"/>
        <v>9</v>
      </c>
      <c r="AI1271" s="15">
        <f t="shared" si="945"/>
        <v>40</v>
      </c>
      <c r="AJ1271" s="56">
        <v>44362</v>
      </c>
      <c r="AK1271" s="30"/>
      <c r="AL1271" s="37"/>
      <c r="AM1271" s="19"/>
      <c r="AN1271" s="18"/>
      <c r="AO1271" s="32"/>
      <c r="AP1271" s="14">
        <f t="shared" si="952"/>
        <v>0</v>
      </c>
      <c r="AQ1271" s="37"/>
      <c r="AR1271" s="19"/>
      <c r="AS1271" s="18"/>
      <c r="AT1271" s="32"/>
      <c r="AU1271" s="14">
        <f t="shared" si="953"/>
        <v>0</v>
      </c>
      <c r="AV1271" s="37"/>
      <c r="AW1271" s="19"/>
      <c r="AX1271" s="18"/>
      <c r="AY1271" s="32"/>
      <c r="AZ1271" s="14">
        <f t="shared" si="954"/>
        <v>0</v>
      </c>
      <c r="BA1271" s="15">
        <f t="shared" si="941"/>
        <v>0</v>
      </c>
    </row>
    <row r="1272" spans="1:53" x14ac:dyDescent="0.15">
      <c r="A1272" s="30"/>
      <c r="B1272" s="37"/>
      <c r="C1272" s="19"/>
      <c r="D1272" s="18"/>
      <c r="E1272" s="32"/>
      <c r="F1272" s="14">
        <f t="shared" si="946"/>
        <v>0</v>
      </c>
      <c r="G1272" s="37"/>
      <c r="H1272" s="19"/>
      <c r="I1272" s="18"/>
      <c r="J1272" s="32"/>
      <c r="K1272" s="14">
        <f t="shared" si="947"/>
        <v>0</v>
      </c>
      <c r="L1272" s="37"/>
      <c r="M1272" s="19"/>
      <c r="N1272" s="18"/>
      <c r="O1272" s="32"/>
      <c r="P1272" s="14">
        <f t="shared" si="948"/>
        <v>0</v>
      </c>
      <c r="Q1272" s="15">
        <f t="shared" si="933"/>
        <v>0</v>
      </c>
      <c r="S1272" s="30" t="s">
        <v>986</v>
      </c>
      <c r="T1272" s="37"/>
      <c r="U1272" s="19">
        <v>1</v>
      </c>
      <c r="V1272" s="18">
        <v>1</v>
      </c>
      <c r="W1272" s="32"/>
      <c r="X1272" s="14">
        <f t="shared" si="949"/>
        <v>2</v>
      </c>
      <c r="Y1272" s="37"/>
      <c r="Z1272" s="19">
        <v>1</v>
      </c>
      <c r="AA1272" s="18">
        <v>1</v>
      </c>
      <c r="AB1272" s="32"/>
      <c r="AC1272" s="14">
        <f t="shared" si="950"/>
        <v>2</v>
      </c>
      <c r="AD1272" s="37"/>
      <c r="AE1272" s="19">
        <v>1</v>
      </c>
      <c r="AF1272" s="18">
        <v>1</v>
      </c>
      <c r="AG1272" s="32"/>
      <c r="AH1272" s="14">
        <f t="shared" si="951"/>
        <v>2</v>
      </c>
      <c r="AI1272" s="15">
        <f t="shared" si="945"/>
        <v>6</v>
      </c>
      <c r="AJ1272" s="56">
        <v>44363</v>
      </c>
      <c r="AK1272" s="30"/>
      <c r="AL1272" s="37"/>
      <c r="AM1272" s="19"/>
      <c r="AN1272" s="18"/>
      <c r="AO1272" s="32"/>
      <c r="AP1272" s="14">
        <f t="shared" si="952"/>
        <v>0</v>
      </c>
      <c r="AQ1272" s="37"/>
      <c r="AR1272" s="19"/>
      <c r="AS1272" s="18"/>
      <c r="AT1272" s="32"/>
      <c r="AU1272" s="14">
        <f t="shared" si="953"/>
        <v>0</v>
      </c>
      <c r="AV1272" s="37"/>
      <c r="AW1272" s="19"/>
      <c r="AX1272" s="18"/>
      <c r="AY1272" s="32"/>
      <c r="AZ1272" s="14">
        <f t="shared" si="954"/>
        <v>0</v>
      </c>
      <c r="BA1272" s="15">
        <f t="shared" si="941"/>
        <v>0</v>
      </c>
    </row>
    <row r="1273" spans="1:53" x14ac:dyDescent="0.15">
      <c r="A1273" s="30"/>
      <c r="B1273" s="37"/>
      <c r="C1273" s="19"/>
      <c r="D1273" s="18"/>
      <c r="E1273" s="32"/>
      <c r="F1273" s="14">
        <f t="shared" si="946"/>
        <v>0</v>
      </c>
      <c r="G1273" s="37"/>
      <c r="H1273" s="19"/>
      <c r="I1273" s="18"/>
      <c r="J1273" s="32"/>
      <c r="K1273" s="14">
        <f t="shared" si="947"/>
        <v>0</v>
      </c>
      <c r="L1273" s="37"/>
      <c r="M1273" s="19"/>
      <c r="N1273" s="18"/>
      <c r="O1273" s="32"/>
      <c r="P1273" s="14">
        <f t="shared" si="948"/>
        <v>0</v>
      </c>
      <c r="Q1273" s="15">
        <f t="shared" si="933"/>
        <v>0</v>
      </c>
      <c r="S1273" s="30" t="s">
        <v>987</v>
      </c>
      <c r="T1273" s="37"/>
      <c r="U1273" s="19">
        <v>4</v>
      </c>
      <c r="V1273" s="18"/>
      <c r="W1273" s="32">
        <v>7</v>
      </c>
      <c r="X1273" s="14">
        <f t="shared" si="949"/>
        <v>11</v>
      </c>
      <c r="Y1273" s="37"/>
      <c r="Z1273" s="19">
        <v>4</v>
      </c>
      <c r="AA1273" s="18"/>
      <c r="AB1273" s="32">
        <v>7</v>
      </c>
      <c r="AC1273" s="14">
        <f t="shared" si="950"/>
        <v>11</v>
      </c>
      <c r="AD1273" s="37"/>
      <c r="AE1273" s="19">
        <v>4</v>
      </c>
      <c r="AF1273" s="18"/>
      <c r="AG1273" s="32">
        <v>7</v>
      </c>
      <c r="AH1273" s="14">
        <f t="shared" si="951"/>
        <v>11</v>
      </c>
      <c r="AI1273" s="15">
        <f t="shared" si="945"/>
        <v>33</v>
      </c>
      <c r="AJ1273" s="56">
        <v>44364</v>
      </c>
      <c r="AK1273" s="30"/>
      <c r="AL1273" s="37"/>
      <c r="AM1273" s="19"/>
      <c r="AN1273" s="18"/>
      <c r="AO1273" s="32"/>
      <c r="AP1273" s="14">
        <f t="shared" si="952"/>
        <v>0</v>
      </c>
      <c r="AQ1273" s="37"/>
      <c r="AR1273" s="19"/>
      <c r="AS1273" s="18"/>
      <c r="AT1273" s="32"/>
      <c r="AU1273" s="14">
        <f t="shared" si="953"/>
        <v>0</v>
      </c>
      <c r="AV1273" s="37"/>
      <c r="AW1273" s="19"/>
      <c r="AX1273" s="18"/>
      <c r="AY1273" s="32"/>
      <c r="AZ1273" s="14">
        <f t="shared" si="954"/>
        <v>0</v>
      </c>
      <c r="BA1273" s="15">
        <f t="shared" si="941"/>
        <v>0</v>
      </c>
    </row>
    <row r="1274" spans="1:53" x14ac:dyDescent="0.15">
      <c r="A1274" s="30"/>
      <c r="B1274" s="37"/>
      <c r="C1274" s="19"/>
      <c r="D1274" s="18"/>
      <c r="E1274" s="32"/>
      <c r="F1274" s="14">
        <f t="shared" si="946"/>
        <v>0</v>
      </c>
      <c r="G1274" s="37"/>
      <c r="H1274" s="19"/>
      <c r="I1274" s="18"/>
      <c r="J1274" s="32"/>
      <c r="K1274" s="14">
        <f t="shared" si="947"/>
        <v>0</v>
      </c>
      <c r="L1274" s="37"/>
      <c r="M1274" s="19"/>
      <c r="N1274" s="18"/>
      <c r="O1274" s="32"/>
      <c r="P1274" s="14">
        <f t="shared" si="948"/>
        <v>0</v>
      </c>
      <c r="Q1274" s="15">
        <f t="shared" si="933"/>
        <v>0</v>
      </c>
      <c r="S1274" s="13" t="s">
        <v>988</v>
      </c>
      <c r="T1274" s="37"/>
      <c r="U1274" s="19"/>
      <c r="V1274" s="18"/>
      <c r="W1274" s="32"/>
      <c r="X1274" s="14">
        <f t="shared" si="949"/>
        <v>0</v>
      </c>
      <c r="Y1274" s="37"/>
      <c r="Z1274" s="19"/>
      <c r="AA1274" s="18"/>
      <c r="AB1274" s="32"/>
      <c r="AC1274" s="14">
        <f t="shared" si="950"/>
        <v>0</v>
      </c>
      <c r="AD1274" s="37"/>
      <c r="AE1274" s="19"/>
      <c r="AF1274" s="18">
        <v>16</v>
      </c>
      <c r="AG1274" s="32"/>
      <c r="AH1274" s="14">
        <f t="shared" si="951"/>
        <v>16</v>
      </c>
      <c r="AI1274" s="15">
        <f t="shared" si="945"/>
        <v>16</v>
      </c>
      <c r="AJ1274" s="56">
        <v>44365</v>
      </c>
      <c r="AK1274" s="30"/>
      <c r="AL1274" s="37"/>
      <c r="AM1274" s="19"/>
      <c r="AN1274" s="18"/>
      <c r="AO1274" s="32"/>
      <c r="AP1274" s="14">
        <f t="shared" si="952"/>
        <v>0</v>
      </c>
      <c r="AQ1274" s="37"/>
      <c r="AR1274" s="19"/>
      <c r="AS1274" s="18"/>
      <c r="AT1274" s="32"/>
      <c r="AU1274" s="14">
        <f t="shared" si="953"/>
        <v>0</v>
      </c>
      <c r="AV1274" s="37"/>
      <c r="AW1274" s="19"/>
      <c r="AX1274" s="18"/>
      <c r="AY1274" s="32"/>
      <c r="AZ1274" s="14">
        <f t="shared" si="954"/>
        <v>0</v>
      </c>
      <c r="BA1274" s="15">
        <f t="shared" si="941"/>
        <v>0</v>
      </c>
    </row>
    <row r="1275" spans="1:53" x14ac:dyDescent="0.15">
      <c r="A1275" s="30"/>
      <c r="B1275" s="37"/>
      <c r="C1275" s="19"/>
      <c r="D1275" s="18"/>
      <c r="E1275" s="32"/>
      <c r="F1275" s="14">
        <f t="shared" si="946"/>
        <v>0</v>
      </c>
      <c r="G1275" s="37"/>
      <c r="H1275" s="19"/>
      <c r="I1275" s="18"/>
      <c r="J1275" s="32"/>
      <c r="K1275" s="14">
        <f t="shared" si="947"/>
        <v>0</v>
      </c>
      <c r="L1275" s="37"/>
      <c r="M1275" s="19"/>
      <c r="N1275" s="18"/>
      <c r="O1275" s="32"/>
      <c r="P1275" s="14">
        <f t="shared" si="948"/>
        <v>0</v>
      </c>
      <c r="Q1275" s="15">
        <f t="shared" si="933"/>
        <v>0</v>
      </c>
      <c r="S1275" s="13" t="s">
        <v>989</v>
      </c>
      <c r="T1275" s="37">
        <v>4</v>
      </c>
      <c r="U1275" s="19">
        <v>4</v>
      </c>
      <c r="V1275" s="18">
        <v>2</v>
      </c>
      <c r="W1275" s="32"/>
      <c r="X1275" s="14">
        <f t="shared" si="949"/>
        <v>10</v>
      </c>
      <c r="Y1275" s="37">
        <v>4</v>
      </c>
      <c r="Z1275" s="19">
        <v>6</v>
      </c>
      <c r="AA1275" s="18"/>
      <c r="AB1275" s="32"/>
      <c r="AC1275" s="14">
        <f t="shared" si="950"/>
        <v>10</v>
      </c>
      <c r="AD1275" s="37">
        <v>6</v>
      </c>
      <c r="AE1275" s="19">
        <v>8</v>
      </c>
      <c r="AF1275" s="18">
        <v>8</v>
      </c>
      <c r="AG1275" s="32"/>
      <c r="AH1275" s="14">
        <f t="shared" si="951"/>
        <v>22</v>
      </c>
      <c r="AI1275" s="15">
        <f t="shared" si="945"/>
        <v>42</v>
      </c>
      <c r="AJ1275" s="56">
        <v>44365</v>
      </c>
      <c r="AK1275" s="30"/>
      <c r="AL1275" s="37"/>
      <c r="AM1275" s="19"/>
      <c r="AN1275" s="18"/>
      <c r="AO1275" s="32"/>
      <c r="AP1275" s="14">
        <f t="shared" si="952"/>
        <v>0</v>
      </c>
      <c r="AQ1275" s="37"/>
      <c r="AR1275" s="19"/>
      <c r="AS1275" s="18"/>
      <c r="AT1275" s="32"/>
      <c r="AU1275" s="14">
        <f t="shared" si="953"/>
        <v>0</v>
      </c>
      <c r="AV1275" s="37"/>
      <c r="AW1275" s="19"/>
      <c r="AX1275" s="18"/>
      <c r="AY1275" s="32"/>
      <c r="AZ1275" s="14">
        <f t="shared" si="954"/>
        <v>0</v>
      </c>
      <c r="BA1275" s="15">
        <f t="shared" si="941"/>
        <v>0</v>
      </c>
    </row>
    <row r="1276" spans="1:53" x14ac:dyDescent="0.15">
      <c r="A1276" s="30"/>
      <c r="B1276" s="37"/>
      <c r="C1276" s="19"/>
      <c r="D1276" s="18"/>
      <c r="E1276" s="32"/>
      <c r="F1276" s="14">
        <f t="shared" si="946"/>
        <v>0</v>
      </c>
      <c r="G1276" s="37"/>
      <c r="H1276" s="19"/>
      <c r="I1276" s="18"/>
      <c r="J1276" s="32"/>
      <c r="K1276" s="14">
        <f t="shared" si="947"/>
        <v>0</v>
      </c>
      <c r="L1276" s="37"/>
      <c r="M1276" s="19"/>
      <c r="N1276" s="18"/>
      <c r="O1276" s="32"/>
      <c r="P1276" s="14">
        <f t="shared" si="948"/>
        <v>0</v>
      </c>
      <c r="Q1276" s="15">
        <f t="shared" si="933"/>
        <v>0</v>
      </c>
      <c r="S1276" s="30" t="s">
        <v>990</v>
      </c>
      <c r="T1276" s="37">
        <v>1</v>
      </c>
      <c r="U1276" s="19">
        <v>2</v>
      </c>
      <c r="V1276" s="18">
        <v>2</v>
      </c>
      <c r="W1276" s="32"/>
      <c r="X1276" s="14">
        <f t="shared" si="949"/>
        <v>5</v>
      </c>
      <c r="Y1276" s="37">
        <v>1</v>
      </c>
      <c r="Z1276" s="19">
        <v>2</v>
      </c>
      <c r="AA1276" s="18">
        <v>2</v>
      </c>
      <c r="AB1276" s="32"/>
      <c r="AC1276" s="14">
        <f t="shared" si="950"/>
        <v>5</v>
      </c>
      <c r="AD1276" s="37">
        <v>1</v>
      </c>
      <c r="AE1276" s="19">
        <v>2</v>
      </c>
      <c r="AF1276" s="18">
        <v>2</v>
      </c>
      <c r="AG1276" s="32"/>
      <c r="AH1276" s="14">
        <f t="shared" si="951"/>
        <v>5</v>
      </c>
      <c r="AI1276" s="15">
        <f t="shared" si="945"/>
        <v>15</v>
      </c>
      <c r="AJ1276" s="56">
        <v>44365</v>
      </c>
      <c r="AK1276" s="13"/>
      <c r="AL1276" s="37"/>
      <c r="AM1276" s="19"/>
      <c r="AN1276" s="18"/>
      <c r="AO1276" s="32"/>
      <c r="AP1276" s="14">
        <f t="shared" si="952"/>
        <v>0</v>
      </c>
      <c r="AQ1276" s="37"/>
      <c r="AR1276" s="19"/>
      <c r="AS1276" s="18"/>
      <c r="AT1276" s="32"/>
      <c r="AU1276" s="14">
        <f t="shared" si="953"/>
        <v>0</v>
      </c>
      <c r="AV1276" s="37"/>
      <c r="AW1276" s="19"/>
      <c r="AX1276" s="18"/>
      <c r="AY1276" s="32"/>
      <c r="AZ1276" s="14">
        <f t="shared" si="954"/>
        <v>0</v>
      </c>
      <c r="BA1276" s="15">
        <f t="shared" si="941"/>
        <v>0</v>
      </c>
    </row>
    <row r="1277" spans="1:53" x14ac:dyDescent="0.15">
      <c r="A1277" s="30"/>
      <c r="B1277" s="37"/>
      <c r="C1277" s="19"/>
      <c r="D1277" s="18"/>
      <c r="E1277" s="32"/>
      <c r="F1277" s="14">
        <f t="shared" si="946"/>
        <v>0</v>
      </c>
      <c r="G1277" s="37"/>
      <c r="H1277" s="19"/>
      <c r="I1277" s="18"/>
      <c r="J1277" s="32"/>
      <c r="K1277" s="14">
        <f t="shared" si="947"/>
        <v>0</v>
      </c>
      <c r="L1277" s="37"/>
      <c r="M1277" s="19"/>
      <c r="N1277" s="18"/>
      <c r="O1277" s="32"/>
      <c r="P1277" s="14">
        <f t="shared" si="948"/>
        <v>0</v>
      </c>
      <c r="Q1277" s="15">
        <f t="shared" si="933"/>
        <v>0</v>
      </c>
      <c r="S1277" s="13" t="s">
        <v>991</v>
      </c>
      <c r="T1277" s="37">
        <v>8</v>
      </c>
      <c r="U1277" s="19">
        <v>6</v>
      </c>
      <c r="V1277" s="18">
        <v>8</v>
      </c>
      <c r="W1277" s="32"/>
      <c r="X1277" s="14">
        <f t="shared" si="949"/>
        <v>22</v>
      </c>
      <c r="Y1277" s="37">
        <v>8</v>
      </c>
      <c r="Z1277" s="19">
        <v>32</v>
      </c>
      <c r="AA1277" s="18">
        <v>24</v>
      </c>
      <c r="AB1277" s="32"/>
      <c r="AC1277" s="14">
        <f t="shared" si="950"/>
        <v>64</v>
      </c>
      <c r="AD1277" s="37">
        <v>16</v>
      </c>
      <c r="AE1277" s="19">
        <v>16</v>
      </c>
      <c r="AF1277" s="18">
        <v>24</v>
      </c>
      <c r="AG1277" s="32"/>
      <c r="AH1277" s="14">
        <f t="shared" si="951"/>
        <v>56</v>
      </c>
      <c r="AI1277" s="15">
        <f t="shared" si="945"/>
        <v>142</v>
      </c>
      <c r="AJ1277" s="56">
        <v>44368</v>
      </c>
      <c r="AK1277" s="39"/>
      <c r="AL1277" s="37"/>
      <c r="AM1277" s="19"/>
      <c r="AN1277" s="18"/>
      <c r="AO1277" s="32"/>
      <c r="AP1277" s="14">
        <f t="shared" si="952"/>
        <v>0</v>
      </c>
      <c r="AQ1277" s="37"/>
      <c r="AR1277" s="19"/>
      <c r="AS1277" s="18"/>
      <c r="AT1277" s="32"/>
      <c r="AU1277" s="14">
        <f t="shared" si="953"/>
        <v>0</v>
      </c>
      <c r="AV1277" s="37"/>
      <c r="AW1277" s="19"/>
      <c r="AX1277" s="18"/>
      <c r="AY1277" s="32"/>
      <c r="AZ1277" s="14">
        <f t="shared" si="954"/>
        <v>0</v>
      </c>
      <c r="BA1277" s="15">
        <f t="shared" si="941"/>
        <v>0</v>
      </c>
    </row>
    <row r="1278" spans="1:53" x14ac:dyDescent="0.15">
      <c r="A1278" s="30"/>
      <c r="B1278" s="37"/>
      <c r="C1278" s="19"/>
      <c r="D1278" s="18"/>
      <c r="E1278" s="32"/>
      <c r="F1278" s="14">
        <f t="shared" si="946"/>
        <v>0</v>
      </c>
      <c r="G1278" s="37"/>
      <c r="H1278" s="19"/>
      <c r="I1278" s="18"/>
      <c r="J1278" s="32"/>
      <c r="K1278" s="14">
        <f t="shared" si="947"/>
        <v>0</v>
      </c>
      <c r="L1278" s="37"/>
      <c r="M1278" s="19"/>
      <c r="N1278" s="18"/>
      <c r="O1278" s="32"/>
      <c r="P1278" s="14">
        <f t="shared" si="948"/>
        <v>0</v>
      </c>
      <c r="Q1278" s="15">
        <f t="shared" si="933"/>
        <v>0</v>
      </c>
      <c r="S1278" s="13" t="s">
        <v>992</v>
      </c>
      <c r="T1278" s="37"/>
      <c r="U1278" s="19">
        <v>4</v>
      </c>
      <c r="V1278" s="18"/>
      <c r="W1278" s="19"/>
      <c r="X1278" s="14">
        <f t="shared" si="949"/>
        <v>4</v>
      </c>
      <c r="Y1278" s="37"/>
      <c r="Z1278" s="19"/>
      <c r="AA1278" s="18"/>
      <c r="AB1278" s="19"/>
      <c r="AC1278" s="14">
        <f t="shared" si="950"/>
        <v>0</v>
      </c>
      <c r="AD1278" s="37">
        <v>2</v>
      </c>
      <c r="AE1278" s="19">
        <v>50</v>
      </c>
      <c r="AF1278" s="18">
        <v>12</v>
      </c>
      <c r="AG1278" s="19"/>
      <c r="AH1278" s="14">
        <f t="shared" si="951"/>
        <v>64</v>
      </c>
      <c r="AI1278" s="15">
        <f t="shared" si="945"/>
        <v>68</v>
      </c>
      <c r="AJ1278" s="56">
        <v>44366</v>
      </c>
      <c r="AK1278" s="13"/>
      <c r="AL1278" s="37"/>
      <c r="AM1278" s="19"/>
      <c r="AN1278" s="18"/>
      <c r="AO1278" s="32"/>
      <c r="AP1278" s="14">
        <f t="shared" si="952"/>
        <v>0</v>
      </c>
      <c r="AQ1278" s="37"/>
      <c r="AR1278" s="19"/>
      <c r="AS1278" s="18"/>
      <c r="AT1278" s="32"/>
      <c r="AU1278" s="14">
        <f t="shared" si="953"/>
        <v>0</v>
      </c>
      <c r="AV1278" s="37"/>
      <c r="AW1278" s="19"/>
      <c r="AX1278" s="18"/>
      <c r="AY1278" s="32"/>
      <c r="AZ1278" s="14">
        <f t="shared" si="954"/>
        <v>0</v>
      </c>
      <c r="BA1278" s="15">
        <f t="shared" si="941"/>
        <v>0</v>
      </c>
    </row>
    <row r="1279" spans="1:53" x14ac:dyDescent="0.15">
      <c r="A1279" s="30"/>
      <c r="B1279" s="37"/>
      <c r="C1279" s="19"/>
      <c r="D1279" s="18"/>
      <c r="E1279" s="32"/>
      <c r="F1279" s="14">
        <f t="shared" si="946"/>
        <v>0</v>
      </c>
      <c r="G1279" s="37"/>
      <c r="H1279" s="19"/>
      <c r="I1279" s="18"/>
      <c r="J1279" s="32"/>
      <c r="K1279" s="14">
        <f t="shared" si="947"/>
        <v>0</v>
      </c>
      <c r="L1279" s="37"/>
      <c r="M1279" s="19"/>
      <c r="N1279" s="18"/>
      <c r="O1279" s="32"/>
      <c r="P1279" s="14">
        <f t="shared" si="948"/>
        <v>0</v>
      </c>
      <c r="Q1279" s="15">
        <f t="shared" si="933"/>
        <v>0</v>
      </c>
      <c r="S1279" s="13" t="s">
        <v>996</v>
      </c>
      <c r="T1279" s="37">
        <v>5</v>
      </c>
      <c r="U1279" s="19"/>
      <c r="V1279" s="18">
        <v>5</v>
      </c>
      <c r="W1279" s="32"/>
      <c r="X1279" s="14">
        <f t="shared" si="949"/>
        <v>10</v>
      </c>
      <c r="Y1279" s="37"/>
      <c r="Z1279" s="19"/>
      <c r="AA1279" s="18"/>
      <c r="AB1279" s="32"/>
      <c r="AC1279" s="14">
        <f t="shared" si="950"/>
        <v>0</v>
      </c>
      <c r="AD1279" s="37">
        <v>5</v>
      </c>
      <c r="AE1279" s="19"/>
      <c r="AF1279" s="18"/>
      <c r="AG1279" s="32"/>
      <c r="AH1279" s="14">
        <f t="shared" si="951"/>
        <v>5</v>
      </c>
      <c r="AI1279" s="15">
        <f t="shared" si="945"/>
        <v>15</v>
      </c>
      <c r="AJ1279" s="56">
        <v>44369</v>
      </c>
      <c r="AK1279" s="13"/>
      <c r="AL1279" s="37"/>
      <c r="AM1279" s="19"/>
      <c r="AN1279" s="18"/>
      <c r="AO1279" s="32"/>
      <c r="AP1279" s="14">
        <f t="shared" si="952"/>
        <v>0</v>
      </c>
      <c r="AQ1279" s="37"/>
      <c r="AR1279" s="19"/>
      <c r="AS1279" s="18"/>
      <c r="AT1279" s="32"/>
      <c r="AU1279" s="14">
        <f t="shared" si="953"/>
        <v>0</v>
      </c>
      <c r="AV1279" s="37"/>
      <c r="AW1279" s="19"/>
      <c r="AX1279" s="18"/>
      <c r="AY1279" s="32"/>
      <c r="AZ1279" s="14">
        <f t="shared" si="954"/>
        <v>0</v>
      </c>
      <c r="BA1279" s="15">
        <f t="shared" si="941"/>
        <v>0</v>
      </c>
    </row>
    <row r="1280" spans="1:53" x14ac:dyDescent="0.15">
      <c r="A1280" s="30"/>
      <c r="B1280" s="37"/>
      <c r="C1280" s="19"/>
      <c r="D1280" s="18"/>
      <c r="E1280" s="32"/>
      <c r="F1280" s="14">
        <f t="shared" si="946"/>
        <v>0</v>
      </c>
      <c r="G1280" s="37"/>
      <c r="H1280" s="19"/>
      <c r="I1280" s="18"/>
      <c r="J1280" s="32"/>
      <c r="K1280" s="14">
        <f t="shared" si="947"/>
        <v>0</v>
      </c>
      <c r="L1280" s="37"/>
      <c r="M1280" s="19"/>
      <c r="N1280" s="18"/>
      <c r="O1280" s="32"/>
      <c r="P1280" s="14">
        <f t="shared" si="948"/>
        <v>0</v>
      </c>
      <c r="Q1280" s="15">
        <f t="shared" si="933"/>
        <v>0</v>
      </c>
      <c r="S1280" s="30"/>
      <c r="T1280" s="31"/>
      <c r="U1280" s="32"/>
      <c r="V1280" s="33"/>
      <c r="W1280" s="32"/>
      <c r="X1280" s="14">
        <f t="shared" si="949"/>
        <v>0</v>
      </c>
      <c r="Y1280" s="31"/>
      <c r="Z1280" s="32"/>
      <c r="AA1280" s="33"/>
      <c r="AB1280" s="32"/>
      <c r="AC1280" s="14">
        <f t="shared" si="950"/>
        <v>0</v>
      </c>
      <c r="AD1280" s="31"/>
      <c r="AE1280" s="32"/>
      <c r="AF1280" s="33"/>
      <c r="AG1280" s="32"/>
      <c r="AH1280" s="14">
        <f t="shared" si="951"/>
        <v>0</v>
      </c>
      <c r="AI1280" s="15">
        <f t="shared" ref="AI1280" si="955">X1280+AC1280+AH1280</f>
        <v>0</v>
      </c>
      <c r="AJ1280" s="57"/>
      <c r="AK1280" s="13"/>
      <c r="AL1280" s="37"/>
      <c r="AM1280" s="19"/>
      <c r="AN1280" s="18"/>
      <c r="AO1280" s="32"/>
      <c r="AP1280" s="14">
        <f t="shared" si="952"/>
        <v>0</v>
      </c>
      <c r="AQ1280" s="37"/>
      <c r="AR1280" s="19"/>
      <c r="AS1280" s="18"/>
      <c r="AT1280" s="32"/>
      <c r="AU1280" s="14">
        <f t="shared" si="953"/>
        <v>0</v>
      </c>
      <c r="AV1280" s="37"/>
      <c r="AW1280" s="19"/>
      <c r="AX1280" s="18"/>
      <c r="AY1280" s="32"/>
      <c r="AZ1280" s="14">
        <f t="shared" si="954"/>
        <v>0</v>
      </c>
      <c r="BA1280" s="15">
        <f t="shared" si="941"/>
        <v>0</v>
      </c>
    </row>
    <row r="1281" spans="1:53" x14ac:dyDescent="0.15">
      <c r="A1281" s="30"/>
      <c r="B1281" s="37"/>
      <c r="C1281" s="19"/>
      <c r="D1281" s="18"/>
      <c r="E1281" s="32"/>
      <c r="F1281" s="14">
        <f t="shared" si="946"/>
        <v>0</v>
      </c>
      <c r="G1281" s="37"/>
      <c r="H1281" s="19"/>
      <c r="I1281" s="18"/>
      <c r="J1281" s="32"/>
      <c r="K1281" s="14">
        <f t="shared" si="947"/>
        <v>0</v>
      </c>
      <c r="L1281" s="37"/>
      <c r="M1281" s="19"/>
      <c r="N1281" s="18"/>
      <c r="O1281" s="32"/>
      <c r="P1281" s="14">
        <f t="shared" si="948"/>
        <v>0</v>
      </c>
      <c r="Q1281" s="15">
        <f t="shared" si="933"/>
        <v>0</v>
      </c>
      <c r="S1281" s="30"/>
      <c r="T1281" s="31"/>
      <c r="U1281" s="32"/>
      <c r="V1281" s="33"/>
      <c r="W1281" s="32"/>
      <c r="X1281" s="14">
        <f t="shared" ref="X1281" si="956">SUM(T1281:W1281)</f>
        <v>0</v>
      </c>
      <c r="Y1281" s="31"/>
      <c r="Z1281" s="32"/>
      <c r="AA1281" s="33"/>
      <c r="AB1281" s="32"/>
      <c r="AC1281" s="14">
        <f t="shared" ref="AC1281" si="957">SUM(Y1281:AB1281)</f>
        <v>0</v>
      </c>
      <c r="AD1281" s="31"/>
      <c r="AE1281" s="32"/>
      <c r="AF1281" s="33"/>
      <c r="AG1281" s="32"/>
      <c r="AH1281" s="14">
        <f t="shared" ref="AH1281" si="958">SUM(AD1281:AG1281)</f>
        <v>0</v>
      </c>
      <c r="AI1281" s="15">
        <f t="shared" si="945"/>
        <v>0</v>
      </c>
      <c r="AJ1281" s="57"/>
      <c r="AK1281" s="13"/>
      <c r="AL1281" s="37"/>
      <c r="AM1281" s="19"/>
      <c r="AN1281" s="18"/>
      <c r="AO1281" s="32"/>
      <c r="AP1281" s="14">
        <f t="shared" si="952"/>
        <v>0</v>
      </c>
      <c r="AQ1281" s="37"/>
      <c r="AR1281" s="19"/>
      <c r="AS1281" s="18"/>
      <c r="AT1281" s="32"/>
      <c r="AU1281" s="14">
        <f t="shared" si="953"/>
        <v>0</v>
      </c>
      <c r="AV1281" s="37"/>
      <c r="AW1281" s="19"/>
      <c r="AX1281" s="18"/>
      <c r="AY1281" s="32"/>
      <c r="AZ1281" s="14">
        <f t="shared" si="954"/>
        <v>0</v>
      </c>
      <c r="BA1281" s="15">
        <f t="shared" si="941"/>
        <v>0</v>
      </c>
    </row>
    <row r="1282" spans="1:53" x14ac:dyDescent="0.15">
      <c r="A1282" s="39"/>
      <c r="B1282" s="37"/>
      <c r="C1282" s="19"/>
      <c r="D1282" s="18"/>
      <c r="E1282" s="32"/>
      <c r="F1282" s="14">
        <f t="shared" si="946"/>
        <v>0</v>
      </c>
      <c r="G1282" s="37"/>
      <c r="H1282" s="19"/>
      <c r="I1282" s="18"/>
      <c r="J1282" s="32"/>
      <c r="K1282" s="14">
        <f t="shared" si="947"/>
        <v>0</v>
      </c>
      <c r="L1282" s="37"/>
      <c r="M1282" s="19"/>
      <c r="N1282" s="18"/>
      <c r="O1282" s="32"/>
      <c r="P1282" s="14">
        <f t="shared" si="948"/>
        <v>0</v>
      </c>
      <c r="Q1282" s="15">
        <f t="shared" si="933"/>
        <v>0</v>
      </c>
      <c r="S1282" s="30" t="s">
        <v>905</v>
      </c>
      <c r="T1282" s="31"/>
      <c r="U1282" s="32"/>
      <c r="V1282" s="33"/>
      <c r="W1282" s="32"/>
      <c r="X1282" s="14">
        <f t="shared" ref="X1282:X1286" si="959">SUM(T1282:W1282)</f>
        <v>0</v>
      </c>
      <c r="Y1282" s="31"/>
      <c r="Z1282" s="32"/>
      <c r="AA1282" s="33"/>
      <c r="AB1282" s="32"/>
      <c r="AC1282" s="14">
        <f t="shared" ref="AC1282:AC1286" si="960">SUM(Y1282:AB1282)</f>
        <v>0</v>
      </c>
      <c r="AD1282" s="31"/>
      <c r="AE1282" s="32"/>
      <c r="AF1282" s="33"/>
      <c r="AG1282" s="32"/>
      <c r="AH1282" s="14">
        <f t="shared" ref="AH1282:AH1286" si="961">SUM(AD1282:AG1282)</f>
        <v>0</v>
      </c>
      <c r="AI1282" s="15">
        <f t="shared" ref="AI1282:AI1286" si="962">X1282+AC1282+AH1282</f>
        <v>0</v>
      </c>
      <c r="AJ1282" s="57" t="s">
        <v>265</v>
      </c>
      <c r="AK1282" s="39"/>
      <c r="AL1282" s="37"/>
      <c r="AM1282" s="19"/>
      <c r="AN1282" s="18"/>
      <c r="AO1282" s="32"/>
      <c r="AP1282" s="14">
        <f t="shared" si="952"/>
        <v>0</v>
      </c>
      <c r="AQ1282" s="37"/>
      <c r="AR1282" s="19"/>
      <c r="AS1282" s="18"/>
      <c r="AT1282" s="32"/>
      <c r="AU1282" s="14">
        <f t="shared" si="953"/>
        <v>0</v>
      </c>
      <c r="AV1282" s="37"/>
      <c r="AW1282" s="19"/>
      <c r="AX1282" s="18"/>
      <c r="AY1282" s="32"/>
      <c r="AZ1282" s="14">
        <f t="shared" si="954"/>
        <v>0</v>
      </c>
      <c r="BA1282" s="15">
        <f t="shared" si="941"/>
        <v>0</v>
      </c>
    </row>
    <row r="1283" spans="1:53" x14ac:dyDescent="0.15">
      <c r="A1283" s="30"/>
      <c r="B1283" s="37"/>
      <c r="C1283" s="19"/>
      <c r="D1283" s="18"/>
      <c r="E1283" s="32"/>
      <c r="F1283" s="14">
        <f t="shared" si="946"/>
        <v>0</v>
      </c>
      <c r="G1283" s="37"/>
      <c r="H1283" s="19"/>
      <c r="I1283" s="18"/>
      <c r="J1283" s="32"/>
      <c r="K1283" s="14">
        <f t="shared" si="947"/>
        <v>0</v>
      </c>
      <c r="L1283" s="37"/>
      <c r="M1283" s="19"/>
      <c r="N1283" s="18"/>
      <c r="O1283" s="32"/>
      <c r="P1283" s="14">
        <f t="shared" si="948"/>
        <v>0</v>
      </c>
      <c r="Q1283" s="15">
        <f t="shared" si="933"/>
        <v>0</v>
      </c>
      <c r="S1283" s="13" t="s">
        <v>959</v>
      </c>
      <c r="T1283" s="31"/>
      <c r="U1283" s="32"/>
      <c r="V1283" s="33"/>
      <c r="W1283" s="32"/>
      <c r="X1283" s="14">
        <f t="shared" si="959"/>
        <v>0</v>
      </c>
      <c r="Y1283" s="31"/>
      <c r="Z1283" s="32"/>
      <c r="AA1283" s="33"/>
      <c r="AB1283" s="32"/>
      <c r="AC1283" s="14">
        <f t="shared" si="960"/>
        <v>0</v>
      </c>
      <c r="AD1283" s="31"/>
      <c r="AE1283" s="32"/>
      <c r="AF1283" s="33"/>
      <c r="AG1283" s="32"/>
      <c r="AH1283" s="14">
        <f t="shared" si="961"/>
        <v>0</v>
      </c>
      <c r="AI1283" s="15">
        <f t="shared" si="962"/>
        <v>0</v>
      </c>
      <c r="AJ1283" s="57" t="s">
        <v>960</v>
      </c>
      <c r="AK1283" s="13"/>
      <c r="AL1283" s="37"/>
      <c r="AM1283" s="19"/>
      <c r="AN1283" s="18"/>
      <c r="AO1283" s="32"/>
      <c r="AP1283" s="14">
        <f t="shared" si="952"/>
        <v>0</v>
      </c>
      <c r="AQ1283" s="37"/>
      <c r="AR1283" s="19"/>
      <c r="AS1283" s="18"/>
      <c r="AT1283" s="32"/>
      <c r="AU1283" s="14">
        <f t="shared" si="953"/>
        <v>0</v>
      </c>
      <c r="AV1283" s="37"/>
      <c r="AW1283" s="19"/>
      <c r="AX1283" s="18"/>
      <c r="AY1283" s="32"/>
      <c r="AZ1283" s="14">
        <f t="shared" si="954"/>
        <v>0</v>
      </c>
      <c r="BA1283" s="15">
        <f t="shared" si="941"/>
        <v>0</v>
      </c>
    </row>
    <row r="1284" spans="1:53" x14ac:dyDescent="0.15">
      <c r="A1284" s="30"/>
      <c r="B1284" s="37"/>
      <c r="C1284" s="19"/>
      <c r="D1284" s="18"/>
      <c r="E1284" s="32"/>
      <c r="F1284" s="14">
        <f t="shared" si="946"/>
        <v>0</v>
      </c>
      <c r="G1284" s="37"/>
      <c r="H1284" s="19"/>
      <c r="I1284" s="18"/>
      <c r="J1284" s="32"/>
      <c r="K1284" s="14">
        <f t="shared" si="947"/>
        <v>0</v>
      </c>
      <c r="L1284" s="37"/>
      <c r="M1284" s="19"/>
      <c r="N1284" s="18"/>
      <c r="O1284" s="32"/>
      <c r="P1284" s="14">
        <f t="shared" si="948"/>
        <v>0</v>
      </c>
      <c r="Q1284" s="15">
        <f t="shared" si="933"/>
        <v>0</v>
      </c>
      <c r="S1284" s="13" t="s">
        <v>920</v>
      </c>
      <c r="T1284" s="31"/>
      <c r="U1284" s="32"/>
      <c r="V1284" s="33"/>
      <c r="W1284" s="32"/>
      <c r="X1284" s="14">
        <f t="shared" si="959"/>
        <v>0</v>
      </c>
      <c r="Y1284" s="31"/>
      <c r="Z1284" s="32"/>
      <c r="AA1284" s="33"/>
      <c r="AB1284" s="32"/>
      <c r="AC1284" s="14">
        <f t="shared" si="960"/>
        <v>0</v>
      </c>
      <c r="AD1284" s="31"/>
      <c r="AE1284" s="32"/>
      <c r="AF1284" s="33"/>
      <c r="AG1284" s="32"/>
      <c r="AH1284" s="14">
        <f t="shared" si="961"/>
        <v>0</v>
      </c>
      <c r="AI1284" s="15">
        <f t="shared" si="962"/>
        <v>0</v>
      </c>
      <c r="AJ1284" s="57" t="s">
        <v>921</v>
      </c>
      <c r="AK1284" s="13"/>
      <c r="AL1284" s="37"/>
      <c r="AM1284" s="19"/>
      <c r="AN1284" s="18"/>
      <c r="AO1284" s="32"/>
      <c r="AP1284" s="14">
        <f t="shared" si="952"/>
        <v>0</v>
      </c>
      <c r="AQ1284" s="37"/>
      <c r="AR1284" s="19"/>
      <c r="AS1284" s="18"/>
      <c r="AT1284" s="32"/>
      <c r="AU1284" s="14">
        <f t="shared" si="953"/>
        <v>0</v>
      </c>
      <c r="AV1284" s="37"/>
      <c r="AW1284" s="19"/>
      <c r="AX1284" s="18"/>
      <c r="AY1284" s="32"/>
      <c r="AZ1284" s="14">
        <f t="shared" si="954"/>
        <v>0</v>
      </c>
      <c r="BA1284" s="15">
        <f t="shared" si="941"/>
        <v>0</v>
      </c>
    </row>
    <row r="1285" spans="1:53" x14ac:dyDescent="0.15">
      <c r="A1285" s="13"/>
      <c r="B1285" s="37"/>
      <c r="C1285" s="19"/>
      <c r="D1285" s="18"/>
      <c r="E1285" s="32"/>
      <c r="F1285" s="14">
        <f t="shared" si="946"/>
        <v>0</v>
      </c>
      <c r="G1285" s="37"/>
      <c r="H1285" s="19"/>
      <c r="I1285" s="18"/>
      <c r="J1285" s="32"/>
      <c r="K1285" s="14">
        <f t="shared" si="947"/>
        <v>0</v>
      </c>
      <c r="L1285" s="37"/>
      <c r="M1285" s="19"/>
      <c r="N1285" s="18"/>
      <c r="O1285" s="32"/>
      <c r="P1285" s="14">
        <f t="shared" si="948"/>
        <v>0</v>
      </c>
      <c r="Q1285" s="15">
        <f t="shared" si="933"/>
        <v>0</v>
      </c>
      <c r="S1285" s="13" t="s">
        <v>908</v>
      </c>
      <c r="T1285" s="37"/>
      <c r="U1285" s="19"/>
      <c r="V1285" s="18"/>
      <c r="W1285" s="32"/>
      <c r="X1285" s="14">
        <f t="shared" si="959"/>
        <v>0</v>
      </c>
      <c r="Y1285" s="37"/>
      <c r="Z1285" s="19"/>
      <c r="AA1285" s="18"/>
      <c r="AB1285" s="32"/>
      <c r="AC1285" s="14">
        <f t="shared" si="960"/>
        <v>0</v>
      </c>
      <c r="AD1285" s="37"/>
      <c r="AE1285" s="19"/>
      <c r="AF1285" s="18"/>
      <c r="AG1285" s="32"/>
      <c r="AH1285" s="14">
        <f t="shared" si="961"/>
        <v>0</v>
      </c>
      <c r="AI1285" s="15">
        <f t="shared" si="962"/>
        <v>0</v>
      </c>
      <c r="AJ1285" s="56">
        <v>44362</v>
      </c>
      <c r="AK1285" s="13"/>
      <c r="AL1285" s="37"/>
      <c r="AM1285" s="19"/>
      <c r="AN1285" s="18"/>
      <c r="AO1285" s="32"/>
      <c r="AP1285" s="14">
        <f t="shared" si="952"/>
        <v>0</v>
      </c>
      <c r="AQ1285" s="37"/>
      <c r="AR1285" s="19"/>
      <c r="AS1285" s="18"/>
      <c r="AT1285" s="32"/>
      <c r="AU1285" s="14">
        <f t="shared" si="953"/>
        <v>0</v>
      </c>
      <c r="AV1285" s="37"/>
      <c r="AW1285" s="19"/>
      <c r="AX1285" s="18"/>
      <c r="AY1285" s="32"/>
      <c r="AZ1285" s="14">
        <f t="shared" si="954"/>
        <v>0</v>
      </c>
      <c r="BA1285" s="15">
        <f t="shared" si="941"/>
        <v>0</v>
      </c>
    </row>
    <row r="1286" spans="1:53" ht="14.25" thickBot="1" x14ac:dyDescent="0.2">
      <c r="A1286" s="39"/>
      <c r="B1286" s="37"/>
      <c r="C1286" s="19"/>
      <c r="D1286" s="18"/>
      <c r="E1286" s="106"/>
      <c r="F1286" s="14">
        <f t="shared" si="946"/>
        <v>0</v>
      </c>
      <c r="G1286" s="37"/>
      <c r="H1286" s="19"/>
      <c r="I1286" s="18"/>
      <c r="J1286" s="32"/>
      <c r="K1286" s="14">
        <f t="shared" si="947"/>
        <v>0</v>
      </c>
      <c r="L1286" s="37"/>
      <c r="M1286" s="19"/>
      <c r="N1286" s="18"/>
      <c r="O1286" s="106"/>
      <c r="P1286" s="14">
        <f t="shared" si="948"/>
        <v>0</v>
      </c>
      <c r="Q1286" s="24">
        <f t="shared" si="933"/>
        <v>0</v>
      </c>
      <c r="S1286" s="13" t="s">
        <v>899</v>
      </c>
      <c r="T1286" s="37"/>
      <c r="U1286" s="19"/>
      <c r="V1286" s="18"/>
      <c r="W1286" s="32"/>
      <c r="X1286" s="14">
        <f t="shared" si="959"/>
        <v>0</v>
      </c>
      <c r="Y1286" s="37"/>
      <c r="Z1286" s="19"/>
      <c r="AA1286" s="18"/>
      <c r="AB1286" s="32"/>
      <c r="AC1286" s="14">
        <f t="shared" si="960"/>
        <v>0</v>
      </c>
      <c r="AD1286" s="37"/>
      <c r="AE1286" s="19"/>
      <c r="AF1286" s="18"/>
      <c r="AG1286" s="32"/>
      <c r="AH1286" s="14">
        <f t="shared" si="961"/>
        <v>0</v>
      </c>
      <c r="AI1286" s="15">
        <f t="shared" si="962"/>
        <v>0</v>
      </c>
      <c r="AJ1286" s="57" t="s">
        <v>900</v>
      </c>
      <c r="AK1286" s="13"/>
      <c r="AL1286" s="37"/>
      <c r="AM1286" s="19"/>
      <c r="AN1286" s="18"/>
      <c r="AO1286" s="106"/>
      <c r="AP1286" s="14">
        <f t="shared" si="952"/>
        <v>0</v>
      </c>
      <c r="AQ1286" s="37"/>
      <c r="AR1286" s="19"/>
      <c r="AS1286" s="18"/>
      <c r="AT1286" s="106"/>
      <c r="AU1286" s="14">
        <f t="shared" si="953"/>
        <v>0</v>
      </c>
      <c r="AV1286" s="37"/>
      <c r="AW1286" s="19"/>
      <c r="AX1286" s="18"/>
      <c r="AY1286" s="106"/>
      <c r="AZ1286" s="14">
        <f t="shared" si="954"/>
        <v>0</v>
      </c>
      <c r="BA1286" s="15">
        <f t="shared" si="941"/>
        <v>0</v>
      </c>
    </row>
    <row r="1287" spans="1:53" ht="14.25" thickBot="1" x14ac:dyDescent="0.2">
      <c r="A1287" s="3" t="s">
        <v>11</v>
      </c>
      <c r="B1287" s="26">
        <f>SUM(B1263:B1286)</f>
        <v>14</v>
      </c>
      <c r="C1287" s="26">
        <f t="shared" ref="C1287:E1287" si="963">SUM(C1263:C1286)</f>
        <v>3</v>
      </c>
      <c r="D1287" s="26">
        <f t="shared" si="963"/>
        <v>1</v>
      </c>
      <c r="E1287" s="26">
        <f t="shared" si="963"/>
        <v>3</v>
      </c>
      <c r="F1287" s="40">
        <f>SUM(F1263:F1286)</f>
        <v>21</v>
      </c>
      <c r="G1287" s="26">
        <f t="shared" ref="G1287:Q1287" si="964">SUM(G1263:G1286)</f>
        <v>4</v>
      </c>
      <c r="H1287" s="26">
        <f t="shared" si="964"/>
        <v>2</v>
      </c>
      <c r="I1287" s="27">
        <f t="shared" si="964"/>
        <v>1</v>
      </c>
      <c r="J1287" s="27">
        <f t="shared" si="964"/>
        <v>3</v>
      </c>
      <c r="K1287" s="40">
        <f t="shared" si="964"/>
        <v>10</v>
      </c>
      <c r="L1287" s="26">
        <f t="shared" si="964"/>
        <v>14</v>
      </c>
      <c r="M1287" s="26">
        <f t="shared" si="964"/>
        <v>5</v>
      </c>
      <c r="N1287" s="26">
        <f t="shared" si="964"/>
        <v>2</v>
      </c>
      <c r="O1287" s="26">
        <f t="shared" si="964"/>
        <v>3</v>
      </c>
      <c r="P1287" s="40">
        <f t="shared" si="964"/>
        <v>24</v>
      </c>
      <c r="Q1287" s="41">
        <f t="shared" si="964"/>
        <v>55</v>
      </c>
      <c r="S1287" s="3" t="s">
        <v>11</v>
      </c>
      <c r="T1287" s="26">
        <f t="shared" ref="T1287:AI1287" si="965">SUM(T1263:T1286)</f>
        <v>40</v>
      </c>
      <c r="U1287" s="26">
        <f t="shared" si="965"/>
        <v>71</v>
      </c>
      <c r="V1287" s="26">
        <f t="shared" si="965"/>
        <v>58</v>
      </c>
      <c r="W1287" s="26">
        <f t="shared" si="965"/>
        <v>17</v>
      </c>
      <c r="X1287" s="40">
        <f t="shared" si="965"/>
        <v>186</v>
      </c>
      <c r="Y1287" s="26">
        <f t="shared" si="965"/>
        <v>18</v>
      </c>
      <c r="Z1287" s="26">
        <f t="shared" si="965"/>
        <v>59</v>
      </c>
      <c r="AA1287" s="27">
        <f t="shared" si="965"/>
        <v>49</v>
      </c>
      <c r="AB1287" s="27">
        <f t="shared" si="965"/>
        <v>17</v>
      </c>
      <c r="AC1287" s="40">
        <f t="shared" si="965"/>
        <v>143</v>
      </c>
      <c r="AD1287" s="26">
        <f t="shared" si="965"/>
        <v>55</v>
      </c>
      <c r="AE1287" s="26">
        <f t="shared" si="965"/>
        <v>123</v>
      </c>
      <c r="AF1287" s="26">
        <f t="shared" si="965"/>
        <v>121</v>
      </c>
      <c r="AG1287" s="26">
        <f t="shared" si="965"/>
        <v>17</v>
      </c>
      <c r="AH1287" s="40">
        <f t="shared" si="965"/>
        <v>316</v>
      </c>
      <c r="AI1287" s="41">
        <f t="shared" si="965"/>
        <v>645</v>
      </c>
      <c r="AK1287" s="3" t="s">
        <v>11</v>
      </c>
      <c r="AL1287" s="26">
        <f>SUM(AL1263:AL1286)</f>
        <v>0</v>
      </c>
      <c r="AM1287" s="26">
        <f t="shared" ref="AM1287:BA1287" si="966">SUM(AM1263:AM1286)</f>
        <v>0</v>
      </c>
      <c r="AN1287" s="26">
        <f t="shared" si="966"/>
        <v>0</v>
      </c>
      <c r="AO1287" s="26">
        <f t="shared" si="966"/>
        <v>0</v>
      </c>
      <c r="AP1287" s="40">
        <f t="shared" si="966"/>
        <v>0</v>
      </c>
      <c r="AQ1287" s="26">
        <f t="shared" si="966"/>
        <v>0</v>
      </c>
      <c r="AR1287" s="26">
        <f t="shared" si="966"/>
        <v>0</v>
      </c>
      <c r="AS1287" s="26">
        <f t="shared" si="966"/>
        <v>0</v>
      </c>
      <c r="AT1287" s="26">
        <f t="shared" si="966"/>
        <v>0</v>
      </c>
      <c r="AU1287" s="40">
        <f t="shared" si="966"/>
        <v>0</v>
      </c>
      <c r="AV1287" s="26">
        <f t="shared" si="966"/>
        <v>0</v>
      </c>
      <c r="AW1287" s="26">
        <f t="shared" si="966"/>
        <v>0</v>
      </c>
      <c r="AX1287" s="26">
        <f t="shared" si="966"/>
        <v>0</v>
      </c>
      <c r="AY1287" s="26">
        <f t="shared" si="966"/>
        <v>0</v>
      </c>
      <c r="AZ1287" s="40">
        <f t="shared" si="966"/>
        <v>0</v>
      </c>
      <c r="BA1287" s="41">
        <f t="shared" si="966"/>
        <v>0</v>
      </c>
    </row>
    <row r="1288" spans="1:53" ht="14.25" thickBot="1" x14ac:dyDescent="0.2">
      <c r="A1288" s="42" t="s">
        <v>12</v>
      </c>
      <c r="B1288" s="43">
        <f>B1262-B1287</f>
        <v>5</v>
      </c>
      <c r="C1288" s="43">
        <f t="shared" ref="C1288:Q1288" si="967">C1262-C1287</f>
        <v>3</v>
      </c>
      <c r="D1288" s="43">
        <f t="shared" si="967"/>
        <v>3</v>
      </c>
      <c r="E1288" s="43">
        <f t="shared" si="967"/>
        <v>3</v>
      </c>
      <c r="F1288" s="43">
        <f t="shared" si="967"/>
        <v>14</v>
      </c>
      <c r="G1288" s="43">
        <f t="shared" si="967"/>
        <v>3</v>
      </c>
      <c r="H1288" s="43">
        <f t="shared" si="967"/>
        <v>2</v>
      </c>
      <c r="I1288" s="43">
        <f t="shared" si="967"/>
        <v>3</v>
      </c>
      <c r="J1288" s="43">
        <f t="shared" si="967"/>
        <v>5</v>
      </c>
      <c r="K1288" s="43">
        <f t="shared" si="967"/>
        <v>13</v>
      </c>
      <c r="L1288" s="43">
        <f t="shared" si="967"/>
        <v>7</v>
      </c>
      <c r="M1288" s="43">
        <f t="shared" si="967"/>
        <v>4</v>
      </c>
      <c r="N1288" s="43">
        <f t="shared" si="967"/>
        <v>4</v>
      </c>
      <c r="O1288" s="43">
        <f t="shared" si="967"/>
        <v>2</v>
      </c>
      <c r="P1288" s="43">
        <f t="shared" si="967"/>
        <v>17</v>
      </c>
      <c r="Q1288" s="41">
        <f t="shared" si="967"/>
        <v>44</v>
      </c>
      <c r="S1288" s="42" t="s">
        <v>12</v>
      </c>
      <c r="T1288" s="43">
        <f>T1262-T1287</f>
        <v>509</v>
      </c>
      <c r="U1288" s="43">
        <f t="shared" ref="U1288:AI1288" si="968">U1262-U1287</f>
        <v>643</v>
      </c>
      <c r="V1288" s="43">
        <f t="shared" si="968"/>
        <v>594</v>
      </c>
      <c r="W1288" s="43">
        <f t="shared" si="968"/>
        <v>341</v>
      </c>
      <c r="X1288" s="43">
        <f t="shared" si="968"/>
        <v>2087</v>
      </c>
      <c r="Y1288" s="43">
        <f t="shared" si="968"/>
        <v>535</v>
      </c>
      <c r="Z1288" s="43">
        <f t="shared" si="968"/>
        <v>804</v>
      </c>
      <c r="AA1288" s="43">
        <f t="shared" si="968"/>
        <v>663</v>
      </c>
      <c r="AB1288" s="43">
        <f t="shared" si="968"/>
        <v>291</v>
      </c>
      <c r="AC1288" s="43">
        <f t="shared" si="968"/>
        <v>2293</v>
      </c>
      <c r="AD1288" s="43">
        <f t="shared" si="968"/>
        <v>667</v>
      </c>
      <c r="AE1288" s="43">
        <f t="shared" si="968"/>
        <v>1023</v>
      </c>
      <c r="AF1288" s="43">
        <f t="shared" si="968"/>
        <v>703</v>
      </c>
      <c r="AG1288" s="43">
        <f t="shared" si="968"/>
        <v>307</v>
      </c>
      <c r="AH1288" s="43">
        <f t="shared" si="968"/>
        <v>2700</v>
      </c>
      <c r="AI1288" s="41">
        <f t="shared" si="968"/>
        <v>7080</v>
      </c>
      <c r="AK1288" s="42" t="s">
        <v>12</v>
      </c>
      <c r="AL1288" s="43">
        <f>AL1262-AL1287</f>
        <v>0</v>
      </c>
      <c r="AM1288" s="43">
        <f t="shared" ref="AM1288:BA1288" si="969">AM1262-AM1287</f>
        <v>0</v>
      </c>
      <c r="AN1288" s="43">
        <f t="shared" si="969"/>
        <v>0</v>
      </c>
      <c r="AO1288" s="43">
        <f t="shared" si="969"/>
        <v>0</v>
      </c>
      <c r="AP1288" s="43">
        <f t="shared" si="969"/>
        <v>0</v>
      </c>
      <c r="AQ1288" s="43">
        <f t="shared" si="969"/>
        <v>0</v>
      </c>
      <c r="AR1288" s="43">
        <f t="shared" si="969"/>
        <v>0</v>
      </c>
      <c r="AS1288" s="43">
        <f t="shared" si="969"/>
        <v>0</v>
      </c>
      <c r="AT1288" s="43">
        <f t="shared" si="969"/>
        <v>0</v>
      </c>
      <c r="AU1288" s="43">
        <f t="shared" si="969"/>
        <v>0</v>
      </c>
      <c r="AV1288" s="43">
        <f t="shared" si="969"/>
        <v>0</v>
      </c>
      <c r="AW1288" s="43">
        <f t="shared" si="969"/>
        <v>0</v>
      </c>
      <c r="AX1288" s="43">
        <f t="shared" si="969"/>
        <v>0</v>
      </c>
      <c r="AY1288" s="43">
        <f t="shared" si="969"/>
        <v>0</v>
      </c>
      <c r="AZ1288" s="43">
        <f t="shared" si="969"/>
        <v>0</v>
      </c>
      <c r="BA1288" s="41">
        <f t="shared" si="969"/>
        <v>0</v>
      </c>
    </row>
    <row r="1291" spans="1:53" ht="21.75" thickBot="1" x14ac:dyDescent="0.25">
      <c r="A1291" s="50" t="s">
        <v>13</v>
      </c>
      <c r="B1291" s="51"/>
      <c r="C1291" s="51"/>
      <c r="D1291" s="51"/>
      <c r="E1291" s="51"/>
      <c r="F1291" s="54" t="s">
        <v>26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S1291" s="50" t="s">
        <v>14</v>
      </c>
      <c r="T1291" s="51"/>
      <c r="U1291" s="51"/>
      <c r="V1291" s="51"/>
      <c r="W1291" s="51"/>
      <c r="X1291" s="54" t="s">
        <v>26</v>
      </c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K1291" s="50" t="s">
        <v>153</v>
      </c>
      <c r="AL1291" s="51"/>
      <c r="AM1291" s="51"/>
      <c r="AN1291" s="51"/>
      <c r="AO1291" s="51"/>
      <c r="AP1291" s="54" t="s">
        <v>26</v>
      </c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</row>
    <row r="1292" spans="1:53" ht="14.25" thickBot="1" x14ac:dyDescent="0.2">
      <c r="A1292" s="2" t="s">
        <v>0</v>
      </c>
      <c r="B1292" s="225" t="s">
        <v>15</v>
      </c>
      <c r="C1292" s="225"/>
      <c r="D1292" s="225"/>
      <c r="E1292" s="225"/>
      <c r="F1292" s="226"/>
      <c r="G1292" s="225" t="s">
        <v>1</v>
      </c>
      <c r="H1292" s="225"/>
      <c r="I1292" s="225"/>
      <c r="J1292" s="225"/>
      <c r="K1292" s="226"/>
      <c r="L1292" s="225" t="s">
        <v>16</v>
      </c>
      <c r="M1292" s="225"/>
      <c r="N1292" s="225"/>
      <c r="O1292" s="225"/>
      <c r="P1292" s="225"/>
      <c r="Q1292" s="227" t="s">
        <v>2</v>
      </c>
      <c r="S1292" s="2" t="s">
        <v>0</v>
      </c>
      <c r="T1292" s="225" t="s">
        <v>15</v>
      </c>
      <c r="U1292" s="225"/>
      <c r="V1292" s="225"/>
      <c r="W1292" s="225"/>
      <c r="X1292" s="226"/>
      <c r="Y1292" s="225" t="s">
        <v>1</v>
      </c>
      <c r="Z1292" s="225"/>
      <c r="AA1292" s="225"/>
      <c r="AB1292" s="225"/>
      <c r="AC1292" s="226"/>
      <c r="AD1292" s="225" t="s">
        <v>16</v>
      </c>
      <c r="AE1292" s="225"/>
      <c r="AF1292" s="225"/>
      <c r="AG1292" s="225"/>
      <c r="AH1292" s="225"/>
      <c r="AI1292" s="227" t="s">
        <v>2</v>
      </c>
      <c r="AK1292" s="2" t="s">
        <v>0</v>
      </c>
      <c r="AL1292" s="225" t="s">
        <v>15</v>
      </c>
      <c r="AM1292" s="225"/>
      <c r="AN1292" s="225"/>
      <c r="AO1292" s="225"/>
      <c r="AP1292" s="226"/>
      <c r="AQ1292" s="225" t="s">
        <v>1</v>
      </c>
      <c r="AR1292" s="225"/>
      <c r="AS1292" s="225"/>
      <c r="AT1292" s="225"/>
      <c r="AU1292" s="226"/>
      <c r="AV1292" s="225" t="s">
        <v>16</v>
      </c>
      <c r="AW1292" s="225"/>
      <c r="AX1292" s="225"/>
      <c r="AY1292" s="225"/>
      <c r="AZ1292" s="225"/>
      <c r="BA1292" s="227" t="s">
        <v>2</v>
      </c>
    </row>
    <row r="1293" spans="1:53" ht="14.25" thickBot="1" x14ac:dyDescent="0.2">
      <c r="A1293" s="2" t="s">
        <v>3</v>
      </c>
      <c r="B1293" s="3" t="s">
        <v>4</v>
      </c>
      <c r="C1293" s="2" t="s">
        <v>5</v>
      </c>
      <c r="D1293" s="4" t="s">
        <v>6</v>
      </c>
      <c r="E1293" s="2" t="s">
        <v>821</v>
      </c>
      <c r="F1293" s="2" t="s">
        <v>7</v>
      </c>
      <c r="G1293" s="3" t="s">
        <v>4</v>
      </c>
      <c r="H1293" s="2" t="s">
        <v>5</v>
      </c>
      <c r="I1293" s="4" t="s">
        <v>6</v>
      </c>
      <c r="J1293" s="2" t="s">
        <v>820</v>
      </c>
      <c r="K1293" s="2" t="s">
        <v>7</v>
      </c>
      <c r="L1293" s="3" t="s">
        <v>4</v>
      </c>
      <c r="M1293" s="2" t="s">
        <v>5</v>
      </c>
      <c r="N1293" s="4" t="s">
        <v>6</v>
      </c>
      <c r="O1293" s="2" t="s">
        <v>820</v>
      </c>
      <c r="P1293" s="3" t="s">
        <v>7</v>
      </c>
      <c r="Q1293" s="228"/>
      <c r="S1293" s="2" t="s">
        <v>3</v>
      </c>
      <c r="T1293" s="3" t="s">
        <v>4</v>
      </c>
      <c r="U1293" s="2" t="s">
        <v>5</v>
      </c>
      <c r="V1293" s="4" t="s">
        <v>6</v>
      </c>
      <c r="W1293" s="2" t="s">
        <v>821</v>
      </c>
      <c r="X1293" s="2" t="s">
        <v>7</v>
      </c>
      <c r="Y1293" s="3" t="s">
        <v>4</v>
      </c>
      <c r="Z1293" s="2" t="s">
        <v>5</v>
      </c>
      <c r="AA1293" s="4" t="s">
        <v>6</v>
      </c>
      <c r="AB1293" s="2" t="s">
        <v>821</v>
      </c>
      <c r="AC1293" s="2" t="s">
        <v>7</v>
      </c>
      <c r="AD1293" s="3" t="s">
        <v>4</v>
      </c>
      <c r="AE1293" s="2" t="s">
        <v>5</v>
      </c>
      <c r="AF1293" s="4" t="s">
        <v>6</v>
      </c>
      <c r="AG1293" s="2" t="s">
        <v>821</v>
      </c>
      <c r="AH1293" s="3" t="s">
        <v>7</v>
      </c>
      <c r="AI1293" s="228"/>
      <c r="AK1293" s="2" t="s">
        <v>3</v>
      </c>
      <c r="AL1293" s="3" t="s">
        <v>4</v>
      </c>
      <c r="AM1293" s="2" t="s">
        <v>5</v>
      </c>
      <c r="AN1293" s="4" t="s">
        <v>6</v>
      </c>
      <c r="AO1293" s="2" t="s">
        <v>821</v>
      </c>
      <c r="AP1293" s="2" t="s">
        <v>7</v>
      </c>
      <c r="AQ1293" s="3" t="s">
        <v>4</v>
      </c>
      <c r="AR1293" s="2" t="s">
        <v>5</v>
      </c>
      <c r="AS1293" s="4" t="s">
        <v>6</v>
      </c>
      <c r="AT1293" s="2" t="s">
        <v>821</v>
      </c>
      <c r="AU1293" s="2" t="s">
        <v>7</v>
      </c>
      <c r="AV1293" s="3" t="s">
        <v>4</v>
      </c>
      <c r="AW1293" s="2" t="s">
        <v>5</v>
      </c>
      <c r="AX1293" s="4" t="s">
        <v>6</v>
      </c>
      <c r="AY1293" s="2" t="s">
        <v>821</v>
      </c>
      <c r="AZ1293" s="3" t="s">
        <v>7</v>
      </c>
      <c r="BA1293" s="228"/>
    </row>
    <row r="1294" spans="1:53" x14ac:dyDescent="0.15">
      <c r="A1294" s="5" t="s">
        <v>12</v>
      </c>
      <c r="B1294" s="6">
        <f>B1288</f>
        <v>5</v>
      </c>
      <c r="C1294" s="7">
        <f>C1288</f>
        <v>3</v>
      </c>
      <c r="D1294" s="6">
        <f>D1288</f>
        <v>3</v>
      </c>
      <c r="E1294" s="7">
        <f>E1288</f>
        <v>3</v>
      </c>
      <c r="F1294" s="8">
        <f>SUM(B1294:E1294)</f>
        <v>14</v>
      </c>
      <c r="G1294" s="6">
        <f>G1288</f>
        <v>3</v>
      </c>
      <c r="H1294" s="7">
        <f>H1288</f>
        <v>2</v>
      </c>
      <c r="I1294" s="6">
        <f>I1288</f>
        <v>3</v>
      </c>
      <c r="J1294" s="7">
        <f>J1288</f>
        <v>5</v>
      </c>
      <c r="K1294" s="8">
        <f>SUM(G1294:J1294)</f>
        <v>13</v>
      </c>
      <c r="L1294" s="6">
        <f>L1288</f>
        <v>7</v>
      </c>
      <c r="M1294" s="7">
        <f>M1288</f>
        <v>4</v>
      </c>
      <c r="N1294" s="6">
        <f>N1288</f>
        <v>4</v>
      </c>
      <c r="O1294" s="7">
        <f>O1288</f>
        <v>2</v>
      </c>
      <c r="P1294" s="8">
        <f>SUM(L1294:O1294)</f>
        <v>17</v>
      </c>
      <c r="Q1294" s="9">
        <f>F1294+K1294+P1294</f>
        <v>44</v>
      </c>
      <c r="S1294" s="5" t="s">
        <v>12</v>
      </c>
      <c r="T1294" s="6">
        <f>T1288</f>
        <v>509</v>
      </c>
      <c r="U1294" s="7">
        <f>U1288</f>
        <v>643</v>
      </c>
      <c r="V1294" s="6">
        <f>V1288</f>
        <v>594</v>
      </c>
      <c r="W1294" s="7">
        <f>W1288</f>
        <v>341</v>
      </c>
      <c r="X1294" s="8">
        <f>SUM(T1294:W1294)</f>
        <v>2087</v>
      </c>
      <c r="Y1294" s="6">
        <f>Y1288</f>
        <v>535</v>
      </c>
      <c r="Z1294" s="7">
        <f>Z1288</f>
        <v>804</v>
      </c>
      <c r="AA1294" s="6">
        <f>AA1288</f>
        <v>663</v>
      </c>
      <c r="AB1294" s="7">
        <f>AB1288</f>
        <v>291</v>
      </c>
      <c r="AC1294" s="8">
        <f>SUM(Y1294:AB1294)</f>
        <v>2293</v>
      </c>
      <c r="AD1294" s="7">
        <f>AD1288</f>
        <v>667</v>
      </c>
      <c r="AE1294" s="7">
        <f>AE1288</f>
        <v>1023</v>
      </c>
      <c r="AF1294" s="6">
        <f>AF1288</f>
        <v>703</v>
      </c>
      <c r="AG1294" s="7">
        <f>AG1288</f>
        <v>307</v>
      </c>
      <c r="AH1294" s="8">
        <f>SUM(AD1294:AG1294)</f>
        <v>2700</v>
      </c>
      <c r="AI1294" s="9">
        <f>X1294+AC1294+AH1294</f>
        <v>7080</v>
      </c>
      <c r="AK1294" s="5" t="s">
        <v>12</v>
      </c>
      <c r="AL1294" s="6">
        <f>AL1288</f>
        <v>0</v>
      </c>
      <c r="AM1294" s="7">
        <f>AM1288</f>
        <v>0</v>
      </c>
      <c r="AN1294" s="6">
        <f>AN1288</f>
        <v>0</v>
      </c>
      <c r="AO1294" s="7">
        <f>AO1288</f>
        <v>0</v>
      </c>
      <c r="AP1294" s="8">
        <f>SUM(AL1294:AO1294)</f>
        <v>0</v>
      </c>
      <c r="AQ1294" s="6">
        <f>AQ1288</f>
        <v>0</v>
      </c>
      <c r="AR1294" s="7">
        <f>AR1288</f>
        <v>0</v>
      </c>
      <c r="AS1294" s="6">
        <f>AS1288</f>
        <v>0</v>
      </c>
      <c r="AT1294" s="7">
        <f>AT1288</f>
        <v>0</v>
      </c>
      <c r="AU1294" s="8">
        <f>SUM(AQ1294:AT1294)</f>
        <v>0</v>
      </c>
      <c r="AV1294" s="6">
        <f>AV1288</f>
        <v>0</v>
      </c>
      <c r="AW1294" s="7">
        <f>AW1288</f>
        <v>0</v>
      </c>
      <c r="AX1294" s="6">
        <f>AX1288</f>
        <v>0</v>
      </c>
      <c r="AY1294" s="7">
        <f>AY1288</f>
        <v>0</v>
      </c>
      <c r="AZ1294" s="8">
        <f>SUM(AV1294:AY1294)</f>
        <v>0</v>
      </c>
      <c r="BA1294" s="9">
        <f>AP1294+AU1294+AZ1294</f>
        <v>0</v>
      </c>
    </row>
    <row r="1295" spans="1:53" x14ac:dyDescent="0.15">
      <c r="A1295" s="11" t="s">
        <v>66</v>
      </c>
      <c r="B1295" s="31">
        <v>2</v>
      </c>
      <c r="C1295" s="32">
        <v>3</v>
      </c>
      <c r="D1295" s="33">
        <v>1</v>
      </c>
      <c r="E1295" s="32"/>
      <c r="F1295" s="14">
        <f t="shared" ref="F1295:F1304" si="970">SUM(B1295:E1295)</f>
        <v>6</v>
      </c>
      <c r="G1295" s="31">
        <v>2</v>
      </c>
      <c r="H1295" s="32">
        <v>3</v>
      </c>
      <c r="I1295" s="33">
        <v>1</v>
      </c>
      <c r="J1295" s="32"/>
      <c r="K1295" s="14">
        <f t="shared" ref="K1295:K1304" si="971">SUM(G1295:J1295)</f>
        <v>6</v>
      </c>
      <c r="L1295" s="31">
        <v>2</v>
      </c>
      <c r="M1295" s="32">
        <v>3</v>
      </c>
      <c r="N1295" s="33">
        <v>1</v>
      </c>
      <c r="O1295" s="32"/>
      <c r="P1295" s="14">
        <f t="shared" ref="P1295:P1304" si="972">SUM(L1295:O1295)</f>
        <v>6</v>
      </c>
      <c r="Q1295" s="15">
        <f t="shared" ref="Q1295:Q1329" si="973">F1295+K1295+P1295</f>
        <v>18</v>
      </c>
      <c r="R1295" s="93">
        <v>44370</v>
      </c>
      <c r="S1295" s="5" t="s">
        <v>1000</v>
      </c>
      <c r="T1295" s="102"/>
      <c r="U1295" s="53"/>
      <c r="V1295" s="102"/>
      <c r="W1295" s="7">
        <v>33</v>
      </c>
      <c r="X1295" s="8">
        <f t="shared" ref="X1295:X1304" si="974">SUM(T1295:W1295)</f>
        <v>33</v>
      </c>
      <c r="Y1295" s="102"/>
      <c r="Z1295" s="53"/>
      <c r="AA1295" s="102"/>
      <c r="AB1295" s="7">
        <v>9</v>
      </c>
      <c r="AC1295" s="8">
        <f t="shared" ref="AC1295:AC1304" si="975">SUM(Y1295:AB1295)</f>
        <v>9</v>
      </c>
      <c r="AD1295" s="102"/>
      <c r="AE1295" s="53"/>
      <c r="AF1295" s="102"/>
      <c r="AG1295" s="7">
        <v>28</v>
      </c>
      <c r="AH1295" s="8">
        <f t="shared" ref="AH1295:AH1304" si="976">SUM(AD1295:AG1295)</f>
        <v>28</v>
      </c>
      <c r="AI1295" s="9">
        <f t="shared" ref="AI1295:AI1326" si="977">X1295+AC1295+AH1295</f>
        <v>70</v>
      </c>
      <c r="AJ1295" s="55">
        <v>44392</v>
      </c>
      <c r="AK1295" s="11" t="s">
        <v>9</v>
      </c>
      <c r="AL1295" s="12"/>
      <c r="AM1295" s="13"/>
      <c r="AN1295" s="12"/>
      <c r="AO1295" s="30"/>
      <c r="AP1295" s="8">
        <f t="shared" ref="AP1295:AP1304" si="978">SUM(AL1295:AO1295)</f>
        <v>0</v>
      </c>
      <c r="AQ1295" s="12"/>
      <c r="AR1295" s="13"/>
      <c r="AS1295" s="12"/>
      <c r="AT1295" s="30"/>
      <c r="AU1295" s="8">
        <f t="shared" ref="AU1295:AU1304" si="979">SUM(AQ1295:AT1295)</f>
        <v>0</v>
      </c>
      <c r="AV1295" s="12"/>
      <c r="AW1295" s="13"/>
      <c r="AX1295" s="12"/>
      <c r="AY1295" s="30"/>
      <c r="AZ1295" s="8">
        <f t="shared" ref="AZ1295:AZ1304" si="980">SUM(AV1295:AY1295)</f>
        <v>0</v>
      </c>
      <c r="BA1295" s="15">
        <f t="shared" ref="BA1295:BA1329" si="981">AP1295+AU1295+AZ1295</f>
        <v>0</v>
      </c>
    </row>
    <row r="1296" spans="1:53" x14ac:dyDescent="0.15">
      <c r="A1296" s="11" t="s">
        <v>997</v>
      </c>
      <c r="B1296" s="37"/>
      <c r="C1296" s="19">
        <v>1</v>
      </c>
      <c r="D1296" s="18"/>
      <c r="E1296" s="32"/>
      <c r="F1296" s="14">
        <f t="shared" si="970"/>
        <v>1</v>
      </c>
      <c r="G1296" s="37">
        <v>1</v>
      </c>
      <c r="H1296" s="19"/>
      <c r="I1296" s="18">
        <v>1</v>
      </c>
      <c r="J1296" s="32"/>
      <c r="K1296" s="14">
        <f t="shared" si="971"/>
        <v>2</v>
      </c>
      <c r="L1296" s="37"/>
      <c r="M1296" s="19"/>
      <c r="N1296" s="18"/>
      <c r="O1296" s="32"/>
      <c r="P1296" s="14">
        <f t="shared" si="972"/>
        <v>0</v>
      </c>
      <c r="Q1296" s="15">
        <f t="shared" si="973"/>
        <v>3</v>
      </c>
      <c r="R1296" s="93">
        <v>44372</v>
      </c>
      <c r="S1296" s="11" t="s">
        <v>9</v>
      </c>
      <c r="T1296" s="62"/>
      <c r="U1296" s="47"/>
      <c r="V1296" s="46"/>
      <c r="W1296" s="88"/>
      <c r="X1296" s="14">
        <f t="shared" si="974"/>
        <v>0</v>
      </c>
      <c r="Y1296" s="62"/>
      <c r="Z1296" s="47"/>
      <c r="AA1296" s="46"/>
      <c r="AB1296" s="88"/>
      <c r="AC1296" s="14">
        <f t="shared" si="975"/>
        <v>0</v>
      </c>
      <c r="AD1296" s="62"/>
      <c r="AE1296" s="47"/>
      <c r="AF1296" s="46"/>
      <c r="AG1296" s="88"/>
      <c r="AH1296" s="14">
        <f t="shared" si="976"/>
        <v>0</v>
      </c>
      <c r="AI1296" s="15">
        <f t="shared" si="977"/>
        <v>0</v>
      </c>
      <c r="AJ1296" s="57"/>
      <c r="AK1296" s="11" t="s">
        <v>9</v>
      </c>
      <c r="AL1296" s="62"/>
      <c r="AM1296" s="47"/>
      <c r="AN1296" s="46"/>
      <c r="AO1296" s="88"/>
      <c r="AP1296" s="8">
        <f t="shared" si="978"/>
        <v>0</v>
      </c>
      <c r="AQ1296" s="62"/>
      <c r="AR1296" s="47"/>
      <c r="AS1296" s="46"/>
      <c r="AT1296" s="88"/>
      <c r="AU1296" s="8">
        <f t="shared" si="979"/>
        <v>0</v>
      </c>
      <c r="AV1296" s="62"/>
      <c r="AW1296" s="47"/>
      <c r="AX1296" s="46"/>
      <c r="AY1296" s="88"/>
      <c r="AZ1296" s="8">
        <f t="shared" si="980"/>
        <v>0</v>
      </c>
      <c r="BA1296" s="15">
        <f t="shared" si="981"/>
        <v>0</v>
      </c>
    </row>
    <row r="1297" spans="1:53" x14ac:dyDescent="0.15">
      <c r="A1297" s="11" t="s">
        <v>66</v>
      </c>
      <c r="B1297" s="12"/>
      <c r="C1297" s="13">
        <v>1</v>
      </c>
      <c r="D1297" s="12">
        <v>2</v>
      </c>
      <c r="E1297" s="30">
        <v>1</v>
      </c>
      <c r="F1297" s="14">
        <f t="shared" si="970"/>
        <v>4</v>
      </c>
      <c r="G1297" s="12"/>
      <c r="H1297" s="13">
        <v>1</v>
      </c>
      <c r="I1297" s="12">
        <v>2</v>
      </c>
      <c r="J1297" s="30">
        <v>1</v>
      </c>
      <c r="K1297" s="14">
        <f t="shared" si="971"/>
        <v>4</v>
      </c>
      <c r="L1297" s="12"/>
      <c r="M1297" s="13">
        <v>1</v>
      </c>
      <c r="N1297" s="12">
        <v>2</v>
      </c>
      <c r="O1297" s="30">
        <v>1</v>
      </c>
      <c r="P1297" s="14">
        <f t="shared" si="972"/>
        <v>4</v>
      </c>
      <c r="Q1297" s="15">
        <f t="shared" si="973"/>
        <v>12</v>
      </c>
      <c r="R1297" s="93">
        <v>44384</v>
      </c>
      <c r="S1297" s="11" t="s">
        <v>9</v>
      </c>
      <c r="T1297" s="12"/>
      <c r="U1297" s="13"/>
      <c r="V1297" s="12"/>
      <c r="W1297" s="30"/>
      <c r="X1297" s="14">
        <f t="shared" si="974"/>
        <v>0</v>
      </c>
      <c r="Y1297" s="12"/>
      <c r="Z1297" s="13"/>
      <c r="AA1297" s="12"/>
      <c r="AB1297" s="30"/>
      <c r="AC1297" s="14">
        <f t="shared" si="975"/>
        <v>0</v>
      </c>
      <c r="AD1297" s="12"/>
      <c r="AE1297" s="13"/>
      <c r="AF1297" s="12"/>
      <c r="AG1297" s="30"/>
      <c r="AH1297" s="14">
        <f t="shared" si="976"/>
        <v>0</v>
      </c>
      <c r="AI1297" s="15">
        <f t="shared" si="977"/>
        <v>0</v>
      </c>
      <c r="AJ1297" s="56"/>
      <c r="AK1297" s="11" t="s">
        <v>9</v>
      </c>
      <c r="AL1297" s="12"/>
      <c r="AM1297" s="13"/>
      <c r="AN1297" s="12"/>
      <c r="AO1297" s="30"/>
      <c r="AP1297" s="8">
        <f t="shared" si="978"/>
        <v>0</v>
      </c>
      <c r="AQ1297" s="12"/>
      <c r="AR1297" s="13"/>
      <c r="AS1297" s="12"/>
      <c r="AT1297" s="30"/>
      <c r="AU1297" s="8">
        <f t="shared" si="979"/>
        <v>0</v>
      </c>
      <c r="AV1297" s="12"/>
      <c r="AW1297" s="13"/>
      <c r="AX1297" s="12"/>
      <c r="AY1297" s="30"/>
      <c r="AZ1297" s="8">
        <f t="shared" si="980"/>
        <v>0</v>
      </c>
      <c r="BA1297" s="15">
        <f t="shared" si="981"/>
        <v>0</v>
      </c>
    </row>
    <row r="1298" spans="1:53" x14ac:dyDescent="0.15">
      <c r="A1298" s="11" t="s">
        <v>298</v>
      </c>
      <c r="B1298" s="12">
        <v>5</v>
      </c>
      <c r="C1298" s="13">
        <v>7</v>
      </c>
      <c r="D1298" s="12">
        <v>2</v>
      </c>
      <c r="E1298" s="30"/>
      <c r="F1298" s="14">
        <f t="shared" si="970"/>
        <v>14</v>
      </c>
      <c r="G1298" s="12">
        <v>10</v>
      </c>
      <c r="H1298" s="13">
        <v>9</v>
      </c>
      <c r="I1298" s="12">
        <v>9</v>
      </c>
      <c r="J1298" s="30"/>
      <c r="K1298" s="14">
        <f t="shared" si="971"/>
        <v>28</v>
      </c>
      <c r="L1298" s="12">
        <v>10</v>
      </c>
      <c r="M1298" s="13">
        <v>7</v>
      </c>
      <c r="N1298" s="12">
        <v>3</v>
      </c>
      <c r="O1298" s="30"/>
      <c r="P1298" s="14">
        <f t="shared" si="972"/>
        <v>20</v>
      </c>
      <c r="Q1298" s="15">
        <f t="shared" si="973"/>
        <v>62</v>
      </c>
      <c r="R1298" s="93">
        <v>44390</v>
      </c>
      <c r="S1298" s="11" t="s">
        <v>9</v>
      </c>
      <c r="T1298" s="12"/>
      <c r="U1298" s="13"/>
      <c r="V1298" s="12"/>
      <c r="W1298" s="30"/>
      <c r="X1298" s="14">
        <f t="shared" si="974"/>
        <v>0</v>
      </c>
      <c r="Y1298" s="12"/>
      <c r="Z1298" s="13"/>
      <c r="AA1298" s="12"/>
      <c r="AB1298" s="30"/>
      <c r="AC1298" s="14">
        <f t="shared" si="975"/>
        <v>0</v>
      </c>
      <c r="AD1298" s="12"/>
      <c r="AE1298" s="13"/>
      <c r="AF1298" s="12"/>
      <c r="AG1298" s="30"/>
      <c r="AH1298" s="14">
        <f t="shared" si="976"/>
        <v>0</v>
      </c>
      <c r="AI1298" s="15">
        <f t="shared" si="977"/>
        <v>0</v>
      </c>
      <c r="AJ1298" s="56"/>
      <c r="AK1298" s="11" t="s">
        <v>9</v>
      </c>
      <c r="AL1298" s="12"/>
      <c r="AM1298" s="13"/>
      <c r="AN1298" s="12"/>
      <c r="AO1298" s="30"/>
      <c r="AP1298" s="8">
        <f t="shared" si="978"/>
        <v>0</v>
      </c>
      <c r="AQ1298" s="12"/>
      <c r="AR1298" s="13"/>
      <c r="AS1298" s="12"/>
      <c r="AT1298" s="30"/>
      <c r="AU1298" s="8">
        <f t="shared" si="979"/>
        <v>0</v>
      </c>
      <c r="AV1298" s="12"/>
      <c r="AW1298" s="13"/>
      <c r="AX1298" s="12"/>
      <c r="AY1298" s="30"/>
      <c r="AZ1298" s="8">
        <f t="shared" si="980"/>
        <v>0</v>
      </c>
      <c r="BA1298" s="15">
        <f t="shared" si="981"/>
        <v>0</v>
      </c>
    </row>
    <row r="1299" spans="1:53" x14ac:dyDescent="0.15">
      <c r="A1299" s="11" t="s">
        <v>101</v>
      </c>
      <c r="B1299" s="12">
        <v>3</v>
      </c>
      <c r="C1299" s="13">
        <v>3</v>
      </c>
      <c r="D1299" s="12">
        <v>2</v>
      </c>
      <c r="E1299" s="30">
        <v>2</v>
      </c>
      <c r="F1299" s="14">
        <f t="shared" si="970"/>
        <v>10</v>
      </c>
      <c r="G1299" s="12">
        <v>1</v>
      </c>
      <c r="H1299" s="13">
        <v>4</v>
      </c>
      <c r="I1299" s="12">
        <v>3</v>
      </c>
      <c r="J1299" s="30">
        <v>6</v>
      </c>
      <c r="K1299" s="14">
        <f t="shared" si="971"/>
        <v>14</v>
      </c>
      <c r="L1299" s="12"/>
      <c r="M1299" s="13">
        <v>5</v>
      </c>
      <c r="N1299" s="12">
        <v>2</v>
      </c>
      <c r="O1299" s="30">
        <v>2</v>
      </c>
      <c r="P1299" s="14">
        <f t="shared" si="972"/>
        <v>9</v>
      </c>
      <c r="Q1299" s="15">
        <f t="shared" si="973"/>
        <v>33</v>
      </c>
      <c r="R1299" s="93">
        <v>44391</v>
      </c>
      <c r="S1299" s="11" t="s">
        <v>9</v>
      </c>
      <c r="T1299" s="46"/>
      <c r="U1299" s="47"/>
      <c r="V1299" s="46"/>
      <c r="W1299" s="88"/>
      <c r="X1299" s="14">
        <f t="shared" si="974"/>
        <v>0</v>
      </c>
      <c r="Y1299" s="46"/>
      <c r="Z1299" s="47"/>
      <c r="AA1299" s="46"/>
      <c r="AB1299" s="88"/>
      <c r="AC1299" s="14">
        <f t="shared" si="975"/>
        <v>0</v>
      </c>
      <c r="AD1299" s="46"/>
      <c r="AE1299" s="47"/>
      <c r="AF1299" s="46"/>
      <c r="AG1299" s="88"/>
      <c r="AH1299" s="14">
        <f t="shared" si="976"/>
        <v>0</v>
      </c>
      <c r="AI1299" s="15">
        <f t="shared" si="977"/>
        <v>0</v>
      </c>
      <c r="AJ1299" s="56"/>
      <c r="AK1299" s="11" t="s">
        <v>9</v>
      </c>
      <c r="AL1299" s="46"/>
      <c r="AM1299" s="47"/>
      <c r="AN1299" s="46"/>
      <c r="AO1299" s="88"/>
      <c r="AP1299" s="8">
        <f t="shared" si="978"/>
        <v>0</v>
      </c>
      <c r="AQ1299" s="46"/>
      <c r="AR1299" s="47"/>
      <c r="AS1299" s="46"/>
      <c r="AT1299" s="88"/>
      <c r="AU1299" s="8">
        <f t="shared" si="979"/>
        <v>0</v>
      </c>
      <c r="AV1299" s="46"/>
      <c r="AW1299" s="47"/>
      <c r="AX1299" s="46"/>
      <c r="AY1299" s="88"/>
      <c r="AZ1299" s="8">
        <f t="shared" si="980"/>
        <v>0</v>
      </c>
      <c r="BA1299" s="15">
        <f t="shared" si="981"/>
        <v>0</v>
      </c>
    </row>
    <row r="1300" spans="1:53" x14ac:dyDescent="0.15">
      <c r="A1300" s="11" t="s">
        <v>66</v>
      </c>
      <c r="B1300" s="12">
        <v>1</v>
      </c>
      <c r="C1300" s="13">
        <v>1</v>
      </c>
      <c r="D1300" s="12"/>
      <c r="E1300" s="30"/>
      <c r="F1300" s="14">
        <f t="shared" si="970"/>
        <v>2</v>
      </c>
      <c r="G1300" s="12"/>
      <c r="H1300" s="13">
        <v>1</v>
      </c>
      <c r="I1300" s="12"/>
      <c r="J1300" s="30"/>
      <c r="K1300" s="14">
        <f t="shared" si="971"/>
        <v>1</v>
      </c>
      <c r="L1300" s="12">
        <v>1</v>
      </c>
      <c r="M1300" s="13">
        <v>1</v>
      </c>
      <c r="N1300" s="12"/>
      <c r="O1300" s="30"/>
      <c r="P1300" s="14">
        <f t="shared" si="972"/>
        <v>2</v>
      </c>
      <c r="Q1300" s="15">
        <f t="shared" si="973"/>
        <v>5</v>
      </c>
      <c r="R1300" s="93">
        <v>44392</v>
      </c>
      <c r="S1300" s="11" t="s">
        <v>9</v>
      </c>
      <c r="T1300" s="12"/>
      <c r="U1300" s="13"/>
      <c r="V1300" s="12"/>
      <c r="W1300" s="30"/>
      <c r="X1300" s="14">
        <f t="shared" si="974"/>
        <v>0</v>
      </c>
      <c r="Y1300" s="12"/>
      <c r="Z1300" s="13"/>
      <c r="AA1300" s="12"/>
      <c r="AB1300" s="30"/>
      <c r="AC1300" s="14">
        <f t="shared" si="975"/>
        <v>0</v>
      </c>
      <c r="AD1300" s="12"/>
      <c r="AE1300" s="13"/>
      <c r="AF1300" s="12"/>
      <c r="AG1300" s="30"/>
      <c r="AH1300" s="14">
        <f t="shared" si="976"/>
        <v>0</v>
      </c>
      <c r="AI1300" s="15">
        <f t="shared" si="977"/>
        <v>0</v>
      </c>
      <c r="AJ1300" s="57"/>
      <c r="AK1300" s="11" t="s">
        <v>9</v>
      </c>
      <c r="AL1300" s="12"/>
      <c r="AM1300" s="13"/>
      <c r="AN1300" s="12"/>
      <c r="AO1300" s="30"/>
      <c r="AP1300" s="8">
        <f t="shared" si="978"/>
        <v>0</v>
      </c>
      <c r="AQ1300" s="12"/>
      <c r="AR1300" s="13"/>
      <c r="AS1300" s="12"/>
      <c r="AT1300" s="30"/>
      <c r="AU1300" s="8">
        <f t="shared" si="979"/>
        <v>0</v>
      </c>
      <c r="AV1300" s="12"/>
      <c r="AW1300" s="13"/>
      <c r="AX1300" s="12"/>
      <c r="AY1300" s="30"/>
      <c r="AZ1300" s="8">
        <f t="shared" si="980"/>
        <v>0</v>
      </c>
      <c r="BA1300" s="15">
        <f t="shared" si="981"/>
        <v>0</v>
      </c>
    </row>
    <row r="1301" spans="1:53" x14ac:dyDescent="0.15">
      <c r="A1301" s="11" t="s">
        <v>9</v>
      </c>
      <c r="B1301" s="18"/>
      <c r="C1301" s="19"/>
      <c r="D1301" s="18"/>
      <c r="E1301" s="32"/>
      <c r="F1301" s="14">
        <f t="shared" si="970"/>
        <v>0</v>
      </c>
      <c r="G1301" s="18"/>
      <c r="H1301" s="19"/>
      <c r="I1301" s="18"/>
      <c r="J1301" s="32"/>
      <c r="K1301" s="14">
        <f t="shared" si="971"/>
        <v>0</v>
      </c>
      <c r="L1301" s="18"/>
      <c r="M1301" s="19"/>
      <c r="N1301" s="18"/>
      <c r="O1301" s="32"/>
      <c r="P1301" s="14">
        <f t="shared" si="972"/>
        <v>0</v>
      </c>
      <c r="Q1301" s="15">
        <f t="shared" si="973"/>
        <v>0</v>
      </c>
      <c r="S1301" s="11" t="s">
        <v>9</v>
      </c>
      <c r="T1301" s="62"/>
      <c r="U1301" s="47"/>
      <c r="V1301" s="46"/>
      <c r="W1301" s="88"/>
      <c r="X1301" s="14">
        <f t="shared" si="974"/>
        <v>0</v>
      </c>
      <c r="Y1301" s="62"/>
      <c r="Z1301" s="47"/>
      <c r="AA1301" s="46"/>
      <c r="AB1301" s="88"/>
      <c r="AC1301" s="14">
        <f t="shared" si="975"/>
        <v>0</v>
      </c>
      <c r="AD1301" s="62"/>
      <c r="AE1301" s="47"/>
      <c r="AF1301" s="46"/>
      <c r="AG1301" s="88"/>
      <c r="AH1301" s="14">
        <f t="shared" si="976"/>
        <v>0</v>
      </c>
      <c r="AI1301" s="15">
        <f t="shared" si="977"/>
        <v>0</v>
      </c>
      <c r="AK1301" s="11" t="s">
        <v>9</v>
      </c>
      <c r="AL1301" s="62"/>
      <c r="AM1301" s="47"/>
      <c r="AN1301" s="46"/>
      <c r="AO1301" s="88"/>
      <c r="AP1301" s="8">
        <f t="shared" si="978"/>
        <v>0</v>
      </c>
      <c r="AQ1301" s="62"/>
      <c r="AR1301" s="47"/>
      <c r="AS1301" s="46"/>
      <c r="AT1301" s="88"/>
      <c r="AU1301" s="8">
        <f t="shared" si="979"/>
        <v>0</v>
      </c>
      <c r="AV1301" s="62"/>
      <c r="AW1301" s="47"/>
      <c r="AX1301" s="46"/>
      <c r="AY1301" s="88"/>
      <c r="AZ1301" s="8">
        <f t="shared" si="980"/>
        <v>0</v>
      </c>
      <c r="BA1301" s="15">
        <f t="shared" si="981"/>
        <v>0</v>
      </c>
    </row>
    <row r="1302" spans="1:53" x14ac:dyDescent="0.15">
      <c r="A1302" s="11" t="s">
        <v>9</v>
      </c>
      <c r="B1302" s="18"/>
      <c r="C1302" s="19"/>
      <c r="D1302" s="18"/>
      <c r="E1302" s="32"/>
      <c r="F1302" s="14">
        <f t="shared" si="970"/>
        <v>0</v>
      </c>
      <c r="G1302" s="18"/>
      <c r="H1302" s="19"/>
      <c r="I1302" s="18"/>
      <c r="J1302" s="32"/>
      <c r="K1302" s="14">
        <f t="shared" si="971"/>
        <v>0</v>
      </c>
      <c r="L1302" s="18"/>
      <c r="M1302" s="19"/>
      <c r="N1302" s="18"/>
      <c r="O1302" s="32"/>
      <c r="P1302" s="14">
        <f t="shared" si="972"/>
        <v>0</v>
      </c>
      <c r="Q1302" s="15">
        <f t="shared" si="973"/>
        <v>0</v>
      </c>
      <c r="S1302" s="11" t="s">
        <v>9</v>
      </c>
      <c r="T1302" s="46"/>
      <c r="U1302" s="47"/>
      <c r="V1302" s="46"/>
      <c r="W1302" s="88"/>
      <c r="X1302" s="14">
        <f t="shared" si="974"/>
        <v>0</v>
      </c>
      <c r="Y1302" s="46"/>
      <c r="Z1302" s="47"/>
      <c r="AA1302" s="46"/>
      <c r="AB1302" s="88"/>
      <c r="AC1302" s="14">
        <f t="shared" si="975"/>
        <v>0</v>
      </c>
      <c r="AD1302" s="46"/>
      <c r="AE1302" s="47"/>
      <c r="AF1302" s="46"/>
      <c r="AG1302" s="88"/>
      <c r="AH1302" s="14">
        <f t="shared" si="976"/>
        <v>0</v>
      </c>
      <c r="AI1302" s="15">
        <f t="shared" si="977"/>
        <v>0</v>
      </c>
      <c r="AK1302" s="11" t="s">
        <v>9</v>
      </c>
      <c r="AL1302" s="46"/>
      <c r="AM1302" s="47"/>
      <c r="AN1302" s="46"/>
      <c r="AO1302" s="88"/>
      <c r="AP1302" s="8">
        <f t="shared" si="978"/>
        <v>0</v>
      </c>
      <c r="AQ1302" s="46"/>
      <c r="AR1302" s="47"/>
      <c r="AS1302" s="46"/>
      <c r="AT1302" s="88"/>
      <c r="AU1302" s="8">
        <f t="shared" si="979"/>
        <v>0</v>
      </c>
      <c r="AV1302" s="46"/>
      <c r="AW1302" s="47"/>
      <c r="AX1302" s="46"/>
      <c r="AY1302" s="88"/>
      <c r="AZ1302" s="8">
        <f t="shared" si="980"/>
        <v>0</v>
      </c>
      <c r="BA1302" s="15">
        <f t="shared" si="981"/>
        <v>0</v>
      </c>
    </row>
    <row r="1303" spans="1:53" x14ac:dyDescent="0.15">
      <c r="A1303" s="11" t="s">
        <v>9</v>
      </c>
      <c r="B1303" s="18"/>
      <c r="C1303" s="19"/>
      <c r="D1303" s="18"/>
      <c r="E1303" s="32"/>
      <c r="F1303" s="14">
        <f t="shared" si="970"/>
        <v>0</v>
      </c>
      <c r="G1303" s="18"/>
      <c r="H1303" s="19"/>
      <c r="I1303" s="18"/>
      <c r="J1303" s="32"/>
      <c r="K1303" s="14">
        <f t="shared" si="971"/>
        <v>0</v>
      </c>
      <c r="L1303" s="18"/>
      <c r="M1303" s="19"/>
      <c r="N1303" s="18"/>
      <c r="O1303" s="32"/>
      <c r="P1303" s="14">
        <f t="shared" si="972"/>
        <v>0</v>
      </c>
      <c r="Q1303" s="15">
        <f t="shared" si="973"/>
        <v>0</v>
      </c>
      <c r="S1303" s="11" t="s">
        <v>9</v>
      </c>
      <c r="T1303" s="46"/>
      <c r="U1303" s="47"/>
      <c r="V1303" s="46"/>
      <c r="W1303" s="88"/>
      <c r="X1303" s="14">
        <f t="shared" si="974"/>
        <v>0</v>
      </c>
      <c r="Y1303" s="46"/>
      <c r="Z1303" s="47"/>
      <c r="AA1303" s="46"/>
      <c r="AB1303" s="88"/>
      <c r="AC1303" s="14">
        <f t="shared" si="975"/>
        <v>0</v>
      </c>
      <c r="AD1303" s="46"/>
      <c r="AE1303" s="47"/>
      <c r="AF1303" s="46"/>
      <c r="AG1303" s="88"/>
      <c r="AH1303" s="14">
        <f t="shared" si="976"/>
        <v>0</v>
      </c>
      <c r="AI1303" s="15">
        <f t="shared" si="977"/>
        <v>0</v>
      </c>
      <c r="AK1303" s="11" t="s">
        <v>9</v>
      </c>
      <c r="AL1303" s="18"/>
      <c r="AM1303" s="19"/>
      <c r="AN1303" s="18"/>
      <c r="AO1303" s="32"/>
      <c r="AP1303" s="8">
        <f t="shared" si="978"/>
        <v>0</v>
      </c>
      <c r="AQ1303" s="46"/>
      <c r="AR1303" s="47"/>
      <c r="AS1303" s="46"/>
      <c r="AT1303" s="88"/>
      <c r="AU1303" s="8">
        <f t="shared" si="979"/>
        <v>0</v>
      </c>
      <c r="AV1303" s="18"/>
      <c r="AW1303" s="19"/>
      <c r="AX1303" s="18"/>
      <c r="AY1303" s="32"/>
      <c r="AZ1303" s="8">
        <f t="shared" si="980"/>
        <v>0</v>
      </c>
      <c r="BA1303" s="15">
        <f t="shared" si="981"/>
        <v>0</v>
      </c>
    </row>
    <row r="1304" spans="1:53" ht="14.25" thickBot="1" x14ac:dyDescent="0.2">
      <c r="A1304" s="20" t="s">
        <v>9</v>
      </c>
      <c r="B1304" s="21"/>
      <c r="C1304" s="22"/>
      <c r="D1304" s="21"/>
      <c r="E1304" s="105"/>
      <c r="F1304" s="14">
        <f t="shared" si="970"/>
        <v>0</v>
      </c>
      <c r="G1304" s="21"/>
      <c r="H1304" s="22"/>
      <c r="I1304" s="21"/>
      <c r="J1304" s="105"/>
      <c r="K1304" s="14">
        <f t="shared" si="971"/>
        <v>0</v>
      </c>
      <c r="L1304" s="21"/>
      <c r="M1304" s="22"/>
      <c r="N1304" s="21"/>
      <c r="O1304" s="105"/>
      <c r="P1304" s="14">
        <f t="shared" si="972"/>
        <v>0</v>
      </c>
      <c r="Q1304" s="24">
        <f t="shared" si="973"/>
        <v>0</v>
      </c>
      <c r="S1304" s="11" t="s">
        <v>9</v>
      </c>
      <c r="T1304" s="48"/>
      <c r="U1304" s="49"/>
      <c r="V1304" s="48"/>
      <c r="W1304" s="109"/>
      <c r="X1304" s="14">
        <f t="shared" si="974"/>
        <v>0</v>
      </c>
      <c r="Y1304" s="48"/>
      <c r="Z1304" s="49"/>
      <c r="AA1304" s="48"/>
      <c r="AB1304" s="109"/>
      <c r="AC1304" s="14">
        <f t="shared" si="975"/>
        <v>0</v>
      </c>
      <c r="AD1304" s="48"/>
      <c r="AE1304" s="49"/>
      <c r="AF1304" s="48"/>
      <c r="AG1304" s="109"/>
      <c r="AH1304" s="14">
        <f t="shared" si="976"/>
        <v>0</v>
      </c>
      <c r="AI1304" s="24">
        <f t="shared" si="977"/>
        <v>0</v>
      </c>
      <c r="AK1304" s="20" t="s">
        <v>9</v>
      </c>
      <c r="AL1304" s="21"/>
      <c r="AM1304" s="22"/>
      <c r="AN1304" s="21"/>
      <c r="AO1304" s="105"/>
      <c r="AP1304" s="8">
        <f t="shared" si="978"/>
        <v>0</v>
      </c>
      <c r="AQ1304" s="48"/>
      <c r="AR1304" s="49"/>
      <c r="AS1304" s="48"/>
      <c r="AT1304" s="109"/>
      <c r="AU1304" s="8">
        <f t="shared" si="979"/>
        <v>0</v>
      </c>
      <c r="AV1304" s="21"/>
      <c r="AW1304" s="22"/>
      <c r="AX1304" s="21"/>
      <c r="AY1304" s="105"/>
      <c r="AZ1304" s="8">
        <f t="shared" si="980"/>
        <v>0</v>
      </c>
      <c r="BA1304" s="24">
        <f t="shared" si="981"/>
        <v>0</v>
      </c>
    </row>
    <row r="1305" spans="1:53" ht="14.25" thickBot="1" x14ac:dyDescent="0.2">
      <c r="A1305" s="25" t="s">
        <v>10</v>
      </c>
      <c r="B1305" s="26">
        <f>SUM(B1294:B1304)</f>
        <v>16</v>
      </c>
      <c r="C1305" s="26">
        <f>SUM(C1294:C1304)</f>
        <v>19</v>
      </c>
      <c r="D1305" s="27">
        <f>SUM(D1294:D1304)</f>
        <v>10</v>
      </c>
      <c r="E1305" s="27">
        <f>SUM(E1294:E1304)</f>
        <v>6</v>
      </c>
      <c r="F1305" s="28">
        <f>SUM(B1305:E1305)</f>
        <v>51</v>
      </c>
      <c r="G1305" s="26">
        <f>SUM(G1294:G1304)</f>
        <v>17</v>
      </c>
      <c r="H1305" s="26">
        <f>SUM(H1294:H1304)</f>
        <v>20</v>
      </c>
      <c r="I1305" s="27">
        <f>SUM(I1294:I1304)</f>
        <v>19</v>
      </c>
      <c r="J1305" s="27">
        <f>SUM(J1294:J1304)</f>
        <v>12</v>
      </c>
      <c r="K1305" s="28">
        <f>SUM(G1305:J1305)</f>
        <v>68</v>
      </c>
      <c r="L1305" s="26">
        <f>SUM(L1294:L1304)</f>
        <v>20</v>
      </c>
      <c r="M1305" s="26">
        <f>SUM(M1294:M1304)</f>
        <v>21</v>
      </c>
      <c r="N1305" s="27">
        <f>SUM(N1294:N1304)</f>
        <v>12</v>
      </c>
      <c r="O1305" s="27">
        <f>SUM(O1294:O1304)</f>
        <v>5</v>
      </c>
      <c r="P1305" s="28">
        <f>SUM(L1305:O1305)</f>
        <v>58</v>
      </c>
      <c r="Q1305" s="29">
        <f t="shared" si="973"/>
        <v>177</v>
      </c>
      <c r="S1305" s="25" t="s">
        <v>10</v>
      </c>
      <c r="T1305" s="26">
        <f>SUM(T1294:T1304)</f>
        <v>509</v>
      </c>
      <c r="U1305" s="26">
        <f>SUM(U1294:U1304)</f>
        <v>643</v>
      </c>
      <c r="V1305" s="27">
        <f>SUM(V1294:V1304)</f>
        <v>594</v>
      </c>
      <c r="W1305" s="27">
        <f>SUM(W1294:W1304)</f>
        <v>374</v>
      </c>
      <c r="X1305" s="28">
        <f>SUM(T1305:W1305)</f>
        <v>2120</v>
      </c>
      <c r="Y1305" s="26">
        <f>SUM(Y1294:Y1304)</f>
        <v>535</v>
      </c>
      <c r="Z1305" s="26">
        <f>SUM(Z1294:Z1304)</f>
        <v>804</v>
      </c>
      <c r="AA1305" s="27">
        <f>SUM(AA1294:AA1304)</f>
        <v>663</v>
      </c>
      <c r="AB1305" s="27">
        <f>SUM(AB1294:AB1304)</f>
        <v>300</v>
      </c>
      <c r="AC1305" s="28">
        <f>SUM(Y1305:AB1305)</f>
        <v>2302</v>
      </c>
      <c r="AD1305" s="26">
        <f>SUM(AD1294:AD1304)</f>
        <v>667</v>
      </c>
      <c r="AE1305" s="26">
        <f>SUM(AE1294:AE1304)</f>
        <v>1023</v>
      </c>
      <c r="AF1305" s="27">
        <f>SUM(AF1294:AF1304)</f>
        <v>703</v>
      </c>
      <c r="AG1305" s="27">
        <f>SUM(AG1294:AG1304)</f>
        <v>335</v>
      </c>
      <c r="AH1305" s="28">
        <f>SUM(AD1305:AG1305)</f>
        <v>2728</v>
      </c>
      <c r="AI1305" s="29">
        <f t="shared" si="977"/>
        <v>7150</v>
      </c>
      <c r="AK1305" s="25" t="s">
        <v>10</v>
      </c>
      <c r="AL1305" s="26">
        <f>SUM(AL1294:AL1304)</f>
        <v>0</v>
      </c>
      <c r="AM1305" s="26">
        <f>SUM(AM1294:AM1304)</f>
        <v>0</v>
      </c>
      <c r="AN1305" s="27">
        <f>SUM(AN1294:AN1304)</f>
        <v>0</v>
      </c>
      <c r="AO1305" s="27">
        <f>SUM(AO1294:AO1304)</f>
        <v>0</v>
      </c>
      <c r="AP1305" s="28">
        <f>SUM(AL1305:AO1305)</f>
        <v>0</v>
      </c>
      <c r="AQ1305" s="26">
        <f>SUM(AQ1294:AQ1304)</f>
        <v>0</v>
      </c>
      <c r="AR1305" s="26">
        <f>SUM(AR1294:AR1304)</f>
        <v>0</v>
      </c>
      <c r="AS1305" s="27">
        <f>SUM(AS1294:AS1304)</f>
        <v>0</v>
      </c>
      <c r="AT1305" s="27">
        <f>SUM(AT1294:AT1304)</f>
        <v>0</v>
      </c>
      <c r="AU1305" s="28">
        <f>SUM(AQ1305:AT1305)</f>
        <v>0</v>
      </c>
      <c r="AV1305" s="26">
        <f>SUM(AV1294:AV1304)</f>
        <v>0</v>
      </c>
      <c r="AW1305" s="26">
        <f>SUM(AW1294:AW1304)</f>
        <v>0</v>
      </c>
      <c r="AX1305" s="27">
        <f>SUM(AX1294:AX1304)</f>
        <v>0</v>
      </c>
      <c r="AY1305" s="27">
        <f>SUM(AY1294:AY1304)</f>
        <v>0</v>
      </c>
      <c r="AZ1305" s="28">
        <f>SUM(AV1305:AY1305)</f>
        <v>0</v>
      </c>
      <c r="BA1305" s="29">
        <f t="shared" si="981"/>
        <v>0</v>
      </c>
    </row>
    <row r="1306" spans="1:53" x14ac:dyDescent="0.15">
      <c r="A1306" s="30" t="s">
        <v>1011</v>
      </c>
      <c r="B1306" s="31"/>
      <c r="C1306" s="32">
        <v>1</v>
      </c>
      <c r="D1306" s="33"/>
      <c r="E1306" s="32"/>
      <c r="F1306" s="14">
        <f>SUM(B1306:E1306)</f>
        <v>1</v>
      </c>
      <c r="G1306" s="31"/>
      <c r="H1306" s="32"/>
      <c r="I1306" s="33"/>
      <c r="J1306" s="32"/>
      <c r="K1306" s="14">
        <f>SUM(G1306:J1306)</f>
        <v>0</v>
      </c>
      <c r="L1306" s="31"/>
      <c r="M1306" s="32"/>
      <c r="N1306" s="33"/>
      <c r="O1306" s="32"/>
      <c r="P1306" s="14">
        <f>SUM(L1306:O1306)</f>
        <v>0</v>
      </c>
      <c r="Q1306" s="15">
        <f t="shared" si="973"/>
        <v>1</v>
      </c>
      <c r="R1306" s="93">
        <v>44379</v>
      </c>
      <c r="S1306" s="30" t="s">
        <v>999</v>
      </c>
      <c r="T1306" s="31"/>
      <c r="U1306" s="32">
        <v>2</v>
      </c>
      <c r="V1306" s="33">
        <v>1</v>
      </c>
      <c r="W1306" s="32">
        <v>1</v>
      </c>
      <c r="X1306" s="14">
        <f>SUM(T1306:W1306)</f>
        <v>4</v>
      </c>
      <c r="Y1306" s="31"/>
      <c r="Z1306" s="32">
        <v>2</v>
      </c>
      <c r="AA1306" s="33">
        <v>1</v>
      </c>
      <c r="AB1306" s="32">
        <v>1</v>
      </c>
      <c r="AC1306" s="14">
        <f>SUM(Y1306:AB1306)</f>
        <v>4</v>
      </c>
      <c r="AD1306" s="31"/>
      <c r="AE1306" s="32">
        <v>2</v>
      </c>
      <c r="AF1306" s="33">
        <v>1</v>
      </c>
      <c r="AG1306" s="32">
        <v>1</v>
      </c>
      <c r="AH1306" s="14">
        <f>SUM(AD1306:AG1306)</f>
        <v>4</v>
      </c>
      <c r="AI1306" s="15">
        <f t="shared" si="977"/>
        <v>12</v>
      </c>
      <c r="AJ1306" s="56">
        <v>44369</v>
      </c>
      <c r="AK1306" s="30"/>
      <c r="AL1306" s="37"/>
      <c r="AM1306" s="19"/>
      <c r="AN1306" s="18"/>
      <c r="AO1306" s="32"/>
      <c r="AP1306" s="14">
        <f>SUM(AL1306:AO1306)</f>
        <v>0</v>
      </c>
      <c r="AQ1306" s="37"/>
      <c r="AR1306" s="19"/>
      <c r="AS1306" s="18"/>
      <c r="AT1306" s="32"/>
      <c r="AU1306" s="14">
        <f>SUM(AQ1306:AT1306)</f>
        <v>0</v>
      </c>
      <c r="AV1306" s="37"/>
      <c r="AW1306" s="19"/>
      <c r="AX1306" s="18"/>
      <c r="AY1306" s="32"/>
      <c r="AZ1306" s="14">
        <f>SUM(AV1306:AY1306)</f>
        <v>0</v>
      </c>
      <c r="BA1306" s="15">
        <f t="shared" si="981"/>
        <v>0</v>
      </c>
    </row>
    <row r="1307" spans="1:53" x14ac:dyDescent="0.15">
      <c r="A1307" s="30" t="s">
        <v>998</v>
      </c>
      <c r="B1307" s="37">
        <v>2</v>
      </c>
      <c r="C1307" s="19">
        <v>3</v>
      </c>
      <c r="D1307" s="18">
        <v>1</v>
      </c>
      <c r="E1307" s="32"/>
      <c r="F1307" s="14">
        <f t="shared" ref="F1307:F1329" si="982">SUM(B1307:E1307)</f>
        <v>6</v>
      </c>
      <c r="G1307" s="37">
        <v>2</v>
      </c>
      <c r="H1307" s="19">
        <v>3</v>
      </c>
      <c r="I1307" s="18">
        <v>1</v>
      </c>
      <c r="J1307" s="32"/>
      <c r="K1307" s="14">
        <f t="shared" ref="K1307:K1329" si="983">SUM(G1307:J1307)</f>
        <v>6</v>
      </c>
      <c r="L1307" s="37">
        <v>2</v>
      </c>
      <c r="M1307" s="19">
        <v>3</v>
      </c>
      <c r="N1307" s="18">
        <v>1</v>
      </c>
      <c r="O1307" s="32"/>
      <c r="P1307" s="14">
        <f t="shared" ref="P1307:P1329" si="984">SUM(L1307:O1307)</f>
        <v>6</v>
      </c>
      <c r="Q1307" s="15">
        <f t="shared" si="973"/>
        <v>18</v>
      </c>
      <c r="R1307" s="93">
        <v>44380</v>
      </c>
      <c r="S1307" s="13" t="s">
        <v>1001</v>
      </c>
      <c r="T1307" s="37"/>
      <c r="U1307" s="19">
        <v>7</v>
      </c>
      <c r="V1307" s="18"/>
      <c r="W1307" s="32"/>
      <c r="X1307" s="14">
        <f t="shared" ref="X1307:X1326" si="985">SUM(T1307:W1307)</f>
        <v>7</v>
      </c>
      <c r="Y1307" s="37"/>
      <c r="Z1307" s="19">
        <v>7</v>
      </c>
      <c r="AA1307" s="18"/>
      <c r="AB1307" s="32"/>
      <c r="AC1307" s="14">
        <f t="shared" ref="AC1307:AC1326" si="986">SUM(Y1307:AB1307)</f>
        <v>7</v>
      </c>
      <c r="AD1307" s="37"/>
      <c r="AE1307" s="19">
        <v>7</v>
      </c>
      <c r="AF1307" s="18"/>
      <c r="AG1307" s="32"/>
      <c r="AH1307" s="14">
        <f t="shared" ref="AH1307:AH1326" si="987">SUM(AD1307:AG1307)</f>
        <v>7</v>
      </c>
      <c r="AI1307" s="15">
        <f t="shared" si="977"/>
        <v>21</v>
      </c>
      <c r="AJ1307" s="56">
        <v>44372</v>
      </c>
      <c r="AK1307" s="13"/>
      <c r="AL1307" s="37"/>
      <c r="AM1307" s="19"/>
      <c r="AN1307" s="18"/>
      <c r="AO1307" s="32"/>
      <c r="AP1307" s="14">
        <f t="shared" ref="AP1307:AP1329" si="988">SUM(AL1307:AO1307)</f>
        <v>0</v>
      </c>
      <c r="AQ1307" s="37"/>
      <c r="AR1307" s="19"/>
      <c r="AS1307" s="18"/>
      <c r="AT1307" s="32"/>
      <c r="AU1307" s="14">
        <f t="shared" ref="AU1307:AU1329" si="989">SUM(AQ1307:AT1307)</f>
        <v>0</v>
      </c>
      <c r="AV1307" s="37"/>
      <c r="AW1307" s="19"/>
      <c r="AX1307" s="18"/>
      <c r="AY1307" s="32"/>
      <c r="AZ1307" s="14">
        <f t="shared" ref="AZ1307:AZ1329" si="990">SUM(AV1307:AY1307)</f>
        <v>0</v>
      </c>
      <c r="BA1307" s="15">
        <f t="shared" si="981"/>
        <v>0</v>
      </c>
    </row>
    <row r="1308" spans="1:53" x14ac:dyDescent="0.15">
      <c r="A1308" s="30"/>
      <c r="B1308" s="37"/>
      <c r="C1308" s="19"/>
      <c r="D1308" s="18"/>
      <c r="E1308" s="32"/>
      <c r="F1308" s="14">
        <f t="shared" si="982"/>
        <v>0</v>
      </c>
      <c r="G1308" s="37"/>
      <c r="H1308" s="19"/>
      <c r="I1308" s="18"/>
      <c r="J1308" s="32"/>
      <c r="K1308" s="14">
        <f t="shared" si="983"/>
        <v>0</v>
      </c>
      <c r="L1308" s="37"/>
      <c r="M1308" s="19"/>
      <c r="N1308" s="18"/>
      <c r="O1308" s="32"/>
      <c r="P1308" s="14">
        <f t="shared" si="984"/>
        <v>0</v>
      </c>
      <c r="Q1308" s="15">
        <f t="shared" si="973"/>
        <v>0</v>
      </c>
      <c r="S1308" s="30" t="s">
        <v>1002</v>
      </c>
      <c r="T1308" s="37"/>
      <c r="U1308" s="19">
        <v>2</v>
      </c>
      <c r="V1308" s="18">
        <v>3</v>
      </c>
      <c r="W1308" s="32">
        <v>4</v>
      </c>
      <c r="X1308" s="14">
        <f t="shared" si="985"/>
        <v>9</v>
      </c>
      <c r="Y1308" s="37"/>
      <c r="Z1308" s="19">
        <v>2</v>
      </c>
      <c r="AA1308" s="18">
        <v>3</v>
      </c>
      <c r="AB1308" s="32">
        <v>4</v>
      </c>
      <c r="AC1308" s="14">
        <f t="shared" si="986"/>
        <v>9</v>
      </c>
      <c r="AD1308" s="37"/>
      <c r="AE1308" s="19">
        <v>2</v>
      </c>
      <c r="AF1308" s="18">
        <v>3</v>
      </c>
      <c r="AG1308" s="32">
        <v>4</v>
      </c>
      <c r="AH1308" s="14">
        <f t="shared" si="987"/>
        <v>9</v>
      </c>
      <c r="AI1308" s="15">
        <f t="shared" si="977"/>
        <v>27</v>
      </c>
      <c r="AJ1308" s="56">
        <v>44370</v>
      </c>
      <c r="AK1308" s="30"/>
      <c r="AL1308" s="37"/>
      <c r="AM1308" s="19"/>
      <c r="AN1308" s="18"/>
      <c r="AO1308" s="32"/>
      <c r="AP1308" s="14">
        <f t="shared" si="988"/>
        <v>0</v>
      </c>
      <c r="AQ1308" s="37"/>
      <c r="AR1308" s="19"/>
      <c r="AS1308" s="18"/>
      <c r="AT1308" s="32"/>
      <c r="AU1308" s="14">
        <f t="shared" si="989"/>
        <v>0</v>
      </c>
      <c r="AV1308" s="37"/>
      <c r="AW1308" s="19"/>
      <c r="AX1308" s="18"/>
      <c r="AY1308" s="32"/>
      <c r="AZ1308" s="14">
        <f t="shared" si="990"/>
        <v>0</v>
      </c>
      <c r="BA1308" s="15">
        <f t="shared" si="981"/>
        <v>0</v>
      </c>
    </row>
    <row r="1309" spans="1:53" x14ac:dyDescent="0.15">
      <c r="A1309" s="30"/>
      <c r="B1309" s="37"/>
      <c r="C1309" s="19"/>
      <c r="D1309" s="18"/>
      <c r="E1309" s="32"/>
      <c r="F1309" s="14">
        <f t="shared" si="982"/>
        <v>0</v>
      </c>
      <c r="G1309" s="37"/>
      <c r="H1309" s="19"/>
      <c r="I1309" s="18"/>
      <c r="J1309" s="32"/>
      <c r="K1309" s="14">
        <f t="shared" si="983"/>
        <v>0</v>
      </c>
      <c r="L1309" s="37"/>
      <c r="M1309" s="19"/>
      <c r="N1309" s="18"/>
      <c r="O1309" s="32"/>
      <c r="P1309" s="14">
        <f t="shared" si="984"/>
        <v>0</v>
      </c>
      <c r="Q1309" s="15">
        <f t="shared" si="973"/>
        <v>0</v>
      </c>
      <c r="S1309" s="30" t="s">
        <v>1004</v>
      </c>
      <c r="T1309" s="37"/>
      <c r="U1309" s="19">
        <v>3</v>
      </c>
      <c r="V1309" s="18"/>
      <c r="W1309" s="32">
        <v>2</v>
      </c>
      <c r="X1309" s="14">
        <f t="shared" si="985"/>
        <v>5</v>
      </c>
      <c r="Y1309" s="37"/>
      <c r="Z1309" s="19">
        <v>3</v>
      </c>
      <c r="AA1309" s="18"/>
      <c r="AB1309" s="32">
        <v>2</v>
      </c>
      <c r="AC1309" s="14">
        <f t="shared" si="986"/>
        <v>5</v>
      </c>
      <c r="AD1309" s="37"/>
      <c r="AE1309" s="19">
        <v>3</v>
      </c>
      <c r="AF1309" s="18"/>
      <c r="AG1309" s="32">
        <v>2</v>
      </c>
      <c r="AH1309" s="14">
        <f t="shared" si="987"/>
        <v>5</v>
      </c>
      <c r="AI1309" s="15">
        <f t="shared" si="977"/>
        <v>15</v>
      </c>
      <c r="AJ1309" s="56">
        <v>44371</v>
      </c>
      <c r="AK1309" s="30"/>
      <c r="AL1309" s="37"/>
      <c r="AM1309" s="19"/>
      <c r="AN1309" s="18"/>
      <c r="AO1309" s="32"/>
      <c r="AP1309" s="14">
        <f t="shared" si="988"/>
        <v>0</v>
      </c>
      <c r="AQ1309" s="37"/>
      <c r="AR1309" s="19"/>
      <c r="AS1309" s="18"/>
      <c r="AT1309" s="32"/>
      <c r="AU1309" s="14">
        <f t="shared" si="989"/>
        <v>0</v>
      </c>
      <c r="AV1309" s="37"/>
      <c r="AW1309" s="19"/>
      <c r="AX1309" s="18"/>
      <c r="AY1309" s="32"/>
      <c r="AZ1309" s="14">
        <f t="shared" si="990"/>
        <v>0</v>
      </c>
      <c r="BA1309" s="15">
        <f t="shared" si="981"/>
        <v>0</v>
      </c>
    </row>
    <row r="1310" spans="1:53" x14ac:dyDescent="0.15">
      <c r="A1310" s="30"/>
      <c r="B1310" s="37"/>
      <c r="C1310" s="19"/>
      <c r="D1310" s="18"/>
      <c r="E1310" s="32"/>
      <c r="F1310" s="14">
        <f t="shared" si="982"/>
        <v>0</v>
      </c>
      <c r="G1310" s="37"/>
      <c r="H1310" s="19"/>
      <c r="I1310" s="18"/>
      <c r="J1310" s="32"/>
      <c r="K1310" s="14">
        <f t="shared" si="983"/>
        <v>0</v>
      </c>
      <c r="L1310" s="37"/>
      <c r="M1310" s="19"/>
      <c r="N1310" s="18"/>
      <c r="O1310" s="32"/>
      <c r="P1310" s="14">
        <f t="shared" si="984"/>
        <v>0</v>
      </c>
      <c r="Q1310" s="15">
        <f t="shared" si="973"/>
        <v>0</v>
      </c>
      <c r="S1310" s="13" t="s">
        <v>1005</v>
      </c>
      <c r="T1310" s="37"/>
      <c r="U1310" s="19">
        <v>4</v>
      </c>
      <c r="V1310" s="18"/>
      <c r="W1310" s="32"/>
      <c r="X1310" s="14">
        <f t="shared" si="985"/>
        <v>4</v>
      </c>
      <c r="Y1310" s="37">
        <v>2</v>
      </c>
      <c r="Z1310" s="19"/>
      <c r="AA1310" s="18"/>
      <c r="AB1310" s="32"/>
      <c r="AC1310" s="14">
        <f t="shared" si="986"/>
        <v>2</v>
      </c>
      <c r="AD1310" s="37"/>
      <c r="AE1310" s="19">
        <v>6</v>
      </c>
      <c r="AF1310" s="18"/>
      <c r="AG1310" s="32"/>
      <c r="AH1310" s="14">
        <f t="shared" si="987"/>
        <v>6</v>
      </c>
      <c r="AI1310" s="15">
        <f t="shared" si="977"/>
        <v>12</v>
      </c>
      <c r="AJ1310" s="56">
        <v>44372</v>
      </c>
      <c r="AK1310" s="30"/>
      <c r="AL1310" s="37"/>
      <c r="AM1310" s="19"/>
      <c r="AN1310" s="18"/>
      <c r="AO1310" s="32"/>
      <c r="AP1310" s="14">
        <f t="shared" si="988"/>
        <v>0</v>
      </c>
      <c r="AQ1310" s="37"/>
      <c r="AR1310" s="19"/>
      <c r="AS1310" s="18"/>
      <c r="AT1310" s="32"/>
      <c r="AU1310" s="14">
        <f t="shared" si="989"/>
        <v>0</v>
      </c>
      <c r="AV1310" s="37"/>
      <c r="AW1310" s="19"/>
      <c r="AX1310" s="18"/>
      <c r="AY1310" s="32"/>
      <c r="AZ1310" s="14">
        <f t="shared" si="990"/>
        <v>0</v>
      </c>
      <c r="BA1310" s="15">
        <f t="shared" si="981"/>
        <v>0</v>
      </c>
    </row>
    <row r="1311" spans="1:53" x14ac:dyDescent="0.15">
      <c r="A1311" s="30"/>
      <c r="B1311" s="37"/>
      <c r="C1311" s="19"/>
      <c r="D1311" s="18"/>
      <c r="E1311" s="32"/>
      <c r="F1311" s="14">
        <f t="shared" si="982"/>
        <v>0</v>
      </c>
      <c r="G1311" s="37"/>
      <c r="H1311" s="19"/>
      <c r="I1311" s="18"/>
      <c r="J1311" s="32"/>
      <c r="K1311" s="14">
        <f t="shared" si="983"/>
        <v>0</v>
      </c>
      <c r="L1311" s="37"/>
      <c r="M1311" s="19"/>
      <c r="N1311" s="18"/>
      <c r="O1311" s="32"/>
      <c r="P1311" s="14">
        <f t="shared" si="984"/>
        <v>0</v>
      </c>
      <c r="Q1311" s="15">
        <f t="shared" si="973"/>
        <v>0</v>
      </c>
      <c r="S1311" s="30" t="s">
        <v>1006</v>
      </c>
      <c r="T1311" s="37">
        <v>4</v>
      </c>
      <c r="U1311" s="19">
        <v>4</v>
      </c>
      <c r="V1311" s="18">
        <v>3</v>
      </c>
      <c r="W1311" s="32">
        <v>4</v>
      </c>
      <c r="X1311" s="14">
        <f t="shared" si="985"/>
        <v>15</v>
      </c>
      <c r="Y1311" s="37">
        <v>4</v>
      </c>
      <c r="Z1311" s="19">
        <v>4</v>
      </c>
      <c r="AA1311" s="18">
        <v>3</v>
      </c>
      <c r="AB1311" s="32">
        <v>4</v>
      </c>
      <c r="AC1311" s="14">
        <f t="shared" si="986"/>
        <v>15</v>
      </c>
      <c r="AD1311" s="37">
        <v>4</v>
      </c>
      <c r="AE1311" s="19">
        <v>4</v>
      </c>
      <c r="AF1311" s="18">
        <v>3</v>
      </c>
      <c r="AG1311" s="32">
        <v>4</v>
      </c>
      <c r="AH1311" s="14">
        <f t="shared" si="987"/>
        <v>15</v>
      </c>
      <c r="AI1311" s="15">
        <f t="shared" si="977"/>
        <v>45</v>
      </c>
      <c r="AJ1311" s="56">
        <v>44372</v>
      </c>
      <c r="AK1311" s="30"/>
      <c r="AL1311" s="37"/>
      <c r="AM1311" s="19"/>
      <c r="AN1311" s="18"/>
      <c r="AO1311" s="32"/>
      <c r="AP1311" s="14">
        <f t="shared" si="988"/>
        <v>0</v>
      </c>
      <c r="AQ1311" s="37"/>
      <c r="AR1311" s="19"/>
      <c r="AS1311" s="18"/>
      <c r="AT1311" s="32"/>
      <c r="AU1311" s="14">
        <f t="shared" si="989"/>
        <v>0</v>
      </c>
      <c r="AV1311" s="37"/>
      <c r="AW1311" s="19"/>
      <c r="AX1311" s="18"/>
      <c r="AY1311" s="32"/>
      <c r="AZ1311" s="14">
        <f t="shared" si="990"/>
        <v>0</v>
      </c>
      <c r="BA1311" s="15">
        <f t="shared" si="981"/>
        <v>0</v>
      </c>
    </row>
    <row r="1312" spans="1:53" x14ac:dyDescent="0.15">
      <c r="A1312" s="30"/>
      <c r="B1312" s="37"/>
      <c r="C1312" s="19"/>
      <c r="D1312" s="18"/>
      <c r="E1312" s="32"/>
      <c r="F1312" s="14">
        <f t="shared" si="982"/>
        <v>0</v>
      </c>
      <c r="G1312" s="37"/>
      <c r="H1312" s="19"/>
      <c r="I1312" s="18"/>
      <c r="J1312" s="32"/>
      <c r="K1312" s="14">
        <f t="shared" si="983"/>
        <v>0</v>
      </c>
      <c r="L1312" s="37"/>
      <c r="M1312" s="19"/>
      <c r="N1312" s="18"/>
      <c r="O1312" s="32"/>
      <c r="P1312" s="14">
        <f t="shared" si="984"/>
        <v>0</v>
      </c>
      <c r="Q1312" s="15">
        <f t="shared" si="973"/>
        <v>0</v>
      </c>
      <c r="S1312" s="30" t="s">
        <v>1007</v>
      </c>
      <c r="T1312" s="37"/>
      <c r="U1312" s="19"/>
      <c r="V1312" s="18"/>
      <c r="W1312" s="32">
        <v>1</v>
      </c>
      <c r="X1312" s="14">
        <f t="shared" si="985"/>
        <v>1</v>
      </c>
      <c r="Y1312" s="37"/>
      <c r="Z1312" s="19"/>
      <c r="AA1312" s="18"/>
      <c r="AB1312" s="32">
        <v>1</v>
      </c>
      <c r="AC1312" s="14">
        <f t="shared" si="986"/>
        <v>1</v>
      </c>
      <c r="AD1312" s="37"/>
      <c r="AE1312" s="19"/>
      <c r="AF1312" s="18"/>
      <c r="AG1312" s="32">
        <v>1</v>
      </c>
      <c r="AH1312" s="14">
        <f t="shared" si="987"/>
        <v>1</v>
      </c>
      <c r="AI1312" s="15">
        <f t="shared" si="977"/>
        <v>3</v>
      </c>
      <c r="AJ1312" s="56">
        <v>44377</v>
      </c>
      <c r="AK1312" s="39"/>
      <c r="AL1312" s="37"/>
      <c r="AM1312" s="19"/>
      <c r="AN1312" s="18"/>
      <c r="AO1312" s="32"/>
      <c r="AP1312" s="14">
        <f t="shared" si="988"/>
        <v>0</v>
      </c>
      <c r="AQ1312" s="37"/>
      <c r="AR1312" s="19"/>
      <c r="AS1312" s="18"/>
      <c r="AT1312" s="32"/>
      <c r="AU1312" s="14">
        <f t="shared" si="989"/>
        <v>0</v>
      </c>
      <c r="AV1312" s="37"/>
      <c r="AW1312" s="19"/>
      <c r="AX1312" s="18"/>
      <c r="AY1312" s="32"/>
      <c r="AZ1312" s="14">
        <f t="shared" si="990"/>
        <v>0</v>
      </c>
      <c r="BA1312" s="15">
        <f t="shared" si="981"/>
        <v>0</v>
      </c>
    </row>
    <row r="1313" spans="1:53" x14ac:dyDescent="0.15">
      <c r="A1313" s="30"/>
      <c r="B1313" s="37"/>
      <c r="C1313" s="19"/>
      <c r="D1313" s="18"/>
      <c r="E1313" s="32"/>
      <c r="F1313" s="14">
        <f t="shared" si="982"/>
        <v>0</v>
      </c>
      <c r="G1313" s="37"/>
      <c r="H1313" s="19"/>
      <c r="I1313" s="18"/>
      <c r="J1313" s="32"/>
      <c r="K1313" s="14">
        <f t="shared" si="983"/>
        <v>0</v>
      </c>
      <c r="L1313" s="37"/>
      <c r="M1313" s="19"/>
      <c r="N1313" s="18"/>
      <c r="O1313" s="32"/>
      <c r="P1313" s="14">
        <f t="shared" si="984"/>
        <v>0</v>
      </c>
      <c r="Q1313" s="15">
        <f t="shared" si="973"/>
        <v>0</v>
      </c>
      <c r="S1313" s="30" t="s">
        <v>1008</v>
      </c>
      <c r="T1313" s="37"/>
      <c r="U1313" s="19"/>
      <c r="V1313" s="18">
        <v>1</v>
      </c>
      <c r="W1313" s="32">
        <v>1</v>
      </c>
      <c r="X1313" s="14">
        <f t="shared" si="985"/>
        <v>2</v>
      </c>
      <c r="Y1313" s="37"/>
      <c r="Z1313" s="19"/>
      <c r="AA1313" s="18">
        <v>1</v>
      </c>
      <c r="AB1313" s="32">
        <v>1</v>
      </c>
      <c r="AC1313" s="14">
        <f t="shared" si="986"/>
        <v>2</v>
      </c>
      <c r="AD1313" s="37"/>
      <c r="AE1313" s="19"/>
      <c r="AF1313" s="18">
        <v>1</v>
      </c>
      <c r="AG1313" s="32">
        <v>1</v>
      </c>
      <c r="AH1313" s="14">
        <f t="shared" si="987"/>
        <v>2</v>
      </c>
      <c r="AI1313" s="15">
        <f t="shared" si="977"/>
        <v>6</v>
      </c>
      <c r="AJ1313" s="56">
        <v>44378</v>
      </c>
      <c r="AK1313" s="30"/>
      <c r="AL1313" s="37"/>
      <c r="AM1313" s="19"/>
      <c r="AN1313" s="18"/>
      <c r="AO1313" s="32"/>
      <c r="AP1313" s="14">
        <f t="shared" si="988"/>
        <v>0</v>
      </c>
      <c r="AQ1313" s="37"/>
      <c r="AR1313" s="19"/>
      <c r="AS1313" s="18"/>
      <c r="AT1313" s="32"/>
      <c r="AU1313" s="14">
        <f t="shared" si="989"/>
        <v>0</v>
      </c>
      <c r="AV1313" s="37"/>
      <c r="AW1313" s="19"/>
      <c r="AX1313" s="18"/>
      <c r="AY1313" s="32"/>
      <c r="AZ1313" s="14">
        <f t="shared" si="990"/>
        <v>0</v>
      </c>
      <c r="BA1313" s="15">
        <f t="shared" si="981"/>
        <v>0</v>
      </c>
    </row>
    <row r="1314" spans="1:53" x14ac:dyDescent="0.15">
      <c r="A1314" s="30"/>
      <c r="B1314" s="37"/>
      <c r="C1314" s="19"/>
      <c r="D1314" s="18"/>
      <c r="E1314" s="32"/>
      <c r="F1314" s="14">
        <f t="shared" si="982"/>
        <v>0</v>
      </c>
      <c r="G1314" s="37"/>
      <c r="H1314" s="19"/>
      <c r="I1314" s="18"/>
      <c r="J1314" s="32"/>
      <c r="K1314" s="14">
        <f t="shared" si="983"/>
        <v>0</v>
      </c>
      <c r="L1314" s="37"/>
      <c r="M1314" s="19"/>
      <c r="N1314" s="18"/>
      <c r="O1314" s="32"/>
      <c r="P1314" s="14">
        <f t="shared" si="984"/>
        <v>0</v>
      </c>
      <c r="Q1314" s="15">
        <f t="shared" si="973"/>
        <v>0</v>
      </c>
      <c r="S1314" s="30" t="s">
        <v>1009</v>
      </c>
      <c r="T1314" s="37">
        <v>1</v>
      </c>
      <c r="U1314" s="19">
        <v>4</v>
      </c>
      <c r="V1314" s="18">
        <v>3</v>
      </c>
      <c r="W1314" s="32">
        <v>1</v>
      </c>
      <c r="X1314" s="14">
        <f t="shared" si="985"/>
        <v>9</v>
      </c>
      <c r="Y1314" s="37">
        <v>1</v>
      </c>
      <c r="Z1314" s="19">
        <v>4</v>
      </c>
      <c r="AA1314" s="18">
        <v>3</v>
      </c>
      <c r="AB1314" s="32">
        <v>1</v>
      </c>
      <c r="AC1314" s="14">
        <f t="shared" si="986"/>
        <v>9</v>
      </c>
      <c r="AD1314" s="37">
        <v>1</v>
      </c>
      <c r="AE1314" s="19">
        <v>4</v>
      </c>
      <c r="AF1314" s="18">
        <v>3</v>
      </c>
      <c r="AG1314" s="32">
        <v>1</v>
      </c>
      <c r="AH1314" s="14">
        <f t="shared" si="987"/>
        <v>9</v>
      </c>
      <c r="AI1314" s="15">
        <f t="shared" si="977"/>
        <v>27</v>
      </c>
      <c r="AJ1314" s="56">
        <v>44379</v>
      </c>
      <c r="AK1314" s="30"/>
      <c r="AL1314" s="37"/>
      <c r="AM1314" s="19"/>
      <c r="AN1314" s="18"/>
      <c r="AO1314" s="32"/>
      <c r="AP1314" s="14">
        <f t="shared" si="988"/>
        <v>0</v>
      </c>
      <c r="AQ1314" s="37"/>
      <c r="AR1314" s="19"/>
      <c r="AS1314" s="18"/>
      <c r="AT1314" s="32"/>
      <c r="AU1314" s="14">
        <f t="shared" si="989"/>
        <v>0</v>
      </c>
      <c r="AV1314" s="37"/>
      <c r="AW1314" s="19"/>
      <c r="AX1314" s="18"/>
      <c r="AY1314" s="32"/>
      <c r="AZ1314" s="14">
        <f t="shared" si="990"/>
        <v>0</v>
      </c>
      <c r="BA1314" s="15">
        <f t="shared" si="981"/>
        <v>0</v>
      </c>
    </row>
    <row r="1315" spans="1:53" x14ac:dyDescent="0.15">
      <c r="A1315" s="30"/>
      <c r="B1315" s="37"/>
      <c r="C1315" s="19"/>
      <c r="D1315" s="18"/>
      <c r="E1315" s="32"/>
      <c r="F1315" s="14">
        <f t="shared" si="982"/>
        <v>0</v>
      </c>
      <c r="G1315" s="37"/>
      <c r="H1315" s="19"/>
      <c r="I1315" s="18"/>
      <c r="J1315" s="32"/>
      <c r="K1315" s="14">
        <f t="shared" si="983"/>
        <v>0</v>
      </c>
      <c r="L1315" s="37"/>
      <c r="M1315" s="19"/>
      <c r="N1315" s="18"/>
      <c r="O1315" s="32"/>
      <c r="P1315" s="14">
        <f t="shared" si="984"/>
        <v>0</v>
      </c>
      <c r="Q1315" s="15">
        <f t="shared" si="973"/>
        <v>0</v>
      </c>
      <c r="S1315" s="30" t="s">
        <v>1010</v>
      </c>
      <c r="T1315" s="37"/>
      <c r="U1315" s="19">
        <v>3</v>
      </c>
      <c r="V1315" s="18">
        <v>3</v>
      </c>
      <c r="W1315" s="32"/>
      <c r="X1315" s="14">
        <f t="shared" si="985"/>
        <v>6</v>
      </c>
      <c r="Y1315" s="37"/>
      <c r="Z1315" s="19">
        <v>3</v>
      </c>
      <c r="AA1315" s="18">
        <v>3</v>
      </c>
      <c r="AB1315" s="32"/>
      <c r="AC1315" s="14">
        <f t="shared" si="986"/>
        <v>6</v>
      </c>
      <c r="AD1315" s="37"/>
      <c r="AE1315" s="19">
        <v>3</v>
      </c>
      <c r="AF1315" s="18">
        <v>3</v>
      </c>
      <c r="AG1315" s="32"/>
      <c r="AH1315" s="14">
        <f t="shared" si="987"/>
        <v>6</v>
      </c>
      <c r="AI1315" s="15">
        <f t="shared" si="977"/>
        <v>18</v>
      </c>
      <c r="AJ1315" s="56">
        <v>44380</v>
      </c>
      <c r="AK1315" s="30"/>
      <c r="AL1315" s="37"/>
      <c r="AM1315" s="19"/>
      <c r="AN1315" s="18"/>
      <c r="AO1315" s="32"/>
      <c r="AP1315" s="14">
        <f t="shared" si="988"/>
        <v>0</v>
      </c>
      <c r="AQ1315" s="37"/>
      <c r="AR1315" s="19"/>
      <c r="AS1315" s="18"/>
      <c r="AT1315" s="32"/>
      <c r="AU1315" s="14">
        <f t="shared" si="989"/>
        <v>0</v>
      </c>
      <c r="AV1315" s="37"/>
      <c r="AW1315" s="19"/>
      <c r="AX1315" s="18"/>
      <c r="AY1315" s="32"/>
      <c r="AZ1315" s="14">
        <f t="shared" si="990"/>
        <v>0</v>
      </c>
      <c r="BA1315" s="15">
        <f t="shared" si="981"/>
        <v>0</v>
      </c>
    </row>
    <row r="1316" spans="1:53" x14ac:dyDescent="0.15">
      <c r="A1316" s="30"/>
      <c r="B1316" s="37"/>
      <c r="C1316" s="19"/>
      <c r="D1316" s="18"/>
      <c r="E1316" s="32"/>
      <c r="F1316" s="14">
        <f t="shared" si="982"/>
        <v>0</v>
      </c>
      <c r="G1316" s="37"/>
      <c r="H1316" s="19"/>
      <c r="I1316" s="18"/>
      <c r="J1316" s="32"/>
      <c r="K1316" s="14">
        <f t="shared" si="983"/>
        <v>0</v>
      </c>
      <c r="L1316" s="37"/>
      <c r="M1316" s="19"/>
      <c r="N1316" s="18"/>
      <c r="O1316" s="32"/>
      <c r="P1316" s="14">
        <f t="shared" si="984"/>
        <v>0</v>
      </c>
      <c r="Q1316" s="15">
        <f t="shared" si="973"/>
        <v>0</v>
      </c>
      <c r="S1316" s="30" t="s">
        <v>1012</v>
      </c>
      <c r="T1316" s="37">
        <v>3</v>
      </c>
      <c r="U1316" s="19">
        <v>1</v>
      </c>
      <c r="V1316" s="18">
        <v>2</v>
      </c>
      <c r="W1316" s="32"/>
      <c r="X1316" s="14">
        <f t="shared" si="985"/>
        <v>6</v>
      </c>
      <c r="Y1316" s="37">
        <v>3</v>
      </c>
      <c r="Z1316" s="19">
        <v>1</v>
      </c>
      <c r="AA1316" s="18">
        <v>2</v>
      </c>
      <c r="AB1316" s="32"/>
      <c r="AC1316" s="14">
        <f t="shared" si="986"/>
        <v>6</v>
      </c>
      <c r="AD1316" s="37">
        <v>3</v>
      </c>
      <c r="AE1316" s="19">
        <v>1</v>
      </c>
      <c r="AF1316" s="18">
        <v>2</v>
      </c>
      <c r="AG1316" s="32"/>
      <c r="AH1316" s="14">
        <f t="shared" si="987"/>
        <v>6</v>
      </c>
      <c r="AI1316" s="15">
        <f t="shared" si="977"/>
        <v>18</v>
      </c>
      <c r="AJ1316" s="56">
        <v>44383</v>
      </c>
      <c r="AK1316" s="30"/>
      <c r="AL1316" s="37"/>
      <c r="AM1316" s="19"/>
      <c r="AN1316" s="18"/>
      <c r="AO1316" s="32"/>
      <c r="AP1316" s="14">
        <f t="shared" si="988"/>
        <v>0</v>
      </c>
      <c r="AQ1316" s="37"/>
      <c r="AR1316" s="19"/>
      <c r="AS1316" s="18"/>
      <c r="AT1316" s="32"/>
      <c r="AU1316" s="14">
        <f t="shared" si="989"/>
        <v>0</v>
      </c>
      <c r="AV1316" s="37"/>
      <c r="AW1316" s="19"/>
      <c r="AX1316" s="18"/>
      <c r="AY1316" s="32"/>
      <c r="AZ1316" s="14">
        <f t="shared" si="990"/>
        <v>0</v>
      </c>
      <c r="BA1316" s="15">
        <f t="shared" si="981"/>
        <v>0</v>
      </c>
    </row>
    <row r="1317" spans="1:53" x14ac:dyDescent="0.15">
      <c r="A1317" s="30"/>
      <c r="B1317" s="37"/>
      <c r="C1317" s="19"/>
      <c r="D1317" s="18"/>
      <c r="E1317" s="32"/>
      <c r="F1317" s="14">
        <f t="shared" si="982"/>
        <v>0</v>
      </c>
      <c r="G1317" s="37"/>
      <c r="H1317" s="19"/>
      <c r="I1317" s="18"/>
      <c r="J1317" s="32"/>
      <c r="K1317" s="14">
        <f t="shared" si="983"/>
        <v>0</v>
      </c>
      <c r="L1317" s="37"/>
      <c r="M1317" s="19"/>
      <c r="N1317" s="18"/>
      <c r="O1317" s="32"/>
      <c r="P1317" s="14">
        <f t="shared" si="984"/>
        <v>0</v>
      </c>
      <c r="Q1317" s="15">
        <f t="shared" si="973"/>
        <v>0</v>
      </c>
      <c r="S1317" s="13" t="s">
        <v>1013</v>
      </c>
      <c r="T1317" s="37">
        <v>8</v>
      </c>
      <c r="U1317" s="19"/>
      <c r="V1317" s="18"/>
      <c r="W1317" s="32"/>
      <c r="X1317" s="14">
        <f t="shared" si="985"/>
        <v>8</v>
      </c>
      <c r="Y1317" s="37">
        <v>8</v>
      </c>
      <c r="Z1317" s="19"/>
      <c r="AA1317" s="18"/>
      <c r="AB1317" s="32"/>
      <c r="AC1317" s="14">
        <f t="shared" si="986"/>
        <v>8</v>
      </c>
      <c r="AD1317" s="37">
        <v>8</v>
      </c>
      <c r="AE1317" s="19"/>
      <c r="AF1317" s="18"/>
      <c r="AG1317" s="32"/>
      <c r="AH1317" s="14">
        <f t="shared" si="987"/>
        <v>8</v>
      </c>
      <c r="AI1317" s="15">
        <f t="shared" si="977"/>
        <v>24</v>
      </c>
      <c r="AJ1317" s="56">
        <v>44385</v>
      </c>
      <c r="AK1317" s="30"/>
      <c r="AL1317" s="37"/>
      <c r="AM1317" s="19"/>
      <c r="AN1317" s="18"/>
      <c r="AO1317" s="32"/>
      <c r="AP1317" s="14">
        <f t="shared" si="988"/>
        <v>0</v>
      </c>
      <c r="AQ1317" s="37"/>
      <c r="AR1317" s="19"/>
      <c r="AS1317" s="18"/>
      <c r="AT1317" s="32"/>
      <c r="AU1317" s="14">
        <f t="shared" si="989"/>
        <v>0</v>
      </c>
      <c r="AV1317" s="37"/>
      <c r="AW1317" s="19"/>
      <c r="AX1317" s="18"/>
      <c r="AY1317" s="32"/>
      <c r="AZ1317" s="14">
        <f t="shared" si="990"/>
        <v>0</v>
      </c>
      <c r="BA1317" s="15">
        <f t="shared" si="981"/>
        <v>0</v>
      </c>
    </row>
    <row r="1318" spans="1:53" x14ac:dyDescent="0.15">
      <c r="A1318" s="30"/>
      <c r="B1318" s="37"/>
      <c r="C1318" s="19"/>
      <c r="D1318" s="18"/>
      <c r="E1318" s="32"/>
      <c r="F1318" s="14">
        <f t="shared" si="982"/>
        <v>0</v>
      </c>
      <c r="G1318" s="37"/>
      <c r="H1318" s="19"/>
      <c r="I1318" s="18"/>
      <c r="J1318" s="32"/>
      <c r="K1318" s="14">
        <f t="shared" si="983"/>
        <v>0</v>
      </c>
      <c r="L1318" s="37"/>
      <c r="M1318" s="19"/>
      <c r="N1318" s="18"/>
      <c r="O1318" s="32"/>
      <c r="P1318" s="14">
        <f t="shared" si="984"/>
        <v>0</v>
      </c>
      <c r="Q1318" s="15">
        <f t="shared" si="973"/>
        <v>0</v>
      </c>
      <c r="S1318" s="30" t="s">
        <v>1014</v>
      </c>
      <c r="T1318" s="37"/>
      <c r="U1318" s="19"/>
      <c r="V1318" s="18">
        <v>1</v>
      </c>
      <c r="W1318" s="32">
        <v>1</v>
      </c>
      <c r="X1318" s="14">
        <f t="shared" si="985"/>
        <v>2</v>
      </c>
      <c r="Y1318" s="37"/>
      <c r="Z1318" s="19"/>
      <c r="AA1318" s="18">
        <v>1</v>
      </c>
      <c r="AB1318" s="32">
        <v>1</v>
      </c>
      <c r="AC1318" s="14">
        <f t="shared" si="986"/>
        <v>2</v>
      </c>
      <c r="AD1318" s="37"/>
      <c r="AE1318" s="19"/>
      <c r="AF1318" s="18">
        <v>1</v>
      </c>
      <c r="AG1318" s="32">
        <v>1</v>
      </c>
      <c r="AH1318" s="14">
        <f t="shared" si="987"/>
        <v>2</v>
      </c>
      <c r="AI1318" s="15">
        <f t="shared" si="977"/>
        <v>6</v>
      </c>
      <c r="AJ1318" s="56">
        <v>44384</v>
      </c>
      <c r="AK1318" s="30"/>
      <c r="AL1318" s="37"/>
      <c r="AM1318" s="19"/>
      <c r="AN1318" s="18"/>
      <c r="AO1318" s="32"/>
      <c r="AP1318" s="14">
        <f t="shared" si="988"/>
        <v>0</v>
      </c>
      <c r="AQ1318" s="37"/>
      <c r="AR1318" s="19"/>
      <c r="AS1318" s="18"/>
      <c r="AT1318" s="32"/>
      <c r="AU1318" s="14">
        <f t="shared" si="989"/>
        <v>0</v>
      </c>
      <c r="AV1318" s="37"/>
      <c r="AW1318" s="19"/>
      <c r="AX1318" s="18"/>
      <c r="AY1318" s="32"/>
      <c r="AZ1318" s="14">
        <f t="shared" si="990"/>
        <v>0</v>
      </c>
      <c r="BA1318" s="15">
        <f t="shared" si="981"/>
        <v>0</v>
      </c>
    </row>
    <row r="1319" spans="1:53" x14ac:dyDescent="0.15">
      <c r="A1319" s="30"/>
      <c r="B1319" s="37"/>
      <c r="C1319" s="19"/>
      <c r="D1319" s="18"/>
      <c r="E1319" s="32"/>
      <c r="F1319" s="14">
        <f t="shared" si="982"/>
        <v>0</v>
      </c>
      <c r="G1319" s="37"/>
      <c r="H1319" s="19"/>
      <c r="I1319" s="18"/>
      <c r="J1319" s="32"/>
      <c r="K1319" s="14">
        <f t="shared" si="983"/>
        <v>0</v>
      </c>
      <c r="L1319" s="37"/>
      <c r="M1319" s="19"/>
      <c r="N1319" s="18"/>
      <c r="O1319" s="32"/>
      <c r="P1319" s="14">
        <f t="shared" si="984"/>
        <v>0</v>
      </c>
      <c r="Q1319" s="15">
        <f t="shared" si="973"/>
        <v>0</v>
      </c>
      <c r="S1319" s="30" t="s">
        <v>1017</v>
      </c>
      <c r="T1319" s="37">
        <v>2</v>
      </c>
      <c r="U1319" s="19">
        <v>5</v>
      </c>
      <c r="V1319" s="18">
        <v>2</v>
      </c>
      <c r="W1319" s="32">
        <v>1</v>
      </c>
      <c r="X1319" s="14">
        <f t="shared" si="985"/>
        <v>10</v>
      </c>
      <c r="Y1319" s="37">
        <v>2</v>
      </c>
      <c r="Z1319" s="19">
        <v>5</v>
      </c>
      <c r="AA1319" s="18">
        <v>2</v>
      </c>
      <c r="AB1319" s="32">
        <v>1</v>
      </c>
      <c r="AC1319" s="14">
        <f t="shared" si="986"/>
        <v>10</v>
      </c>
      <c r="AD1319" s="37">
        <v>2</v>
      </c>
      <c r="AE1319" s="19">
        <v>5</v>
      </c>
      <c r="AF1319" s="18">
        <v>2</v>
      </c>
      <c r="AG1319" s="32">
        <v>1</v>
      </c>
      <c r="AH1319" s="14">
        <f t="shared" si="987"/>
        <v>10</v>
      </c>
      <c r="AI1319" s="15">
        <f t="shared" si="977"/>
        <v>30</v>
      </c>
      <c r="AJ1319" s="56">
        <v>44385</v>
      </c>
      <c r="AK1319" s="13"/>
      <c r="AL1319" s="37"/>
      <c r="AM1319" s="19"/>
      <c r="AN1319" s="18"/>
      <c r="AO1319" s="32"/>
      <c r="AP1319" s="14">
        <f t="shared" si="988"/>
        <v>0</v>
      </c>
      <c r="AQ1319" s="37"/>
      <c r="AR1319" s="19"/>
      <c r="AS1319" s="18"/>
      <c r="AT1319" s="32"/>
      <c r="AU1319" s="14">
        <f t="shared" si="989"/>
        <v>0</v>
      </c>
      <c r="AV1319" s="37"/>
      <c r="AW1319" s="19"/>
      <c r="AX1319" s="18"/>
      <c r="AY1319" s="32"/>
      <c r="AZ1319" s="14">
        <f t="shared" si="990"/>
        <v>0</v>
      </c>
      <c r="BA1319" s="15">
        <f t="shared" si="981"/>
        <v>0</v>
      </c>
    </row>
    <row r="1320" spans="1:53" x14ac:dyDescent="0.15">
      <c r="A1320" s="30"/>
      <c r="B1320" s="37"/>
      <c r="C1320" s="19"/>
      <c r="D1320" s="18"/>
      <c r="E1320" s="32"/>
      <c r="F1320" s="14">
        <f t="shared" si="982"/>
        <v>0</v>
      </c>
      <c r="G1320" s="37"/>
      <c r="H1320" s="19"/>
      <c r="I1320" s="18"/>
      <c r="J1320" s="32"/>
      <c r="K1320" s="14">
        <f t="shared" si="983"/>
        <v>0</v>
      </c>
      <c r="L1320" s="37"/>
      <c r="M1320" s="19"/>
      <c r="N1320" s="18"/>
      <c r="O1320" s="32"/>
      <c r="P1320" s="14">
        <f t="shared" si="984"/>
        <v>0</v>
      </c>
      <c r="Q1320" s="15">
        <f t="shared" si="973"/>
        <v>0</v>
      </c>
      <c r="S1320" s="30" t="s">
        <v>1018</v>
      </c>
      <c r="T1320" s="37">
        <v>1</v>
      </c>
      <c r="U1320" s="19">
        <v>1</v>
      </c>
      <c r="V1320" s="18">
        <v>3</v>
      </c>
      <c r="W1320" s="32">
        <v>1</v>
      </c>
      <c r="X1320" s="14">
        <f t="shared" si="985"/>
        <v>6</v>
      </c>
      <c r="Y1320" s="37">
        <v>1</v>
      </c>
      <c r="Z1320" s="19">
        <v>1</v>
      </c>
      <c r="AA1320" s="18">
        <v>3</v>
      </c>
      <c r="AB1320" s="32">
        <v>1</v>
      </c>
      <c r="AC1320" s="14">
        <f t="shared" si="986"/>
        <v>6</v>
      </c>
      <c r="AD1320" s="37">
        <v>1</v>
      </c>
      <c r="AE1320" s="19">
        <v>1</v>
      </c>
      <c r="AF1320" s="18">
        <v>3</v>
      </c>
      <c r="AG1320" s="32">
        <v>1</v>
      </c>
      <c r="AH1320" s="14">
        <f t="shared" si="987"/>
        <v>6</v>
      </c>
      <c r="AI1320" s="15">
        <f t="shared" si="977"/>
        <v>18</v>
      </c>
      <c r="AJ1320" s="56">
        <v>44386</v>
      </c>
      <c r="AK1320" s="39"/>
      <c r="AL1320" s="37"/>
      <c r="AM1320" s="19"/>
      <c r="AN1320" s="18"/>
      <c r="AO1320" s="32"/>
      <c r="AP1320" s="14">
        <f t="shared" si="988"/>
        <v>0</v>
      </c>
      <c r="AQ1320" s="37"/>
      <c r="AR1320" s="19"/>
      <c r="AS1320" s="18"/>
      <c r="AT1320" s="32"/>
      <c r="AU1320" s="14">
        <f t="shared" si="989"/>
        <v>0</v>
      </c>
      <c r="AV1320" s="37"/>
      <c r="AW1320" s="19"/>
      <c r="AX1320" s="18"/>
      <c r="AY1320" s="32"/>
      <c r="AZ1320" s="14">
        <f t="shared" si="990"/>
        <v>0</v>
      </c>
      <c r="BA1320" s="15">
        <f t="shared" si="981"/>
        <v>0</v>
      </c>
    </row>
    <row r="1321" spans="1:53" x14ac:dyDescent="0.15">
      <c r="A1321" s="30"/>
      <c r="B1321" s="37"/>
      <c r="C1321" s="19"/>
      <c r="D1321" s="18"/>
      <c r="E1321" s="32"/>
      <c r="F1321" s="14">
        <f t="shared" si="982"/>
        <v>0</v>
      </c>
      <c r="G1321" s="37"/>
      <c r="H1321" s="19"/>
      <c r="I1321" s="18"/>
      <c r="J1321" s="32"/>
      <c r="K1321" s="14">
        <f t="shared" si="983"/>
        <v>0</v>
      </c>
      <c r="L1321" s="37"/>
      <c r="M1321" s="19"/>
      <c r="N1321" s="18"/>
      <c r="O1321" s="32"/>
      <c r="P1321" s="14">
        <f t="shared" si="984"/>
        <v>0</v>
      </c>
      <c r="Q1321" s="15">
        <f t="shared" si="973"/>
        <v>0</v>
      </c>
      <c r="S1321" s="30" t="s">
        <v>1019</v>
      </c>
      <c r="T1321" s="37"/>
      <c r="U1321" s="19"/>
      <c r="V1321" s="18">
        <v>2</v>
      </c>
      <c r="W1321" s="19"/>
      <c r="X1321" s="14">
        <f t="shared" si="985"/>
        <v>2</v>
      </c>
      <c r="Y1321" s="37"/>
      <c r="Z1321" s="19"/>
      <c r="AA1321" s="18">
        <v>2</v>
      </c>
      <c r="AB1321" s="19"/>
      <c r="AC1321" s="14">
        <f t="shared" si="986"/>
        <v>2</v>
      </c>
      <c r="AD1321" s="37"/>
      <c r="AE1321" s="19"/>
      <c r="AF1321" s="18">
        <v>2</v>
      </c>
      <c r="AG1321" s="19"/>
      <c r="AH1321" s="14">
        <f t="shared" si="987"/>
        <v>2</v>
      </c>
      <c r="AI1321" s="15">
        <f t="shared" si="977"/>
        <v>6</v>
      </c>
      <c r="AJ1321" s="56">
        <v>44387</v>
      </c>
      <c r="AK1321" s="13"/>
      <c r="AL1321" s="37"/>
      <c r="AM1321" s="19"/>
      <c r="AN1321" s="18"/>
      <c r="AO1321" s="32"/>
      <c r="AP1321" s="14">
        <f t="shared" si="988"/>
        <v>0</v>
      </c>
      <c r="AQ1321" s="37"/>
      <c r="AR1321" s="19"/>
      <c r="AS1321" s="18"/>
      <c r="AT1321" s="32"/>
      <c r="AU1321" s="14">
        <f t="shared" si="989"/>
        <v>0</v>
      </c>
      <c r="AV1321" s="37"/>
      <c r="AW1321" s="19"/>
      <c r="AX1321" s="18"/>
      <c r="AY1321" s="32"/>
      <c r="AZ1321" s="14">
        <f t="shared" si="990"/>
        <v>0</v>
      </c>
      <c r="BA1321" s="15">
        <f t="shared" si="981"/>
        <v>0</v>
      </c>
    </row>
    <row r="1322" spans="1:53" x14ac:dyDescent="0.15">
      <c r="A1322" s="30"/>
      <c r="B1322" s="37"/>
      <c r="C1322" s="19"/>
      <c r="D1322" s="18"/>
      <c r="E1322" s="32"/>
      <c r="F1322" s="14">
        <f t="shared" si="982"/>
        <v>0</v>
      </c>
      <c r="G1322" s="37"/>
      <c r="H1322" s="19"/>
      <c r="I1322" s="18"/>
      <c r="J1322" s="32"/>
      <c r="K1322" s="14">
        <f t="shared" si="983"/>
        <v>0</v>
      </c>
      <c r="L1322" s="37"/>
      <c r="M1322" s="19"/>
      <c r="N1322" s="18"/>
      <c r="O1322" s="32"/>
      <c r="P1322" s="14">
        <f t="shared" si="984"/>
        <v>0</v>
      </c>
      <c r="Q1322" s="15">
        <f t="shared" si="973"/>
        <v>0</v>
      </c>
      <c r="S1322" s="13" t="s">
        <v>1020</v>
      </c>
      <c r="T1322" s="37"/>
      <c r="U1322" s="19"/>
      <c r="V1322" s="18">
        <v>10</v>
      </c>
      <c r="W1322" s="32"/>
      <c r="X1322" s="14">
        <f t="shared" si="985"/>
        <v>10</v>
      </c>
      <c r="Y1322" s="37"/>
      <c r="Z1322" s="19"/>
      <c r="AA1322" s="18">
        <v>10</v>
      </c>
      <c r="AB1322" s="32"/>
      <c r="AC1322" s="14">
        <f t="shared" si="986"/>
        <v>10</v>
      </c>
      <c r="AD1322" s="37"/>
      <c r="AE1322" s="19"/>
      <c r="AF1322" s="18">
        <v>10</v>
      </c>
      <c r="AG1322" s="32"/>
      <c r="AH1322" s="14">
        <f t="shared" si="987"/>
        <v>10</v>
      </c>
      <c r="AI1322" s="15">
        <f t="shared" si="977"/>
        <v>30</v>
      </c>
      <c r="AJ1322" s="56">
        <v>44392</v>
      </c>
      <c r="AK1322" s="13"/>
      <c r="AL1322" s="37"/>
      <c r="AM1322" s="19"/>
      <c r="AN1322" s="18"/>
      <c r="AO1322" s="32"/>
      <c r="AP1322" s="14">
        <f t="shared" si="988"/>
        <v>0</v>
      </c>
      <c r="AQ1322" s="37"/>
      <c r="AR1322" s="19"/>
      <c r="AS1322" s="18"/>
      <c r="AT1322" s="32"/>
      <c r="AU1322" s="14">
        <f t="shared" si="989"/>
        <v>0</v>
      </c>
      <c r="AV1322" s="37"/>
      <c r="AW1322" s="19"/>
      <c r="AX1322" s="18"/>
      <c r="AY1322" s="32"/>
      <c r="AZ1322" s="14">
        <f t="shared" si="990"/>
        <v>0</v>
      </c>
      <c r="BA1322" s="15">
        <f t="shared" si="981"/>
        <v>0</v>
      </c>
    </row>
    <row r="1323" spans="1:53" x14ac:dyDescent="0.15">
      <c r="A1323" s="30"/>
      <c r="B1323" s="37"/>
      <c r="C1323" s="19"/>
      <c r="D1323" s="18"/>
      <c r="E1323" s="32"/>
      <c r="F1323" s="14">
        <f t="shared" si="982"/>
        <v>0</v>
      </c>
      <c r="G1323" s="37"/>
      <c r="H1323" s="19"/>
      <c r="I1323" s="18"/>
      <c r="J1323" s="32"/>
      <c r="K1323" s="14">
        <f t="shared" si="983"/>
        <v>0</v>
      </c>
      <c r="L1323" s="37"/>
      <c r="M1323" s="19"/>
      <c r="N1323" s="18"/>
      <c r="O1323" s="32"/>
      <c r="P1323" s="14">
        <f t="shared" si="984"/>
        <v>0</v>
      </c>
      <c r="Q1323" s="15">
        <f t="shared" si="973"/>
        <v>0</v>
      </c>
      <c r="S1323" s="30" t="s">
        <v>1021</v>
      </c>
      <c r="T1323" s="37">
        <v>1</v>
      </c>
      <c r="U1323" s="19">
        <v>1</v>
      </c>
      <c r="V1323" s="18">
        <v>5</v>
      </c>
      <c r="W1323" s="32">
        <v>3</v>
      </c>
      <c r="X1323" s="14">
        <f t="shared" si="985"/>
        <v>10</v>
      </c>
      <c r="Y1323" s="37">
        <v>1</v>
      </c>
      <c r="Z1323" s="19">
        <v>1</v>
      </c>
      <c r="AA1323" s="18">
        <v>5</v>
      </c>
      <c r="AB1323" s="32">
        <v>3</v>
      </c>
      <c r="AC1323" s="14">
        <f t="shared" si="986"/>
        <v>10</v>
      </c>
      <c r="AD1323" s="37">
        <v>1</v>
      </c>
      <c r="AE1323" s="19">
        <v>1</v>
      </c>
      <c r="AF1323" s="18">
        <v>5</v>
      </c>
      <c r="AG1323" s="32">
        <v>3</v>
      </c>
      <c r="AH1323" s="14">
        <f t="shared" si="987"/>
        <v>10</v>
      </c>
      <c r="AI1323" s="15">
        <f t="shared" si="977"/>
        <v>30</v>
      </c>
      <c r="AJ1323" s="56">
        <v>44390</v>
      </c>
      <c r="AK1323" s="13"/>
      <c r="AL1323" s="37"/>
      <c r="AM1323" s="19"/>
      <c r="AN1323" s="18"/>
      <c r="AO1323" s="32"/>
      <c r="AP1323" s="14">
        <f t="shared" si="988"/>
        <v>0</v>
      </c>
      <c r="AQ1323" s="37"/>
      <c r="AR1323" s="19"/>
      <c r="AS1323" s="18"/>
      <c r="AT1323" s="32"/>
      <c r="AU1323" s="14">
        <f t="shared" si="989"/>
        <v>0</v>
      </c>
      <c r="AV1323" s="37"/>
      <c r="AW1323" s="19"/>
      <c r="AX1323" s="18"/>
      <c r="AY1323" s="32"/>
      <c r="AZ1323" s="14">
        <f t="shared" si="990"/>
        <v>0</v>
      </c>
      <c r="BA1323" s="15">
        <f t="shared" si="981"/>
        <v>0</v>
      </c>
    </row>
    <row r="1324" spans="1:53" x14ac:dyDescent="0.15">
      <c r="A1324" s="30"/>
      <c r="B1324" s="37"/>
      <c r="C1324" s="19"/>
      <c r="D1324" s="18"/>
      <c r="E1324" s="32"/>
      <c r="F1324" s="14">
        <f t="shared" si="982"/>
        <v>0</v>
      </c>
      <c r="G1324" s="37"/>
      <c r="H1324" s="19"/>
      <c r="I1324" s="18"/>
      <c r="J1324" s="32"/>
      <c r="K1324" s="14">
        <f t="shared" si="983"/>
        <v>0</v>
      </c>
      <c r="L1324" s="37"/>
      <c r="M1324" s="19"/>
      <c r="N1324" s="18"/>
      <c r="O1324" s="32"/>
      <c r="P1324" s="14">
        <f t="shared" si="984"/>
        <v>0</v>
      </c>
      <c r="Q1324" s="15">
        <f t="shared" si="973"/>
        <v>0</v>
      </c>
      <c r="S1324" s="30" t="s">
        <v>1022</v>
      </c>
      <c r="T1324" s="37">
        <v>1</v>
      </c>
      <c r="U1324" s="19"/>
      <c r="V1324" s="18"/>
      <c r="W1324" s="19"/>
      <c r="X1324" s="14">
        <f t="shared" si="985"/>
        <v>1</v>
      </c>
      <c r="Y1324" s="37">
        <v>1</v>
      </c>
      <c r="Z1324" s="19"/>
      <c r="AA1324" s="18"/>
      <c r="AB1324" s="19"/>
      <c r="AC1324" s="14">
        <f t="shared" si="986"/>
        <v>1</v>
      </c>
      <c r="AD1324" s="37">
        <v>1</v>
      </c>
      <c r="AE1324" s="19"/>
      <c r="AF1324" s="18"/>
      <c r="AG1324" s="19"/>
      <c r="AH1324" s="14">
        <f t="shared" si="987"/>
        <v>1</v>
      </c>
      <c r="AI1324" s="15">
        <f t="shared" si="977"/>
        <v>3</v>
      </c>
      <c r="AJ1324" s="56">
        <v>44391</v>
      </c>
      <c r="AK1324" s="13"/>
      <c r="AL1324" s="37"/>
      <c r="AM1324" s="19"/>
      <c r="AN1324" s="18"/>
      <c r="AO1324" s="32"/>
      <c r="AP1324" s="14">
        <f t="shared" si="988"/>
        <v>0</v>
      </c>
      <c r="AQ1324" s="37"/>
      <c r="AR1324" s="19"/>
      <c r="AS1324" s="18"/>
      <c r="AT1324" s="32"/>
      <c r="AU1324" s="14">
        <f t="shared" si="989"/>
        <v>0</v>
      </c>
      <c r="AV1324" s="37"/>
      <c r="AW1324" s="19"/>
      <c r="AX1324" s="18"/>
      <c r="AY1324" s="32"/>
      <c r="AZ1324" s="14">
        <f t="shared" si="990"/>
        <v>0</v>
      </c>
      <c r="BA1324" s="15">
        <f t="shared" si="981"/>
        <v>0</v>
      </c>
    </row>
    <row r="1325" spans="1:53" x14ac:dyDescent="0.15">
      <c r="A1325" s="39"/>
      <c r="B1325" s="37"/>
      <c r="C1325" s="19"/>
      <c r="D1325" s="18"/>
      <c r="E1325" s="32"/>
      <c r="F1325" s="14">
        <f t="shared" si="982"/>
        <v>0</v>
      </c>
      <c r="G1325" s="37"/>
      <c r="H1325" s="19"/>
      <c r="I1325" s="18"/>
      <c r="J1325" s="32"/>
      <c r="K1325" s="14">
        <f t="shared" si="983"/>
        <v>0</v>
      </c>
      <c r="L1325" s="37"/>
      <c r="M1325" s="19"/>
      <c r="N1325" s="18"/>
      <c r="O1325" s="32"/>
      <c r="P1325" s="14">
        <f t="shared" si="984"/>
        <v>0</v>
      </c>
      <c r="Q1325" s="15">
        <f t="shared" si="973"/>
        <v>0</v>
      </c>
      <c r="S1325" s="30" t="s">
        <v>1025</v>
      </c>
      <c r="T1325" s="37"/>
      <c r="U1325" s="19">
        <v>2</v>
      </c>
      <c r="V1325" s="18"/>
      <c r="W1325" s="32"/>
      <c r="X1325" s="14">
        <f t="shared" si="985"/>
        <v>2</v>
      </c>
      <c r="Y1325" s="37"/>
      <c r="Z1325" s="19">
        <v>2</v>
      </c>
      <c r="AA1325" s="18"/>
      <c r="AB1325" s="32"/>
      <c r="AC1325" s="14">
        <f t="shared" si="986"/>
        <v>2</v>
      </c>
      <c r="AD1325" s="37"/>
      <c r="AE1325" s="19">
        <v>2</v>
      </c>
      <c r="AF1325" s="18"/>
      <c r="AG1325" s="32"/>
      <c r="AH1325" s="14">
        <f t="shared" si="987"/>
        <v>2</v>
      </c>
      <c r="AI1325" s="15">
        <f t="shared" si="977"/>
        <v>6</v>
      </c>
      <c r="AJ1325" s="56">
        <v>44392</v>
      </c>
      <c r="AK1325" s="39"/>
      <c r="AL1325" s="37"/>
      <c r="AM1325" s="19"/>
      <c r="AN1325" s="18"/>
      <c r="AO1325" s="32"/>
      <c r="AP1325" s="14">
        <f t="shared" si="988"/>
        <v>0</v>
      </c>
      <c r="AQ1325" s="37"/>
      <c r="AR1325" s="19"/>
      <c r="AS1325" s="18"/>
      <c r="AT1325" s="32"/>
      <c r="AU1325" s="14">
        <f t="shared" si="989"/>
        <v>0</v>
      </c>
      <c r="AV1325" s="37"/>
      <c r="AW1325" s="19"/>
      <c r="AX1325" s="18"/>
      <c r="AY1325" s="32"/>
      <c r="AZ1325" s="14">
        <f t="shared" si="990"/>
        <v>0</v>
      </c>
      <c r="BA1325" s="15">
        <f t="shared" si="981"/>
        <v>0</v>
      </c>
    </row>
    <row r="1326" spans="1:53" x14ac:dyDescent="0.15">
      <c r="A1326" s="30"/>
      <c r="B1326" s="37"/>
      <c r="C1326" s="19"/>
      <c r="D1326" s="18"/>
      <c r="E1326" s="32"/>
      <c r="F1326" s="14">
        <f t="shared" si="982"/>
        <v>0</v>
      </c>
      <c r="G1326" s="37"/>
      <c r="H1326" s="19"/>
      <c r="I1326" s="18"/>
      <c r="J1326" s="32"/>
      <c r="K1326" s="14">
        <f t="shared" si="983"/>
        <v>0</v>
      </c>
      <c r="L1326" s="37"/>
      <c r="M1326" s="19"/>
      <c r="N1326" s="18"/>
      <c r="O1326" s="32"/>
      <c r="P1326" s="14">
        <f t="shared" si="984"/>
        <v>0</v>
      </c>
      <c r="Q1326" s="15">
        <f t="shared" si="973"/>
        <v>0</v>
      </c>
      <c r="S1326" s="30" t="s">
        <v>1026</v>
      </c>
      <c r="T1326" s="31">
        <v>1</v>
      </c>
      <c r="U1326" s="32">
        <v>3</v>
      </c>
      <c r="V1326" s="33">
        <v>1</v>
      </c>
      <c r="W1326" s="32"/>
      <c r="X1326" s="14">
        <f t="shared" si="985"/>
        <v>5</v>
      </c>
      <c r="Y1326" s="31">
        <v>1</v>
      </c>
      <c r="Z1326" s="32">
        <v>3</v>
      </c>
      <c r="AA1326" s="33">
        <v>1</v>
      </c>
      <c r="AB1326" s="32"/>
      <c r="AC1326" s="14">
        <f t="shared" si="986"/>
        <v>5</v>
      </c>
      <c r="AD1326" s="31">
        <v>1</v>
      </c>
      <c r="AE1326" s="32">
        <v>3</v>
      </c>
      <c r="AF1326" s="33">
        <v>1</v>
      </c>
      <c r="AG1326" s="32"/>
      <c r="AH1326" s="14">
        <f t="shared" si="987"/>
        <v>5</v>
      </c>
      <c r="AI1326" s="15">
        <f t="shared" si="977"/>
        <v>15</v>
      </c>
      <c r="AJ1326" s="56">
        <v>44393</v>
      </c>
      <c r="AK1326" s="13"/>
      <c r="AL1326" s="37"/>
      <c r="AM1326" s="19"/>
      <c r="AN1326" s="18"/>
      <c r="AO1326" s="32"/>
      <c r="AP1326" s="14">
        <f t="shared" si="988"/>
        <v>0</v>
      </c>
      <c r="AQ1326" s="37"/>
      <c r="AR1326" s="19"/>
      <c r="AS1326" s="18"/>
      <c r="AT1326" s="32"/>
      <c r="AU1326" s="14">
        <f t="shared" si="989"/>
        <v>0</v>
      </c>
      <c r="AV1326" s="37"/>
      <c r="AW1326" s="19"/>
      <c r="AX1326" s="18"/>
      <c r="AY1326" s="32"/>
      <c r="AZ1326" s="14">
        <f t="shared" si="990"/>
        <v>0</v>
      </c>
      <c r="BA1326" s="15">
        <f t="shared" si="981"/>
        <v>0</v>
      </c>
    </row>
    <row r="1327" spans="1:53" x14ac:dyDescent="0.15">
      <c r="A1327" s="30"/>
      <c r="B1327" s="37"/>
      <c r="C1327" s="19"/>
      <c r="D1327" s="18"/>
      <c r="E1327" s="32"/>
      <c r="F1327" s="14">
        <f t="shared" si="982"/>
        <v>0</v>
      </c>
      <c r="G1327" s="37"/>
      <c r="H1327" s="19"/>
      <c r="I1327" s="18"/>
      <c r="J1327" s="32"/>
      <c r="K1327" s="14">
        <f t="shared" si="983"/>
        <v>0</v>
      </c>
      <c r="L1327" s="37"/>
      <c r="M1327" s="19"/>
      <c r="N1327" s="18"/>
      <c r="O1327" s="32"/>
      <c r="P1327" s="14">
        <f t="shared" si="984"/>
        <v>0</v>
      </c>
      <c r="Q1327" s="15">
        <f t="shared" si="973"/>
        <v>0</v>
      </c>
      <c r="S1327" s="63"/>
      <c r="T1327" s="37"/>
      <c r="U1327" s="19"/>
      <c r="V1327" s="18"/>
      <c r="W1327" s="32"/>
      <c r="X1327" s="14">
        <f t="shared" ref="X1327:X1329" si="991">SUM(T1327:W1327)</f>
        <v>0</v>
      </c>
      <c r="Y1327" s="37"/>
      <c r="Z1327" s="19"/>
      <c r="AA1327" s="18"/>
      <c r="AB1327" s="32"/>
      <c r="AC1327" s="14">
        <f t="shared" ref="AC1327:AC1329" si="992">SUM(Y1327:AB1327)</f>
        <v>0</v>
      </c>
      <c r="AD1327" s="37"/>
      <c r="AE1327" s="19"/>
      <c r="AF1327" s="18"/>
      <c r="AG1327" s="32"/>
      <c r="AH1327" s="14">
        <f t="shared" ref="AH1327:AH1329" si="993">SUM(AD1327:AG1327)</f>
        <v>0</v>
      </c>
      <c r="AI1327" s="15">
        <f t="shared" ref="AI1327:AI1329" si="994">X1327+AC1327+AH1327</f>
        <v>0</v>
      </c>
      <c r="AJ1327" s="57"/>
      <c r="AK1327" s="13"/>
      <c r="AL1327" s="37"/>
      <c r="AM1327" s="19"/>
      <c r="AN1327" s="18"/>
      <c r="AO1327" s="32"/>
      <c r="AP1327" s="14">
        <f t="shared" si="988"/>
        <v>0</v>
      </c>
      <c r="AQ1327" s="37"/>
      <c r="AR1327" s="19"/>
      <c r="AS1327" s="18"/>
      <c r="AT1327" s="32"/>
      <c r="AU1327" s="14">
        <f t="shared" si="989"/>
        <v>0</v>
      </c>
      <c r="AV1327" s="37"/>
      <c r="AW1327" s="19"/>
      <c r="AX1327" s="18"/>
      <c r="AY1327" s="32"/>
      <c r="AZ1327" s="14">
        <f t="shared" si="990"/>
        <v>0</v>
      </c>
      <c r="BA1327" s="15">
        <f t="shared" si="981"/>
        <v>0</v>
      </c>
    </row>
    <row r="1328" spans="1:53" x14ac:dyDescent="0.15">
      <c r="A1328" s="13"/>
      <c r="B1328" s="37"/>
      <c r="C1328" s="19"/>
      <c r="D1328" s="18"/>
      <c r="E1328" s="32"/>
      <c r="F1328" s="14">
        <f t="shared" si="982"/>
        <v>0</v>
      </c>
      <c r="G1328" s="37"/>
      <c r="H1328" s="19"/>
      <c r="I1328" s="18"/>
      <c r="J1328" s="32"/>
      <c r="K1328" s="14">
        <f t="shared" si="983"/>
        <v>0</v>
      </c>
      <c r="L1328" s="37"/>
      <c r="M1328" s="19"/>
      <c r="N1328" s="18"/>
      <c r="O1328" s="32"/>
      <c r="P1328" s="14">
        <f t="shared" si="984"/>
        <v>0</v>
      </c>
      <c r="Q1328" s="15">
        <f t="shared" si="973"/>
        <v>0</v>
      </c>
      <c r="S1328" s="13" t="s">
        <v>941</v>
      </c>
      <c r="T1328" s="37"/>
      <c r="U1328" s="19"/>
      <c r="V1328" s="18"/>
      <c r="W1328" s="32"/>
      <c r="X1328" s="14">
        <f t="shared" si="991"/>
        <v>0</v>
      </c>
      <c r="Y1328" s="37"/>
      <c r="Z1328" s="19"/>
      <c r="AA1328" s="18"/>
      <c r="AB1328" s="32"/>
      <c r="AC1328" s="14">
        <f t="shared" si="992"/>
        <v>0</v>
      </c>
      <c r="AD1328" s="37"/>
      <c r="AE1328" s="19"/>
      <c r="AF1328" s="18"/>
      <c r="AG1328" s="32"/>
      <c r="AH1328" s="14">
        <f t="shared" si="993"/>
        <v>0</v>
      </c>
      <c r="AI1328" s="15">
        <f t="shared" si="994"/>
        <v>0</v>
      </c>
      <c r="AJ1328" s="57" t="s">
        <v>942</v>
      </c>
      <c r="AK1328" s="13"/>
      <c r="AL1328" s="37"/>
      <c r="AM1328" s="19"/>
      <c r="AN1328" s="18"/>
      <c r="AO1328" s="32"/>
      <c r="AP1328" s="14">
        <f t="shared" si="988"/>
        <v>0</v>
      </c>
      <c r="AQ1328" s="37"/>
      <c r="AR1328" s="19"/>
      <c r="AS1328" s="18"/>
      <c r="AT1328" s="32"/>
      <c r="AU1328" s="14">
        <f t="shared" si="989"/>
        <v>0</v>
      </c>
      <c r="AV1328" s="37"/>
      <c r="AW1328" s="19"/>
      <c r="AX1328" s="18"/>
      <c r="AY1328" s="32"/>
      <c r="AZ1328" s="14">
        <f t="shared" si="990"/>
        <v>0</v>
      </c>
      <c r="BA1328" s="15">
        <f t="shared" si="981"/>
        <v>0</v>
      </c>
    </row>
    <row r="1329" spans="1:53" ht="14.25" thickBot="1" x14ac:dyDescent="0.2">
      <c r="A1329" s="39"/>
      <c r="B1329" s="37"/>
      <c r="C1329" s="19"/>
      <c r="D1329" s="18"/>
      <c r="E1329" s="106"/>
      <c r="F1329" s="14">
        <f t="shared" si="982"/>
        <v>0</v>
      </c>
      <c r="G1329" s="37"/>
      <c r="H1329" s="19"/>
      <c r="I1329" s="18"/>
      <c r="J1329" s="32"/>
      <c r="K1329" s="14">
        <f t="shared" si="983"/>
        <v>0</v>
      </c>
      <c r="L1329" s="37"/>
      <c r="M1329" s="19"/>
      <c r="N1329" s="18"/>
      <c r="O1329" s="106"/>
      <c r="P1329" s="14">
        <f t="shared" si="984"/>
        <v>0</v>
      </c>
      <c r="Q1329" s="24">
        <f t="shared" si="973"/>
        <v>0</v>
      </c>
      <c r="S1329" s="30" t="s">
        <v>971</v>
      </c>
      <c r="T1329" s="31"/>
      <c r="U1329" s="32"/>
      <c r="V1329" s="33"/>
      <c r="W1329" s="32"/>
      <c r="X1329" s="14">
        <f t="shared" si="991"/>
        <v>0</v>
      </c>
      <c r="Y1329" s="31"/>
      <c r="Z1329" s="32"/>
      <c r="AA1329" s="33"/>
      <c r="AB1329" s="32"/>
      <c r="AC1329" s="14">
        <f t="shared" si="992"/>
        <v>0</v>
      </c>
      <c r="AD1329" s="31"/>
      <c r="AE1329" s="32"/>
      <c r="AF1329" s="33"/>
      <c r="AG1329" s="32"/>
      <c r="AH1329" s="14">
        <f t="shared" si="993"/>
        <v>0</v>
      </c>
      <c r="AI1329" s="15">
        <f t="shared" si="994"/>
        <v>0</v>
      </c>
      <c r="AJ1329" s="57" t="s">
        <v>972</v>
      </c>
      <c r="AK1329" s="13"/>
      <c r="AL1329" s="37"/>
      <c r="AM1329" s="19"/>
      <c r="AN1329" s="18"/>
      <c r="AO1329" s="106"/>
      <c r="AP1329" s="14">
        <f t="shared" si="988"/>
        <v>0</v>
      </c>
      <c r="AQ1329" s="37"/>
      <c r="AR1329" s="19"/>
      <c r="AS1329" s="18"/>
      <c r="AT1329" s="106"/>
      <c r="AU1329" s="14">
        <f t="shared" si="989"/>
        <v>0</v>
      </c>
      <c r="AV1329" s="37"/>
      <c r="AW1329" s="19"/>
      <c r="AX1329" s="18"/>
      <c r="AY1329" s="106"/>
      <c r="AZ1329" s="14">
        <f t="shared" si="990"/>
        <v>0</v>
      </c>
      <c r="BA1329" s="15">
        <f t="shared" si="981"/>
        <v>0</v>
      </c>
    </row>
    <row r="1330" spans="1:53" ht="14.25" thickBot="1" x14ac:dyDescent="0.2">
      <c r="A1330" s="3" t="s">
        <v>11</v>
      </c>
      <c r="B1330" s="26">
        <f>SUM(B1306:B1329)</f>
        <v>2</v>
      </c>
      <c r="C1330" s="26">
        <f t="shared" ref="C1330:E1330" si="995">SUM(C1306:C1329)</f>
        <v>4</v>
      </c>
      <c r="D1330" s="26">
        <f t="shared" si="995"/>
        <v>1</v>
      </c>
      <c r="E1330" s="26">
        <f t="shared" si="995"/>
        <v>0</v>
      </c>
      <c r="F1330" s="40">
        <f>SUM(F1306:F1329)</f>
        <v>7</v>
      </c>
      <c r="G1330" s="26">
        <f t="shared" ref="G1330:Q1330" si="996">SUM(G1306:G1329)</f>
        <v>2</v>
      </c>
      <c r="H1330" s="26">
        <f t="shared" si="996"/>
        <v>3</v>
      </c>
      <c r="I1330" s="27">
        <f t="shared" si="996"/>
        <v>1</v>
      </c>
      <c r="J1330" s="27">
        <f t="shared" si="996"/>
        <v>0</v>
      </c>
      <c r="K1330" s="40">
        <f t="shared" si="996"/>
        <v>6</v>
      </c>
      <c r="L1330" s="26">
        <f t="shared" si="996"/>
        <v>2</v>
      </c>
      <c r="M1330" s="26">
        <f t="shared" si="996"/>
        <v>3</v>
      </c>
      <c r="N1330" s="26">
        <f t="shared" si="996"/>
        <v>1</v>
      </c>
      <c r="O1330" s="26">
        <f t="shared" si="996"/>
        <v>0</v>
      </c>
      <c r="P1330" s="40">
        <f t="shared" si="996"/>
        <v>6</v>
      </c>
      <c r="Q1330" s="41">
        <f t="shared" si="996"/>
        <v>19</v>
      </c>
      <c r="S1330" s="3" t="s">
        <v>11</v>
      </c>
      <c r="T1330" s="26">
        <f t="shared" ref="T1330:AI1330" si="997">SUM(T1306:T1329)</f>
        <v>22</v>
      </c>
      <c r="U1330" s="26">
        <f t="shared" si="997"/>
        <v>42</v>
      </c>
      <c r="V1330" s="26">
        <f t="shared" si="997"/>
        <v>40</v>
      </c>
      <c r="W1330" s="26">
        <f t="shared" si="997"/>
        <v>20</v>
      </c>
      <c r="X1330" s="40">
        <f t="shared" si="997"/>
        <v>124</v>
      </c>
      <c r="Y1330" s="26">
        <f t="shared" si="997"/>
        <v>24</v>
      </c>
      <c r="Z1330" s="26">
        <f t="shared" si="997"/>
        <v>38</v>
      </c>
      <c r="AA1330" s="27">
        <f t="shared" si="997"/>
        <v>40</v>
      </c>
      <c r="AB1330" s="27">
        <f t="shared" si="997"/>
        <v>20</v>
      </c>
      <c r="AC1330" s="40">
        <f t="shared" si="997"/>
        <v>122</v>
      </c>
      <c r="AD1330" s="26">
        <f t="shared" si="997"/>
        <v>22</v>
      </c>
      <c r="AE1330" s="26">
        <f t="shared" si="997"/>
        <v>44</v>
      </c>
      <c r="AF1330" s="26">
        <f t="shared" si="997"/>
        <v>40</v>
      </c>
      <c r="AG1330" s="26">
        <f t="shared" si="997"/>
        <v>20</v>
      </c>
      <c r="AH1330" s="40">
        <f t="shared" si="997"/>
        <v>126</v>
      </c>
      <c r="AI1330" s="41">
        <f t="shared" si="997"/>
        <v>372</v>
      </c>
      <c r="AK1330" s="3" t="s">
        <v>11</v>
      </c>
      <c r="AL1330" s="26">
        <f>SUM(AL1306:AL1329)</f>
        <v>0</v>
      </c>
      <c r="AM1330" s="26">
        <f t="shared" ref="AM1330:BA1330" si="998">SUM(AM1306:AM1329)</f>
        <v>0</v>
      </c>
      <c r="AN1330" s="26">
        <f t="shared" si="998"/>
        <v>0</v>
      </c>
      <c r="AO1330" s="26">
        <f t="shared" si="998"/>
        <v>0</v>
      </c>
      <c r="AP1330" s="40">
        <f t="shared" si="998"/>
        <v>0</v>
      </c>
      <c r="AQ1330" s="26">
        <f t="shared" si="998"/>
        <v>0</v>
      </c>
      <c r="AR1330" s="26">
        <f t="shared" si="998"/>
        <v>0</v>
      </c>
      <c r="AS1330" s="26">
        <f t="shared" si="998"/>
        <v>0</v>
      </c>
      <c r="AT1330" s="26">
        <f t="shared" si="998"/>
        <v>0</v>
      </c>
      <c r="AU1330" s="40">
        <f t="shared" si="998"/>
        <v>0</v>
      </c>
      <c r="AV1330" s="26">
        <f t="shared" si="998"/>
        <v>0</v>
      </c>
      <c r="AW1330" s="26">
        <f t="shared" si="998"/>
        <v>0</v>
      </c>
      <c r="AX1330" s="26">
        <f t="shared" si="998"/>
        <v>0</v>
      </c>
      <c r="AY1330" s="26">
        <f t="shared" si="998"/>
        <v>0</v>
      </c>
      <c r="AZ1330" s="40">
        <f t="shared" si="998"/>
        <v>0</v>
      </c>
      <c r="BA1330" s="41">
        <f t="shared" si="998"/>
        <v>0</v>
      </c>
    </row>
    <row r="1331" spans="1:53" ht="14.25" thickBot="1" x14ac:dyDescent="0.2">
      <c r="A1331" s="42" t="s">
        <v>12</v>
      </c>
      <c r="B1331" s="43">
        <f>B1305-B1330</f>
        <v>14</v>
      </c>
      <c r="C1331" s="43">
        <f t="shared" ref="C1331:Q1331" si="999">C1305-C1330</f>
        <v>15</v>
      </c>
      <c r="D1331" s="43">
        <f t="shared" si="999"/>
        <v>9</v>
      </c>
      <c r="E1331" s="43">
        <f t="shared" si="999"/>
        <v>6</v>
      </c>
      <c r="F1331" s="43">
        <f t="shared" si="999"/>
        <v>44</v>
      </c>
      <c r="G1331" s="43">
        <f t="shared" si="999"/>
        <v>15</v>
      </c>
      <c r="H1331" s="43">
        <f t="shared" si="999"/>
        <v>17</v>
      </c>
      <c r="I1331" s="43">
        <f t="shared" si="999"/>
        <v>18</v>
      </c>
      <c r="J1331" s="43">
        <f t="shared" si="999"/>
        <v>12</v>
      </c>
      <c r="K1331" s="43">
        <f t="shared" si="999"/>
        <v>62</v>
      </c>
      <c r="L1331" s="43">
        <f t="shared" si="999"/>
        <v>18</v>
      </c>
      <c r="M1331" s="43">
        <f t="shared" si="999"/>
        <v>18</v>
      </c>
      <c r="N1331" s="43">
        <f t="shared" si="999"/>
        <v>11</v>
      </c>
      <c r="O1331" s="43">
        <f t="shared" si="999"/>
        <v>5</v>
      </c>
      <c r="P1331" s="43">
        <f t="shared" si="999"/>
        <v>52</v>
      </c>
      <c r="Q1331" s="41">
        <f t="shared" si="999"/>
        <v>158</v>
      </c>
      <c r="S1331" s="42" t="s">
        <v>12</v>
      </c>
      <c r="T1331" s="43">
        <f>T1305-T1330</f>
        <v>487</v>
      </c>
      <c r="U1331" s="43">
        <f t="shared" ref="U1331:AI1331" si="1000">U1305-U1330</f>
        <v>601</v>
      </c>
      <c r="V1331" s="43">
        <f t="shared" si="1000"/>
        <v>554</v>
      </c>
      <c r="W1331" s="43">
        <f t="shared" si="1000"/>
        <v>354</v>
      </c>
      <c r="X1331" s="43">
        <f t="shared" si="1000"/>
        <v>1996</v>
      </c>
      <c r="Y1331" s="43">
        <f t="shared" si="1000"/>
        <v>511</v>
      </c>
      <c r="Z1331" s="43">
        <f t="shared" si="1000"/>
        <v>766</v>
      </c>
      <c r="AA1331" s="43">
        <f t="shared" si="1000"/>
        <v>623</v>
      </c>
      <c r="AB1331" s="43">
        <f t="shared" si="1000"/>
        <v>280</v>
      </c>
      <c r="AC1331" s="43">
        <f t="shared" si="1000"/>
        <v>2180</v>
      </c>
      <c r="AD1331" s="43">
        <f t="shared" si="1000"/>
        <v>645</v>
      </c>
      <c r="AE1331" s="43">
        <f t="shared" si="1000"/>
        <v>979</v>
      </c>
      <c r="AF1331" s="43">
        <f t="shared" si="1000"/>
        <v>663</v>
      </c>
      <c r="AG1331" s="43">
        <f t="shared" si="1000"/>
        <v>315</v>
      </c>
      <c r="AH1331" s="43">
        <f t="shared" si="1000"/>
        <v>2602</v>
      </c>
      <c r="AI1331" s="41">
        <f t="shared" si="1000"/>
        <v>6778</v>
      </c>
      <c r="AK1331" s="42" t="s">
        <v>12</v>
      </c>
      <c r="AL1331" s="43">
        <f>AL1305-AL1330</f>
        <v>0</v>
      </c>
      <c r="AM1331" s="43">
        <f t="shared" ref="AM1331:BA1331" si="1001">AM1305-AM1330</f>
        <v>0</v>
      </c>
      <c r="AN1331" s="43">
        <f t="shared" si="1001"/>
        <v>0</v>
      </c>
      <c r="AO1331" s="43">
        <f t="shared" si="1001"/>
        <v>0</v>
      </c>
      <c r="AP1331" s="43">
        <f t="shared" si="1001"/>
        <v>0</v>
      </c>
      <c r="AQ1331" s="43">
        <f t="shared" si="1001"/>
        <v>0</v>
      </c>
      <c r="AR1331" s="43">
        <f t="shared" si="1001"/>
        <v>0</v>
      </c>
      <c r="AS1331" s="43">
        <f t="shared" si="1001"/>
        <v>0</v>
      </c>
      <c r="AT1331" s="43">
        <f t="shared" si="1001"/>
        <v>0</v>
      </c>
      <c r="AU1331" s="43">
        <f t="shared" si="1001"/>
        <v>0</v>
      </c>
      <c r="AV1331" s="43">
        <f t="shared" si="1001"/>
        <v>0</v>
      </c>
      <c r="AW1331" s="43">
        <f t="shared" si="1001"/>
        <v>0</v>
      </c>
      <c r="AX1331" s="43">
        <f t="shared" si="1001"/>
        <v>0</v>
      </c>
      <c r="AY1331" s="43">
        <f t="shared" si="1001"/>
        <v>0</v>
      </c>
      <c r="AZ1331" s="43">
        <f t="shared" si="1001"/>
        <v>0</v>
      </c>
      <c r="BA1331" s="41">
        <f t="shared" si="1001"/>
        <v>0</v>
      </c>
    </row>
    <row r="1334" spans="1:53" ht="21.75" thickBot="1" x14ac:dyDescent="0.25">
      <c r="A1334" s="50" t="s">
        <v>13</v>
      </c>
      <c r="B1334" s="51"/>
      <c r="C1334" s="51"/>
      <c r="D1334" s="51"/>
      <c r="E1334" s="51"/>
      <c r="F1334" s="54" t="s">
        <v>26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S1334" s="50" t="s">
        <v>14</v>
      </c>
      <c r="T1334" s="51"/>
      <c r="U1334" s="51"/>
      <c r="V1334" s="51"/>
      <c r="W1334" s="51"/>
      <c r="X1334" s="54" t="s">
        <v>26</v>
      </c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K1334" s="50" t="s">
        <v>153</v>
      </c>
      <c r="AL1334" s="51"/>
      <c r="AM1334" s="51"/>
      <c r="AN1334" s="51"/>
      <c r="AO1334" s="51"/>
      <c r="AP1334" s="54" t="s">
        <v>26</v>
      </c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</row>
    <row r="1335" spans="1:53" ht="14.25" thickBot="1" x14ac:dyDescent="0.2">
      <c r="A1335" s="2" t="s">
        <v>0</v>
      </c>
      <c r="B1335" s="225" t="s">
        <v>15</v>
      </c>
      <c r="C1335" s="225"/>
      <c r="D1335" s="225"/>
      <c r="E1335" s="225"/>
      <c r="F1335" s="226"/>
      <c r="G1335" s="225" t="s">
        <v>1</v>
      </c>
      <c r="H1335" s="225"/>
      <c r="I1335" s="225"/>
      <c r="J1335" s="225"/>
      <c r="K1335" s="226"/>
      <c r="L1335" s="225" t="s">
        <v>16</v>
      </c>
      <c r="M1335" s="225"/>
      <c r="N1335" s="225"/>
      <c r="O1335" s="225"/>
      <c r="P1335" s="225"/>
      <c r="Q1335" s="227" t="s">
        <v>2</v>
      </c>
      <c r="S1335" s="2" t="s">
        <v>0</v>
      </c>
      <c r="T1335" s="225" t="s">
        <v>15</v>
      </c>
      <c r="U1335" s="225"/>
      <c r="V1335" s="225"/>
      <c r="W1335" s="225"/>
      <c r="X1335" s="226"/>
      <c r="Y1335" s="225" t="s">
        <v>1</v>
      </c>
      <c r="Z1335" s="225"/>
      <c r="AA1335" s="225"/>
      <c r="AB1335" s="225"/>
      <c r="AC1335" s="226"/>
      <c r="AD1335" s="225" t="s">
        <v>16</v>
      </c>
      <c r="AE1335" s="225"/>
      <c r="AF1335" s="225"/>
      <c r="AG1335" s="225"/>
      <c r="AH1335" s="225"/>
      <c r="AI1335" s="227" t="s">
        <v>2</v>
      </c>
      <c r="AK1335" s="2" t="s">
        <v>0</v>
      </c>
      <c r="AL1335" s="225" t="s">
        <v>15</v>
      </c>
      <c r="AM1335" s="225"/>
      <c r="AN1335" s="225"/>
      <c r="AO1335" s="225"/>
      <c r="AP1335" s="226"/>
      <c r="AQ1335" s="225" t="s">
        <v>1</v>
      </c>
      <c r="AR1335" s="225"/>
      <c r="AS1335" s="225"/>
      <c r="AT1335" s="225"/>
      <c r="AU1335" s="226"/>
      <c r="AV1335" s="225" t="s">
        <v>16</v>
      </c>
      <c r="AW1335" s="225"/>
      <c r="AX1335" s="225"/>
      <c r="AY1335" s="225"/>
      <c r="AZ1335" s="225"/>
      <c r="BA1335" s="227" t="s">
        <v>2</v>
      </c>
    </row>
    <row r="1336" spans="1:53" ht="14.25" thickBot="1" x14ac:dyDescent="0.2">
      <c r="A1336" s="2" t="s">
        <v>3</v>
      </c>
      <c r="B1336" s="3" t="s">
        <v>4</v>
      </c>
      <c r="C1336" s="2" t="s">
        <v>5</v>
      </c>
      <c r="D1336" s="4" t="s">
        <v>6</v>
      </c>
      <c r="E1336" s="2" t="s">
        <v>821</v>
      </c>
      <c r="F1336" s="2" t="s">
        <v>7</v>
      </c>
      <c r="G1336" s="3" t="s">
        <v>4</v>
      </c>
      <c r="H1336" s="2" t="s">
        <v>5</v>
      </c>
      <c r="I1336" s="4" t="s">
        <v>6</v>
      </c>
      <c r="J1336" s="2" t="s">
        <v>820</v>
      </c>
      <c r="K1336" s="2" t="s">
        <v>7</v>
      </c>
      <c r="L1336" s="3" t="s">
        <v>4</v>
      </c>
      <c r="M1336" s="2" t="s">
        <v>5</v>
      </c>
      <c r="N1336" s="4" t="s">
        <v>6</v>
      </c>
      <c r="O1336" s="2" t="s">
        <v>820</v>
      </c>
      <c r="P1336" s="3" t="s">
        <v>7</v>
      </c>
      <c r="Q1336" s="228"/>
      <c r="S1336" s="2" t="s">
        <v>3</v>
      </c>
      <c r="T1336" s="3" t="s">
        <v>4</v>
      </c>
      <c r="U1336" s="2" t="s">
        <v>5</v>
      </c>
      <c r="V1336" s="4" t="s">
        <v>6</v>
      </c>
      <c r="W1336" s="2" t="s">
        <v>821</v>
      </c>
      <c r="X1336" s="2" t="s">
        <v>7</v>
      </c>
      <c r="Y1336" s="3" t="s">
        <v>4</v>
      </c>
      <c r="Z1336" s="2" t="s">
        <v>5</v>
      </c>
      <c r="AA1336" s="4" t="s">
        <v>6</v>
      </c>
      <c r="AB1336" s="2" t="s">
        <v>821</v>
      </c>
      <c r="AC1336" s="2" t="s">
        <v>7</v>
      </c>
      <c r="AD1336" s="3" t="s">
        <v>4</v>
      </c>
      <c r="AE1336" s="2" t="s">
        <v>5</v>
      </c>
      <c r="AF1336" s="4" t="s">
        <v>6</v>
      </c>
      <c r="AG1336" s="2" t="s">
        <v>821</v>
      </c>
      <c r="AH1336" s="3" t="s">
        <v>7</v>
      </c>
      <c r="AI1336" s="228"/>
      <c r="AK1336" s="2" t="s">
        <v>3</v>
      </c>
      <c r="AL1336" s="3" t="s">
        <v>4</v>
      </c>
      <c r="AM1336" s="2" t="s">
        <v>5</v>
      </c>
      <c r="AN1336" s="4" t="s">
        <v>6</v>
      </c>
      <c r="AO1336" s="2" t="s">
        <v>821</v>
      </c>
      <c r="AP1336" s="2" t="s">
        <v>7</v>
      </c>
      <c r="AQ1336" s="3" t="s">
        <v>4</v>
      </c>
      <c r="AR1336" s="2" t="s">
        <v>5</v>
      </c>
      <c r="AS1336" s="4" t="s">
        <v>6</v>
      </c>
      <c r="AT1336" s="2" t="s">
        <v>821</v>
      </c>
      <c r="AU1336" s="2" t="s">
        <v>7</v>
      </c>
      <c r="AV1336" s="3" t="s">
        <v>4</v>
      </c>
      <c r="AW1336" s="2" t="s">
        <v>5</v>
      </c>
      <c r="AX1336" s="4" t="s">
        <v>6</v>
      </c>
      <c r="AY1336" s="2" t="s">
        <v>821</v>
      </c>
      <c r="AZ1336" s="3" t="s">
        <v>7</v>
      </c>
      <c r="BA1336" s="228"/>
    </row>
    <row r="1337" spans="1:53" x14ac:dyDescent="0.15">
      <c r="A1337" s="5" t="s">
        <v>12</v>
      </c>
      <c r="B1337" s="6">
        <f>B1331</f>
        <v>14</v>
      </c>
      <c r="C1337" s="7">
        <f>C1331</f>
        <v>15</v>
      </c>
      <c r="D1337" s="6">
        <f>D1331</f>
        <v>9</v>
      </c>
      <c r="E1337" s="7">
        <f>E1331</f>
        <v>6</v>
      </c>
      <c r="F1337" s="8">
        <f>SUM(B1337:E1337)</f>
        <v>44</v>
      </c>
      <c r="G1337" s="6">
        <f>G1331</f>
        <v>15</v>
      </c>
      <c r="H1337" s="7">
        <f>H1331</f>
        <v>17</v>
      </c>
      <c r="I1337" s="6">
        <f>I1331</f>
        <v>18</v>
      </c>
      <c r="J1337" s="7">
        <f>J1331</f>
        <v>12</v>
      </c>
      <c r="K1337" s="8">
        <f>SUM(G1337:J1337)</f>
        <v>62</v>
      </c>
      <c r="L1337" s="6">
        <f>L1331</f>
        <v>18</v>
      </c>
      <c r="M1337" s="7">
        <f>M1331</f>
        <v>18</v>
      </c>
      <c r="N1337" s="6">
        <f>N1331</f>
        <v>11</v>
      </c>
      <c r="O1337" s="7">
        <f>O1331</f>
        <v>5</v>
      </c>
      <c r="P1337" s="8">
        <f>SUM(L1337:O1337)</f>
        <v>52</v>
      </c>
      <c r="Q1337" s="9">
        <f>F1337+K1337+P1337</f>
        <v>158</v>
      </c>
      <c r="S1337" s="5" t="s">
        <v>12</v>
      </c>
      <c r="T1337" s="6">
        <f>T1331</f>
        <v>487</v>
      </c>
      <c r="U1337" s="7">
        <f>U1331</f>
        <v>601</v>
      </c>
      <c r="V1337" s="6">
        <f>V1331</f>
        <v>554</v>
      </c>
      <c r="W1337" s="7">
        <f>W1331</f>
        <v>354</v>
      </c>
      <c r="X1337" s="8">
        <f>SUM(T1337:W1337)</f>
        <v>1996</v>
      </c>
      <c r="Y1337" s="6">
        <f>Y1331</f>
        <v>511</v>
      </c>
      <c r="Z1337" s="7">
        <f>Z1331</f>
        <v>766</v>
      </c>
      <c r="AA1337" s="6">
        <f>AA1331</f>
        <v>623</v>
      </c>
      <c r="AB1337" s="7">
        <f>AB1331</f>
        <v>280</v>
      </c>
      <c r="AC1337" s="8">
        <f>SUM(Y1337:AB1337)</f>
        <v>2180</v>
      </c>
      <c r="AD1337" s="7">
        <f>AD1331</f>
        <v>645</v>
      </c>
      <c r="AE1337" s="7">
        <f>AE1331</f>
        <v>979</v>
      </c>
      <c r="AF1337" s="6">
        <f>AF1331</f>
        <v>663</v>
      </c>
      <c r="AG1337" s="7">
        <f>AG1331</f>
        <v>315</v>
      </c>
      <c r="AH1337" s="8">
        <f>SUM(AD1337:AG1337)</f>
        <v>2602</v>
      </c>
      <c r="AI1337" s="9">
        <f>X1337+AC1337+AH1337</f>
        <v>6778</v>
      </c>
      <c r="AK1337" s="5" t="s">
        <v>12</v>
      </c>
      <c r="AL1337" s="6">
        <f>AL1331</f>
        <v>0</v>
      </c>
      <c r="AM1337" s="7">
        <f>AM1331</f>
        <v>0</v>
      </c>
      <c r="AN1337" s="6">
        <f>AN1331</f>
        <v>0</v>
      </c>
      <c r="AO1337" s="7">
        <f>AO1331</f>
        <v>0</v>
      </c>
      <c r="AP1337" s="8">
        <f>SUM(AL1337:AO1337)</f>
        <v>0</v>
      </c>
      <c r="AQ1337" s="6">
        <f>AQ1331</f>
        <v>0</v>
      </c>
      <c r="AR1337" s="7">
        <f>AR1331</f>
        <v>0</v>
      </c>
      <c r="AS1337" s="6">
        <f>AS1331</f>
        <v>0</v>
      </c>
      <c r="AT1337" s="7">
        <f>AT1331</f>
        <v>0</v>
      </c>
      <c r="AU1337" s="8">
        <f>SUM(AQ1337:AT1337)</f>
        <v>0</v>
      </c>
      <c r="AV1337" s="6">
        <f>AV1331</f>
        <v>0</v>
      </c>
      <c r="AW1337" s="7">
        <f>AW1331</f>
        <v>0</v>
      </c>
      <c r="AX1337" s="6">
        <f>AX1331</f>
        <v>0</v>
      </c>
      <c r="AY1337" s="7">
        <f>AY1331</f>
        <v>0</v>
      </c>
      <c r="AZ1337" s="8">
        <f>SUM(AV1337:AY1337)</f>
        <v>0</v>
      </c>
      <c r="BA1337" s="9">
        <f>AP1337+AU1337+AZ1337</f>
        <v>0</v>
      </c>
    </row>
    <row r="1338" spans="1:53" x14ac:dyDescent="0.15">
      <c r="A1338" s="11" t="s">
        <v>836</v>
      </c>
      <c r="B1338" s="31"/>
      <c r="C1338" s="32"/>
      <c r="D1338" s="33"/>
      <c r="E1338" s="32"/>
      <c r="F1338" s="14">
        <f t="shared" ref="F1338:F1347" si="1002">SUM(B1338:E1338)</f>
        <v>0</v>
      </c>
      <c r="G1338" s="31"/>
      <c r="H1338" s="32"/>
      <c r="I1338" s="33"/>
      <c r="J1338" s="32"/>
      <c r="K1338" s="14">
        <f t="shared" ref="K1338:K1347" si="1003">SUM(G1338:J1338)</f>
        <v>0</v>
      </c>
      <c r="L1338" s="31"/>
      <c r="M1338" s="32">
        <v>2</v>
      </c>
      <c r="N1338" s="33"/>
      <c r="O1338" s="32"/>
      <c r="P1338" s="14">
        <f t="shared" ref="P1338:P1347" si="1004">SUM(L1338:O1338)</f>
        <v>2</v>
      </c>
      <c r="Q1338" s="15">
        <f t="shared" ref="Q1338:Q1372" si="1005">F1338+K1338+P1338</f>
        <v>2</v>
      </c>
      <c r="R1338" s="93">
        <v>44393</v>
      </c>
      <c r="S1338" s="11" t="s">
        <v>223</v>
      </c>
      <c r="T1338" s="12">
        <v>9</v>
      </c>
      <c r="U1338" s="13">
        <v>12</v>
      </c>
      <c r="V1338" s="12">
        <v>6</v>
      </c>
      <c r="W1338" s="30">
        <v>3</v>
      </c>
      <c r="X1338" s="14">
        <f>SUM(T1338:W1338)</f>
        <v>30</v>
      </c>
      <c r="Y1338" s="12">
        <v>12</v>
      </c>
      <c r="Z1338" s="13">
        <v>15</v>
      </c>
      <c r="AA1338" s="12">
        <v>14</v>
      </c>
      <c r="AB1338" s="30">
        <v>7</v>
      </c>
      <c r="AC1338" s="14">
        <f>SUM(Y1338:AB1338)</f>
        <v>48</v>
      </c>
      <c r="AD1338" s="12">
        <v>11</v>
      </c>
      <c r="AE1338" s="13">
        <v>17</v>
      </c>
      <c r="AF1338" s="12">
        <v>7</v>
      </c>
      <c r="AG1338" s="30">
        <v>3</v>
      </c>
      <c r="AH1338" s="14">
        <f>SUM(AD1338:AG1338)</f>
        <v>38</v>
      </c>
      <c r="AI1338" s="15">
        <f t="shared" ref="AI1338:AI1339" si="1006">X1338+AC1338+AH1338</f>
        <v>116</v>
      </c>
      <c r="AJ1338" s="56">
        <v>44394</v>
      </c>
      <c r="AK1338" s="11" t="s">
        <v>9</v>
      </c>
      <c r="AL1338" s="12"/>
      <c r="AM1338" s="13"/>
      <c r="AN1338" s="12"/>
      <c r="AO1338" s="30"/>
      <c r="AP1338" s="8">
        <f t="shared" ref="AP1338:AP1347" si="1007">SUM(AL1338:AO1338)</f>
        <v>0</v>
      </c>
      <c r="AQ1338" s="12"/>
      <c r="AR1338" s="13"/>
      <c r="AS1338" s="12"/>
      <c r="AT1338" s="30"/>
      <c r="AU1338" s="8">
        <f t="shared" ref="AU1338:AU1347" si="1008">SUM(AQ1338:AT1338)</f>
        <v>0</v>
      </c>
      <c r="AV1338" s="12"/>
      <c r="AW1338" s="13"/>
      <c r="AX1338" s="12"/>
      <c r="AY1338" s="30"/>
      <c r="AZ1338" s="8">
        <f t="shared" ref="AZ1338:AZ1347" si="1009">SUM(AV1338:AY1338)</f>
        <v>0</v>
      </c>
      <c r="BA1338" s="15">
        <f t="shared" ref="BA1338:BA1372" si="1010">AP1338+AU1338+AZ1338</f>
        <v>0</v>
      </c>
    </row>
    <row r="1339" spans="1:53" x14ac:dyDescent="0.15">
      <c r="A1339" s="11" t="s">
        <v>691</v>
      </c>
      <c r="B1339" s="37"/>
      <c r="C1339" s="19"/>
      <c r="D1339" s="18"/>
      <c r="E1339" s="32"/>
      <c r="F1339" s="14">
        <f t="shared" si="1002"/>
        <v>0</v>
      </c>
      <c r="G1339" s="37">
        <v>1</v>
      </c>
      <c r="H1339" s="19"/>
      <c r="I1339" s="18"/>
      <c r="J1339" s="32"/>
      <c r="K1339" s="14">
        <f t="shared" si="1003"/>
        <v>1</v>
      </c>
      <c r="L1339" s="37"/>
      <c r="M1339" s="19">
        <v>1</v>
      </c>
      <c r="N1339" s="18"/>
      <c r="O1339" s="32"/>
      <c r="P1339" s="14">
        <f t="shared" si="1004"/>
        <v>1</v>
      </c>
      <c r="Q1339" s="15">
        <f t="shared" si="1005"/>
        <v>2</v>
      </c>
      <c r="R1339" s="93">
        <v>44393</v>
      </c>
      <c r="S1339" s="11" t="s">
        <v>223</v>
      </c>
      <c r="T1339" s="62">
        <v>1</v>
      </c>
      <c r="U1339" s="47"/>
      <c r="V1339" s="46"/>
      <c r="W1339" s="88"/>
      <c r="X1339" s="14">
        <f t="shared" ref="X1339" si="1011">SUM(T1339:W1339)</f>
        <v>1</v>
      </c>
      <c r="Y1339" s="62">
        <v>1</v>
      </c>
      <c r="Z1339" s="47"/>
      <c r="AA1339" s="46"/>
      <c r="AB1339" s="88"/>
      <c r="AC1339" s="14">
        <f t="shared" ref="AC1339" si="1012">SUM(Y1339:AB1339)</f>
        <v>1</v>
      </c>
      <c r="AD1339" s="62">
        <v>1</v>
      </c>
      <c r="AE1339" s="47"/>
      <c r="AF1339" s="46"/>
      <c r="AG1339" s="88"/>
      <c r="AH1339" s="14">
        <f t="shared" ref="AH1339" si="1013">SUM(AD1339:AG1339)</f>
        <v>1</v>
      </c>
      <c r="AI1339" s="15">
        <f t="shared" si="1006"/>
        <v>3</v>
      </c>
      <c r="AJ1339" s="93">
        <v>44408</v>
      </c>
      <c r="AK1339" s="11" t="s">
        <v>9</v>
      </c>
      <c r="AL1339" s="62"/>
      <c r="AM1339" s="47"/>
      <c r="AN1339" s="46"/>
      <c r="AO1339" s="88"/>
      <c r="AP1339" s="8">
        <f t="shared" si="1007"/>
        <v>0</v>
      </c>
      <c r="AQ1339" s="62"/>
      <c r="AR1339" s="47"/>
      <c r="AS1339" s="46"/>
      <c r="AT1339" s="88"/>
      <c r="AU1339" s="8">
        <f t="shared" si="1008"/>
        <v>0</v>
      </c>
      <c r="AV1339" s="62"/>
      <c r="AW1339" s="47"/>
      <c r="AX1339" s="46"/>
      <c r="AY1339" s="88"/>
      <c r="AZ1339" s="8">
        <f t="shared" si="1009"/>
        <v>0</v>
      </c>
      <c r="BA1339" s="15">
        <f t="shared" si="1010"/>
        <v>0</v>
      </c>
    </row>
    <row r="1340" spans="1:53" x14ac:dyDescent="0.15">
      <c r="A1340" s="11" t="s">
        <v>66</v>
      </c>
      <c r="B1340" s="12">
        <v>1</v>
      </c>
      <c r="C1340" s="13"/>
      <c r="D1340" s="12"/>
      <c r="E1340" s="30"/>
      <c r="F1340" s="14">
        <f t="shared" si="1002"/>
        <v>1</v>
      </c>
      <c r="G1340" s="12">
        <v>1</v>
      </c>
      <c r="H1340" s="13"/>
      <c r="I1340" s="12"/>
      <c r="J1340" s="30"/>
      <c r="K1340" s="14">
        <f t="shared" si="1003"/>
        <v>1</v>
      </c>
      <c r="L1340" s="12">
        <v>1</v>
      </c>
      <c r="M1340" s="13"/>
      <c r="N1340" s="12"/>
      <c r="O1340" s="30"/>
      <c r="P1340" s="14">
        <f t="shared" si="1004"/>
        <v>1</v>
      </c>
      <c r="Q1340" s="15">
        <f t="shared" si="1005"/>
        <v>3</v>
      </c>
      <c r="R1340" s="93">
        <v>44406</v>
      </c>
      <c r="S1340" s="11" t="s">
        <v>9</v>
      </c>
      <c r="T1340" s="12"/>
      <c r="U1340" s="13"/>
      <c r="V1340" s="12"/>
      <c r="W1340" s="30"/>
      <c r="X1340" s="14">
        <f t="shared" ref="X1340:X1347" si="1014">SUM(T1340:W1340)</f>
        <v>0</v>
      </c>
      <c r="Y1340" s="12"/>
      <c r="Z1340" s="13"/>
      <c r="AA1340" s="12"/>
      <c r="AB1340" s="30"/>
      <c r="AC1340" s="14">
        <f t="shared" ref="AC1340:AC1347" si="1015">SUM(Y1340:AB1340)</f>
        <v>0</v>
      </c>
      <c r="AD1340" s="12"/>
      <c r="AE1340" s="13"/>
      <c r="AF1340" s="12"/>
      <c r="AG1340" s="30"/>
      <c r="AH1340" s="14">
        <f t="shared" ref="AH1340:AH1347" si="1016">SUM(AD1340:AG1340)</f>
        <v>0</v>
      </c>
      <c r="AI1340" s="15">
        <f t="shared" ref="AI1340:AI1369" si="1017">X1340+AC1340+AH1340</f>
        <v>0</v>
      </c>
      <c r="AJ1340" s="56"/>
      <c r="AK1340" s="11" t="s">
        <v>9</v>
      </c>
      <c r="AL1340" s="12"/>
      <c r="AM1340" s="13"/>
      <c r="AN1340" s="12"/>
      <c r="AO1340" s="30"/>
      <c r="AP1340" s="8">
        <f t="shared" si="1007"/>
        <v>0</v>
      </c>
      <c r="AQ1340" s="12"/>
      <c r="AR1340" s="13"/>
      <c r="AS1340" s="12"/>
      <c r="AT1340" s="30"/>
      <c r="AU1340" s="8">
        <f t="shared" si="1008"/>
        <v>0</v>
      </c>
      <c r="AV1340" s="12"/>
      <c r="AW1340" s="13"/>
      <c r="AX1340" s="12"/>
      <c r="AY1340" s="30"/>
      <c r="AZ1340" s="8">
        <f t="shared" si="1009"/>
        <v>0</v>
      </c>
      <c r="BA1340" s="15">
        <f t="shared" si="1010"/>
        <v>0</v>
      </c>
    </row>
    <row r="1341" spans="1:53" x14ac:dyDescent="0.15">
      <c r="A1341" s="11" t="s">
        <v>202</v>
      </c>
      <c r="B1341" s="12"/>
      <c r="C1341" s="13">
        <v>1</v>
      </c>
      <c r="D1341" s="12"/>
      <c r="E1341" s="30"/>
      <c r="F1341" s="14">
        <f t="shared" si="1002"/>
        <v>1</v>
      </c>
      <c r="G1341" s="12"/>
      <c r="H1341" s="13">
        <v>1</v>
      </c>
      <c r="I1341" s="12"/>
      <c r="J1341" s="30"/>
      <c r="K1341" s="14">
        <f t="shared" si="1003"/>
        <v>1</v>
      </c>
      <c r="L1341" s="12"/>
      <c r="M1341" s="13">
        <v>1</v>
      </c>
      <c r="N1341" s="12"/>
      <c r="O1341" s="30"/>
      <c r="P1341" s="14">
        <f t="shared" si="1004"/>
        <v>1</v>
      </c>
      <c r="Q1341" s="15">
        <f t="shared" si="1005"/>
        <v>3</v>
      </c>
      <c r="R1341" s="93">
        <v>44415</v>
      </c>
      <c r="S1341" s="11" t="s">
        <v>9</v>
      </c>
      <c r="T1341" s="12"/>
      <c r="U1341" s="13"/>
      <c r="V1341" s="12"/>
      <c r="W1341" s="30"/>
      <c r="X1341" s="14">
        <f t="shared" si="1014"/>
        <v>0</v>
      </c>
      <c r="Y1341" s="12"/>
      <c r="Z1341" s="13"/>
      <c r="AA1341" s="12"/>
      <c r="AB1341" s="30"/>
      <c r="AC1341" s="14">
        <f t="shared" si="1015"/>
        <v>0</v>
      </c>
      <c r="AD1341" s="12"/>
      <c r="AE1341" s="13"/>
      <c r="AF1341" s="12"/>
      <c r="AG1341" s="30"/>
      <c r="AH1341" s="14">
        <f t="shared" si="1016"/>
        <v>0</v>
      </c>
      <c r="AI1341" s="15">
        <f t="shared" si="1017"/>
        <v>0</v>
      </c>
      <c r="AJ1341" s="56"/>
      <c r="AK1341" s="11" t="s">
        <v>9</v>
      </c>
      <c r="AL1341" s="12"/>
      <c r="AM1341" s="13"/>
      <c r="AN1341" s="12"/>
      <c r="AO1341" s="30"/>
      <c r="AP1341" s="8">
        <f t="shared" si="1007"/>
        <v>0</v>
      </c>
      <c r="AQ1341" s="12"/>
      <c r="AR1341" s="13"/>
      <c r="AS1341" s="12"/>
      <c r="AT1341" s="30"/>
      <c r="AU1341" s="8">
        <f t="shared" si="1008"/>
        <v>0</v>
      </c>
      <c r="AV1341" s="12"/>
      <c r="AW1341" s="13"/>
      <c r="AX1341" s="12"/>
      <c r="AY1341" s="30"/>
      <c r="AZ1341" s="8">
        <f t="shared" si="1009"/>
        <v>0</v>
      </c>
      <c r="BA1341" s="15">
        <f t="shared" si="1010"/>
        <v>0</v>
      </c>
    </row>
    <row r="1342" spans="1:53" x14ac:dyDescent="0.15">
      <c r="A1342" s="11" t="s">
        <v>9</v>
      </c>
      <c r="B1342" s="12"/>
      <c r="C1342" s="13"/>
      <c r="D1342" s="12"/>
      <c r="E1342" s="30"/>
      <c r="F1342" s="14">
        <f t="shared" si="1002"/>
        <v>0</v>
      </c>
      <c r="G1342" s="12"/>
      <c r="H1342" s="13"/>
      <c r="I1342" s="12"/>
      <c r="J1342" s="30"/>
      <c r="K1342" s="14">
        <f t="shared" si="1003"/>
        <v>0</v>
      </c>
      <c r="L1342" s="12"/>
      <c r="M1342" s="13"/>
      <c r="N1342" s="12"/>
      <c r="O1342" s="30"/>
      <c r="P1342" s="14">
        <f t="shared" si="1004"/>
        <v>0</v>
      </c>
      <c r="Q1342" s="15">
        <f t="shared" si="1005"/>
        <v>0</v>
      </c>
      <c r="S1342" s="11" t="s">
        <v>9</v>
      </c>
      <c r="T1342" s="46"/>
      <c r="U1342" s="47"/>
      <c r="V1342" s="46"/>
      <c r="W1342" s="88"/>
      <c r="X1342" s="14">
        <f t="shared" si="1014"/>
        <v>0</v>
      </c>
      <c r="Y1342" s="46"/>
      <c r="Z1342" s="47"/>
      <c r="AA1342" s="46"/>
      <c r="AB1342" s="88"/>
      <c r="AC1342" s="14">
        <f t="shared" si="1015"/>
        <v>0</v>
      </c>
      <c r="AD1342" s="46"/>
      <c r="AE1342" s="47"/>
      <c r="AF1342" s="46"/>
      <c r="AG1342" s="88"/>
      <c r="AH1342" s="14">
        <f t="shared" si="1016"/>
        <v>0</v>
      </c>
      <c r="AI1342" s="15">
        <f t="shared" si="1017"/>
        <v>0</v>
      </c>
      <c r="AJ1342" s="56"/>
      <c r="AK1342" s="11" t="s">
        <v>9</v>
      </c>
      <c r="AL1342" s="46"/>
      <c r="AM1342" s="47"/>
      <c r="AN1342" s="46"/>
      <c r="AO1342" s="88"/>
      <c r="AP1342" s="8">
        <f t="shared" si="1007"/>
        <v>0</v>
      </c>
      <c r="AQ1342" s="46"/>
      <c r="AR1342" s="47"/>
      <c r="AS1342" s="46"/>
      <c r="AT1342" s="88"/>
      <c r="AU1342" s="8">
        <f t="shared" si="1008"/>
        <v>0</v>
      </c>
      <c r="AV1342" s="46"/>
      <c r="AW1342" s="47"/>
      <c r="AX1342" s="46"/>
      <c r="AY1342" s="88"/>
      <c r="AZ1342" s="8">
        <f t="shared" si="1009"/>
        <v>0</v>
      </c>
      <c r="BA1342" s="15">
        <f t="shared" si="1010"/>
        <v>0</v>
      </c>
    </row>
    <row r="1343" spans="1:53" x14ac:dyDescent="0.15">
      <c r="A1343" s="11" t="s">
        <v>9</v>
      </c>
      <c r="B1343" s="12"/>
      <c r="C1343" s="13"/>
      <c r="D1343" s="12"/>
      <c r="E1343" s="30"/>
      <c r="F1343" s="14">
        <f t="shared" si="1002"/>
        <v>0</v>
      </c>
      <c r="G1343" s="12"/>
      <c r="H1343" s="13"/>
      <c r="I1343" s="12"/>
      <c r="J1343" s="30"/>
      <c r="K1343" s="14">
        <f t="shared" si="1003"/>
        <v>0</v>
      </c>
      <c r="L1343" s="12"/>
      <c r="M1343" s="13"/>
      <c r="N1343" s="12"/>
      <c r="O1343" s="30"/>
      <c r="P1343" s="14">
        <f t="shared" si="1004"/>
        <v>0</v>
      </c>
      <c r="Q1343" s="15">
        <f t="shared" si="1005"/>
        <v>0</v>
      </c>
      <c r="S1343" s="11" t="s">
        <v>9</v>
      </c>
      <c r="T1343" s="12"/>
      <c r="U1343" s="13"/>
      <c r="V1343" s="12"/>
      <c r="W1343" s="30"/>
      <c r="X1343" s="14">
        <f t="shared" si="1014"/>
        <v>0</v>
      </c>
      <c r="Y1343" s="12"/>
      <c r="Z1343" s="13"/>
      <c r="AA1343" s="12"/>
      <c r="AB1343" s="30"/>
      <c r="AC1343" s="14">
        <f t="shared" si="1015"/>
        <v>0</v>
      </c>
      <c r="AD1343" s="12"/>
      <c r="AE1343" s="13"/>
      <c r="AF1343" s="12"/>
      <c r="AG1343" s="30"/>
      <c r="AH1343" s="14">
        <f t="shared" si="1016"/>
        <v>0</v>
      </c>
      <c r="AI1343" s="15">
        <f t="shared" si="1017"/>
        <v>0</v>
      </c>
      <c r="AJ1343" s="57"/>
      <c r="AK1343" s="11" t="s">
        <v>9</v>
      </c>
      <c r="AL1343" s="12"/>
      <c r="AM1343" s="13"/>
      <c r="AN1343" s="12"/>
      <c r="AO1343" s="30"/>
      <c r="AP1343" s="8">
        <f t="shared" si="1007"/>
        <v>0</v>
      </c>
      <c r="AQ1343" s="12"/>
      <c r="AR1343" s="13"/>
      <c r="AS1343" s="12"/>
      <c r="AT1343" s="30"/>
      <c r="AU1343" s="8">
        <f t="shared" si="1008"/>
        <v>0</v>
      </c>
      <c r="AV1343" s="12"/>
      <c r="AW1343" s="13"/>
      <c r="AX1343" s="12"/>
      <c r="AY1343" s="30"/>
      <c r="AZ1343" s="8">
        <f t="shared" si="1009"/>
        <v>0</v>
      </c>
      <c r="BA1343" s="15">
        <f t="shared" si="1010"/>
        <v>0</v>
      </c>
    </row>
    <row r="1344" spans="1:53" x14ac:dyDescent="0.15">
      <c r="A1344" s="11" t="s">
        <v>9</v>
      </c>
      <c r="B1344" s="18"/>
      <c r="C1344" s="19"/>
      <c r="D1344" s="18"/>
      <c r="E1344" s="32"/>
      <c r="F1344" s="14">
        <f t="shared" si="1002"/>
        <v>0</v>
      </c>
      <c r="G1344" s="18"/>
      <c r="H1344" s="19"/>
      <c r="I1344" s="18"/>
      <c r="J1344" s="32"/>
      <c r="K1344" s="14">
        <f t="shared" si="1003"/>
        <v>0</v>
      </c>
      <c r="L1344" s="18"/>
      <c r="M1344" s="19"/>
      <c r="N1344" s="18"/>
      <c r="O1344" s="32"/>
      <c r="P1344" s="14">
        <f t="shared" si="1004"/>
        <v>0</v>
      </c>
      <c r="Q1344" s="15">
        <f t="shared" si="1005"/>
        <v>0</v>
      </c>
      <c r="S1344" s="11" t="s">
        <v>9</v>
      </c>
      <c r="T1344" s="62"/>
      <c r="U1344" s="47"/>
      <c r="V1344" s="46"/>
      <c r="W1344" s="88"/>
      <c r="X1344" s="14">
        <f t="shared" si="1014"/>
        <v>0</v>
      </c>
      <c r="Y1344" s="62"/>
      <c r="Z1344" s="47"/>
      <c r="AA1344" s="46"/>
      <c r="AB1344" s="88"/>
      <c r="AC1344" s="14">
        <f t="shared" si="1015"/>
        <v>0</v>
      </c>
      <c r="AD1344" s="62"/>
      <c r="AE1344" s="47"/>
      <c r="AF1344" s="46"/>
      <c r="AG1344" s="88"/>
      <c r="AH1344" s="14">
        <f t="shared" si="1016"/>
        <v>0</v>
      </c>
      <c r="AI1344" s="15">
        <f t="shared" si="1017"/>
        <v>0</v>
      </c>
      <c r="AK1344" s="11" t="s">
        <v>9</v>
      </c>
      <c r="AL1344" s="62"/>
      <c r="AM1344" s="47"/>
      <c r="AN1344" s="46"/>
      <c r="AO1344" s="88"/>
      <c r="AP1344" s="8">
        <f t="shared" si="1007"/>
        <v>0</v>
      </c>
      <c r="AQ1344" s="62"/>
      <c r="AR1344" s="47"/>
      <c r="AS1344" s="46"/>
      <c r="AT1344" s="88"/>
      <c r="AU1344" s="8">
        <f t="shared" si="1008"/>
        <v>0</v>
      </c>
      <c r="AV1344" s="62"/>
      <c r="AW1344" s="47"/>
      <c r="AX1344" s="46"/>
      <c r="AY1344" s="88"/>
      <c r="AZ1344" s="8">
        <f t="shared" si="1009"/>
        <v>0</v>
      </c>
      <c r="BA1344" s="15">
        <f t="shared" si="1010"/>
        <v>0</v>
      </c>
    </row>
    <row r="1345" spans="1:53" x14ac:dyDescent="0.15">
      <c r="A1345" s="11" t="s">
        <v>9</v>
      </c>
      <c r="B1345" s="18"/>
      <c r="C1345" s="19"/>
      <c r="D1345" s="18"/>
      <c r="E1345" s="32"/>
      <c r="F1345" s="14">
        <f t="shared" si="1002"/>
        <v>0</v>
      </c>
      <c r="G1345" s="18"/>
      <c r="H1345" s="19"/>
      <c r="I1345" s="18"/>
      <c r="J1345" s="32"/>
      <c r="K1345" s="14">
        <f t="shared" si="1003"/>
        <v>0</v>
      </c>
      <c r="L1345" s="18"/>
      <c r="M1345" s="19"/>
      <c r="N1345" s="18"/>
      <c r="O1345" s="32"/>
      <c r="P1345" s="14">
        <f t="shared" si="1004"/>
        <v>0</v>
      </c>
      <c r="Q1345" s="15">
        <f t="shared" si="1005"/>
        <v>0</v>
      </c>
      <c r="S1345" s="11" t="s">
        <v>9</v>
      </c>
      <c r="T1345" s="46"/>
      <c r="U1345" s="47"/>
      <c r="V1345" s="46"/>
      <c r="W1345" s="88"/>
      <c r="X1345" s="14">
        <f t="shared" si="1014"/>
        <v>0</v>
      </c>
      <c r="Y1345" s="46"/>
      <c r="Z1345" s="47"/>
      <c r="AA1345" s="46"/>
      <c r="AB1345" s="88"/>
      <c r="AC1345" s="14">
        <f t="shared" si="1015"/>
        <v>0</v>
      </c>
      <c r="AD1345" s="46"/>
      <c r="AE1345" s="47"/>
      <c r="AF1345" s="46"/>
      <c r="AG1345" s="88"/>
      <c r="AH1345" s="14">
        <f t="shared" si="1016"/>
        <v>0</v>
      </c>
      <c r="AI1345" s="15">
        <f t="shared" si="1017"/>
        <v>0</v>
      </c>
      <c r="AK1345" s="11" t="s">
        <v>9</v>
      </c>
      <c r="AL1345" s="46"/>
      <c r="AM1345" s="47"/>
      <c r="AN1345" s="46"/>
      <c r="AO1345" s="88"/>
      <c r="AP1345" s="8">
        <f t="shared" si="1007"/>
        <v>0</v>
      </c>
      <c r="AQ1345" s="46"/>
      <c r="AR1345" s="47"/>
      <c r="AS1345" s="46"/>
      <c r="AT1345" s="88"/>
      <c r="AU1345" s="8">
        <f t="shared" si="1008"/>
        <v>0</v>
      </c>
      <c r="AV1345" s="46"/>
      <c r="AW1345" s="47"/>
      <c r="AX1345" s="46"/>
      <c r="AY1345" s="88"/>
      <c r="AZ1345" s="8">
        <f t="shared" si="1009"/>
        <v>0</v>
      </c>
      <c r="BA1345" s="15">
        <f t="shared" si="1010"/>
        <v>0</v>
      </c>
    </row>
    <row r="1346" spans="1:53" x14ac:dyDescent="0.15">
      <c r="A1346" s="11" t="s">
        <v>9</v>
      </c>
      <c r="B1346" s="18"/>
      <c r="C1346" s="19"/>
      <c r="D1346" s="18"/>
      <c r="E1346" s="32"/>
      <c r="F1346" s="14">
        <f t="shared" si="1002"/>
        <v>0</v>
      </c>
      <c r="G1346" s="18"/>
      <c r="H1346" s="19"/>
      <c r="I1346" s="18"/>
      <c r="J1346" s="32"/>
      <c r="K1346" s="14">
        <f t="shared" si="1003"/>
        <v>0</v>
      </c>
      <c r="L1346" s="18"/>
      <c r="M1346" s="19"/>
      <c r="N1346" s="18"/>
      <c r="O1346" s="32"/>
      <c r="P1346" s="14">
        <f t="shared" si="1004"/>
        <v>0</v>
      </c>
      <c r="Q1346" s="15">
        <f t="shared" si="1005"/>
        <v>0</v>
      </c>
      <c r="S1346" s="11" t="s">
        <v>9</v>
      </c>
      <c r="T1346" s="46"/>
      <c r="U1346" s="47"/>
      <c r="V1346" s="46"/>
      <c r="W1346" s="88"/>
      <c r="X1346" s="14">
        <f t="shared" si="1014"/>
        <v>0</v>
      </c>
      <c r="Y1346" s="46"/>
      <c r="Z1346" s="47"/>
      <c r="AA1346" s="46"/>
      <c r="AB1346" s="88"/>
      <c r="AC1346" s="14">
        <f t="shared" si="1015"/>
        <v>0</v>
      </c>
      <c r="AD1346" s="46"/>
      <c r="AE1346" s="47"/>
      <c r="AF1346" s="46"/>
      <c r="AG1346" s="88"/>
      <c r="AH1346" s="14">
        <f t="shared" si="1016"/>
        <v>0</v>
      </c>
      <c r="AI1346" s="15">
        <f t="shared" si="1017"/>
        <v>0</v>
      </c>
      <c r="AK1346" s="11" t="s">
        <v>9</v>
      </c>
      <c r="AL1346" s="18"/>
      <c r="AM1346" s="19"/>
      <c r="AN1346" s="18"/>
      <c r="AO1346" s="32"/>
      <c r="AP1346" s="8">
        <f t="shared" si="1007"/>
        <v>0</v>
      </c>
      <c r="AQ1346" s="46"/>
      <c r="AR1346" s="47"/>
      <c r="AS1346" s="46"/>
      <c r="AT1346" s="88"/>
      <c r="AU1346" s="8">
        <f t="shared" si="1008"/>
        <v>0</v>
      </c>
      <c r="AV1346" s="18"/>
      <c r="AW1346" s="19"/>
      <c r="AX1346" s="18"/>
      <c r="AY1346" s="32"/>
      <c r="AZ1346" s="8">
        <f t="shared" si="1009"/>
        <v>0</v>
      </c>
      <c r="BA1346" s="15">
        <f t="shared" si="1010"/>
        <v>0</v>
      </c>
    </row>
    <row r="1347" spans="1:53" ht="14.25" thickBot="1" x14ac:dyDescent="0.2">
      <c r="A1347" s="20" t="s">
        <v>9</v>
      </c>
      <c r="B1347" s="21"/>
      <c r="C1347" s="22"/>
      <c r="D1347" s="21"/>
      <c r="E1347" s="105"/>
      <c r="F1347" s="14">
        <f t="shared" si="1002"/>
        <v>0</v>
      </c>
      <c r="G1347" s="21"/>
      <c r="H1347" s="22"/>
      <c r="I1347" s="21"/>
      <c r="J1347" s="105"/>
      <c r="K1347" s="14">
        <f t="shared" si="1003"/>
        <v>0</v>
      </c>
      <c r="L1347" s="21"/>
      <c r="M1347" s="22"/>
      <c r="N1347" s="21"/>
      <c r="O1347" s="105"/>
      <c r="P1347" s="14">
        <f t="shared" si="1004"/>
        <v>0</v>
      </c>
      <c r="Q1347" s="24">
        <f t="shared" si="1005"/>
        <v>0</v>
      </c>
      <c r="S1347" s="11" t="s">
        <v>9</v>
      </c>
      <c r="T1347" s="48"/>
      <c r="U1347" s="49"/>
      <c r="V1347" s="48"/>
      <c r="W1347" s="109"/>
      <c r="X1347" s="14">
        <f t="shared" si="1014"/>
        <v>0</v>
      </c>
      <c r="Y1347" s="48"/>
      <c r="Z1347" s="49"/>
      <c r="AA1347" s="48"/>
      <c r="AB1347" s="109"/>
      <c r="AC1347" s="14">
        <f t="shared" si="1015"/>
        <v>0</v>
      </c>
      <c r="AD1347" s="48"/>
      <c r="AE1347" s="49"/>
      <c r="AF1347" s="48"/>
      <c r="AG1347" s="109"/>
      <c r="AH1347" s="14">
        <f t="shared" si="1016"/>
        <v>0</v>
      </c>
      <c r="AI1347" s="24">
        <f t="shared" si="1017"/>
        <v>0</v>
      </c>
      <c r="AK1347" s="20" t="s">
        <v>9</v>
      </c>
      <c r="AL1347" s="21"/>
      <c r="AM1347" s="22"/>
      <c r="AN1347" s="21"/>
      <c r="AO1347" s="105"/>
      <c r="AP1347" s="8">
        <f t="shared" si="1007"/>
        <v>0</v>
      </c>
      <c r="AQ1347" s="48"/>
      <c r="AR1347" s="49"/>
      <c r="AS1347" s="48"/>
      <c r="AT1347" s="109"/>
      <c r="AU1347" s="8">
        <f t="shared" si="1008"/>
        <v>0</v>
      </c>
      <c r="AV1347" s="21"/>
      <c r="AW1347" s="22"/>
      <c r="AX1347" s="21"/>
      <c r="AY1347" s="105"/>
      <c r="AZ1347" s="8">
        <f t="shared" si="1009"/>
        <v>0</v>
      </c>
      <c r="BA1347" s="24">
        <f t="shared" si="1010"/>
        <v>0</v>
      </c>
    </row>
    <row r="1348" spans="1:53" ht="14.25" thickBot="1" x14ac:dyDescent="0.2">
      <c r="A1348" s="25" t="s">
        <v>10</v>
      </c>
      <c r="B1348" s="26">
        <f>SUM(B1337:B1347)</f>
        <v>15</v>
      </c>
      <c r="C1348" s="26">
        <f>SUM(C1337:C1347)</f>
        <v>16</v>
      </c>
      <c r="D1348" s="27">
        <f>SUM(D1337:D1347)</f>
        <v>9</v>
      </c>
      <c r="E1348" s="27">
        <f>SUM(E1337:E1347)</f>
        <v>6</v>
      </c>
      <c r="F1348" s="28">
        <f>SUM(B1348:E1348)</f>
        <v>46</v>
      </c>
      <c r="G1348" s="26">
        <f>SUM(G1337:G1347)</f>
        <v>17</v>
      </c>
      <c r="H1348" s="26">
        <f>SUM(H1337:H1347)</f>
        <v>18</v>
      </c>
      <c r="I1348" s="27">
        <f>SUM(I1337:I1347)</f>
        <v>18</v>
      </c>
      <c r="J1348" s="27">
        <f>SUM(J1337:J1347)</f>
        <v>12</v>
      </c>
      <c r="K1348" s="28">
        <f>SUM(G1348:J1348)</f>
        <v>65</v>
      </c>
      <c r="L1348" s="26">
        <f>SUM(L1337:L1347)</f>
        <v>19</v>
      </c>
      <c r="M1348" s="26">
        <f>SUM(M1337:M1347)</f>
        <v>22</v>
      </c>
      <c r="N1348" s="27">
        <f>SUM(N1337:N1347)</f>
        <v>11</v>
      </c>
      <c r="O1348" s="27">
        <f>SUM(O1337:O1347)</f>
        <v>5</v>
      </c>
      <c r="P1348" s="28">
        <f>SUM(L1348:O1348)</f>
        <v>57</v>
      </c>
      <c r="Q1348" s="29">
        <f t="shared" si="1005"/>
        <v>168</v>
      </c>
      <c r="S1348" s="25" t="s">
        <v>10</v>
      </c>
      <c r="T1348" s="26">
        <f>SUM(T1337:T1347)</f>
        <v>497</v>
      </c>
      <c r="U1348" s="26">
        <f>SUM(U1337:U1347)</f>
        <v>613</v>
      </c>
      <c r="V1348" s="27">
        <f>SUM(V1337:V1347)</f>
        <v>560</v>
      </c>
      <c r="W1348" s="27">
        <f>SUM(W1337:W1347)</f>
        <v>357</v>
      </c>
      <c r="X1348" s="28">
        <f>SUM(T1348:W1348)</f>
        <v>2027</v>
      </c>
      <c r="Y1348" s="26">
        <f>SUM(Y1337:Y1347)</f>
        <v>524</v>
      </c>
      <c r="Z1348" s="26">
        <f>SUM(Z1337:Z1347)</f>
        <v>781</v>
      </c>
      <c r="AA1348" s="27">
        <f>SUM(AA1337:AA1347)</f>
        <v>637</v>
      </c>
      <c r="AB1348" s="27">
        <f>SUM(AB1337:AB1347)</f>
        <v>287</v>
      </c>
      <c r="AC1348" s="28">
        <f>SUM(Y1348:AB1348)</f>
        <v>2229</v>
      </c>
      <c r="AD1348" s="26">
        <f>SUM(AD1337:AD1347)</f>
        <v>657</v>
      </c>
      <c r="AE1348" s="26">
        <f>SUM(AE1337:AE1347)</f>
        <v>996</v>
      </c>
      <c r="AF1348" s="27">
        <f>SUM(AF1337:AF1347)</f>
        <v>670</v>
      </c>
      <c r="AG1348" s="27">
        <f>SUM(AG1337:AG1347)</f>
        <v>318</v>
      </c>
      <c r="AH1348" s="28">
        <f>SUM(AD1348:AG1348)</f>
        <v>2641</v>
      </c>
      <c r="AI1348" s="29">
        <f t="shared" si="1017"/>
        <v>6897</v>
      </c>
      <c r="AK1348" s="25" t="s">
        <v>10</v>
      </c>
      <c r="AL1348" s="26">
        <f>SUM(AL1337:AL1347)</f>
        <v>0</v>
      </c>
      <c r="AM1348" s="26">
        <f>SUM(AM1337:AM1347)</f>
        <v>0</v>
      </c>
      <c r="AN1348" s="27">
        <f>SUM(AN1337:AN1347)</f>
        <v>0</v>
      </c>
      <c r="AO1348" s="27">
        <f>SUM(AO1337:AO1347)</f>
        <v>0</v>
      </c>
      <c r="AP1348" s="28">
        <f>SUM(AL1348:AO1348)</f>
        <v>0</v>
      </c>
      <c r="AQ1348" s="26">
        <f>SUM(AQ1337:AQ1347)</f>
        <v>0</v>
      </c>
      <c r="AR1348" s="26">
        <f>SUM(AR1337:AR1347)</f>
        <v>0</v>
      </c>
      <c r="AS1348" s="27">
        <f>SUM(AS1337:AS1347)</f>
        <v>0</v>
      </c>
      <c r="AT1348" s="27">
        <f>SUM(AT1337:AT1347)</f>
        <v>0</v>
      </c>
      <c r="AU1348" s="28">
        <f>SUM(AQ1348:AT1348)</f>
        <v>0</v>
      </c>
      <c r="AV1348" s="26">
        <f>SUM(AV1337:AV1347)</f>
        <v>0</v>
      </c>
      <c r="AW1348" s="26">
        <f>SUM(AW1337:AW1347)</f>
        <v>0</v>
      </c>
      <c r="AX1348" s="27">
        <f>SUM(AX1337:AX1347)</f>
        <v>0</v>
      </c>
      <c r="AY1348" s="27">
        <f>SUM(AY1337:AY1347)</f>
        <v>0</v>
      </c>
      <c r="AZ1348" s="28">
        <f>SUM(AV1348:AY1348)</f>
        <v>0</v>
      </c>
      <c r="BA1348" s="29">
        <f t="shared" si="1010"/>
        <v>0</v>
      </c>
    </row>
    <row r="1349" spans="1:53" x14ac:dyDescent="0.15">
      <c r="A1349" s="30" t="s">
        <v>1028</v>
      </c>
      <c r="B1349" s="31">
        <v>9</v>
      </c>
      <c r="C1349" s="32">
        <v>12</v>
      </c>
      <c r="D1349" s="33">
        <v>6</v>
      </c>
      <c r="E1349" s="32">
        <v>3</v>
      </c>
      <c r="F1349" s="14">
        <f>SUM(B1349:E1349)</f>
        <v>30</v>
      </c>
      <c r="G1349" s="31">
        <v>12</v>
      </c>
      <c r="H1349" s="32">
        <v>15</v>
      </c>
      <c r="I1349" s="33">
        <v>14</v>
      </c>
      <c r="J1349" s="32">
        <v>7</v>
      </c>
      <c r="K1349" s="14">
        <f>SUM(G1349:J1349)</f>
        <v>48</v>
      </c>
      <c r="L1349" s="31">
        <v>11</v>
      </c>
      <c r="M1349" s="32">
        <v>17</v>
      </c>
      <c r="N1349" s="33">
        <v>7</v>
      </c>
      <c r="O1349" s="32">
        <v>3</v>
      </c>
      <c r="P1349" s="14">
        <f>SUM(L1349:O1349)</f>
        <v>38</v>
      </c>
      <c r="Q1349" s="15">
        <f t="shared" si="1005"/>
        <v>116</v>
      </c>
      <c r="R1349" s="93">
        <v>44394</v>
      </c>
      <c r="S1349" s="30" t="s">
        <v>1027</v>
      </c>
      <c r="T1349" s="31">
        <v>1</v>
      </c>
      <c r="U1349" s="32">
        <v>1</v>
      </c>
      <c r="V1349" s="33"/>
      <c r="W1349" s="32"/>
      <c r="X1349" s="14">
        <f>SUM(T1349:W1349)</f>
        <v>2</v>
      </c>
      <c r="Y1349" s="31">
        <v>1</v>
      </c>
      <c r="Z1349" s="32">
        <v>1</v>
      </c>
      <c r="AA1349" s="33"/>
      <c r="AB1349" s="32"/>
      <c r="AC1349" s="14">
        <f>SUM(Y1349:AB1349)</f>
        <v>2</v>
      </c>
      <c r="AD1349" s="31">
        <v>1</v>
      </c>
      <c r="AE1349" s="32">
        <v>1</v>
      </c>
      <c r="AF1349" s="33"/>
      <c r="AG1349" s="32"/>
      <c r="AH1349" s="14">
        <f>SUM(AD1349:AG1349)</f>
        <v>2</v>
      </c>
      <c r="AI1349" s="15">
        <f t="shared" si="1017"/>
        <v>6</v>
      </c>
      <c r="AJ1349" s="56">
        <v>44394</v>
      </c>
      <c r="AK1349" s="30"/>
      <c r="AL1349" s="37"/>
      <c r="AM1349" s="19"/>
      <c r="AN1349" s="18"/>
      <c r="AO1349" s="32"/>
      <c r="AP1349" s="14">
        <f>SUM(AL1349:AO1349)</f>
        <v>0</v>
      </c>
      <c r="AQ1349" s="37"/>
      <c r="AR1349" s="19"/>
      <c r="AS1349" s="18"/>
      <c r="AT1349" s="32"/>
      <c r="AU1349" s="14">
        <f>SUM(AQ1349:AT1349)</f>
        <v>0</v>
      </c>
      <c r="AV1349" s="37"/>
      <c r="AW1349" s="19"/>
      <c r="AX1349" s="18"/>
      <c r="AY1349" s="32"/>
      <c r="AZ1349" s="14">
        <f>SUM(AV1349:AY1349)</f>
        <v>0</v>
      </c>
      <c r="BA1349" s="15">
        <f t="shared" si="1010"/>
        <v>0</v>
      </c>
    </row>
    <row r="1350" spans="1:53" x14ac:dyDescent="0.15">
      <c r="A1350" s="30" t="s">
        <v>1038</v>
      </c>
      <c r="B1350" s="37"/>
      <c r="C1350" s="19"/>
      <c r="D1350" s="18">
        <v>1</v>
      </c>
      <c r="E1350" s="32"/>
      <c r="F1350" s="14">
        <f t="shared" ref="F1350:F1372" si="1018">SUM(B1350:E1350)</f>
        <v>1</v>
      </c>
      <c r="G1350" s="37"/>
      <c r="H1350" s="19"/>
      <c r="I1350" s="18">
        <v>1</v>
      </c>
      <c r="J1350" s="32"/>
      <c r="K1350" s="14">
        <f t="shared" ref="K1350:K1372" si="1019">SUM(G1350:J1350)</f>
        <v>1</v>
      </c>
      <c r="L1350" s="37"/>
      <c r="M1350" s="19"/>
      <c r="N1350" s="18">
        <v>1</v>
      </c>
      <c r="O1350" s="32"/>
      <c r="P1350" s="14">
        <f t="shared" ref="P1350:P1372" si="1020">SUM(L1350:O1350)</f>
        <v>1</v>
      </c>
      <c r="Q1350" s="15">
        <f t="shared" si="1005"/>
        <v>3</v>
      </c>
      <c r="R1350" s="93">
        <v>44403</v>
      </c>
      <c r="S1350" s="30" t="s">
        <v>1029</v>
      </c>
      <c r="T1350" s="37"/>
      <c r="U1350" s="19">
        <v>2</v>
      </c>
      <c r="V1350" s="18">
        <v>1</v>
      </c>
      <c r="W1350" s="32"/>
      <c r="X1350" s="14">
        <f t="shared" ref="X1350:X1369" si="1021">SUM(T1350:W1350)</f>
        <v>3</v>
      </c>
      <c r="Y1350" s="37"/>
      <c r="Z1350" s="19">
        <v>2</v>
      </c>
      <c r="AA1350" s="18">
        <v>1</v>
      </c>
      <c r="AB1350" s="32"/>
      <c r="AC1350" s="14">
        <f t="shared" ref="AC1350:AC1369" si="1022">SUM(Y1350:AB1350)</f>
        <v>3</v>
      </c>
      <c r="AD1350" s="37"/>
      <c r="AE1350" s="19">
        <v>2</v>
      </c>
      <c r="AF1350" s="18">
        <v>1</v>
      </c>
      <c r="AG1350" s="32"/>
      <c r="AH1350" s="14">
        <f t="shared" ref="AH1350:AH1369" si="1023">SUM(AD1350:AG1350)</f>
        <v>3</v>
      </c>
      <c r="AI1350" s="15">
        <f t="shared" si="1017"/>
        <v>9</v>
      </c>
      <c r="AJ1350" s="56">
        <v>44396</v>
      </c>
      <c r="AK1350" s="13"/>
      <c r="AL1350" s="37"/>
      <c r="AM1350" s="19"/>
      <c r="AN1350" s="18"/>
      <c r="AO1350" s="32"/>
      <c r="AP1350" s="14">
        <f t="shared" ref="AP1350:AP1372" si="1024">SUM(AL1350:AO1350)</f>
        <v>0</v>
      </c>
      <c r="AQ1350" s="37"/>
      <c r="AR1350" s="19"/>
      <c r="AS1350" s="18"/>
      <c r="AT1350" s="32"/>
      <c r="AU1350" s="14">
        <f t="shared" ref="AU1350:AU1372" si="1025">SUM(AQ1350:AT1350)</f>
        <v>0</v>
      </c>
      <c r="AV1350" s="37"/>
      <c r="AW1350" s="19"/>
      <c r="AX1350" s="18"/>
      <c r="AY1350" s="32"/>
      <c r="AZ1350" s="14">
        <f t="shared" ref="AZ1350:AZ1372" si="1026">SUM(AV1350:AY1350)</f>
        <v>0</v>
      </c>
      <c r="BA1350" s="15">
        <f t="shared" si="1010"/>
        <v>0</v>
      </c>
    </row>
    <row r="1351" spans="1:53" x14ac:dyDescent="0.15">
      <c r="A1351" s="30" t="s">
        <v>998</v>
      </c>
      <c r="B1351" s="37">
        <v>1</v>
      </c>
      <c r="C1351" s="19"/>
      <c r="D1351" s="18"/>
      <c r="E1351" s="32"/>
      <c r="F1351" s="14">
        <f t="shared" si="1018"/>
        <v>1</v>
      </c>
      <c r="G1351" s="37">
        <v>1</v>
      </c>
      <c r="H1351" s="19"/>
      <c r="I1351" s="18"/>
      <c r="J1351" s="32"/>
      <c r="K1351" s="14">
        <f t="shared" si="1019"/>
        <v>1</v>
      </c>
      <c r="L1351" s="37">
        <v>1</v>
      </c>
      <c r="M1351" s="19"/>
      <c r="N1351" s="18"/>
      <c r="O1351" s="32"/>
      <c r="P1351" s="14">
        <f t="shared" si="1020"/>
        <v>1</v>
      </c>
      <c r="Q1351" s="15">
        <f t="shared" si="1005"/>
        <v>3</v>
      </c>
      <c r="R1351" s="93">
        <v>44408</v>
      </c>
      <c r="S1351" s="30" t="s">
        <v>1030</v>
      </c>
      <c r="T1351" s="37">
        <v>1</v>
      </c>
      <c r="U1351" s="19">
        <v>1</v>
      </c>
      <c r="V1351" s="18"/>
      <c r="W1351" s="32"/>
      <c r="X1351" s="14">
        <f t="shared" si="1021"/>
        <v>2</v>
      </c>
      <c r="Y1351" s="37">
        <v>1</v>
      </c>
      <c r="Z1351" s="19">
        <v>1</v>
      </c>
      <c r="AA1351" s="18"/>
      <c r="AB1351" s="32"/>
      <c r="AC1351" s="14">
        <f t="shared" si="1022"/>
        <v>2</v>
      </c>
      <c r="AD1351" s="37">
        <v>1</v>
      </c>
      <c r="AE1351" s="19">
        <v>1</v>
      </c>
      <c r="AF1351" s="18"/>
      <c r="AG1351" s="32"/>
      <c r="AH1351" s="14">
        <f t="shared" si="1023"/>
        <v>2</v>
      </c>
      <c r="AI1351" s="15">
        <f t="shared" si="1017"/>
        <v>6</v>
      </c>
      <c r="AJ1351" s="56">
        <v>44397</v>
      </c>
      <c r="AK1351" s="30"/>
      <c r="AL1351" s="37"/>
      <c r="AM1351" s="19"/>
      <c r="AN1351" s="18"/>
      <c r="AO1351" s="32"/>
      <c r="AP1351" s="14">
        <f t="shared" si="1024"/>
        <v>0</v>
      </c>
      <c r="AQ1351" s="37"/>
      <c r="AR1351" s="19"/>
      <c r="AS1351" s="18"/>
      <c r="AT1351" s="32"/>
      <c r="AU1351" s="14">
        <f t="shared" si="1025"/>
        <v>0</v>
      </c>
      <c r="AV1351" s="37"/>
      <c r="AW1351" s="19"/>
      <c r="AX1351" s="18"/>
      <c r="AY1351" s="32"/>
      <c r="AZ1351" s="14">
        <f t="shared" si="1026"/>
        <v>0</v>
      </c>
      <c r="BA1351" s="15">
        <f t="shared" si="1010"/>
        <v>0</v>
      </c>
    </row>
    <row r="1352" spans="1:53" x14ac:dyDescent="0.15">
      <c r="A1352" s="30" t="s">
        <v>1052</v>
      </c>
      <c r="B1352" s="37"/>
      <c r="C1352" s="19">
        <v>1</v>
      </c>
      <c r="D1352" s="18"/>
      <c r="E1352" s="32"/>
      <c r="F1352" s="14">
        <f t="shared" si="1018"/>
        <v>1</v>
      </c>
      <c r="G1352" s="37"/>
      <c r="H1352" s="19"/>
      <c r="I1352" s="18"/>
      <c r="J1352" s="32"/>
      <c r="K1352" s="14">
        <f t="shared" si="1019"/>
        <v>0</v>
      </c>
      <c r="L1352" s="37"/>
      <c r="M1352" s="19"/>
      <c r="N1352" s="18"/>
      <c r="O1352" s="32"/>
      <c r="P1352" s="14">
        <f t="shared" si="1020"/>
        <v>0</v>
      </c>
      <c r="Q1352" s="15">
        <f t="shared" si="1005"/>
        <v>1</v>
      </c>
      <c r="R1352" s="56">
        <v>44419</v>
      </c>
      <c r="S1352" s="30" t="s">
        <v>1031</v>
      </c>
      <c r="T1352" s="37"/>
      <c r="U1352" s="19">
        <v>1</v>
      </c>
      <c r="V1352" s="18"/>
      <c r="W1352" s="32"/>
      <c r="X1352" s="14">
        <f t="shared" si="1021"/>
        <v>1</v>
      </c>
      <c r="Y1352" s="37"/>
      <c r="Z1352" s="19">
        <v>1</v>
      </c>
      <c r="AA1352" s="18"/>
      <c r="AB1352" s="32"/>
      <c r="AC1352" s="14">
        <f t="shared" si="1022"/>
        <v>1</v>
      </c>
      <c r="AD1352" s="37"/>
      <c r="AE1352" s="19">
        <v>1</v>
      </c>
      <c r="AF1352" s="18"/>
      <c r="AG1352" s="32"/>
      <c r="AH1352" s="14">
        <f t="shared" si="1023"/>
        <v>1</v>
      </c>
      <c r="AI1352" s="15">
        <f t="shared" si="1017"/>
        <v>3</v>
      </c>
      <c r="AJ1352" s="56">
        <v>44398</v>
      </c>
      <c r="AK1352" s="30"/>
      <c r="AL1352" s="37"/>
      <c r="AM1352" s="19"/>
      <c r="AN1352" s="18"/>
      <c r="AO1352" s="32"/>
      <c r="AP1352" s="14">
        <f t="shared" si="1024"/>
        <v>0</v>
      </c>
      <c r="AQ1352" s="37"/>
      <c r="AR1352" s="19"/>
      <c r="AS1352" s="18"/>
      <c r="AT1352" s="32"/>
      <c r="AU1352" s="14">
        <f t="shared" si="1025"/>
        <v>0</v>
      </c>
      <c r="AV1352" s="37"/>
      <c r="AW1352" s="19"/>
      <c r="AX1352" s="18"/>
      <c r="AY1352" s="32"/>
      <c r="AZ1352" s="14">
        <f t="shared" si="1026"/>
        <v>0</v>
      </c>
      <c r="BA1352" s="15">
        <f t="shared" si="1010"/>
        <v>0</v>
      </c>
    </row>
    <row r="1353" spans="1:53" x14ac:dyDescent="0.15">
      <c r="A1353" s="30"/>
      <c r="B1353" s="37"/>
      <c r="C1353" s="19"/>
      <c r="D1353" s="18"/>
      <c r="E1353" s="32"/>
      <c r="F1353" s="14">
        <f t="shared" si="1018"/>
        <v>0</v>
      </c>
      <c r="G1353" s="37"/>
      <c r="H1353" s="19"/>
      <c r="I1353" s="18"/>
      <c r="J1353" s="32"/>
      <c r="K1353" s="14">
        <f t="shared" si="1019"/>
        <v>0</v>
      </c>
      <c r="L1353" s="37"/>
      <c r="M1353" s="19"/>
      <c r="N1353" s="18"/>
      <c r="O1353" s="32"/>
      <c r="P1353" s="14">
        <f t="shared" si="1020"/>
        <v>0</v>
      </c>
      <c r="Q1353" s="15">
        <f t="shared" si="1005"/>
        <v>0</v>
      </c>
      <c r="S1353" s="30" t="s">
        <v>1034</v>
      </c>
      <c r="T1353" s="37">
        <v>1</v>
      </c>
      <c r="U1353" s="19"/>
      <c r="V1353" s="18"/>
      <c r="W1353" s="32"/>
      <c r="X1353" s="14">
        <f t="shared" si="1021"/>
        <v>1</v>
      </c>
      <c r="Y1353" s="37">
        <v>1</v>
      </c>
      <c r="Z1353" s="19"/>
      <c r="AA1353" s="18"/>
      <c r="AB1353" s="32"/>
      <c r="AC1353" s="14">
        <f t="shared" si="1022"/>
        <v>1</v>
      </c>
      <c r="AD1353" s="37">
        <v>1</v>
      </c>
      <c r="AE1353" s="19"/>
      <c r="AF1353" s="18"/>
      <c r="AG1353" s="32"/>
      <c r="AH1353" s="14">
        <f t="shared" si="1023"/>
        <v>1</v>
      </c>
      <c r="AI1353" s="15">
        <f t="shared" si="1017"/>
        <v>3</v>
      </c>
      <c r="AJ1353" s="56">
        <v>44399</v>
      </c>
      <c r="AK1353" s="30"/>
      <c r="AL1353" s="37"/>
      <c r="AM1353" s="19"/>
      <c r="AN1353" s="18"/>
      <c r="AO1353" s="32"/>
      <c r="AP1353" s="14">
        <f t="shared" si="1024"/>
        <v>0</v>
      </c>
      <c r="AQ1353" s="37"/>
      <c r="AR1353" s="19"/>
      <c r="AS1353" s="18"/>
      <c r="AT1353" s="32"/>
      <c r="AU1353" s="14">
        <f t="shared" si="1025"/>
        <v>0</v>
      </c>
      <c r="AV1353" s="37"/>
      <c r="AW1353" s="19"/>
      <c r="AX1353" s="18"/>
      <c r="AY1353" s="32"/>
      <c r="AZ1353" s="14">
        <f t="shared" si="1026"/>
        <v>0</v>
      </c>
      <c r="BA1353" s="15">
        <f t="shared" si="1010"/>
        <v>0</v>
      </c>
    </row>
    <row r="1354" spans="1:53" x14ac:dyDescent="0.15">
      <c r="A1354" s="30"/>
      <c r="B1354" s="37"/>
      <c r="C1354" s="19"/>
      <c r="D1354" s="18"/>
      <c r="E1354" s="32"/>
      <c r="F1354" s="14">
        <f t="shared" si="1018"/>
        <v>0</v>
      </c>
      <c r="G1354" s="37"/>
      <c r="H1354" s="19"/>
      <c r="I1354" s="18"/>
      <c r="J1354" s="32"/>
      <c r="K1354" s="14">
        <f t="shared" si="1019"/>
        <v>0</v>
      </c>
      <c r="L1354" s="37"/>
      <c r="M1354" s="19"/>
      <c r="N1354" s="18"/>
      <c r="O1354" s="32"/>
      <c r="P1354" s="14">
        <f t="shared" si="1020"/>
        <v>0</v>
      </c>
      <c r="Q1354" s="15">
        <f t="shared" si="1005"/>
        <v>0</v>
      </c>
      <c r="S1354" s="30" t="s">
        <v>1037</v>
      </c>
      <c r="T1354" s="37"/>
      <c r="U1354" s="19"/>
      <c r="V1354" s="18">
        <v>1</v>
      </c>
      <c r="W1354" s="32"/>
      <c r="X1354" s="14">
        <f t="shared" si="1021"/>
        <v>1</v>
      </c>
      <c r="Y1354" s="37"/>
      <c r="Z1354" s="19"/>
      <c r="AA1354" s="18">
        <v>1</v>
      </c>
      <c r="AB1354" s="32"/>
      <c r="AC1354" s="14">
        <f t="shared" si="1022"/>
        <v>1</v>
      </c>
      <c r="AD1354" s="37"/>
      <c r="AE1354" s="19"/>
      <c r="AF1354" s="18">
        <v>1</v>
      </c>
      <c r="AG1354" s="32"/>
      <c r="AH1354" s="14">
        <f t="shared" si="1023"/>
        <v>1</v>
      </c>
      <c r="AI1354" s="15">
        <f t="shared" si="1017"/>
        <v>3</v>
      </c>
      <c r="AJ1354" s="56">
        <v>44404</v>
      </c>
      <c r="AK1354" s="30"/>
      <c r="AL1354" s="37"/>
      <c r="AM1354" s="19"/>
      <c r="AN1354" s="18"/>
      <c r="AO1354" s="32"/>
      <c r="AP1354" s="14">
        <f t="shared" si="1024"/>
        <v>0</v>
      </c>
      <c r="AQ1354" s="37"/>
      <c r="AR1354" s="19"/>
      <c r="AS1354" s="18"/>
      <c r="AT1354" s="32"/>
      <c r="AU1354" s="14">
        <f t="shared" si="1025"/>
        <v>0</v>
      </c>
      <c r="AV1354" s="37"/>
      <c r="AW1354" s="19"/>
      <c r="AX1354" s="18"/>
      <c r="AY1354" s="32"/>
      <c r="AZ1354" s="14">
        <f t="shared" si="1026"/>
        <v>0</v>
      </c>
      <c r="BA1354" s="15">
        <f t="shared" si="1010"/>
        <v>0</v>
      </c>
    </row>
    <row r="1355" spans="1:53" x14ac:dyDescent="0.15">
      <c r="A1355" s="30"/>
      <c r="B1355" s="37"/>
      <c r="C1355" s="19"/>
      <c r="D1355" s="18"/>
      <c r="E1355" s="32"/>
      <c r="F1355" s="14">
        <f t="shared" si="1018"/>
        <v>0</v>
      </c>
      <c r="G1355" s="37"/>
      <c r="H1355" s="19"/>
      <c r="I1355" s="18"/>
      <c r="J1355" s="32"/>
      <c r="K1355" s="14">
        <f t="shared" si="1019"/>
        <v>0</v>
      </c>
      <c r="L1355" s="37"/>
      <c r="M1355" s="19"/>
      <c r="N1355" s="18"/>
      <c r="O1355" s="32"/>
      <c r="P1355" s="14">
        <f t="shared" si="1020"/>
        <v>0</v>
      </c>
      <c r="Q1355" s="15">
        <f t="shared" si="1005"/>
        <v>0</v>
      </c>
      <c r="S1355" s="30" t="s">
        <v>1039</v>
      </c>
      <c r="T1355" s="37"/>
      <c r="U1355" s="19">
        <v>5</v>
      </c>
      <c r="V1355" s="18">
        <v>1</v>
      </c>
      <c r="W1355" s="32">
        <v>2</v>
      </c>
      <c r="X1355" s="14">
        <f t="shared" si="1021"/>
        <v>8</v>
      </c>
      <c r="Y1355" s="37"/>
      <c r="Z1355" s="19">
        <v>5</v>
      </c>
      <c r="AA1355" s="18">
        <v>1</v>
      </c>
      <c r="AB1355" s="32">
        <v>2</v>
      </c>
      <c r="AC1355" s="14">
        <f t="shared" si="1022"/>
        <v>8</v>
      </c>
      <c r="AD1355" s="37"/>
      <c r="AE1355" s="19">
        <v>5</v>
      </c>
      <c r="AF1355" s="18">
        <v>1</v>
      </c>
      <c r="AG1355" s="32">
        <v>2</v>
      </c>
      <c r="AH1355" s="14">
        <f t="shared" si="1023"/>
        <v>8</v>
      </c>
      <c r="AI1355" s="15">
        <f t="shared" si="1017"/>
        <v>24</v>
      </c>
      <c r="AJ1355" s="56">
        <v>44405</v>
      </c>
      <c r="AK1355" s="39"/>
      <c r="AL1355" s="37"/>
      <c r="AM1355" s="19"/>
      <c r="AN1355" s="18"/>
      <c r="AO1355" s="32"/>
      <c r="AP1355" s="14">
        <f t="shared" si="1024"/>
        <v>0</v>
      </c>
      <c r="AQ1355" s="37"/>
      <c r="AR1355" s="19"/>
      <c r="AS1355" s="18"/>
      <c r="AT1355" s="32"/>
      <c r="AU1355" s="14">
        <f t="shared" si="1025"/>
        <v>0</v>
      </c>
      <c r="AV1355" s="37"/>
      <c r="AW1355" s="19"/>
      <c r="AX1355" s="18"/>
      <c r="AY1355" s="32"/>
      <c r="AZ1355" s="14">
        <f t="shared" si="1026"/>
        <v>0</v>
      </c>
      <c r="BA1355" s="15">
        <f t="shared" si="1010"/>
        <v>0</v>
      </c>
    </row>
    <row r="1356" spans="1:53" x14ac:dyDescent="0.15">
      <c r="A1356" s="30"/>
      <c r="B1356" s="37"/>
      <c r="C1356" s="19"/>
      <c r="D1356" s="18"/>
      <c r="E1356" s="32"/>
      <c r="F1356" s="14">
        <f t="shared" si="1018"/>
        <v>0</v>
      </c>
      <c r="G1356" s="37"/>
      <c r="H1356" s="19"/>
      <c r="I1356" s="18"/>
      <c r="J1356" s="32"/>
      <c r="K1356" s="14">
        <f t="shared" si="1019"/>
        <v>0</v>
      </c>
      <c r="L1356" s="37"/>
      <c r="M1356" s="19"/>
      <c r="N1356" s="18"/>
      <c r="O1356" s="32"/>
      <c r="P1356" s="14">
        <f t="shared" si="1020"/>
        <v>0</v>
      </c>
      <c r="Q1356" s="15">
        <f t="shared" si="1005"/>
        <v>0</v>
      </c>
      <c r="S1356" s="30" t="s">
        <v>1040</v>
      </c>
      <c r="T1356" s="37"/>
      <c r="U1356" s="19"/>
      <c r="V1356" s="18">
        <v>1</v>
      </c>
      <c r="W1356" s="32">
        <v>1</v>
      </c>
      <c r="X1356" s="14">
        <f t="shared" si="1021"/>
        <v>2</v>
      </c>
      <c r="Y1356" s="37"/>
      <c r="Z1356" s="19"/>
      <c r="AA1356" s="18">
        <v>1</v>
      </c>
      <c r="AB1356" s="32">
        <v>1</v>
      </c>
      <c r="AC1356" s="14">
        <f t="shared" si="1022"/>
        <v>2</v>
      </c>
      <c r="AD1356" s="37"/>
      <c r="AE1356" s="19"/>
      <c r="AF1356" s="18">
        <v>1</v>
      </c>
      <c r="AG1356" s="32">
        <v>1</v>
      </c>
      <c r="AH1356" s="14">
        <f t="shared" si="1023"/>
        <v>2</v>
      </c>
      <c r="AI1356" s="15">
        <f t="shared" si="1017"/>
        <v>6</v>
      </c>
      <c r="AJ1356" s="56">
        <v>44406</v>
      </c>
      <c r="AK1356" s="30"/>
      <c r="AL1356" s="37"/>
      <c r="AM1356" s="19"/>
      <c r="AN1356" s="18"/>
      <c r="AO1356" s="32"/>
      <c r="AP1356" s="14">
        <f t="shared" si="1024"/>
        <v>0</v>
      </c>
      <c r="AQ1356" s="37"/>
      <c r="AR1356" s="19"/>
      <c r="AS1356" s="18"/>
      <c r="AT1356" s="32"/>
      <c r="AU1356" s="14">
        <f t="shared" si="1025"/>
        <v>0</v>
      </c>
      <c r="AV1356" s="37"/>
      <c r="AW1356" s="19"/>
      <c r="AX1356" s="18"/>
      <c r="AY1356" s="32"/>
      <c r="AZ1356" s="14">
        <f t="shared" si="1026"/>
        <v>0</v>
      </c>
      <c r="BA1356" s="15">
        <f t="shared" si="1010"/>
        <v>0</v>
      </c>
    </row>
    <row r="1357" spans="1:53" x14ac:dyDescent="0.15">
      <c r="A1357" s="30"/>
      <c r="B1357" s="37"/>
      <c r="C1357" s="19"/>
      <c r="D1357" s="18"/>
      <c r="E1357" s="32"/>
      <c r="F1357" s="14">
        <f t="shared" si="1018"/>
        <v>0</v>
      </c>
      <c r="G1357" s="37"/>
      <c r="H1357" s="19"/>
      <c r="I1357" s="18"/>
      <c r="J1357" s="32"/>
      <c r="K1357" s="14">
        <f t="shared" si="1019"/>
        <v>0</v>
      </c>
      <c r="L1357" s="37"/>
      <c r="M1357" s="19"/>
      <c r="N1357" s="18"/>
      <c r="O1357" s="32"/>
      <c r="P1357" s="14">
        <f t="shared" si="1020"/>
        <v>0</v>
      </c>
      <c r="Q1357" s="15">
        <f t="shared" si="1005"/>
        <v>0</v>
      </c>
      <c r="S1357" s="13" t="s">
        <v>1041</v>
      </c>
      <c r="T1357" s="37"/>
      <c r="U1357" s="19">
        <v>8</v>
      </c>
      <c r="V1357" s="18"/>
      <c r="W1357" s="32"/>
      <c r="X1357" s="14">
        <f t="shared" si="1021"/>
        <v>8</v>
      </c>
      <c r="Y1357" s="37"/>
      <c r="Z1357" s="19">
        <v>8</v>
      </c>
      <c r="AA1357" s="18"/>
      <c r="AB1357" s="32"/>
      <c r="AC1357" s="14">
        <f t="shared" si="1022"/>
        <v>8</v>
      </c>
      <c r="AD1357" s="37"/>
      <c r="AE1357" s="19">
        <v>8</v>
      </c>
      <c r="AF1357" s="18"/>
      <c r="AG1357" s="32"/>
      <c r="AH1357" s="14">
        <f t="shared" si="1023"/>
        <v>8</v>
      </c>
      <c r="AI1357" s="15">
        <f t="shared" si="1017"/>
        <v>24</v>
      </c>
      <c r="AJ1357" s="56">
        <v>44411</v>
      </c>
      <c r="AK1357" s="30"/>
      <c r="AL1357" s="37"/>
      <c r="AM1357" s="19"/>
      <c r="AN1357" s="18"/>
      <c r="AO1357" s="32"/>
      <c r="AP1357" s="14">
        <f t="shared" si="1024"/>
        <v>0</v>
      </c>
      <c r="AQ1357" s="37"/>
      <c r="AR1357" s="19"/>
      <c r="AS1357" s="18"/>
      <c r="AT1357" s="32"/>
      <c r="AU1357" s="14">
        <f t="shared" si="1025"/>
        <v>0</v>
      </c>
      <c r="AV1357" s="37"/>
      <c r="AW1357" s="19"/>
      <c r="AX1357" s="18"/>
      <c r="AY1357" s="32"/>
      <c r="AZ1357" s="14">
        <f t="shared" si="1026"/>
        <v>0</v>
      </c>
      <c r="BA1357" s="15">
        <f t="shared" si="1010"/>
        <v>0</v>
      </c>
    </row>
    <row r="1358" spans="1:53" x14ac:dyDescent="0.15">
      <c r="A1358" s="30"/>
      <c r="B1358" s="37"/>
      <c r="C1358" s="19"/>
      <c r="D1358" s="18"/>
      <c r="E1358" s="32"/>
      <c r="F1358" s="14">
        <f t="shared" si="1018"/>
        <v>0</v>
      </c>
      <c r="G1358" s="37"/>
      <c r="H1358" s="19"/>
      <c r="I1358" s="18"/>
      <c r="J1358" s="32"/>
      <c r="K1358" s="14">
        <f t="shared" si="1019"/>
        <v>0</v>
      </c>
      <c r="L1358" s="37"/>
      <c r="M1358" s="19"/>
      <c r="N1358" s="18"/>
      <c r="O1358" s="32"/>
      <c r="P1358" s="14">
        <f t="shared" si="1020"/>
        <v>0</v>
      </c>
      <c r="Q1358" s="15">
        <f t="shared" si="1005"/>
        <v>0</v>
      </c>
      <c r="S1358" s="30" t="s">
        <v>1042</v>
      </c>
      <c r="T1358" s="37"/>
      <c r="U1358" s="19"/>
      <c r="V1358" s="18">
        <v>2</v>
      </c>
      <c r="W1358" s="32"/>
      <c r="X1358" s="14">
        <f t="shared" si="1021"/>
        <v>2</v>
      </c>
      <c r="Y1358" s="37"/>
      <c r="Z1358" s="19"/>
      <c r="AA1358" s="18">
        <v>2</v>
      </c>
      <c r="AB1358" s="32"/>
      <c r="AC1358" s="14">
        <f t="shared" si="1022"/>
        <v>2</v>
      </c>
      <c r="AD1358" s="37"/>
      <c r="AE1358" s="19"/>
      <c r="AF1358" s="18">
        <v>2</v>
      </c>
      <c r="AG1358" s="32"/>
      <c r="AH1358" s="14">
        <f t="shared" si="1023"/>
        <v>2</v>
      </c>
      <c r="AI1358" s="15">
        <f t="shared" si="1017"/>
        <v>6</v>
      </c>
      <c r="AJ1358" s="56">
        <v>44407</v>
      </c>
      <c r="AK1358" s="30"/>
      <c r="AL1358" s="37"/>
      <c r="AM1358" s="19"/>
      <c r="AN1358" s="18"/>
      <c r="AO1358" s="32"/>
      <c r="AP1358" s="14">
        <f t="shared" si="1024"/>
        <v>0</v>
      </c>
      <c r="AQ1358" s="37"/>
      <c r="AR1358" s="19"/>
      <c r="AS1358" s="18"/>
      <c r="AT1358" s="32"/>
      <c r="AU1358" s="14">
        <f t="shared" si="1025"/>
        <v>0</v>
      </c>
      <c r="AV1358" s="37"/>
      <c r="AW1358" s="19"/>
      <c r="AX1358" s="18"/>
      <c r="AY1358" s="32"/>
      <c r="AZ1358" s="14">
        <f t="shared" si="1026"/>
        <v>0</v>
      </c>
      <c r="BA1358" s="15">
        <f t="shared" si="1010"/>
        <v>0</v>
      </c>
    </row>
    <row r="1359" spans="1:53" x14ac:dyDescent="0.15">
      <c r="A1359" s="30"/>
      <c r="B1359" s="37"/>
      <c r="C1359" s="19"/>
      <c r="D1359" s="18"/>
      <c r="E1359" s="32"/>
      <c r="F1359" s="14">
        <f t="shared" si="1018"/>
        <v>0</v>
      </c>
      <c r="G1359" s="37"/>
      <c r="H1359" s="19"/>
      <c r="I1359" s="18"/>
      <c r="J1359" s="32"/>
      <c r="K1359" s="14">
        <f t="shared" si="1019"/>
        <v>0</v>
      </c>
      <c r="L1359" s="37"/>
      <c r="M1359" s="19"/>
      <c r="N1359" s="18"/>
      <c r="O1359" s="32"/>
      <c r="P1359" s="14">
        <f t="shared" si="1020"/>
        <v>0</v>
      </c>
      <c r="Q1359" s="15">
        <f t="shared" si="1005"/>
        <v>0</v>
      </c>
      <c r="S1359" s="30" t="s">
        <v>1043</v>
      </c>
      <c r="T1359" s="37">
        <v>1</v>
      </c>
      <c r="U1359" s="19">
        <v>1</v>
      </c>
      <c r="V1359" s="18"/>
      <c r="W1359" s="32">
        <v>2</v>
      </c>
      <c r="X1359" s="14">
        <f t="shared" si="1021"/>
        <v>4</v>
      </c>
      <c r="Y1359" s="37">
        <v>1</v>
      </c>
      <c r="Z1359" s="19">
        <v>1</v>
      </c>
      <c r="AA1359" s="18"/>
      <c r="AB1359" s="32">
        <v>2</v>
      </c>
      <c r="AC1359" s="14">
        <f t="shared" si="1022"/>
        <v>4</v>
      </c>
      <c r="AD1359" s="37">
        <v>1</v>
      </c>
      <c r="AE1359" s="19">
        <v>1</v>
      </c>
      <c r="AF1359" s="18"/>
      <c r="AG1359" s="32">
        <v>2</v>
      </c>
      <c r="AH1359" s="14">
        <f t="shared" si="1023"/>
        <v>4</v>
      </c>
      <c r="AI1359" s="15">
        <f t="shared" si="1017"/>
        <v>12</v>
      </c>
      <c r="AJ1359" s="56">
        <v>44408</v>
      </c>
      <c r="AK1359" s="30"/>
      <c r="AL1359" s="37"/>
      <c r="AM1359" s="19"/>
      <c r="AN1359" s="18"/>
      <c r="AO1359" s="32"/>
      <c r="AP1359" s="14">
        <f t="shared" si="1024"/>
        <v>0</v>
      </c>
      <c r="AQ1359" s="37"/>
      <c r="AR1359" s="19"/>
      <c r="AS1359" s="18"/>
      <c r="AT1359" s="32"/>
      <c r="AU1359" s="14">
        <f t="shared" si="1025"/>
        <v>0</v>
      </c>
      <c r="AV1359" s="37"/>
      <c r="AW1359" s="19"/>
      <c r="AX1359" s="18"/>
      <c r="AY1359" s="32"/>
      <c r="AZ1359" s="14">
        <f t="shared" si="1026"/>
        <v>0</v>
      </c>
      <c r="BA1359" s="15">
        <f t="shared" si="1010"/>
        <v>0</v>
      </c>
    </row>
    <row r="1360" spans="1:53" x14ac:dyDescent="0.15">
      <c r="A1360" s="30"/>
      <c r="B1360" s="37"/>
      <c r="C1360" s="19"/>
      <c r="D1360" s="18"/>
      <c r="E1360" s="32"/>
      <c r="F1360" s="14">
        <f t="shared" si="1018"/>
        <v>0</v>
      </c>
      <c r="G1360" s="37"/>
      <c r="H1360" s="19"/>
      <c r="I1360" s="18"/>
      <c r="J1360" s="32"/>
      <c r="K1360" s="14">
        <f t="shared" si="1019"/>
        <v>0</v>
      </c>
      <c r="L1360" s="37"/>
      <c r="M1360" s="19"/>
      <c r="N1360" s="18"/>
      <c r="O1360" s="32"/>
      <c r="P1360" s="14">
        <f t="shared" si="1020"/>
        <v>0</v>
      </c>
      <c r="Q1360" s="15">
        <f t="shared" si="1005"/>
        <v>0</v>
      </c>
      <c r="S1360" s="30" t="s">
        <v>1044</v>
      </c>
      <c r="T1360" s="37"/>
      <c r="U1360" s="19">
        <v>1</v>
      </c>
      <c r="V1360" s="18">
        <v>2</v>
      </c>
      <c r="W1360" s="32">
        <v>2</v>
      </c>
      <c r="X1360" s="14">
        <f t="shared" si="1021"/>
        <v>5</v>
      </c>
      <c r="Y1360" s="37"/>
      <c r="Z1360" s="19">
        <v>1</v>
      </c>
      <c r="AA1360" s="18">
        <v>2</v>
      </c>
      <c r="AB1360" s="32">
        <v>2</v>
      </c>
      <c r="AC1360" s="14">
        <f t="shared" si="1022"/>
        <v>5</v>
      </c>
      <c r="AD1360" s="37"/>
      <c r="AE1360" s="19">
        <v>1</v>
      </c>
      <c r="AF1360" s="18">
        <v>2</v>
      </c>
      <c r="AG1360" s="32">
        <v>2</v>
      </c>
      <c r="AH1360" s="14">
        <f t="shared" si="1023"/>
        <v>5</v>
      </c>
      <c r="AI1360" s="15">
        <f t="shared" si="1017"/>
        <v>15</v>
      </c>
      <c r="AJ1360" s="56">
        <v>44411</v>
      </c>
      <c r="AK1360" s="30"/>
      <c r="AL1360" s="37"/>
      <c r="AM1360" s="19"/>
      <c r="AN1360" s="18"/>
      <c r="AO1360" s="32"/>
      <c r="AP1360" s="14">
        <f t="shared" si="1024"/>
        <v>0</v>
      </c>
      <c r="AQ1360" s="37"/>
      <c r="AR1360" s="19"/>
      <c r="AS1360" s="18"/>
      <c r="AT1360" s="32"/>
      <c r="AU1360" s="14">
        <f t="shared" si="1025"/>
        <v>0</v>
      </c>
      <c r="AV1360" s="37"/>
      <c r="AW1360" s="19"/>
      <c r="AX1360" s="18"/>
      <c r="AY1360" s="32"/>
      <c r="AZ1360" s="14">
        <f t="shared" si="1026"/>
        <v>0</v>
      </c>
      <c r="BA1360" s="15">
        <f t="shared" si="1010"/>
        <v>0</v>
      </c>
    </row>
    <row r="1361" spans="1:53" x14ac:dyDescent="0.15">
      <c r="A1361" s="30"/>
      <c r="B1361" s="37"/>
      <c r="C1361" s="19"/>
      <c r="D1361" s="18"/>
      <c r="E1361" s="32"/>
      <c r="F1361" s="14">
        <f t="shared" si="1018"/>
        <v>0</v>
      </c>
      <c r="G1361" s="37"/>
      <c r="H1361" s="19"/>
      <c r="I1361" s="18"/>
      <c r="J1361" s="32"/>
      <c r="K1361" s="14">
        <f t="shared" si="1019"/>
        <v>0</v>
      </c>
      <c r="L1361" s="37"/>
      <c r="M1361" s="19"/>
      <c r="N1361" s="18"/>
      <c r="O1361" s="32"/>
      <c r="P1361" s="14">
        <f t="shared" si="1020"/>
        <v>0</v>
      </c>
      <c r="Q1361" s="15">
        <f t="shared" si="1005"/>
        <v>0</v>
      </c>
      <c r="S1361" s="39" t="s">
        <v>1045</v>
      </c>
      <c r="T1361" s="37">
        <v>6</v>
      </c>
      <c r="U1361" s="19">
        <v>5</v>
      </c>
      <c r="V1361" s="18">
        <v>3</v>
      </c>
      <c r="W1361" s="32"/>
      <c r="X1361" s="14">
        <f t="shared" si="1021"/>
        <v>14</v>
      </c>
      <c r="Y1361" s="37">
        <v>6</v>
      </c>
      <c r="Z1361" s="19">
        <v>5</v>
      </c>
      <c r="AA1361" s="18">
        <v>3</v>
      </c>
      <c r="AB1361" s="32"/>
      <c r="AC1361" s="14">
        <f t="shared" si="1022"/>
        <v>14</v>
      </c>
      <c r="AD1361" s="37">
        <v>6</v>
      </c>
      <c r="AE1361" s="19">
        <v>5</v>
      </c>
      <c r="AF1361" s="18">
        <v>3</v>
      </c>
      <c r="AG1361" s="32"/>
      <c r="AH1361" s="14">
        <f t="shared" si="1023"/>
        <v>14</v>
      </c>
      <c r="AI1361" s="15">
        <f t="shared" si="1017"/>
        <v>42</v>
      </c>
      <c r="AJ1361" s="56">
        <v>44411</v>
      </c>
      <c r="AK1361" s="30"/>
      <c r="AL1361" s="37"/>
      <c r="AM1361" s="19"/>
      <c r="AN1361" s="18"/>
      <c r="AO1361" s="32"/>
      <c r="AP1361" s="14">
        <f t="shared" si="1024"/>
        <v>0</v>
      </c>
      <c r="AQ1361" s="37"/>
      <c r="AR1361" s="19"/>
      <c r="AS1361" s="18"/>
      <c r="AT1361" s="32"/>
      <c r="AU1361" s="14">
        <f t="shared" si="1025"/>
        <v>0</v>
      </c>
      <c r="AV1361" s="37"/>
      <c r="AW1361" s="19"/>
      <c r="AX1361" s="18"/>
      <c r="AY1361" s="32"/>
      <c r="AZ1361" s="14">
        <f t="shared" si="1026"/>
        <v>0</v>
      </c>
      <c r="BA1361" s="15">
        <f t="shared" si="1010"/>
        <v>0</v>
      </c>
    </row>
    <row r="1362" spans="1:53" x14ac:dyDescent="0.15">
      <c r="A1362" s="30"/>
      <c r="B1362" s="37"/>
      <c r="C1362" s="19"/>
      <c r="D1362" s="18"/>
      <c r="E1362" s="32"/>
      <c r="F1362" s="14">
        <f t="shared" si="1018"/>
        <v>0</v>
      </c>
      <c r="G1362" s="37"/>
      <c r="H1362" s="19"/>
      <c r="I1362" s="18"/>
      <c r="J1362" s="32"/>
      <c r="K1362" s="14">
        <f t="shared" si="1019"/>
        <v>0</v>
      </c>
      <c r="L1362" s="37"/>
      <c r="M1362" s="19"/>
      <c r="N1362" s="18"/>
      <c r="O1362" s="32"/>
      <c r="P1362" s="14">
        <f t="shared" si="1020"/>
        <v>0</v>
      </c>
      <c r="Q1362" s="15">
        <f t="shared" si="1005"/>
        <v>0</v>
      </c>
      <c r="S1362" s="30" t="s">
        <v>1046</v>
      </c>
      <c r="T1362" s="37"/>
      <c r="U1362" s="19">
        <v>1</v>
      </c>
      <c r="V1362" s="18"/>
      <c r="W1362" s="32"/>
      <c r="X1362" s="14">
        <f t="shared" si="1021"/>
        <v>1</v>
      </c>
      <c r="Y1362" s="37"/>
      <c r="Z1362" s="19">
        <v>1</v>
      </c>
      <c r="AA1362" s="18"/>
      <c r="AB1362" s="32"/>
      <c r="AC1362" s="14">
        <f t="shared" si="1022"/>
        <v>1</v>
      </c>
      <c r="AD1362" s="37"/>
      <c r="AE1362" s="19">
        <v>1</v>
      </c>
      <c r="AF1362" s="18"/>
      <c r="AG1362" s="32"/>
      <c r="AH1362" s="14">
        <f t="shared" si="1023"/>
        <v>1</v>
      </c>
      <c r="AI1362" s="15">
        <f t="shared" si="1017"/>
        <v>3</v>
      </c>
      <c r="AJ1362" s="56">
        <v>44412</v>
      </c>
      <c r="AK1362" s="13"/>
      <c r="AL1362" s="37"/>
      <c r="AM1362" s="19"/>
      <c r="AN1362" s="18"/>
      <c r="AO1362" s="32"/>
      <c r="AP1362" s="14">
        <f t="shared" si="1024"/>
        <v>0</v>
      </c>
      <c r="AQ1362" s="37"/>
      <c r="AR1362" s="19"/>
      <c r="AS1362" s="18"/>
      <c r="AT1362" s="32"/>
      <c r="AU1362" s="14">
        <f t="shared" si="1025"/>
        <v>0</v>
      </c>
      <c r="AV1362" s="37"/>
      <c r="AW1362" s="19"/>
      <c r="AX1362" s="18"/>
      <c r="AY1362" s="32"/>
      <c r="AZ1362" s="14">
        <f t="shared" si="1026"/>
        <v>0</v>
      </c>
      <c r="BA1362" s="15">
        <f t="shared" si="1010"/>
        <v>0</v>
      </c>
    </row>
    <row r="1363" spans="1:53" x14ac:dyDescent="0.15">
      <c r="A1363" s="30"/>
      <c r="B1363" s="37"/>
      <c r="C1363" s="19"/>
      <c r="D1363" s="18"/>
      <c r="E1363" s="32"/>
      <c r="F1363" s="14">
        <f t="shared" si="1018"/>
        <v>0</v>
      </c>
      <c r="G1363" s="37"/>
      <c r="H1363" s="19"/>
      <c r="I1363" s="18"/>
      <c r="J1363" s="32"/>
      <c r="K1363" s="14">
        <f t="shared" si="1019"/>
        <v>0</v>
      </c>
      <c r="L1363" s="37"/>
      <c r="M1363" s="19"/>
      <c r="N1363" s="18"/>
      <c r="O1363" s="32"/>
      <c r="P1363" s="14">
        <f t="shared" si="1020"/>
        <v>0</v>
      </c>
      <c r="Q1363" s="15">
        <f t="shared" si="1005"/>
        <v>0</v>
      </c>
      <c r="S1363" s="30" t="s">
        <v>1047</v>
      </c>
      <c r="T1363" s="37"/>
      <c r="U1363" s="19"/>
      <c r="V1363" s="18"/>
      <c r="W1363" s="32">
        <v>1</v>
      </c>
      <c r="X1363" s="14">
        <f t="shared" si="1021"/>
        <v>1</v>
      </c>
      <c r="Y1363" s="37"/>
      <c r="Z1363" s="19"/>
      <c r="AA1363" s="18"/>
      <c r="AB1363" s="32">
        <v>1</v>
      </c>
      <c r="AC1363" s="14">
        <f t="shared" si="1022"/>
        <v>1</v>
      </c>
      <c r="AD1363" s="37"/>
      <c r="AE1363" s="19"/>
      <c r="AF1363" s="18"/>
      <c r="AG1363" s="32">
        <v>1</v>
      </c>
      <c r="AH1363" s="14">
        <f t="shared" si="1023"/>
        <v>1</v>
      </c>
      <c r="AI1363" s="15">
        <f t="shared" si="1017"/>
        <v>3</v>
      </c>
      <c r="AJ1363" s="56">
        <v>44413</v>
      </c>
      <c r="AK1363" s="39"/>
      <c r="AL1363" s="37"/>
      <c r="AM1363" s="19"/>
      <c r="AN1363" s="18"/>
      <c r="AO1363" s="32"/>
      <c r="AP1363" s="14">
        <f t="shared" si="1024"/>
        <v>0</v>
      </c>
      <c r="AQ1363" s="37"/>
      <c r="AR1363" s="19"/>
      <c r="AS1363" s="18"/>
      <c r="AT1363" s="32"/>
      <c r="AU1363" s="14">
        <f t="shared" si="1025"/>
        <v>0</v>
      </c>
      <c r="AV1363" s="37"/>
      <c r="AW1363" s="19"/>
      <c r="AX1363" s="18"/>
      <c r="AY1363" s="32"/>
      <c r="AZ1363" s="14">
        <f t="shared" si="1026"/>
        <v>0</v>
      </c>
      <c r="BA1363" s="15">
        <f t="shared" si="1010"/>
        <v>0</v>
      </c>
    </row>
    <row r="1364" spans="1:53" x14ac:dyDescent="0.15">
      <c r="A1364" s="30"/>
      <c r="B1364" s="37"/>
      <c r="C1364" s="19"/>
      <c r="D1364" s="18"/>
      <c r="E1364" s="32"/>
      <c r="F1364" s="14">
        <f t="shared" si="1018"/>
        <v>0</v>
      </c>
      <c r="G1364" s="37"/>
      <c r="H1364" s="19"/>
      <c r="I1364" s="18"/>
      <c r="J1364" s="32"/>
      <c r="K1364" s="14">
        <f t="shared" si="1019"/>
        <v>0</v>
      </c>
      <c r="L1364" s="37"/>
      <c r="M1364" s="19"/>
      <c r="N1364" s="18"/>
      <c r="O1364" s="32"/>
      <c r="P1364" s="14">
        <f t="shared" si="1020"/>
        <v>0</v>
      </c>
      <c r="Q1364" s="15">
        <f t="shared" si="1005"/>
        <v>0</v>
      </c>
      <c r="S1364" s="30" t="s">
        <v>1048</v>
      </c>
      <c r="T1364" s="37"/>
      <c r="U1364" s="19">
        <v>1</v>
      </c>
      <c r="V1364" s="18"/>
      <c r="W1364" s="19">
        <v>1</v>
      </c>
      <c r="X1364" s="14">
        <f t="shared" si="1021"/>
        <v>2</v>
      </c>
      <c r="Y1364" s="37"/>
      <c r="Z1364" s="19">
        <v>1</v>
      </c>
      <c r="AA1364" s="18"/>
      <c r="AB1364" s="19">
        <v>1</v>
      </c>
      <c r="AC1364" s="14">
        <f t="shared" si="1022"/>
        <v>2</v>
      </c>
      <c r="AD1364" s="37"/>
      <c r="AE1364" s="19">
        <v>1</v>
      </c>
      <c r="AF1364" s="18"/>
      <c r="AG1364" s="19">
        <v>1</v>
      </c>
      <c r="AH1364" s="14">
        <f t="shared" si="1023"/>
        <v>2</v>
      </c>
      <c r="AI1364" s="15">
        <f t="shared" si="1017"/>
        <v>6</v>
      </c>
      <c r="AJ1364" s="56">
        <v>44414</v>
      </c>
      <c r="AK1364" s="13"/>
      <c r="AL1364" s="37"/>
      <c r="AM1364" s="19"/>
      <c r="AN1364" s="18"/>
      <c r="AO1364" s="32"/>
      <c r="AP1364" s="14">
        <f t="shared" si="1024"/>
        <v>0</v>
      </c>
      <c r="AQ1364" s="37"/>
      <c r="AR1364" s="19"/>
      <c r="AS1364" s="18"/>
      <c r="AT1364" s="32"/>
      <c r="AU1364" s="14">
        <f t="shared" si="1025"/>
        <v>0</v>
      </c>
      <c r="AV1364" s="37"/>
      <c r="AW1364" s="19"/>
      <c r="AX1364" s="18"/>
      <c r="AY1364" s="32"/>
      <c r="AZ1364" s="14">
        <f t="shared" si="1026"/>
        <v>0</v>
      </c>
      <c r="BA1364" s="15">
        <f t="shared" si="1010"/>
        <v>0</v>
      </c>
    </row>
    <row r="1365" spans="1:53" x14ac:dyDescent="0.15">
      <c r="A1365" s="30"/>
      <c r="B1365" s="37"/>
      <c r="C1365" s="19"/>
      <c r="D1365" s="18"/>
      <c r="E1365" s="32"/>
      <c r="F1365" s="14">
        <f t="shared" si="1018"/>
        <v>0</v>
      </c>
      <c r="G1365" s="37"/>
      <c r="H1365" s="19"/>
      <c r="I1365" s="18"/>
      <c r="J1365" s="32"/>
      <c r="K1365" s="14">
        <f t="shared" si="1019"/>
        <v>0</v>
      </c>
      <c r="L1365" s="37"/>
      <c r="M1365" s="19"/>
      <c r="N1365" s="18"/>
      <c r="O1365" s="32"/>
      <c r="P1365" s="14">
        <f t="shared" si="1020"/>
        <v>0</v>
      </c>
      <c r="Q1365" s="15">
        <f t="shared" si="1005"/>
        <v>0</v>
      </c>
      <c r="S1365" s="13" t="s">
        <v>1049</v>
      </c>
      <c r="T1365" s="31"/>
      <c r="U1365" s="32"/>
      <c r="V1365" s="33"/>
      <c r="W1365" s="32">
        <v>5</v>
      </c>
      <c r="X1365" s="14">
        <f t="shared" ref="X1365" si="1027">SUM(T1365:W1365)</f>
        <v>5</v>
      </c>
      <c r="Y1365" s="31"/>
      <c r="Z1365" s="32"/>
      <c r="AA1365" s="33"/>
      <c r="AB1365" s="32">
        <v>5</v>
      </c>
      <c r="AC1365" s="14">
        <f t="shared" ref="AC1365" si="1028">SUM(Y1365:AB1365)</f>
        <v>5</v>
      </c>
      <c r="AD1365" s="31"/>
      <c r="AE1365" s="32"/>
      <c r="AF1365" s="33"/>
      <c r="AG1365" s="32">
        <v>5</v>
      </c>
      <c r="AH1365" s="14">
        <f t="shared" ref="AH1365" si="1029">SUM(AD1365:AG1365)</f>
        <v>5</v>
      </c>
      <c r="AI1365" s="15">
        <f t="shared" ref="AI1365" si="1030">X1365+AC1365+AH1365</f>
        <v>15</v>
      </c>
      <c r="AJ1365" s="56">
        <v>44418</v>
      </c>
      <c r="AK1365" s="13"/>
      <c r="AL1365" s="37"/>
      <c r="AM1365" s="19"/>
      <c r="AN1365" s="18"/>
      <c r="AO1365" s="32"/>
      <c r="AP1365" s="14">
        <f t="shared" si="1024"/>
        <v>0</v>
      </c>
      <c r="AQ1365" s="37"/>
      <c r="AR1365" s="19"/>
      <c r="AS1365" s="18"/>
      <c r="AT1365" s="32"/>
      <c r="AU1365" s="14">
        <f t="shared" si="1025"/>
        <v>0</v>
      </c>
      <c r="AV1365" s="37"/>
      <c r="AW1365" s="19"/>
      <c r="AX1365" s="18"/>
      <c r="AY1365" s="32"/>
      <c r="AZ1365" s="14">
        <f t="shared" si="1026"/>
        <v>0</v>
      </c>
      <c r="BA1365" s="15">
        <f t="shared" si="1010"/>
        <v>0</v>
      </c>
    </row>
    <row r="1366" spans="1:53" x14ac:dyDescent="0.15">
      <c r="A1366" s="30"/>
      <c r="B1366" s="37"/>
      <c r="C1366" s="19"/>
      <c r="D1366" s="18"/>
      <c r="E1366" s="32"/>
      <c r="F1366" s="14">
        <f t="shared" si="1018"/>
        <v>0</v>
      </c>
      <c r="G1366" s="37"/>
      <c r="H1366" s="19"/>
      <c r="I1366" s="18"/>
      <c r="J1366" s="32"/>
      <c r="K1366" s="14">
        <f t="shared" si="1019"/>
        <v>0</v>
      </c>
      <c r="L1366" s="37"/>
      <c r="M1366" s="19"/>
      <c r="N1366" s="18"/>
      <c r="O1366" s="32"/>
      <c r="P1366" s="14">
        <f t="shared" si="1020"/>
        <v>0</v>
      </c>
      <c r="Q1366" s="15">
        <f t="shared" si="1005"/>
        <v>0</v>
      </c>
      <c r="S1366" s="30" t="s">
        <v>1050</v>
      </c>
      <c r="T1366" s="31"/>
      <c r="U1366" s="32">
        <v>3</v>
      </c>
      <c r="V1366" s="33"/>
      <c r="W1366" s="32"/>
      <c r="X1366" s="14">
        <f t="shared" ref="X1366" si="1031">SUM(T1366:W1366)</f>
        <v>3</v>
      </c>
      <c r="Y1366" s="31"/>
      <c r="Z1366" s="32">
        <v>3</v>
      </c>
      <c r="AA1366" s="33"/>
      <c r="AB1366" s="32"/>
      <c r="AC1366" s="14">
        <f t="shared" ref="AC1366" si="1032">SUM(Y1366:AB1366)</f>
        <v>3</v>
      </c>
      <c r="AD1366" s="31"/>
      <c r="AE1366" s="32">
        <v>3</v>
      </c>
      <c r="AF1366" s="33"/>
      <c r="AG1366" s="32"/>
      <c r="AH1366" s="14">
        <f t="shared" ref="AH1366" si="1033">SUM(AD1366:AG1366)</f>
        <v>3</v>
      </c>
      <c r="AI1366" s="15">
        <f t="shared" ref="AI1366" si="1034">X1366+AC1366+AH1366</f>
        <v>9</v>
      </c>
      <c r="AJ1366" s="56">
        <v>44415</v>
      </c>
      <c r="AK1366" s="13"/>
      <c r="AL1366" s="37"/>
      <c r="AM1366" s="19"/>
      <c r="AN1366" s="18"/>
      <c r="AO1366" s="32"/>
      <c r="AP1366" s="14">
        <f t="shared" si="1024"/>
        <v>0</v>
      </c>
      <c r="AQ1366" s="37"/>
      <c r="AR1366" s="19"/>
      <c r="AS1366" s="18"/>
      <c r="AT1366" s="32"/>
      <c r="AU1366" s="14">
        <f t="shared" si="1025"/>
        <v>0</v>
      </c>
      <c r="AV1366" s="37"/>
      <c r="AW1366" s="19"/>
      <c r="AX1366" s="18"/>
      <c r="AY1366" s="32"/>
      <c r="AZ1366" s="14">
        <f t="shared" si="1026"/>
        <v>0</v>
      </c>
      <c r="BA1366" s="15">
        <f t="shared" si="1010"/>
        <v>0</v>
      </c>
    </row>
    <row r="1367" spans="1:53" x14ac:dyDescent="0.15">
      <c r="A1367" s="30"/>
      <c r="B1367" s="37"/>
      <c r="C1367" s="19"/>
      <c r="D1367" s="18"/>
      <c r="E1367" s="32"/>
      <c r="F1367" s="14">
        <f t="shared" si="1018"/>
        <v>0</v>
      </c>
      <c r="G1367" s="37"/>
      <c r="H1367" s="19"/>
      <c r="I1367" s="18"/>
      <c r="J1367" s="32"/>
      <c r="K1367" s="14">
        <f t="shared" si="1019"/>
        <v>0</v>
      </c>
      <c r="L1367" s="37"/>
      <c r="M1367" s="19"/>
      <c r="N1367" s="18"/>
      <c r="O1367" s="32"/>
      <c r="P1367" s="14">
        <f t="shared" si="1020"/>
        <v>0</v>
      </c>
      <c r="Q1367" s="15">
        <f t="shared" si="1005"/>
        <v>0</v>
      </c>
      <c r="S1367" s="30" t="s">
        <v>1051</v>
      </c>
      <c r="T1367" s="31"/>
      <c r="U1367" s="32">
        <v>1</v>
      </c>
      <c r="V1367" s="33"/>
      <c r="W1367" s="32"/>
      <c r="X1367" s="14">
        <f t="shared" si="1021"/>
        <v>1</v>
      </c>
      <c r="Y1367" s="31"/>
      <c r="Z1367" s="32">
        <v>1</v>
      </c>
      <c r="AA1367" s="33"/>
      <c r="AB1367" s="32"/>
      <c r="AC1367" s="14">
        <f t="shared" si="1022"/>
        <v>1</v>
      </c>
      <c r="AD1367" s="31"/>
      <c r="AE1367" s="32">
        <v>1</v>
      </c>
      <c r="AF1367" s="33"/>
      <c r="AG1367" s="32"/>
      <c r="AH1367" s="14">
        <f t="shared" si="1023"/>
        <v>1</v>
      </c>
      <c r="AI1367" s="15">
        <f t="shared" si="1017"/>
        <v>3</v>
      </c>
      <c r="AJ1367" s="56">
        <v>44419</v>
      </c>
      <c r="AK1367" s="13"/>
      <c r="AL1367" s="37"/>
      <c r="AM1367" s="19"/>
      <c r="AN1367" s="18"/>
      <c r="AO1367" s="32"/>
      <c r="AP1367" s="14">
        <f t="shared" si="1024"/>
        <v>0</v>
      </c>
      <c r="AQ1367" s="37"/>
      <c r="AR1367" s="19"/>
      <c r="AS1367" s="18"/>
      <c r="AT1367" s="32"/>
      <c r="AU1367" s="14">
        <f t="shared" si="1025"/>
        <v>0</v>
      </c>
      <c r="AV1367" s="37"/>
      <c r="AW1367" s="19"/>
      <c r="AX1367" s="18"/>
      <c r="AY1367" s="32"/>
      <c r="AZ1367" s="14">
        <f t="shared" si="1026"/>
        <v>0</v>
      </c>
      <c r="BA1367" s="15">
        <f t="shared" si="1010"/>
        <v>0</v>
      </c>
    </row>
    <row r="1368" spans="1:53" x14ac:dyDescent="0.15">
      <c r="A1368" s="39"/>
      <c r="B1368" s="37"/>
      <c r="C1368" s="19"/>
      <c r="D1368" s="18"/>
      <c r="E1368" s="32"/>
      <c r="F1368" s="14">
        <f t="shared" si="1018"/>
        <v>0</v>
      </c>
      <c r="G1368" s="37"/>
      <c r="H1368" s="19"/>
      <c r="I1368" s="18"/>
      <c r="J1368" s="32"/>
      <c r="K1368" s="14">
        <f t="shared" si="1019"/>
        <v>0</v>
      </c>
      <c r="L1368" s="37"/>
      <c r="M1368" s="19"/>
      <c r="N1368" s="18"/>
      <c r="O1368" s="32"/>
      <c r="P1368" s="14">
        <f t="shared" si="1020"/>
        <v>0</v>
      </c>
      <c r="Q1368" s="15">
        <f t="shared" si="1005"/>
        <v>0</v>
      </c>
      <c r="S1368" s="30"/>
      <c r="T1368" s="31"/>
      <c r="U1368" s="32"/>
      <c r="V1368" s="33"/>
      <c r="W1368" s="32"/>
      <c r="X1368" s="14">
        <f t="shared" si="1021"/>
        <v>0</v>
      </c>
      <c r="Y1368" s="31"/>
      <c r="Z1368" s="32"/>
      <c r="AA1368" s="33"/>
      <c r="AB1368" s="32"/>
      <c r="AC1368" s="14">
        <f t="shared" si="1022"/>
        <v>0</v>
      </c>
      <c r="AD1368" s="31"/>
      <c r="AE1368" s="32"/>
      <c r="AF1368" s="33"/>
      <c r="AG1368" s="32"/>
      <c r="AH1368" s="14">
        <f t="shared" si="1023"/>
        <v>0</v>
      </c>
      <c r="AI1368" s="15">
        <f t="shared" si="1017"/>
        <v>0</v>
      </c>
      <c r="AJ1368" s="57"/>
      <c r="AK1368" s="39"/>
      <c r="AL1368" s="37"/>
      <c r="AM1368" s="19"/>
      <c r="AN1368" s="18"/>
      <c r="AO1368" s="32"/>
      <c r="AP1368" s="14">
        <f t="shared" si="1024"/>
        <v>0</v>
      </c>
      <c r="AQ1368" s="37"/>
      <c r="AR1368" s="19"/>
      <c r="AS1368" s="18"/>
      <c r="AT1368" s="32"/>
      <c r="AU1368" s="14">
        <f t="shared" si="1025"/>
        <v>0</v>
      </c>
      <c r="AV1368" s="37"/>
      <c r="AW1368" s="19"/>
      <c r="AX1368" s="18"/>
      <c r="AY1368" s="32"/>
      <c r="AZ1368" s="14">
        <f t="shared" si="1026"/>
        <v>0</v>
      </c>
      <c r="BA1368" s="15">
        <f t="shared" si="1010"/>
        <v>0</v>
      </c>
    </row>
    <row r="1369" spans="1:53" x14ac:dyDescent="0.15">
      <c r="A1369" s="30"/>
      <c r="B1369" s="37"/>
      <c r="C1369" s="19"/>
      <c r="D1369" s="18"/>
      <c r="E1369" s="32"/>
      <c r="F1369" s="14">
        <f t="shared" si="1018"/>
        <v>0</v>
      </c>
      <c r="G1369" s="37"/>
      <c r="H1369" s="19"/>
      <c r="I1369" s="18"/>
      <c r="J1369" s="32"/>
      <c r="K1369" s="14">
        <f t="shared" si="1019"/>
        <v>0</v>
      </c>
      <c r="L1369" s="37"/>
      <c r="M1369" s="19"/>
      <c r="N1369" s="18"/>
      <c r="O1369" s="32"/>
      <c r="P1369" s="14">
        <f t="shared" si="1020"/>
        <v>0</v>
      </c>
      <c r="Q1369" s="15">
        <f t="shared" si="1005"/>
        <v>0</v>
      </c>
      <c r="S1369" s="30"/>
      <c r="T1369" s="31"/>
      <c r="U1369" s="32"/>
      <c r="V1369" s="33"/>
      <c r="W1369" s="32"/>
      <c r="X1369" s="14">
        <f t="shared" si="1021"/>
        <v>0</v>
      </c>
      <c r="Y1369" s="31"/>
      <c r="Z1369" s="32"/>
      <c r="AA1369" s="33"/>
      <c r="AB1369" s="32"/>
      <c r="AC1369" s="14">
        <f t="shared" si="1022"/>
        <v>0</v>
      </c>
      <c r="AD1369" s="31"/>
      <c r="AE1369" s="32"/>
      <c r="AF1369" s="33"/>
      <c r="AG1369" s="32"/>
      <c r="AH1369" s="14">
        <f t="shared" si="1023"/>
        <v>0</v>
      </c>
      <c r="AI1369" s="15">
        <f t="shared" si="1017"/>
        <v>0</v>
      </c>
      <c r="AJ1369" s="57"/>
      <c r="AK1369" s="13"/>
      <c r="AL1369" s="37"/>
      <c r="AM1369" s="19"/>
      <c r="AN1369" s="18"/>
      <c r="AO1369" s="32"/>
      <c r="AP1369" s="14">
        <f t="shared" si="1024"/>
        <v>0</v>
      </c>
      <c r="AQ1369" s="37"/>
      <c r="AR1369" s="19"/>
      <c r="AS1369" s="18"/>
      <c r="AT1369" s="32"/>
      <c r="AU1369" s="14">
        <f t="shared" si="1025"/>
        <v>0</v>
      </c>
      <c r="AV1369" s="37"/>
      <c r="AW1369" s="19"/>
      <c r="AX1369" s="18"/>
      <c r="AY1369" s="32"/>
      <c r="AZ1369" s="14">
        <f t="shared" si="1026"/>
        <v>0</v>
      </c>
      <c r="BA1369" s="15">
        <f t="shared" si="1010"/>
        <v>0</v>
      </c>
    </row>
    <row r="1370" spans="1:53" x14ac:dyDescent="0.15">
      <c r="A1370" s="30"/>
      <c r="B1370" s="37"/>
      <c r="C1370" s="19"/>
      <c r="D1370" s="18"/>
      <c r="E1370" s="32"/>
      <c r="F1370" s="14">
        <f t="shared" si="1018"/>
        <v>0</v>
      </c>
      <c r="G1370" s="37"/>
      <c r="H1370" s="19"/>
      <c r="I1370" s="18"/>
      <c r="J1370" s="32"/>
      <c r="K1370" s="14">
        <f t="shared" si="1019"/>
        <v>0</v>
      </c>
      <c r="L1370" s="37"/>
      <c r="M1370" s="19"/>
      <c r="N1370" s="18"/>
      <c r="O1370" s="32"/>
      <c r="P1370" s="14">
        <f t="shared" si="1020"/>
        <v>0</v>
      </c>
      <c r="Q1370" s="15">
        <f t="shared" si="1005"/>
        <v>0</v>
      </c>
      <c r="S1370" s="30"/>
      <c r="T1370" s="31"/>
      <c r="U1370" s="32"/>
      <c r="V1370" s="33"/>
      <c r="W1370" s="32"/>
      <c r="X1370" s="14">
        <f t="shared" ref="X1370" si="1035">SUM(T1370:W1370)</f>
        <v>0</v>
      </c>
      <c r="Y1370" s="31"/>
      <c r="Z1370" s="32"/>
      <c r="AA1370" s="33"/>
      <c r="AB1370" s="32"/>
      <c r="AC1370" s="14">
        <f t="shared" ref="AC1370" si="1036">SUM(Y1370:AB1370)</f>
        <v>0</v>
      </c>
      <c r="AD1370" s="31"/>
      <c r="AE1370" s="32"/>
      <c r="AF1370" s="33"/>
      <c r="AG1370" s="32"/>
      <c r="AH1370" s="14">
        <f t="shared" ref="AH1370" si="1037">SUM(AD1370:AG1370)</f>
        <v>0</v>
      </c>
      <c r="AI1370" s="15">
        <f t="shared" ref="AI1370" si="1038">X1370+AC1370+AH1370</f>
        <v>0</v>
      </c>
      <c r="AJ1370" s="57"/>
      <c r="AK1370" s="13"/>
      <c r="AL1370" s="37"/>
      <c r="AM1370" s="19"/>
      <c r="AN1370" s="18"/>
      <c r="AO1370" s="32"/>
      <c r="AP1370" s="14">
        <f t="shared" si="1024"/>
        <v>0</v>
      </c>
      <c r="AQ1370" s="37"/>
      <c r="AR1370" s="19"/>
      <c r="AS1370" s="18"/>
      <c r="AT1370" s="32"/>
      <c r="AU1370" s="14">
        <f t="shared" si="1025"/>
        <v>0</v>
      </c>
      <c r="AV1370" s="37"/>
      <c r="AW1370" s="19"/>
      <c r="AX1370" s="18"/>
      <c r="AY1370" s="32"/>
      <c r="AZ1370" s="14">
        <f t="shared" si="1026"/>
        <v>0</v>
      </c>
      <c r="BA1370" s="15">
        <f t="shared" si="1010"/>
        <v>0</v>
      </c>
    </row>
    <row r="1371" spans="1:53" x14ac:dyDescent="0.15">
      <c r="A1371" s="13"/>
      <c r="B1371" s="37"/>
      <c r="C1371" s="19"/>
      <c r="D1371" s="18"/>
      <c r="E1371" s="32"/>
      <c r="F1371" s="14">
        <f t="shared" si="1018"/>
        <v>0</v>
      </c>
      <c r="G1371" s="37"/>
      <c r="H1371" s="19"/>
      <c r="I1371" s="18"/>
      <c r="J1371" s="32"/>
      <c r="K1371" s="14">
        <f t="shared" si="1019"/>
        <v>0</v>
      </c>
      <c r="L1371" s="37"/>
      <c r="M1371" s="19"/>
      <c r="N1371" s="18"/>
      <c r="O1371" s="32"/>
      <c r="P1371" s="14">
        <f t="shared" si="1020"/>
        <v>0</v>
      </c>
      <c r="Q1371" s="15">
        <f t="shared" si="1005"/>
        <v>0</v>
      </c>
      <c r="S1371" s="30" t="s">
        <v>1023</v>
      </c>
      <c r="T1371" s="31"/>
      <c r="U1371" s="32"/>
      <c r="V1371" s="33"/>
      <c r="W1371" s="32"/>
      <c r="X1371" s="14">
        <f t="shared" ref="X1371:X1372" si="1039">SUM(T1371:W1371)</f>
        <v>0</v>
      </c>
      <c r="Y1371" s="31"/>
      <c r="Z1371" s="32"/>
      <c r="AA1371" s="33"/>
      <c r="AB1371" s="32"/>
      <c r="AC1371" s="14">
        <f t="shared" ref="AC1371:AC1372" si="1040">SUM(Y1371:AB1371)</f>
        <v>0</v>
      </c>
      <c r="AD1371" s="31"/>
      <c r="AE1371" s="32"/>
      <c r="AF1371" s="33"/>
      <c r="AG1371" s="32"/>
      <c r="AH1371" s="14">
        <f t="shared" ref="AH1371:AH1372" si="1041">SUM(AD1371:AG1371)</f>
        <v>0</v>
      </c>
      <c r="AI1371" s="15">
        <f t="shared" ref="AI1371:AI1372" si="1042">X1371+AC1371+AH1371</f>
        <v>0</v>
      </c>
      <c r="AJ1371" s="57" t="s">
        <v>1024</v>
      </c>
      <c r="AK1371" s="13"/>
      <c r="AL1371" s="37"/>
      <c r="AM1371" s="19"/>
      <c r="AN1371" s="18"/>
      <c r="AO1371" s="32"/>
      <c r="AP1371" s="14">
        <f t="shared" si="1024"/>
        <v>0</v>
      </c>
      <c r="AQ1371" s="37"/>
      <c r="AR1371" s="19"/>
      <c r="AS1371" s="18"/>
      <c r="AT1371" s="32"/>
      <c r="AU1371" s="14">
        <f t="shared" si="1025"/>
        <v>0</v>
      </c>
      <c r="AV1371" s="37"/>
      <c r="AW1371" s="19"/>
      <c r="AX1371" s="18"/>
      <c r="AY1371" s="32"/>
      <c r="AZ1371" s="14">
        <f t="shared" si="1026"/>
        <v>0</v>
      </c>
      <c r="BA1371" s="15">
        <f t="shared" si="1010"/>
        <v>0</v>
      </c>
    </row>
    <row r="1372" spans="1:53" ht="14.25" thickBot="1" x14ac:dyDescent="0.2">
      <c r="A1372" s="39"/>
      <c r="B1372" s="37"/>
      <c r="C1372" s="19"/>
      <c r="D1372" s="18"/>
      <c r="E1372" s="106"/>
      <c r="F1372" s="14">
        <f t="shared" si="1018"/>
        <v>0</v>
      </c>
      <c r="G1372" s="37"/>
      <c r="H1372" s="19"/>
      <c r="I1372" s="18"/>
      <c r="J1372" s="32"/>
      <c r="K1372" s="14">
        <f t="shared" si="1019"/>
        <v>0</v>
      </c>
      <c r="L1372" s="37"/>
      <c r="M1372" s="19"/>
      <c r="N1372" s="18"/>
      <c r="O1372" s="106"/>
      <c r="P1372" s="14">
        <f t="shared" si="1020"/>
        <v>0</v>
      </c>
      <c r="Q1372" s="24">
        <f t="shared" si="1005"/>
        <v>0</v>
      </c>
      <c r="S1372" s="39" t="s">
        <v>967</v>
      </c>
      <c r="T1372" s="37"/>
      <c r="U1372" s="19"/>
      <c r="V1372" s="18"/>
      <c r="W1372" s="32"/>
      <c r="X1372" s="14">
        <f t="shared" si="1039"/>
        <v>0</v>
      </c>
      <c r="Y1372" s="37"/>
      <c r="Z1372" s="19"/>
      <c r="AA1372" s="18"/>
      <c r="AB1372" s="32"/>
      <c r="AC1372" s="14">
        <f t="shared" si="1040"/>
        <v>0</v>
      </c>
      <c r="AD1372" s="37"/>
      <c r="AE1372" s="19"/>
      <c r="AF1372" s="18"/>
      <c r="AG1372" s="32"/>
      <c r="AH1372" s="14">
        <f t="shared" si="1041"/>
        <v>0</v>
      </c>
      <c r="AI1372" s="15">
        <f t="shared" si="1042"/>
        <v>0</v>
      </c>
      <c r="AJ1372" s="56">
        <v>44411</v>
      </c>
      <c r="AK1372" s="13"/>
      <c r="AL1372" s="37"/>
      <c r="AM1372" s="19"/>
      <c r="AN1372" s="18"/>
      <c r="AO1372" s="106"/>
      <c r="AP1372" s="14">
        <f t="shared" si="1024"/>
        <v>0</v>
      </c>
      <c r="AQ1372" s="37"/>
      <c r="AR1372" s="19"/>
      <c r="AS1372" s="18"/>
      <c r="AT1372" s="106"/>
      <c r="AU1372" s="14">
        <f t="shared" si="1025"/>
        <v>0</v>
      </c>
      <c r="AV1372" s="37"/>
      <c r="AW1372" s="19"/>
      <c r="AX1372" s="18"/>
      <c r="AY1372" s="106"/>
      <c r="AZ1372" s="14">
        <f t="shared" si="1026"/>
        <v>0</v>
      </c>
      <c r="BA1372" s="15">
        <f t="shared" si="1010"/>
        <v>0</v>
      </c>
    </row>
    <row r="1373" spans="1:53" ht="14.25" thickBot="1" x14ac:dyDescent="0.2">
      <c r="A1373" s="3" t="s">
        <v>11</v>
      </c>
      <c r="B1373" s="26">
        <f>SUM(B1349:B1372)</f>
        <v>10</v>
      </c>
      <c r="C1373" s="26">
        <f t="shared" ref="C1373:E1373" si="1043">SUM(C1349:C1372)</f>
        <v>13</v>
      </c>
      <c r="D1373" s="26">
        <f t="shared" si="1043"/>
        <v>7</v>
      </c>
      <c r="E1373" s="26">
        <f t="shared" si="1043"/>
        <v>3</v>
      </c>
      <c r="F1373" s="40">
        <f>SUM(F1349:F1372)</f>
        <v>33</v>
      </c>
      <c r="G1373" s="26">
        <f t="shared" ref="G1373:Q1373" si="1044">SUM(G1349:G1372)</f>
        <v>13</v>
      </c>
      <c r="H1373" s="26">
        <f t="shared" si="1044"/>
        <v>15</v>
      </c>
      <c r="I1373" s="27">
        <f t="shared" si="1044"/>
        <v>15</v>
      </c>
      <c r="J1373" s="27">
        <f t="shared" si="1044"/>
        <v>7</v>
      </c>
      <c r="K1373" s="40">
        <f t="shared" si="1044"/>
        <v>50</v>
      </c>
      <c r="L1373" s="26">
        <f t="shared" si="1044"/>
        <v>12</v>
      </c>
      <c r="M1373" s="26">
        <f t="shared" si="1044"/>
        <v>17</v>
      </c>
      <c r="N1373" s="26">
        <f t="shared" si="1044"/>
        <v>8</v>
      </c>
      <c r="O1373" s="26">
        <f t="shared" si="1044"/>
        <v>3</v>
      </c>
      <c r="P1373" s="40">
        <f t="shared" si="1044"/>
        <v>40</v>
      </c>
      <c r="Q1373" s="41">
        <f t="shared" si="1044"/>
        <v>123</v>
      </c>
      <c r="S1373" s="3" t="s">
        <v>11</v>
      </c>
      <c r="T1373" s="26">
        <f t="shared" ref="T1373:AI1373" si="1045">SUM(T1349:T1372)</f>
        <v>10</v>
      </c>
      <c r="U1373" s="26">
        <f t="shared" si="1045"/>
        <v>31</v>
      </c>
      <c r="V1373" s="26">
        <f t="shared" si="1045"/>
        <v>11</v>
      </c>
      <c r="W1373" s="26">
        <f t="shared" si="1045"/>
        <v>14</v>
      </c>
      <c r="X1373" s="40">
        <f t="shared" si="1045"/>
        <v>66</v>
      </c>
      <c r="Y1373" s="26">
        <f t="shared" si="1045"/>
        <v>10</v>
      </c>
      <c r="Z1373" s="26">
        <f t="shared" si="1045"/>
        <v>31</v>
      </c>
      <c r="AA1373" s="27">
        <f t="shared" si="1045"/>
        <v>11</v>
      </c>
      <c r="AB1373" s="27">
        <f t="shared" si="1045"/>
        <v>14</v>
      </c>
      <c r="AC1373" s="40">
        <f t="shared" si="1045"/>
        <v>66</v>
      </c>
      <c r="AD1373" s="26">
        <f t="shared" si="1045"/>
        <v>10</v>
      </c>
      <c r="AE1373" s="26">
        <f t="shared" si="1045"/>
        <v>31</v>
      </c>
      <c r="AF1373" s="26">
        <f t="shared" si="1045"/>
        <v>11</v>
      </c>
      <c r="AG1373" s="26">
        <f t="shared" si="1045"/>
        <v>14</v>
      </c>
      <c r="AH1373" s="40">
        <f t="shared" si="1045"/>
        <v>66</v>
      </c>
      <c r="AI1373" s="41">
        <f t="shared" si="1045"/>
        <v>198</v>
      </c>
      <c r="AK1373" s="3" t="s">
        <v>11</v>
      </c>
      <c r="AL1373" s="26">
        <f>SUM(AL1349:AL1372)</f>
        <v>0</v>
      </c>
      <c r="AM1373" s="26">
        <f t="shared" ref="AM1373:BA1373" si="1046">SUM(AM1349:AM1372)</f>
        <v>0</v>
      </c>
      <c r="AN1373" s="26">
        <f t="shared" si="1046"/>
        <v>0</v>
      </c>
      <c r="AO1373" s="26">
        <f t="shared" si="1046"/>
        <v>0</v>
      </c>
      <c r="AP1373" s="40">
        <f t="shared" si="1046"/>
        <v>0</v>
      </c>
      <c r="AQ1373" s="26">
        <f t="shared" si="1046"/>
        <v>0</v>
      </c>
      <c r="AR1373" s="26">
        <f t="shared" si="1046"/>
        <v>0</v>
      </c>
      <c r="AS1373" s="26">
        <f t="shared" si="1046"/>
        <v>0</v>
      </c>
      <c r="AT1373" s="26">
        <f t="shared" si="1046"/>
        <v>0</v>
      </c>
      <c r="AU1373" s="40">
        <f t="shared" si="1046"/>
        <v>0</v>
      </c>
      <c r="AV1373" s="26">
        <f t="shared" si="1046"/>
        <v>0</v>
      </c>
      <c r="AW1373" s="26">
        <f t="shared" si="1046"/>
        <v>0</v>
      </c>
      <c r="AX1373" s="26">
        <f t="shared" si="1046"/>
        <v>0</v>
      </c>
      <c r="AY1373" s="26">
        <f t="shared" si="1046"/>
        <v>0</v>
      </c>
      <c r="AZ1373" s="40">
        <f t="shared" si="1046"/>
        <v>0</v>
      </c>
      <c r="BA1373" s="41">
        <f t="shared" si="1046"/>
        <v>0</v>
      </c>
    </row>
    <row r="1374" spans="1:53" ht="14.25" thickBot="1" x14ac:dyDescent="0.2">
      <c r="A1374" s="42" t="s">
        <v>12</v>
      </c>
      <c r="B1374" s="43">
        <f>B1348-B1373</f>
        <v>5</v>
      </c>
      <c r="C1374" s="43">
        <f t="shared" ref="C1374:Q1374" si="1047">C1348-C1373</f>
        <v>3</v>
      </c>
      <c r="D1374" s="43">
        <f t="shared" si="1047"/>
        <v>2</v>
      </c>
      <c r="E1374" s="43">
        <f t="shared" si="1047"/>
        <v>3</v>
      </c>
      <c r="F1374" s="43">
        <f t="shared" si="1047"/>
        <v>13</v>
      </c>
      <c r="G1374" s="43">
        <f t="shared" si="1047"/>
        <v>4</v>
      </c>
      <c r="H1374" s="43">
        <f t="shared" si="1047"/>
        <v>3</v>
      </c>
      <c r="I1374" s="43">
        <f t="shared" si="1047"/>
        <v>3</v>
      </c>
      <c r="J1374" s="43">
        <f t="shared" si="1047"/>
        <v>5</v>
      </c>
      <c r="K1374" s="43">
        <f t="shared" si="1047"/>
        <v>15</v>
      </c>
      <c r="L1374" s="43">
        <f t="shared" si="1047"/>
        <v>7</v>
      </c>
      <c r="M1374" s="43">
        <f t="shared" si="1047"/>
        <v>5</v>
      </c>
      <c r="N1374" s="43">
        <f t="shared" si="1047"/>
        <v>3</v>
      </c>
      <c r="O1374" s="43">
        <f t="shared" si="1047"/>
        <v>2</v>
      </c>
      <c r="P1374" s="43">
        <f t="shared" si="1047"/>
        <v>17</v>
      </c>
      <c r="Q1374" s="41">
        <f t="shared" si="1047"/>
        <v>45</v>
      </c>
      <c r="S1374" s="42" t="s">
        <v>12</v>
      </c>
      <c r="T1374" s="43">
        <f t="shared" ref="T1374:AI1374" si="1048">T1348-T1373</f>
        <v>487</v>
      </c>
      <c r="U1374" s="43">
        <f t="shared" si="1048"/>
        <v>582</v>
      </c>
      <c r="V1374" s="43">
        <f t="shared" si="1048"/>
        <v>549</v>
      </c>
      <c r="W1374" s="43">
        <f t="shared" si="1048"/>
        <v>343</v>
      </c>
      <c r="X1374" s="43">
        <f t="shared" si="1048"/>
        <v>1961</v>
      </c>
      <c r="Y1374" s="43">
        <f t="shared" si="1048"/>
        <v>514</v>
      </c>
      <c r="Z1374" s="43">
        <f t="shared" si="1048"/>
        <v>750</v>
      </c>
      <c r="AA1374" s="43">
        <f t="shared" si="1048"/>
        <v>626</v>
      </c>
      <c r="AB1374" s="43">
        <f t="shared" si="1048"/>
        <v>273</v>
      </c>
      <c r="AC1374" s="43">
        <f t="shared" si="1048"/>
        <v>2163</v>
      </c>
      <c r="AD1374" s="43">
        <f t="shared" si="1048"/>
        <v>647</v>
      </c>
      <c r="AE1374" s="43">
        <f t="shared" si="1048"/>
        <v>965</v>
      </c>
      <c r="AF1374" s="43">
        <f t="shared" si="1048"/>
        <v>659</v>
      </c>
      <c r="AG1374" s="43">
        <f t="shared" si="1048"/>
        <v>304</v>
      </c>
      <c r="AH1374" s="43">
        <f t="shared" si="1048"/>
        <v>2575</v>
      </c>
      <c r="AI1374" s="41">
        <f t="shared" si="1048"/>
        <v>6699</v>
      </c>
      <c r="AK1374" s="42" t="s">
        <v>12</v>
      </c>
      <c r="AL1374" s="43">
        <f>AL1348-AL1373</f>
        <v>0</v>
      </c>
      <c r="AM1374" s="43">
        <f t="shared" ref="AM1374:BA1374" si="1049">AM1348-AM1373</f>
        <v>0</v>
      </c>
      <c r="AN1374" s="43">
        <f t="shared" si="1049"/>
        <v>0</v>
      </c>
      <c r="AO1374" s="43">
        <f t="shared" si="1049"/>
        <v>0</v>
      </c>
      <c r="AP1374" s="43">
        <f t="shared" si="1049"/>
        <v>0</v>
      </c>
      <c r="AQ1374" s="43">
        <f t="shared" si="1049"/>
        <v>0</v>
      </c>
      <c r="AR1374" s="43">
        <f t="shared" si="1049"/>
        <v>0</v>
      </c>
      <c r="AS1374" s="43">
        <f t="shared" si="1049"/>
        <v>0</v>
      </c>
      <c r="AT1374" s="43">
        <f t="shared" si="1049"/>
        <v>0</v>
      </c>
      <c r="AU1374" s="43">
        <f t="shared" si="1049"/>
        <v>0</v>
      </c>
      <c r="AV1374" s="43">
        <f t="shared" si="1049"/>
        <v>0</v>
      </c>
      <c r="AW1374" s="43">
        <f t="shared" si="1049"/>
        <v>0</v>
      </c>
      <c r="AX1374" s="43">
        <f t="shared" si="1049"/>
        <v>0</v>
      </c>
      <c r="AY1374" s="43">
        <f t="shared" si="1049"/>
        <v>0</v>
      </c>
      <c r="AZ1374" s="43">
        <f t="shared" si="1049"/>
        <v>0</v>
      </c>
      <c r="BA1374" s="41">
        <f t="shared" si="1049"/>
        <v>0</v>
      </c>
    </row>
    <row r="1377" spans="1:53" ht="21.75" thickBot="1" x14ac:dyDescent="0.25">
      <c r="A1377" s="50" t="s">
        <v>13</v>
      </c>
      <c r="B1377" s="51"/>
      <c r="C1377" s="51"/>
      <c r="D1377" s="51"/>
      <c r="E1377" s="51"/>
      <c r="F1377" s="54" t="s">
        <v>26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S1377" s="50" t="s">
        <v>14</v>
      </c>
      <c r="T1377" s="51"/>
      <c r="U1377" s="51"/>
      <c r="V1377" s="51"/>
      <c r="W1377" s="51"/>
      <c r="X1377" s="54" t="s">
        <v>26</v>
      </c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K1377" s="50" t="s">
        <v>153</v>
      </c>
      <c r="AL1377" s="51"/>
      <c r="AM1377" s="51"/>
      <c r="AN1377" s="51"/>
      <c r="AO1377" s="51"/>
      <c r="AP1377" s="54" t="s">
        <v>26</v>
      </c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</row>
    <row r="1378" spans="1:53" ht="14.25" thickBot="1" x14ac:dyDescent="0.2">
      <c r="A1378" s="2" t="s">
        <v>0</v>
      </c>
      <c r="B1378" s="225" t="s">
        <v>15</v>
      </c>
      <c r="C1378" s="225"/>
      <c r="D1378" s="225"/>
      <c r="E1378" s="225"/>
      <c r="F1378" s="226"/>
      <c r="G1378" s="225" t="s">
        <v>1</v>
      </c>
      <c r="H1378" s="225"/>
      <c r="I1378" s="225"/>
      <c r="J1378" s="225"/>
      <c r="K1378" s="226"/>
      <c r="L1378" s="225" t="s">
        <v>16</v>
      </c>
      <c r="M1378" s="225"/>
      <c r="N1378" s="225"/>
      <c r="O1378" s="225"/>
      <c r="P1378" s="225"/>
      <c r="Q1378" s="227" t="s">
        <v>2</v>
      </c>
      <c r="S1378" s="2" t="s">
        <v>0</v>
      </c>
      <c r="T1378" s="225" t="s">
        <v>15</v>
      </c>
      <c r="U1378" s="225"/>
      <c r="V1378" s="225"/>
      <c r="W1378" s="225"/>
      <c r="X1378" s="226"/>
      <c r="Y1378" s="225" t="s">
        <v>1</v>
      </c>
      <c r="Z1378" s="225"/>
      <c r="AA1378" s="225"/>
      <c r="AB1378" s="225"/>
      <c r="AC1378" s="226"/>
      <c r="AD1378" s="225" t="s">
        <v>16</v>
      </c>
      <c r="AE1378" s="225"/>
      <c r="AF1378" s="225"/>
      <c r="AG1378" s="225"/>
      <c r="AH1378" s="225"/>
      <c r="AI1378" s="227" t="s">
        <v>2</v>
      </c>
      <c r="AK1378" s="2" t="s">
        <v>0</v>
      </c>
      <c r="AL1378" s="225" t="s">
        <v>15</v>
      </c>
      <c r="AM1378" s="225"/>
      <c r="AN1378" s="225"/>
      <c r="AO1378" s="225"/>
      <c r="AP1378" s="226"/>
      <c r="AQ1378" s="225" t="s">
        <v>1</v>
      </c>
      <c r="AR1378" s="225"/>
      <c r="AS1378" s="225"/>
      <c r="AT1378" s="225"/>
      <c r="AU1378" s="226"/>
      <c r="AV1378" s="225" t="s">
        <v>16</v>
      </c>
      <c r="AW1378" s="225"/>
      <c r="AX1378" s="225"/>
      <c r="AY1378" s="225"/>
      <c r="AZ1378" s="225"/>
      <c r="BA1378" s="227" t="s">
        <v>2</v>
      </c>
    </row>
    <row r="1379" spans="1:53" ht="14.25" thickBot="1" x14ac:dyDescent="0.2">
      <c r="A1379" s="2" t="s">
        <v>3</v>
      </c>
      <c r="B1379" s="3" t="s">
        <v>4</v>
      </c>
      <c r="C1379" s="2" t="s">
        <v>5</v>
      </c>
      <c r="D1379" s="4" t="s">
        <v>6</v>
      </c>
      <c r="E1379" s="2" t="s">
        <v>821</v>
      </c>
      <c r="F1379" s="2" t="s">
        <v>7</v>
      </c>
      <c r="G1379" s="3" t="s">
        <v>4</v>
      </c>
      <c r="H1379" s="2" t="s">
        <v>5</v>
      </c>
      <c r="I1379" s="4" t="s">
        <v>6</v>
      </c>
      <c r="J1379" s="2" t="s">
        <v>820</v>
      </c>
      <c r="K1379" s="2" t="s">
        <v>7</v>
      </c>
      <c r="L1379" s="3" t="s">
        <v>4</v>
      </c>
      <c r="M1379" s="2" t="s">
        <v>5</v>
      </c>
      <c r="N1379" s="4" t="s">
        <v>6</v>
      </c>
      <c r="O1379" s="2" t="s">
        <v>820</v>
      </c>
      <c r="P1379" s="3" t="s">
        <v>7</v>
      </c>
      <c r="Q1379" s="228"/>
      <c r="S1379" s="2" t="s">
        <v>3</v>
      </c>
      <c r="T1379" s="3" t="s">
        <v>4</v>
      </c>
      <c r="U1379" s="2" t="s">
        <v>5</v>
      </c>
      <c r="V1379" s="4" t="s">
        <v>6</v>
      </c>
      <c r="W1379" s="2" t="s">
        <v>821</v>
      </c>
      <c r="X1379" s="2" t="s">
        <v>7</v>
      </c>
      <c r="Y1379" s="3" t="s">
        <v>4</v>
      </c>
      <c r="Z1379" s="2" t="s">
        <v>5</v>
      </c>
      <c r="AA1379" s="4" t="s">
        <v>6</v>
      </c>
      <c r="AB1379" s="2" t="s">
        <v>821</v>
      </c>
      <c r="AC1379" s="2" t="s">
        <v>7</v>
      </c>
      <c r="AD1379" s="3" t="s">
        <v>4</v>
      </c>
      <c r="AE1379" s="2" t="s">
        <v>5</v>
      </c>
      <c r="AF1379" s="4" t="s">
        <v>6</v>
      </c>
      <c r="AG1379" s="2" t="s">
        <v>821</v>
      </c>
      <c r="AH1379" s="3" t="s">
        <v>7</v>
      </c>
      <c r="AI1379" s="228"/>
      <c r="AK1379" s="2" t="s">
        <v>3</v>
      </c>
      <c r="AL1379" s="3" t="s">
        <v>4</v>
      </c>
      <c r="AM1379" s="2" t="s">
        <v>5</v>
      </c>
      <c r="AN1379" s="4" t="s">
        <v>6</v>
      </c>
      <c r="AO1379" s="2" t="s">
        <v>821</v>
      </c>
      <c r="AP1379" s="2" t="s">
        <v>7</v>
      </c>
      <c r="AQ1379" s="3" t="s">
        <v>4</v>
      </c>
      <c r="AR1379" s="2" t="s">
        <v>5</v>
      </c>
      <c r="AS1379" s="4" t="s">
        <v>6</v>
      </c>
      <c r="AT1379" s="2" t="s">
        <v>821</v>
      </c>
      <c r="AU1379" s="2" t="s">
        <v>7</v>
      </c>
      <c r="AV1379" s="3" t="s">
        <v>4</v>
      </c>
      <c r="AW1379" s="2" t="s">
        <v>5</v>
      </c>
      <c r="AX1379" s="4" t="s">
        <v>6</v>
      </c>
      <c r="AY1379" s="2" t="s">
        <v>821</v>
      </c>
      <c r="AZ1379" s="3" t="s">
        <v>7</v>
      </c>
      <c r="BA1379" s="228"/>
    </row>
    <row r="1380" spans="1:53" x14ac:dyDescent="0.15">
      <c r="A1380" s="5" t="s">
        <v>12</v>
      </c>
      <c r="B1380" s="6">
        <f>B1374</f>
        <v>5</v>
      </c>
      <c r="C1380" s="7">
        <f>C1374</f>
        <v>3</v>
      </c>
      <c r="D1380" s="6">
        <f>D1374</f>
        <v>2</v>
      </c>
      <c r="E1380" s="7">
        <f>E1374</f>
        <v>3</v>
      </c>
      <c r="F1380" s="8">
        <f>SUM(B1380:E1380)</f>
        <v>13</v>
      </c>
      <c r="G1380" s="6">
        <f>G1374</f>
        <v>4</v>
      </c>
      <c r="H1380" s="7">
        <f>H1374</f>
        <v>3</v>
      </c>
      <c r="I1380" s="6">
        <f>I1374</f>
        <v>3</v>
      </c>
      <c r="J1380" s="7">
        <f>J1374</f>
        <v>5</v>
      </c>
      <c r="K1380" s="8">
        <f>SUM(G1380:J1380)</f>
        <v>15</v>
      </c>
      <c r="L1380" s="6">
        <f>L1374</f>
        <v>7</v>
      </c>
      <c r="M1380" s="7">
        <f>M1374</f>
        <v>5</v>
      </c>
      <c r="N1380" s="6">
        <f>N1374</f>
        <v>3</v>
      </c>
      <c r="O1380" s="7">
        <f>O1374</f>
        <v>2</v>
      </c>
      <c r="P1380" s="8">
        <f>SUM(L1380:O1380)</f>
        <v>17</v>
      </c>
      <c r="Q1380" s="9">
        <f>F1380+K1380+P1380</f>
        <v>45</v>
      </c>
      <c r="S1380" s="5" t="s">
        <v>12</v>
      </c>
      <c r="T1380" s="6">
        <f>T1374</f>
        <v>487</v>
      </c>
      <c r="U1380" s="7">
        <f>U1374</f>
        <v>582</v>
      </c>
      <c r="V1380" s="6">
        <f>V1374</f>
        <v>549</v>
      </c>
      <c r="W1380" s="7">
        <f>W1374</f>
        <v>343</v>
      </c>
      <c r="X1380" s="8">
        <f>SUM(T1380:W1380)</f>
        <v>1961</v>
      </c>
      <c r="Y1380" s="6">
        <f>Y1374</f>
        <v>514</v>
      </c>
      <c r="Z1380" s="7">
        <f>Z1374</f>
        <v>750</v>
      </c>
      <c r="AA1380" s="6">
        <f>AA1374</f>
        <v>626</v>
      </c>
      <c r="AB1380" s="7">
        <f>AB1374</f>
        <v>273</v>
      </c>
      <c r="AC1380" s="8">
        <f>SUM(Y1380:AB1380)</f>
        <v>2163</v>
      </c>
      <c r="AD1380" s="7">
        <f>AD1374</f>
        <v>647</v>
      </c>
      <c r="AE1380" s="7">
        <f>AE1374</f>
        <v>965</v>
      </c>
      <c r="AF1380" s="6">
        <f>AF1374</f>
        <v>659</v>
      </c>
      <c r="AG1380" s="7">
        <f>AG1374</f>
        <v>304</v>
      </c>
      <c r="AH1380" s="8">
        <f>SUM(AD1380:AG1380)</f>
        <v>2575</v>
      </c>
      <c r="AI1380" s="9">
        <f>X1380+AC1380+AH1380</f>
        <v>6699</v>
      </c>
      <c r="AK1380" s="5" t="s">
        <v>12</v>
      </c>
      <c r="AL1380" s="6">
        <f>AL1374</f>
        <v>0</v>
      </c>
      <c r="AM1380" s="7">
        <f>AM1374</f>
        <v>0</v>
      </c>
      <c r="AN1380" s="6">
        <f>AN1374</f>
        <v>0</v>
      </c>
      <c r="AO1380" s="7">
        <f>AO1374</f>
        <v>0</v>
      </c>
      <c r="AP1380" s="8">
        <f>SUM(AL1380:AO1380)</f>
        <v>0</v>
      </c>
      <c r="AQ1380" s="6">
        <f>AQ1374</f>
        <v>0</v>
      </c>
      <c r="AR1380" s="7">
        <f>AR1374</f>
        <v>0</v>
      </c>
      <c r="AS1380" s="6">
        <f>AS1374</f>
        <v>0</v>
      </c>
      <c r="AT1380" s="7">
        <f>AT1374</f>
        <v>0</v>
      </c>
      <c r="AU1380" s="8">
        <f>SUM(AQ1380:AT1380)</f>
        <v>0</v>
      </c>
      <c r="AV1380" s="6">
        <f>AV1374</f>
        <v>0</v>
      </c>
      <c r="AW1380" s="7">
        <f>AW1374</f>
        <v>0</v>
      </c>
      <c r="AX1380" s="6">
        <f>AX1374</f>
        <v>0</v>
      </c>
      <c r="AY1380" s="7">
        <f>AY1374</f>
        <v>0</v>
      </c>
      <c r="AZ1380" s="8">
        <f>SUM(AV1380:AY1380)</f>
        <v>0</v>
      </c>
      <c r="BA1380" s="9">
        <f>AP1380+AU1380+AZ1380</f>
        <v>0</v>
      </c>
    </row>
    <row r="1381" spans="1:53" x14ac:dyDescent="0.15">
      <c r="A1381" s="11" t="s">
        <v>66</v>
      </c>
      <c r="B1381" s="31">
        <v>1</v>
      </c>
      <c r="C1381" s="32">
        <v>1</v>
      </c>
      <c r="D1381" s="33">
        <v>1</v>
      </c>
      <c r="E1381" s="32">
        <v>2</v>
      </c>
      <c r="F1381" s="14">
        <f t="shared" ref="F1381:F1390" si="1050">SUM(B1381:E1381)</f>
        <v>5</v>
      </c>
      <c r="G1381" s="31">
        <v>1</v>
      </c>
      <c r="H1381" s="32">
        <v>1</v>
      </c>
      <c r="I1381" s="33">
        <v>1</v>
      </c>
      <c r="J1381" s="32">
        <v>2</v>
      </c>
      <c r="K1381" s="14">
        <f t="shared" ref="K1381:K1390" si="1051">SUM(G1381:J1381)</f>
        <v>5</v>
      </c>
      <c r="L1381" s="31">
        <v>1</v>
      </c>
      <c r="M1381" s="32">
        <v>1</v>
      </c>
      <c r="N1381" s="33">
        <v>1</v>
      </c>
      <c r="O1381" s="32">
        <v>2</v>
      </c>
      <c r="P1381" s="14">
        <f t="shared" ref="P1381:P1390" si="1052">SUM(L1381:O1381)</f>
        <v>5</v>
      </c>
      <c r="Q1381" s="15">
        <f t="shared" ref="Q1381:Q1415" si="1053">F1381+K1381+P1381</f>
        <v>15</v>
      </c>
      <c r="R1381" s="93">
        <v>44419</v>
      </c>
      <c r="S1381" s="11" t="s">
        <v>223</v>
      </c>
      <c r="T1381" s="37">
        <f>1+1</f>
        <v>2</v>
      </c>
      <c r="U1381" s="19">
        <v>1</v>
      </c>
      <c r="V1381" s="18">
        <f>5+1</f>
        <v>6</v>
      </c>
      <c r="W1381" s="32">
        <v>2</v>
      </c>
      <c r="X1381" s="14">
        <f t="shared" ref="X1381:X1382" si="1054">SUM(T1381:W1381)</f>
        <v>11</v>
      </c>
      <c r="Y1381" s="37">
        <f>2+1</f>
        <v>3</v>
      </c>
      <c r="Z1381" s="19">
        <f>4+4</f>
        <v>8</v>
      </c>
      <c r="AA1381" s="18">
        <f>2+3</f>
        <v>5</v>
      </c>
      <c r="AB1381" s="32">
        <v>2</v>
      </c>
      <c r="AC1381" s="14">
        <f t="shared" ref="AC1381:AC1382" si="1055">SUM(Y1381:AB1381)</f>
        <v>18</v>
      </c>
      <c r="AD1381" s="37">
        <f>9+1</f>
        <v>10</v>
      </c>
      <c r="AE1381" s="19">
        <f>9+1</f>
        <v>10</v>
      </c>
      <c r="AF1381" s="18">
        <f>10+1</f>
        <v>11</v>
      </c>
      <c r="AG1381" s="32"/>
      <c r="AH1381" s="14">
        <f t="shared" ref="AH1381:AH1382" si="1056">SUM(AD1381:AG1381)</f>
        <v>31</v>
      </c>
      <c r="AI1381" s="15">
        <f t="shared" ref="AI1381:AI1382" si="1057">X1381+AC1381+AH1381</f>
        <v>60</v>
      </c>
      <c r="AJ1381" s="93">
        <v>44429</v>
      </c>
      <c r="AK1381" s="11" t="s">
        <v>9</v>
      </c>
      <c r="AL1381" s="12"/>
      <c r="AM1381" s="13"/>
      <c r="AN1381" s="12"/>
      <c r="AO1381" s="30"/>
      <c r="AP1381" s="8">
        <f t="shared" ref="AP1381:AP1390" si="1058">SUM(AL1381:AO1381)</f>
        <v>0</v>
      </c>
      <c r="AQ1381" s="12"/>
      <c r="AR1381" s="13"/>
      <c r="AS1381" s="12"/>
      <c r="AT1381" s="30"/>
      <c r="AU1381" s="8">
        <f t="shared" ref="AU1381:AU1390" si="1059">SUM(AQ1381:AT1381)</f>
        <v>0</v>
      </c>
      <c r="AV1381" s="12"/>
      <c r="AW1381" s="13"/>
      <c r="AX1381" s="12"/>
      <c r="AY1381" s="30"/>
      <c r="AZ1381" s="8">
        <f t="shared" ref="AZ1381:AZ1390" si="1060">SUM(AV1381:AY1381)</f>
        <v>0</v>
      </c>
      <c r="BA1381" s="15">
        <f t="shared" ref="BA1381:BA1415" si="1061">AP1381+AU1381+AZ1381</f>
        <v>0</v>
      </c>
    </row>
    <row r="1382" spans="1:53" x14ac:dyDescent="0.15">
      <c r="A1382" s="11" t="s">
        <v>836</v>
      </c>
      <c r="B1382" s="37"/>
      <c r="C1382" s="19"/>
      <c r="D1382" s="18"/>
      <c r="E1382" s="32"/>
      <c r="F1382" s="14">
        <f t="shared" si="1050"/>
        <v>0</v>
      </c>
      <c r="G1382" s="37"/>
      <c r="H1382" s="19">
        <v>4</v>
      </c>
      <c r="I1382" s="18">
        <v>2</v>
      </c>
      <c r="J1382" s="32"/>
      <c r="K1382" s="14">
        <f t="shared" si="1051"/>
        <v>6</v>
      </c>
      <c r="L1382" s="37"/>
      <c r="M1382" s="19"/>
      <c r="N1382" s="18"/>
      <c r="O1382" s="32"/>
      <c r="P1382" s="14">
        <f t="shared" si="1052"/>
        <v>0</v>
      </c>
      <c r="Q1382" s="15">
        <f t="shared" si="1053"/>
        <v>6</v>
      </c>
      <c r="R1382" s="93">
        <v>44426</v>
      </c>
      <c r="S1382" s="11" t="s">
        <v>223</v>
      </c>
      <c r="T1382" s="37">
        <v>2</v>
      </c>
      <c r="U1382" s="19">
        <v>1</v>
      </c>
      <c r="V1382" s="18"/>
      <c r="W1382" s="32">
        <v>3</v>
      </c>
      <c r="X1382" s="14">
        <f t="shared" si="1054"/>
        <v>6</v>
      </c>
      <c r="Y1382" s="37">
        <v>5</v>
      </c>
      <c r="Z1382" s="19">
        <v>4</v>
      </c>
      <c r="AA1382" s="18">
        <v>3</v>
      </c>
      <c r="AB1382" s="32">
        <v>6</v>
      </c>
      <c r="AC1382" s="14">
        <f t="shared" si="1055"/>
        <v>18</v>
      </c>
      <c r="AD1382" s="37">
        <v>3</v>
      </c>
      <c r="AE1382" s="19">
        <v>4</v>
      </c>
      <c r="AF1382" s="18">
        <v>1</v>
      </c>
      <c r="AG1382" s="32">
        <v>3</v>
      </c>
      <c r="AH1382" s="14">
        <f t="shared" si="1056"/>
        <v>11</v>
      </c>
      <c r="AI1382" s="15">
        <f t="shared" si="1057"/>
        <v>35</v>
      </c>
      <c r="AJ1382" s="93">
        <v>44443</v>
      </c>
      <c r="AK1382" s="11" t="s">
        <v>9</v>
      </c>
      <c r="AL1382" s="62"/>
      <c r="AM1382" s="47"/>
      <c r="AN1382" s="46"/>
      <c r="AO1382" s="88"/>
      <c r="AP1382" s="8">
        <f t="shared" si="1058"/>
        <v>0</v>
      </c>
      <c r="AQ1382" s="62"/>
      <c r="AR1382" s="47"/>
      <c r="AS1382" s="46"/>
      <c r="AT1382" s="88"/>
      <c r="AU1382" s="8">
        <f t="shared" si="1059"/>
        <v>0</v>
      </c>
      <c r="AV1382" s="62"/>
      <c r="AW1382" s="47"/>
      <c r="AX1382" s="46"/>
      <c r="AY1382" s="88"/>
      <c r="AZ1382" s="8">
        <f t="shared" si="1060"/>
        <v>0</v>
      </c>
      <c r="BA1382" s="15">
        <f t="shared" si="1061"/>
        <v>0</v>
      </c>
    </row>
    <row r="1383" spans="1:53" x14ac:dyDescent="0.15">
      <c r="A1383" s="11" t="s">
        <v>202</v>
      </c>
      <c r="B1383" s="12"/>
      <c r="C1383" s="13"/>
      <c r="D1383" s="12">
        <v>1</v>
      </c>
      <c r="E1383" s="30"/>
      <c r="F1383" s="14">
        <f t="shared" si="1050"/>
        <v>1</v>
      </c>
      <c r="G1383" s="12"/>
      <c r="H1383" s="13"/>
      <c r="I1383" s="12">
        <v>1</v>
      </c>
      <c r="J1383" s="30"/>
      <c r="K1383" s="14">
        <f t="shared" si="1051"/>
        <v>1</v>
      </c>
      <c r="L1383" s="12"/>
      <c r="M1383" s="13"/>
      <c r="N1383" s="12">
        <v>1</v>
      </c>
      <c r="O1383" s="30"/>
      <c r="P1383" s="14">
        <f t="shared" si="1052"/>
        <v>1</v>
      </c>
      <c r="Q1383" s="15">
        <f t="shared" si="1053"/>
        <v>3</v>
      </c>
      <c r="R1383" s="93">
        <v>44426</v>
      </c>
      <c r="S1383" s="11" t="s">
        <v>9</v>
      </c>
      <c r="T1383" s="12"/>
      <c r="U1383" s="13"/>
      <c r="V1383" s="12"/>
      <c r="W1383" s="30"/>
      <c r="X1383" s="14">
        <f t="shared" ref="X1383:X1390" si="1062">SUM(T1383:W1383)</f>
        <v>0</v>
      </c>
      <c r="Y1383" s="12"/>
      <c r="Z1383" s="13"/>
      <c r="AA1383" s="12"/>
      <c r="AB1383" s="30"/>
      <c r="AC1383" s="14">
        <f t="shared" ref="AC1383:AC1390" si="1063">SUM(Y1383:AB1383)</f>
        <v>0</v>
      </c>
      <c r="AD1383" s="12"/>
      <c r="AE1383" s="13"/>
      <c r="AF1383" s="12"/>
      <c r="AG1383" s="30"/>
      <c r="AH1383" s="14">
        <f t="shared" ref="AH1383:AH1390" si="1064">SUM(AD1383:AG1383)</f>
        <v>0</v>
      </c>
      <c r="AI1383" s="15">
        <f t="shared" ref="AI1383:AI1414" si="1065">X1383+AC1383+AH1383</f>
        <v>0</v>
      </c>
      <c r="AJ1383" s="56"/>
      <c r="AK1383" s="11" t="s">
        <v>9</v>
      </c>
      <c r="AL1383" s="12"/>
      <c r="AM1383" s="13"/>
      <c r="AN1383" s="12"/>
      <c r="AO1383" s="30"/>
      <c r="AP1383" s="8">
        <f t="shared" si="1058"/>
        <v>0</v>
      </c>
      <c r="AQ1383" s="12"/>
      <c r="AR1383" s="13"/>
      <c r="AS1383" s="12"/>
      <c r="AT1383" s="30"/>
      <c r="AU1383" s="8">
        <f t="shared" si="1059"/>
        <v>0</v>
      </c>
      <c r="AV1383" s="12"/>
      <c r="AW1383" s="13"/>
      <c r="AX1383" s="12"/>
      <c r="AY1383" s="30"/>
      <c r="AZ1383" s="8">
        <f t="shared" si="1060"/>
        <v>0</v>
      </c>
      <c r="BA1383" s="15">
        <f t="shared" si="1061"/>
        <v>0</v>
      </c>
    </row>
    <row r="1384" spans="1:53" x14ac:dyDescent="0.15">
      <c r="A1384" s="11" t="s">
        <v>836</v>
      </c>
      <c r="B1384" s="12">
        <v>1</v>
      </c>
      <c r="C1384" s="13">
        <v>1</v>
      </c>
      <c r="D1384" s="12">
        <v>5</v>
      </c>
      <c r="E1384" s="30"/>
      <c r="F1384" s="14">
        <f t="shared" si="1050"/>
        <v>7</v>
      </c>
      <c r="G1384" s="12">
        <v>2</v>
      </c>
      <c r="H1384" s="13">
        <v>4</v>
      </c>
      <c r="I1384" s="12">
        <v>2</v>
      </c>
      <c r="J1384" s="30"/>
      <c r="K1384" s="14">
        <f t="shared" si="1051"/>
        <v>8</v>
      </c>
      <c r="L1384" s="12">
        <v>9</v>
      </c>
      <c r="M1384" s="13">
        <v>9</v>
      </c>
      <c r="N1384" s="12">
        <v>10</v>
      </c>
      <c r="O1384" s="30"/>
      <c r="P1384" s="14">
        <f t="shared" si="1052"/>
        <v>28</v>
      </c>
      <c r="Q1384" s="15">
        <f t="shared" si="1053"/>
        <v>43</v>
      </c>
      <c r="R1384" s="93">
        <v>44428</v>
      </c>
      <c r="S1384" s="11" t="s">
        <v>9</v>
      </c>
      <c r="T1384" s="12"/>
      <c r="U1384" s="13"/>
      <c r="V1384" s="12"/>
      <c r="W1384" s="30"/>
      <c r="X1384" s="14">
        <f t="shared" si="1062"/>
        <v>0</v>
      </c>
      <c r="Y1384" s="12"/>
      <c r="Z1384" s="13"/>
      <c r="AA1384" s="12"/>
      <c r="AB1384" s="30"/>
      <c r="AC1384" s="14">
        <f t="shared" si="1063"/>
        <v>0</v>
      </c>
      <c r="AD1384" s="12"/>
      <c r="AE1384" s="13"/>
      <c r="AF1384" s="12"/>
      <c r="AG1384" s="30"/>
      <c r="AH1384" s="14">
        <f t="shared" si="1064"/>
        <v>0</v>
      </c>
      <c r="AI1384" s="15">
        <f t="shared" si="1065"/>
        <v>0</v>
      </c>
      <c r="AJ1384" s="56"/>
      <c r="AK1384" s="11" t="s">
        <v>9</v>
      </c>
      <c r="AL1384" s="12"/>
      <c r="AM1384" s="13"/>
      <c r="AN1384" s="12"/>
      <c r="AO1384" s="30"/>
      <c r="AP1384" s="8">
        <f t="shared" si="1058"/>
        <v>0</v>
      </c>
      <c r="AQ1384" s="12"/>
      <c r="AR1384" s="13"/>
      <c r="AS1384" s="12"/>
      <c r="AT1384" s="30"/>
      <c r="AU1384" s="8">
        <f t="shared" si="1059"/>
        <v>0</v>
      </c>
      <c r="AV1384" s="12"/>
      <c r="AW1384" s="13"/>
      <c r="AX1384" s="12"/>
      <c r="AY1384" s="30"/>
      <c r="AZ1384" s="8">
        <f t="shared" si="1060"/>
        <v>0</v>
      </c>
      <c r="BA1384" s="15">
        <f t="shared" si="1061"/>
        <v>0</v>
      </c>
    </row>
    <row r="1385" spans="1:53" x14ac:dyDescent="0.15">
      <c r="A1385" s="11" t="s">
        <v>298</v>
      </c>
      <c r="B1385" s="12">
        <v>1</v>
      </c>
      <c r="C1385" s="13"/>
      <c r="D1385" s="12"/>
      <c r="E1385" s="30"/>
      <c r="F1385" s="14">
        <f t="shared" si="1050"/>
        <v>1</v>
      </c>
      <c r="G1385" s="12">
        <v>1</v>
      </c>
      <c r="H1385" s="13"/>
      <c r="I1385" s="12"/>
      <c r="J1385" s="30"/>
      <c r="K1385" s="14">
        <f t="shared" si="1051"/>
        <v>1</v>
      </c>
      <c r="L1385" s="12">
        <v>1</v>
      </c>
      <c r="M1385" s="13"/>
      <c r="N1385" s="12"/>
      <c r="O1385" s="30"/>
      <c r="P1385" s="14">
        <f t="shared" si="1052"/>
        <v>1</v>
      </c>
      <c r="Q1385" s="15">
        <f t="shared" si="1053"/>
        <v>3</v>
      </c>
      <c r="R1385" s="93">
        <v>44433</v>
      </c>
      <c r="S1385" s="11" t="s">
        <v>9</v>
      </c>
      <c r="T1385" s="46"/>
      <c r="U1385" s="47"/>
      <c r="V1385" s="46"/>
      <c r="W1385" s="88"/>
      <c r="X1385" s="14">
        <f t="shared" si="1062"/>
        <v>0</v>
      </c>
      <c r="Y1385" s="46"/>
      <c r="Z1385" s="47"/>
      <c r="AA1385" s="46"/>
      <c r="AB1385" s="88"/>
      <c r="AC1385" s="14">
        <f t="shared" si="1063"/>
        <v>0</v>
      </c>
      <c r="AD1385" s="46"/>
      <c r="AE1385" s="47"/>
      <c r="AF1385" s="46"/>
      <c r="AG1385" s="88"/>
      <c r="AH1385" s="14">
        <f t="shared" si="1064"/>
        <v>0</v>
      </c>
      <c r="AI1385" s="15">
        <f t="shared" si="1065"/>
        <v>0</v>
      </c>
      <c r="AJ1385" s="56"/>
      <c r="AK1385" s="11" t="s">
        <v>9</v>
      </c>
      <c r="AL1385" s="46"/>
      <c r="AM1385" s="47"/>
      <c r="AN1385" s="46"/>
      <c r="AO1385" s="88"/>
      <c r="AP1385" s="8">
        <f t="shared" si="1058"/>
        <v>0</v>
      </c>
      <c r="AQ1385" s="46"/>
      <c r="AR1385" s="47"/>
      <c r="AS1385" s="46"/>
      <c r="AT1385" s="88"/>
      <c r="AU1385" s="8">
        <f t="shared" si="1059"/>
        <v>0</v>
      </c>
      <c r="AV1385" s="46"/>
      <c r="AW1385" s="47"/>
      <c r="AX1385" s="46"/>
      <c r="AY1385" s="88"/>
      <c r="AZ1385" s="8">
        <f t="shared" si="1060"/>
        <v>0</v>
      </c>
      <c r="BA1385" s="15">
        <f t="shared" si="1061"/>
        <v>0</v>
      </c>
    </row>
    <row r="1386" spans="1:53" x14ac:dyDescent="0.15">
      <c r="A1386" s="11" t="s">
        <v>66</v>
      </c>
      <c r="B1386" s="12"/>
      <c r="C1386" s="13">
        <v>2</v>
      </c>
      <c r="D1386" s="12"/>
      <c r="E1386" s="30"/>
      <c r="F1386" s="14">
        <f t="shared" si="1050"/>
        <v>2</v>
      </c>
      <c r="G1386" s="12"/>
      <c r="H1386" s="13">
        <v>2</v>
      </c>
      <c r="I1386" s="12"/>
      <c r="J1386" s="30"/>
      <c r="K1386" s="14">
        <f t="shared" si="1051"/>
        <v>2</v>
      </c>
      <c r="L1386" s="12"/>
      <c r="M1386" s="13">
        <v>2</v>
      </c>
      <c r="N1386" s="12"/>
      <c r="O1386" s="30"/>
      <c r="P1386" s="14">
        <f t="shared" si="1052"/>
        <v>2</v>
      </c>
      <c r="Q1386" s="15">
        <f t="shared" si="1053"/>
        <v>6</v>
      </c>
      <c r="R1386" s="93">
        <v>44434</v>
      </c>
      <c r="S1386" s="11" t="s">
        <v>9</v>
      </c>
      <c r="T1386" s="12"/>
      <c r="U1386" s="13"/>
      <c r="V1386" s="12"/>
      <c r="W1386" s="30"/>
      <c r="X1386" s="14">
        <f t="shared" si="1062"/>
        <v>0</v>
      </c>
      <c r="Y1386" s="12"/>
      <c r="Z1386" s="13"/>
      <c r="AA1386" s="12"/>
      <c r="AB1386" s="30"/>
      <c r="AC1386" s="14">
        <f t="shared" si="1063"/>
        <v>0</v>
      </c>
      <c r="AD1386" s="12"/>
      <c r="AE1386" s="13"/>
      <c r="AF1386" s="12"/>
      <c r="AG1386" s="30"/>
      <c r="AH1386" s="14">
        <f t="shared" si="1064"/>
        <v>0</v>
      </c>
      <c r="AI1386" s="15">
        <f t="shared" si="1065"/>
        <v>0</v>
      </c>
      <c r="AJ1386" s="57"/>
      <c r="AK1386" s="11" t="s">
        <v>9</v>
      </c>
      <c r="AL1386" s="12"/>
      <c r="AM1386" s="13"/>
      <c r="AN1386" s="12"/>
      <c r="AO1386" s="30"/>
      <c r="AP1386" s="8">
        <f t="shared" si="1058"/>
        <v>0</v>
      </c>
      <c r="AQ1386" s="12"/>
      <c r="AR1386" s="13"/>
      <c r="AS1386" s="12"/>
      <c r="AT1386" s="30"/>
      <c r="AU1386" s="8">
        <f t="shared" si="1059"/>
        <v>0</v>
      </c>
      <c r="AV1386" s="12"/>
      <c r="AW1386" s="13"/>
      <c r="AX1386" s="12"/>
      <c r="AY1386" s="30"/>
      <c r="AZ1386" s="8">
        <f t="shared" si="1060"/>
        <v>0</v>
      </c>
      <c r="BA1386" s="15">
        <f t="shared" si="1061"/>
        <v>0</v>
      </c>
    </row>
    <row r="1387" spans="1:53" x14ac:dyDescent="0.15">
      <c r="A1387" s="11" t="s">
        <v>691</v>
      </c>
      <c r="B1387" s="18"/>
      <c r="C1387" s="19"/>
      <c r="D1387" s="18"/>
      <c r="E1387" s="32"/>
      <c r="F1387" s="14">
        <f t="shared" si="1050"/>
        <v>0</v>
      </c>
      <c r="G1387" s="18"/>
      <c r="H1387" s="19"/>
      <c r="I1387" s="18"/>
      <c r="J1387" s="32">
        <v>1</v>
      </c>
      <c r="K1387" s="14">
        <f t="shared" si="1051"/>
        <v>1</v>
      </c>
      <c r="L1387" s="18"/>
      <c r="M1387" s="19"/>
      <c r="N1387" s="18"/>
      <c r="O1387" s="32"/>
      <c r="P1387" s="14">
        <f t="shared" si="1052"/>
        <v>0</v>
      </c>
      <c r="Q1387" s="15">
        <f t="shared" si="1053"/>
        <v>1</v>
      </c>
      <c r="R1387" s="93">
        <v>44434</v>
      </c>
      <c r="S1387" s="11" t="s">
        <v>9</v>
      </c>
      <c r="T1387" s="62"/>
      <c r="U1387" s="47"/>
      <c r="V1387" s="46"/>
      <c r="W1387" s="88"/>
      <c r="X1387" s="14">
        <f t="shared" si="1062"/>
        <v>0</v>
      </c>
      <c r="Y1387" s="62"/>
      <c r="Z1387" s="47"/>
      <c r="AA1387" s="46"/>
      <c r="AB1387" s="88"/>
      <c r="AC1387" s="14">
        <f t="shared" si="1063"/>
        <v>0</v>
      </c>
      <c r="AD1387" s="62"/>
      <c r="AE1387" s="47"/>
      <c r="AF1387" s="46"/>
      <c r="AG1387" s="88"/>
      <c r="AH1387" s="14">
        <f t="shared" si="1064"/>
        <v>0</v>
      </c>
      <c r="AI1387" s="15">
        <f t="shared" si="1065"/>
        <v>0</v>
      </c>
      <c r="AK1387" s="11" t="s">
        <v>9</v>
      </c>
      <c r="AL1387" s="62"/>
      <c r="AM1387" s="47"/>
      <c r="AN1387" s="46"/>
      <c r="AO1387" s="88"/>
      <c r="AP1387" s="8">
        <f t="shared" si="1058"/>
        <v>0</v>
      </c>
      <c r="AQ1387" s="62"/>
      <c r="AR1387" s="47"/>
      <c r="AS1387" s="46"/>
      <c r="AT1387" s="88"/>
      <c r="AU1387" s="8">
        <f t="shared" si="1059"/>
        <v>0</v>
      </c>
      <c r="AV1387" s="62"/>
      <c r="AW1387" s="47"/>
      <c r="AX1387" s="46"/>
      <c r="AY1387" s="88"/>
      <c r="AZ1387" s="8">
        <f t="shared" si="1060"/>
        <v>0</v>
      </c>
      <c r="BA1387" s="15">
        <f t="shared" si="1061"/>
        <v>0</v>
      </c>
    </row>
    <row r="1388" spans="1:53" x14ac:dyDescent="0.15">
      <c r="A1388" s="11" t="s">
        <v>101</v>
      </c>
      <c r="B1388" s="18">
        <v>2</v>
      </c>
      <c r="C1388" s="19">
        <v>1</v>
      </c>
      <c r="D1388" s="18"/>
      <c r="E1388" s="32">
        <v>3</v>
      </c>
      <c r="F1388" s="14">
        <f t="shared" si="1050"/>
        <v>6</v>
      </c>
      <c r="G1388" s="18">
        <v>5</v>
      </c>
      <c r="H1388" s="19">
        <v>4</v>
      </c>
      <c r="I1388" s="18">
        <v>3</v>
      </c>
      <c r="J1388" s="32">
        <v>6</v>
      </c>
      <c r="K1388" s="14">
        <f t="shared" si="1051"/>
        <v>18</v>
      </c>
      <c r="L1388" s="18">
        <v>3</v>
      </c>
      <c r="M1388" s="19">
        <v>4</v>
      </c>
      <c r="N1388" s="18">
        <v>1</v>
      </c>
      <c r="O1388" s="32">
        <v>3</v>
      </c>
      <c r="P1388" s="14">
        <f t="shared" si="1052"/>
        <v>11</v>
      </c>
      <c r="Q1388" s="15">
        <f t="shared" si="1053"/>
        <v>35</v>
      </c>
      <c r="R1388" s="93">
        <v>44435</v>
      </c>
      <c r="S1388" s="11" t="s">
        <v>9</v>
      </c>
      <c r="T1388" s="46"/>
      <c r="U1388" s="47"/>
      <c r="V1388" s="46"/>
      <c r="W1388" s="88"/>
      <c r="X1388" s="14">
        <f t="shared" si="1062"/>
        <v>0</v>
      </c>
      <c r="Y1388" s="46"/>
      <c r="Z1388" s="47"/>
      <c r="AA1388" s="46"/>
      <c r="AB1388" s="88"/>
      <c r="AC1388" s="14">
        <f t="shared" si="1063"/>
        <v>0</v>
      </c>
      <c r="AD1388" s="46"/>
      <c r="AE1388" s="47"/>
      <c r="AF1388" s="46"/>
      <c r="AG1388" s="88"/>
      <c r="AH1388" s="14">
        <f t="shared" si="1064"/>
        <v>0</v>
      </c>
      <c r="AI1388" s="15">
        <f t="shared" si="1065"/>
        <v>0</v>
      </c>
      <c r="AK1388" s="11" t="s">
        <v>9</v>
      </c>
      <c r="AL1388" s="46"/>
      <c r="AM1388" s="47"/>
      <c r="AN1388" s="46"/>
      <c r="AO1388" s="88"/>
      <c r="AP1388" s="8">
        <f t="shared" si="1058"/>
        <v>0</v>
      </c>
      <c r="AQ1388" s="46"/>
      <c r="AR1388" s="47"/>
      <c r="AS1388" s="46"/>
      <c r="AT1388" s="88"/>
      <c r="AU1388" s="8">
        <f t="shared" si="1059"/>
        <v>0</v>
      </c>
      <c r="AV1388" s="46"/>
      <c r="AW1388" s="47"/>
      <c r="AX1388" s="46"/>
      <c r="AY1388" s="88"/>
      <c r="AZ1388" s="8">
        <f t="shared" si="1060"/>
        <v>0</v>
      </c>
      <c r="BA1388" s="15">
        <f t="shared" si="1061"/>
        <v>0</v>
      </c>
    </row>
    <row r="1389" spans="1:53" x14ac:dyDescent="0.15">
      <c r="A1389" s="11" t="s">
        <v>667</v>
      </c>
      <c r="B1389" s="18"/>
      <c r="C1389" s="19"/>
      <c r="D1389" s="18">
        <v>1</v>
      </c>
      <c r="E1389" s="32"/>
      <c r="F1389" s="14">
        <f t="shared" si="1050"/>
        <v>1</v>
      </c>
      <c r="G1389" s="18">
        <v>1</v>
      </c>
      <c r="H1389" s="19"/>
      <c r="I1389" s="18"/>
      <c r="J1389" s="32"/>
      <c r="K1389" s="14">
        <f t="shared" si="1051"/>
        <v>1</v>
      </c>
      <c r="L1389" s="18">
        <v>1</v>
      </c>
      <c r="M1389" s="19"/>
      <c r="N1389" s="18"/>
      <c r="O1389" s="32"/>
      <c r="P1389" s="14">
        <f t="shared" si="1052"/>
        <v>1</v>
      </c>
      <c r="Q1389" s="15">
        <f t="shared" si="1053"/>
        <v>3</v>
      </c>
      <c r="R1389" s="93">
        <v>44434</v>
      </c>
      <c r="S1389" s="11" t="s">
        <v>9</v>
      </c>
      <c r="T1389" s="46"/>
      <c r="U1389" s="47"/>
      <c r="V1389" s="46"/>
      <c r="W1389" s="88"/>
      <c r="X1389" s="14">
        <f t="shared" si="1062"/>
        <v>0</v>
      </c>
      <c r="Y1389" s="46"/>
      <c r="Z1389" s="47"/>
      <c r="AA1389" s="46"/>
      <c r="AB1389" s="88"/>
      <c r="AC1389" s="14">
        <f t="shared" si="1063"/>
        <v>0</v>
      </c>
      <c r="AD1389" s="46"/>
      <c r="AE1389" s="47"/>
      <c r="AF1389" s="46"/>
      <c r="AG1389" s="88"/>
      <c r="AH1389" s="14">
        <f t="shared" si="1064"/>
        <v>0</v>
      </c>
      <c r="AI1389" s="15">
        <f t="shared" si="1065"/>
        <v>0</v>
      </c>
      <c r="AK1389" s="11" t="s">
        <v>9</v>
      </c>
      <c r="AL1389" s="18"/>
      <c r="AM1389" s="19"/>
      <c r="AN1389" s="18"/>
      <c r="AO1389" s="32"/>
      <c r="AP1389" s="8">
        <f t="shared" si="1058"/>
        <v>0</v>
      </c>
      <c r="AQ1389" s="46"/>
      <c r="AR1389" s="47"/>
      <c r="AS1389" s="46"/>
      <c r="AT1389" s="88"/>
      <c r="AU1389" s="8">
        <f t="shared" si="1059"/>
        <v>0</v>
      </c>
      <c r="AV1389" s="18"/>
      <c r="AW1389" s="19"/>
      <c r="AX1389" s="18"/>
      <c r="AY1389" s="32"/>
      <c r="AZ1389" s="8">
        <f t="shared" si="1060"/>
        <v>0</v>
      </c>
      <c r="BA1389" s="15">
        <f t="shared" si="1061"/>
        <v>0</v>
      </c>
    </row>
    <row r="1390" spans="1:53" ht="14.25" thickBot="1" x14ac:dyDescent="0.2">
      <c r="A1390" s="11" t="s">
        <v>66</v>
      </c>
      <c r="B1390" s="21">
        <v>2</v>
      </c>
      <c r="C1390" s="22"/>
      <c r="D1390" s="21">
        <v>2</v>
      </c>
      <c r="E1390" s="105"/>
      <c r="F1390" s="14">
        <f t="shared" si="1050"/>
        <v>4</v>
      </c>
      <c r="G1390" s="21">
        <v>2</v>
      </c>
      <c r="H1390" s="22"/>
      <c r="I1390" s="21">
        <v>2</v>
      </c>
      <c r="J1390" s="105"/>
      <c r="K1390" s="14">
        <f t="shared" si="1051"/>
        <v>4</v>
      </c>
      <c r="L1390" s="21">
        <v>2</v>
      </c>
      <c r="M1390" s="22"/>
      <c r="N1390" s="21">
        <v>2</v>
      </c>
      <c r="O1390" s="105"/>
      <c r="P1390" s="14">
        <f t="shared" si="1052"/>
        <v>4</v>
      </c>
      <c r="Q1390" s="24">
        <f t="shared" si="1053"/>
        <v>12</v>
      </c>
      <c r="R1390" s="93">
        <v>44448</v>
      </c>
      <c r="S1390" s="11" t="s">
        <v>9</v>
      </c>
      <c r="T1390" s="48"/>
      <c r="U1390" s="49"/>
      <c r="V1390" s="48"/>
      <c r="W1390" s="109"/>
      <c r="X1390" s="14">
        <f t="shared" si="1062"/>
        <v>0</v>
      </c>
      <c r="Y1390" s="48"/>
      <c r="Z1390" s="49"/>
      <c r="AA1390" s="48"/>
      <c r="AB1390" s="109"/>
      <c r="AC1390" s="14">
        <f t="shared" si="1063"/>
        <v>0</v>
      </c>
      <c r="AD1390" s="48"/>
      <c r="AE1390" s="49"/>
      <c r="AF1390" s="48"/>
      <c r="AG1390" s="109"/>
      <c r="AH1390" s="14">
        <f t="shared" si="1064"/>
        <v>0</v>
      </c>
      <c r="AI1390" s="24">
        <f t="shared" si="1065"/>
        <v>0</v>
      </c>
      <c r="AK1390" s="20" t="s">
        <v>9</v>
      </c>
      <c r="AL1390" s="21"/>
      <c r="AM1390" s="22"/>
      <c r="AN1390" s="21"/>
      <c r="AO1390" s="105"/>
      <c r="AP1390" s="8">
        <f t="shared" si="1058"/>
        <v>0</v>
      </c>
      <c r="AQ1390" s="48"/>
      <c r="AR1390" s="49"/>
      <c r="AS1390" s="48"/>
      <c r="AT1390" s="109"/>
      <c r="AU1390" s="8">
        <f t="shared" si="1059"/>
        <v>0</v>
      </c>
      <c r="AV1390" s="21"/>
      <c r="AW1390" s="22"/>
      <c r="AX1390" s="21"/>
      <c r="AY1390" s="105"/>
      <c r="AZ1390" s="8">
        <f t="shared" si="1060"/>
        <v>0</v>
      </c>
      <c r="BA1390" s="24">
        <f t="shared" si="1061"/>
        <v>0</v>
      </c>
    </row>
    <row r="1391" spans="1:53" ht="14.25" thickBot="1" x14ac:dyDescent="0.2">
      <c r="A1391" s="25" t="s">
        <v>10</v>
      </c>
      <c r="B1391" s="26">
        <f>SUM(B1380:B1390)</f>
        <v>12</v>
      </c>
      <c r="C1391" s="26">
        <f>SUM(C1380:C1390)</f>
        <v>8</v>
      </c>
      <c r="D1391" s="27">
        <f>SUM(D1380:D1390)</f>
        <v>12</v>
      </c>
      <c r="E1391" s="27">
        <f>SUM(E1380:E1390)</f>
        <v>8</v>
      </c>
      <c r="F1391" s="28">
        <f>SUM(B1391:E1391)</f>
        <v>40</v>
      </c>
      <c r="G1391" s="26">
        <f>SUM(G1380:G1390)</f>
        <v>16</v>
      </c>
      <c r="H1391" s="26">
        <f>SUM(H1380:H1390)</f>
        <v>18</v>
      </c>
      <c r="I1391" s="27">
        <f>SUM(I1380:I1390)</f>
        <v>14</v>
      </c>
      <c r="J1391" s="27">
        <f>SUM(J1380:J1390)</f>
        <v>14</v>
      </c>
      <c r="K1391" s="28">
        <f>SUM(G1391:J1391)</f>
        <v>62</v>
      </c>
      <c r="L1391" s="26">
        <f>SUM(L1380:L1390)</f>
        <v>24</v>
      </c>
      <c r="M1391" s="26">
        <f>SUM(M1380:M1390)</f>
        <v>21</v>
      </c>
      <c r="N1391" s="27">
        <f>SUM(N1380:N1390)</f>
        <v>18</v>
      </c>
      <c r="O1391" s="27">
        <f>SUM(O1380:O1390)</f>
        <v>7</v>
      </c>
      <c r="P1391" s="28">
        <f>SUM(L1391:O1391)</f>
        <v>70</v>
      </c>
      <c r="Q1391" s="29">
        <f t="shared" si="1053"/>
        <v>172</v>
      </c>
      <c r="S1391" s="25" t="s">
        <v>10</v>
      </c>
      <c r="T1391" s="26">
        <f>SUM(T1380:T1390)</f>
        <v>491</v>
      </c>
      <c r="U1391" s="26">
        <f>SUM(U1380:U1390)</f>
        <v>584</v>
      </c>
      <c r="V1391" s="27">
        <f>SUM(V1380:V1390)</f>
        <v>555</v>
      </c>
      <c r="W1391" s="27">
        <f>SUM(W1380:W1390)</f>
        <v>348</v>
      </c>
      <c r="X1391" s="28">
        <f>SUM(T1391:W1391)</f>
        <v>1978</v>
      </c>
      <c r="Y1391" s="26">
        <f>SUM(Y1380:Y1390)</f>
        <v>522</v>
      </c>
      <c r="Z1391" s="26">
        <f>SUM(Z1380:Z1390)</f>
        <v>762</v>
      </c>
      <c r="AA1391" s="27">
        <f>SUM(AA1380:AA1390)</f>
        <v>634</v>
      </c>
      <c r="AB1391" s="27">
        <f>SUM(AB1380:AB1390)</f>
        <v>281</v>
      </c>
      <c r="AC1391" s="28">
        <f>SUM(Y1391:AB1391)</f>
        <v>2199</v>
      </c>
      <c r="AD1391" s="26">
        <f>SUM(AD1380:AD1390)</f>
        <v>660</v>
      </c>
      <c r="AE1391" s="26">
        <f>SUM(AE1380:AE1390)</f>
        <v>979</v>
      </c>
      <c r="AF1391" s="27">
        <f>SUM(AF1380:AF1390)</f>
        <v>671</v>
      </c>
      <c r="AG1391" s="27">
        <f>SUM(AG1380:AG1390)</f>
        <v>307</v>
      </c>
      <c r="AH1391" s="28">
        <f>SUM(AD1391:AG1391)</f>
        <v>2617</v>
      </c>
      <c r="AI1391" s="29">
        <f t="shared" si="1065"/>
        <v>6794</v>
      </c>
      <c r="AK1391" s="25" t="s">
        <v>10</v>
      </c>
      <c r="AL1391" s="26">
        <f>SUM(AL1380:AL1390)</f>
        <v>0</v>
      </c>
      <c r="AM1391" s="26">
        <f>SUM(AM1380:AM1390)</f>
        <v>0</v>
      </c>
      <c r="AN1391" s="27">
        <f>SUM(AN1380:AN1390)</f>
        <v>0</v>
      </c>
      <c r="AO1391" s="27">
        <f>SUM(AO1380:AO1390)</f>
        <v>0</v>
      </c>
      <c r="AP1391" s="28">
        <f>SUM(AL1391:AO1391)</f>
        <v>0</v>
      </c>
      <c r="AQ1391" s="26">
        <f>SUM(AQ1380:AQ1390)</f>
        <v>0</v>
      </c>
      <c r="AR1391" s="26">
        <f>SUM(AR1380:AR1390)</f>
        <v>0</v>
      </c>
      <c r="AS1391" s="27">
        <f>SUM(AS1380:AS1390)</f>
        <v>0</v>
      </c>
      <c r="AT1391" s="27">
        <f>SUM(AT1380:AT1390)</f>
        <v>0</v>
      </c>
      <c r="AU1391" s="28">
        <f>SUM(AQ1391:AT1391)</f>
        <v>0</v>
      </c>
      <c r="AV1391" s="26">
        <f>SUM(AV1380:AV1390)</f>
        <v>0</v>
      </c>
      <c r="AW1391" s="26">
        <f>SUM(AW1380:AW1390)</f>
        <v>0</v>
      </c>
      <c r="AX1391" s="27">
        <f>SUM(AX1380:AX1390)</f>
        <v>0</v>
      </c>
      <c r="AY1391" s="27">
        <f>SUM(AY1380:AY1390)</f>
        <v>0</v>
      </c>
      <c r="AZ1391" s="28">
        <f>SUM(AV1391:AY1391)</f>
        <v>0</v>
      </c>
      <c r="BA1391" s="29">
        <f t="shared" si="1061"/>
        <v>0</v>
      </c>
    </row>
    <row r="1392" spans="1:53" x14ac:dyDescent="0.15">
      <c r="A1392" s="30" t="s">
        <v>1061</v>
      </c>
      <c r="B1392" s="31"/>
      <c r="C1392" s="32"/>
      <c r="D1392" s="33">
        <v>1</v>
      </c>
      <c r="E1392" s="32"/>
      <c r="F1392" s="14">
        <f>SUM(B1392:E1392)</f>
        <v>1</v>
      </c>
      <c r="G1392" s="31"/>
      <c r="H1392" s="32"/>
      <c r="I1392" s="33"/>
      <c r="J1392" s="32"/>
      <c r="K1392" s="14">
        <f>SUM(G1392:J1392)</f>
        <v>0</v>
      </c>
      <c r="L1392" s="31"/>
      <c r="M1392" s="32"/>
      <c r="N1392" s="33"/>
      <c r="O1392" s="32"/>
      <c r="P1392" s="14">
        <f>SUM(L1392:O1392)</f>
        <v>0</v>
      </c>
      <c r="Q1392" s="15">
        <f t="shared" si="1053"/>
        <v>1</v>
      </c>
      <c r="R1392" s="56">
        <v>44432</v>
      </c>
      <c r="S1392" s="30" t="s">
        <v>1053</v>
      </c>
      <c r="T1392" s="31">
        <v>6</v>
      </c>
      <c r="U1392" s="32">
        <v>11</v>
      </c>
      <c r="V1392" s="33">
        <v>5</v>
      </c>
      <c r="W1392" s="32">
        <v>1</v>
      </c>
      <c r="X1392" s="14">
        <f>SUM(T1392:W1392)</f>
        <v>23</v>
      </c>
      <c r="Y1392" s="31">
        <v>6</v>
      </c>
      <c r="Z1392" s="32">
        <v>11</v>
      </c>
      <c r="AA1392" s="33">
        <v>5</v>
      </c>
      <c r="AB1392" s="32">
        <v>1</v>
      </c>
      <c r="AC1392" s="14">
        <f>SUM(Y1392:AB1392)</f>
        <v>23</v>
      </c>
      <c r="AD1392" s="31">
        <v>6</v>
      </c>
      <c r="AE1392" s="32">
        <v>11</v>
      </c>
      <c r="AF1392" s="33">
        <v>5</v>
      </c>
      <c r="AG1392" s="32">
        <v>1</v>
      </c>
      <c r="AH1392" s="14">
        <f>SUM(AD1392:AG1392)</f>
        <v>23</v>
      </c>
      <c r="AI1392" s="15">
        <f t="shared" si="1065"/>
        <v>69</v>
      </c>
      <c r="AJ1392" s="56">
        <v>44420</v>
      </c>
      <c r="AK1392" s="30"/>
      <c r="AL1392" s="37"/>
      <c r="AM1392" s="19"/>
      <c r="AN1392" s="18"/>
      <c r="AO1392" s="32"/>
      <c r="AP1392" s="14">
        <f>SUM(AL1392:AO1392)</f>
        <v>0</v>
      </c>
      <c r="AQ1392" s="37"/>
      <c r="AR1392" s="19"/>
      <c r="AS1392" s="18"/>
      <c r="AT1392" s="32"/>
      <c r="AU1392" s="14">
        <f>SUM(AQ1392:AT1392)</f>
        <v>0</v>
      </c>
      <c r="AV1392" s="37"/>
      <c r="AW1392" s="19"/>
      <c r="AX1392" s="18"/>
      <c r="AY1392" s="32"/>
      <c r="AZ1392" s="14">
        <f>SUM(AV1392:AY1392)</f>
        <v>0</v>
      </c>
      <c r="BA1392" s="15">
        <f t="shared" si="1061"/>
        <v>0</v>
      </c>
    </row>
    <row r="1393" spans="1:53" x14ac:dyDescent="0.15">
      <c r="A1393" s="30" t="s">
        <v>1062</v>
      </c>
      <c r="B1393" s="37">
        <f>1+1</f>
        <v>2</v>
      </c>
      <c r="C1393" s="19">
        <v>1</v>
      </c>
      <c r="D1393" s="18">
        <f>5+1</f>
        <v>6</v>
      </c>
      <c r="E1393" s="32">
        <v>2</v>
      </c>
      <c r="F1393" s="14">
        <f t="shared" ref="F1393:F1415" si="1066">SUM(B1393:E1393)</f>
        <v>11</v>
      </c>
      <c r="G1393" s="37">
        <f>2+1</f>
        <v>3</v>
      </c>
      <c r="H1393" s="19">
        <f>4+4</f>
        <v>8</v>
      </c>
      <c r="I1393" s="18">
        <f>2+3</f>
        <v>5</v>
      </c>
      <c r="J1393" s="32">
        <v>2</v>
      </c>
      <c r="K1393" s="14">
        <f t="shared" ref="K1393:K1415" si="1067">SUM(G1393:J1393)</f>
        <v>18</v>
      </c>
      <c r="L1393" s="37">
        <f>9+1</f>
        <v>10</v>
      </c>
      <c r="M1393" s="19">
        <f>9+1</f>
        <v>10</v>
      </c>
      <c r="N1393" s="18">
        <f>10+1</f>
        <v>11</v>
      </c>
      <c r="O1393" s="32"/>
      <c r="P1393" s="14">
        <f t="shared" ref="P1393:P1415" si="1068">SUM(L1393:O1393)</f>
        <v>31</v>
      </c>
      <c r="Q1393" s="15">
        <f t="shared" si="1053"/>
        <v>60</v>
      </c>
      <c r="R1393" s="93">
        <v>44429</v>
      </c>
      <c r="S1393" s="30" t="s">
        <v>1054</v>
      </c>
      <c r="T1393" s="37">
        <v>3</v>
      </c>
      <c r="U1393" s="19">
        <v>8</v>
      </c>
      <c r="V1393" s="18">
        <v>3</v>
      </c>
      <c r="W1393" s="32">
        <v>7</v>
      </c>
      <c r="X1393" s="14">
        <f t="shared" ref="X1393:X1414" si="1069">SUM(T1393:W1393)</f>
        <v>21</v>
      </c>
      <c r="Y1393" s="37">
        <v>3</v>
      </c>
      <c r="Z1393" s="19">
        <v>8</v>
      </c>
      <c r="AA1393" s="18">
        <v>3</v>
      </c>
      <c r="AB1393" s="32">
        <v>7</v>
      </c>
      <c r="AC1393" s="14">
        <f t="shared" ref="AC1393:AC1414" si="1070">SUM(Y1393:AB1393)</f>
        <v>21</v>
      </c>
      <c r="AD1393" s="37">
        <v>3</v>
      </c>
      <c r="AE1393" s="19">
        <v>8</v>
      </c>
      <c r="AF1393" s="18">
        <v>3</v>
      </c>
      <c r="AG1393" s="32">
        <v>7</v>
      </c>
      <c r="AH1393" s="14">
        <f t="shared" ref="AH1393:AH1414" si="1071">SUM(AD1393:AG1393)</f>
        <v>21</v>
      </c>
      <c r="AI1393" s="15">
        <f t="shared" si="1065"/>
        <v>63</v>
      </c>
      <c r="AJ1393" s="56">
        <v>44425</v>
      </c>
      <c r="AK1393" s="13"/>
      <c r="AL1393" s="37"/>
      <c r="AM1393" s="19"/>
      <c r="AN1393" s="18"/>
      <c r="AO1393" s="32"/>
      <c r="AP1393" s="14">
        <f t="shared" ref="AP1393:AP1415" si="1072">SUM(AL1393:AO1393)</f>
        <v>0</v>
      </c>
      <c r="AQ1393" s="37"/>
      <c r="AR1393" s="19"/>
      <c r="AS1393" s="18"/>
      <c r="AT1393" s="32"/>
      <c r="AU1393" s="14">
        <f t="shared" ref="AU1393:AU1415" si="1073">SUM(AQ1393:AT1393)</f>
        <v>0</v>
      </c>
      <c r="AV1393" s="37"/>
      <c r="AW1393" s="19"/>
      <c r="AX1393" s="18"/>
      <c r="AY1393" s="32"/>
      <c r="AZ1393" s="14">
        <f t="shared" ref="AZ1393:AZ1415" si="1074">SUM(AV1393:AY1393)</f>
        <v>0</v>
      </c>
      <c r="BA1393" s="15">
        <f t="shared" si="1061"/>
        <v>0</v>
      </c>
    </row>
    <row r="1394" spans="1:53" x14ac:dyDescent="0.15">
      <c r="A1394" s="30" t="s">
        <v>1071</v>
      </c>
      <c r="B1394" s="37"/>
      <c r="C1394" s="19"/>
      <c r="D1394" s="18"/>
      <c r="E1394" s="32"/>
      <c r="F1394" s="14">
        <f t="shared" si="1066"/>
        <v>0</v>
      </c>
      <c r="G1394" s="37"/>
      <c r="H1394" s="19"/>
      <c r="I1394" s="18">
        <v>1</v>
      </c>
      <c r="J1394" s="32"/>
      <c r="K1394" s="14">
        <f t="shared" si="1067"/>
        <v>1</v>
      </c>
      <c r="L1394" s="37"/>
      <c r="M1394" s="19"/>
      <c r="N1394" s="18"/>
      <c r="O1394" s="32"/>
      <c r="P1394" s="14">
        <f t="shared" si="1068"/>
        <v>0</v>
      </c>
      <c r="Q1394" s="15">
        <f t="shared" si="1053"/>
        <v>1</v>
      </c>
      <c r="R1394" s="56">
        <v>44439</v>
      </c>
      <c r="S1394" s="30" t="s">
        <v>1058</v>
      </c>
      <c r="T1394" s="37">
        <v>2</v>
      </c>
      <c r="U1394" s="19">
        <v>5</v>
      </c>
      <c r="V1394" s="18">
        <v>3</v>
      </c>
      <c r="W1394" s="32">
        <v>6</v>
      </c>
      <c r="X1394" s="14">
        <f t="shared" si="1069"/>
        <v>16</v>
      </c>
      <c r="Y1394" s="37">
        <v>2</v>
      </c>
      <c r="Z1394" s="19">
        <v>5</v>
      </c>
      <c r="AA1394" s="18">
        <v>3</v>
      </c>
      <c r="AB1394" s="32">
        <v>6</v>
      </c>
      <c r="AC1394" s="14">
        <f t="shared" si="1070"/>
        <v>16</v>
      </c>
      <c r="AD1394" s="37">
        <v>2</v>
      </c>
      <c r="AE1394" s="19">
        <v>5</v>
      </c>
      <c r="AF1394" s="18">
        <v>3</v>
      </c>
      <c r="AG1394" s="32">
        <v>6</v>
      </c>
      <c r="AH1394" s="14">
        <f t="shared" si="1071"/>
        <v>16</v>
      </c>
      <c r="AI1394" s="15">
        <f t="shared" si="1065"/>
        <v>48</v>
      </c>
      <c r="AJ1394" s="56">
        <v>44427</v>
      </c>
      <c r="AK1394" s="30"/>
      <c r="AL1394" s="37"/>
      <c r="AM1394" s="19"/>
      <c r="AN1394" s="18"/>
      <c r="AO1394" s="32"/>
      <c r="AP1394" s="14">
        <f t="shared" si="1072"/>
        <v>0</v>
      </c>
      <c r="AQ1394" s="37"/>
      <c r="AR1394" s="19"/>
      <c r="AS1394" s="18"/>
      <c r="AT1394" s="32"/>
      <c r="AU1394" s="14">
        <f t="shared" si="1073"/>
        <v>0</v>
      </c>
      <c r="AV1394" s="37"/>
      <c r="AW1394" s="19"/>
      <c r="AX1394" s="18"/>
      <c r="AY1394" s="32"/>
      <c r="AZ1394" s="14">
        <f t="shared" si="1074"/>
        <v>0</v>
      </c>
      <c r="BA1394" s="15">
        <f t="shared" si="1061"/>
        <v>0</v>
      </c>
    </row>
    <row r="1395" spans="1:53" x14ac:dyDescent="0.15">
      <c r="A1395" s="30" t="s">
        <v>998</v>
      </c>
      <c r="B1395" s="37">
        <v>2</v>
      </c>
      <c r="C1395" s="19">
        <v>1</v>
      </c>
      <c r="D1395" s="18"/>
      <c r="E1395" s="32">
        <v>3</v>
      </c>
      <c r="F1395" s="14">
        <f t="shared" si="1066"/>
        <v>6</v>
      </c>
      <c r="G1395" s="37">
        <v>5</v>
      </c>
      <c r="H1395" s="19">
        <v>4</v>
      </c>
      <c r="I1395" s="18">
        <v>3</v>
      </c>
      <c r="J1395" s="32">
        <v>6</v>
      </c>
      <c r="K1395" s="14">
        <f t="shared" si="1067"/>
        <v>18</v>
      </c>
      <c r="L1395" s="37">
        <v>3</v>
      </c>
      <c r="M1395" s="19">
        <v>4</v>
      </c>
      <c r="N1395" s="18">
        <v>1</v>
      </c>
      <c r="O1395" s="32">
        <v>3</v>
      </c>
      <c r="P1395" s="14">
        <f t="shared" si="1068"/>
        <v>11</v>
      </c>
      <c r="Q1395" s="15">
        <f t="shared" si="1053"/>
        <v>35</v>
      </c>
      <c r="R1395" s="93">
        <v>44443</v>
      </c>
      <c r="S1395" s="73" t="s">
        <v>1059</v>
      </c>
      <c r="T1395" s="37">
        <v>5</v>
      </c>
      <c r="U1395" s="19">
        <v>3</v>
      </c>
      <c r="V1395" s="18">
        <v>15</v>
      </c>
      <c r="W1395" s="32"/>
      <c r="X1395" s="14">
        <f t="shared" si="1069"/>
        <v>23</v>
      </c>
      <c r="Y1395" s="37"/>
      <c r="Z1395" s="19"/>
      <c r="AA1395" s="18"/>
      <c r="AB1395" s="32"/>
      <c r="AC1395" s="14">
        <f t="shared" si="1070"/>
        <v>0</v>
      </c>
      <c r="AD1395" s="37">
        <v>10</v>
      </c>
      <c r="AE1395" s="19">
        <v>5</v>
      </c>
      <c r="AF1395" s="18"/>
      <c r="AG1395" s="32"/>
      <c r="AH1395" s="14">
        <f t="shared" si="1071"/>
        <v>15</v>
      </c>
      <c r="AI1395" s="15">
        <f t="shared" si="1065"/>
        <v>38</v>
      </c>
      <c r="AJ1395" s="56">
        <v>44428</v>
      </c>
      <c r="AK1395" s="30"/>
      <c r="AL1395" s="37"/>
      <c r="AM1395" s="19"/>
      <c r="AN1395" s="18"/>
      <c r="AO1395" s="32"/>
      <c r="AP1395" s="14">
        <f t="shared" si="1072"/>
        <v>0</v>
      </c>
      <c r="AQ1395" s="37"/>
      <c r="AR1395" s="19"/>
      <c r="AS1395" s="18"/>
      <c r="AT1395" s="32"/>
      <c r="AU1395" s="14">
        <f t="shared" si="1073"/>
        <v>0</v>
      </c>
      <c r="AV1395" s="37"/>
      <c r="AW1395" s="19"/>
      <c r="AX1395" s="18"/>
      <c r="AY1395" s="32"/>
      <c r="AZ1395" s="14">
        <f t="shared" si="1074"/>
        <v>0</v>
      </c>
      <c r="BA1395" s="15">
        <f t="shared" si="1061"/>
        <v>0</v>
      </c>
    </row>
    <row r="1396" spans="1:53" x14ac:dyDescent="0.15">
      <c r="A1396" s="30" t="s">
        <v>1077</v>
      </c>
      <c r="B1396" s="37"/>
      <c r="C1396" s="19">
        <v>1</v>
      </c>
      <c r="D1396" s="18"/>
      <c r="E1396" s="32"/>
      <c r="F1396" s="14">
        <f t="shared" si="1066"/>
        <v>1</v>
      </c>
      <c r="G1396" s="37"/>
      <c r="H1396" s="19">
        <v>1</v>
      </c>
      <c r="I1396" s="18"/>
      <c r="J1396" s="32"/>
      <c r="K1396" s="14">
        <f t="shared" si="1067"/>
        <v>1</v>
      </c>
      <c r="L1396" s="37"/>
      <c r="M1396" s="19">
        <v>1</v>
      </c>
      <c r="N1396" s="18"/>
      <c r="O1396" s="32"/>
      <c r="P1396" s="14">
        <f t="shared" si="1068"/>
        <v>1</v>
      </c>
      <c r="Q1396" s="15">
        <f t="shared" si="1053"/>
        <v>3</v>
      </c>
      <c r="R1396" s="56">
        <v>44446</v>
      </c>
      <c r="S1396" s="30" t="s">
        <v>1060</v>
      </c>
      <c r="T1396" s="37">
        <v>1</v>
      </c>
      <c r="U1396" s="19"/>
      <c r="V1396" s="18">
        <v>1</v>
      </c>
      <c r="W1396" s="32">
        <v>8</v>
      </c>
      <c r="X1396" s="14">
        <f t="shared" si="1069"/>
        <v>10</v>
      </c>
      <c r="Y1396" s="37">
        <v>1</v>
      </c>
      <c r="Z1396" s="19"/>
      <c r="AA1396" s="18">
        <v>1</v>
      </c>
      <c r="AB1396" s="32">
        <v>8</v>
      </c>
      <c r="AC1396" s="14">
        <f t="shared" si="1070"/>
        <v>10</v>
      </c>
      <c r="AD1396" s="37">
        <v>1</v>
      </c>
      <c r="AE1396" s="19"/>
      <c r="AF1396" s="18">
        <v>1</v>
      </c>
      <c r="AG1396" s="32">
        <v>8</v>
      </c>
      <c r="AH1396" s="14">
        <f t="shared" si="1071"/>
        <v>10</v>
      </c>
      <c r="AI1396" s="15">
        <f t="shared" si="1065"/>
        <v>30</v>
      </c>
      <c r="AJ1396" s="56">
        <v>44429</v>
      </c>
      <c r="AK1396" s="30"/>
      <c r="AL1396" s="37"/>
      <c r="AM1396" s="19"/>
      <c r="AN1396" s="18"/>
      <c r="AO1396" s="32"/>
      <c r="AP1396" s="14">
        <f t="shared" si="1072"/>
        <v>0</v>
      </c>
      <c r="AQ1396" s="37"/>
      <c r="AR1396" s="19"/>
      <c r="AS1396" s="18"/>
      <c r="AT1396" s="32"/>
      <c r="AU1396" s="14">
        <f t="shared" si="1073"/>
        <v>0</v>
      </c>
      <c r="AV1396" s="37"/>
      <c r="AW1396" s="19"/>
      <c r="AX1396" s="18"/>
      <c r="AY1396" s="32"/>
      <c r="AZ1396" s="14">
        <f t="shared" si="1074"/>
        <v>0</v>
      </c>
      <c r="BA1396" s="15">
        <f t="shared" si="1061"/>
        <v>0</v>
      </c>
    </row>
    <row r="1397" spans="1:53" x14ac:dyDescent="0.15">
      <c r="A1397" s="30" t="s">
        <v>1085</v>
      </c>
      <c r="B1397" s="37"/>
      <c r="C1397" s="19"/>
      <c r="D1397" s="18"/>
      <c r="E1397" s="32"/>
      <c r="F1397" s="14">
        <f t="shared" si="1066"/>
        <v>0</v>
      </c>
      <c r="G1397" s="37"/>
      <c r="H1397" s="19"/>
      <c r="I1397" s="18"/>
      <c r="J1397" s="32"/>
      <c r="K1397" s="14">
        <f t="shared" si="1067"/>
        <v>0</v>
      </c>
      <c r="L1397" s="37">
        <v>1</v>
      </c>
      <c r="M1397" s="19"/>
      <c r="N1397" s="18"/>
      <c r="O1397" s="32"/>
      <c r="P1397" s="14">
        <f t="shared" si="1068"/>
        <v>1</v>
      </c>
      <c r="Q1397" s="15">
        <f t="shared" si="1053"/>
        <v>1</v>
      </c>
      <c r="R1397" s="56">
        <v>44452</v>
      </c>
      <c r="S1397" s="30" t="s">
        <v>1063</v>
      </c>
      <c r="T1397" s="37">
        <v>1</v>
      </c>
      <c r="U1397" s="19"/>
      <c r="V1397" s="18"/>
      <c r="W1397" s="32">
        <v>1</v>
      </c>
      <c r="X1397" s="14">
        <f t="shared" si="1069"/>
        <v>2</v>
      </c>
      <c r="Y1397" s="37">
        <v>1</v>
      </c>
      <c r="Z1397" s="19"/>
      <c r="AA1397" s="18"/>
      <c r="AB1397" s="32">
        <v>1</v>
      </c>
      <c r="AC1397" s="14">
        <f t="shared" si="1070"/>
        <v>2</v>
      </c>
      <c r="AD1397" s="37">
        <v>1</v>
      </c>
      <c r="AE1397" s="19"/>
      <c r="AF1397" s="18"/>
      <c r="AG1397" s="32">
        <v>1</v>
      </c>
      <c r="AH1397" s="14">
        <f t="shared" si="1071"/>
        <v>2</v>
      </c>
      <c r="AI1397" s="15">
        <f t="shared" si="1065"/>
        <v>6</v>
      </c>
      <c r="AJ1397" s="56">
        <v>44432</v>
      </c>
      <c r="AK1397" s="30"/>
      <c r="AL1397" s="37"/>
      <c r="AM1397" s="19"/>
      <c r="AN1397" s="18"/>
      <c r="AO1397" s="32"/>
      <c r="AP1397" s="14">
        <f t="shared" si="1072"/>
        <v>0</v>
      </c>
      <c r="AQ1397" s="37"/>
      <c r="AR1397" s="19"/>
      <c r="AS1397" s="18"/>
      <c r="AT1397" s="32"/>
      <c r="AU1397" s="14">
        <f t="shared" si="1073"/>
        <v>0</v>
      </c>
      <c r="AV1397" s="37"/>
      <c r="AW1397" s="19"/>
      <c r="AX1397" s="18"/>
      <c r="AY1397" s="32"/>
      <c r="AZ1397" s="14">
        <f t="shared" si="1074"/>
        <v>0</v>
      </c>
      <c r="BA1397" s="15">
        <f t="shared" si="1061"/>
        <v>0</v>
      </c>
    </row>
    <row r="1398" spans="1:53" x14ac:dyDescent="0.15">
      <c r="A1398" s="30"/>
      <c r="B1398" s="37"/>
      <c r="C1398" s="19"/>
      <c r="D1398" s="18"/>
      <c r="E1398" s="32"/>
      <c r="F1398" s="14">
        <f t="shared" si="1066"/>
        <v>0</v>
      </c>
      <c r="G1398" s="37"/>
      <c r="H1398" s="19"/>
      <c r="I1398" s="18"/>
      <c r="J1398" s="32"/>
      <c r="K1398" s="14">
        <f t="shared" si="1067"/>
        <v>0</v>
      </c>
      <c r="L1398" s="37"/>
      <c r="M1398" s="19"/>
      <c r="N1398" s="18"/>
      <c r="O1398" s="32"/>
      <c r="P1398" s="14">
        <f t="shared" si="1068"/>
        <v>0</v>
      </c>
      <c r="Q1398" s="15">
        <f t="shared" si="1053"/>
        <v>0</v>
      </c>
      <c r="S1398" s="30" t="s">
        <v>1066</v>
      </c>
      <c r="T1398" s="37"/>
      <c r="U1398" s="19"/>
      <c r="V1398" s="18">
        <v>2</v>
      </c>
      <c r="W1398" s="32">
        <v>2</v>
      </c>
      <c r="X1398" s="14">
        <f t="shared" si="1069"/>
        <v>4</v>
      </c>
      <c r="Y1398" s="37"/>
      <c r="Z1398" s="19"/>
      <c r="AA1398" s="18">
        <v>2</v>
      </c>
      <c r="AB1398" s="32">
        <v>2</v>
      </c>
      <c r="AC1398" s="14">
        <f t="shared" si="1070"/>
        <v>4</v>
      </c>
      <c r="AD1398" s="37"/>
      <c r="AE1398" s="19"/>
      <c r="AF1398" s="18">
        <v>2</v>
      </c>
      <c r="AG1398" s="32">
        <v>2</v>
      </c>
      <c r="AH1398" s="14">
        <f t="shared" si="1071"/>
        <v>4</v>
      </c>
      <c r="AI1398" s="15">
        <f t="shared" si="1065"/>
        <v>12</v>
      </c>
      <c r="AJ1398" s="56">
        <v>44433</v>
      </c>
      <c r="AK1398" s="39"/>
      <c r="AL1398" s="37"/>
      <c r="AM1398" s="19"/>
      <c r="AN1398" s="18"/>
      <c r="AO1398" s="32"/>
      <c r="AP1398" s="14">
        <f t="shared" si="1072"/>
        <v>0</v>
      </c>
      <c r="AQ1398" s="37"/>
      <c r="AR1398" s="19"/>
      <c r="AS1398" s="18"/>
      <c r="AT1398" s="32"/>
      <c r="AU1398" s="14">
        <f t="shared" si="1073"/>
        <v>0</v>
      </c>
      <c r="AV1398" s="37"/>
      <c r="AW1398" s="19"/>
      <c r="AX1398" s="18"/>
      <c r="AY1398" s="32"/>
      <c r="AZ1398" s="14">
        <f t="shared" si="1074"/>
        <v>0</v>
      </c>
      <c r="BA1398" s="15">
        <f t="shared" si="1061"/>
        <v>0</v>
      </c>
    </row>
    <row r="1399" spans="1:53" x14ac:dyDescent="0.15">
      <c r="A1399" s="30"/>
      <c r="B1399" s="37"/>
      <c r="C1399" s="19"/>
      <c r="D1399" s="18"/>
      <c r="E1399" s="32"/>
      <c r="F1399" s="14">
        <f t="shared" si="1066"/>
        <v>0</v>
      </c>
      <c r="G1399" s="37"/>
      <c r="H1399" s="19"/>
      <c r="I1399" s="18"/>
      <c r="J1399" s="32"/>
      <c r="K1399" s="14">
        <f t="shared" si="1067"/>
        <v>0</v>
      </c>
      <c r="L1399" s="37"/>
      <c r="M1399" s="19"/>
      <c r="N1399" s="18"/>
      <c r="O1399" s="32"/>
      <c r="P1399" s="14">
        <f t="shared" si="1068"/>
        <v>0</v>
      </c>
      <c r="Q1399" s="15">
        <f t="shared" si="1053"/>
        <v>0</v>
      </c>
      <c r="S1399" s="30" t="s">
        <v>1067</v>
      </c>
      <c r="T1399" s="37">
        <v>5</v>
      </c>
      <c r="U1399" s="19">
        <v>10</v>
      </c>
      <c r="V1399" s="18">
        <v>6</v>
      </c>
      <c r="W1399" s="32">
        <v>8</v>
      </c>
      <c r="X1399" s="14">
        <f t="shared" si="1069"/>
        <v>29</v>
      </c>
      <c r="Y1399" s="37">
        <v>5</v>
      </c>
      <c r="Z1399" s="19">
        <v>10</v>
      </c>
      <c r="AA1399" s="18">
        <v>6</v>
      </c>
      <c r="AB1399" s="32">
        <v>8</v>
      </c>
      <c r="AC1399" s="14">
        <f t="shared" si="1070"/>
        <v>29</v>
      </c>
      <c r="AD1399" s="37">
        <v>5</v>
      </c>
      <c r="AE1399" s="19">
        <v>10</v>
      </c>
      <c r="AF1399" s="18">
        <v>6</v>
      </c>
      <c r="AG1399" s="32">
        <v>8</v>
      </c>
      <c r="AH1399" s="14">
        <f t="shared" si="1071"/>
        <v>29</v>
      </c>
      <c r="AI1399" s="15">
        <f t="shared" si="1065"/>
        <v>87</v>
      </c>
      <c r="AJ1399" s="56">
        <v>44434</v>
      </c>
      <c r="AK1399" s="30"/>
      <c r="AL1399" s="37"/>
      <c r="AM1399" s="19"/>
      <c r="AN1399" s="18"/>
      <c r="AO1399" s="32"/>
      <c r="AP1399" s="14">
        <f t="shared" si="1072"/>
        <v>0</v>
      </c>
      <c r="AQ1399" s="37"/>
      <c r="AR1399" s="19"/>
      <c r="AS1399" s="18"/>
      <c r="AT1399" s="32"/>
      <c r="AU1399" s="14">
        <f t="shared" si="1073"/>
        <v>0</v>
      </c>
      <c r="AV1399" s="37"/>
      <c r="AW1399" s="19"/>
      <c r="AX1399" s="18"/>
      <c r="AY1399" s="32"/>
      <c r="AZ1399" s="14">
        <f t="shared" si="1074"/>
        <v>0</v>
      </c>
      <c r="BA1399" s="15">
        <f t="shared" si="1061"/>
        <v>0</v>
      </c>
    </row>
    <row r="1400" spans="1:53" x14ac:dyDescent="0.15">
      <c r="A1400" s="30"/>
      <c r="B1400" s="37"/>
      <c r="C1400" s="19"/>
      <c r="D1400" s="18"/>
      <c r="E1400" s="32"/>
      <c r="F1400" s="14">
        <f t="shared" si="1066"/>
        <v>0</v>
      </c>
      <c r="G1400" s="37"/>
      <c r="H1400" s="19"/>
      <c r="I1400" s="18"/>
      <c r="J1400" s="32"/>
      <c r="K1400" s="14">
        <f t="shared" si="1067"/>
        <v>0</v>
      </c>
      <c r="L1400" s="37"/>
      <c r="M1400" s="19"/>
      <c r="N1400" s="18"/>
      <c r="O1400" s="32"/>
      <c r="P1400" s="14">
        <f t="shared" si="1068"/>
        <v>0</v>
      </c>
      <c r="Q1400" s="15">
        <f t="shared" si="1053"/>
        <v>0</v>
      </c>
      <c r="S1400" s="73" t="s">
        <v>1068</v>
      </c>
      <c r="T1400" s="37">
        <v>15</v>
      </c>
      <c r="U1400" s="19">
        <v>20</v>
      </c>
      <c r="V1400" s="18">
        <v>25</v>
      </c>
      <c r="W1400" s="32"/>
      <c r="X1400" s="14">
        <f t="shared" si="1069"/>
        <v>60</v>
      </c>
      <c r="Y1400" s="37"/>
      <c r="Z1400" s="19"/>
      <c r="AA1400" s="18"/>
      <c r="AB1400" s="32"/>
      <c r="AC1400" s="14">
        <f t="shared" si="1070"/>
        <v>0</v>
      </c>
      <c r="AD1400" s="37"/>
      <c r="AE1400" s="19"/>
      <c r="AF1400" s="18">
        <v>5</v>
      </c>
      <c r="AG1400" s="32"/>
      <c r="AH1400" s="14">
        <f t="shared" si="1071"/>
        <v>5</v>
      </c>
      <c r="AI1400" s="15">
        <f t="shared" si="1065"/>
        <v>65</v>
      </c>
      <c r="AJ1400" s="56">
        <v>44435</v>
      </c>
      <c r="AK1400" s="30"/>
      <c r="AL1400" s="37"/>
      <c r="AM1400" s="19"/>
      <c r="AN1400" s="18"/>
      <c r="AO1400" s="32"/>
      <c r="AP1400" s="14">
        <f t="shared" si="1072"/>
        <v>0</v>
      </c>
      <c r="AQ1400" s="37"/>
      <c r="AR1400" s="19"/>
      <c r="AS1400" s="18"/>
      <c r="AT1400" s="32"/>
      <c r="AU1400" s="14">
        <f t="shared" si="1073"/>
        <v>0</v>
      </c>
      <c r="AV1400" s="37"/>
      <c r="AW1400" s="19"/>
      <c r="AX1400" s="18"/>
      <c r="AY1400" s="32"/>
      <c r="AZ1400" s="14">
        <f t="shared" si="1074"/>
        <v>0</v>
      </c>
      <c r="BA1400" s="15">
        <f t="shared" si="1061"/>
        <v>0</v>
      </c>
    </row>
    <row r="1401" spans="1:53" x14ac:dyDescent="0.15">
      <c r="A1401" s="30"/>
      <c r="B1401" s="37"/>
      <c r="C1401" s="19"/>
      <c r="D1401" s="18"/>
      <c r="E1401" s="32"/>
      <c r="F1401" s="14">
        <f t="shared" si="1066"/>
        <v>0</v>
      </c>
      <c r="G1401" s="37"/>
      <c r="H1401" s="19"/>
      <c r="I1401" s="18"/>
      <c r="J1401" s="32"/>
      <c r="K1401" s="14">
        <f t="shared" si="1067"/>
        <v>0</v>
      </c>
      <c r="L1401" s="37"/>
      <c r="M1401" s="19"/>
      <c r="N1401" s="18"/>
      <c r="O1401" s="32"/>
      <c r="P1401" s="14">
        <f t="shared" si="1068"/>
        <v>0</v>
      </c>
      <c r="Q1401" s="15">
        <f t="shared" si="1053"/>
        <v>0</v>
      </c>
      <c r="S1401" s="73" t="s">
        <v>1069</v>
      </c>
      <c r="T1401" s="37">
        <v>5</v>
      </c>
      <c r="U1401" s="19">
        <v>10</v>
      </c>
      <c r="V1401" s="18"/>
      <c r="W1401" s="32"/>
      <c r="X1401" s="14">
        <f t="shared" si="1069"/>
        <v>15</v>
      </c>
      <c r="Y1401" s="37"/>
      <c r="Z1401" s="19"/>
      <c r="AA1401" s="18"/>
      <c r="AB1401" s="32"/>
      <c r="AC1401" s="14">
        <f t="shared" si="1070"/>
        <v>0</v>
      </c>
      <c r="AD1401" s="37"/>
      <c r="AE1401" s="19">
        <v>18</v>
      </c>
      <c r="AF1401" s="18">
        <v>5</v>
      </c>
      <c r="AG1401" s="32"/>
      <c r="AH1401" s="14">
        <f t="shared" si="1071"/>
        <v>23</v>
      </c>
      <c r="AI1401" s="15">
        <f t="shared" si="1065"/>
        <v>38</v>
      </c>
      <c r="AJ1401" s="56">
        <v>44436</v>
      </c>
      <c r="AK1401" s="30"/>
      <c r="AL1401" s="37"/>
      <c r="AM1401" s="19"/>
      <c r="AN1401" s="18"/>
      <c r="AO1401" s="32"/>
      <c r="AP1401" s="14">
        <f t="shared" si="1072"/>
        <v>0</v>
      </c>
      <c r="AQ1401" s="37"/>
      <c r="AR1401" s="19"/>
      <c r="AS1401" s="18"/>
      <c r="AT1401" s="32"/>
      <c r="AU1401" s="14">
        <f t="shared" si="1073"/>
        <v>0</v>
      </c>
      <c r="AV1401" s="37"/>
      <c r="AW1401" s="19"/>
      <c r="AX1401" s="18"/>
      <c r="AY1401" s="32"/>
      <c r="AZ1401" s="14">
        <f t="shared" si="1074"/>
        <v>0</v>
      </c>
      <c r="BA1401" s="15">
        <f t="shared" si="1061"/>
        <v>0</v>
      </c>
    </row>
    <row r="1402" spans="1:53" x14ac:dyDescent="0.15">
      <c r="A1402" s="30"/>
      <c r="B1402" s="37"/>
      <c r="C1402" s="19"/>
      <c r="D1402" s="18"/>
      <c r="E1402" s="32"/>
      <c r="F1402" s="14">
        <f t="shared" si="1066"/>
        <v>0</v>
      </c>
      <c r="G1402" s="37"/>
      <c r="H1402" s="19"/>
      <c r="I1402" s="18"/>
      <c r="J1402" s="32"/>
      <c r="K1402" s="14">
        <f t="shared" si="1067"/>
        <v>0</v>
      </c>
      <c r="L1402" s="37"/>
      <c r="M1402" s="19"/>
      <c r="N1402" s="18"/>
      <c r="O1402" s="32"/>
      <c r="P1402" s="14">
        <f t="shared" si="1068"/>
        <v>0</v>
      </c>
      <c r="Q1402" s="15">
        <f t="shared" si="1053"/>
        <v>0</v>
      </c>
      <c r="S1402" s="30" t="s">
        <v>1072</v>
      </c>
      <c r="T1402" s="37"/>
      <c r="U1402" s="19">
        <v>3</v>
      </c>
      <c r="V1402" s="18"/>
      <c r="W1402" s="32"/>
      <c r="X1402" s="14">
        <f t="shared" si="1069"/>
        <v>3</v>
      </c>
      <c r="Y1402" s="37"/>
      <c r="Z1402" s="19">
        <v>3</v>
      </c>
      <c r="AA1402" s="18"/>
      <c r="AB1402" s="32"/>
      <c r="AC1402" s="14">
        <f t="shared" si="1070"/>
        <v>3</v>
      </c>
      <c r="AD1402" s="37"/>
      <c r="AE1402" s="19">
        <v>3</v>
      </c>
      <c r="AF1402" s="18"/>
      <c r="AG1402" s="32"/>
      <c r="AH1402" s="14">
        <f t="shared" si="1071"/>
        <v>3</v>
      </c>
      <c r="AI1402" s="15">
        <f t="shared" si="1065"/>
        <v>9</v>
      </c>
      <c r="AJ1402" s="56">
        <v>44440</v>
      </c>
      <c r="AK1402" s="30"/>
      <c r="AL1402" s="37"/>
      <c r="AM1402" s="19"/>
      <c r="AN1402" s="18"/>
      <c r="AO1402" s="32"/>
      <c r="AP1402" s="14">
        <f t="shared" si="1072"/>
        <v>0</v>
      </c>
      <c r="AQ1402" s="37"/>
      <c r="AR1402" s="19"/>
      <c r="AS1402" s="18"/>
      <c r="AT1402" s="32"/>
      <c r="AU1402" s="14">
        <f t="shared" si="1073"/>
        <v>0</v>
      </c>
      <c r="AV1402" s="37"/>
      <c r="AW1402" s="19"/>
      <c r="AX1402" s="18"/>
      <c r="AY1402" s="32"/>
      <c r="AZ1402" s="14">
        <f t="shared" si="1074"/>
        <v>0</v>
      </c>
      <c r="BA1402" s="15">
        <f t="shared" si="1061"/>
        <v>0</v>
      </c>
    </row>
    <row r="1403" spans="1:53" x14ac:dyDescent="0.15">
      <c r="A1403" s="30"/>
      <c r="B1403" s="37"/>
      <c r="C1403" s="19"/>
      <c r="D1403" s="18"/>
      <c r="E1403" s="32"/>
      <c r="F1403" s="14">
        <f t="shared" si="1066"/>
        <v>0</v>
      </c>
      <c r="G1403" s="37"/>
      <c r="H1403" s="19"/>
      <c r="I1403" s="18"/>
      <c r="J1403" s="32"/>
      <c r="K1403" s="14">
        <f t="shared" si="1067"/>
        <v>0</v>
      </c>
      <c r="L1403" s="37"/>
      <c r="M1403" s="19"/>
      <c r="N1403" s="18"/>
      <c r="O1403" s="32"/>
      <c r="P1403" s="14">
        <f t="shared" si="1068"/>
        <v>0</v>
      </c>
      <c r="Q1403" s="15">
        <f t="shared" si="1053"/>
        <v>0</v>
      </c>
      <c r="S1403" s="13" t="s">
        <v>1073</v>
      </c>
      <c r="T1403" s="37">
        <v>5</v>
      </c>
      <c r="U1403" s="19"/>
      <c r="V1403" s="18"/>
      <c r="W1403" s="32"/>
      <c r="X1403" s="14">
        <f t="shared" si="1069"/>
        <v>5</v>
      </c>
      <c r="Y1403" s="37">
        <v>5</v>
      </c>
      <c r="Z1403" s="19"/>
      <c r="AA1403" s="18"/>
      <c r="AB1403" s="32"/>
      <c r="AC1403" s="14">
        <f t="shared" si="1070"/>
        <v>5</v>
      </c>
      <c r="AD1403" s="37">
        <v>5</v>
      </c>
      <c r="AE1403" s="19"/>
      <c r="AF1403" s="18"/>
      <c r="AG1403" s="32"/>
      <c r="AH1403" s="14">
        <f t="shared" si="1071"/>
        <v>5</v>
      </c>
      <c r="AI1403" s="15">
        <f t="shared" si="1065"/>
        <v>15</v>
      </c>
      <c r="AJ1403" s="56">
        <v>44442</v>
      </c>
      <c r="AK1403" s="30"/>
      <c r="AL1403" s="37"/>
      <c r="AM1403" s="19"/>
      <c r="AN1403" s="18"/>
      <c r="AO1403" s="32"/>
      <c r="AP1403" s="14">
        <f t="shared" si="1072"/>
        <v>0</v>
      </c>
      <c r="AQ1403" s="37"/>
      <c r="AR1403" s="19"/>
      <c r="AS1403" s="18"/>
      <c r="AT1403" s="32"/>
      <c r="AU1403" s="14">
        <f t="shared" si="1073"/>
        <v>0</v>
      </c>
      <c r="AV1403" s="37"/>
      <c r="AW1403" s="19"/>
      <c r="AX1403" s="18"/>
      <c r="AY1403" s="32"/>
      <c r="AZ1403" s="14">
        <f t="shared" si="1074"/>
        <v>0</v>
      </c>
      <c r="BA1403" s="15">
        <f t="shared" si="1061"/>
        <v>0</v>
      </c>
    </row>
    <row r="1404" spans="1:53" x14ac:dyDescent="0.15">
      <c r="A1404" s="30"/>
      <c r="B1404" s="37"/>
      <c r="C1404" s="19"/>
      <c r="D1404" s="18"/>
      <c r="E1404" s="32"/>
      <c r="F1404" s="14">
        <f t="shared" si="1066"/>
        <v>0</v>
      </c>
      <c r="G1404" s="37"/>
      <c r="H1404" s="19"/>
      <c r="I1404" s="18"/>
      <c r="J1404" s="32"/>
      <c r="K1404" s="14">
        <f t="shared" si="1067"/>
        <v>0</v>
      </c>
      <c r="L1404" s="37"/>
      <c r="M1404" s="19"/>
      <c r="N1404" s="18"/>
      <c r="O1404" s="32"/>
      <c r="P1404" s="14">
        <f t="shared" si="1068"/>
        <v>0</v>
      </c>
      <c r="Q1404" s="15">
        <f t="shared" si="1053"/>
        <v>0</v>
      </c>
      <c r="S1404" s="30" t="s">
        <v>1074</v>
      </c>
      <c r="T1404" s="37"/>
      <c r="U1404" s="19">
        <v>3</v>
      </c>
      <c r="V1404" s="18">
        <v>3</v>
      </c>
      <c r="W1404" s="32">
        <v>2</v>
      </c>
      <c r="X1404" s="14">
        <f t="shared" si="1069"/>
        <v>8</v>
      </c>
      <c r="Y1404" s="37"/>
      <c r="Z1404" s="19">
        <v>3</v>
      </c>
      <c r="AA1404" s="18">
        <v>3</v>
      </c>
      <c r="AB1404" s="32">
        <v>2</v>
      </c>
      <c r="AC1404" s="14">
        <f t="shared" si="1070"/>
        <v>8</v>
      </c>
      <c r="AD1404" s="37"/>
      <c r="AE1404" s="19">
        <v>3</v>
      </c>
      <c r="AF1404" s="18">
        <v>3</v>
      </c>
      <c r="AG1404" s="32">
        <v>2</v>
      </c>
      <c r="AH1404" s="14">
        <f t="shared" si="1071"/>
        <v>8</v>
      </c>
      <c r="AI1404" s="15">
        <f t="shared" si="1065"/>
        <v>24</v>
      </c>
      <c r="AJ1404" s="56">
        <v>44441</v>
      </c>
      <c r="AK1404" s="30"/>
      <c r="AL1404" s="37"/>
      <c r="AM1404" s="19"/>
      <c r="AN1404" s="18"/>
      <c r="AO1404" s="32"/>
      <c r="AP1404" s="14">
        <f t="shared" si="1072"/>
        <v>0</v>
      </c>
      <c r="AQ1404" s="37"/>
      <c r="AR1404" s="19"/>
      <c r="AS1404" s="18"/>
      <c r="AT1404" s="32"/>
      <c r="AU1404" s="14">
        <f t="shared" si="1073"/>
        <v>0</v>
      </c>
      <c r="AV1404" s="37"/>
      <c r="AW1404" s="19"/>
      <c r="AX1404" s="18"/>
      <c r="AY1404" s="32"/>
      <c r="AZ1404" s="14">
        <f t="shared" si="1074"/>
        <v>0</v>
      </c>
      <c r="BA1404" s="15">
        <f t="shared" si="1061"/>
        <v>0</v>
      </c>
    </row>
    <row r="1405" spans="1:53" x14ac:dyDescent="0.15">
      <c r="A1405" s="30"/>
      <c r="B1405" s="37"/>
      <c r="C1405" s="19"/>
      <c r="D1405" s="18"/>
      <c r="E1405" s="32"/>
      <c r="F1405" s="14">
        <f t="shared" si="1066"/>
        <v>0</v>
      </c>
      <c r="G1405" s="37"/>
      <c r="H1405" s="19"/>
      <c r="I1405" s="18"/>
      <c r="J1405" s="32"/>
      <c r="K1405" s="14">
        <f t="shared" si="1067"/>
        <v>0</v>
      </c>
      <c r="L1405" s="37"/>
      <c r="M1405" s="19"/>
      <c r="N1405" s="18"/>
      <c r="O1405" s="32"/>
      <c r="P1405" s="14">
        <f t="shared" si="1068"/>
        <v>0</v>
      </c>
      <c r="Q1405" s="15">
        <f t="shared" si="1053"/>
        <v>0</v>
      </c>
      <c r="S1405" s="30" t="s">
        <v>1075</v>
      </c>
      <c r="T1405" s="37">
        <v>1</v>
      </c>
      <c r="U1405" s="19"/>
      <c r="V1405" s="18">
        <v>2</v>
      </c>
      <c r="W1405" s="32">
        <v>1</v>
      </c>
      <c r="X1405" s="14">
        <f t="shared" si="1069"/>
        <v>4</v>
      </c>
      <c r="Y1405" s="37">
        <v>1</v>
      </c>
      <c r="Z1405" s="19"/>
      <c r="AA1405" s="18">
        <v>2</v>
      </c>
      <c r="AB1405" s="32">
        <v>1</v>
      </c>
      <c r="AC1405" s="14">
        <f t="shared" si="1070"/>
        <v>4</v>
      </c>
      <c r="AD1405" s="37">
        <v>1</v>
      </c>
      <c r="AE1405" s="19"/>
      <c r="AF1405" s="18">
        <v>2</v>
      </c>
      <c r="AG1405" s="32">
        <v>1</v>
      </c>
      <c r="AH1405" s="14">
        <f t="shared" si="1071"/>
        <v>4</v>
      </c>
      <c r="AI1405" s="15">
        <f t="shared" si="1065"/>
        <v>12</v>
      </c>
      <c r="AJ1405" s="56">
        <v>44442</v>
      </c>
      <c r="AK1405" s="13"/>
      <c r="AL1405" s="37"/>
      <c r="AM1405" s="19"/>
      <c r="AN1405" s="18"/>
      <c r="AO1405" s="32"/>
      <c r="AP1405" s="14">
        <f t="shared" si="1072"/>
        <v>0</v>
      </c>
      <c r="AQ1405" s="37"/>
      <c r="AR1405" s="19"/>
      <c r="AS1405" s="18"/>
      <c r="AT1405" s="32"/>
      <c r="AU1405" s="14">
        <f t="shared" si="1073"/>
        <v>0</v>
      </c>
      <c r="AV1405" s="37"/>
      <c r="AW1405" s="19"/>
      <c r="AX1405" s="18"/>
      <c r="AY1405" s="32"/>
      <c r="AZ1405" s="14">
        <f t="shared" si="1074"/>
        <v>0</v>
      </c>
      <c r="BA1405" s="15">
        <f t="shared" si="1061"/>
        <v>0</v>
      </c>
    </row>
    <row r="1406" spans="1:53" x14ac:dyDescent="0.15">
      <c r="A1406" s="30"/>
      <c r="B1406" s="37"/>
      <c r="C1406" s="19"/>
      <c r="D1406" s="18"/>
      <c r="E1406" s="32"/>
      <c r="F1406" s="14">
        <f t="shared" si="1066"/>
        <v>0</v>
      </c>
      <c r="G1406" s="37"/>
      <c r="H1406" s="19"/>
      <c r="I1406" s="18"/>
      <c r="J1406" s="32"/>
      <c r="K1406" s="14">
        <f t="shared" si="1067"/>
        <v>0</v>
      </c>
      <c r="L1406" s="37"/>
      <c r="M1406" s="19"/>
      <c r="N1406" s="18"/>
      <c r="O1406" s="32"/>
      <c r="P1406" s="14">
        <f t="shared" si="1068"/>
        <v>0</v>
      </c>
      <c r="Q1406" s="15">
        <f t="shared" si="1053"/>
        <v>0</v>
      </c>
      <c r="S1406" s="30" t="s">
        <v>1076</v>
      </c>
      <c r="T1406" s="37">
        <v>5</v>
      </c>
      <c r="U1406" s="19">
        <v>6</v>
      </c>
      <c r="V1406" s="18">
        <v>4</v>
      </c>
      <c r="W1406" s="32">
        <v>5</v>
      </c>
      <c r="X1406" s="14">
        <f t="shared" si="1069"/>
        <v>20</v>
      </c>
      <c r="Y1406" s="37">
        <v>5</v>
      </c>
      <c r="Z1406" s="19">
        <v>6</v>
      </c>
      <c r="AA1406" s="18">
        <v>4</v>
      </c>
      <c r="AB1406" s="32">
        <v>5</v>
      </c>
      <c r="AC1406" s="14">
        <f t="shared" si="1070"/>
        <v>20</v>
      </c>
      <c r="AD1406" s="37">
        <v>5</v>
      </c>
      <c r="AE1406" s="19">
        <v>6</v>
      </c>
      <c r="AF1406" s="18">
        <v>4</v>
      </c>
      <c r="AG1406" s="32">
        <v>5</v>
      </c>
      <c r="AH1406" s="14">
        <f t="shared" si="1071"/>
        <v>20</v>
      </c>
      <c r="AI1406" s="15">
        <f t="shared" si="1065"/>
        <v>60</v>
      </c>
      <c r="AJ1406" s="56">
        <v>44443</v>
      </c>
      <c r="AK1406" s="39"/>
      <c r="AL1406" s="37"/>
      <c r="AM1406" s="19"/>
      <c r="AN1406" s="18"/>
      <c r="AO1406" s="32"/>
      <c r="AP1406" s="14">
        <f t="shared" si="1072"/>
        <v>0</v>
      </c>
      <c r="AQ1406" s="37"/>
      <c r="AR1406" s="19"/>
      <c r="AS1406" s="18"/>
      <c r="AT1406" s="32"/>
      <c r="AU1406" s="14">
        <f t="shared" si="1073"/>
        <v>0</v>
      </c>
      <c r="AV1406" s="37"/>
      <c r="AW1406" s="19"/>
      <c r="AX1406" s="18"/>
      <c r="AY1406" s="32"/>
      <c r="AZ1406" s="14">
        <f t="shared" si="1074"/>
        <v>0</v>
      </c>
      <c r="BA1406" s="15">
        <f t="shared" si="1061"/>
        <v>0</v>
      </c>
    </row>
    <row r="1407" spans="1:53" x14ac:dyDescent="0.15">
      <c r="A1407" s="30"/>
      <c r="B1407" s="37"/>
      <c r="C1407" s="19"/>
      <c r="D1407" s="18"/>
      <c r="E1407" s="32"/>
      <c r="F1407" s="14">
        <f t="shared" si="1066"/>
        <v>0</v>
      </c>
      <c r="G1407" s="37"/>
      <c r="H1407" s="19"/>
      <c r="I1407" s="18"/>
      <c r="J1407" s="32"/>
      <c r="K1407" s="14">
        <f t="shared" si="1067"/>
        <v>0</v>
      </c>
      <c r="L1407" s="37"/>
      <c r="M1407" s="19"/>
      <c r="N1407" s="18"/>
      <c r="O1407" s="32"/>
      <c r="P1407" s="14">
        <f t="shared" si="1068"/>
        <v>0</v>
      </c>
      <c r="Q1407" s="15">
        <f t="shared" si="1053"/>
        <v>0</v>
      </c>
      <c r="S1407" s="30" t="s">
        <v>1078</v>
      </c>
      <c r="T1407" s="37">
        <v>2</v>
      </c>
      <c r="U1407" s="19"/>
      <c r="V1407" s="18"/>
      <c r="W1407" s="19"/>
      <c r="X1407" s="14">
        <f t="shared" si="1069"/>
        <v>2</v>
      </c>
      <c r="Y1407" s="37">
        <v>2</v>
      </c>
      <c r="Z1407" s="19"/>
      <c r="AA1407" s="18"/>
      <c r="AB1407" s="19"/>
      <c r="AC1407" s="14">
        <f t="shared" si="1070"/>
        <v>2</v>
      </c>
      <c r="AD1407" s="37">
        <v>2</v>
      </c>
      <c r="AE1407" s="19"/>
      <c r="AF1407" s="18"/>
      <c r="AG1407" s="19"/>
      <c r="AH1407" s="14">
        <f t="shared" si="1071"/>
        <v>2</v>
      </c>
      <c r="AI1407" s="15">
        <f t="shared" si="1065"/>
        <v>6</v>
      </c>
      <c r="AJ1407" s="56">
        <v>44447</v>
      </c>
      <c r="AK1407" s="13"/>
      <c r="AL1407" s="37"/>
      <c r="AM1407" s="19"/>
      <c r="AN1407" s="18"/>
      <c r="AO1407" s="32"/>
      <c r="AP1407" s="14">
        <f t="shared" si="1072"/>
        <v>0</v>
      </c>
      <c r="AQ1407" s="37"/>
      <c r="AR1407" s="19"/>
      <c r="AS1407" s="18"/>
      <c r="AT1407" s="32"/>
      <c r="AU1407" s="14">
        <f t="shared" si="1073"/>
        <v>0</v>
      </c>
      <c r="AV1407" s="37"/>
      <c r="AW1407" s="19"/>
      <c r="AX1407" s="18"/>
      <c r="AY1407" s="32"/>
      <c r="AZ1407" s="14">
        <f t="shared" si="1074"/>
        <v>0</v>
      </c>
      <c r="BA1407" s="15">
        <f t="shared" si="1061"/>
        <v>0</v>
      </c>
    </row>
    <row r="1408" spans="1:53" x14ac:dyDescent="0.15">
      <c r="A1408" s="30"/>
      <c r="B1408" s="37"/>
      <c r="C1408" s="19"/>
      <c r="D1408" s="18"/>
      <c r="E1408" s="32"/>
      <c r="F1408" s="14">
        <f t="shared" si="1066"/>
        <v>0</v>
      </c>
      <c r="G1408" s="37"/>
      <c r="H1408" s="19"/>
      <c r="I1408" s="18"/>
      <c r="J1408" s="32"/>
      <c r="K1408" s="14">
        <f t="shared" si="1067"/>
        <v>0</v>
      </c>
      <c r="L1408" s="37"/>
      <c r="M1408" s="19"/>
      <c r="N1408" s="18"/>
      <c r="O1408" s="32"/>
      <c r="P1408" s="14">
        <f t="shared" si="1068"/>
        <v>0</v>
      </c>
      <c r="Q1408" s="15">
        <f t="shared" si="1053"/>
        <v>0</v>
      </c>
      <c r="S1408" s="30" t="s">
        <v>1079</v>
      </c>
      <c r="T1408" s="37"/>
      <c r="U1408" s="19">
        <v>1</v>
      </c>
      <c r="V1408" s="18">
        <v>2</v>
      </c>
      <c r="W1408" s="32"/>
      <c r="X1408" s="14">
        <f t="shared" si="1069"/>
        <v>3</v>
      </c>
      <c r="Y1408" s="37"/>
      <c r="Z1408" s="19">
        <v>1</v>
      </c>
      <c r="AA1408" s="18">
        <v>2</v>
      </c>
      <c r="AB1408" s="32"/>
      <c r="AC1408" s="14">
        <f t="shared" si="1070"/>
        <v>3</v>
      </c>
      <c r="AD1408" s="37"/>
      <c r="AE1408" s="19">
        <v>1</v>
      </c>
      <c r="AF1408" s="18">
        <v>2</v>
      </c>
      <c r="AG1408" s="32"/>
      <c r="AH1408" s="14">
        <f t="shared" si="1071"/>
        <v>3</v>
      </c>
      <c r="AI1408" s="15">
        <f t="shared" si="1065"/>
        <v>9</v>
      </c>
      <c r="AJ1408" s="56">
        <v>44448</v>
      </c>
      <c r="AK1408" s="13"/>
      <c r="AL1408" s="37"/>
      <c r="AM1408" s="19"/>
      <c r="AN1408" s="18"/>
      <c r="AO1408" s="32"/>
      <c r="AP1408" s="14">
        <f t="shared" si="1072"/>
        <v>0</v>
      </c>
      <c r="AQ1408" s="37"/>
      <c r="AR1408" s="19"/>
      <c r="AS1408" s="18"/>
      <c r="AT1408" s="32"/>
      <c r="AU1408" s="14">
        <f t="shared" si="1073"/>
        <v>0</v>
      </c>
      <c r="AV1408" s="37"/>
      <c r="AW1408" s="19"/>
      <c r="AX1408" s="18"/>
      <c r="AY1408" s="32"/>
      <c r="AZ1408" s="14">
        <f t="shared" si="1074"/>
        <v>0</v>
      </c>
      <c r="BA1408" s="15">
        <f t="shared" si="1061"/>
        <v>0</v>
      </c>
    </row>
    <row r="1409" spans="1:53" x14ac:dyDescent="0.15">
      <c r="A1409" s="30"/>
      <c r="B1409" s="37"/>
      <c r="C1409" s="19"/>
      <c r="D1409" s="18"/>
      <c r="E1409" s="32"/>
      <c r="F1409" s="14">
        <f t="shared" si="1066"/>
        <v>0</v>
      </c>
      <c r="G1409" s="37"/>
      <c r="H1409" s="19"/>
      <c r="I1409" s="18"/>
      <c r="J1409" s="32"/>
      <c r="K1409" s="14">
        <f t="shared" si="1067"/>
        <v>0</v>
      </c>
      <c r="L1409" s="37"/>
      <c r="M1409" s="19"/>
      <c r="N1409" s="18"/>
      <c r="O1409" s="32"/>
      <c r="P1409" s="14">
        <f t="shared" si="1068"/>
        <v>0</v>
      </c>
      <c r="Q1409" s="15">
        <f t="shared" si="1053"/>
        <v>0</v>
      </c>
      <c r="S1409" s="30" t="s">
        <v>1081</v>
      </c>
      <c r="T1409" s="31">
        <v>1</v>
      </c>
      <c r="U1409" s="32">
        <v>8</v>
      </c>
      <c r="V1409" s="33">
        <v>7</v>
      </c>
      <c r="W1409" s="32"/>
      <c r="X1409" s="14">
        <f t="shared" si="1069"/>
        <v>16</v>
      </c>
      <c r="Y1409" s="31">
        <v>1</v>
      </c>
      <c r="Z1409" s="32">
        <v>8</v>
      </c>
      <c r="AA1409" s="33">
        <v>7</v>
      </c>
      <c r="AB1409" s="32"/>
      <c r="AC1409" s="14">
        <f t="shared" si="1070"/>
        <v>16</v>
      </c>
      <c r="AD1409" s="31">
        <v>1</v>
      </c>
      <c r="AE1409" s="32">
        <v>8</v>
      </c>
      <c r="AF1409" s="33">
        <v>7</v>
      </c>
      <c r="AG1409" s="32"/>
      <c r="AH1409" s="14">
        <f t="shared" si="1071"/>
        <v>16</v>
      </c>
      <c r="AI1409" s="15">
        <f t="shared" si="1065"/>
        <v>48</v>
      </c>
      <c r="AJ1409" s="56">
        <v>44449</v>
      </c>
      <c r="AK1409" s="13"/>
      <c r="AL1409" s="37"/>
      <c r="AM1409" s="19"/>
      <c r="AN1409" s="18"/>
      <c r="AO1409" s="32"/>
      <c r="AP1409" s="14">
        <f t="shared" si="1072"/>
        <v>0</v>
      </c>
      <c r="AQ1409" s="37"/>
      <c r="AR1409" s="19"/>
      <c r="AS1409" s="18"/>
      <c r="AT1409" s="32"/>
      <c r="AU1409" s="14">
        <f t="shared" si="1073"/>
        <v>0</v>
      </c>
      <c r="AV1409" s="37"/>
      <c r="AW1409" s="19"/>
      <c r="AX1409" s="18"/>
      <c r="AY1409" s="32"/>
      <c r="AZ1409" s="14">
        <f t="shared" si="1074"/>
        <v>0</v>
      </c>
      <c r="BA1409" s="15">
        <f t="shared" si="1061"/>
        <v>0</v>
      </c>
    </row>
    <row r="1410" spans="1:53" x14ac:dyDescent="0.15">
      <c r="A1410" s="30"/>
      <c r="B1410" s="37"/>
      <c r="C1410" s="19"/>
      <c r="D1410" s="18"/>
      <c r="E1410" s="32"/>
      <c r="F1410" s="14">
        <f t="shared" si="1066"/>
        <v>0</v>
      </c>
      <c r="G1410" s="37"/>
      <c r="H1410" s="19"/>
      <c r="I1410" s="18"/>
      <c r="J1410" s="32"/>
      <c r="K1410" s="14">
        <f t="shared" si="1067"/>
        <v>0</v>
      </c>
      <c r="L1410" s="37"/>
      <c r="M1410" s="19"/>
      <c r="N1410" s="18"/>
      <c r="O1410" s="32"/>
      <c r="P1410" s="14">
        <f t="shared" si="1068"/>
        <v>0</v>
      </c>
      <c r="Q1410" s="15">
        <f t="shared" si="1053"/>
        <v>0</v>
      </c>
      <c r="S1410" s="30" t="s">
        <v>1083</v>
      </c>
      <c r="T1410" s="37"/>
      <c r="U1410" s="19"/>
      <c r="V1410" s="18">
        <v>5</v>
      </c>
      <c r="W1410" s="19"/>
      <c r="X1410" s="14">
        <f t="shared" ref="X1410:X1411" si="1075">SUM(T1410:W1410)</f>
        <v>5</v>
      </c>
      <c r="Y1410" s="37"/>
      <c r="Z1410" s="19"/>
      <c r="AA1410" s="18">
        <v>5</v>
      </c>
      <c r="AB1410" s="19"/>
      <c r="AC1410" s="14">
        <f t="shared" ref="AC1410:AC1411" si="1076">SUM(Y1410:AB1410)</f>
        <v>5</v>
      </c>
      <c r="AD1410" s="37"/>
      <c r="AE1410" s="19"/>
      <c r="AF1410" s="18">
        <v>5</v>
      </c>
      <c r="AG1410" s="19"/>
      <c r="AH1410" s="14">
        <f t="shared" ref="AH1410:AH1411" si="1077">SUM(AD1410:AG1410)</f>
        <v>5</v>
      </c>
      <c r="AI1410" s="15">
        <f t="shared" ref="AI1410:AI1411" si="1078">X1410+AC1410+AH1410</f>
        <v>15</v>
      </c>
      <c r="AJ1410" s="56">
        <v>44452</v>
      </c>
      <c r="AK1410" s="13"/>
      <c r="AL1410" s="37"/>
      <c r="AM1410" s="19"/>
      <c r="AN1410" s="18"/>
      <c r="AO1410" s="32"/>
      <c r="AP1410" s="14">
        <f t="shared" si="1072"/>
        <v>0</v>
      </c>
      <c r="AQ1410" s="37"/>
      <c r="AR1410" s="19"/>
      <c r="AS1410" s="18"/>
      <c r="AT1410" s="32"/>
      <c r="AU1410" s="14">
        <f t="shared" si="1073"/>
        <v>0</v>
      </c>
      <c r="AV1410" s="37"/>
      <c r="AW1410" s="19"/>
      <c r="AX1410" s="18"/>
      <c r="AY1410" s="32"/>
      <c r="AZ1410" s="14">
        <f t="shared" si="1074"/>
        <v>0</v>
      </c>
      <c r="BA1410" s="15">
        <f t="shared" si="1061"/>
        <v>0</v>
      </c>
    </row>
    <row r="1411" spans="1:53" x14ac:dyDescent="0.15">
      <c r="A1411" s="39"/>
      <c r="B1411" s="37"/>
      <c r="C1411" s="19"/>
      <c r="D1411" s="18"/>
      <c r="E1411" s="32"/>
      <c r="F1411" s="14">
        <f t="shared" si="1066"/>
        <v>0</v>
      </c>
      <c r="G1411" s="37"/>
      <c r="H1411" s="19"/>
      <c r="I1411" s="18"/>
      <c r="J1411" s="32"/>
      <c r="K1411" s="14">
        <f t="shared" si="1067"/>
        <v>0</v>
      </c>
      <c r="L1411" s="37"/>
      <c r="M1411" s="19"/>
      <c r="N1411" s="18"/>
      <c r="O1411" s="32"/>
      <c r="P1411" s="14">
        <f t="shared" si="1068"/>
        <v>0</v>
      </c>
      <c r="Q1411" s="15">
        <f t="shared" si="1053"/>
        <v>0</v>
      </c>
      <c r="S1411" s="30"/>
      <c r="T1411" s="31"/>
      <c r="U1411" s="32"/>
      <c r="V1411" s="33"/>
      <c r="W1411" s="32"/>
      <c r="X1411" s="14">
        <f t="shared" si="1075"/>
        <v>0</v>
      </c>
      <c r="Y1411" s="31"/>
      <c r="Z1411" s="32"/>
      <c r="AA1411" s="33"/>
      <c r="AB1411" s="32"/>
      <c r="AC1411" s="14">
        <f t="shared" si="1076"/>
        <v>0</v>
      </c>
      <c r="AD1411" s="31"/>
      <c r="AE1411" s="32"/>
      <c r="AF1411" s="33"/>
      <c r="AG1411" s="32"/>
      <c r="AH1411" s="14">
        <f t="shared" si="1077"/>
        <v>0</v>
      </c>
      <c r="AI1411" s="15">
        <f t="shared" si="1078"/>
        <v>0</v>
      </c>
      <c r="AJ1411" s="57"/>
      <c r="AK1411" s="39"/>
      <c r="AL1411" s="37"/>
      <c r="AM1411" s="19"/>
      <c r="AN1411" s="18"/>
      <c r="AO1411" s="32"/>
      <c r="AP1411" s="14">
        <f t="shared" si="1072"/>
        <v>0</v>
      </c>
      <c r="AQ1411" s="37"/>
      <c r="AR1411" s="19"/>
      <c r="AS1411" s="18"/>
      <c r="AT1411" s="32"/>
      <c r="AU1411" s="14">
        <f t="shared" si="1073"/>
        <v>0</v>
      </c>
      <c r="AV1411" s="37"/>
      <c r="AW1411" s="19"/>
      <c r="AX1411" s="18"/>
      <c r="AY1411" s="32"/>
      <c r="AZ1411" s="14">
        <f t="shared" si="1074"/>
        <v>0</v>
      </c>
      <c r="BA1411" s="15">
        <f t="shared" si="1061"/>
        <v>0</v>
      </c>
    </row>
    <row r="1412" spans="1:53" x14ac:dyDescent="0.15">
      <c r="A1412" s="30"/>
      <c r="B1412" s="37"/>
      <c r="C1412" s="19"/>
      <c r="D1412" s="18"/>
      <c r="E1412" s="32"/>
      <c r="F1412" s="14">
        <f t="shared" si="1066"/>
        <v>0</v>
      </c>
      <c r="G1412" s="37"/>
      <c r="H1412" s="19"/>
      <c r="I1412" s="18"/>
      <c r="J1412" s="32"/>
      <c r="K1412" s="14">
        <f t="shared" si="1067"/>
        <v>0</v>
      </c>
      <c r="L1412" s="37"/>
      <c r="M1412" s="19"/>
      <c r="N1412" s="18"/>
      <c r="O1412" s="32"/>
      <c r="P1412" s="14">
        <f t="shared" si="1068"/>
        <v>0</v>
      </c>
      <c r="Q1412" s="15">
        <f t="shared" si="1053"/>
        <v>0</v>
      </c>
      <c r="S1412" s="30" t="s">
        <v>1015</v>
      </c>
      <c r="T1412" s="31"/>
      <c r="U1412" s="32"/>
      <c r="V1412" s="33"/>
      <c r="W1412" s="32"/>
      <c r="X1412" s="14">
        <f t="shared" ref="X1412:X1413" si="1079">SUM(T1412:W1412)</f>
        <v>0</v>
      </c>
      <c r="Y1412" s="31"/>
      <c r="Z1412" s="32"/>
      <c r="AA1412" s="33"/>
      <c r="AB1412" s="32"/>
      <c r="AC1412" s="14">
        <f t="shared" ref="AC1412:AC1413" si="1080">SUM(Y1412:AB1412)</f>
        <v>0</v>
      </c>
      <c r="AD1412" s="31"/>
      <c r="AE1412" s="32"/>
      <c r="AF1412" s="33"/>
      <c r="AG1412" s="32"/>
      <c r="AH1412" s="14">
        <f t="shared" ref="AH1412:AH1413" si="1081">SUM(AD1412:AG1412)</f>
        <v>0</v>
      </c>
      <c r="AI1412" s="15">
        <f t="shared" ref="AI1412:AI1413" si="1082">X1412+AC1412+AH1412</f>
        <v>0</v>
      </c>
      <c r="AJ1412" s="57" t="s">
        <v>1016</v>
      </c>
      <c r="AK1412" s="13"/>
      <c r="AL1412" s="37"/>
      <c r="AM1412" s="19"/>
      <c r="AN1412" s="18"/>
      <c r="AO1412" s="32"/>
      <c r="AP1412" s="14">
        <f t="shared" si="1072"/>
        <v>0</v>
      </c>
      <c r="AQ1412" s="37"/>
      <c r="AR1412" s="19"/>
      <c r="AS1412" s="18"/>
      <c r="AT1412" s="32"/>
      <c r="AU1412" s="14">
        <f t="shared" si="1073"/>
        <v>0</v>
      </c>
      <c r="AV1412" s="37"/>
      <c r="AW1412" s="19"/>
      <c r="AX1412" s="18"/>
      <c r="AY1412" s="32"/>
      <c r="AZ1412" s="14">
        <f t="shared" si="1074"/>
        <v>0</v>
      </c>
      <c r="BA1412" s="15">
        <f t="shared" si="1061"/>
        <v>0</v>
      </c>
    </row>
    <row r="1413" spans="1:53" x14ac:dyDescent="0.15">
      <c r="A1413" s="30"/>
      <c r="B1413" s="37"/>
      <c r="C1413" s="19"/>
      <c r="D1413" s="18"/>
      <c r="E1413" s="32"/>
      <c r="F1413" s="14">
        <f t="shared" si="1066"/>
        <v>0</v>
      </c>
      <c r="G1413" s="37"/>
      <c r="H1413" s="19"/>
      <c r="I1413" s="18"/>
      <c r="J1413" s="32"/>
      <c r="K1413" s="14">
        <f t="shared" si="1067"/>
        <v>0</v>
      </c>
      <c r="L1413" s="37"/>
      <c r="M1413" s="19"/>
      <c r="N1413" s="18"/>
      <c r="O1413" s="32"/>
      <c r="P1413" s="14">
        <f t="shared" si="1068"/>
        <v>0</v>
      </c>
      <c r="Q1413" s="15">
        <f t="shared" si="1053"/>
        <v>0</v>
      </c>
      <c r="S1413" s="30" t="s">
        <v>1035</v>
      </c>
      <c r="T1413" s="31"/>
      <c r="U1413" s="32"/>
      <c r="V1413" s="33"/>
      <c r="W1413" s="32"/>
      <c r="X1413" s="14">
        <f t="shared" si="1079"/>
        <v>0</v>
      </c>
      <c r="Y1413" s="31"/>
      <c r="Z1413" s="32"/>
      <c r="AA1413" s="33"/>
      <c r="AB1413" s="32"/>
      <c r="AC1413" s="14">
        <f t="shared" si="1080"/>
        <v>0</v>
      </c>
      <c r="AD1413" s="31"/>
      <c r="AE1413" s="32"/>
      <c r="AF1413" s="33"/>
      <c r="AG1413" s="32"/>
      <c r="AH1413" s="14">
        <f t="shared" si="1081"/>
        <v>0</v>
      </c>
      <c r="AI1413" s="15">
        <f t="shared" si="1082"/>
        <v>0</v>
      </c>
      <c r="AJ1413" s="57" t="s">
        <v>1036</v>
      </c>
      <c r="AK1413" s="13"/>
      <c r="AL1413" s="37"/>
      <c r="AM1413" s="19"/>
      <c r="AN1413" s="18"/>
      <c r="AO1413" s="32"/>
      <c r="AP1413" s="14">
        <f t="shared" si="1072"/>
        <v>0</v>
      </c>
      <c r="AQ1413" s="37"/>
      <c r="AR1413" s="19"/>
      <c r="AS1413" s="18"/>
      <c r="AT1413" s="32"/>
      <c r="AU1413" s="14">
        <f t="shared" si="1073"/>
        <v>0</v>
      </c>
      <c r="AV1413" s="37"/>
      <c r="AW1413" s="19"/>
      <c r="AX1413" s="18"/>
      <c r="AY1413" s="32"/>
      <c r="AZ1413" s="14">
        <f t="shared" si="1074"/>
        <v>0</v>
      </c>
      <c r="BA1413" s="15">
        <f t="shared" si="1061"/>
        <v>0</v>
      </c>
    </row>
    <row r="1414" spans="1:53" x14ac:dyDescent="0.15">
      <c r="A1414" s="13"/>
      <c r="B1414" s="37"/>
      <c r="C1414" s="19"/>
      <c r="D1414" s="18"/>
      <c r="E1414" s="32"/>
      <c r="F1414" s="14">
        <f t="shared" si="1066"/>
        <v>0</v>
      </c>
      <c r="G1414" s="37"/>
      <c r="H1414" s="19"/>
      <c r="I1414" s="18"/>
      <c r="J1414" s="32"/>
      <c r="K1414" s="14">
        <f t="shared" si="1067"/>
        <v>0</v>
      </c>
      <c r="L1414" s="37"/>
      <c r="M1414" s="19"/>
      <c r="N1414" s="18"/>
      <c r="O1414" s="32"/>
      <c r="P1414" s="14">
        <f t="shared" si="1068"/>
        <v>0</v>
      </c>
      <c r="Q1414" s="15">
        <f t="shared" si="1053"/>
        <v>0</v>
      </c>
      <c r="S1414" s="63" t="s">
        <v>968</v>
      </c>
      <c r="T1414" s="37"/>
      <c r="U1414" s="19"/>
      <c r="V1414" s="18"/>
      <c r="W1414" s="32"/>
      <c r="X1414" s="14">
        <f t="shared" si="1069"/>
        <v>0</v>
      </c>
      <c r="Y1414" s="37"/>
      <c r="Z1414" s="19"/>
      <c r="AA1414" s="18"/>
      <c r="AB1414" s="32"/>
      <c r="AC1414" s="14">
        <f t="shared" si="1070"/>
        <v>0</v>
      </c>
      <c r="AD1414" s="37"/>
      <c r="AE1414" s="19"/>
      <c r="AF1414" s="18"/>
      <c r="AG1414" s="32"/>
      <c r="AH1414" s="14">
        <f t="shared" si="1071"/>
        <v>0</v>
      </c>
      <c r="AI1414" s="15">
        <f t="shared" si="1065"/>
        <v>0</v>
      </c>
      <c r="AJ1414" s="57" t="s">
        <v>969</v>
      </c>
      <c r="AK1414" s="13"/>
      <c r="AL1414" s="37"/>
      <c r="AM1414" s="19"/>
      <c r="AN1414" s="18"/>
      <c r="AO1414" s="32"/>
      <c r="AP1414" s="14">
        <f t="shared" si="1072"/>
        <v>0</v>
      </c>
      <c r="AQ1414" s="37"/>
      <c r="AR1414" s="19"/>
      <c r="AS1414" s="18"/>
      <c r="AT1414" s="32"/>
      <c r="AU1414" s="14">
        <f t="shared" si="1073"/>
        <v>0</v>
      </c>
      <c r="AV1414" s="37"/>
      <c r="AW1414" s="19"/>
      <c r="AX1414" s="18"/>
      <c r="AY1414" s="32"/>
      <c r="AZ1414" s="14">
        <f t="shared" si="1074"/>
        <v>0</v>
      </c>
      <c r="BA1414" s="15">
        <f t="shared" si="1061"/>
        <v>0</v>
      </c>
    </row>
    <row r="1415" spans="1:53" ht="14.25" thickBot="1" x14ac:dyDescent="0.2">
      <c r="A1415" s="39"/>
      <c r="B1415" s="37"/>
      <c r="C1415" s="19"/>
      <c r="D1415" s="18"/>
      <c r="E1415" s="106"/>
      <c r="F1415" s="14">
        <f t="shared" si="1066"/>
        <v>0</v>
      </c>
      <c r="G1415" s="37"/>
      <c r="H1415" s="19"/>
      <c r="I1415" s="18"/>
      <c r="J1415" s="32"/>
      <c r="K1415" s="14">
        <f t="shared" si="1067"/>
        <v>0</v>
      </c>
      <c r="L1415" s="37"/>
      <c r="M1415" s="19"/>
      <c r="N1415" s="18"/>
      <c r="O1415" s="106"/>
      <c r="P1415" s="14">
        <f t="shared" si="1068"/>
        <v>0</v>
      </c>
      <c r="Q1415" s="24">
        <f t="shared" si="1053"/>
        <v>0</v>
      </c>
      <c r="S1415" s="13" t="s">
        <v>993</v>
      </c>
      <c r="T1415" s="37"/>
      <c r="U1415" s="19"/>
      <c r="V1415" s="18"/>
      <c r="W1415" s="32"/>
      <c r="X1415" s="14">
        <f t="shared" ref="X1415" si="1083">SUM(T1415:W1415)</f>
        <v>0</v>
      </c>
      <c r="Y1415" s="37"/>
      <c r="Z1415" s="19"/>
      <c r="AA1415" s="18"/>
      <c r="AB1415" s="32"/>
      <c r="AC1415" s="14">
        <f t="shared" ref="AC1415" si="1084">SUM(Y1415:AB1415)</f>
        <v>0</v>
      </c>
      <c r="AD1415" s="37"/>
      <c r="AE1415" s="19"/>
      <c r="AF1415" s="18"/>
      <c r="AG1415" s="32"/>
      <c r="AH1415" s="14">
        <f t="shared" ref="AH1415" si="1085">SUM(AD1415:AG1415)</f>
        <v>0</v>
      </c>
      <c r="AI1415" s="15">
        <f t="shared" ref="AI1415" si="1086">X1415+AC1415+AH1415</f>
        <v>0</v>
      </c>
      <c r="AJ1415" s="56" t="s">
        <v>994</v>
      </c>
      <c r="AK1415" s="13"/>
      <c r="AL1415" s="37"/>
      <c r="AM1415" s="19"/>
      <c r="AN1415" s="18"/>
      <c r="AO1415" s="106"/>
      <c r="AP1415" s="14">
        <f t="shared" si="1072"/>
        <v>0</v>
      </c>
      <c r="AQ1415" s="37"/>
      <c r="AR1415" s="19"/>
      <c r="AS1415" s="18"/>
      <c r="AT1415" s="106"/>
      <c r="AU1415" s="14">
        <f t="shared" si="1073"/>
        <v>0</v>
      </c>
      <c r="AV1415" s="37"/>
      <c r="AW1415" s="19"/>
      <c r="AX1415" s="18"/>
      <c r="AY1415" s="106"/>
      <c r="AZ1415" s="14">
        <f t="shared" si="1074"/>
        <v>0</v>
      </c>
      <c r="BA1415" s="15">
        <f t="shared" si="1061"/>
        <v>0</v>
      </c>
    </row>
    <row r="1416" spans="1:53" ht="14.25" thickBot="1" x14ac:dyDescent="0.2">
      <c r="A1416" s="3" t="s">
        <v>11</v>
      </c>
      <c r="B1416" s="26">
        <f>SUM(B1392:B1415)</f>
        <v>4</v>
      </c>
      <c r="C1416" s="26">
        <f t="shared" ref="C1416:E1416" si="1087">SUM(C1392:C1415)</f>
        <v>3</v>
      </c>
      <c r="D1416" s="26">
        <f t="shared" si="1087"/>
        <v>7</v>
      </c>
      <c r="E1416" s="26">
        <f t="shared" si="1087"/>
        <v>5</v>
      </c>
      <c r="F1416" s="40">
        <f>SUM(F1392:F1415)</f>
        <v>19</v>
      </c>
      <c r="G1416" s="26">
        <f t="shared" ref="G1416:Q1416" si="1088">SUM(G1392:G1415)</f>
        <v>8</v>
      </c>
      <c r="H1416" s="26">
        <f t="shared" si="1088"/>
        <v>13</v>
      </c>
      <c r="I1416" s="27">
        <f t="shared" si="1088"/>
        <v>9</v>
      </c>
      <c r="J1416" s="27">
        <f t="shared" si="1088"/>
        <v>8</v>
      </c>
      <c r="K1416" s="40">
        <f t="shared" si="1088"/>
        <v>38</v>
      </c>
      <c r="L1416" s="26">
        <f t="shared" si="1088"/>
        <v>14</v>
      </c>
      <c r="M1416" s="26">
        <f t="shared" si="1088"/>
        <v>15</v>
      </c>
      <c r="N1416" s="26">
        <f t="shared" si="1088"/>
        <v>12</v>
      </c>
      <c r="O1416" s="26">
        <f t="shared" si="1088"/>
        <v>3</v>
      </c>
      <c r="P1416" s="40">
        <f t="shared" si="1088"/>
        <v>44</v>
      </c>
      <c r="Q1416" s="41">
        <f t="shared" si="1088"/>
        <v>101</v>
      </c>
      <c r="S1416" s="3" t="s">
        <v>11</v>
      </c>
      <c r="T1416" s="26">
        <f t="shared" ref="T1416:AI1416" si="1089">SUM(T1392:T1415)</f>
        <v>57</v>
      </c>
      <c r="U1416" s="26">
        <f t="shared" si="1089"/>
        <v>88</v>
      </c>
      <c r="V1416" s="26">
        <f t="shared" si="1089"/>
        <v>83</v>
      </c>
      <c r="W1416" s="26">
        <f t="shared" si="1089"/>
        <v>41</v>
      </c>
      <c r="X1416" s="40">
        <f t="shared" si="1089"/>
        <v>269</v>
      </c>
      <c r="Y1416" s="26">
        <f t="shared" si="1089"/>
        <v>32</v>
      </c>
      <c r="Z1416" s="26">
        <f t="shared" si="1089"/>
        <v>55</v>
      </c>
      <c r="AA1416" s="27">
        <f t="shared" si="1089"/>
        <v>43</v>
      </c>
      <c r="AB1416" s="27">
        <f t="shared" si="1089"/>
        <v>41</v>
      </c>
      <c r="AC1416" s="40">
        <f t="shared" si="1089"/>
        <v>171</v>
      </c>
      <c r="AD1416" s="26">
        <f t="shared" si="1089"/>
        <v>42</v>
      </c>
      <c r="AE1416" s="26">
        <f t="shared" si="1089"/>
        <v>78</v>
      </c>
      <c r="AF1416" s="26">
        <f t="shared" si="1089"/>
        <v>53</v>
      </c>
      <c r="AG1416" s="26">
        <f t="shared" si="1089"/>
        <v>41</v>
      </c>
      <c r="AH1416" s="40">
        <f t="shared" si="1089"/>
        <v>214</v>
      </c>
      <c r="AI1416" s="41">
        <f t="shared" si="1089"/>
        <v>654</v>
      </c>
      <c r="AK1416" s="3" t="s">
        <v>11</v>
      </c>
      <c r="AL1416" s="26">
        <f>SUM(AL1392:AL1415)</f>
        <v>0</v>
      </c>
      <c r="AM1416" s="26">
        <f t="shared" ref="AM1416:BA1416" si="1090">SUM(AM1392:AM1415)</f>
        <v>0</v>
      </c>
      <c r="AN1416" s="26">
        <f t="shared" si="1090"/>
        <v>0</v>
      </c>
      <c r="AO1416" s="26">
        <f t="shared" si="1090"/>
        <v>0</v>
      </c>
      <c r="AP1416" s="40">
        <f t="shared" si="1090"/>
        <v>0</v>
      </c>
      <c r="AQ1416" s="26">
        <f t="shared" si="1090"/>
        <v>0</v>
      </c>
      <c r="AR1416" s="26">
        <f t="shared" si="1090"/>
        <v>0</v>
      </c>
      <c r="AS1416" s="26">
        <f t="shared" si="1090"/>
        <v>0</v>
      </c>
      <c r="AT1416" s="26">
        <f t="shared" si="1090"/>
        <v>0</v>
      </c>
      <c r="AU1416" s="40">
        <f t="shared" si="1090"/>
        <v>0</v>
      </c>
      <c r="AV1416" s="26">
        <f t="shared" si="1090"/>
        <v>0</v>
      </c>
      <c r="AW1416" s="26">
        <f t="shared" si="1090"/>
        <v>0</v>
      </c>
      <c r="AX1416" s="26">
        <f t="shared" si="1090"/>
        <v>0</v>
      </c>
      <c r="AY1416" s="26">
        <f t="shared" si="1090"/>
        <v>0</v>
      </c>
      <c r="AZ1416" s="40">
        <f t="shared" si="1090"/>
        <v>0</v>
      </c>
      <c r="BA1416" s="41">
        <f t="shared" si="1090"/>
        <v>0</v>
      </c>
    </row>
    <row r="1417" spans="1:53" ht="14.25" thickBot="1" x14ac:dyDescent="0.2">
      <c r="A1417" s="42" t="s">
        <v>12</v>
      </c>
      <c r="B1417" s="43">
        <f>B1391-B1416</f>
        <v>8</v>
      </c>
      <c r="C1417" s="43">
        <f t="shared" ref="C1417:Q1417" si="1091">C1391-C1416</f>
        <v>5</v>
      </c>
      <c r="D1417" s="43">
        <f t="shared" si="1091"/>
        <v>5</v>
      </c>
      <c r="E1417" s="43">
        <f t="shared" si="1091"/>
        <v>3</v>
      </c>
      <c r="F1417" s="43">
        <f t="shared" si="1091"/>
        <v>21</v>
      </c>
      <c r="G1417" s="43">
        <f t="shared" si="1091"/>
        <v>8</v>
      </c>
      <c r="H1417" s="43">
        <f t="shared" si="1091"/>
        <v>5</v>
      </c>
      <c r="I1417" s="43">
        <f t="shared" si="1091"/>
        <v>5</v>
      </c>
      <c r="J1417" s="43">
        <f t="shared" si="1091"/>
        <v>6</v>
      </c>
      <c r="K1417" s="43">
        <f t="shared" si="1091"/>
        <v>24</v>
      </c>
      <c r="L1417" s="43">
        <f t="shared" si="1091"/>
        <v>10</v>
      </c>
      <c r="M1417" s="43">
        <f t="shared" si="1091"/>
        <v>6</v>
      </c>
      <c r="N1417" s="43">
        <f t="shared" si="1091"/>
        <v>6</v>
      </c>
      <c r="O1417" s="43">
        <f t="shared" si="1091"/>
        <v>4</v>
      </c>
      <c r="P1417" s="43">
        <f t="shared" si="1091"/>
        <v>26</v>
      </c>
      <c r="Q1417" s="41">
        <f t="shared" si="1091"/>
        <v>71</v>
      </c>
      <c r="S1417" s="42" t="s">
        <v>12</v>
      </c>
      <c r="T1417" s="43">
        <f>T1391-T1416</f>
        <v>434</v>
      </c>
      <c r="U1417" s="43">
        <f t="shared" ref="U1417:AI1417" si="1092">U1391-U1416</f>
        <v>496</v>
      </c>
      <c r="V1417" s="43">
        <f t="shared" si="1092"/>
        <v>472</v>
      </c>
      <c r="W1417" s="43">
        <f t="shared" si="1092"/>
        <v>307</v>
      </c>
      <c r="X1417" s="43">
        <f t="shared" si="1092"/>
        <v>1709</v>
      </c>
      <c r="Y1417" s="43">
        <f t="shared" si="1092"/>
        <v>490</v>
      </c>
      <c r="Z1417" s="43">
        <f t="shared" si="1092"/>
        <v>707</v>
      </c>
      <c r="AA1417" s="43">
        <f t="shared" si="1092"/>
        <v>591</v>
      </c>
      <c r="AB1417" s="43">
        <f t="shared" si="1092"/>
        <v>240</v>
      </c>
      <c r="AC1417" s="43">
        <f t="shared" si="1092"/>
        <v>2028</v>
      </c>
      <c r="AD1417" s="43">
        <f t="shared" si="1092"/>
        <v>618</v>
      </c>
      <c r="AE1417" s="43">
        <f t="shared" si="1092"/>
        <v>901</v>
      </c>
      <c r="AF1417" s="43">
        <f t="shared" si="1092"/>
        <v>618</v>
      </c>
      <c r="AG1417" s="43">
        <f t="shared" si="1092"/>
        <v>266</v>
      </c>
      <c r="AH1417" s="43">
        <f t="shared" si="1092"/>
        <v>2403</v>
      </c>
      <c r="AI1417" s="41">
        <f t="shared" si="1092"/>
        <v>6140</v>
      </c>
      <c r="AK1417" s="42" t="s">
        <v>12</v>
      </c>
      <c r="AL1417" s="43">
        <f>AL1391-AL1416</f>
        <v>0</v>
      </c>
      <c r="AM1417" s="43">
        <f t="shared" ref="AM1417:BA1417" si="1093">AM1391-AM1416</f>
        <v>0</v>
      </c>
      <c r="AN1417" s="43">
        <f t="shared" si="1093"/>
        <v>0</v>
      </c>
      <c r="AO1417" s="43">
        <f t="shared" si="1093"/>
        <v>0</v>
      </c>
      <c r="AP1417" s="43">
        <f t="shared" si="1093"/>
        <v>0</v>
      </c>
      <c r="AQ1417" s="43">
        <f t="shared" si="1093"/>
        <v>0</v>
      </c>
      <c r="AR1417" s="43">
        <f t="shared" si="1093"/>
        <v>0</v>
      </c>
      <c r="AS1417" s="43">
        <f t="shared" si="1093"/>
        <v>0</v>
      </c>
      <c r="AT1417" s="43">
        <f t="shared" si="1093"/>
        <v>0</v>
      </c>
      <c r="AU1417" s="43">
        <f t="shared" si="1093"/>
        <v>0</v>
      </c>
      <c r="AV1417" s="43">
        <f t="shared" si="1093"/>
        <v>0</v>
      </c>
      <c r="AW1417" s="43">
        <f t="shared" si="1093"/>
        <v>0</v>
      </c>
      <c r="AX1417" s="43">
        <f t="shared" si="1093"/>
        <v>0</v>
      </c>
      <c r="AY1417" s="43">
        <f t="shared" si="1093"/>
        <v>0</v>
      </c>
      <c r="AZ1417" s="43">
        <f t="shared" si="1093"/>
        <v>0</v>
      </c>
      <c r="BA1417" s="41">
        <f t="shared" si="1093"/>
        <v>0</v>
      </c>
    </row>
    <row r="1418" spans="1:53" x14ac:dyDescent="0.15">
      <c r="T1418" s="150">
        <f>T1416+T1373+T1330+T1287+T1244+T1201+T1158</f>
        <v>265</v>
      </c>
      <c r="U1418" s="150">
        <f t="shared" ref="U1418:AI1418" si="1094">U1416+U1373+U1330+U1287+U1244+U1201+U1158</f>
        <v>446</v>
      </c>
      <c r="V1418" s="150">
        <f t="shared" si="1094"/>
        <v>351</v>
      </c>
      <c r="W1418" s="150">
        <f t="shared" si="1094"/>
        <v>254</v>
      </c>
      <c r="X1418" s="150">
        <f t="shared" si="1094"/>
        <v>1316</v>
      </c>
      <c r="Y1418" s="150">
        <f t="shared" si="1094"/>
        <v>359</v>
      </c>
      <c r="Z1418" s="150">
        <f t="shared" si="1094"/>
        <v>599</v>
      </c>
      <c r="AA1418" s="150">
        <f t="shared" si="1094"/>
        <v>456</v>
      </c>
      <c r="AB1418" s="150">
        <f t="shared" si="1094"/>
        <v>304</v>
      </c>
      <c r="AC1418" s="150">
        <f t="shared" si="1094"/>
        <v>1718</v>
      </c>
      <c r="AD1418" s="150">
        <f t="shared" si="1094"/>
        <v>271</v>
      </c>
      <c r="AE1418" s="150">
        <f t="shared" si="1094"/>
        <v>465</v>
      </c>
      <c r="AF1418" s="150">
        <f t="shared" si="1094"/>
        <v>411</v>
      </c>
      <c r="AG1418" s="150">
        <f t="shared" si="1094"/>
        <v>292</v>
      </c>
      <c r="AH1418" s="150">
        <f t="shared" si="1094"/>
        <v>1439</v>
      </c>
      <c r="AI1418" s="150">
        <f t="shared" si="1094"/>
        <v>4473</v>
      </c>
    </row>
    <row r="1419" spans="1:53" x14ac:dyDescent="0.15">
      <c r="T1419" s="154">
        <f>T1418/$X$1418*100</f>
        <v>20.136778115501521</v>
      </c>
      <c r="U1419" s="154">
        <f t="shared" ref="U1419:X1419" si="1095">U1418/$X$1418*100</f>
        <v>33.890577507598785</v>
      </c>
      <c r="V1419" s="154">
        <f t="shared" si="1095"/>
        <v>26.671732522796354</v>
      </c>
      <c r="W1419" s="154">
        <f t="shared" si="1095"/>
        <v>19.300911854103344</v>
      </c>
      <c r="X1419" s="154">
        <f t="shared" si="1095"/>
        <v>100</v>
      </c>
      <c r="Y1419" s="155">
        <f>Y1418/$AC$1418*100</f>
        <v>20.896391152502911</v>
      </c>
      <c r="Z1419" s="155">
        <f t="shared" ref="Z1419:AC1419" si="1096">Z1418/$AC$1418*100</f>
        <v>34.866123399301514</v>
      </c>
      <c r="AA1419" s="155">
        <f t="shared" si="1096"/>
        <v>26.542491268917345</v>
      </c>
      <c r="AB1419" s="155">
        <f t="shared" si="1096"/>
        <v>17.694994179278233</v>
      </c>
      <c r="AC1419" s="155">
        <f t="shared" si="1096"/>
        <v>100</v>
      </c>
      <c r="AD1419" s="151">
        <f>AD1418/$AH$1418*100</f>
        <v>18.832522585128562</v>
      </c>
      <c r="AE1419" s="151">
        <f t="shared" ref="AE1419:AH1419" si="1097">AE1418/$AH$1418*100</f>
        <v>32.314107018763025</v>
      </c>
      <c r="AF1419" s="151">
        <f t="shared" si="1097"/>
        <v>28.561501042390546</v>
      </c>
      <c r="AG1419" s="151">
        <f t="shared" si="1097"/>
        <v>20.29186935371786</v>
      </c>
      <c r="AH1419" s="151">
        <f t="shared" si="1097"/>
        <v>100</v>
      </c>
      <c r="AI1419" s="150"/>
    </row>
    <row r="1420" spans="1:53" ht="21.75" thickBot="1" x14ac:dyDescent="0.25">
      <c r="A1420" s="50" t="s">
        <v>13</v>
      </c>
      <c r="B1420" s="51"/>
      <c r="C1420" s="51"/>
      <c r="D1420" s="51"/>
      <c r="E1420" s="51"/>
      <c r="F1420" s="54" t="s">
        <v>26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S1420" s="50" t="s">
        <v>14</v>
      </c>
      <c r="T1420" s="51"/>
      <c r="U1420" s="51"/>
      <c r="V1420" s="51"/>
      <c r="W1420" s="51"/>
      <c r="X1420" s="54" t="s">
        <v>26</v>
      </c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K1420" s="50" t="s">
        <v>153</v>
      </c>
      <c r="AL1420" s="51"/>
      <c r="AM1420" s="51"/>
      <c r="AN1420" s="51"/>
      <c r="AO1420" s="51"/>
      <c r="AP1420" s="54" t="s">
        <v>26</v>
      </c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</row>
    <row r="1421" spans="1:53" ht="14.25" thickBot="1" x14ac:dyDescent="0.2">
      <c r="A1421" s="2" t="s">
        <v>0</v>
      </c>
      <c r="B1421" s="225" t="s">
        <v>15</v>
      </c>
      <c r="C1421" s="225"/>
      <c r="D1421" s="225"/>
      <c r="E1421" s="225"/>
      <c r="F1421" s="226"/>
      <c r="G1421" s="225" t="s">
        <v>1</v>
      </c>
      <c r="H1421" s="225"/>
      <c r="I1421" s="225"/>
      <c r="J1421" s="225"/>
      <c r="K1421" s="226"/>
      <c r="L1421" s="225" t="s">
        <v>16</v>
      </c>
      <c r="M1421" s="225"/>
      <c r="N1421" s="225"/>
      <c r="O1421" s="225"/>
      <c r="P1421" s="225"/>
      <c r="Q1421" s="227" t="s">
        <v>2</v>
      </c>
      <c r="S1421" s="2" t="s">
        <v>0</v>
      </c>
      <c r="T1421" s="225" t="s">
        <v>15</v>
      </c>
      <c r="U1421" s="225"/>
      <c r="V1421" s="225"/>
      <c r="W1421" s="225"/>
      <c r="X1421" s="226"/>
      <c r="Y1421" s="225" t="s">
        <v>1</v>
      </c>
      <c r="Z1421" s="225"/>
      <c r="AA1421" s="225"/>
      <c r="AB1421" s="225"/>
      <c r="AC1421" s="226"/>
      <c r="AD1421" s="225" t="s">
        <v>16</v>
      </c>
      <c r="AE1421" s="225"/>
      <c r="AF1421" s="225"/>
      <c r="AG1421" s="225"/>
      <c r="AH1421" s="225"/>
      <c r="AI1421" s="227" t="s">
        <v>2</v>
      </c>
      <c r="AK1421" s="2" t="s">
        <v>0</v>
      </c>
      <c r="AL1421" s="225" t="s">
        <v>15</v>
      </c>
      <c r="AM1421" s="225"/>
      <c r="AN1421" s="225"/>
      <c r="AO1421" s="225"/>
      <c r="AP1421" s="226"/>
      <c r="AQ1421" s="225" t="s">
        <v>1</v>
      </c>
      <c r="AR1421" s="225"/>
      <c r="AS1421" s="225"/>
      <c r="AT1421" s="225"/>
      <c r="AU1421" s="226"/>
      <c r="AV1421" s="225" t="s">
        <v>16</v>
      </c>
      <c r="AW1421" s="225"/>
      <c r="AX1421" s="225"/>
      <c r="AY1421" s="225"/>
      <c r="AZ1421" s="225"/>
      <c r="BA1421" s="227" t="s">
        <v>2</v>
      </c>
    </row>
    <row r="1422" spans="1:53" ht="14.25" thickBot="1" x14ac:dyDescent="0.2">
      <c r="A1422" s="2" t="s">
        <v>3</v>
      </c>
      <c r="B1422" s="3" t="s">
        <v>4</v>
      </c>
      <c r="C1422" s="2" t="s">
        <v>5</v>
      </c>
      <c r="D1422" s="4" t="s">
        <v>6</v>
      </c>
      <c r="E1422" s="2" t="s">
        <v>821</v>
      </c>
      <c r="F1422" s="2" t="s">
        <v>7</v>
      </c>
      <c r="G1422" s="3" t="s">
        <v>4</v>
      </c>
      <c r="H1422" s="2" t="s">
        <v>5</v>
      </c>
      <c r="I1422" s="4" t="s">
        <v>6</v>
      </c>
      <c r="J1422" s="2" t="s">
        <v>820</v>
      </c>
      <c r="K1422" s="2" t="s">
        <v>7</v>
      </c>
      <c r="L1422" s="3" t="s">
        <v>4</v>
      </c>
      <c r="M1422" s="2" t="s">
        <v>5</v>
      </c>
      <c r="N1422" s="4" t="s">
        <v>6</v>
      </c>
      <c r="O1422" s="2" t="s">
        <v>820</v>
      </c>
      <c r="P1422" s="3" t="s">
        <v>7</v>
      </c>
      <c r="Q1422" s="228"/>
      <c r="S1422" s="2" t="s">
        <v>3</v>
      </c>
      <c r="T1422" s="3" t="s">
        <v>4</v>
      </c>
      <c r="U1422" s="2" t="s">
        <v>5</v>
      </c>
      <c r="V1422" s="4" t="s">
        <v>6</v>
      </c>
      <c r="W1422" s="2" t="s">
        <v>821</v>
      </c>
      <c r="X1422" s="2" t="s">
        <v>7</v>
      </c>
      <c r="Y1422" s="3" t="s">
        <v>4</v>
      </c>
      <c r="Z1422" s="2" t="s">
        <v>5</v>
      </c>
      <c r="AA1422" s="4" t="s">
        <v>6</v>
      </c>
      <c r="AB1422" s="2" t="s">
        <v>821</v>
      </c>
      <c r="AC1422" s="2" t="s">
        <v>7</v>
      </c>
      <c r="AD1422" s="3" t="s">
        <v>4</v>
      </c>
      <c r="AE1422" s="2" t="s">
        <v>5</v>
      </c>
      <c r="AF1422" s="4" t="s">
        <v>6</v>
      </c>
      <c r="AG1422" s="2" t="s">
        <v>821</v>
      </c>
      <c r="AH1422" s="3" t="s">
        <v>7</v>
      </c>
      <c r="AI1422" s="228"/>
      <c r="AK1422" s="2" t="s">
        <v>3</v>
      </c>
      <c r="AL1422" s="3" t="s">
        <v>4</v>
      </c>
      <c r="AM1422" s="2" t="s">
        <v>5</v>
      </c>
      <c r="AN1422" s="4" t="s">
        <v>6</v>
      </c>
      <c r="AO1422" s="2" t="s">
        <v>821</v>
      </c>
      <c r="AP1422" s="2" t="s">
        <v>7</v>
      </c>
      <c r="AQ1422" s="3" t="s">
        <v>4</v>
      </c>
      <c r="AR1422" s="2" t="s">
        <v>5</v>
      </c>
      <c r="AS1422" s="4" t="s">
        <v>6</v>
      </c>
      <c r="AT1422" s="2" t="s">
        <v>821</v>
      </c>
      <c r="AU1422" s="2" t="s">
        <v>7</v>
      </c>
      <c r="AV1422" s="3" t="s">
        <v>4</v>
      </c>
      <c r="AW1422" s="2" t="s">
        <v>5</v>
      </c>
      <c r="AX1422" s="4" t="s">
        <v>6</v>
      </c>
      <c r="AY1422" s="2" t="s">
        <v>821</v>
      </c>
      <c r="AZ1422" s="3" t="s">
        <v>7</v>
      </c>
      <c r="BA1422" s="228"/>
    </row>
    <row r="1423" spans="1:53" x14ac:dyDescent="0.15">
      <c r="A1423" s="5" t="s">
        <v>12</v>
      </c>
      <c r="B1423" s="6">
        <f>B1417</f>
        <v>8</v>
      </c>
      <c r="C1423" s="7">
        <f>C1417</f>
        <v>5</v>
      </c>
      <c r="D1423" s="6">
        <f>D1417</f>
        <v>5</v>
      </c>
      <c r="E1423" s="7">
        <f>E1417</f>
        <v>3</v>
      </c>
      <c r="F1423" s="8">
        <f>SUM(B1423:E1423)</f>
        <v>21</v>
      </c>
      <c r="G1423" s="6">
        <f>G1417</f>
        <v>8</v>
      </c>
      <c r="H1423" s="7">
        <f>H1417</f>
        <v>5</v>
      </c>
      <c r="I1423" s="6">
        <f>I1417</f>
        <v>5</v>
      </c>
      <c r="J1423" s="7">
        <f>J1417</f>
        <v>6</v>
      </c>
      <c r="K1423" s="8">
        <f>SUM(G1423:J1423)</f>
        <v>24</v>
      </c>
      <c r="L1423" s="6">
        <f>L1417</f>
        <v>10</v>
      </c>
      <c r="M1423" s="7">
        <f>M1417</f>
        <v>6</v>
      </c>
      <c r="N1423" s="6">
        <f>N1417</f>
        <v>6</v>
      </c>
      <c r="O1423" s="7">
        <f>O1417</f>
        <v>4</v>
      </c>
      <c r="P1423" s="8">
        <f>SUM(L1423:O1423)</f>
        <v>26</v>
      </c>
      <c r="Q1423" s="9">
        <f>F1423+K1423+P1423</f>
        <v>71</v>
      </c>
      <c r="S1423" s="5" t="s">
        <v>12</v>
      </c>
      <c r="T1423" s="6">
        <f>T1417</f>
        <v>434</v>
      </c>
      <c r="U1423" s="7">
        <f>U1417</f>
        <v>496</v>
      </c>
      <c r="V1423" s="6">
        <f>V1417</f>
        <v>472</v>
      </c>
      <c r="W1423" s="7">
        <f>W1417</f>
        <v>307</v>
      </c>
      <c r="X1423" s="8">
        <f>SUM(T1423:W1423)</f>
        <v>1709</v>
      </c>
      <c r="Y1423" s="6">
        <f>Y1417</f>
        <v>490</v>
      </c>
      <c r="Z1423" s="7">
        <f>Z1417</f>
        <v>707</v>
      </c>
      <c r="AA1423" s="6">
        <f>AA1417</f>
        <v>591</v>
      </c>
      <c r="AB1423" s="7">
        <f>AB1417</f>
        <v>240</v>
      </c>
      <c r="AC1423" s="8">
        <f>SUM(Y1423:AB1423)</f>
        <v>2028</v>
      </c>
      <c r="AD1423" s="7">
        <f>AD1417</f>
        <v>618</v>
      </c>
      <c r="AE1423" s="7">
        <f>AE1417</f>
        <v>901</v>
      </c>
      <c r="AF1423" s="6">
        <f>AF1417</f>
        <v>618</v>
      </c>
      <c r="AG1423" s="7">
        <f>AG1417</f>
        <v>266</v>
      </c>
      <c r="AH1423" s="8">
        <f>SUM(AD1423:AG1423)</f>
        <v>2403</v>
      </c>
      <c r="AI1423" s="9">
        <f>X1423+AC1423+AH1423</f>
        <v>6140</v>
      </c>
      <c r="AK1423" s="5" t="s">
        <v>12</v>
      </c>
      <c r="AL1423" s="6">
        <f>AL1417</f>
        <v>0</v>
      </c>
      <c r="AM1423" s="7">
        <f>AM1417</f>
        <v>0</v>
      </c>
      <c r="AN1423" s="6">
        <f>AN1417</f>
        <v>0</v>
      </c>
      <c r="AO1423" s="7">
        <f>AO1417</f>
        <v>0</v>
      </c>
      <c r="AP1423" s="8">
        <f>SUM(AL1423:AO1423)</f>
        <v>0</v>
      </c>
      <c r="AQ1423" s="6">
        <f>AQ1417</f>
        <v>0</v>
      </c>
      <c r="AR1423" s="7">
        <f>AR1417</f>
        <v>0</v>
      </c>
      <c r="AS1423" s="6">
        <f>AS1417</f>
        <v>0</v>
      </c>
      <c r="AT1423" s="7">
        <f>AT1417</f>
        <v>0</v>
      </c>
      <c r="AU1423" s="8">
        <f>SUM(AQ1423:AT1423)</f>
        <v>0</v>
      </c>
      <c r="AV1423" s="6">
        <f>AV1417</f>
        <v>0</v>
      </c>
      <c r="AW1423" s="7">
        <f>AW1417</f>
        <v>0</v>
      </c>
      <c r="AX1423" s="6">
        <f>AX1417</f>
        <v>0</v>
      </c>
      <c r="AY1423" s="7">
        <f>AY1417</f>
        <v>0</v>
      </c>
      <c r="AZ1423" s="8">
        <f>SUM(AV1423:AY1423)</f>
        <v>0</v>
      </c>
      <c r="BA1423" s="9">
        <f>AP1423+AU1423+AZ1423</f>
        <v>0</v>
      </c>
    </row>
    <row r="1424" spans="1:53" x14ac:dyDescent="0.15">
      <c r="A1424" s="11" t="s">
        <v>836</v>
      </c>
      <c r="B1424" s="31"/>
      <c r="C1424" s="32"/>
      <c r="D1424" s="33">
        <v>1</v>
      </c>
      <c r="E1424" s="32"/>
      <c r="F1424" s="14">
        <f t="shared" ref="F1424:F1433" si="1098">SUM(B1424:E1424)</f>
        <v>1</v>
      </c>
      <c r="G1424" s="31"/>
      <c r="H1424" s="32"/>
      <c r="I1424" s="33"/>
      <c r="J1424" s="32"/>
      <c r="K1424" s="14">
        <f t="shared" ref="K1424:K1433" si="1099">SUM(G1424:J1424)</f>
        <v>0</v>
      </c>
      <c r="L1424" s="31"/>
      <c r="M1424" s="32"/>
      <c r="N1424" s="33">
        <v>2</v>
      </c>
      <c r="O1424" s="32"/>
      <c r="P1424" s="14">
        <f t="shared" ref="P1424:P1433" si="1100">SUM(L1424:O1424)</f>
        <v>2</v>
      </c>
      <c r="Q1424" s="15">
        <f t="shared" ref="Q1424:Q1458" si="1101">F1424+K1424+P1424</f>
        <v>3</v>
      </c>
      <c r="R1424" s="93">
        <v>44456</v>
      </c>
      <c r="S1424" s="11" t="s">
        <v>223</v>
      </c>
      <c r="T1424" s="31">
        <v>2</v>
      </c>
      <c r="U1424" s="32"/>
      <c r="V1424" s="33">
        <v>3</v>
      </c>
      <c r="W1424" s="32"/>
      <c r="X1424" s="14">
        <f>SUM(T1424:W1424)</f>
        <v>5</v>
      </c>
      <c r="Y1424" s="31">
        <v>2</v>
      </c>
      <c r="Z1424" s="32"/>
      <c r="AA1424" s="33">
        <v>2</v>
      </c>
      <c r="AB1424" s="32"/>
      <c r="AC1424" s="14">
        <f>SUM(Y1424:AB1424)</f>
        <v>4</v>
      </c>
      <c r="AD1424" s="31">
        <v>2</v>
      </c>
      <c r="AE1424" s="32"/>
      <c r="AF1424" s="33">
        <v>4</v>
      </c>
      <c r="AG1424" s="32"/>
      <c r="AH1424" s="14">
        <f>SUM(AD1424:AG1424)</f>
        <v>6</v>
      </c>
      <c r="AI1424" s="15">
        <f t="shared" ref="AI1424:AI1425" si="1102">X1424+AC1424+AH1424</f>
        <v>15</v>
      </c>
      <c r="AJ1424" s="93">
        <v>44457</v>
      </c>
      <c r="AK1424" s="11" t="s">
        <v>9</v>
      </c>
      <c r="AL1424" s="12"/>
      <c r="AM1424" s="13"/>
      <c r="AN1424" s="12"/>
      <c r="AO1424" s="30"/>
      <c r="AP1424" s="8">
        <f t="shared" ref="AP1424:AP1433" si="1103">SUM(AL1424:AO1424)</f>
        <v>0</v>
      </c>
      <c r="AQ1424" s="12"/>
      <c r="AR1424" s="13"/>
      <c r="AS1424" s="12"/>
      <c r="AT1424" s="30"/>
      <c r="AU1424" s="8">
        <f t="shared" ref="AU1424:AU1433" si="1104">SUM(AQ1424:AT1424)</f>
        <v>0</v>
      </c>
      <c r="AV1424" s="12"/>
      <c r="AW1424" s="13"/>
      <c r="AX1424" s="12"/>
      <c r="AY1424" s="30"/>
      <c r="AZ1424" s="8">
        <f t="shared" ref="AZ1424:AZ1433" si="1105">SUM(AV1424:AY1424)</f>
        <v>0</v>
      </c>
      <c r="BA1424" s="15">
        <f t="shared" ref="BA1424:BA1458" si="1106">AP1424+AU1424+AZ1424</f>
        <v>0</v>
      </c>
    </row>
    <row r="1425" spans="1:53" x14ac:dyDescent="0.15">
      <c r="A1425" s="11" t="s">
        <v>202</v>
      </c>
      <c r="B1425" s="37"/>
      <c r="C1425" s="19"/>
      <c r="D1425" s="18">
        <v>1</v>
      </c>
      <c r="E1425" s="32"/>
      <c r="F1425" s="14">
        <f t="shared" si="1098"/>
        <v>1</v>
      </c>
      <c r="G1425" s="37"/>
      <c r="H1425" s="19"/>
      <c r="I1425" s="18">
        <v>1</v>
      </c>
      <c r="J1425" s="32"/>
      <c r="K1425" s="14">
        <f t="shared" si="1099"/>
        <v>1</v>
      </c>
      <c r="L1425" s="37"/>
      <c r="M1425" s="19"/>
      <c r="N1425" s="18">
        <v>1</v>
      </c>
      <c r="O1425" s="32"/>
      <c r="P1425" s="14">
        <f t="shared" si="1100"/>
        <v>1</v>
      </c>
      <c r="Q1425" s="15">
        <f t="shared" si="1101"/>
        <v>3</v>
      </c>
      <c r="R1425" s="93">
        <v>44461</v>
      </c>
      <c r="S1425" s="11" t="s">
        <v>223</v>
      </c>
      <c r="T1425" s="37"/>
      <c r="U1425" s="19">
        <v>5</v>
      </c>
      <c r="V1425" s="18">
        <v>2</v>
      </c>
      <c r="W1425" s="32"/>
      <c r="X1425" s="14">
        <f t="shared" ref="X1425" si="1107">SUM(T1425:W1425)</f>
        <v>7</v>
      </c>
      <c r="Y1425" s="37"/>
      <c r="Z1425" s="19">
        <v>4</v>
      </c>
      <c r="AA1425" s="18">
        <v>2</v>
      </c>
      <c r="AB1425" s="32"/>
      <c r="AC1425" s="14">
        <f t="shared" ref="AC1425" si="1108">SUM(Y1425:AB1425)</f>
        <v>6</v>
      </c>
      <c r="AD1425" s="37"/>
      <c r="AE1425" s="19">
        <v>5</v>
      </c>
      <c r="AF1425" s="18">
        <v>2</v>
      </c>
      <c r="AG1425" s="32"/>
      <c r="AH1425" s="14">
        <f t="shared" ref="AH1425" si="1109">SUM(AD1425:AG1425)</f>
        <v>7</v>
      </c>
      <c r="AI1425" s="15">
        <f t="shared" si="1102"/>
        <v>20</v>
      </c>
      <c r="AJ1425" s="93">
        <v>44471</v>
      </c>
      <c r="AK1425" s="11" t="s">
        <v>9</v>
      </c>
      <c r="AL1425" s="62"/>
      <c r="AM1425" s="47"/>
      <c r="AN1425" s="46"/>
      <c r="AO1425" s="88"/>
      <c r="AP1425" s="8">
        <f t="shared" si="1103"/>
        <v>0</v>
      </c>
      <c r="AQ1425" s="62"/>
      <c r="AR1425" s="47"/>
      <c r="AS1425" s="46"/>
      <c r="AT1425" s="88"/>
      <c r="AU1425" s="8">
        <f t="shared" si="1104"/>
        <v>0</v>
      </c>
      <c r="AV1425" s="62"/>
      <c r="AW1425" s="47"/>
      <c r="AX1425" s="46"/>
      <c r="AY1425" s="88"/>
      <c r="AZ1425" s="8">
        <f t="shared" si="1105"/>
        <v>0</v>
      </c>
      <c r="BA1425" s="15">
        <f t="shared" si="1106"/>
        <v>0</v>
      </c>
    </row>
    <row r="1426" spans="1:53" x14ac:dyDescent="0.15">
      <c r="A1426" s="11" t="s">
        <v>691</v>
      </c>
      <c r="B1426" s="12"/>
      <c r="C1426" s="13"/>
      <c r="D1426" s="12"/>
      <c r="E1426" s="30"/>
      <c r="F1426" s="14">
        <f t="shared" si="1098"/>
        <v>0</v>
      </c>
      <c r="G1426" s="12">
        <v>1</v>
      </c>
      <c r="H1426" s="13"/>
      <c r="I1426" s="12"/>
      <c r="J1426" s="30"/>
      <c r="K1426" s="14">
        <f t="shared" si="1099"/>
        <v>1</v>
      </c>
      <c r="L1426" s="12"/>
      <c r="M1426" s="13"/>
      <c r="N1426" s="12"/>
      <c r="O1426" s="30">
        <v>1</v>
      </c>
      <c r="P1426" s="14">
        <f t="shared" si="1100"/>
        <v>1</v>
      </c>
      <c r="Q1426" s="15">
        <f t="shared" si="1101"/>
        <v>2</v>
      </c>
      <c r="R1426" s="93">
        <v>44430</v>
      </c>
      <c r="S1426" s="11" t="s">
        <v>9</v>
      </c>
      <c r="T1426" s="12"/>
      <c r="U1426" s="13"/>
      <c r="V1426" s="12"/>
      <c r="W1426" s="30"/>
      <c r="X1426" s="14">
        <f t="shared" ref="X1426:X1433" si="1110">SUM(T1426:W1426)</f>
        <v>0</v>
      </c>
      <c r="Y1426" s="12"/>
      <c r="Z1426" s="13"/>
      <c r="AA1426" s="12"/>
      <c r="AB1426" s="30"/>
      <c r="AC1426" s="14">
        <f t="shared" ref="AC1426:AC1433" si="1111">SUM(Y1426:AB1426)</f>
        <v>0</v>
      </c>
      <c r="AD1426" s="12"/>
      <c r="AE1426" s="13"/>
      <c r="AF1426" s="12"/>
      <c r="AG1426" s="30"/>
      <c r="AH1426" s="14">
        <f t="shared" ref="AH1426:AH1433" si="1112">SUM(AD1426:AG1426)</f>
        <v>0</v>
      </c>
      <c r="AI1426" s="15">
        <f t="shared" ref="AI1426:AI1454" si="1113">X1426+AC1426+AH1426</f>
        <v>0</v>
      </c>
      <c r="AJ1426" s="56"/>
      <c r="AK1426" s="11" t="s">
        <v>9</v>
      </c>
      <c r="AL1426" s="12"/>
      <c r="AM1426" s="13"/>
      <c r="AN1426" s="12"/>
      <c r="AO1426" s="30"/>
      <c r="AP1426" s="8">
        <f t="shared" si="1103"/>
        <v>0</v>
      </c>
      <c r="AQ1426" s="12"/>
      <c r="AR1426" s="13"/>
      <c r="AS1426" s="12"/>
      <c r="AT1426" s="30"/>
      <c r="AU1426" s="8">
        <f t="shared" si="1104"/>
        <v>0</v>
      </c>
      <c r="AV1426" s="12"/>
      <c r="AW1426" s="13"/>
      <c r="AX1426" s="12"/>
      <c r="AY1426" s="30"/>
      <c r="AZ1426" s="8">
        <f t="shared" si="1105"/>
        <v>0</v>
      </c>
      <c r="BA1426" s="15">
        <f t="shared" si="1106"/>
        <v>0</v>
      </c>
    </row>
    <row r="1427" spans="1:53" x14ac:dyDescent="0.15">
      <c r="A1427" s="11" t="s">
        <v>66</v>
      </c>
      <c r="B1427" s="12"/>
      <c r="C1427" s="13">
        <v>5</v>
      </c>
      <c r="D1427" s="12">
        <v>2</v>
      </c>
      <c r="E1427" s="30"/>
      <c r="F1427" s="14">
        <f t="shared" si="1098"/>
        <v>7</v>
      </c>
      <c r="G1427" s="12"/>
      <c r="H1427" s="13">
        <v>4</v>
      </c>
      <c r="I1427" s="12">
        <v>2</v>
      </c>
      <c r="J1427" s="30"/>
      <c r="K1427" s="14">
        <f t="shared" si="1099"/>
        <v>6</v>
      </c>
      <c r="L1427" s="12"/>
      <c r="M1427" s="13">
        <v>5</v>
      </c>
      <c r="N1427" s="12">
        <v>2</v>
      </c>
      <c r="O1427" s="30"/>
      <c r="P1427" s="14">
        <f t="shared" si="1100"/>
        <v>7</v>
      </c>
      <c r="Q1427" s="15">
        <f t="shared" si="1101"/>
        <v>20</v>
      </c>
      <c r="R1427" s="93">
        <v>44468</v>
      </c>
      <c r="S1427" s="11" t="s">
        <v>9</v>
      </c>
      <c r="T1427" s="12"/>
      <c r="U1427" s="13"/>
      <c r="V1427" s="12"/>
      <c r="W1427" s="30"/>
      <c r="X1427" s="14">
        <f t="shared" si="1110"/>
        <v>0</v>
      </c>
      <c r="Y1427" s="12"/>
      <c r="Z1427" s="13"/>
      <c r="AA1427" s="12"/>
      <c r="AB1427" s="30"/>
      <c r="AC1427" s="14">
        <f t="shared" si="1111"/>
        <v>0</v>
      </c>
      <c r="AD1427" s="12"/>
      <c r="AE1427" s="13"/>
      <c r="AF1427" s="12"/>
      <c r="AG1427" s="30"/>
      <c r="AH1427" s="14">
        <f t="shared" si="1112"/>
        <v>0</v>
      </c>
      <c r="AI1427" s="15">
        <f t="shared" si="1113"/>
        <v>0</v>
      </c>
      <c r="AJ1427" s="56"/>
      <c r="AK1427" s="11" t="s">
        <v>9</v>
      </c>
      <c r="AL1427" s="12"/>
      <c r="AM1427" s="13"/>
      <c r="AN1427" s="12"/>
      <c r="AO1427" s="30"/>
      <c r="AP1427" s="8">
        <f t="shared" si="1103"/>
        <v>0</v>
      </c>
      <c r="AQ1427" s="12"/>
      <c r="AR1427" s="13"/>
      <c r="AS1427" s="12"/>
      <c r="AT1427" s="30"/>
      <c r="AU1427" s="8">
        <f t="shared" si="1104"/>
        <v>0</v>
      </c>
      <c r="AV1427" s="12"/>
      <c r="AW1427" s="13"/>
      <c r="AX1427" s="12"/>
      <c r="AY1427" s="30"/>
      <c r="AZ1427" s="8">
        <f t="shared" si="1105"/>
        <v>0</v>
      </c>
      <c r="BA1427" s="15">
        <f t="shared" si="1106"/>
        <v>0</v>
      </c>
    </row>
    <row r="1428" spans="1:53" x14ac:dyDescent="0.15">
      <c r="A1428" s="11" t="s">
        <v>667</v>
      </c>
      <c r="B1428" s="12">
        <v>1</v>
      </c>
      <c r="C1428" s="13"/>
      <c r="D1428" s="12"/>
      <c r="E1428" s="30">
        <v>-1</v>
      </c>
      <c r="F1428" s="14">
        <f t="shared" si="1098"/>
        <v>0</v>
      </c>
      <c r="G1428" s="12"/>
      <c r="H1428" s="13"/>
      <c r="I1428" s="12">
        <v>-1</v>
      </c>
      <c r="J1428" s="30">
        <v>-2</v>
      </c>
      <c r="K1428" s="14">
        <f t="shared" si="1099"/>
        <v>-3</v>
      </c>
      <c r="L1428" s="12"/>
      <c r="M1428" s="13"/>
      <c r="N1428" s="12">
        <v>-1</v>
      </c>
      <c r="O1428" s="30">
        <v>-1</v>
      </c>
      <c r="P1428" s="14">
        <f t="shared" si="1100"/>
        <v>-2</v>
      </c>
      <c r="Q1428" s="15">
        <f t="shared" si="1101"/>
        <v>-5</v>
      </c>
      <c r="R1428" s="93">
        <v>44498</v>
      </c>
      <c r="S1428" s="11" t="s">
        <v>9</v>
      </c>
      <c r="T1428" s="46"/>
      <c r="U1428" s="47"/>
      <c r="V1428" s="46"/>
      <c r="W1428" s="88"/>
      <c r="X1428" s="14">
        <f t="shared" si="1110"/>
        <v>0</v>
      </c>
      <c r="Y1428" s="46"/>
      <c r="Z1428" s="47"/>
      <c r="AA1428" s="46"/>
      <c r="AB1428" s="88"/>
      <c r="AC1428" s="14">
        <f t="shared" si="1111"/>
        <v>0</v>
      </c>
      <c r="AD1428" s="46"/>
      <c r="AE1428" s="47"/>
      <c r="AF1428" s="46"/>
      <c r="AG1428" s="88"/>
      <c r="AH1428" s="14">
        <f t="shared" si="1112"/>
        <v>0</v>
      </c>
      <c r="AI1428" s="15">
        <f t="shared" si="1113"/>
        <v>0</v>
      </c>
      <c r="AJ1428" s="56"/>
      <c r="AK1428" s="11" t="s">
        <v>9</v>
      </c>
      <c r="AL1428" s="46"/>
      <c r="AM1428" s="47"/>
      <c r="AN1428" s="46"/>
      <c r="AO1428" s="88"/>
      <c r="AP1428" s="8">
        <f t="shared" si="1103"/>
        <v>0</v>
      </c>
      <c r="AQ1428" s="46"/>
      <c r="AR1428" s="47"/>
      <c r="AS1428" s="46"/>
      <c r="AT1428" s="88"/>
      <c r="AU1428" s="8">
        <f t="shared" si="1104"/>
        <v>0</v>
      </c>
      <c r="AV1428" s="46"/>
      <c r="AW1428" s="47"/>
      <c r="AX1428" s="46"/>
      <c r="AY1428" s="88"/>
      <c r="AZ1428" s="8">
        <f t="shared" si="1105"/>
        <v>0</v>
      </c>
      <c r="BA1428" s="15">
        <f t="shared" si="1106"/>
        <v>0</v>
      </c>
    </row>
    <row r="1429" spans="1:53" x14ac:dyDescent="0.15">
      <c r="A1429" s="11" t="s">
        <v>9</v>
      </c>
      <c r="B1429" s="12"/>
      <c r="C1429" s="13"/>
      <c r="D1429" s="12"/>
      <c r="E1429" s="30"/>
      <c r="F1429" s="14">
        <f t="shared" si="1098"/>
        <v>0</v>
      </c>
      <c r="G1429" s="12"/>
      <c r="H1429" s="13"/>
      <c r="I1429" s="12"/>
      <c r="J1429" s="30"/>
      <c r="K1429" s="14">
        <f t="shared" si="1099"/>
        <v>0</v>
      </c>
      <c r="L1429" s="12"/>
      <c r="M1429" s="13"/>
      <c r="N1429" s="12"/>
      <c r="O1429" s="30"/>
      <c r="P1429" s="14">
        <f t="shared" si="1100"/>
        <v>0</v>
      </c>
      <c r="Q1429" s="15">
        <f t="shared" si="1101"/>
        <v>0</v>
      </c>
      <c r="S1429" s="11" t="s">
        <v>9</v>
      </c>
      <c r="T1429" s="12"/>
      <c r="U1429" s="13"/>
      <c r="V1429" s="12"/>
      <c r="W1429" s="30"/>
      <c r="X1429" s="14">
        <f t="shared" si="1110"/>
        <v>0</v>
      </c>
      <c r="Y1429" s="12"/>
      <c r="Z1429" s="13"/>
      <c r="AA1429" s="12"/>
      <c r="AB1429" s="30"/>
      <c r="AC1429" s="14">
        <f t="shared" si="1111"/>
        <v>0</v>
      </c>
      <c r="AD1429" s="12"/>
      <c r="AE1429" s="13"/>
      <c r="AF1429" s="12"/>
      <c r="AG1429" s="30"/>
      <c r="AH1429" s="14">
        <f t="shared" si="1112"/>
        <v>0</v>
      </c>
      <c r="AI1429" s="15">
        <f t="shared" si="1113"/>
        <v>0</v>
      </c>
      <c r="AJ1429" s="57"/>
      <c r="AK1429" s="11" t="s">
        <v>9</v>
      </c>
      <c r="AL1429" s="12"/>
      <c r="AM1429" s="13"/>
      <c r="AN1429" s="12"/>
      <c r="AO1429" s="30"/>
      <c r="AP1429" s="8">
        <f t="shared" si="1103"/>
        <v>0</v>
      </c>
      <c r="AQ1429" s="12"/>
      <c r="AR1429" s="13"/>
      <c r="AS1429" s="12"/>
      <c r="AT1429" s="30"/>
      <c r="AU1429" s="8">
        <f t="shared" si="1104"/>
        <v>0</v>
      </c>
      <c r="AV1429" s="12"/>
      <c r="AW1429" s="13"/>
      <c r="AX1429" s="12"/>
      <c r="AY1429" s="30"/>
      <c r="AZ1429" s="8">
        <f t="shared" si="1105"/>
        <v>0</v>
      </c>
      <c r="BA1429" s="15">
        <f t="shared" si="1106"/>
        <v>0</v>
      </c>
    </row>
    <row r="1430" spans="1:53" x14ac:dyDescent="0.15">
      <c r="A1430" s="11" t="s">
        <v>9</v>
      </c>
      <c r="B1430" s="18"/>
      <c r="C1430" s="19"/>
      <c r="D1430" s="18"/>
      <c r="E1430" s="32"/>
      <c r="F1430" s="14">
        <f t="shared" si="1098"/>
        <v>0</v>
      </c>
      <c r="G1430" s="18"/>
      <c r="H1430" s="19"/>
      <c r="I1430" s="18"/>
      <c r="J1430" s="32"/>
      <c r="K1430" s="14">
        <f t="shared" si="1099"/>
        <v>0</v>
      </c>
      <c r="L1430" s="18"/>
      <c r="M1430" s="19"/>
      <c r="N1430" s="18"/>
      <c r="O1430" s="32"/>
      <c r="P1430" s="14">
        <f t="shared" si="1100"/>
        <v>0</v>
      </c>
      <c r="Q1430" s="15">
        <f t="shared" si="1101"/>
        <v>0</v>
      </c>
      <c r="S1430" s="11" t="s">
        <v>9</v>
      </c>
      <c r="T1430" s="62"/>
      <c r="U1430" s="47"/>
      <c r="V1430" s="46"/>
      <c r="W1430" s="88"/>
      <c r="X1430" s="14">
        <f t="shared" si="1110"/>
        <v>0</v>
      </c>
      <c r="Y1430" s="62"/>
      <c r="Z1430" s="47"/>
      <c r="AA1430" s="46"/>
      <c r="AB1430" s="88"/>
      <c r="AC1430" s="14">
        <f t="shared" si="1111"/>
        <v>0</v>
      </c>
      <c r="AD1430" s="62"/>
      <c r="AE1430" s="47"/>
      <c r="AF1430" s="46"/>
      <c r="AG1430" s="88"/>
      <c r="AH1430" s="14">
        <f t="shared" si="1112"/>
        <v>0</v>
      </c>
      <c r="AI1430" s="15">
        <f t="shared" si="1113"/>
        <v>0</v>
      </c>
      <c r="AK1430" s="11" t="s">
        <v>9</v>
      </c>
      <c r="AL1430" s="62"/>
      <c r="AM1430" s="47"/>
      <c r="AN1430" s="46"/>
      <c r="AO1430" s="88"/>
      <c r="AP1430" s="8">
        <f t="shared" si="1103"/>
        <v>0</v>
      </c>
      <c r="AQ1430" s="62"/>
      <c r="AR1430" s="47"/>
      <c r="AS1430" s="46"/>
      <c r="AT1430" s="88"/>
      <c r="AU1430" s="8">
        <f t="shared" si="1104"/>
        <v>0</v>
      </c>
      <c r="AV1430" s="62"/>
      <c r="AW1430" s="47"/>
      <c r="AX1430" s="46"/>
      <c r="AY1430" s="88"/>
      <c r="AZ1430" s="8">
        <f t="shared" si="1105"/>
        <v>0</v>
      </c>
      <c r="BA1430" s="15">
        <f t="shared" si="1106"/>
        <v>0</v>
      </c>
    </row>
    <row r="1431" spans="1:53" x14ac:dyDescent="0.15">
      <c r="A1431" s="11" t="s">
        <v>9</v>
      </c>
      <c r="B1431" s="18"/>
      <c r="C1431" s="19"/>
      <c r="D1431" s="18"/>
      <c r="E1431" s="32"/>
      <c r="F1431" s="14">
        <f t="shared" si="1098"/>
        <v>0</v>
      </c>
      <c r="G1431" s="18"/>
      <c r="H1431" s="19"/>
      <c r="I1431" s="18"/>
      <c r="J1431" s="32"/>
      <c r="K1431" s="14">
        <f t="shared" si="1099"/>
        <v>0</v>
      </c>
      <c r="L1431" s="18"/>
      <c r="M1431" s="19"/>
      <c r="N1431" s="18"/>
      <c r="O1431" s="32"/>
      <c r="P1431" s="14">
        <f t="shared" si="1100"/>
        <v>0</v>
      </c>
      <c r="Q1431" s="15">
        <f t="shared" si="1101"/>
        <v>0</v>
      </c>
      <c r="S1431" s="11" t="s">
        <v>9</v>
      </c>
      <c r="T1431" s="46"/>
      <c r="U1431" s="47"/>
      <c r="V1431" s="46"/>
      <c r="W1431" s="88"/>
      <c r="X1431" s="14">
        <f t="shared" si="1110"/>
        <v>0</v>
      </c>
      <c r="Y1431" s="46"/>
      <c r="Z1431" s="47"/>
      <c r="AA1431" s="46"/>
      <c r="AB1431" s="88"/>
      <c r="AC1431" s="14">
        <f t="shared" si="1111"/>
        <v>0</v>
      </c>
      <c r="AD1431" s="46"/>
      <c r="AE1431" s="47"/>
      <c r="AF1431" s="46"/>
      <c r="AG1431" s="88"/>
      <c r="AH1431" s="14">
        <f t="shared" si="1112"/>
        <v>0</v>
      </c>
      <c r="AI1431" s="15">
        <f t="shared" si="1113"/>
        <v>0</v>
      </c>
      <c r="AK1431" s="11" t="s">
        <v>9</v>
      </c>
      <c r="AL1431" s="46"/>
      <c r="AM1431" s="47"/>
      <c r="AN1431" s="46"/>
      <c r="AO1431" s="88"/>
      <c r="AP1431" s="8">
        <f t="shared" si="1103"/>
        <v>0</v>
      </c>
      <c r="AQ1431" s="46"/>
      <c r="AR1431" s="47"/>
      <c r="AS1431" s="46"/>
      <c r="AT1431" s="88"/>
      <c r="AU1431" s="8">
        <f t="shared" si="1104"/>
        <v>0</v>
      </c>
      <c r="AV1431" s="46"/>
      <c r="AW1431" s="47"/>
      <c r="AX1431" s="46"/>
      <c r="AY1431" s="88"/>
      <c r="AZ1431" s="8">
        <f t="shared" si="1105"/>
        <v>0</v>
      </c>
      <c r="BA1431" s="15">
        <f t="shared" si="1106"/>
        <v>0</v>
      </c>
    </row>
    <row r="1432" spans="1:53" x14ac:dyDescent="0.15">
      <c r="A1432" s="11" t="s">
        <v>9</v>
      </c>
      <c r="B1432" s="18"/>
      <c r="C1432" s="19"/>
      <c r="D1432" s="18"/>
      <c r="E1432" s="32"/>
      <c r="F1432" s="14">
        <f t="shared" si="1098"/>
        <v>0</v>
      </c>
      <c r="G1432" s="18"/>
      <c r="H1432" s="19"/>
      <c r="I1432" s="18"/>
      <c r="J1432" s="32"/>
      <c r="K1432" s="14">
        <f t="shared" si="1099"/>
        <v>0</v>
      </c>
      <c r="L1432" s="18"/>
      <c r="M1432" s="19"/>
      <c r="N1432" s="18"/>
      <c r="O1432" s="32"/>
      <c r="P1432" s="14">
        <f t="shared" si="1100"/>
        <v>0</v>
      </c>
      <c r="Q1432" s="15">
        <f t="shared" si="1101"/>
        <v>0</v>
      </c>
      <c r="S1432" s="11" t="s">
        <v>9</v>
      </c>
      <c r="T1432" s="46"/>
      <c r="U1432" s="47"/>
      <c r="V1432" s="46"/>
      <c r="W1432" s="88"/>
      <c r="X1432" s="14">
        <f t="shared" si="1110"/>
        <v>0</v>
      </c>
      <c r="Y1432" s="46"/>
      <c r="Z1432" s="47"/>
      <c r="AA1432" s="46"/>
      <c r="AB1432" s="88"/>
      <c r="AC1432" s="14">
        <f t="shared" si="1111"/>
        <v>0</v>
      </c>
      <c r="AD1432" s="46"/>
      <c r="AE1432" s="47"/>
      <c r="AF1432" s="46"/>
      <c r="AG1432" s="88"/>
      <c r="AH1432" s="14">
        <f t="shared" si="1112"/>
        <v>0</v>
      </c>
      <c r="AI1432" s="15">
        <f t="shared" si="1113"/>
        <v>0</v>
      </c>
      <c r="AK1432" s="11" t="s">
        <v>9</v>
      </c>
      <c r="AL1432" s="18"/>
      <c r="AM1432" s="19"/>
      <c r="AN1432" s="18"/>
      <c r="AO1432" s="32"/>
      <c r="AP1432" s="8">
        <f t="shared" si="1103"/>
        <v>0</v>
      </c>
      <c r="AQ1432" s="46"/>
      <c r="AR1432" s="47"/>
      <c r="AS1432" s="46"/>
      <c r="AT1432" s="88"/>
      <c r="AU1432" s="8">
        <f t="shared" si="1104"/>
        <v>0</v>
      </c>
      <c r="AV1432" s="18"/>
      <c r="AW1432" s="19"/>
      <c r="AX1432" s="18"/>
      <c r="AY1432" s="32"/>
      <c r="AZ1432" s="8">
        <f t="shared" si="1105"/>
        <v>0</v>
      </c>
      <c r="BA1432" s="15">
        <f t="shared" si="1106"/>
        <v>0</v>
      </c>
    </row>
    <row r="1433" spans="1:53" ht="14.25" thickBot="1" x14ac:dyDescent="0.2">
      <c r="A1433" s="20" t="s">
        <v>9</v>
      </c>
      <c r="B1433" s="21"/>
      <c r="C1433" s="22"/>
      <c r="D1433" s="21"/>
      <c r="E1433" s="105"/>
      <c r="F1433" s="14">
        <f t="shared" si="1098"/>
        <v>0</v>
      </c>
      <c r="G1433" s="21"/>
      <c r="H1433" s="22"/>
      <c r="I1433" s="21"/>
      <c r="J1433" s="105"/>
      <c r="K1433" s="14">
        <f t="shared" si="1099"/>
        <v>0</v>
      </c>
      <c r="L1433" s="21"/>
      <c r="M1433" s="22"/>
      <c r="N1433" s="21"/>
      <c r="O1433" s="105"/>
      <c r="P1433" s="14">
        <f t="shared" si="1100"/>
        <v>0</v>
      </c>
      <c r="Q1433" s="24">
        <f t="shared" si="1101"/>
        <v>0</v>
      </c>
      <c r="S1433" s="11" t="s">
        <v>9</v>
      </c>
      <c r="T1433" s="48"/>
      <c r="U1433" s="49"/>
      <c r="V1433" s="48"/>
      <c r="W1433" s="109"/>
      <c r="X1433" s="14">
        <f t="shared" si="1110"/>
        <v>0</v>
      </c>
      <c r="Y1433" s="48"/>
      <c r="Z1433" s="49"/>
      <c r="AA1433" s="48"/>
      <c r="AB1433" s="109"/>
      <c r="AC1433" s="14">
        <f t="shared" si="1111"/>
        <v>0</v>
      </c>
      <c r="AD1433" s="48"/>
      <c r="AE1433" s="49"/>
      <c r="AF1433" s="48"/>
      <c r="AG1433" s="109"/>
      <c r="AH1433" s="14">
        <f t="shared" si="1112"/>
        <v>0</v>
      </c>
      <c r="AI1433" s="24">
        <f t="shared" si="1113"/>
        <v>0</v>
      </c>
      <c r="AK1433" s="20" t="s">
        <v>9</v>
      </c>
      <c r="AL1433" s="21"/>
      <c r="AM1433" s="22"/>
      <c r="AN1433" s="21"/>
      <c r="AO1433" s="105"/>
      <c r="AP1433" s="8">
        <f t="shared" si="1103"/>
        <v>0</v>
      </c>
      <c r="AQ1433" s="48"/>
      <c r="AR1433" s="49"/>
      <c r="AS1433" s="48"/>
      <c r="AT1433" s="109"/>
      <c r="AU1433" s="8">
        <f t="shared" si="1104"/>
        <v>0</v>
      </c>
      <c r="AV1433" s="21"/>
      <c r="AW1433" s="22"/>
      <c r="AX1433" s="21"/>
      <c r="AY1433" s="105"/>
      <c r="AZ1433" s="8">
        <f t="shared" si="1105"/>
        <v>0</v>
      </c>
      <c r="BA1433" s="24">
        <f t="shared" si="1106"/>
        <v>0</v>
      </c>
    </row>
    <row r="1434" spans="1:53" ht="14.25" thickBot="1" x14ac:dyDescent="0.2">
      <c r="A1434" s="25" t="s">
        <v>10</v>
      </c>
      <c r="B1434" s="26">
        <f>SUM(B1423:B1433)</f>
        <v>9</v>
      </c>
      <c r="C1434" s="26">
        <f>SUM(C1423:C1433)</f>
        <v>10</v>
      </c>
      <c r="D1434" s="27">
        <f>SUM(D1423:D1433)</f>
        <v>9</v>
      </c>
      <c r="E1434" s="27">
        <f>SUM(E1423:E1433)</f>
        <v>2</v>
      </c>
      <c r="F1434" s="28">
        <f>SUM(B1434:E1434)</f>
        <v>30</v>
      </c>
      <c r="G1434" s="26">
        <f>SUM(G1423:G1433)</f>
        <v>9</v>
      </c>
      <c r="H1434" s="26">
        <f>SUM(H1423:H1433)</f>
        <v>9</v>
      </c>
      <c r="I1434" s="27">
        <f>SUM(I1423:I1433)</f>
        <v>7</v>
      </c>
      <c r="J1434" s="27">
        <f>SUM(J1423:J1433)</f>
        <v>4</v>
      </c>
      <c r="K1434" s="28">
        <f>SUM(G1434:J1434)</f>
        <v>29</v>
      </c>
      <c r="L1434" s="26">
        <f>SUM(L1423:L1433)</f>
        <v>10</v>
      </c>
      <c r="M1434" s="26">
        <f>SUM(M1423:M1433)</f>
        <v>11</v>
      </c>
      <c r="N1434" s="27">
        <f>SUM(N1423:N1433)</f>
        <v>10</v>
      </c>
      <c r="O1434" s="27">
        <f>SUM(O1423:O1433)</f>
        <v>4</v>
      </c>
      <c r="P1434" s="28">
        <f>SUM(L1434:O1434)</f>
        <v>35</v>
      </c>
      <c r="Q1434" s="29">
        <f t="shared" si="1101"/>
        <v>94</v>
      </c>
      <c r="S1434" s="25" t="s">
        <v>10</v>
      </c>
      <c r="T1434" s="26">
        <f>SUM(T1423:T1433)</f>
        <v>436</v>
      </c>
      <c r="U1434" s="26">
        <f>SUM(U1423:U1433)</f>
        <v>501</v>
      </c>
      <c r="V1434" s="27">
        <f>SUM(V1423:V1433)</f>
        <v>477</v>
      </c>
      <c r="W1434" s="27">
        <f>SUM(W1423:W1433)</f>
        <v>307</v>
      </c>
      <c r="X1434" s="28">
        <f>SUM(T1434:W1434)</f>
        <v>1721</v>
      </c>
      <c r="Y1434" s="26">
        <f>SUM(Y1423:Y1433)</f>
        <v>492</v>
      </c>
      <c r="Z1434" s="26">
        <f>SUM(Z1423:Z1433)</f>
        <v>711</v>
      </c>
      <c r="AA1434" s="27">
        <f>SUM(AA1423:AA1433)</f>
        <v>595</v>
      </c>
      <c r="AB1434" s="27">
        <f>SUM(AB1423:AB1433)</f>
        <v>240</v>
      </c>
      <c r="AC1434" s="28">
        <f>SUM(Y1434:AB1434)</f>
        <v>2038</v>
      </c>
      <c r="AD1434" s="26">
        <f>SUM(AD1423:AD1433)</f>
        <v>620</v>
      </c>
      <c r="AE1434" s="26">
        <f>SUM(AE1423:AE1433)</f>
        <v>906</v>
      </c>
      <c r="AF1434" s="27">
        <f>SUM(AF1423:AF1433)</f>
        <v>624</v>
      </c>
      <c r="AG1434" s="27">
        <f>SUM(AG1423:AG1433)</f>
        <v>266</v>
      </c>
      <c r="AH1434" s="28">
        <f>SUM(AD1434:AG1434)</f>
        <v>2416</v>
      </c>
      <c r="AI1434" s="29">
        <f t="shared" si="1113"/>
        <v>6175</v>
      </c>
      <c r="AK1434" s="25" t="s">
        <v>10</v>
      </c>
      <c r="AL1434" s="26">
        <f>SUM(AL1423:AL1433)</f>
        <v>0</v>
      </c>
      <c r="AM1434" s="26">
        <f>SUM(AM1423:AM1433)</f>
        <v>0</v>
      </c>
      <c r="AN1434" s="27">
        <f>SUM(AN1423:AN1433)</f>
        <v>0</v>
      </c>
      <c r="AO1434" s="27">
        <f>SUM(AO1423:AO1433)</f>
        <v>0</v>
      </c>
      <c r="AP1434" s="28">
        <f>SUM(AL1434:AO1434)</f>
        <v>0</v>
      </c>
      <c r="AQ1434" s="26">
        <f>SUM(AQ1423:AQ1433)</f>
        <v>0</v>
      </c>
      <c r="AR1434" s="26">
        <f>SUM(AR1423:AR1433)</f>
        <v>0</v>
      </c>
      <c r="AS1434" s="27">
        <f>SUM(AS1423:AS1433)</f>
        <v>0</v>
      </c>
      <c r="AT1434" s="27">
        <f>SUM(AT1423:AT1433)</f>
        <v>0</v>
      </c>
      <c r="AU1434" s="28">
        <f>SUM(AQ1434:AT1434)</f>
        <v>0</v>
      </c>
      <c r="AV1434" s="26">
        <f>SUM(AV1423:AV1433)</f>
        <v>0</v>
      </c>
      <c r="AW1434" s="26">
        <f>SUM(AW1423:AW1433)</f>
        <v>0</v>
      </c>
      <c r="AX1434" s="27">
        <f>SUM(AX1423:AX1433)</f>
        <v>0</v>
      </c>
      <c r="AY1434" s="27">
        <f>SUM(AY1423:AY1433)</f>
        <v>0</v>
      </c>
      <c r="AZ1434" s="28">
        <f>SUM(AV1434:AY1434)</f>
        <v>0</v>
      </c>
      <c r="BA1434" s="29">
        <f t="shared" si="1106"/>
        <v>0</v>
      </c>
    </row>
    <row r="1435" spans="1:53" x14ac:dyDescent="0.15">
      <c r="A1435" s="30" t="s">
        <v>998</v>
      </c>
      <c r="B1435" s="31">
        <v>2</v>
      </c>
      <c r="C1435" s="32"/>
      <c r="D1435" s="33">
        <v>3</v>
      </c>
      <c r="E1435" s="32"/>
      <c r="F1435" s="14">
        <f>SUM(B1435:E1435)</f>
        <v>5</v>
      </c>
      <c r="G1435" s="31">
        <v>2</v>
      </c>
      <c r="H1435" s="32"/>
      <c r="I1435" s="33">
        <v>2</v>
      </c>
      <c r="J1435" s="32"/>
      <c r="K1435" s="14">
        <f>SUM(G1435:J1435)</f>
        <v>4</v>
      </c>
      <c r="L1435" s="31">
        <v>2</v>
      </c>
      <c r="M1435" s="32"/>
      <c r="N1435" s="33">
        <v>4</v>
      </c>
      <c r="O1435" s="32"/>
      <c r="P1435" s="14">
        <f>SUM(L1435:O1435)</f>
        <v>6</v>
      </c>
      <c r="Q1435" s="15">
        <f t="shared" si="1101"/>
        <v>15</v>
      </c>
      <c r="R1435" s="93">
        <v>44457</v>
      </c>
      <c r="S1435" s="13" t="s">
        <v>1082</v>
      </c>
      <c r="T1435" s="31"/>
      <c r="U1435" s="32">
        <v>10</v>
      </c>
      <c r="V1435" s="33">
        <v>7</v>
      </c>
      <c r="W1435" s="32"/>
      <c r="X1435" s="14">
        <f>SUM(T1435:W1435)</f>
        <v>17</v>
      </c>
      <c r="Y1435" s="31"/>
      <c r="Z1435" s="32">
        <v>10</v>
      </c>
      <c r="AA1435" s="33">
        <v>7</v>
      </c>
      <c r="AB1435" s="32"/>
      <c r="AC1435" s="14">
        <f>SUM(Y1435:AB1435)</f>
        <v>17</v>
      </c>
      <c r="AD1435" s="31"/>
      <c r="AE1435" s="32">
        <v>10</v>
      </c>
      <c r="AF1435" s="33">
        <v>7</v>
      </c>
      <c r="AG1435" s="32"/>
      <c r="AH1435" s="14">
        <f>SUM(AD1435:AG1435)</f>
        <v>17</v>
      </c>
      <c r="AI1435" s="15">
        <f t="shared" si="1113"/>
        <v>51</v>
      </c>
      <c r="AJ1435" s="56">
        <v>44460</v>
      </c>
      <c r="AK1435" s="30"/>
      <c r="AL1435" s="37"/>
      <c r="AM1435" s="19"/>
      <c r="AN1435" s="18"/>
      <c r="AO1435" s="32"/>
      <c r="AP1435" s="14">
        <f>SUM(AL1435:AO1435)</f>
        <v>0</v>
      </c>
      <c r="AQ1435" s="37"/>
      <c r="AR1435" s="19"/>
      <c r="AS1435" s="18"/>
      <c r="AT1435" s="32"/>
      <c r="AU1435" s="14">
        <f>SUM(AQ1435:AT1435)</f>
        <v>0</v>
      </c>
      <c r="AV1435" s="37"/>
      <c r="AW1435" s="19"/>
      <c r="AX1435" s="18"/>
      <c r="AY1435" s="32"/>
      <c r="AZ1435" s="14">
        <f>SUM(AV1435:AY1435)</f>
        <v>0</v>
      </c>
      <c r="BA1435" s="15">
        <f t="shared" si="1106"/>
        <v>0</v>
      </c>
    </row>
    <row r="1436" spans="1:53" x14ac:dyDescent="0.15">
      <c r="A1436" s="30" t="s">
        <v>1094</v>
      </c>
      <c r="B1436" s="37"/>
      <c r="C1436" s="19">
        <v>1</v>
      </c>
      <c r="D1436" s="18"/>
      <c r="E1436" s="32"/>
      <c r="F1436" s="14">
        <f t="shared" ref="F1436:F1458" si="1114">SUM(B1436:E1436)</f>
        <v>1</v>
      </c>
      <c r="G1436" s="37"/>
      <c r="H1436" s="19">
        <v>1</v>
      </c>
      <c r="I1436" s="18"/>
      <c r="J1436" s="32"/>
      <c r="K1436" s="14">
        <f t="shared" ref="K1436:K1458" si="1115">SUM(G1436:J1436)</f>
        <v>1</v>
      </c>
      <c r="L1436" s="37"/>
      <c r="M1436" s="19">
        <v>1</v>
      </c>
      <c r="N1436" s="18"/>
      <c r="O1436" s="32"/>
      <c r="P1436" s="14">
        <f t="shared" ref="P1436:P1458" si="1116">SUM(L1436:O1436)</f>
        <v>1</v>
      </c>
      <c r="Q1436" s="15">
        <f t="shared" si="1101"/>
        <v>3</v>
      </c>
      <c r="R1436" s="56">
        <v>44462</v>
      </c>
      <c r="S1436" s="30" t="s">
        <v>1084</v>
      </c>
      <c r="T1436" s="37">
        <v>2</v>
      </c>
      <c r="U1436" s="19">
        <v>4</v>
      </c>
      <c r="V1436" s="18">
        <v>1</v>
      </c>
      <c r="W1436" s="32"/>
      <c r="X1436" s="14">
        <f t="shared" ref="X1436:X1454" si="1117">SUM(T1436:W1436)</f>
        <v>7</v>
      </c>
      <c r="Y1436" s="37">
        <v>2</v>
      </c>
      <c r="Z1436" s="19">
        <v>4</v>
      </c>
      <c r="AA1436" s="18">
        <v>1</v>
      </c>
      <c r="AB1436" s="32"/>
      <c r="AC1436" s="14">
        <f t="shared" ref="AC1436:AC1454" si="1118">SUM(Y1436:AB1436)</f>
        <v>7</v>
      </c>
      <c r="AD1436" s="37">
        <v>2</v>
      </c>
      <c r="AE1436" s="19">
        <v>4</v>
      </c>
      <c r="AF1436" s="18">
        <v>1</v>
      </c>
      <c r="AG1436" s="32"/>
      <c r="AH1436" s="14">
        <f t="shared" ref="AH1436:AH1454" si="1119">SUM(AD1436:AG1436)</f>
        <v>7</v>
      </c>
      <c r="AI1436" s="15">
        <f t="shared" si="1113"/>
        <v>21</v>
      </c>
      <c r="AJ1436" s="56">
        <v>44453</v>
      </c>
      <c r="AK1436" s="13"/>
      <c r="AL1436" s="37"/>
      <c r="AM1436" s="19"/>
      <c r="AN1436" s="18"/>
      <c r="AO1436" s="32"/>
      <c r="AP1436" s="14">
        <f t="shared" ref="AP1436:AP1458" si="1120">SUM(AL1436:AO1436)</f>
        <v>0</v>
      </c>
      <c r="AQ1436" s="37"/>
      <c r="AR1436" s="19"/>
      <c r="AS1436" s="18"/>
      <c r="AT1436" s="32"/>
      <c r="AU1436" s="14">
        <f t="shared" ref="AU1436:AU1458" si="1121">SUM(AQ1436:AT1436)</f>
        <v>0</v>
      </c>
      <c r="AV1436" s="37"/>
      <c r="AW1436" s="19"/>
      <c r="AX1436" s="18"/>
      <c r="AY1436" s="32"/>
      <c r="AZ1436" s="14">
        <f t="shared" ref="AZ1436:AZ1458" si="1122">SUM(AV1436:AY1436)</f>
        <v>0</v>
      </c>
      <c r="BA1436" s="15">
        <f t="shared" si="1106"/>
        <v>0</v>
      </c>
    </row>
    <row r="1437" spans="1:53" x14ac:dyDescent="0.15">
      <c r="A1437" s="30" t="s">
        <v>83</v>
      </c>
      <c r="B1437" s="37"/>
      <c r="C1437" s="19"/>
      <c r="D1437" s="18"/>
      <c r="E1437" s="32"/>
      <c r="F1437" s="14">
        <f t="shared" si="1114"/>
        <v>0</v>
      </c>
      <c r="G1437" s="37"/>
      <c r="H1437" s="19">
        <v>1</v>
      </c>
      <c r="I1437" s="18"/>
      <c r="J1437" s="32"/>
      <c r="K1437" s="14">
        <f t="shared" si="1115"/>
        <v>1</v>
      </c>
      <c r="L1437" s="37"/>
      <c r="M1437" s="19"/>
      <c r="N1437" s="18"/>
      <c r="O1437" s="32"/>
      <c r="P1437" s="14">
        <f t="shared" si="1116"/>
        <v>0</v>
      </c>
      <c r="Q1437" s="15">
        <f t="shared" si="1101"/>
        <v>1</v>
      </c>
      <c r="R1437" s="56">
        <v>44468</v>
      </c>
      <c r="S1437" s="30" t="s">
        <v>1088</v>
      </c>
      <c r="T1437" s="37">
        <v>2</v>
      </c>
      <c r="U1437" s="19">
        <v>1</v>
      </c>
      <c r="V1437" s="18">
        <v>4</v>
      </c>
      <c r="W1437" s="32">
        <v>4</v>
      </c>
      <c r="X1437" s="14">
        <f t="shared" si="1117"/>
        <v>11</v>
      </c>
      <c r="Y1437" s="37">
        <v>2</v>
      </c>
      <c r="Z1437" s="19">
        <v>1</v>
      </c>
      <c r="AA1437" s="18">
        <v>4</v>
      </c>
      <c r="AB1437" s="32">
        <v>4</v>
      </c>
      <c r="AC1437" s="14">
        <f t="shared" si="1118"/>
        <v>11</v>
      </c>
      <c r="AD1437" s="37">
        <v>2</v>
      </c>
      <c r="AE1437" s="19">
        <v>1</v>
      </c>
      <c r="AF1437" s="18">
        <v>4</v>
      </c>
      <c r="AG1437" s="32">
        <v>4</v>
      </c>
      <c r="AH1437" s="14">
        <f t="shared" si="1119"/>
        <v>11</v>
      </c>
      <c r="AI1437" s="15">
        <f t="shared" si="1113"/>
        <v>33</v>
      </c>
      <c r="AJ1437" s="56">
        <v>44454</v>
      </c>
      <c r="AK1437" s="30"/>
      <c r="AL1437" s="37"/>
      <c r="AM1437" s="19"/>
      <c r="AN1437" s="18"/>
      <c r="AO1437" s="32"/>
      <c r="AP1437" s="14">
        <f t="shared" si="1120"/>
        <v>0</v>
      </c>
      <c r="AQ1437" s="37"/>
      <c r="AR1437" s="19"/>
      <c r="AS1437" s="18"/>
      <c r="AT1437" s="32"/>
      <c r="AU1437" s="14">
        <f t="shared" si="1121"/>
        <v>0</v>
      </c>
      <c r="AV1437" s="37"/>
      <c r="AW1437" s="19"/>
      <c r="AX1437" s="18"/>
      <c r="AY1437" s="32"/>
      <c r="AZ1437" s="14">
        <f t="shared" si="1122"/>
        <v>0</v>
      </c>
      <c r="BA1437" s="15">
        <f t="shared" si="1106"/>
        <v>0</v>
      </c>
    </row>
    <row r="1438" spans="1:53" x14ac:dyDescent="0.15">
      <c r="A1438" s="30" t="s">
        <v>1102</v>
      </c>
      <c r="B1438" s="37"/>
      <c r="C1438" s="19"/>
      <c r="D1438" s="18"/>
      <c r="E1438" s="32">
        <v>1</v>
      </c>
      <c r="F1438" s="14">
        <f t="shared" si="1114"/>
        <v>1</v>
      </c>
      <c r="G1438" s="37"/>
      <c r="H1438" s="19"/>
      <c r="I1438" s="18"/>
      <c r="J1438" s="32">
        <v>1</v>
      </c>
      <c r="K1438" s="14">
        <f t="shared" si="1115"/>
        <v>1</v>
      </c>
      <c r="L1438" s="37"/>
      <c r="M1438" s="19"/>
      <c r="N1438" s="18"/>
      <c r="O1438" s="32">
        <v>1</v>
      </c>
      <c r="P1438" s="14">
        <f t="shared" si="1116"/>
        <v>1</v>
      </c>
      <c r="Q1438" s="15">
        <f t="shared" si="1101"/>
        <v>3</v>
      </c>
      <c r="R1438" s="93">
        <v>44473</v>
      </c>
      <c r="S1438" s="30" t="s">
        <v>1089</v>
      </c>
      <c r="T1438" s="37"/>
      <c r="U1438" s="19">
        <v>5</v>
      </c>
      <c r="V1438" s="18"/>
      <c r="W1438" s="32"/>
      <c r="X1438" s="14">
        <f t="shared" si="1117"/>
        <v>5</v>
      </c>
      <c r="Y1438" s="37"/>
      <c r="Z1438" s="19">
        <v>5</v>
      </c>
      <c r="AA1438" s="18"/>
      <c r="AB1438" s="32"/>
      <c r="AC1438" s="14">
        <f t="shared" si="1118"/>
        <v>5</v>
      </c>
      <c r="AD1438" s="37"/>
      <c r="AE1438" s="19">
        <v>5</v>
      </c>
      <c r="AF1438" s="18"/>
      <c r="AG1438" s="32"/>
      <c r="AH1438" s="14">
        <f t="shared" si="1119"/>
        <v>5</v>
      </c>
      <c r="AI1438" s="15">
        <f t="shared" si="1113"/>
        <v>15</v>
      </c>
      <c r="AJ1438" s="56">
        <v>44455</v>
      </c>
      <c r="AK1438" s="30"/>
      <c r="AL1438" s="37"/>
      <c r="AM1438" s="19"/>
      <c r="AN1438" s="18"/>
      <c r="AO1438" s="32"/>
      <c r="AP1438" s="14">
        <f t="shared" si="1120"/>
        <v>0</v>
      </c>
      <c r="AQ1438" s="37"/>
      <c r="AR1438" s="19"/>
      <c r="AS1438" s="18"/>
      <c r="AT1438" s="32"/>
      <c r="AU1438" s="14">
        <f t="shared" si="1121"/>
        <v>0</v>
      </c>
      <c r="AV1438" s="37"/>
      <c r="AW1438" s="19"/>
      <c r="AX1438" s="18"/>
      <c r="AY1438" s="32"/>
      <c r="AZ1438" s="14">
        <f t="shared" si="1122"/>
        <v>0</v>
      </c>
      <c r="BA1438" s="15">
        <f t="shared" si="1106"/>
        <v>0</v>
      </c>
    </row>
    <row r="1439" spans="1:53" x14ac:dyDescent="0.15">
      <c r="A1439" s="30" t="s">
        <v>998</v>
      </c>
      <c r="B1439" s="37"/>
      <c r="C1439" s="19">
        <v>5</v>
      </c>
      <c r="D1439" s="18">
        <v>2</v>
      </c>
      <c r="E1439" s="32"/>
      <c r="F1439" s="14">
        <f t="shared" si="1114"/>
        <v>7</v>
      </c>
      <c r="G1439" s="37"/>
      <c r="H1439" s="19">
        <v>4</v>
      </c>
      <c r="I1439" s="18">
        <v>2</v>
      </c>
      <c r="J1439" s="32"/>
      <c r="K1439" s="14">
        <f t="shared" si="1115"/>
        <v>6</v>
      </c>
      <c r="L1439" s="37"/>
      <c r="M1439" s="19">
        <v>5</v>
      </c>
      <c r="N1439" s="18">
        <v>2</v>
      </c>
      <c r="O1439" s="32"/>
      <c r="P1439" s="14">
        <f t="shared" si="1116"/>
        <v>7</v>
      </c>
      <c r="Q1439" s="15">
        <f t="shared" si="1101"/>
        <v>20</v>
      </c>
      <c r="R1439" s="93">
        <v>44471</v>
      </c>
      <c r="S1439" s="30" t="s">
        <v>1090</v>
      </c>
      <c r="T1439" s="37">
        <v>1</v>
      </c>
      <c r="U1439" s="19">
        <v>2</v>
      </c>
      <c r="V1439" s="18">
        <v>2</v>
      </c>
      <c r="W1439" s="32">
        <v>1</v>
      </c>
      <c r="X1439" s="14">
        <f t="shared" si="1117"/>
        <v>6</v>
      </c>
      <c r="Y1439" s="37">
        <v>1</v>
      </c>
      <c r="Z1439" s="19">
        <v>2</v>
      </c>
      <c r="AA1439" s="18">
        <v>2</v>
      </c>
      <c r="AB1439" s="32">
        <v>1</v>
      </c>
      <c r="AC1439" s="14">
        <f t="shared" si="1118"/>
        <v>6</v>
      </c>
      <c r="AD1439" s="37">
        <v>1</v>
      </c>
      <c r="AE1439" s="19">
        <v>2</v>
      </c>
      <c r="AF1439" s="18">
        <v>2</v>
      </c>
      <c r="AG1439" s="32">
        <v>1</v>
      </c>
      <c r="AH1439" s="14">
        <f t="shared" si="1119"/>
        <v>6</v>
      </c>
      <c r="AI1439" s="15">
        <f t="shared" si="1113"/>
        <v>18</v>
      </c>
      <c r="AJ1439" s="56">
        <v>44456</v>
      </c>
      <c r="AK1439" s="30"/>
      <c r="AL1439" s="37"/>
      <c r="AM1439" s="19"/>
      <c r="AN1439" s="18"/>
      <c r="AO1439" s="32"/>
      <c r="AP1439" s="14">
        <f t="shared" si="1120"/>
        <v>0</v>
      </c>
      <c r="AQ1439" s="37"/>
      <c r="AR1439" s="19"/>
      <c r="AS1439" s="18"/>
      <c r="AT1439" s="32"/>
      <c r="AU1439" s="14">
        <f t="shared" si="1121"/>
        <v>0</v>
      </c>
      <c r="AV1439" s="37"/>
      <c r="AW1439" s="19"/>
      <c r="AX1439" s="18"/>
      <c r="AY1439" s="32"/>
      <c r="AZ1439" s="14">
        <f t="shared" si="1122"/>
        <v>0</v>
      </c>
      <c r="BA1439" s="15">
        <f t="shared" si="1106"/>
        <v>0</v>
      </c>
    </row>
    <row r="1440" spans="1:53" x14ac:dyDescent="0.15">
      <c r="A1440" s="13" t="s">
        <v>1123</v>
      </c>
      <c r="B1440" s="37">
        <v>2</v>
      </c>
      <c r="C1440" s="19"/>
      <c r="D1440" s="18"/>
      <c r="E1440" s="32"/>
      <c r="F1440" s="14">
        <f t="shared" si="1114"/>
        <v>2</v>
      </c>
      <c r="G1440" s="37">
        <v>2</v>
      </c>
      <c r="H1440" s="19"/>
      <c r="I1440" s="18"/>
      <c r="J1440" s="32"/>
      <c r="K1440" s="14">
        <f t="shared" si="1115"/>
        <v>2</v>
      </c>
      <c r="L1440" s="37">
        <v>2</v>
      </c>
      <c r="M1440" s="19"/>
      <c r="N1440" s="18"/>
      <c r="O1440" s="32"/>
      <c r="P1440" s="14">
        <f t="shared" si="1116"/>
        <v>2</v>
      </c>
      <c r="Q1440" s="15">
        <f t="shared" si="1101"/>
        <v>6</v>
      </c>
      <c r="R1440" s="56">
        <v>44475</v>
      </c>
      <c r="S1440" s="30" t="s">
        <v>1118</v>
      </c>
      <c r="T1440" s="31">
        <v>100</v>
      </c>
      <c r="U1440" s="32">
        <v>100</v>
      </c>
      <c r="V1440" s="33">
        <v>100</v>
      </c>
      <c r="W1440" s="32"/>
      <c r="X1440" s="14">
        <f t="shared" ref="X1440" si="1123">SUM(T1440:W1440)</f>
        <v>300</v>
      </c>
      <c r="Y1440" s="31">
        <v>100</v>
      </c>
      <c r="Z1440" s="32">
        <v>100</v>
      </c>
      <c r="AA1440" s="33">
        <v>100</v>
      </c>
      <c r="AB1440" s="32"/>
      <c r="AC1440" s="14">
        <f t="shared" ref="AC1440" si="1124">SUM(Y1440:AB1440)</f>
        <v>300</v>
      </c>
      <c r="AD1440" s="31">
        <v>100</v>
      </c>
      <c r="AE1440" s="32">
        <v>100</v>
      </c>
      <c r="AF1440" s="33">
        <v>100</v>
      </c>
      <c r="AG1440" s="32"/>
      <c r="AH1440" s="14">
        <f t="shared" ref="AH1440" si="1125">SUM(AD1440:AG1440)</f>
        <v>300</v>
      </c>
      <c r="AI1440" s="15">
        <f t="shared" ref="AI1440" si="1126">X1440+AC1440+AH1440</f>
        <v>900</v>
      </c>
      <c r="AJ1440" s="56">
        <v>44466</v>
      </c>
      <c r="AK1440" s="30"/>
      <c r="AL1440" s="37"/>
      <c r="AM1440" s="19"/>
      <c r="AN1440" s="18"/>
      <c r="AO1440" s="32"/>
      <c r="AP1440" s="14">
        <f t="shared" si="1120"/>
        <v>0</v>
      </c>
      <c r="AQ1440" s="37"/>
      <c r="AR1440" s="19"/>
      <c r="AS1440" s="18"/>
      <c r="AT1440" s="32"/>
      <c r="AU1440" s="14">
        <f t="shared" si="1121"/>
        <v>0</v>
      </c>
      <c r="AV1440" s="37"/>
      <c r="AW1440" s="19"/>
      <c r="AX1440" s="18"/>
      <c r="AY1440" s="32"/>
      <c r="AZ1440" s="14">
        <f t="shared" si="1122"/>
        <v>0</v>
      </c>
      <c r="BA1440" s="15">
        <f t="shared" si="1106"/>
        <v>0</v>
      </c>
    </row>
    <row r="1441" spans="1:53" x14ac:dyDescent="0.15">
      <c r="A1441" s="30" t="s">
        <v>1105</v>
      </c>
      <c r="B1441" s="37">
        <v>2</v>
      </c>
      <c r="C1441" s="19">
        <v>2</v>
      </c>
      <c r="D1441" s="18">
        <v>2</v>
      </c>
      <c r="E1441" s="32">
        <v>1</v>
      </c>
      <c r="F1441" s="14">
        <f t="shared" si="1114"/>
        <v>7</v>
      </c>
      <c r="G1441" s="37">
        <v>2</v>
      </c>
      <c r="H1441" s="19">
        <v>2</v>
      </c>
      <c r="I1441" s="18">
        <v>2</v>
      </c>
      <c r="J1441" s="32">
        <v>1</v>
      </c>
      <c r="K1441" s="14">
        <f t="shared" si="1115"/>
        <v>7</v>
      </c>
      <c r="L1441" s="37">
        <v>2</v>
      </c>
      <c r="M1441" s="19">
        <v>2</v>
      </c>
      <c r="N1441" s="18">
        <v>2</v>
      </c>
      <c r="O1441" s="32">
        <v>1</v>
      </c>
      <c r="P1441" s="14">
        <f t="shared" si="1116"/>
        <v>7</v>
      </c>
      <c r="Q1441" s="15">
        <f t="shared" si="1101"/>
        <v>21</v>
      </c>
      <c r="R1441" s="56">
        <v>44476</v>
      </c>
      <c r="S1441" s="30" t="s">
        <v>1091</v>
      </c>
      <c r="T1441" s="37">
        <v>1</v>
      </c>
      <c r="U1441" s="19">
        <v>4</v>
      </c>
      <c r="V1441" s="18">
        <v>2</v>
      </c>
      <c r="W1441" s="32">
        <v>2</v>
      </c>
      <c r="X1441" s="14">
        <f t="shared" si="1117"/>
        <v>9</v>
      </c>
      <c r="Y1441" s="37">
        <v>1</v>
      </c>
      <c r="Z1441" s="19">
        <v>4</v>
      </c>
      <c r="AA1441" s="18">
        <v>2</v>
      </c>
      <c r="AB1441" s="32">
        <v>2</v>
      </c>
      <c r="AC1441" s="14">
        <f t="shared" si="1118"/>
        <v>9</v>
      </c>
      <c r="AD1441" s="37">
        <v>1</v>
      </c>
      <c r="AE1441" s="19">
        <v>4</v>
      </c>
      <c r="AF1441" s="18">
        <v>2</v>
      </c>
      <c r="AG1441" s="32">
        <v>2</v>
      </c>
      <c r="AH1441" s="14">
        <f t="shared" si="1119"/>
        <v>9</v>
      </c>
      <c r="AI1441" s="15">
        <f t="shared" si="1113"/>
        <v>27</v>
      </c>
      <c r="AJ1441" s="56">
        <v>44457</v>
      </c>
      <c r="AK1441" s="39"/>
      <c r="AL1441" s="37"/>
      <c r="AM1441" s="19"/>
      <c r="AN1441" s="18"/>
      <c r="AO1441" s="32"/>
      <c r="AP1441" s="14">
        <f t="shared" si="1120"/>
        <v>0</v>
      </c>
      <c r="AQ1441" s="37"/>
      <c r="AR1441" s="19"/>
      <c r="AS1441" s="18"/>
      <c r="AT1441" s="32"/>
      <c r="AU1441" s="14">
        <f t="shared" si="1121"/>
        <v>0</v>
      </c>
      <c r="AV1441" s="37"/>
      <c r="AW1441" s="19"/>
      <c r="AX1441" s="18"/>
      <c r="AY1441" s="32"/>
      <c r="AZ1441" s="14">
        <f t="shared" si="1122"/>
        <v>0</v>
      </c>
      <c r="BA1441" s="15">
        <f t="shared" si="1106"/>
        <v>0</v>
      </c>
    </row>
    <row r="1442" spans="1:53" x14ac:dyDescent="0.15">
      <c r="A1442" s="66" t="s">
        <v>1107</v>
      </c>
      <c r="B1442" s="37"/>
      <c r="C1442" s="19"/>
      <c r="D1442" s="18"/>
      <c r="E1442" s="32"/>
      <c r="F1442" s="14">
        <f t="shared" si="1114"/>
        <v>0</v>
      </c>
      <c r="G1442" s="37"/>
      <c r="H1442" s="19"/>
      <c r="I1442" s="18"/>
      <c r="J1442" s="32"/>
      <c r="K1442" s="14">
        <f t="shared" si="1115"/>
        <v>0</v>
      </c>
      <c r="L1442" s="37">
        <v>1</v>
      </c>
      <c r="M1442" s="19"/>
      <c r="N1442" s="18"/>
      <c r="O1442" s="32"/>
      <c r="P1442" s="14">
        <f t="shared" si="1116"/>
        <v>1</v>
      </c>
      <c r="Q1442" s="15">
        <f t="shared" si="1101"/>
        <v>1</v>
      </c>
      <c r="R1442" s="93">
        <v>44480</v>
      </c>
      <c r="S1442" s="30" t="s">
        <v>1092</v>
      </c>
      <c r="T1442" s="37">
        <v>1</v>
      </c>
      <c r="U1442" s="19">
        <v>2</v>
      </c>
      <c r="V1442" s="18">
        <v>8</v>
      </c>
      <c r="W1442" s="32">
        <v>2</v>
      </c>
      <c r="X1442" s="14">
        <f t="shared" si="1117"/>
        <v>13</v>
      </c>
      <c r="Y1442" s="37">
        <v>1</v>
      </c>
      <c r="Z1442" s="19">
        <v>2</v>
      </c>
      <c r="AA1442" s="18">
        <v>8</v>
      </c>
      <c r="AB1442" s="32">
        <v>2</v>
      </c>
      <c r="AC1442" s="14">
        <f t="shared" si="1118"/>
        <v>13</v>
      </c>
      <c r="AD1442" s="37">
        <v>1</v>
      </c>
      <c r="AE1442" s="19">
        <v>2</v>
      </c>
      <c r="AF1442" s="18">
        <v>8</v>
      </c>
      <c r="AG1442" s="32">
        <v>2</v>
      </c>
      <c r="AH1442" s="14">
        <f t="shared" si="1119"/>
        <v>13</v>
      </c>
      <c r="AI1442" s="15">
        <f t="shared" si="1113"/>
        <v>39</v>
      </c>
      <c r="AJ1442" s="56">
        <v>44461</v>
      </c>
      <c r="AK1442" s="30"/>
      <c r="AL1442" s="37"/>
      <c r="AM1442" s="19"/>
      <c r="AN1442" s="18"/>
      <c r="AO1442" s="32"/>
      <c r="AP1442" s="14">
        <f t="shared" si="1120"/>
        <v>0</v>
      </c>
      <c r="AQ1442" s="37"/>
      <c r="AR1442" s="19"/>
      <c r="AS1442" s="18"/>
      <c r="AT1442" s="32"/>
      <c r="AU1442" s="14">
        <f t="shared" si="1121"/>
        <v>0</v>
      </c>
      <c r="AV1442" s="37"/>
      <c r="AW1442" s="19"/>
      <c r="AX1442" s="18"/>
      <c r="AY1442" s="32"/>
      <c r="AZ1442" s="14">
        <f t="shared" si="1122"/>
        <v>0</v>
      </c>
      <c r="BA1442" s="15">
        <f t="shared" si="1106"/>
        <v>0</v>
      </c>
    </row>
    <row r="1443" spans="1:53" x14ac:dyDescent="0.15">
      <c r="A1443" s="30"/>
      <c r="B1443" s="37"/>
      <c r="C1443" s="19"/>
      <c r="D1443" s="18"/>
      <c r="E1443" s="32"/>
      <c r="F1443" s="14">
        <f t="shared" si="1114"/>
        <v>0</v>
      </c>
      <c r="G1443" s="37"/>
      <c r="H1443" s="19"/>
      <c r="I1443" s="18"/>
      <c r="J1443" s="32"/>
      <c r="K1443" s="14">
        <f t="shared" si="1115"/>
        <v>0</v>
      </c>
      <c r="L1443" s="37"/>
      <c r="M1443" s="19"/>
      <c r="N1443" s="18"/>
      <c r="O1443" s="32"/>
      <c r="P1443" s="14">
        <f t="shared" si="1116"/>
        <v>0</v>
      </c>
      <c r="Q1443" s="15">
        <f t="shared" si="1101"/>
        <v>0</v>
      </c>
      <c r="R1443" s="56"/>
      <c r="S1443" s="39" t="s">
        <v>1093</v>
      </c>
      <c r="T1443" s="37"/>
      <c r="U1443" s="19"/>
      <c r="V1443" s="18">
        <v>15</v>
      </c>
      <c r="W1443" s="32"/>
      <c r="X1443" s="14">
        <f t="shared" si="1117"/>
        <v>15</v>
      </c>
      <c r="Y1443" s="37"/>
      <c r="Z1443" s="19"/>
      <c r="AA1443" s="18">
        <v>10</v>
      </c>
      <c r="AB1443" s="32"/>
      <c r="AC1443" s="14">
        <f t="shared" si="1118"/>
        <v>10</v>
      </c>
      <c r="AD1443" s="37"/>
      <c r="AE1443" s="19"/>
      <c r="AF1443" s="18"/>
      <c r="AG1443" s="32"/>
      <c r="AH1443" s="14">
        <f t="shared" si="1119"/>
        <v>0</v>
      </c>
      <c r="AI1443" s="15">
        <f t="shared" si="1113"/>
        <v>25</v>
      </c>
      <c r="AJ1443" s="56">
        <v>44462</v>
      </c>
      <c r="AK1443" s="30"/>
      <c r="AL1443" s="37"/>
      <c r="AM1443" s="19"/>
      <c r="AN1443" s="18"/>
      <c r="AO1443" s="32"/>
      <c r="AP1443" s="14">
        <f t="shared" si="1120"/>
        <v>0</v>
      </c>
      <c r="AQ1443" s="37"/>
      <c r="AR1443" s="19"/>
      <c r="AS1443" s="18"/>
      <c r="AT1443" s="32"/>
      <c r="AU1443" s="14">
        <f t="shared" si="1121"/>
        <v>0</v>
      </c>
      <c r="AV1443" s="37"/>
      <c r="AW1443" s="19"/>
      <c r="AX1443" s="18"/>
      <c r="AY1443" s="32"/>
      <c r="AZ1443" s="14">
        <f t="shared" si="1122"/>
        <v>0</v>
      </c>
      <c r="BA1443" s="15">
        <f t="shared" si="1106"/>
        <v>0</v>
      </c>
    </row>
    <row r="1444" spans="1:53" x14ac:dyDescent="0.15">
      <c r="A1444" s="30"/>
      <c r="B1444" s="37"/>
      <c r="C1444" s="19"/>
      <c r="D1444" s="18"/>
      <c r="E1444" s="32"/>
      <c r="F1444" s="14">
        <f t="shared" si="1114"/>
        <v>0</v>
      </c>
      <c r="G1444" s="37"/>
      <c r="H1444" s="19"/>
      <c r="I1444" s="18"/>
      <c r="J1444" s="32"/>
      <c r="K1444" s="14">
        <f t="shared" si="1115"/>
        <v>0</v>
      </c>
      <c r="L1444" s="37"/>
      <c r="M1444" s="19"/>
      <c r="N1444" s="18"/>
      <c r="O1444" s="32"/>
      <c r="P1444" s="14">
        <f t="shared" si="1116"/>
        <v>0</v>
      </c>
      <c r="Q1444" s="15">
        <f t="shared" si="1101"/>
        <v>0</v>
      </c>
      <c r="R1444" s="57"/>
      <c r="S1444" s="30" t="s">
        <v>1095</v>
      </c>
      <c r="T1444" s="37">
        <v>5</v>
      </c>
      <c r="U1444" s="19">
        <v>4</v>
      </c>
      <c r="V1444" s="18">
        <v>8</v>
      </c>
      <c r="W1444" s="32">
        <v>4</v>
      </c>
      <c r="X1444" s="14">
        <f t="shared" si="1117"/>
        <v>21</v>
      </c>
      <c r="Y1444" s="37">
        <v>5</v>
      </c>
      <c r="Z1444" s="19">
        <v>4</v>
      </c>
      <c r="AA1444" s="18">
        <v>8</v>
      </c>
      <c r="AB1444" s="32">
        <v>4</v>
      </c>
      <c r="AC1444" s="14">
        <f t="shared" si="1118"/>
        <v>21</v>
      </c>
      <c r="AD1444" s="37">
        <v>5</v>
      </c>
      <c r="AE1444" s="19">
        <v>4</v>
      </c>
      <c r="AF1444" s="18">
        <v>8</v>
      </c>
      <c r="AG1444" s="32">
        <v>4</v>
      </c>
      <c r="AH1444" s="14">
        <f t="shared" si="1119"/>
        <v>21</v>
      </c>
      <c r="AI1444" s="15">
        <f t="shared" si="1113"/>
        <v>63</v>
      </c>
      <c r="AJ1444" s="56">
        <v>44462</v>
      </c>
      <c r="AK1444" s="30"/>
      <c r="AL1444" s="37"/>
      <c r="AM1444" s="19"/>
      <c r="AN1444" s="18"/>
      <c r="AO1444" s="32"/>
      <c r="AP1444" s="14">
        <f t="shared" si="1120"/>
        <v>0</v>
      </c>
      <c r="AQ1444" s="37"/>
      <c r="AR1444" s="19"/>
      <c r="AS1444" s="18"/>
      <c r="AT1444" s="32"/>
      <c r="AU1444" s="14">
        <f t="shared" si="1121"/>
        <v>0</v>
      </c>
      <c r="AV1444" s="37"/>
      <c r="AW1444" s="19"/>
      <c r="AX1444" s="18"/>
      <c r="AY1444" s="32"/>
      <c r="AZ1444" s="14">
        <f t="shared" si="1122"/>
        <v>0</v>
      </c>
      <c r="BA1444" s="15">
        <f t="shared" si="1106"/>
        <v>0</v>
      </c>
    </row>
    <row r="1445" spans="1:53" x14ac:dyDescent="0.15">
      <c r="A1445" s="30"/>
      <c r="B1445" s="37"/>
      <c r="C1445" s="19"/>
      <c r="D1445" s="18"/>
      <c r="E1445" s="32"/>
      <c r="F1445" s="14">
        <f t="shared" si="1114"/>
        <v>0</v>
      </c>
      <c r="G1445" s="37"/>
      <c r="H1445" s="19"/>
      <c r="I1445" s="18"/>
      <c r="J1445" s="32"/>
      <c r="K1445" s="14">
        <f t="shared" si="1115"/>
        <v>0</v>
      </c>
      <c r="L1445" s="37"/>
      <c r="M1445" s="19"/>
      <c r="N1445" s="18"/>
      <c r="O1445" s="32"/>
      <c r="P1445" s="14">
        <f t="shared" si="1116"/>
        <v>0</v>
      </c>
      <c r="Q1445" s="15">
        <f t="shared" si="1101"/>
        <v>0</v>
      </c>
      <c r="R1445" s="57"/>
      <c r="S1445" s="30" t="s">
        <v>1096</v>
      </c>
      <c r="T1445" s="37">
        <v>3</v>
      </c>
      <c r="U1445" s="19">
        <v>3</v>
      </c>
      <c r="V1445" s="18">
        <v>2</v>
      </c>
      <c r="W1445" s="32">
        <v>1</v>
      </c>
      <c r="X1445" s="14">
        <f t="shared" si="1117"/>
        <v>9</v>
      </c>
      <c r="Y1445" s="37">
        <v>3</v>
      </c>
      <c r="Z1445" s="19">
        <v>3</v>
      </c>
      <c r="AA1445" s="18">
        <v>2</v>
      </c>
      <c r="AB1445" s="32">
        <v>1</v>
      </c>
      <c r="AC1445" s="14">
        <f t="shared" si="1118"/>
        <v>9</v>
      </c>
      <c r="AD1445" s="37">
        <v>3</v>
      </c>
      <c r="AE1445" s="19">
        <v>3</v>
      </c>
      <c r="AF1445" s="18">
        <v>2</v>
      </c>
      <c r="AG1445" s="32">
        <v>1</v>
      </c>
      <c r="AH1445" s="14">
        <f t="shared" si="1119"/>
        <v>9</v>
      </c>
      <c r="AI1445" s="15">
        <f t="shared" si="1113"/>
        <v>27</v>
      </c>
      <c r="AJ1445" s="56">
        <v>44464</v>
      </c>
      <c r="AK1445" s="30"/>
      <c r="AL1445" s="37"/>
      <c r="AM1445" s="19"/>
      <c r="AN1445" s="18"/>
      <c r="AO1445" s="32"/>
      <c r="AP1445" s="14">
        <f t="shared" si="1120"/>
        <v>0</v>
      </c>
      <c r="AQ1445" s="37"/>
      <c r="AR1445" s="19"/>
      <c r="AS1445" s="18"/>
      <c r="AT1445" s="32"/>
      <c r="AU1445" s="14">
        <f t="shared" si="1121"/>
        <v>0</v>
      </c>
      <c r="AV1445" s="37"/>
      <c r="AW1445" s="19"/>
      <c r="AX1445" s="18"/>
      <c r="AY1445" s="32"/>
      <c r="AZ1445" s="14">
        <f t="shared" si="1122"/>
        <v>0</v>
      </c>
      <c r="BA1445" s="15">
        <f t="shared" si="1106"/>
        <v>0</v>
      </c>
    </row>
    <row r="1446" spans="1:53" x14ac:dyDescent="0.15">
      <c r="A1446" s="30"/>
      <c r="B1446" s="37"/>
      <c r="C1446" s="19"/>
      <c r="D1446" s="18"/>
      <c r="E1446" s="32"/>
      <c r="F1446" s="14">
        <f t="shared" si="1114"/>
        <v>0</v>
      </c>
      <c r="G1446" s="37"/>
      <c r="H1446" s="19"/>
      <c r="I1446" s="18"/>
      <c r="J1446" s="32"/>
      <c r="K1446" s="14">
        <f t="shared" si="1115"/>
        <v>0</v>
      </c>
      <c r="L1446" s="37"/>
      <c r="M1446" s="19"/>
      <c r="N1446" s="18"/>
      <c r="O1446" s="32"/>
      <c r="P1446" s="14">
        <f t="shared" si="1116"/>
        <v>0</v>
      </c>
      <c r="Q1446" s="15">
        <f t="shared" si="1101"/>
        <v>0</v>
      </c>
      <c r="R1446" s="57"/>
      <c r="S1446" s="30" t="s">
        <v>1097</v>
      </c>
      <c r="T1446" s="37">
        <v>5</v>
      </c>
      <c r="U1446" s="19">
        <v>5</v>
      </c>
      <c r="V1446" s="18">
        <v>3</v>
      </c>
      <c r="W1446" s="32"/>
      <c r="X1446" s="14">
        <f t="shared" si="1117"/>
        <v>13</v>
      </c>
      <c r="Y1446" s="37">
        <v>5</v>
      </c>
      <c r="Z1446" s="19">
        <v>5</v>
      </c>
      <c r="AA1446" s="18">
        <v>3</v>
      </c>
      <c r="AB1446" s="32"/>
      <c r="AC1446" s="14">
        <f t="shared" si="1118"/>
        <v>13</v>
      </c>
      <c r="AD1446" s="37">
        <v>5</v>
      </c>
      <c r="AE1446" s="19">
        <v>5</v>
      </c>
      <c r="AF1446" s="18">
        <v>3</v>
      </c>
      <c r="AG1446" s="32"/>
      <c r="AH1446" s="14">
        <f t="shared" si="1119"/>
        <v>13</v>
      </c>
      <c r="AI1446" s="15">
        <f t="shared" si="1113"/>
        <v>39</v>
      </c>
      <c r="AJ1446" s="56">
        <v>44467</v>
      </c>
      <c r="AK1446" s="30"/>
      <c r="AL1446" s="37"/>
      <c r="AM1446" s="19"/>
      <c r="AN1446" s="18"/>
      <c r="AO1446" s="32"/>
      <c r="AP1446" s="14">
        <f t="shared" si="1120"/>
        <v>0</v>
      </c>
      <c r="AQ1446" s="37"/>
      <c r="AR1446" s="19"/>
      <c r="AS1446" s="18"/>
      <c r="AT1446" s="32"/>
      <c r="AU1446" s="14">
        <f t="shared" si="1121"/>
        <v>0</v>
      </c>
      <c r="AV1446" s="37"/>
      <c r="AW1446" s="19"/>
      <c r="AX1446" s="18"/>
      <c r="AY1446" s="32"/>
      <c r="AZ1446" s="14">
        <f t="shared" si="1122"/>
        <v>0</v>
      </c>
      <c r="BA1446" s="15">
        <f t="shared" si="1106"/>
        <v>0</v>
      </c>
    </row>
    <row r="1447" spans="1:53" x14ac:dyDescent="0.15">
      <c r="A1447" s="30"/>
      <c r="B1447" s="37"/>
      <c r="C1447" s="19"/>
      <c r="D1447" s="18"/>
      <c r="E1447" s="32"/>
      <c r="F1447" s="14">
        <f t="shared" si="1114"/>
        <v>0</v>
      </c>
      <c r="G1447" s="37"/>
      <c r="H1447" s="19"/>
      <c r="I1447" s="18"/>
      <c r="J1447" s="32"/>
      <c r="K1447" s="14">
        <f t="shared" si="1115"/>
        <v>0</v>
      </c>
      <c r="L1447" s="37"/>
      <c r="M1447" s="19"/>
      <c r="N1447" s="18"/>
      <c r="O1447" s="32"/>
      <c r="P1447" s="14">
        <f t="shared" si="1116"/>
        <v>0</v>
      </c>
      <c r="Q1447" s="15">
        <f t="shared" si="1101"/>
        <v>0</v>
      </c>
      <c r="R1447" s="57"/>
      <c r="S1447" s="39" t="s">
        <v>1098</v>
      </c>
      <c r="T1447" s="37"/>
      <c r="U1447" s="19">
        <v>2</v>
      </c>
      <c r="V1447" s="18"/>
      <c r="W1447" s="32"/>
      <c r="X1447" s="14">
        <f t="shared" si="1117"/>
        <v>2</v>
      </c>
      <c r="Y1447" s="37">
        <v>17</v>
      </c>
      <c r="Z1447" s="19">
        <v>34</v>
      </c>
      <c r="AA1447" s="18">
        <v>26</v>
      </c>
      <c r="AB1447" s="32"/>
      <c r="AC1447" s="14">
        <f t="shared" si="1118"/>
        <v>77</v>
      </c>
      <c r="AD1447" s="37"/>
      <c r="AE1447" s="19">
        <v>12</v>
      </c>
      <c r="AF1447" s="18"/>
      <c r="AG1447" s="32"/>
      <c r="AH1447" s="14">
        <f t="shared" si="1119"/>
        <v>12</v>
      </c>
      <c r="AI1447" s="15">
        <f t="shared" si="1113"/>
        <v>91</v>
      </c>
      <c r="AJ1447" s="56">
        <v>44468</v>
      </c>
      <c r="AK1447" s="30"/>
      <c r="AL1447" s="37"/>
      <c r="AM1447" s="19"/>
      <c r="AN1447" s="18"/>
      <c r="AO1447" s="32"/>
      <c r="AP1447" s="14">
        <f t="shared" si="1120"/>
        <v>0</v>
      </c>
      <c r="AQ1447" s="37"/>
      <c r="AR1447" s="19"/>
      <c r="AS1447" s="18"/>
      <c r="AT1447" s="32"/>
      <c r="AU1447" s="14">
        <f t="shared" si="1121"/>
        <v>0</v>
      </c>
      <c r="AV1447" s="37"/>
      <c r="AW1447" s="19"/>
      <c r="AX1447" s="18"/>
      <c r="AY1447" s="32"/>
      <c r="AZ1447" s="14">
        <f t="shared" si="1122"/>
        <v>0</v>
      </c>
      <c r="BA1447" s="15">
        <f t="shared" si="1106"/>
        <v>0</v>
      </c>
    </row>
    <row r="1448" spans="1:53" x14ac:dyDescent="0.15">
      <c r="A1448" s="30"/>
      <c r="B1448" s="37"/>
      <c r="C1448" s="19"/>
      <c r="D1448" s="18"/>
      <c r="E1448" s="32"/>
      <c r="F1448" s="14">
        <f t="shared" si="1114"/>
        <v>0</v>
      </c>
      <c r="G1448" s="37"/>
      <c r="H1448" s="19"/>
      <c r="I1448" s="18"/>
      <c r="J1448" s="32"/>
      <c r="K1448" s="14">
        <f t="shared" si="1115"/>
        <v>0</v>
      </c>
      <c r="L1448" s="37"/>
      <c r="M1448" s="19"/>
      <c r="N1448" s="18"/>
      <c r="O1448" s="32"/>
      <c r="P1448" s="14">
        <f t="shared" si="1116"/>
        <v>0</v>
      </c>
      <c r="Q1448" s="15">
        <f t="shared" si="1101"/>
        <v>0</v>
      </c>
      <c r="S1448" s="13" t="s">
        <v>1122</v>
      </c>
      <c r="T1448" s="37">
        <v>4</v>
      </c>
      <c r="U1448" s="19">
        <v>4</v>
      </c>
      <c r="V1448" s="18">
        <v>4</v>
      </c>
      <c r="W1448" s="32"/>
      <c r="X1448" s="14">
        <f t="shared" si="1117"/>
        <v>12</v>
      </c>
      <c r="Y1448" s="37">
        <v>4</v>
      </c>
      <c r="Z1448" s="19">
        <v>4</v>
      </c>
      <c r="AA1448" s="18">
        <v>4</v>
      </c>
      <c r="AB1448" s="32"/>
      <c r="AC1448" s="14">
        <f t="shared" si="1118"/>
        <v>12</v>
      </c>
      <c r="AD1448" s="37">
        <v>4</v>
      </c>
      <c r="AE1448" s="19">
        <v>4</v>
      </c>
      <c r="AF1448" s="18">
        <v>4</v>
      </c>
      <c r="AG1448" s="32"/>
      <c r="AH1448" s="14">
        <f t="shared" si="1119"/>
        <v>12</v>
      </c>
      <c r="AI1448" s="15">
        <f t="shared" si="1113"/>
        <v>36</v>
      </c>
      <c r="AJ1448" s="56">
        <v>44468</v>
      </c>
      <c r="AK1448" s="13"/>
      <c r="AL1448" s="37"/>
      <c r="AM1448" s="19"/>
      <c r="AN1448" s="18"/>
      <c r="AO1448" s="32"/>
      <c r="AP1448" s="14">
        <f t="shared" si="1120"/>
        <v>0</v>
      </c>
      <c r="AQ1448" s="37"/>
      <c r="AR1448" s="19"/>
      <c r="AS1448" s="18"/>
      <c r="AT1448" s="32"/>
      <c r="AU1448" s="14">
        <f t="shared" si="1121"/>
        <v>0</v>
      </c>
      <c r="AV1448" s="37"/>
      <c r="AW1448" s="19"/>
      <c r="AX1448" s="18"/>
      <c r="AY1448" s="32"/>
      <c r="AZ1448" s="14">
        <f t="shared" si="1122"/>
        <v>0</v>
      </c>
      <c r="BA1448" s="15">
        <f t="shared" si="1106"/>
        <v>0</v>
      </c>
    </row>
    <row r="1449" spans="1:53" x14ac:dyDescent="0.15">
      <c r="A1449" s="30"/>
      <c r="B1449" s="37"/>
      <c r="C1449" s="19"/>
      <c r="D1449" s="18"/>
      <c r="E1449" s="32"/>
      <c r="F1449" s="14">
        <f t="shared" si="1114"/>
        <v>0</v>
      </c>
      <c r="G1449" s="37"/>
      <c r="H1449" s="19"/>
      <c r="I1449" s="18"/>
      <c r="J1449" s="32"/>
      <c r="K1449" s="14">
        <f t="shared" si="1115"/>
        <v>0</v>
      </c>
      <c r="L1449" s="37"/>
      <c r="M1449" s="19"/>
      <c r="N1449" s="18"/>
      <c r="O1449" s="32"/>
      <c r="P1449" s="14">
        <f t="shared" si="1116"/>
        <v>0</v>
      </c>
      <c r="Q1449" s="15">
        <f t="shared" si="1101"/>
        <v>0</v>
      </c>
      <c r="S1449" s="30" t="s">
        <v>1099</v>
      </c>
      <c r="T1449" s="37">
        <v>6</v>
      </c>
      <c r="U1449" s="19">
        <v>6</v>
      </c>
      <c r="V1449" s="18">
        <v>6</v>
      </c>
      <c r="W1449" s="32">
        <v>4</v>
      </c>
      <c r="X1449" s="14">
        <f t="shared" si="1117"/>
        <v>22</v>
      </c>
      <c r="Y1449" s="37">
        <v>6</v>
      </c>
      <c r="Z1449" s="19">
        <v>6</v>
      </c>
      <c r="AA1449" s="18">
        <v>6</v>
      </c>
      <c r="AB1449" s="32">
        <v>4</v>
      </c>
      <c r="AC1449" s="14">
        <f t="shared" si="1118"/>
        <v>22</v>
      </c>
      <c r="AD1449" s="37">
        <v>6</v>
      </c>
      <c r="AE1449" s="19">
        <v>6</v>
      </c>
      <c r="AF1449" s="18">
        <v>6</v>
      </c>
      <c r="AG1449" s="32">
        <v>4</v>
      </c>
      <c r="AH1449" s="14">
        <f t="shared" si="1119"/>
        <v>22</v>
      </c>
      <c r="AI1449" s="15">
        <f t="shared" si="1113"/>
        <v>66</v>
      </c>
      <c r="AJ1449" s="56">
        <v>44468</v>
      </c>
      <c r="AK1449" s="39"/>
      <c r="AL1449" s="37"/>
      <c r="AM1449" s="19"/>
      <c r="AN1449" s="18"/>
      <c r="AO1449" s="32"/>
      <c r="AP1449" s="14">
        <f t="shared" si="1120"/>
        <v>0</v>
      </c>
      <c r="AQ1449" s="37"/>
      <c r="AR1449" s="19"/>
      <c r="AS1449" s="18"/>
      <c r="AT1449" s="32"/>
      <c r="AU1449" s="14">
        <f t="shared" si="1121"/>
        <v>0</v>
      </c>
      <c r="AV1449" s="37"/>
      <c r="AW1449" s="19"/>
      <c r="AX1449" s="18"/>
      <c r="AY1449" s="32"/>
      <c r="AZ1449" s="14">
        <f t="shared" si="1122"/>
        <v>0</v>
      </c>
      <c r="BA1449" s="15">
        <f t="shared" si="1106"/>
        <v>0</v>
      </c>
    </row>
    <row r="1450" spans="1:53" x14ac:dyDescent="0.15">
      <c r="A1450" s="30"/>
      <c r="B1450" s="37"/>
      <c r="C1450" s="19"/>
      <c r="D1450" s="18"/>
      <c r="E1450" s="32"/>
      <c r="F1450" s="14">
        <f t="shared" si="1114"/>
        <v>0</v>
      </c>
      <c r="G1450" s="37"/>
      <c r="H1450" s="19"/>
      <c r="I1450" s="18"/>
      <c r="J1450" s="32"/>
      <c r="K1450" s="14">
        <f t="shared" si="1115"/>
        <v>0</v>
      </c>
      <c r="L1450" s="37"/>
      <c r="M1450" s="19"/>
      <c r="N1450" s="18"/>
      <c r="O1450" s="32"/>
      <c r="P1450" s="14">
        <f t="shared" si="1116"/>
        <v>0</v>
      </c>
      <c r="Q1450" s="15">
        <f t="shared" si="1101"/>
        <v>0</v>
      </c>
      <c r="S1450" s="30" t="s">
        <v>1100</v>
      </c>
      <c r="T1450" s="37"/>
      <c r="U1450" s="19"/>
      <c r="V1450" s="18">
        <v>5</v>
      </c>
      <c r="W1450" s="19"/>
      <c r="X1450" s="14">
        <f t="shared" si="1117"/>
        <v>5</v>
      </c>
      <c r="Y1450" s="37"/>
      <c r="Z1450" s="19"/>
      <c r="AA1450" s="18">
        <v>5</v>
      </c>
      <c r="AB1450" s="19"/>
      <c r="AC1450" s="14">
        <f t="shared" si="1118"/>
        <v>5</v>
      </c>
      <c r="AD1450" s="37"/>
      <c r="AE1450" s="19"/>
      <c r="AF1450" s="18">
        <v>5</v>
      </c>
      <c r="AG1450" s="19"/>
      <c r="AH1450" s="14">
        <f t="shared" si="1119"/>
        <v>5</v>
      </c>
      <c r="AI1450" s="15">
        <f t="shared" si="1113"/>
        <v>15</v>
      </c>
      <c r="AJ1450" s="56">
        <v>44470</v>
      </c>
      <c r="AK1450" s="13"/>
      <c r="AL1450" s="37"/>
      <c r="AM1450" s="19"/>
      <c r="AN1450" s="18"/>
      <c r="AO1450" s="32"/>
      <c r="AP1450" s="14">
        <f t="shared" si="1120"/>
        <v>0</v>
      </c>
      <c r="AQ1450" s="37"/>
      <c r="AR1450" s="19"/>
      <c r="AS1450" s="18"/>
      <c r="AT1450" s="32"/>
      <c r="AU1450" s="14">
        <f t="shared" si="1121"/>
        <v>0</v>
      </c>
      <c r="AV1450" s="37"/>
      <c r="AW1450" s="19"/>
      <c r="AX1450" s="18"/>
      <c r="AY1450" s="32"/>
      <c r="AZ1450" s="14">
        <f t="shared" si="1122"/>
        <v>0</v>
      </c>
      <c r="BA1450" s="15">
        <f t="shared" si="1106"/>
        <v>0</v>
      </c>
    </row>
    <row r="1451" spans="1:53" x14ac:dyDescent="0.15">
      <c r="A1451" s="30"/>
      <c r="B1451" s="37"/>
      <c r="C1451" s="19"/>
      <c r="D1451" s="18"/>
      <c r="E1451" s="32"/>
      <c r="F1451" s="14">
        <f t="shared" si="1114"/>
        <v>0</v>
      </c>
      <c r="G1451" s="37"/>
      <c r="H1451" s="19"/>
      <c r="I1451" s="18"/>
      <c r="J1451" s="32"/>
      <c r="K1451" s="14">
        <f t="shared" si="1115"/>
        <v>0</v>
      </c>
      <c r="L1451" s="37"/>
      <c r="M1451" s="19"/>
      <c r="N1451" s="18"/>
      <c r="O1451" s="32"/>
      <c r="P1451" s="14">
        <f t="shared" si="1116"/>
        <v>0</v>
      </c>
      <c r="Q1451" s="15">
        <f t="shared" si="1101"/>
        <v>0</v>
      </c>
      <c r="S1451" s="30" t="s">
        <v>1101</v>
      </c>
      <c r="T1451" s="37">
        <v>1</v>
      </c>
      <c r="U1451" s="19"/>
      <c r="V1451" s="18"/>
      <c r="W1451" s="32"/>
      <c r="X1451" s="14">
        <f t="shared" si="1117"/>
        <v>1</v>
      </c>
      <c r="Y1451" s="37">
        <v>1</v>
      </c>
      <c r="Z1451" s="19"/>
      <c r="AA1451" s="18"/>
      <c r="AB1451" s="32"/>
      <c r="AC1451" s="14">
        <f t="shared" si="1118"/>
        <v>1</v>
      </c>
      <c r="AD1451" s="37">
        <v>1</v>
      </c>
      <c r="AE1451" s="19"/>
      <c r="AF1451" s="18"/>
      <c r="AG1451" s="32"/>
      <c r="AH1451" s="14">
        <f t="shared" si="1119"/>
        <v>1</v>
      </c>
      <c r="AI1451" s="15">
        <f t="shared" si="1113"/>
        <v>3</v>
      </c>
      <c r="AJ1451" s="56">
        <v>44471</v>
      </c>
      <c r="AK1451" s="13"/>
      <c r="AL1451" s="37"/>
      <c r="AM1451" s="19"/>
      <c r="AN1451" s="18"/>
      <c r="AO1451" s="32"/>
      <c r="AP1451" s="14">
        <f t="shared" si="1120"/>
        <v>0</v>
      </c>
      <c r="AQ1451" s="37"/>
      <c r="AR1451" s="19"/>
      <c r="AS1451" s="18"/>
      <c r="AT1451" s="32"/>
      <c r="AU1451" s="14">
        <f t="shared" si="1121"/>
        <v>0</v>
      </c>
      <c r="AV1451" s="37"/>
      <c r="AW1451" s="19"/>
      <c r="AX1451" s="18"/>
      <c r="AY1451" s="32"/>
      <c r="AZ1451" s="14">
        <f t="shared" si="1122"/>
        <v>0</v>
      </c>
      <c r="BA1451" s="15">
        <f t="shared" si="1106"/>
        <v>0</v>
      </c>
    </row>
    <row r="1452" spans="1:53" x14ac:dyDescent="0.15">
      <c r="A1452" s="30"/>
      <c r="B1452" s="37"/>
      <c r="C1452" s="19"/>
      <c r="D1452" s="18"/>
      <c r="E1452" s="32"/>
      <c r="F1452" s="14">
        <f t="shared" si="1114"/>
        <v>0</v>
      </c>
      <c r="G1452" s="37"/>
      <c r="H1452" s="19"/>
      <c r="I1452" s="18"/>
      <c r="J1452" s="32"/>
      <c r="K1452" s="14">
        <f t="shared" si="1115"/>
        <v>0</v>
      </c>
      <c r="L1452" s="37"/>
      <c r="M1452" s="19"/>
      <c r="N1452" s="18"/>
      <c r="O1452" s="32"/>
      <c r="P1452" s="14">
        <f t="shared" si="1116"/>
        <v>0</v>
      </c>
      <c r="Q1452" s="15">
        <f t="shared" si="1101"/>
        <v>0</v>
      </c>
      <c r="S1452" s="30" t="s">
        <v>1103</v>
      </c>
      <c r="T1452" s="31"/>
      <c r="U1452" s="32"/>
      <c r="V1452" s="33">
        <v>1</v>
      </c>
      <c r="W1452" s="32">
        <v>10</v>
      </c>
      <c r="X1452" s="14">
        <f t="shared" si="1117"/>
        <v>11</v>
      </c>
      <c r="Y1452" s="31"/>
      <c r="Z1452" s="32"/>
      <c r="AA1452" s="33">
        <v>1</v>
      </c>
      <c r="AB1452" s="32">
        <v>10</v>
      </c>
      <c r="AC1452" s="14">
        <f t="shared" si="1118"/>
        <v>11</v>
      </c>
      <c r="AD1452" s="31"/>
      <c r="AE1452" s="32"/>
      <c r="AF1452" s="33">
        <v>1</v>
      </c>
      <c r="AG1452" s="32">
        <v>10</v>
      </c>
      <c r="AH1452" s="14">
        <f t="shared" si="1119"/>
        <v>11</v>
      </c>
      <c r="AI1452" s="15">
        <f t="shared" si="1113"/>
        <v>33</v>
      </c>
      <c r="AJ1452" s="56">
        <v>44474</v>
      </c>
      <c r="AK1452" s="13"/>
      <c r="AL1452" s="37"/>
      <c r="AM1452" s="19"/>
      <c r="AN1452" s="18"/>
      <c r="AO1452" s="32"/>
      <c r="AP1452" s="14">
        <f t="shared" si="1120"/>
        <v>0</v>
      </c>
      <c r="AQ1452" s="37"/>
      <c r="AR1452" s="19"/>
      <c r="AS1452" s="18"/>
      <c r="AT1452" s="32"/>
      <c r="AU1452" s="14">
        <f t="shared" si="1121"/>
        <v>0</v>
      </c>
      <c r="AV1452" s="37"/>
      <c r="AW1452" s="19"/>
      <c r="AX1452" s="18"/>
      <c r="AY1452" s="32"/>
      <c r="AZ1452" s="14">
        <f t="shared" si="1122"/>
        <v>0</v>
      </c>
      <c r="BA1452" s="15">
        <f t="shared" si="1106"/>
        <v>0</v>
      </c>
    </row>
    <row r="1453" spans="1:53" x14ac:dyDescent="0.15">
      <c r="A1453" s="30"/>
      <c r="B1453" s="37"/>
      <c r="C1453" s="19"/>
      <c r="D1453" s="18"/>
      <c r="E1453" s="32"/>
      <c r="F1453" s="14">
        <f t="shared" si="1114"/>
        <v>0</v>
      </c>
      <c r="G1453" s="37"/>
      <c r="H1453" s="19"/>
      <c r="I1453" s="18"/>
      <c r="J1453" s="32"/>
      <c r="K1453" s="14">
        <f t="shared" si="1115"/>
        <v>0</v>
      </c>
      <c r="L1453" s="37"/>
      <c r="M1453" s="19"/>
      <c r="N1453" s="18"/>
      <c r="O1453" s="32"/>
      <c r="P1453" s="14">
        <f t="shared" si="1116"/>
        <v>0</v>
      </c>
      <c r="Q1453" s="15">
        <f t="shared" si="1101"/>
        <v>0</v>
      </c>
      <c r="S1453" s="30" t="s">
        <v>1104</v>
      </c>
      <c r="T1453" s="37">
        <v>3</v>
      </c>
      <c r="U1453" s="19">
        <v>5</v>
      </c>
      <c r="V1453" s="18">
        <v>1</v>
      </c>
      <c r="W1453" s="19">
        <v>1</v>
      </c>
      <c r="X1453" s="14">
        <f t="shared" si="1117"/>
        <v>10</v>
      </c>
      <c r="Y1453" s="37">
        <v>3</v>
      </c>
      <c r="Z1453" s="19">
        <v>5</v>
      </c>
      <c r="AA1453" s="18">
        <v>1</v>
      </c>
      <c r="AB1453" s="19">
        <v>1</v>
      </c>
      <c r="AC1453" s="14">
        <f t="shared" si="1118"/>
        <v>10</v>
      </c>
      <c r="AD1453" s="37">
        <v>3</v>
      </c>
      <c r="AE1453" s="19">
        <v>5</v>
      </c>
      <c r="AF1453" s="18">
        <v>1</v>
      </c>
      <c r="AG1453" s="19">
        <v>1</v>
      </c>
      <c r="AH1453" s="14">
        <f t="shared" si="1119"/>
        <v>10</v>
      </c>
      <c r="AI1453" s="15">
        <f t="shared" si="1113"/>
        <v>30</v>
      </c>
      <c r="AJ1453" s="56">
        <v>44475</v>
      </c>
      <c r="AK1453" s="13"/>
      <c r="AL1453" s="37"/>
      <c r="AM1453" s="19"/>
      <c r="AN1453" s="18"/>
      <c r="AO1453" s="32"/>
      <c r="AP1453" s="14">
        <f t="shared" si="1120"/>
        <v>0</v>
      </c>
      <c r="AQ1453" s="37"/>
      <c r="AR1453" s="19"/>
      <c r="AS1453" s="18"/>
      <c r="AT1453" s="32"/>
      <c r="AU1453" s="14">
        <f t="shared" si="1121"/>
        <v>0</v>
      </c>
      <c r="AV1453" s="37"/>
      <c r="AW1453" s="19"/>
      <c r="AX1453" s="18"/>
      <c r="AY1453" s="32"/>
      <c r="AZ1453" s="14">
        <f t="shared" si="1122"/>
        <v>0</v>
      </c>
      <c r="BA1453" s="15">
        <f t="shared" si="1106"/>
        <v>0</v>
      </c>
    </row>
    <row r="1454" spans="1:53" x14ac:dyDescent="0.15">
      <c r="A1454" s="39"/>
      <c r="B1454" s="37"/>
      <c r="C1454" s="19"/>
      <c r="D1454" s="18"/>
      <c r="E1454" s="32"/>
      <c r="F1454" s="14">
        <f t="shared" si="1114"/>
        <v>0</v>
      </c>
      <c r="G1454" s="37"/>
      <c r="H1454" s="19"/>
      <c r="I1454" s="18"/>
      <c r="J1454" s="32"/>
      <c r="K1454" s="14">
        <f t="shared" si="1115"/>
        <v>0</v>
      </c>
      <c r="L1454" s="37"/>
      <c r="M1454" s="19"/>
      <c r="N1454" s="18"/>
      <c r="O1454" s="32"/>
      <c r="P1454" s="14">
        <f t="shared" si="1116"/>
        <v>0</v>
      </c>
      <c r="Q1454" s="15">
        <f t="shared" si="1101"/>
        <v>0</v>
      </c>
      <c r="S1454" s="30"/>
      <c r="T1454" s="31"/>
      <c r="U1454" s="32"/>
      <c r="V1454" s="33"/>
      <c r="W1454" s="32"/>
      <c r="X1454" s="14">
        <f t="shared" si="1117"/>
        <v>0</v>
      </c>
      <c r="Y1454" s="31"/>
      <c r="Z1454" s="32"/>
      <c r="AA1454" s="33"/>
      <c r="AB1454" s="32"/>
      <c r="AC1454" s="14">
        <f t="shared" si="1118"/>
        <v>0</v>
      </c>
      <c r="AD1454" s="31"/>
      <c r="AE1454" s="32"/>
      <c r="AF1454" s="33"/>
      <c r="AG1454" s="32"/>
      <c r="AH1454" s="14">
        <f t="shared" si="1119"/>
        <v>0</v>
      </c>
      <c r="AI1454" s="15">
        <f t="shared" si="1113"/>
        <v>0</v>
      </c>
      <c r="AJ1454" s="57"/>
      <c r="AK1454" s="39"/>
      <c r="AL1454" s="37"/>
      <c r="AM1454" s="19"/>
      <c r="AN1454" s="18"/>
      <c r="AO1454" s="32"/>
      <c r="AP1454" s="14">
        <f t="shared" si="1120"/>
        <v>0</v>
      </c>
      <c r="AQ1454" s="37"/>
      <c r="AR1454" s="19"/>
      <c r="AS1454" s="18"/>
      <c r="AT1454" s="32"/>
      <c r="AU1454" s="14">
        <f t="shared" si="1121"/>
        <v>0</v>
      </c>
      <c r="AV1454" s="37"/>
      <c r="AW1454" s="19"/>
      <c r="AX1454" s="18"/>
      <c r="AY1454" s="32"/>
      <c r="AZ1454" s="14">
        <f t="shared" si="1122"/>
        <v>0</v>
      </c>
      <c r="BA1454" s="15">
        <f t="shared" si="1106"/>
        <v>0</v>
      </c>
    </row>
    <row r="1455" spans="1:53" x14ac:dyDescent="0.15">
      <c r="A1455" s="30"/>
      <c r="B1455" s="37"/>
      <c r="C1455" s="19"/>
      <c r="D1455" s="18"/>
      <c r="E1455" s="32"/>
      <c r="F1455" s="14">
        <f t="shared" si="1114"/>
        <v>0</v>
      </c>
      <c r="G1455" s="37"/>
      <c r="H1455" s="19"/>
      <c r="I1455" s="18"/>
      <c r="J1455" s="32"/>
      <c r="K1455" s="14">
        <f t="shared" si="1115"/>
        <v>0</v>
      </c>
      <c r="L1455" s="37"/>
      <c r="M1455" s="19"/>
      <c r="N1455" s="18"/>
      <c r="O1455" s="32"/>
      <c r="P1455" s="14">
        <f t="shared" si="1116"/>
        <v>0</v>
      </c>
      <c r="Q1455" s="15">
        <f t="shared" si="1101"/>
        <v>0</v>
      </c>
      <c r="S1455" s="30" t="s">
        <v>1064</v>
      </c>
      <c r="T1455" s="31"/>
      <c r="U1455" s="32"/>
      <c r="V1455" s="33"/>
      <c r="W1455" s="32"/>
      <c r="X1455" s="14">
        <f t="shared" ref="X1455" si="1127">SUM(T1455:W1455)</f>
        <v>0</v>
      </c>
      <c r="Y1455" s="31"/>
      <c r="Z1455" s="32"/>
      <c r="AA1455" s="33"/>
      <c r="AB1455" s="32"/>
      <c r="AC1455" s="14">
        <f t="shared" ref="AC1455" si="1128">SUM(Y1455:AB1455)</f>
        <v>0</v>
      </c>
      <c r="AD1455" s="31"/>
      <c r="AE1455" s="32"/>
      <c r="AF1455" s="33"/>
      <c r="AG1455" s="32"/>
      <c r="AH1455" s="14">
        <f t="shared" ref="AH1455" si="1129">SUM(AD1455:AG1455)</f>
        <v>0</v>
      </c>
      <c r="AI1455" s="15">
        <f t="shared" ref="AI1455" si="1130">X1455+AC1455+AH1455</f>
        <v>0</v>
      </c>
      <c r="AJ1455" s="57" t="s">
        <v>1065</v>
      </c>
      <c r="AK1455" s="13"/>
      <c r="AL1455" s="37"/>
      <c r="AM1455" s="19"/>
      <c r="AN1455" s="18"/>
      <c r="AO1455" s="32"/>
      <c r="AP1455" s="14">
        <f t="shared" si="1120"/>
        <v>0</v>
      </c>
      <c r="AQ1455" s="37"/>
      <c r="AR1455" s="19"/>
      <c r="AS1455" s="18"/>
      <c r="AT1455" s="32"/>
      <c r="AU1455" s="14">
        <f t="shared" si="1121"/>
        <v>0</v>
      </c>
      <c r="AV1455" s="37"/>
      <c r="AW1455" s="19"/>
      <c r="AX1455" s="18"/>
      <c r="AY1455" s="32"/>
      <c r="AZ1455" s="14">
        <f t="shared" si="1122"/>
        <v>0</v>
      </c>
      <c r="BA1455" s="15">
        <f t="shared" si="1106"/>
        <v>0</v>
      </c>
    </row>
    <row r="1456" spans="1:53" x14ac:dyDescent="0.15">
      <c r="A1456" s="30"/>
      <c r="B1456" s="37"/>
      <c r="C1456" s="19"/>
      <c r="D1456" s="18"/>
      <c r="E1456" s="32"/>
      <c r="F1456" s="14">
        <f t="shared" si="1114"/>
        <v>0</v>
      </c>
      <c r="G1456" s="37"/>
      <c r="H1456" s="19"/>
      <c r="I1456" s="18"/>
      <c r="J1456" s="32"/>
      <c r="K1456" s="14">
        <f t="shared" si="1115"/>
        <v>0</v>
      </c>
      <c r="L1456" s="37"/>
      <c r="M1456" s="19"/>
      <c r="N1456" s="18"/>
      <c r="O1456" s="32"/>
      <c r="P1456" s="14">
        <f t="shared" si="1116"/>
        <v>0</v>
      </c>
      <c r="Q1456" s="15">
        <f t="shared" si="1101"/>
        <v>0</v>
      </c>
      <c r="S1456" s="30" t="s">
        <v>1055</v>
      </c>
      <c r="T1456" s="31"/>
      <c r="U1456" s="32"/>
      <c r="V1456" s="33"/>
      <c r="W1456" s="32"/>
      <c r="X1456" s="14">
        <f t="shared" ref="X1456:X1458" si="1131">SUM(T1456:W1456)</f>
        <v>0</v>
      </c>
      <c r="Y1456" s="31"/>
      <c r="Z1456" s="32"/>
      <c r="AA1456" s="33"/>
      <c r="AB1456" s="32"/>
      <c r="AC1456" s="14">
        <f t="shared" ref="AC1456:AC1458" si="1132">SUM(Y1456:AB1456)</f>
        <v>0</v>
      </c>
      <c r="AD1456" s="31"/>
      <c r="AE1456" s="32"/>
      <c r="AF1456" s="33"/>
      <c r="AG1456" s="32"/>
      <c r="AH1456" s="14">
        <f t="shared" ref="AH1456:AH1458" si="1133">SUM(AD1456:AG1456)</f>
        <v>0</v>
      </c>
      <c r="AI1456" s="15">
        <f t="shared" ref="AI1456:AI1458" si="1134">X1456+AC1456+AH1456</f>
        <v>0</v>
      </c>
      <c r="AJ1456" s="57" t="s">
        <v>1056</v>
      </c>
      <c r="AK1456" s="13"/>
      <c r="AL1456" s="37"/>
      <c r="AM1456" s="19"/>
      <c r="AN1456" s="18"/>
      <c r="AO1456" s="32"/>
      <c r="AP1456" s="14">
        <f t="shared" si="1120"/>
        <v>0</v>
      </c>
      <c r="AQ1456" s="37"/>
      <c r="AR1456" s="19"/>
      <c r="AS1456" s="18"/>
      <c r="AT1456" s="32"/>
      <c r="AU1456" s="14">
        <f t="shared" si="1121"/>
        <v>0</v>
      </c>
      <c r="AV1456" s="37"/>
      <c r="AW1456" s="19"/>
      <c r="AX1456" s="18"/>
      <c r="AY1456" s="32"/>
      <c r="AZ1456" s="14">
        <f t="shared" si="1122"/>
        <v>0</v>
      </c>
      <c r="BA1456" s="15">
        <f t="shared" si="1106"/>
        <v>0</v>
      </c>
    </row>
    <row r="1457" spans="1:54" x14ac:dyDescent="0.15">
      <c r="A1457" s="13"/>
      <c r="B1457" s="37"/>
      <c r="C1457" s="19"/>
      <c r="D1457" s="18"/>
      <c r="E1457" s="32"/>
      <c r="F1457" s="14">
        <f t="shared" si="1114"/>
        <v>0</v>
      </c>
      <c r="G1457" s="37"/>
      <c r="H1457" s="19"/>
      <c r="I1457" s="18"/>
      <c r="J1457" s="32"/>
      <c r="K1457" s="14">
        <f t="shared" si="1115"/>
        <v>0</v>
      </c>
      <c r="L1457" s="37"/>
      <c r="M1457" s="19"/>
      <c r="N1457" s="18"/>
      <c r="O1457" s="32"/>
      <c r="P1457" s="14">
        <f t="shared" si="1116"/>
        <v>0</v>
      </c>
      <c r="Q1457" s="15">
        <f t="shared" si="1101"/>
        <v>0</v>
      </c>
      <c r="S1457" s="13" t="s">
        <v>1121</v>
      </c>
      <c r="T1457" s="37"/>
      <c r="U1457" s="19"/>
      <c r="V1457" s="18"/>
      <c r="W1457" s="19"/>
      <c r="X1457" s="14">
        <f t="shared" si="1131"/>
        <v>0</v>
      </c>
      <c r="Y1457" s="37"/>
      <c r="Z1457" s="19"/>
      <c r="AA1457" s="18"/>
      <c r="AB1457" s="19"/>
      <c r="AC1457" s="14">
        <f t="shared" si="1132"/>
        <v>0</v>
      </c>
      <c r="AD1457" s="37"/>
      <c r="AE1457" s="19"/>
      <c r="AF1457" s="18"/>
      <c r="AG1457" s="19"/>
      <c r="AH1457" s="14">
        <f t="shared" si="1133"/>
        <v>0</v>
      </c>
      <c r="AI1457" s="15">
        <f t="shared" si="1134"/>
        <v>0</v>
      </c>
      <c r="AJ1457" s="57" t="s">
        <v>1003</v>
      </c>
      <c r="AK1457" s="13"/>
      <c r="AL1457" s="37"/>
      <c r="AM1457" s="19"/>
      <c r="AN1457" s="18"/>
      <c r="AO1457" s="19"/>
      <c r="AP1457" s="14">
        <f t="shared" si="1120"/>
        <v>0</v>
      </c>
      <c r="AQ1457" s="37"/>
      <c r="AR1457" s="19"/>
      <c r="AS1457" s="18"/>
      <c r="AT1457" s="19"/>
      <c r="AU1457" s="14">
        <f t="shared" si="1121"/>
        <v>0</v>
      </c>
      <c r="AV1457" s="37"/>
      <c r="AW1457" s="19"/>
      <c r="AX1457" s="18"/>
      <c r="AY1457" s="19"/>
      <c r="AZ1457" s="14">
        <f t="shared" si="1122"/>
        <v>0</v>
      </c>
      <c r="BA1457" s="15">
        <f t="shared" si="1106"/>
        <v>0</v>
      </c>
      <c r="BB1457" s="57"/>
    </row>
    <row r="1458" spans="1:54" ht="14.25" thickBot="1" x14ac:dyDescent="0.2">
      <c r="A1458" s="39"/>
      <c r="B1458" s="37"/>
      <c r="C1458" s="19"/>
      <c r="D1458" s="18"/>
      <c r="E1458" s="106"/>
      <c r="F1458" s="14">
        <f t="shared" si="1114"/>
        <v>0</v>
      </c>
      <c r="G1458" s="37"/>
      <c r="H1458" s="19"/>
      <c r="I1458" s="18"/>
      <c r="J1458" s="32"/>
      <c r="K1458" s="14">
        <f t="shared" si="1115"/>
        <v>0</v>
      </c>
      <c r="L1458" s="37"/>
      <c r="M1458" s="19"/>
      <c r="N1458" s="18"/>
      <c r="O1458" s="106"/>
      <c r="P1458" s="14">
        <f t="shared" si="1116"/>
        <v>0</v>
      </c>
      <c r="Q1458" s="24">
        <f t="shared" si="1101"/>
        <v>0</v>
      </c>
      <c r="S1458" s="39" t="s">
        <v>980</v>
      </c>
      <c r="T1458" s="37"/>
      <c r="U1458" s="19"/>
      <c r="V1458" s="18"/>
      <c r="W1458" s="32"/>
      <c r="X1458" s="14">
        <f t="shared" si="1131"/>
        <v>0</v>
      </c>
      <c r="Y1458" s="37"/>
      <c r="Z1458" s="19"/>
      <c r="AA1458" s="18"/>
      <c r="AB1458" s="32"/>
      <c r="AC1458" s="14">
        <f t="shared" si="1132"/>
        <v>0</v>
      </c>
      <c r="AD1458" s="37"/>
      <c r="AE1458" s="19"/>
      <c r="AF1458" s="18"/>
      <c r="AG1458" s="32"/>
      <c r="AH1458" s="14">
        <f t="shared" si="1133"/>
        <v>0</v>
      </c>
      <c r="AI1458" s="15">
        <f t="shared" si="1134"/>
        <v>0</v>
      </c>
      <c r="AJ1458" s="56" t="s">
        <v>979</v>
      </c>
      <c r="AK1458" s="13"/>
      <c r="AL1458" s="37"/>
      <c r="AM1458" s="19"/>
      <c r="AN1458" s="18"/>
      <c r="AO1458" s="32"/>
      <c r="AP1458" s="14">
        <f t="shared" si="1120"/>
        <v>0</v>
      </c>
      <c r="AQ1458" s="37"/>
      <c r="AR1458" s="19"/>
      <c r="AS1458" s="18"/>
      <c r="AT1458" s="32"/>
      <c r="AU1458" s="14">
        <f t="shared" si="1121"/>
        <v>0</v>
      </c>
      <c r="AV1458" s="37"/>
      <c r="AW1458" s="19"/>
      <c r="AX1458" s="18"/>
      <c r="AY1458" s="32"/>
      <c r="AZ1458" s="14">
        <f t="shared" si="1122"/>
        <v>0</v>
      </c>
      <c r="BA1458" s="15">
        <f t="shared" si="1106"/>
        <v>0</v>
      </c>
      <c r="BB1458" s="56"/>
    </row>
    <row r="1459" spans="1:54" ht="14.25" thickBot="1" x14ac:dyDescent="0.2">
      <c r="A1459" s="3" t="s">
        <v>11</v>
      </c>
      <c r="B1459" s="26">
        <f>SUM(B1435:B1458)</f>
        <v>6</v>
      </c>
      <c r="C1459" s="26">
        <f t="shared" ref="C1459:E1459" si="1135">SUM(C1435:C1458)</f>
        <v>8</v>
      </c>
      <c r="D1459" s="26">
        <f t="shared" si="1135"/>
        <v>7</v>
      </c>
      <c r="E1459" s="26">
        <f t="shared" si="1135"/>
        <v>2</v>
      </c>
      <c r="F1459" s="40">
        <f>SUM(F1435:F1458)</f>
        <v>23</v>
      </c>
      <c r="G1459" s="26">
        <f t="shared" ref="G1459:Q1459" si="1136">SUM(G1435:G1458)</f>
        <v>6</v>
      </c>
      <c r="H1459" s="26">
        <f t="shared" si="1136"/>
        <v>8</v>
      </c>
      <c r="I1459" s="27">
        <f t="shared" si="1136"/>
        <v>6</v>
      </c>
      <c r="J1459" s="27">
        <f t="shared" si="1136"/>
        <v>2</v>
      </c>
      <c r="K1459" s="40">
        <f t="shared" si="1136"/>
        <v>22</v>
      </c>
      <c r="L1459" s="26">
        <f t="shared" si="1136"/>
        <v>7</v>
      </c>
      <c r="M1459" s="26">
        <f t="shared" si="1136"/>
        <v>8</v>
      </c>
      <c r="N1459" s="26">
        <f t="shared" si="1136"/>
        <v>8</v>
      </c>
      <c r="O1459" s="26">
        <f t="shared" si="1136"/>
        <v>2</v>
      </c>
      <c r="P1459" s="40">
        <f t="shared" si="1136"/>
        <v>25</v>
      </c>
      <c r="Q1459" s="41">
        <f t="shared" si="1136"/>
        <v>70</v>
      </c>
      <c r="S1459" s="3" t="s">
        <v>11</v>
      </c>
      <c r="T1459" s="26">
        <f t="shared" ref="T1459:AI1459" si="1137">SUM(T1435:T1458)</f>
        <v>134</v>
      </c>
      <c r="U1459" s="26">
        <f t="shared" si="1137"/>
        <v>157</v>
      </c>
      <c r="V1459" s="26">
        <f t="shared" si="1137"/>
        <v>169</v>
      </c>
      <c r="W1459" s="26">
        <f t="shared" si="1137"/>
        <v>29</v>
      </c>
      <c r="X1459" s="40">
        <f t="shared" si="1137"/>
        <v>489</v>
      </c>
      <c r="Y1459" s="26">
        <f t="shared" si="1137"/>
        <v>151</v>
      </c>
      <c r="Z1459" s="26">
        <f t="shared" si="1137"/>
        <v>189</v>
      </c>
      <c r="AA1459" s="27">
        <f t="shared" si="1137"/>
        <v>190</v>
      </c>
      <c r="AB1459" s="27">
        <f t="shared" si="1137"/>
        <v>29</v>
      </c>
      <c r="AC1459" s="40">
        <f t="shared" si="1137"/>
        <v>559</v>
      </c>
      <c r="AD1459" s="26">
        <f t="shared" si="1137"/>
        <v>134</v>
      </c>
      <c r="AE1459" s="26">
        <f t="shared" si="1137"/>
        <v>167</v>
      </c>
      <c r="AF1459" s="26">
        <f t="shared" si="1137"/>
        <v>154</v>
      </c>
      <c r="AG1459" s="26">
        <f t="shared" si="1137"/>
        <v>29</v>
      </c>
      <c r="AH1459" s="40">
        <f t="shared" si="1137"/>
        <v>484</v>
      </c>
      <c r="AI1459" s="41">
        <f t="shared" si="1137"/>
        <v>1532</v>
      </c>
      <c r="AK1459" s="3" t="s">
        <v>11</v>
      </c>
      <c r="AL1459" s="26">
        <f>SUM(AL1435:AL1458)</f>
        <v>0</v>
      </c>
      <c r="AM1459" s="26">
        <f t="shared" ref="AM1459:BA1459" si="1138">SUM(AM1435:AM1458)</f>
        <v>0</v>
      </c>
      <c r="AN1459" s="26">
        <f t="shared" si="1138"/>
        <v>0</v>
      </c>
      <c r="AO1459" s="26">
        <f t="shared" si="1138"/>
        <v>0</v>
      </c>
      <c r="AP1459" s="40">
        <f t="shared" si="1138"/>
        <v>0</v>
      </c>
      <c r="AQ1459" s="26">
        <f t="shared" si="1138"/>
        <v>0</v>
      </c>
      <c r="AR1459" s="26">
        <f t="shared" si="1138"/>
        <v>0</v>
      </c>
      <c r="AS1459" s="26">
        <f t="shared" si="1138"/>
        <v>0</v>
      </c>
      <c r="AT1459" s="26">
        <f t="shared" si="1138"/>
        <v>0</v>
      </c>
      <c r="AU1459" s="40">
        <f t="shared" si="1138"/>
        <v>0</v>
      </c>
      <c r="AV1459" s="26">
        <f t="shared" si="1138"/>
        <v>0</v>
      </c>
      <c r="AW1459" s="26">
        <f t="shared" si="1138"/>
        <v>0</v>
      </c>
      <c r="AX1459" s="26">
        <f t="shared" si="1138"/>
        <v>0</v>
      </c>
      <c r="AY1459" s="26">
        <f t="shared" si="1138"/>
        <v>0</v>
      </c>
      <c r="AZ1459" s="40">
        <f t="shared" si="1138"/>
        <v>0</v>
      </c>
      <c r="BA1459" s="41">
        <f t="shared" si="1138"/>
        <v>0</v>
      </c>
    </row>
    <row r="1460" spans="1:54" ht="14.25" thickBot="1" x14ac:dyDescent="0.2">
      <c r="A1460" s="42" t="s">
        <v>12</v>
      </c>
      <c r="B1460" s="43">
        <f>B1434-B1459</f>
        <v>3</v>
      </c>
      <c r="C1460" s="43">
        <f t="shared" ref="C1460:Q1460" si="1139">C1434-C1459</f>
        <v>2</v>
      </c>
      <c r="D1460" s="43">
        <f t="shared" si="1139"/>
        <v>2</v>
      </c>
      <c r="E1460" s="43">
        <f t="shared" si="1139"/>
        <v>0</v>
      </c>
      <c r="F1460" s="43">
        <f t="shared" si="1139"/>
        <v>7</v>
      </c>
      <c r="G1460" s="43">
        <f t="shared" si="1139"/>
        <v>3</v>
      </c>
      <c r="H1460" s="43">
        <f t="shared" si="1139"/>
        <v>1</v>
      </c>
      <c r="I1460" s="43">
        <f t="shared" si="1139"/>
        <v>1</v>
      </c>
      <c r="J1460" s="43">
        <f t="shared" si="1139"/>
        <v>2</v>
      </c>
      <c r="K1460" s="43">
        <f t="shared" si="1139"/>
        <v>7</v>
      </c>
      <c r="L1460" s="43">
        <f t="shared" si="1139"/>
        <v>3</v>
      </c>
      <c r="M1460" s="43">
        <f t="shared" si="1139"/>
        <v>3</v>
      </c>
      <c r="N1460" s="43">
        <f t="shared" si="1139"/>
        <v>2</v>
      </c>
      <c r="O1460" s="43">
        <f t="shared" si="1139"/>
        <v>2</v>
      </c>
      <c r="P1460" s="43">
        <f t="shared" si="1139"/>
        <v>10</v>
      </c>
      <c r="Q1460" s="41">
        <f t="shared" si="1139"/>
        <v>24</v>
      </c>
      <c r="S1460" s="42" t="s">
        <v>12</v>
      </c>
      <c r="T1460" s="43">
        <f>T1434-T1459</f>
        <v>302</v>
      </c>
      <c r="U1460" s="43">
        <f t="shared" ref="U1460:AI1460" si="1140">U1434-U1459</f>
        <v>344</v>
      </c>
      <c r="V1460" s="43">
        <f t="shared" si="1140"/>
        <v>308</v>
      </c>
      <c r="W1460" s="43">
        <f t="shared" si="1140"/>
        <v>278</v>
      </c>
      <c r="X1460" s="43">
        <f t="shared" si="1140"/>
        <v>1232</v>
      </c>
      <c r="Y1460" s="43">
        <f t="shared" si="1140"/>
        <v>341</v>
      </c>
      <c r="Z1460" s="43">
        <f t="shared" si="1140"/>
        <v>522</v>
      </c>
      <c r="AA1460" s="43">
        <f t="shared" si="1140"/>
        <v>405</v>
      </c>
      <c r="AB1460" s="43">
        <f t="shared" si="1140"/>
        <v>211</v>
      </c>
      <c r="AC1460" s="43">
        <f t="shared" si="1140"/>
        <v>1479</v>
      </c>
      <c r="AD1460" s="43">
        <f t="shared" si="1140"/>
        <v>486</v>
      </c>
      <c r="AE1460" s="43">
        <f t="shared" si="1140"/>
        <v>739</v>
      </c>
      <c r="AF1460" s="43">
        <f t="shared" si="1140"/>
        <v>470</v>
      </c>
      <c r="AG1460" s="43">
        <f t="shared" si="1140"/>
        <v>237</v>
      </c>
      <c r="AH1460" s="43">
        <f t="shared" si="1140"/>
        <v>1932</v>
      </c>
      <c r="AI1460" s="41">
        <f t="shared" si="1140"/>
        <v>4643</v>
      </c>
      <c r="AK1460" s="42" t="s">
        <v>12</v>
      </c>
      <c r="AL1460" s="43">
        <f>AL1434-AL1459</f>
        <v>0</v>
      </c>
      <c r="AM1460" s="43">
        <f t="shared" ref="AM1460:BA1460" si="1141">AM1434-AM1459</f>
        <v>0</v>
      </c>
      <c r="AN1460" s="43">
        <f t="shared" si="1141"/>
        <v>0</v>
      </c>
      <c r="AO1460" s="43">
        <f t="shared" si="1141"/>
        <v>0</v>
      </c>
      <c r="AP1460" s="43">
        <f t="shared" si="1141"/>
        <v>0</v>
      </c>
      <c r="AQ1460" s="43">
        <f t="shared" si="1141"/>
        <v>0</v>
      </c>
      <c r="AR1460" s="43">
        <f t="shared" si="1141"/>
        <v>0</v>
      </c>
      <c r="AS1460" s="43">
        <f t="shared" si="1141"/>
        <v>0</v>
      </c>
      <c r="AT1460" s="43">
        <f t="shared" si="1141"/>
        <v>0</v>
      </c>
      <c r="AU1460" s="43">
        <f t="shared" si="1141"/>
        <v>0</v>
      </c>
      <c r="AV1460" s="43">
        <f t="shared" si="1141"/>
        <v>0</v>
      </c>
      <c r="AW1460" s="43">
        <f t="shared" si="1141"/>
        <v>0</v>
      </c>
      <c r="AX1460" s="43">
        <f t="shared" si="1141"/>
        <v>0</v>
      </c>
      <c r="AY1460" s="43">
        <f t="shared" si="1141"/>
        <v>0</v>
      </c>
      <c r="AZ1460" s="43">
        <f t="shared" si="1141"/>
        <v>0</v>
      </c>
      <c r="BA1460" s="41">
        <f t="shared" si="1141"/>
        <v>0</v>
      </c>
    </row>
    <row r="1463" spans="1:54" ht="21.75" thickBot="1" x14ac:dyDescent="0.25">
      <c r="A1463" s="50" t="s">
        <v>13</v>
      </c>
      <c r="B1463" s="51"/>
      <c r="C1463" s="51"/>
      <c r="D1463" s="51"/>
      <c r="E1463" s="51"/>
      <c r="F1463" s="54" t="s">
        <v>26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S1463" s="50" t="s">
        <v>14</v>
      </c>
      <c r="T1463" s="51"/>
      <c r="U1463" s="51"/>
      <c r="V1463" s="51"/>
      <c r="W1463" s="51"/>
      <c r="X1463" s="54" t="s">
        <v>26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K1463" s="50" t="s">
        <v>153</v>
      </c>
      <c r="AL1463" s="51"/>
      <c r="AM1463" s="51"/>
      <c r="AN1463" s="51"/>
      <c r="AO1463" s="51"/>
      <c r="AP1463" s="54" t="s">
        <v>26</v>
      </c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</row>
    <row r="1464" spans="1:54" ht="14.25" thickBot="1" x14ac:dyDescent="0.2">
      <c r="A1464" s="2" t="s">
        <v>0</v>
      </c>
      <c r="B1464" s="225" t="s">
        <v>15</v>
      </c>
      <c r="C1464" s="225"/>
      <c r="D1464" s="225"/>
      <c r="E1464" s="225"/>
      <c r="F1464" s="226"/>
      <c r="G1464" s="225" t="s">
        <v>1</v>
      </c>
      <c r="H1464" s="225"/>
      <c r="I1464" s="225"/>
      <c r="J1464" s="225"/>
      <c r="K1464" s="226"/>
      <c r="L1464" s="225" t="s">
        <v>16</v>
      </c>
      <c r="M1464" s="225"/>
      <c r="N1464" s="225"/>
      <c r="O1464" s="225"/>
      <c r="P1464" s="225"/>
      <c r="Q1464" s="227" t="s">
        <v>2</v>
      </c>
      <c r="S1464" s="2" t="s">
        <v>0</v>
      </c>
      <c r="T1464" s="225" t="s">
        <v>15</v>
      </c>
      <c r="U1464" s="225"/>
      <c r="V1464" s="225"/>
      <c r="W1464" s="225"/>
      <c r="X1464" s="226"/>
      <c r="Y1464" s="225" t="s">
        <v>1</v>
      </c>
      <c r="Z1464" s="225"/>
      <c r="AA1464" s="225"/>
      <c r="AB1464" s="225"/>
      <c r="AC1464" s="226"/>
      <c r="AD1464" s="225" t="s">
        <v>16</v>
      </c>
      <c r="AE1464" s="225"/>
      <c r="AF1464" s="225"/>
      <c r="AG1464" s="225"/>
      <c r="AH1464" s="225"/>
      <c r="AI1464" s="227" t="s">
        <v>2</v>
      </c>
      <c r="AK1464" s="2" t="s">
        <v>0</v>
      </c>
      <c r="AL1464" s="225" t="s">
        <v>15</v>
      </c>
      <c r="AM1464" s="225"/>
      <c r="AN1464" s="225"/>
      <c r="AO1464" s="225"/>
      <c r="AP1464" s="226"/>
      <c r="AQ1464" s="225" t="s">
        <v>1</v>
      </c>
      <c r="AR1464" s="225"/>
      <c r="AS1464" s="225"/>
      <c r="AT1464" s="225"/>
      <c r="AU1464" s="226"/>
      <c r="AV1464" s="225" t="s">
        <v>16</v>
      </c>
      <c r="AW1464" s="225"/>
      <c r="AX1464" s="225"/>
      <c r="AY1464" s="225"/>
      <c r="AZ1464" s="225"/>
      <c r="BA1464" s="227" t="s">
        <v>2</v>
      </c>
    </row>
    <row r="1465" spans="1:54" ht="14.25" thickBot="1" x14ac:dyDescent="0.2">
      <c r="A1465" s="2" t="s">
        <v>3</v>
      </c>
      <c r="B1465" s="3" t="s">
        <v>4</v>
      </c>
      <c r="C1465" s="2" t="s">
        <v>5</v>
      </c>
      <c r="D1465" s="4" t="s">
        <v>6</v>
      </c>
      <c r="E1465" s="2" t="s">
        <v>821</v>
      </c>
      <c r="F1465" s="2" t="s">
        <v>7</v>
      </c>
      <c r="G1465" s="3" t="s">
        <v>4</v>
      </c>
      <c r="H1465" s="2" t="s">
        <v>5</v>
      </c>
      <c r="I1465" s="4" t="s">
        <v>6</v>
      </c>
      <c r="J1465" s="2" t="s">
        <v>820</v>
      </c>
      <c r="K1465" s="2" t="s">
        <v>7</v>
      </c>
      <c r="L1465" s="3" t="s">
        <v>4</v>
      </c>
      <c r="M1465" s="2" t="s">
        <v>5</v>
      </c>
      <c r="N1465" s="4" t="s">
        <v>6</v>
      </c>
      <c r="O1465" s="2" t="s">
        <v>820</v>
      </c>
      <c r="P1465" s="3" t="s">
        <v>7</v>
      </c>
      <c r="Q1465" s="228"/>
      <c r="S1465" s="2" t="s">
        <v>3</v>
      </c>
      <c r="T1465" s="3" t="s">
        <v>4</v>
      </c>
      <c r="U1465" s="2" t="s">
        <v>5</v>
      </c>
      <c r="V1465" s="4" t="s">
        <v>6</v>
      </c>
      <c r="W1465" s="2" t="s">
        <v>821</v>
      </c>
      <c r="X1465" s="2" t="s">
        <v>7</v>
      </c>
      <c r="Y1465" s="3" t="s">
        <v>4</v>
      </c>
      <c r="Z1465" s="2" t="s">
        <v>5</v>
      </c>
      <c r="AA1465" s="4" t="s">
        <v>6</v>
      </c>
      <c r="AB1465" s="2" t="s">
        <v>821</v>
      </c>
      <c r="AC1465" s="2" t="s">
        <v>7</v>
      </c>
      <c r="AD1465" s="3" t="s">
        <v>4</v>
      </c>
      <c r="AE1465" s="2" t="s">
        <v>5</v>
      </c>
      <c r="AF1465" s="4" t="s">
        <v>6</v>
      </c>
      <c r="AG1465" s="2" t="s">
        <v>821</v>
      </c>
      <c r="AH1465" s="3" t="s">
        <v>7</v>
      </c>
      <c r="AI1465" s="228"/>
      <c r="AK1465" s="2" t="s">
        <v>3</v>
      </c>
      <c r="AL1465" s="3" t="s">
        <v>4</v>
      </c>
      <c r="AM1465" s="2" t="s">
        <v>5</v>
      </c>
      <c r="AN1465" s="4" t="s">
        <v>6</v>
      </c>
      <c r="AO1465" s="2" t="s">
        <v>821</v>
      </c>
      <c r="AP1465" s="2" t="s">
        <v>7</v>
      </c>
      <c r="AQ1465" s="3" t="s">
        <v>4</v>
      </c>
      <c r="AR1465" s="2" t="s">
        <v>5</v>
      </c>
      <c r="AS1465" s="4" t="s">
        <v>6</v>
      </c>
      <c r="AT1465" s="2" t="s">
        <v>821</v>
      </c>
      <c r="AU1465" s="2" t="s">
        <v>7</v>
      </c>
      <c r="AV1465" s="3" t="s">
        <v>4</v>
      </c>
      <c r="AW1465" s="2" t="s">
        <v>5</v>
      </c>
      <c r="AX1465" s="4" t="s">
        <v>6</v>
      </c>
      <c r="AY1465" s="2" t="s">
        <v>821</v>
      </c>
      <c r="AZ1465" s="3" t="s">
        <v>7</v>
      </c>
      <c r="BA1465" s="228"/>
    </row>
    <row r="1466" spans="1:54" x14ac:dyDescent="0.15">
      <c r="A1466" s="5" t="s">
        <v>12</v>
      </c>
      <c r="B1466" s="6">
        <f>B1460</f>
        <v>3</v>
      </c>
      <c r="C1466" s="7">
        <f>C1460</f>
        <v>2</v>
      </c>
      <c r="D1466" s="6">
        <f>D1460</f>
        <v>2</v>
      </c>
      <c r="E1466" s="7">
        <f>E1460</f>
        <v>0</v>
      </c>
      <c r="F1466" s="8">
        <f>SUM(B1466:E1466)</f>
        <v>7</v>
      </c>
      <c r="G1466" s="6">
        <f>G1460</f>
        <v>3</v>
      </c>
      <c r="H1466" s="7">
        <f>H1460</f>
        <v>1</v>
      </c>
      <c r="I1466" s="6">
        <f>I1460</f>
        <v>1</v>
      </c>
      <c r="J1466" s="7">
        <f>J1460</f>
        <v>2</v>
      </c>
      <c r="K1466" s="8">
        <f>SUM(G1466:J1466)</f>
        <v>7</v>
      </c>
      <c r="L1466" s="6">
        <f>L1460</f>
        <v>3</v>
      </c>
      <c r="M1466" s="7">
        <f>M1460</f>
        <v>3</v>
      </c>
      <c r="N1466" s="6">
        <f>N1460</f>
        <v>2</v>
      </c>
      <c r="O1466" s="7">
        <f>O1460</f>
        <v>2</v>
      </c>
      <c r="P1466" s="8">
        <f>SUM(L1466:O1466)</f>
        <v>10</v>
      </c>
      <c r="Q1466" s="9">
        <f>F1466+K1466+P1466</f>
        <v>24</v>
      </c>
      <c r="S1466" s="5" t="s">
        <v>12</v>
      </c>
      <c r="T1466" s="6">
        <f>T1460</f>
        <v>302</v>
      </c>
      <c r="U1466" s="7">
        <f>U1460</f>
        <v>344</v>
      </c>
      <c r="V1466" s="6">
        <f>V1460</f>
        <v>308</v>
      </c>
      <c r="W1466" s="7">
        <f>W1460</f>
        <v>278</v>
      </c>
      <c r="X1466" s="8">
        <f>SUM(T1466:W1466)</f>
        <v>1232</v>
      </c>
      <c r="Y1466" s="6">
        <f>Y1460</f>
        <v>341</v>
      </c>
      <c r="Z1466" s="7">
        <f>Z1460</f>
        <v>522</v>
      </c>
      <c r="AA1466" s="6">
        <f>AA1460</f>
        <v>405</v>
      </c>
      <c r="AB1466" s="7">
        <f>AB1460</f>
        <v>211</v>
      </c>
      <c r="AC1466" s="8">
        <f>SUM(Y1466:AB1466)</f>
        <v>1479</v>
      </c>
      <c r="AD1466" s="7">
        <f>AD1460</f>
        <v>486</v>
      </c>
      <c r="AE1466" s="7">
        <f>AE1460</f>
        <v>739</v>
      </c>
      <c r="AF1466" s="6">
        <f>AF1460</f>
        <v>470</v>
      </c>
      <c r="AG1466" s="7">
        <f>AG1460</f>
        <v>237</v>
      </c>
      <c r="AH1466" s="8">
        <f>SUM(AD1466:AG1466)</f>
        <v>1932</v>
      </c>
      <c r="AI1466" s="9">
        <f>X1466+AC1466+AH1466</f>
        <v>4643</v>
      </c>
      <c r="AK1466" s="5" t="s">
        <v>12</v>
      </c>
      <c r="AL1466" s="6">
        <f>AL1460</f>
        <v>0</v>
      </c>
      <c r="AM1466" s="7">
        <f>AM1460</f>
        <v>0</v>
      </c>
      <c r="AN1466" s="6">
        <f>AN1460</f>
        <v>0</v>
      </c>
      <c r="AO1466" s="7">
        <f>AO1460</f>
        <v>0</v>
      </c>
      <c r="AP1466" s="8">
        <f>SUM(AL1466:AO1466)</f>
        <v>0</v>
      </c>
      <c r="AQ1466" s="6">
        <f>AQ1460</f>
        <v>0</v>
      </c>
      <c r="AR1466" s="7">
        <f>AR1460</f>
        <v>0</v>
      </c>
      <c r="AS1466" s="6">
        <f>AS1460</f>
        <v>0</v>
      </c>
      <c r="AT1466" s="7">
        <f>AT1460</f>
        <v>0</v>
      </c>
      <c r="AU1466" s="8">
        <f>SUM(AQ1466:AT1466)</f>
        <v>0</v>
      </c>
      <c r="AV1466" s="6">
        <f>AV1460</f>
        <v>0</v>
      </c>
      <c r="AW1466" s="7">
        <f>AW1460</f>
        <v>0</v>
      </c>
      <c r="AX1466" s="6">
        <f>AX1460</f>
        <v>0</v>
      </c>
      <c r="AY1466" s="7">
        <f>AY1460</f>
        <v>0</v>
      </c>
      <c r="AZ1466" s="8">
        <f>SUM(AV1466:AY1466)</f>
        <v>0</v>
      </c>
      <c r="BA1466" s="9">
        <f>AP1466+AU1466+AZ1466</f>
        <v>0</v>
      </c>
    </row>
    <row r="1467" spans="1:54" x14ac:dyDescent="0.15">
      <c r="A1467" s="11" t="s">
        <v>9</v>
      </c>
      <c r="B1467" s="31"/>
      <c r="C1467" s="32"/>
      <c r="D1467" s="33"/>
      <c r="E1467" s="32">
        <v>3</v>
      </c>
      <c r="F1467" s="14">
        <f t="shared" ref="F1467:F1476" si="1142">SUM(B1467:E1467)</f>
        <v>3</v>
      </c>
      <c r="G1467" s="31">
        <v>3</v>
      </c>
      <c r="H1467" s="32"/>
      <c r="I1467" s="33"/>
      <c r="J1467" s="32"/>
      <c r="K1467" s="14">
        <f t="shared" ref="K1467:K1476" si="1143">SUM(G1467:J1467)</f>
        <v>3</v>
      </c>
      <c r="L1467" s="31"/>
      <c r="M1467" s="32"/>
      <c r="N1467" s="33"/>
      <c r="O1467" s="32"/>
      <c r="P1467" s="14">
        <f t="shared" ref="P1467:P1476" si="1144">SUM(L1467:O1467)</f>
        <v>0</v>
      </c>
      <c r="Q1467" s="15">
        <f t="shared" ref="Q1467:Q1501" si="1145">F1467+K1467+P1467</f>
        <v>6</v>
      </c>
      <c r="R1467" s="56">
        <v>44477</v>
      </c>
      <c r="S1467" s="11" t="s">
        <v>223</v>
      </c>
      <c r="T1467" s="12"/>
      <c r="U1467" s="13"/>
      <c r="V1467" s="12">
        <v>4</v>
      </c>
      <c r="W1467" s="30"/>
      <c r="X1467" s="14">
        <v>4</v>
      </c>
      <c r="Y1467" s="12"/>
      <c r="Z1467" s="13"/>
      <c r="AA1467" s="12">
        <v>3</v>
      </c>
      <c r="AB1467" s="30"/>
      <c r="AC1467" s="14">
        <v>3</v>
      </c>
      <c r="AD1467" s="12"/>
      <c r="AE1467" s="13"/>
      <c r="AF1467" s="12">
        <v>4</v>
      </c>
      <c r="AG1467" s="30"/>
      <c r="AH1467" s="14">
        <v>4</v>
      </c>
      <c r="AI1467" s="15">
        <v>11</v>
      </c>
      <c r="AJ1467" s="56">
        <v>44485</v>
      </c>
      <c r="AK1467" s="11" t="s">
        <v>9</v>
      </c>
      <c r="AL1467" s="12"/>
      <c r="AM1467" s="13"/>
      <c r="AN1467" s="12"/>
      <c r="AO1467" s="30"/>
      <c r="AP1467" s="8">
        <f t="shared" ref="AP1467:AP1476" si="1146">SUM(AL1467:AO1467)</f>
        <v>0</v>
      </c>
      <c r="AQ1467" s="12"/>
      <c r="AR1467" s="13"/>
      <c r="AS1467" s="12"/>
      <c r="AT1467" s="30"/>
      <c r="AU1467" s="8">
        <f t="shared" ref="AU1467:AU1476" si="1147">SUM(AQ1467:AT1467)</f>
        <v>0</v>
      </c>
      <c r="AV1467" s="12"/>
      <c r="AW1467" s="13"/>
      <c r="AX1467" s="12"/>
      <c r="AY1467" s="30"/>
      <c r="AZ1467" s="8">
        <f t="shared" ref="AZ1467:AZ1476" si="1148">SUM(AV1467:AY1467)</f>
        <v>0</v>
      </c>
      <c r="BA1467" s="15">
        <f t="shared" ref="BA1467:BA1501" si="1149">AP1467+AU1467+AZ1467</f>
        <v>0</v>
      </c>
    </row>
    <row r="1468" spans="1:54" x14ac:dyDescent="0.15">
      <c r="A1468" s="11" t="s">
        <v>9</v>
      </c>
      <c r="B1468" s="37"/>
      <c r="C1468" s="19"/>
      <c r="D1468" s="18">
        <v>3</v>
      </c>
      <c r="E1468" s="32"/>
      <c r="F1468" s="14">
        <f t="shared" si="1142"/>
        <v>3</v>
      </c>
      <c r="G1468" s="37"/>
      <c r="H1468" s="19">
        <v>3</v>
      </c>
      <c r="I1468" s="18">
        <v>3</v>
      </c>
      <c r="J1468" s="32"/>
      <c r="K1468" s="14">
        <f t="shared" si="1143"/>
        <v>6</v>
      </c>
      <c r="L1468" s="37"/>
      <c r="M1468" s="19"/>
      <c r="N1468" s="18"/>
      <c r="O1468" s="32"/>
      <c r="P1468" s="14">
        <f t="shared" si="1144"/>
        <v>0</v>
      </c>
      <c r="Q1468" s="15">
        <f t="shared" si="1145"/>
        <v>9</v>
      </c>
      <c r="R1468" s="56">
        <v>44480</v>
      </c>
      <c r="S1468" s="11" t="s">
        <v>223</v>
      </c>
      <c r="T1468" s="62">
        <v>1</v>
      </c>
      <c r="U1468" s="47"/>
      <c r="V1468" s="46">
        <v>2</v>
      </c>
      <c r="W1468" s="88">
        <v>1</v>
      </c>
      <c r="X1468" s="14">
        <f t="shared" ref="X1468" si="1150">SUM(T1468:W1468)</f>
        <v>4</v>
      </c>
      <c r="Y1468" s="62">
        <v>4</v>
      </c>
      <c r="Z1468" s="47"/>
      <c r="AA1468" s="46"/>
      <c r="AB1468" s="88">
        <v>1</v>
      </c>
      <c r="AC1468" s="14">
        <f t="shared" ref="AC1468" si="1151">SUM(Y1468:AB1468)</f>
        <v>5</v>
      </c>
      <c r="AD1468" s="62">
        <v>3</v>
      </c>
      <c r="AE1468" s="47"/>
      <c r="AF1468" s="46"/>
      <c r="AG1468" s="88">
        <v>1</v>
      </c>
      <c r="AH1468" s="14">
        <f t="shared" ref="AH1468" si="1152">SUM(AD1468:AG1468)</f>
        <v>4</v>
      </c>
      <c r="AI1468" s="15">
        <f t="shared" ref="AI1468" si="1153">X1468+AC1468+AH1468</f>
        <v>13</v>
      </c>
      <c r="AJ1468" s="93">
        <v>44499</v>
      </c>
      <c r="AK1468" s="11" t="s">
        <v>9</v>
      </c>
      <c r="AL1468" s="62"/>
      <c r="AM1468" s="47"/>
      <c r="AN1468" s="46"/>
      <c r="AO1468" s="88"/>
      <c r="AP1468" s="8">
        <f t="shared" si="1146"/>
        <v>0</v>
      </c>
      <c r="AQ1468" s="62"/>
      <c r="AR1468" s="47"/>
      <c r="AS1468" s="46"/>
      <c r="AT1468" s="88"/>
      <c r="AU1468" s="8">
        <f t="shared" si="1147"/>
        <v>0</v>
      </c>
      <c r="AV1468" s="62"/>
      <c r="AW1468" s="47"/>
      <c r="AX1468" s="46"/>
      <c r="AY1468" s="88"/>
      <c r="AZ1468" s="8">
        <f t="shared" si="1148"/>
        <v>0</v>
      </c>
      <c r="BA1468" s="15">
        <f t="shared" si="1149"/>
        <v>0</v>
      </c>
    </row>
    <row r="1469" spans="1:54" x14ac:dyDescent="0.15">
      <c r="A1469" s="11" t="s">
        <v>691</v>
      </c>
      <c r="B1469" s="12"/>
      <c r="C1469" s="13"/>
      <c r="D1469" s="12"/>
      <c r="E1469" s="30"/>
      <c r="F1469" s="14">
        <f t="shared" si="1142"/>
        <v>0</v>
      </c>
      <c r="G1469" s="12"/>
      <c r="H1469" s="13">
        <v>1</v>
      </c>
      <c r="I1469" s="12"/>
      <c r="J1469" s="30"/>
      <c r="K1469" s="14">
        <f t="shared" si="1143"/>
        <v>1</v>
      </c>
      <c r="L1469" s="12"/>
      <c r="M1469" s="13"/>
      <c r="N1469" s="12"/>
      <c r="O1469" s="30"/>
      <c r="P1469" s="14">
        <f t="shared" si="1144"/>
        <v>0</v>
      </c>
      <c r="Q1469" s="15">
        <f t="shared" si="1145"/>
        <v>1</v>
      </c>
      <c r="R1469" s="93">
        <v>44480</v>
      </c>
      <c r="S1469" s="11" t="s">
        <v>9</v>
      </c>
      <c r="T1469" s="12"/>
      <c r="U1469" s="13"/>
      <c r="V1469" s="12"/>
      <c r="W1469" s="30"/>
      <c r="X1469" s="14">
        <f t="shared" ref="X1469:X1476" si="1154">SUM(T1469:W1469)</f>
        <v>0</v>
      </c>
      <c r="Y1469" s="12"/>
      <c r="Z1469" s="13"/>
      <c r="AA1469" s="12"/>
      <c r="AB1469" s="30"/>
      <c r="AC1469" s="14">
        <f t="shared" ref="AC1469:AC1476" si="1155">SUM(Y1469:AB1469)</f>
        <v>0</v>
      </c>
      <c r="AD1469" s="12"/>
      <c r="AE1469" s="13"/>
      <c r="AF1469" s="12"/>
      <c r="AG1469" s="30"/>
      <c r="AH1469" s="14">
        <f t="shared" ref="AH1469:AH1476" si="1156">SUM(AD1469:AG1469)</f>
        <v>0</v>
      </c>
      <c r="AI1469" s="15">
        <f t="shared" ref="AI1469:AI1501" si="1157">X1469+AC1469+AH1469</f>
        <v>0</v>
      </c>
      <c r="AK1469" s="11" t="s">
        <v>9</v>
      </c>
      <c r="AL1469" s="12"/>
      <c r="AM1469" s="13"/>
      <c r="AN1469" s="12"/>
      <c r="AO1469" s="30"/>
      <c r="AP1469" s="8">
        <f t="shared" si="1146"/>
        <v>0</v>
      </c>
      <c r="AQ1469" s="12"/>
      <c r="AR1469" s="13"/>
      <c r="AS1469" s="12"/>
      <c r="AT1469" s="30"/>
      <c r="AU1469" s="8">
        <f t="shared" si="1147"/>
        <v>0</v>
      </c>
      <c r="AV1469" s="12"/>
      <c r="AW1469" s="13"/>
      <c r="AX1469" s="12"/>
      <c r="AY1469" s="30"/>
      <c r="AZ1469" s="8">
        <f t="shared" si="1148"/>
        <v>0</v>
      </c>
      <c r="BA1469" s="15">
        <f t="shared" si="1149"/>
        <v>0</v>
      </c>
    </row>
    <row r="1470" spans="1:54" x14ac:dyDescent="0.15">
      <c r="A1470" s="11" t="s">
        <v>202</v>
      </c>
      <c r="B1470" s="12"/>
      <c r="C1470" s="13"/>
      <c r="D1470" s="12">
        <v>2</v>
      </c>
      <c r="E1470" s="30"/>
      <c r="F1470" s="14">
        <f t="shared" si="1142"/>
        <v>2</v>
      </c>
      <c r="G1470" s="12"/>
      <c r="H1470" s="13"/>
      <c r="I1470" s="12">
        <v>2</v>
      </c>
      <c r="J1470" s="30"/>
      <c r="K1470" s="14">
        <f t="shared" si="1143"/>
        <v>2</v>
      </c>
      <c r="L1470" s="12"/>
      <c r="M1470" s="13"/>
      <c r="N1470" s="12">
        <v>2</v>
      </c>
      <c r="O1470" s="30"/>
      <c r="P1470" s="14">
        <f t="shared" si="1144"/>
        <v>2</v>
      </c>
      <c r="Q1470" s="15">
        <f t="shared" si="1145"/>
        <v>6</v>
      </c>
      <c r="R1470" s="93">
        <v>44481</v>
      </c>
      <c r="S1470" s="11" t="s">
        <v>9</v>
      </c>
      <c r="T1470" s="12"/>
      <c r="U1470" s="13"/>
      <c r="V1470" s="12"/>
      <c r="W1470" s="30"/>
      <c r="X1470" s="14">
        <f t="shared" si="1154"/>
        <v>0</v>
      </c>
      <c r="Y1470" s="12"/>
      <c r="Z1470" s="13"/>
      <c r="AA1470" s="12"/>
      <c r="AB1470" s="30"/>
      <c r="AC1470" s="14">
        <f t="shared" si="1155"/>
        <v>0</v>
      </c>
      <c r="AD1470" s="12"/>
      <c r="AE1470" s="13"/>
      <c r="AF1470" s="12"/>
      <c r="AG1470" s="30"/>
      <c r="AH1470" s="14">
        <f t="shared" si="1156"/>
        <v>0</v>
      </c>
      <c r="AI1470" s="15">
        <f t="shared" si="1157"/>
        <v>0</v>
      </c>
      <c r="AK1470" s="11" t="s">
        <v>9</v>
      </c>
      <c r="AL1470" s="12"/>
      <c r="AM1470" s="13"/>
      <c r="AN1470" s="12"/>
      <c r="AO1470" s="30"/>
      <c r="AP1470" s="8">
        <f t="shared" si="1146"/>
        <v>0</v>
      </c>
      <c r="AQ1470" s="12"/>
      <c r="AR1470" s="13"/>
      <c r="AS1470" s="12"/>
      <c r="AT1470" s="30"/>
      <c r="AU1470" s="8">
        <f t="shared" si="1147"/>
        <v>0</v>
      </c>
      <c r="AV1470" s="12"/>
      <c r="AW1470" s="13"/>
      <c r="AX1470" s="12"/>
      <c r="AY1470" s="30"/>
      <c r="AZ1470" s="8">
        <f t="shared" si="1148"/>
        <v>0</v>
      </c>
      <c r="BA1470" s="15">
        <f t="shared" si="1149"/>
        <v>0</v>
      </c>
    </row>
    <row r="1471" spans="1:54" x14ac:dyDescent="0.15">
      <c r="A1471" s="11" t="s">
        <v>66</v>
      </c>
      <c r="B1471" s="12">
        <v>2</v>
      </c>
      <c r="C1471" s="13">
        <v>2</v>
      </c>
      <c r="D1471" s="12">
        <v>5</v>
      </c>
      <c r="E1471" s="30"/>
      <c r="F1471" s="14">
        <f t="shared" si="1142"/>
        <v>9</v>
      </c>
      <c r="G1471" s="12">
        <v>2</v>
      </c>
      <c r="H1471" s="13">
        <v>2</v>
      </c>
      <c r="I1471" s="12">
        <v>5</v>
      </c>
      <c r="J1471" s="30"/>
      <c r="K1471" s="14">
        <f t="shared" si="1143"/>
        <v>9</v>
      </c>
      <c r="L1471" s="12">
        <v>2</v>
      </c>
      <c r="M1471" s="13">
        <v>2</v>
      </c>
      <c r="N1471" s="12">
        <f>5-1</f>
        <v>4</v>
      </c>
      <c r="O1471" s="30"/>
      <c r="P1471" s="14">
        <f t="shared" si="1144"/>
        <v>8</v>
      </c>
      <c r="Q1471" s="15">
        <f t="shared" si="1145"/>
        <v>26</v>
      </c>
      <c r="R1471" s="93">
        <v>44482</v>
      </c>
      <c r="S1471" s="11" t="s">
        <v>9</v>
      </c>
      <c r="T1471" s="46"/>
      <c r="U1471" s="47"/>
      <c r="V1471" s="46"/>
      <c r="W1471" s="88"/>
      <c r="X1471" s="14">
        <f t="shared" si="1154"/>
        <v>0</v>
      </c>
      <c r="Y1471" s="46"/>
      <c r="Z1471" s="47"/>
      <c r="AA1471" s="46"/>
      <c r="AB1471" s="88"/>
      <c r="AC1471" s="14">
        <f t="shared" si="1155"/>
        <v>0</v>
      </c>
      <c r="AD1471" s="46"/>
      <c r="AE1471" s="47"/>
      <c r="AF1471" s="46"/>
      <c r="AG1471" s="88"/>
      <c r="AH1471" s="14">
        <f t="shared" si="1156"/>
        <v>0</v>
      </c>
      <c r="AI1471" s="15">
        <f t="shared" si="1157"/>
        <v>0</v>
      </c>
      <c r="AK1471" s="11" t="s">
        <v>9</v>
      </c>
      <c r="AL1471" s="46"/>
      <c r="AM1471" s="47"/>
      <c r="AN1471" s="46"/>
      <c r="AO1471" s="88"/>
      <c r="AP1471" s="8">
        <f t="shared" si="1146"/>
        <v>0</v>
      </c>
      <c r="AQ1471" s="46"/>
      <c r="AR1471" s="47"/>
      <c r="AS1471" s="46"/>
      <c r="AT1471" s="88"/>
      <c r="AU1471" s="8">
        <f t="shared" si="1147"/>
        <v>0</v>
      </c>
      <c r="AV1471" s="46"/>
      <c r="AW1471" s="47"/>
      <c r="AX1471" s="46"/>
      <c r="AY1471" s="88"/>
      <c r="AZ1471" s="8">
        <f t="shared" si="1148"/>
        <v>0</v>
      </c>
      <c r="BA1471" s="15">
        <f t="shared" si="1149"/>
        <v>0</v>
      </c>
    </row>
    <row r="1472" spans="1:54" x14ac:dyDescent="0.15">
      <c r="A1472" s="11" t="s">
        <v>101</v>
      </c>
      <c r="B1472" s="12"/>
      <c r="C1472" s="13"/>
      <c r="D1472" s="12">
        <v>1</v>
      </c>
      <c r="E1472" s="30"/>
      <c r="F1472" s="14">
        <f t="shared" si="1142"/>
        <v>1</v>
      </c>
      <c r="G1472" s="12"/>
      <c r="H1472" s="13"/>
      <c r="I1472" s="12"/>
      <c r="J1472" s="30"/>
      <c r="K1472" s="14">
        <f t="shared" si="1143"/>
        <v>0</v>
      </c>
      <c r="L1472" s="12"/>
      <c r="M1472" s="13"/>
      <c r="N1472" s="12"/>
      <c r="O1472" s="30"/>
      <c r="P1472" s="14">
        <f t="shared" si="1144"/>
        <v>0</v>
      </c>
      <c r="Q1472" s="15">
        <f t="shared" si="1145"/>
        <v>1</v>
      </c>
      <c r="R1472" s="93">
        <v>44483</v>
      </c>
      <c r="S1472" s="11" t="s">
        <v>9</v>
      </c>
      <c r="T1472" s="12"/>
      <c r="U1472" s="13"/>
      <c r="V1472" s="12"/>
      <c r="W1472" s="30"/>
      <c r="X1472" s="14">
        <f t="shared" si="1154"/>
        <v>0</v>
      </c>
      <c r="Y1472" s="12"/>
      <c r="Z1472" s="13"/>
      <c r="AA1472" s="12"/>
      <c r="AB1472" s="30"/>
      <c r="AC1472" s="14">
        <f t="shared" si="1155"/>
        <v>0</v>
      </c>
      <c r="AD1472" s="12"/>
      <c r="AE1472" s="13"/>
      <c r="AF1472" s="12"/>
      <c r="AG1472" s="30"/>
      <c r="AH1472" s="14">
        <f t="shared" si="1156"/>
        <v>0</v>
      </c>
      <c r="AI1472" s="15">
        <f t="shared" si="1157"/>
        <v>0</v>
      </c>
      <c r="AK1472" s="11" t="s">
        <v>9</v>
      </c>
      <c r="AL1472" s="12"/>
      <c r="AM1472" s="13"/>
      <c r="AN1472" s="12"/>
      <c r="AO1472" s="30"/>
      <c r="AP1472" s="8">
        <f t="shared" si="1146"/>
        <v>0</v>
      </c>
      <c r="AQ1472" s="12"/>
      <c r="AR1472" s="13"/>
      <c r="AS1472" s="12"/>
      <c r="AT1472" s="30"/>
      <c r="AU1472" s="8">
        <f t="shared" si="1147"/>
        <v>0</v>
      </c>
      <c r="AV1472" s="12"/>
      <c r="AW1472" s="13"/>
      <c r="AX1472" s="12"/>
      <c r="AY1472" s="30"/>
      <c r="AZ1472" s="8">
        <f t="shared" si="1148"/>
        <v>0</v>
      </c>
      <c r="BA1472" s="15">
        <f t="shared" si="1149"/>
        <v>0</v>
      </c>
    </row>
    <row r="1473" spans="1:53" x14ac:dyDescent="0.15">
      <c r="A1473" s="11" t="s">
        <v>9</v>
      </c>
      <c r="B1473" s="18"/>
      <c r="C1473" s="19">
        <v>3</v>
      </c>
      <c r="D1473" s="18"/>
      <c r="E1473" s="32"/>
      <c r="F1473" s="14">
        <f t="shared" si="1142"/>
        <v>3</v>
      </c>
      <c r="G1473" s="18"/>
      <c r="H1473" s="19"/>
      <c r="I1473" s="18"/>
      <c r="J1473" s="32"/>
      <c r="K1473" s="14">
        <f t="shared" si="1143"/>
        <v>0</v>
      </c>
      <c r="L1473" s="18"/>
      <c r="M1473" s="19">
        <v>3</v>
      </c>
      <c r="N1473" s="18"/>
      <c r="O1473" s="32"/>
      <c r="P1473" s="14">
        <f t="shared" si="1144"/>
        <v>3</v>
      </c>
      <c r="Q1473" s="15">
        <f t="shared" si="1145"/>
        <v>6</v>
      </c>
      <c r="R1473" s="56">
        <v>44485</v>
      </c>
      <c r="S1473" s="11" t="s">
        <v>9</v>
      </c>
      <c r="T1473" s="62"/>
      <c r="U1473" s="47"/>
      <c r="V1473" s="46"/>
      <c r="W1473" s="88"/>
      <c r="X1473" s="14">
        <f t="shared" si="1154"/>
        <v>0</v>
      </c>
      <c r="Y1473" s="62"/>
      <c r="Z1473" s="47"/>
      <c r="AA1473" s="46"/>
      <c r="AB1473" s="88"/>
      <c r="AC1473" s="14">
        <f t="shared" si="1155"/>
        <v>0</v>
      </c>
      <c r="AD1473" s="62"/>
      <c r="AE1473" s="47"/>
      <c r="AF1473" s="46"/>
      <c r="AG1473" s="88"/>
      <c r="AH1473" s="14">
        <f t="shared" si="1156"/>
        <v>0</v>
      </c>
      <c r="AI1473" s="15">
        <f t="shared" si="1157"/>
        <v>0</v>
      </c>
      <c r="AK1473" s="11" t="s">
        <v>9</v>
      </c>
      <c r="AL1473" s="62"/>
      <c r="AM1473" s="47"/>
      <c r="AN1473" s="46"/>
      <c r="AO1473" s="88"/>
      <c r="AP1473" s="8">
        <f t="shared" si="1146"/>
        <v>0</v>
      </c>
      <c r="AQ1473" s="62"/>
      <c r="AR1473" s="47"/>
      <c r="AS1473" s="46"/>
      <c r="AT1473" s="88"/>
      <c r="AU1473" s="8">
        <f t="shared" si="1147"/>
        <v>0</v>
      </c>
      <c r="AV1473" s="62"/>
      <c r="AW1473" s="47"/>
      <c r="AX1473" s="46"/>
      <c r="AY1473" s="88"/>
      <c r="AZ1473" s="8">
        <f t="shared" si="1148"/>
        <v>0</v>
      </c>
      <c r="BA1473" s="15">
        <f t="shared" si="1149"/>
        <v>0</v>
      </c>
    </row>
    <row r="1474" spans="1:53" x14ac:dyDescent="0.15">
      <c r="A1474" s="11" t="s">
        <v>1120</v>
      </c>
      <c r="B1474" s="18">
        <v>2</v>
      </c>
      <c r="C1474" s="19"/>
      <c r="D1474" s="18">
        <v>1</v>
      </c>
      <c r="E1474" s="32"/>
      <c r="F1474" s="14">
        <f t="shared" si="1142"/>
        <v>3</v>
      </c>
      <c r="G1474" s="18">
        <v>2</v>
      </c>
      <c r="H1474" s="19"/>
      <c r="I1474" s="18">
        <v>1</v>
      </c>
      <c r="J1474" s="32"/>
      <c r="K1474" s="14">
        <f t="shared" si="1143"/>
        <v>3</v>
      </c>
      <c r="L1474" s="18">
        <v>2</v>
      </c>
      <c r="M1474" s="19"/>
      <c r="N1474" s="18">
        <v>1</v>
      </c>
      <c r="O1474" s="32"/>
      <c r="P1474" s="14">
        <f t="shared" si="1144"/>
        <v>3</v>
      </c>
      <c r="Q1474" s="15">
        <f t="shared" si="1145"/>
        <v>9</v>
      </c>
      <c r="R1474" s="93">
        <v>44488</v>
      </c>
      <c r="S1474" s="11" t="s">
        <v>9</v>
      </c>
      <c r="T1474" s="46"/>
      <c r="U1474" s="47"/>
      <c r="V1474" s="46"/>
      <c r="W1474" s="88"/>
      <c r="X1474" s="14">
        <f t="shared" si="1154"/>
        <v>0</v>
      </c>
      <c r="Y1474" s="46"/>
      <c r="Z1474" s="47"/>
      <c r="AA1474" s="46"/>
      <c r="AB1474" s="88"/>
      <c r="AC1474" s="14">
        <f t="shared" si="1155"/>
        <v>0</v>
      </c>
      <c r="AD1474" s="46"/>
      <c r="AE1474" s="47"/>
      <c r="AF1474" s="46"/>
      <c r="AG1474" s="88"/>
      <c r="AH1474" s="14">
        <f t="shared" si="1156"/>
        <v>0</v>
      </c>
      <c r="AI1474" s="15">
        <f t="shared" si="1157"/>
        <v>0</v>
      </c>
      <c r="AK1474" s="11" t="s">
        <v>9</v>
      </c>
      <c r="AL1474" s="46"/>
      <c r="AM1474" s="47"/>
      <c r="AN1474" s="46"/>
      <c r="AO1474" s="88"/>
      <c r="AP1474" s="8">
        <f t="shared" si="1146"/>
        <v>0</v>
      </c>
      <c r="AQ1474" s="46"/>
      <c r="AR1474" s="47"/>
      <c r="AS1474" s="46"/>
      <c r="AT1474" s="88"/>
      <c r="AU1474" s="8">
        <f t="shared" si="1147"/>
        <v>0</v>
      </c>
      <c r="AV1474" s="46"/>
      <c r="AW1474" s="47"/>
      <c r="AX1474" s="46"/>
      <c r="AY1474" s="88"/>
      <c r="AZ1474" s="8">
        <f t="shared" si="1148"/>
        <v>0</v>
      </c>
      <c r="BA1474" s="15">
        <f t="shared" si="1149"/>
        <v>0</v>
      </c>
    </row>
    <row r="1475" spans="1:53" x14ac:dyDescent="0.15">
      <c r="A1475" s="11" t="s">
        <v>836</v>
      </c>
      <c r="B1475" s="18">
        <v>1</v>
      </c>
      <c r="C1475" s="19"/>
      <c r="D1475" s="18">
        <v>2</v>
      </c>
      <c r="E1475" s="32"/>
      <c r="F1475" s="14">
        <f t="shared" si="1142"/>
        <v>3</v>
      </c>
      <c r="G1475" s="18"/>
      <c r="H1475" s="19"/>
      <c r="I1475" s="18"/>
      <c r="J1475" s="32"/>
      <c r="K1475" s="14">
        <f t="shared" si="1143"/>
        <v>0</v>
      </c>
      <c r="L1475" s="18">
        <v>3</v>
      </c>
      <c r="M1475" s="19">
        <v>2</v>
      </c>
      <c r="N1475" s="18">
        <v>1</v>
      </c>
      <c r="O1475" s="32"/>
      <c r="P1475" s="14">
        <f t="shared" si="1144"/>
        <v>6</v>
      </c>
      <c r="Q1475" s="15">
        <f t="shared" si="1145"/>
        <v>9</v>
      </c>
      <c r="R1475" s="93">
        <v>44488</v>
      </c>
      <c r="S1475" s="11" t="s">
        <v>9</v>
      </c>
      <c r="T1475" s="46"/>
      <c r="U1475" s="47"/>
      <c r="V1475" s="46"/>
      <c r="W1475" s="88"/>
      <c r="X1475" s="14">
        <f t="shared" si="1154"/>
        <v>0</v>
      </c>
      <c r="Y1475" s="46"/>
      <c r="Z1475" s="47"/>
      <c r="AA1475" s="46"/>
      <c r="AB1475" s="88"/>
      <c r="AC1475" s="14">
        <f t="shared" si="1155"/>
        <v>0</v>
      </c>
      <c r="AD1475" s="46"/>
      <c r="AE1475" s="47"/>
      <c r="AF1475" s="46"/>
      <c r="AG1475" s="88"/>
      <c r="AH1475" s="14">
        <f t="shared" si="1156"/>
        <v>0</v>
      </c>
      <c r="AI1475" s="15">
        <f t="shared" si="1157"/>
        <v>0</v>
      </c>
      <c r="AK1475" s="11" t="s">
        <v>9</v>
      </c>
      <c r="AL1475" s="18"/>
      <c r="AM1475" s="19"/>
      <c r="AN1475" s="18"/>
      <c r="AO1475" s="32"/>
      <c r="AP1475" s="8">
        <f t="shared" si="1146"/>
        <v>0</v>
      </c>
      <c r="AQ1475" s="46"/>
      <c r="AR1475" s="47"/>
      <c r="AS1475" s="46"/>
      <c r="AT1475" s="88"/>
      <c r="AU1475" s="8">
        <f t="shared" si="1147"/>
        <v>0</v>
      </c>
      <c r="AV1475" s="18"/>
      <c r="AW1475" s="19"/>
      <c r="AX1475" s="18"/>
      <c r="AY1475" s="32"/>
      <c r="AZ1475" s="8">
        <f t="shared" si="1148"/>
        <v>0</v>
      </c>
      <c r="BA1475" s="15">
        <f t="shared" si="1149"/>
        <v>0</v>
      </c>
    </row>
    <row r="1476" spans="1:53" ht="14.25" thickBot="1" x14ac:dyDescent="0.2">
      <c r="A1476" s="20" t="s">
        <v>691</v>
      </c>
      <c r="B1476" s="21"/>
      <c r="C1476" s="22"/>
      <c r="D1476" s="21"/>
      <c r="E1476" s="105"/>
      <c r="F1476" s="14">
        <f t="shared" si="1142"/>
        <v>0</v>
      </c>
      <c r="G1476" s="21"/>
      <c r="H1476" s="22"/>
      <c r="I1476" s="21"/>
      <c r="J1476" s="105"/>
      <c r="K1476" s="14">
        <f t="shared" si="1143"/>
        <v>0</v>
      </c>
      <c r="L1476" s="21"/>
      <c r="M1476" s="22"/>
      <c r="N1476" s="21">
        <v>1</v>
      </c>
      <c r="O1476" s="105"/>
      <c r="P1476" s="14">
        <f t="shared" si="1144"/>
        <v>1</v>
      </c>
      <c r="Q1476" s="24">
        <f t="shared" si="1145"/>
        <v>1</v>
      </c>
      <c r="R1476" s="93">
        <v>44490</v>
      </c>
      <c r="S1476" s="11" t="s">
        <v>9</v>
      </c>
      <c r="T1476" s="48"/>
      <c r="U1476" s="49"/>
      <c r="V1476" s="48"/>
      <c r="W1476" s="109"/>
      <c r="X1476" s="14">
        <f t="shared" si="1154"/>
        <v>0</v>
      </c>
      <c r="Y1476" s="48"/>
      <c r="Z1476" s="49"/>
      <c r="AA1476" s="48"/>
      <c r="AB1476" s="109"/>
      <c r="AC1476" s="14">
        <f t="shared" si="1155"/>
        <v>0</v>
      </c>
      <c r="AD1476" s="48"/>
      <c r="AE1476" s="49"/>
      <c r="AF1476" s="48"/>
      <c r="AG1476" s="109"/>
      <c r="AH1476" s="14">
        <f t="shared" si="1156"/>
        <v>0</v>
      </c>
      <c r="AI1476" s="24">
        <f t="shared" si="1157"/>
        <v>0</v>
      </c>
      <c r="AK1476" s="20" t="s">
        <v>9</v>
      </c>
      <c r="AL1476" s="21"/>
      <c r="AM1476" s="22"/>
      <c r="AN1476" s="21"/>
      <c r="AO1476" s="105"/>
      <c r="AP1476" s="8">
        <f t="shared" si="1146"/>
        <v>0</v>
      </c>
      <c r="AQ1476" s="48"/>
      <c r="AR1476" s="49"/>
      <c r="AS1476" s="48"/>
      <c r="AT1476" s="109"/>
      <c r="AU1476" s="8">
        <f t="shared" si="1147"/>
        <v>0</v>
      </c>
      <c r="AV1476" s="21"/>
      <c r="AW1476" s="22"/>
      <c r="AX1476" s="21"/>
      <c r="AY1476" s="105"/>
      <c r="AZ1476" s="8">
        <f t="shared" si="1148"/>
        <v>0</v>
      </c>
      <c r="BA1476" s="24">
        <f t="shared" si="1149"/>
        <v>0</v>
      </c>
    </row>
    <row r="1477" spans="1:53" ht="14.25" thickBot="1" x14ac:dyDescent="0.2">
      <c r="A1477" s="25" t="s">
        <v>10</v>
      </c>
      <c r="B1477" s="26">
        <f>SUM(B1466:B1476)</f>
        <v>8</v>
      </c>
      <c r="C1477" s="26">
        <f>SUM(C1466:C1476)</f>
        <v>7</v>
      </c>
      <c r="D1477" s="27">
        <f>SUM(D1466:D1476)</f>
        <v>16</v>
      </c>
      <c r="E1477" s="27">
        <f>SUM(E1466:E1476)</f>
        <v>3</v>
      </c>
      <c r="F1477" s="28">
        <f>SUM(B1477:E1477)</f>
        <v>34</v>
      </c>
      <c r="G1477" s="26">
        <f>SUM(G1466:G1476)</f>
        <v>10</v>
      </c>
      <c r="H1477" s="26">
        <f>SUM(H1466:H1476)</f>
        <v>7</v>
      </c>
      <c r="I1477" s="27">
        <f>SUM(I1466:I1476)</f>
        <v>12</v>
      </c>
      <c r="J1477" s="27">
        <f>SUM(J1466:J1476)</f>
        <v>2</v>
      </c>
      <c r="K1477" s="28">
        <f>SUM(G1477:J1477)</f>
        <v>31</v>
      </c>
      <c r="L1477" s="26">
        <f>SUM(L1466:L1476)</f>
        <v>10</v>
      </c>
      <c r="M1477" s="26">
        <f>SUM(M1466:M1476)</f>
        <v>10</v>
      </c>
      <c r="N1477" s="27">
        <f>SUM(N1466:N1476)</f>
        <v>11</v>
      </c>
      <c r="O1477" s="27">
        <f>SUM(O1466:O1476)</f>
        <v>2</v>
      </c>
      <c r="P1477" s="28">
        <f>SUM(L1477:O1477)</f>
        <v>33</v>
      </c>
      <c r="Q1477" s="29">
        <f t="shared" si="1145"/>
        <v>98</v>
      </c>
      <c r="S1477" s="25" t="s">
        <v>10</v>
      </c>
      <c r="T1477" s="26">
        <f>SUM(T1466:T1476)</f>
        <v>303</v>
      </c>
      <c r="U1477" s="26">
        <f>SUM(U1466:U1476)</f>
        <v>344</v>
      </c>
      <c r="V1477" s="27">
        <f>SUM(V1466:V1476)</f>
        <v>314</v>
      </c>
      <c r="W1477" s="27">
        <f>SUM(W1466:W1476)</f>
        <v>279</v>
      </c>
      <c r="X1477" s="28">
        <f>SUM(T1477:W1477)</f>
        <v>1240</v>
      </c>
      <c r="Y1477" s="26">
        <f>SUM(Y1466:Y1476)</f>
        <v>345</v>
      </c>
      <c r="Z1477" s="26">
        <f>SUM(Z1466:Z1476)</f>
        <v>522</v>
      </c>
      <c r="AA1477" s="27">
        <f>SUM(AA1466:AA1476)</f>
        <v>408</v>
      </c>
      <c r="AB1477" s="27">
        <f>SUM(AB1466:AB1476)</f>
        <v>212</v>
      </c>
      <c r="AC1477" s="28">
        <f>SUM(Y1477:AB1477)</f>
        <v>1487</v>
      </c>
      <c r="AD1477" s="26">
        <f>SUM(AD1466:AD1476)</f>
        <v>489</v>
      </c>
      <c r="AE1477" s="26">
        <f>SUM(AE1466:AE1476)</f>
        <v>739</v>
      </c>
      <c r="AF1477" s="27">
        <f>SUM(AF1466:AF1476)</f>
        <v>474</v>
      </c>
      <c r="AG1477" s="27">
        <f>SUM(AG1466:AG1476)</f>
        <v>238</v>
      </c>
      <c r="AH1477" s="28">
        <f>SUM(AD1477:AG1477)</f>
        <v>1940</v>
      </c>
      <c r="AI1477" s="29">
        <f t="shared" si="1157"/>
        <v>4667</v>
      </c>
      <c r="AK1477" s="25" t="s">
        <v>10</v>
      </c>
      <c r="AL1477" s="26">
        <f>SUM(AL1466:AL1476)</f>
        <v>0</v>
      </c>
      <c r="AM1477" s="26">
        <f>SUM(AM1466:AM1476)</f>
        <v>0</v>
      </c>
      <c r="AN1477" s="27">
        <f>SUM(AN1466:AN1476)</f>
        <v>0</v>
      </c>
      <c r="AO1477" s="27">
        <f>SUM(AO1466:AO1476)</f>
        <v>0</v>
      </c>
      <c r="AP1477" s="28">
        <f>SUM(AL1477:AO1477)</f>
        <v>0</v>
      </c>
      <c r="AQ1477" s="26">
        <f>SUM(AQ1466:AQ1476)</f>
        <v>0</v>
      </c>
      <c r="AR1477" s="26">
        <f>SUM(AR1466:AR1476)</f>
        <v>0</v>
      </c>
      <c r="AS1477" s="27">
        <f>SUM(AS1466:AS1476)</f>
        <v>0</v>
      </c>
      <c r="AT1477" s="27">
        <f>SUM(AT1466:AT1476)</f>
        <v>0</v>
      </c>
      <c r="AU1477" s="28">
        <f>SUM(AQ1477:AT1477)</f>
        <v>0</v>
      </c>
      <c r="AV1477" s="26">
        <f>SUM(AV1466:AV1476)</f>
        <v>0</v>
      </c>
      <c r="AW1477" s="26">
        <f>SUM(AW1466:AW1476)</f>
        <v>0</v>
      </c>
      <c r="AX1477" s="27">
        <f>SUM(AX1466:AX1476)</f>
        <v>0</v>
      </c>
      <c r="AY1477" s="27">
        <f>SUM(AY1466:AY1476)</f>
        <v>0</v>
      </c>
      <c r="AZ1477" s="28">
        <f>SUM(AV1477:AY1477)</f>
        <v>0</v>
      </c>
      <c r="BA1477" s="29">
        <f t="shared" si="1149"/>
        <v>0</v>
      </c>
    </row>
    <row r="1478" spans="1:53" x14ac:dyDescent="0.15">
      <c r="A1478" s="30" t="s">
        <v>1108</v>
      </c>
      <c r="B1478" s="37"/>
      <c r="C1478" s="19"/>
      <c r="D1478" s="18">
        <v>1</v>
      </c>
      <c r="E1478" s="32"/>
      <c r="F1478" s="14">
        <f t="shared" ref="F1478" si="1158">SUM(B1478:E1478)</f>
        <v>1</v>
      </c>
      <c r="G1478" s="37"/>
      <c r="H1478" s="19"/>
      <c r="I1478" s="18">
        <v>1</v>
      </c>
      <c r="J1478" s="32"/>
      <c r="K1478" s="14">
        <f t="shared" ref="K1478" si="1159">SUM(G1478:J1478)</f>
        <v>1</v>
      </c>
      <c r="L1478" s="37"/>
      <c r="M1478" s="19"/>
      <c r="N1478" s="18">
        <v>1</v>
      </c>
      <c r="O1478" s="32"/>
      <c r="P1478" s="14">
        <f t="shared" ref="P1478" si="1160">SUM(L1478:O1478)</f>
        <v>1</v>
      </c>
      <c r="Q1478" s="15">
        <f t="shared" si="1145"/>
        <v>3</v>
      </c>
      <c r="R1478" s="56">
        <v>44480</v>
      </c>
      <c r="S1478" s="13" t="s">
        <v>1140</v>
      </c>
      <c r="T1478" s="31"/>
      <c r="U1478" s="32"/>
      <c r="V1478" s="33"/>
      <c r="W1478" s="32">
        <v>2</v>
      </c>
      <c r="X1478" s="14">
        <f>SUM(T1478:W1478)</f>
        <v>2</v>
      </c>
      <c r="Y1478" s="31"/>
      <c r="Z1478" s="32"/>
      <c r="AA1478" s="33"/>
      <c r="AB1478" s="32">
        <v>2</v>
      </c>
      <c r="AC1478" s="14">
        <f>SUM(Y1478:AB1478)</f>
        <v>2</v>
      </c>
      <c r="AD1478" s="31"/>
      <c r="AE1478" s="32"/>
      <c r="AF1478" s="33"/>
      <c r="AG1478" s="32">
        <v>2</v>
      </c>
      <c r="AH1478" s="14">
        <f>SUM(AD1478:AG1478)</f>
        <v>2</v>
      </c>
      <c r="AI1478" s="15">
        <f t="shared" si="1157"/>
        <v>6</v>
      </c>
      <c r="AJ1478" s="56">
        <v>44482</v>
      </c>
      <c r="AK1478" s="30"/>
      <c r="AL1478" s="37"/>
      <c r="AM1478" s="19"/>
      <c r="AN1478" s="18"/>
      <c r="AO1478" s="32"/>
      <c r="AP1478" s="14">
        <f>SUM(AL1478:AO1478)</f>
        <v>0</v>
      </c>
      <c r="AQ1478" s="37"/>
      <c r="AR1478" s="19"/>
      <c r="AS1478" s="18"/>
      <c r="AT1478" s="32"/>
      <c r="AU1478" s="14">
        <f>SUM(AQ1478:AT1478)</f>
        <v>0</v>
      </c>
      <c r="AV1478" s="37"/>
      <c r="AW1478" s="19"/>
      <c r="AX1478" s="18"/>
      <c r="AY1478" s="32"/>
      <c r="AZ1478" s="14">
        <f>SUM(AV1478:AY1478)</f>
        <v>0</v>
      </c>
      <c r="BA1478" s="15">
        <f t="shared" si="1149"/>
        <v>0</v>
      </c>
    </row>
    <row r="1479" spans="1:53" x14ac:dyDescent="0.15">
      <c r="A1479" s="30" t="s">
        <v>1115</v>
      </c>
      <c r="B1479" s="37"/>
      <c r="C1479" s="19">
        <v>2</v>
      </c>
      <c r="D1479" s="18">
        <v>1</v>
      </c>
      <c r="E1479" s="32"/>
      <c r="F1479" s="14">
        <f t="shared" ref="F1479:F1501" si="1161">SUM(B1479:E1479)</f>
        <v>3</v>
      </c>
      <c r="G1479" s="37"/>
      <c r="H1479" s="19">
        <v>2</v>
      </c>
      <c r="I1479" s="18">
        <v>1</v>
      </c>
      <c r="J1479" s="32"/>
      <c r="K1479" s="14">
        <f t="shared" ref="K1479:K1501" si="1162">SUM(G1479:J1479)</f>
        <v>3</v>
      </c>
      <c r="L1479" s="37"/>
      <c r="M1479" s="19">
        <v>2</v>
      </c>
      <c r="N1479" s="18">
        <v>1</v>
      </c>
      <c r="O1479" s="32"/>
      <c r="P1479" s="14">
        <f t="shared" ref="P1479:P1501" si="1163">SUM(L1479:O1479)</f>
        <v>3</v>
      </c>
      <c r="Q1479" s="15">
        <f t="shared" si="1145"/>
        <v>9</v>
      </c>
      <c r="R1479" s="56">
        <v>44484</v>
      </c>
      <c r="S1479" s="30" t="s">
        <v>1106</v>
      </c>
      <c r="T1479" s="37">
        <v>4</v>
      </c>
      <c r="U1479" s="19">
        <v>3</v>
      </c>
      <c r="V1479" s="18">
        <v>2</v>
      </c>
      <c r="W1479" s="32">
        <v>3</v>
      </c>
      <c r="X1479" s="14">
        <f t="shared" ref="X1479:X1501" si="1164">SUM(T1479:W1479)</f>
        <v>12</v>
      </c>
      <c r="Y1479" s="37">
        <v>4</v>
      </c>
      <c r="Z1479" s="19">
        <v>3</v>
      </c>
      <c r="AA1479" s="18">
        <v>2</v>
      </c>
      <c r="AB1479" s="32">
        <v>3</v>
      </c>
      <c r="AC1479" s="14">
        <f t="shared" ref="AC1479:AC1501" si="1165">SUM(Y1479:AB1479)</f>
        <v>12</v>
      </c>
      <c r="AD1479" s="37">
        <v>4</v>
      </c>
      <c r="AE1479" s="19">
        <v>3</v>
      </c>
      <c r="AF1479" s="18">
        <v>2</v>
      </c>
      <c r="AG1479" s="32">
        <v>3</v>
      </c>
      <c r="AH1479" s="14">
        <f t="shared" ref="AH1479:AH1501" si="1166">SUM(AD1479:AG1479)</f>
        <v>12</v>
      </c>
      <c r="AI1479" s="15">
        <f t="shared" si="1157"/>
        <v>36</v>
      </c>
      <c r="AJ1479" s="56">
        <v>44477</v>
      </c>
      <c r="AK1479" s="13"/>
      <c r="AL1479" s="37"/>
      <c r="AM1479" s="19"/>
      <c r="AN1479" s="18"/>
      <c r="AO1479" s="32"/>
      <c r="AP1479" s="14">
        <f t="shared" ref="AP1479:AP1501" si="1167">SUM(AL1479:AO1479)</f>
        <v>0</v>
      </c>
      <c r="AQ1479" s="37"/>
      <c r="AR1479" s="19"/>
      <c r="AS1479" s="18"/>
      <c r="AT1479" s="32"/>
      <c r="AU1479" s="14">
        <f t="shared" ref="AU1479:AU1501" si="1168">SUM(AQ1479:AT1479)</f>
        <v>0</v>
      </c>
      <c r="AV1479" s="37"/>
      <c r="AW1479" s="19"/>
      <c r="AX1479" s="18"/>
      <c r="AY1479" s="32"/>
      <c r="AZ1479" s="14">
        <f t="shared" ref="AZ1479:AZ1501" si="1169">SUM(AV1479:AY1479)</f>
        <v>0</v>
      </c>
      <c r="BA1479" s="15">
        <f t="shared" si="1149"/>
        <v>0</v>
      </c>
    </row>
    <row r="1480" spans="1:53" x14ac:dyDescent="0.15">
      <c r="A1480" s="30" t="s">
        <v>1116</v>
      </c>
      <c r="B1480" s="37"/>
      <c r="C1480" s="19"/>
      <c r="D1480" s="18">
        <f>2+2</f>
        <v>4</v>
      </c>
      <c r="E1480" s="32"/>
      <c r="F1480" s="14">
        <f t="shared" si="1161"/>
        <v>4</v>
      </c>
      <c r="G1480" s="37"/>
      <c r="H1480" s="19"/>
      <c r="I1480" s="18">
        <f>1+2</f>
        <v>3</v>
      </c>
      <c r="J1480" s="32"/>
      <c r="K1480" s="14">
        <f t="shared" si="1162"/>
        <v>3</v>
      </c>
      <c r="L1480" s="37"/>
      <c r="M1480" s="19"/>
      <c r="N1480" s="18">
        <f>2+2</f>
        <v>4</v>
      </c>
      <c r="O1480" s="32"/>
      <c r="P1480" s="14">
        <f t="shared" si="1163"/>
        <v>4</v>
      </c>
      <c r="Q1480" s="15">
        <f t="shared" si="1145"/>
        <v>11</v>
      </c>
      <c r="R1480" s="56">
        <v>44485</v>
      </c>
      <c r="S1480" s="13" t="s">
        <v>223</v>
      </c>
      <c r="T1480" s="31"/>
      <c r="U1480" s="32"/>
      <c r="V1480" s="33"/>
      <c r="W1480" s="32">
        <v>3</v>
      </c>
      <c r="X1480" s="14">
        <f t="shared" ref="X1480" si="1170">SUM(T1480:W1480)</f>
        <v>3</v>
      </c>
      <c r="Y1480" s="31">
        <v>3</v>
      </c>
      <c r="Z1480" s="32"/>
      <c r="AA1480" s="33"/>
      <c r="AB1480" s="32"/>
      <c r="AC1480" s="14">
        <f t="shared" ref="AC1480" si="1171">SUM(Y1480:AB1480)</f>
        <v>3</v>
      </c>
      <c r="AD1480" s="31"/>
      <c r="AE1480" s="32"/>
      <c r="AF1480" s="33"/>
      <c r="AG1480" s="32"/>
      <c r="AH1480" s="14">
        <f t="shared" ref="AH1480" si="1172">SUM(AD1480:AG1480)</f>
        <v>0</v>
      </c>
      <c r="AI1480" s="15">
        <f t="shared" si="1157"/>
        <v>6</v>
      </c>
      <c r="AJ1480" s="56">
        <v>44477</v>
      </c>
      <c r="AK1480" s="30"/>
      <c r="AL1480" s="37"/>
      <c r="AM1480" s="19"/>
      <c r="AN1480" s="18"/>
      <c r="AO1480" s="32"/>
      <c r="AP1480" s="14">
        <f t="shared" si="1167"/>
        <v>0</v>
      </c>
      <c r="AQ1480" s="37"/>
      <c r="AR1480" s="19"/>
      <c r="AS1480" s="18"/>
      <c r="AT1480" s="32"/>
      <c r="AU1480" s="14">
        <f t="shared" si="1168"/>
        <v>0</v>
      </c>
      <c r="AV1480" s="37"/>
      <c r="AW1480" s="19"/>
      <c r="AX1480" s="18"/>
      <c r="AY1480" s="32"/>
      <c r="AZ1480" s="14">
        <f t="shared" si="1169"/>
        <v>0</v>
      </c>
      <c r="BA1480" s="15">
        <f t="shared" si="1149"/>
        <v>0</v>
      </c>
    </row>
    <row r="1481" spans="1:53" x14ac:dyDescent="0.15">
      <c r="A1481" s="30" t="s">
        <v>1135</v>
      </c>
      <c r="B1481" s="37">
        <v>1</v>
      </c>
      <c r="C1481" s="19">
        <v>1</v>
      </c>
      <c r="D1481" s="18">
        <v>2</v>
      </c>
      <c r="E1481" s="32"/>
      <c r="F1481" s="14">
        <f t="shared" si="1161"/>
        <v>4</v>
      </c>
      <c r="G1481" s="37">
        <v>1</v>
      </c>
      <c r="H1481" s="19">
        <v>1</v>
      </c>
      <c r="I1481" s="18">
        <v>2</v>
      </c>
      <c r="J1481" s="32"/>
      <c r="K1481" s="14">
        <f t="shared" si="1162"/>
        <v>4</v>
      </c>
      <c r="L1481" s="37">
        <v>1</v>
      </c>
      <c r="M1481" s="19">
        <v>1</v>
      </c>
      <c r="N1481" s="18">
        <v>2</v>
      </c>
      <c r="O1481" s="32"/>
      <c r="P1481" s="14">
        <f t="shared" si="1163"/>
        <v>4</v>
      </c>
      <c r="Q1481" s="15">
        <f t="shared" si="1145"/>
        <v>12</v>
      </c>
      <c r="R1481" s="56">
        <v>44497</v>
      </c>
      <c r="S1481" s="13" t="s">
        <v>223</v>
      </c>
      <c r="T1481" s="37"/>
      <c r="U1481" s="19"/>
      <c r="V1481" s="18">
        <v>3</v>
      </c>
      <c r="W1481" s="32"/>
      <c r="X1481" s="14">
        <f t="shared" si="1164"/>
        <v>3</v>
      </c>
      <c r="Y1481" s="37"/>
      <c r="Z1481" s="19">
        <v>3</v>
      </c>
      <c r="AA1481" s="18">
        <v>3</v>
      </c>
      <c r="AB1481" s="32"/>
      <c r="AC1481" s="14">
        <f t="shared" si="1165"/>
        <v>6</v>
      </c>
      <c r="AD1481" s="37"/>
      <c r="AE1481" s="19"/>
      <c r="AF1481" s="18"/>
      <c r="AG1481" s="32"/>
      <c r="AH1481" s="14">
        <f t="shared" si="1166"/>
        <v>0</v>
      </c>
      <c r="AI1481" s="15">
        <f t="shared" si="1157"/>
        <v>9</v>
      </c>
      <c r="AJ1481" s="56">
        <v>44480</v>
      </c>
      <c r="AK1481" s="30"/>
      <c r="AL1481" s="37"/>
      <c r="AM1481" s="19"/>
      <c r="AN1481" s="18"/>
      <c r="AO1481" s="32"/>
      <c r="AP1481" s="14">
        <f t="shared" si="1167"/>
        <v>0</v>
      </c>
      <c r="AQ1481" s="37"/>
      <c r="AR1481" s="19"/>
      <c r="AS1481" s="18"/>
      <c r="AT1481" s="32"/>
      <c r="AU1481" s="14">
        <f t="shared" si="1168"/>
        <v>0</v>
      </c>
      <c r="AV1481" s="37"/>
      <c r="AW1481" s="19"/>
      <c r="AX1481" s="18"/>
      <c r="AY1481" s="32"/>
      <c r="AZ1481" s="14">
        <f t="shared" si="1169"/>
        <v>0</v>
      </c>
      <c r="BA1481" s="15">
        <f t="shared" si="1149"/>
        <v>0</v>
      </c>
    </row>
    <row r="1482" spans="1:53" x14ac:dyDescent="0.15">
      <c r="A1482" s="30" t="s">
        <v>1136</v>
      </c>
      <c r="B1482" s="37"/>
      <c r="C1482" s="19"/>
      <c r="D1482" s="18"/>
      <c r="E1482" s="32">
        <v>-1</v>
      </c>
      <c r="F1482" s="14">
        <f t="shared" si="1161"/>
        <v>-1</v>
      </c>
      <c r="G1482" s="37"/>
      <c r="H1482" s="19"/>
      <c r="I1482" s="18"/>
      <c r="J1482" s="32">
        <v>-1</v>
      </c>
      <c r="K1482" s="14">
        <f t="shared" si="1162"/>
        <v>-1</v>
      </c>
      <c r="L1482" s="37"/>
      <c r="M1482" s="19"/>
      <c r="N1482" s="18"/>
      <c r="O1482" s="32">
        <v>-1</v>
      </c>
      <c r="P1482" s="14">
        <f t="shared" si="1163"/>
        <v>-1</v>
      </c>
      <c r="Q1482" s="15">
        <f t="shared" si="1145"/>
        <v>-3</v>
      </c>
      <c r="R1482" s="93">
        <v>44496</v>
      </c>
      <c r="S1482" s="30" t="s">
        <v>1109</v>
      </c>
      <c r="T1482" s="37"/>
      <c r="U1482" s="19">
        <v>4</v>
      </c>
      <c r="V1482" s="18">
        <v>1</v>
      </c>
      <c r="W1482" s="32"/>
      <c r="X1482" s="14">
        <f t="shared" si="1164"/>
        <v>5</v>
      </c>
      <c r="Y1482" s="37"/>
      <c r="Z1482" s="19">
        <v>4</v>
      </c>
      <c r="AA1482" s="18">
        <v>1</v>
      </c>
      <c r="AB1482" s="32"/>
      <c r="AC1482" s="14">
        <f t="shared" si="1165"/>
        <v>5</v>
      </c>
      <c r="AD1482" s="37"/>
      <c r="AE1482" s="19">
        <v>4</v>
      </c>
      <c r="AF1482" s="18">
        <v>1</v>
      </c>
      <c r="AG1482" s="32"/>
      <c r="AH1482" s="14">
        <f t="shared" si="1166"/>
        <v>5</v>
      </c>
      <c r="AI1482" s="15">
        <f t="shared" si="1157"/>
        <v>15</v>
      </c>
      <c r="AJ1482" s="56">
        <v>44481</v>
      </c>
      <c r="AK1482" s="30"/>
      <c r="AL1482" s="37"/>
      <c r="AM1482" s="19"/>
      <c r="AN1482" s="18"/>
      <c r="AO1482" s="32"/>
      <c r="AP1482" s="14">
        <f t="shared" si="1167"/>
        <v>0</v>
      </c>
      <c r="AQ1482" s="37"/>
      <c r="AR1482" s="19"/>
      <c r="AS1482" s="18"/>
      <c r="AT1482" s="32"/>
      <c r="AU1482" s="14">
        <f t="shared" si="1168"/>
        <v>0</v>
      </c>
      <c r="AV1482" s="37"/>
      <c r="AW1482" s="19"/>
      <c r="AX1482" s="18"/>
      <c r="AY1482" s="32"/>
      <c r="AZ1482" s="14">
        <f t="shared" si="1169"/>
        <v>0</v>
      </c>
      <c r="BA1482" s="15">
        <f t="shared" si="1149"/>
        <v>0</v>
      </c>
    </row>
    <row r="1483" spans="1:53" x14ac:dyDescent="0.15">
      <c r="A1483" s="30" t="s">
        <v>1137</v>
      </c>
      <c r="B1483" s="37">
        <v>1</v>
      </c>
      <c r="C1483" s="19"/>
      <c r="D1483" s="18"/>
      <c r="E1483" s="32"/>
      <c r="F1483" s="14">
        <f t="shared" si="1161"/>
        <v>1</v>
      </c>
      <c r="G1483" s="37"/>
      <c r="H1483" s="19"/>
      <c r="I1483" s="18"/>
      <c r="J1483" s="32"/>
      <c r="K1483" s="14">
        <f t="shared" si="1162"/>
        <v>0</v>
      </c>
      <c r="L1483" s="37">
        <v>1</v>
      </c>
      <c r="M1483" s="19"/>
      <c r="N1483" s="18"/>
      <c r="O1483" s="32"/>
      <c r="P1483" s="14">
        <f t="shared" si="1163"/>
        <v>1</v>
      </c>
      <c r="Q1483" s="15">
        <f t="shared" si="1145"/>
        <v>2</v>
      </c>
      <c r="R1483" s="93">
        <v>44497</v>
      </c>
      <c r="S1483" s="13" t="s">
        <v>1141</v>
      </c>
      <c r="T1483" s="37"/>
      <c r="U1483" s="19">
        <v>12</v>
      </c>
      <c r="V1483" s="18"/>
      <c r="W1483" s="32"/>
      <c r="X1483" s="14">
        <f t="shared" si="1164"/>
        <v>12</v>
      </c>
      <c r="Y1483" s="37"/>
      <c r="Z1483" s="19">
        <v>12</v>
      </c>
      <c r="AA1483" s="18"/>
      <c r="AB1483" s="32"/>
      <c r="AC1483" s="14">
        <f t="shared" si="1165"/>
        <v>12</v>
      </c>
      <c r="AD1483" s="37"/>
      <c r="AE1483" s="19">
        <v>12</v>
      </c>
      <c r="AF1483" s="18"/>
      <c r="AG1483" s="32"/>
      <c r="AH1483" s="14">
        <f t="shared" si="1166"/>
        <v>12</v>
      </c>
      <c r="AI1483" s="15">
        <f t="shared" si="1157"/>
        <v>36</v>
      </c>
      <c r="AJ1483" s="56">
        <v>44484</v>
      </c>
      <c r="AK1483" s="30"/>
      <c r="AL1483" s="37"/>
      <c r="AM1483" s="19"/>
      <c r="AN1483" s="18"/>
      <c r="AO1483" s="32"/>
      <c r="AP1483" s="14">
        <f t="shared" si="1167"/>
        <v>0</v>
      </c>
      <c r="AQ1483" s="37"/>
      <c r="AR1483" s="19"/>
      <c r="AS1483" s="18"/>
      <c r="AT1483" s="32"/>
      <c r="AU1483" s="14">
        <f t="shared" si="1168"/>
        <v>0</v>
      </c>
      <c r="AV1483" s="37"/>
      <c r="AW1483" s="19"/>
      <c r="AX1483" s="18"/>
      <c r="AY1483" s="32"/>
      <c r="AZ1483" s="14">
        <f t="shared" si="1169"/>
        <v>0</v>
      </c>
      <c r="BA1483" s="15">
        <f t="shared" si="1149"/>
        <v>0</v>
      </c>
    </row>
    <row r="1484" spans="1:53" x14ac:dyDescent="0.15">
      <c r="A1484" s="30" t="s">
        <v>1138</v>
      </c>
      <c r="B1484" s="37"/>
      <c r="C1484" s="19">
        <v>2</v>
      </c>
      <c r="D1484" s="18">
        <v>1</v>
      </c>
      <c r="E1484" s="32"/>
      <c r="F1484" s="14">
        <f t="shared" si="1161"/>
        <v>3</v>
      </c>
      <c r="G1484" s="37"/>
      <c r="H1484" s="19">
        <v>2</v>
      </c>
      <c r="I1484" s="18">
        <v>1</v>
      </c>
      <c r="J1484" s="32"/>
      <c r="K1484" s="14">
        <f t="shared" si="1162"/>
        <v>3</v>
      </c>
      <c r="L1484" s="37"/>
      <c r="M1484" s="19">
        <v>2</v>
      </c>
      <c r="N1484" s="18">
        <v>1</v>
      </c>
      <c r="O1484" s="32"/>
      <c r="P1484" s="14">
        <f t="shared" si="1163"/>
        <v>3</v>
      </c>
      <c r="Q1484" s="15">
        <f t="shared" si="1145"/>
        <v>9</v>
      </c>
      <c r="R1484" s="56">
        <v>44498</v>
      </c>
      <c r="S1484" s="30" t="s">
        <v>1110</v>
      </c>
      <c r="T1484" s="37"/>
      <c r="U1484" s="19"/>
      <c r="V1484" s="18">
        <v>3</v>
      </c>
      <c r="W1484" s="32"/>
      <c r="X1484" s="14">
        <f t="shared" si="1164"/>
        <v>3</v>
      </c>
      <c r="Y1484" s="37"/>
      <c r="Z1484" s="19"/>
      <c r="AA1484" s="18">
        <v>3</v>
      </c>
      <c r="AB1484" s="32"/>
      <c r="AC1484" s="14">
        <f t="shared" si="1165"/>
        <v>3</v>
      </c>
      <c r="AD1484" s="37"/>
      <c r="AE1484" s="19"/>
      <c r="AF1484" s="18">
        <v>3</v>
      </c>
      <c r="AG1484" s="32"/>
      <c r="AH1484" s="14">
        <f t="shared" si="1166"/>
        <v>3</v>
      </c>
      <c r="AI1484" s="15">
        <f t="shared" si="1157"/>
        <v>9</v>
      </c>
      <c r="AJ1484" s="56">
        <v>44482</v>
      </c>
      <c r="AK1484" s="39"/>
      <c r="AL1484" s="37"/>
      <c r="AM1484" s="19"/>
      <c r="AN1484" s="18"/>
      <c r="AO1484" s="32"/>
      <c r="AP1484" s="14">
        <f t="shared" si="1167"/>
        <v>0</v>
      </c>
      <c r="AQ1484" s="37"/>
      <c r="AR1484" s="19"/>
      <c r="AS1484" s="18"/>
      <c r="AT1484" s="32"/>
      <c r="AU1484" s="14">
        <f t="shared" si="1168"/>
        <v>0</v>
      </c>
      <c r="AV1484" s="37"/>
      <c r="AW1484" s="19"/>
      <c r="AX1484" s="18"/>
      <c r="AY1484" s="32"/>
      <c r="AZ1484" s="14">
        <f t="shared" si="1169"/>
        <v>0</v>
      </c>
      <c r="BA1484" s="15">
        <f t="shared" si="1149"/>
        <v>0</v>
      </c>
    </row>
    <row r="1485" spans="1:53" x14ac:dyDescent="0.15">
      <c r="A1485" s="30" t="s">
        <v>998</v>
      </c>
      <c r="B1485" s="37">
        <v>1</v>
      </c>
      <c r="C1485" s="19"/>
      <c r="D1485" s="18">
        <v>2</v>
      </c>
      <c r="E1485" s="32">
        <v>1</v>
      </c>
      <c r="F1485" s="14">
        <f t="shared" si="1161"/>
        <v>4</v>
      </c>
      <c r="G1485" s="37">
        <v>4</v>
      </c>
      <c r="H1485" s="19"/>
      <c r="I1485" s="18"/>
      <c r="J1485" s="32">
        <v>1</v>
      </c>
      <c r="K1485" s="14">
        <f t="shared" si="1162"/>
        <v>5</v>
      </c>
      <c r="L1485" s="37">
        <v>3</v>
      </c>
      <c r="M1485" s="19"/>
      <c r="N1485" s="18"/>
      <c r="O1485" s="32">
        <v>1</v>
      </c>
      <c r="P1485" s="14">
        <f t="shared" si="1163"/>
        <v>4</v>
      </c>
      <c r="Q1485" s="15">
        <f t="shared" si="1145"/>
        <v>13</v>
      </c>
      <c r="R1485" s="93">
        <v>44499</v>
      </c>
      <c r="S1485" s="30" t="s">
        <v>1114</v>
      </c>
      <c r="T1485" s="37"/>
      <c r="U1485" s="19"/>
      <c r="V1485" s="18">
        <v>1</v>
      </c>
      <c r="W1485" s="32"/>
      <c r="X1485" s="14">
        <f t="shared" si="1164"/>
        <v>1</v>
      </c>
      <c r="Y1485" s="37"/>
      <c r="Z1485" s="19"/>
      <c r="AA1485" s="18">
        <v>1</v>
      </c>
      <c r="AB1485" s="32"/>
      <c r="AC1485" s="14">
        <f t="shared" si="1165"/>
        <v>1</v>
      </c>
      <c r="AD1485" s="37"/>
      <c r="AE1485" s="19"/>
      <c r="AF1485" s="18">
        <v>1</v>
      </c>
      <c r="AG1485" s="32"/>
      <c r="AH1485" s="14">
        <f t="shared" si="1166"/>
        <v>1</v>
      </c>
      <c r="AI1485" s="15">
        <f t="shared" si="1157"/>
        <v>3</v>
      </c>
      <c r="AJ1485" s="56">
        <v>44483</v>
      </c>
      <c r="AK1485" s="30"/>
      <c r="AL1485" s="37"/>
      <c r="AM1485" s="19"/>
      <c r="AN1485" s="18"/>
      <c r="AO1485" s="32"/>
      <c r="AP1485" s="14">
        <f t="shared" si="1167"/>
        <v>0</v>
      </c>
      <c r="AQ1485" s="37"/>
      <c r="AR1485" s="19"/>
      <c r="AS1485" s="18"/>
      <c r="AT1485" s="32"/>
      <c r="AU1485" s="14">
        <f t="shared" si="1168"/>
        <v>0</v>
      </c>
      <c r="AV1485" s="37"/>
      <c r="AW1485" s="19"/>
      <c r="AX1485" s="18"/>
      <c r="AY1485" s="32"/>
      <c r="AZ1485" s="14">
        <f t="shared" si="1169"/>
        <v>0</v>
      </c>
      <c r="BA1485" s="15">
        <f t="shared" si="1149"/>
        <v>0</v>
      </c>
    </row>
    <row r="1486" spans="1:53" x14ac:dyDescent="0.15">
      <c r="A1486" s="30" t="s">
        <v>1146</v>
      </c>
      <c r="B1486" s="37"/>
      <c r="C1486" s="19">
        <v>-3</v>
      </c>
      <c r="D1486" s="18"/>
      <c r="E1486" s="32"/>
      <c r="F1486" s="14">
        <f t="shared" si="1161"/>
        <v>-3</v>
      </c>
      <c r="G1486" s="37"/>
      <c r="H1486" s="19">
        <v>-3</v>
      </c>
      <c r="I1486" s="18"/>
      <c r="J1486" s="32"/>
      <c r="K1486" s="14">
        <f t="shared" si="1162"/>
        <v>-3</v>
      </c>
      <c r="L1486" s="37"/>
      <c r="M1486" s="19"/>
      <c r="N1486" s="18"/>
      <c r="O1486" s="32"/>
      <c r="P1486" s="14">
        <f t="shared" si="1163"/>
        <v>0</v>
      </c>
      <c r="Q1486" s="15">
        <f t="shared" si="1145"/>
        <v>-6</v>
      </c>
      <c r="R1486" s="56">
        <v>44502</v>
      </c>
      <c r="S1486" s="13" t="s">
        <v>1124</v>
      </c>
      <c r="T1486" s="37"/>
      <c r="U1486" s="19"/>
      <c r="V1486" s="18">
        <v>2</v>
      </c>
      <c r="W1486" s="32"/>
      <c r="X1486" s="14">
        <f t="shared" si="1164"/>
        <v>2</v>
      </c>
      <c r="Y1486" s="37"/>
      <c r="Z1486" s="19"/>
      <c r="AA1486" s="18">
        <v>2</v>
      </c>
      <c r="AB1486" s="32"/>
      <c r="AC1486" s="14">
        <f t="shared" si="1165"/>
        <v>2</v>
      </c>
      <c r="AD1486" s="37"/>
      <c r="AE1486" s="19"/>
      <c r="AF1486" s="18">
        <v>2</v>
      </c>
      <c r="AG1486" s="32"/>
      <c r="AH1486" s="14">
        <f t="shared" si="1166"/>
        <v>2</v>
      </c>
      <c r="AI1486" s="15">
        <f t="shared" si="1157"/>
        <v>6</v>
      </c>
      <c r="AJ1486" s="56">
        <v>44483</v>
      </c>
      <c r="AK1486" s="30"/>
      <c r="AL1486" s="37"/>
      <c r="AM1486" s="19"/>
      <c r="AN1486" s="18"/>
      <c r="AO1486" s="32"/>
      <c r="AP1486" s="14">
        <f t="shared" si="1167"/>
        <v>0</v>
      </c>
      <c r="AQ1486" s="37"/>
      <c r="AR1486" s="19"/>
      <c r="AS1486" s="18"/>
      <c r="AT1486" s="32"/>
      <c r="AU1486" s="14">
        <f t="shared" si="1168"/>
        <v>0</v>
      </c>
      <c r="AV1486" s="37"/>
      <c r="AW1486" s="19"/>
      <c r="AX1486" s="18"/>
      <c r="AY1486" s="32"/>
      <c r="AZ1486" s="14">
        <f t="shared" si="1169"/>
        <v>0</v>
      </c>
      <c r="BA1486" s="15">
        <f t="shared" si="1149"/>
        <v>0</v>
      </c>
    </row>
    <row r="1487" spans="1:53" x14ac:dyDescent="0.15">
      <c r="A1487" s="30" t="s">
        <v>1147</v>
      </c>
      <c r="B1487" s="37"/>
      <c r="C1487" s="19">
        <v>1</v>
      </c>
      <c r="D1487" s="18"/>
      <c r="E1487" s="32"/>
      <c r="F1487" s="14">
        <f t="shared" si="1161"/>
        <v>1</v>
      </c>
      <c r="G1487" s="37"/>
      <c r="H1487" s="19">
        <v>1</v>
      </c>
      <c r="I1487" s="18"/>
      <c r="J1487" s="32"/>
      <c r="K1487" s="14">
        <f t="shared" si="1162"/>
        <v>1</v>
      </c>
      <c r="L1487" s="37"/>
      <c r="M1487" s="19">
        <v>1</v>
      </c>
      <c r="N1487" s="18"/>
      <c r="O1487" s="32"/>
      <c r="P1487" s="14">
        <f t="shared" si="1163"/>
        <v>1</v>
      </c>
      <c r="Q1487" s="15">
        <f t="shared" si="1145"/>
        <v>3</v>
      </c>
      <c r="R1487" s="93">
        <v>44501</v>
      </c>
      <c r="S1487" s="13" t="s">
        <v>1142</v>
      </c>
      <c r="T1487" s="37">
        <v>3</v>
      </c>
      <c r="U1487" s="19"/>
      <c r="V1487" s="18">
        <v>3</v>
      </c>
      <c r="W1487" s="32"/>
      <c r="X1487" s="14">
        <f t="shared" si="1164"/>
        <v>6</v>
      </c>
      <c r="Y1487" s="37">
        <v>3</v>
      </c>
      <c r="Z1487" s="19"/>
      <c r="AA1487" s="18">
        <v>3</v>
      </c>
      <c r="AB1487" s="32"/>
      <c r="AC1487" s="14">
        <f t="shared" si="1165"/>
        <v>6</v>
      </c>
      <c r="AD1487" s="37">
        <v>3</v>
      </c>
      <c r="AE1487" s="19"/>
      <c r="AF1487" s="18">
        <v>3</v>
      </c>
      <c r="AG1487" s="32"/>
      <c r="AH1487" s="14">
        <f t="shared" si="1166"/>
        <v>6</v>
      </c>
      <c r="AI1487" s="15">
        <f t="shared" si="1157"/>
        <v>18</v>
      </c>
      <c r="AJ1487" s="56">
        <v>44489</v>
      </c>
      <c r="AK1487" s="30"/>
      <c r="AL1487" s="37"/>
      <c r="AM1487" s="19"/>
      <c r="AN1487" s="18"/>
      <c r="AO1487" s="32"/>
      <c r="AP1487" s="14">
        <f t="shared" si="1167"/>
        <v>0</v>
      </c>
      <c r="AQ1487" s="37"/>
      <c r="AR1487" s="19"/>
      <c r="AS1487" s="18"/>
      <c r="AT1487" s="32"/>
      <c r="AU1487" s="14">
        <f t="shared" si="1168"/>
        <v>0</v>
      </c>
      <c r="AV1487" s="37"/>
      <c r="AW1487" s="19"/>
      <c r="AX1487" s="18"/>
      <c r="AY1487" s="32"/>
      <c r="AZ1487" s="14">
        <f t="shared" si="1169"/>
        <v>0</v>
      </c>
      <c r="BA1487" s="15">
        <f t="shared" si="1149"/>
        <v>0</v>
      </c>
    </row>
    <row r="1488" spans="1:53" x14ac:dyDescent="0.15">
      <c r="A1488" s="13" t="s">
        <v>1152</v>
      </c>
      <c r="B1488" s="37">
        <v>3</v>
      </c>
      <c r="C1488" s="19">
        <v>3</v>
      </c>
      <c r="D1488" s="18">
        <v>3</v>
      </c>
      <c r="E1488" s="32"/>
      <c r="F1488" s="14">
        <f t="shared" si="1161"/>
        <v>9</v>
      </c>
      <c r="G1488" s="37">
        <v>3</v>
      </c>
      <c r="H1488" s="19">
        <v>3</v>
      </c>
      <c r="I1488" s="18">
        <v>3</v>
      </c>
      <c r="J1488" s="32"/>
      <c r="K1488" s="14">
        <f t="shared" si="1162"/>
        <v>9</v>
      </c>
      <c r="L1488" s="37">
        <v>3</v>
      </c>
      <c r="M1488" s="19">
        <v>3</v>
      </c>
      <c r="N1488" s="18">
        <v>3</v>
      </c>
      <c r="O1488" s="32"/>
      <c r="P1488" s="14">
        <f t="shared" si="1163"/>
        <v>9</v>
      </c>
      <c r="Q1488" s="15">
        <f t="shared" si="1145"/>
        <v>27</v>
      </c>
      <c r="R1488" s="56">
        <v>44505</v>
      </c>
      <c r="S1488" s="13" t="s">
        <v>223</v>
      </c>
      <c r="T1488" s="37"/>
      <c r="U1488" s="19">
        <v>3</v>
      </c>
      <c r="V1488" s="18"/>
      <c r="W1488" s="32"/>
      <c r="X1488" s="14">
        <f t="shared" si="1164"/>
        <v>3</v>
      </c>
      <c r="Y1488" s="37"/>
      <c r="Z1488" s="19"/>
      <c r="AA1488" s="18"/>
      <c r="AB1488" s="32"/>
      <c r="AC1488" s="14">
        <f t="shared" si="1165"/>
        <v>0</v>
      </c>
      <c r="AD1488" s="37"/>
      <c r="AE1488" s="19">
        <v>3</v>
      </c>
      <c r="AF1488" s="18"/>
      <c r="AG1488" s="32"/>
      <c r="AH1488" s="14">
        <f t="shared" si="1166"/>
        <v>3</v>
      </c>
      <c r="AI1488" s="15">
        <f t="shared" si="1157"/>
        <v>6</v>
      </c>
      <c r="AJ1488" s="56">
        <v>44485</v>
      </c>
      <c r="AK1488" s="30"/>
      <c r="AL1488" s="37"/>
      <c r="AM1488" s="19"/>
      <c r="AN1488" s="18"/>
      <c r="AO1488" s="32"/>
      <c r="AP1488" s="14">
        <f t="shared" si="1167"/>
        <v>0</v>
      </c>
      <c r="AQ1488" s="37"/>
      <c r="AR1488" s="19"/>
      <c r="AS1488" s="18"/>
      <c r="AT1488" s="32"/>
      <c r="AU1488" s="14">
        <f t="shared" si="1168"/>
        <v>0</v>
      </c>
      <c r="AV1488" s="37"/>
      <c r="AW1488" s="19"/>
      <c r="AX1488" s="18"/>
      <c r="AY1488" s="32"/>
      <c r="AZ1488" s="14">
        <f t="shared" si="1169"/>
        <v>0</v>
      </c>
      <c r="BA1488" s="15">
        <f t="shared" si="1149"/>
        <v>0</v>
      </c>
    </row>
    <row r="1489" spans="1:54" x14ac:dyDescent="0.15">
      <c r="A1489" s="30" t="s">
        <v>1153</v>
      </c>
      <c r="B1489" s="37">
        <v>-3</v>
      </c>
      <c r="C1489" s="19">
        <v>-3</v>
      </c>
      <c r="D1489" s="18">
        <v>-3</v>
      </c>
      <c r="E1489" s="32">
        <v>-3</v>
      </c>
      <c r="F1489" s="14">
        <f t="shared" si="1161"/>
        <v>-12</v>
      </c>
      <c r="G1489" s="37">
        <v>-3</v>
      </c>
      <c r="H1489" s="19">
        <v>-3</v>
      </c>
      <c r="I1489" s="18">
        <v>-3</v>
      </c>
      <c r="J1489" s="32">
        <v>-3</v>
      </c>
      <c r="K1489" s="14">
        <f t="shared" si="1162"/>
        <v>-12</v>
      </c>
      <c r="L1489" s="37">
        <v>-3</v>
      </c>
      <c r="M1489" s="19">
        <v>-3</v>
      </c>
      <c r="N1489" s="18">
        <v>-3</v>
      </c>
      <c r="O1489" s="32">
        <v>-3</v>
      </c>
      <c r="P1489" s="14">
        <f t="shared" si="1163"/>
        <v>-12</v>
      </c>
      <c r="Q1489" s="15">
        <f t="shared" si="1145"/>
        <v>-36</v>
      </c>
      <c r="R1489" s="56">
        <v>44505</v>
      </c>
      <c r="S1489" s="30" t="s">
        <v>1117</v>
      </c>
      <c r="T1489" s="37">
        <v>3</v>
      </c>
      <c r="U1489" s="19">
        <v>6</v>
      </c>
      <c r="V1489" s="18">
        <v>5</v>
      </c>
      <c r="W1489" s="32">
        <v>4</v>
      </c>
      <c r="X1489" s="14">
        <f t="shared" si="1164"/>
        <v>18</v>
      </c>
      <c r="Y1489" s="37">
        <v>3</v>
      </c>
      <c r="Z1489" s="19">
        <v>6</v>
      </c>
      <c r="AA1489" s="18">
        <v>5</v>
      </c>
      <c r="AB1489" s="32">
        <v>4</v>
      </c>
      <c r="AC1489" s="14">
        <f t="shared" si="1165"/>
        <v>18</v>
      </c>
      <c r="AD1489" s="37">
        <v>3</v>
      </c>
      <c r="AE1489" s="19">
        <v>6</v>
      </c>
      <c r="AF1489" s="18">
        <v>5</v>
      </c>
      <c r="AG1489" s="32">
        <v>4</v>
      </c>
      <c r="AH1489" s="14">
        <f t="shared" si="1166"/>
        <v>18</v>
      </c>
      <c r="AI1489" s="15">
        <f t="shared" si="1157"/>
        <v>54</v>
      </c>
      <c r="AJ1489" s="56">
        <v>44488</v>
      </c>
      <c r="AK1489" s="30"/>
      <c r="AL1489" s="37"/>
      <c r="AM1489" s="19"/>
      <c r="AN1489" s="18"/>
      <c r="AO1489" s="32"/>
      <c r="AP1489" s="14">
        <f t="shared" si="1167"/>
        <v>0</v>
      </c>
      <c r="AQ1489" s="37"/>
      <c r="AR1489" s="19"/>
      <c r="AS1489" s="18"/>
      <c r="AT1489" s="32"/>
      <c r="AU1489" s="14">
        <f t="shared" si="1168"/>
        <v>0</v>
      </c>
      <c r="AV1489" s="37"/>
      <c r="AW1489" s="19"/>
      <c r="AX1489" s="18"/>
      <c r="AY1489" s="32"/>
      <c r="AZ1489" s="14">
        <f t="shared" si="1169"/>
        <v>0</v>
      </c>
      <c r="BA1489" s="15">
        <f t="shared" si="1149"/>
        <v>0</v>
      </c>
    </row>
    <row r="1490" spans="1:54" x14ac:dyDescent="0.15">
      <c r="A1490" s="30"/>
      <c r="B1490" s="37"/>
      <c r="C1490" s="19"/>
      <c r="D1490" s="18"/>
      <c r="E1490" s="32"/>
      <c r="F1490" s="14">
        <f t="shared" si="1161"/>
        <v>0</v>
      </c>
      <c r="G1490" s="37"/>
      <c r="H1490" s="19"/>
      <c r="I1490" s="18"/>
      <c r="J1490" s="32"/>
      <c r="K1490" s="14">
        <f t="shared" si="1162"/>
        <v>0</v>
      </c>
      <c r="L1490" s="37"/>
      <c r="M1490" s="19"/>
      <c r="N1490" s="18"/>
      <c r="O1490" s="32"/>
      <c r="P1490" s="14">
        <f t="shared" si="1163"/>
        <v>0</v>
      </c>
      <c r="Q1490" s="15">
        <f t="shared" si="1145"/>
        <v>0</v>
      </c>
      <c r="S1490" s="30" t="s">
        <v>1119</v>
      </c>
      <c r="T1490" s="37"/>
      <c r="U1490" s="19">
        <v>30</v>
      </c>
      <c r="V1490" s="18"/>
      <c r="W1490" s="32"/>
      <c r="X1490" s="14">
        <f t="shared" si="1164"/>
        <v>30</v>
      </c>
      <c r="Y1490" s="37"/>
      <c r="Z1490" s="19">
        <v>30</v>
      </c>
      <c r="AA1490" s="18"/>
      <c r="AB1490" s="32"/>
      <c r="AC1490" s="14">
        <f t="shared" si="1165"/>
        <v>30</v>
      </c>
      <c r="AD1490" s="37"/>
      <c r="AE1490" s="19">
        <v>30</v>
      </c>
      <c r="AF1490" s="18"/>
      <c r="AG1490" s="32"/>
      <c r="AH1490" s="14">
        <f t="shared" si="1166"/>
        <v>30</v>
      </c>
      <c r="AI1490" s="15">
        <f t="shared" si="1157"/>
        <v>90</v>
      </c>
      <c r="AJ1490" s="56">
        <v>44494</v>
      </c>
      <c r="AK1490" s="30"/>
      <c r="AL1490" s="37"/>
      <c r="AM1490" s="19"/>
      <c r="AN1490" s="18"/>
      <c r="AO1490" s="32"/>
      <c r="AP1490" s="14">
        <f t="shared" si="1167"/>
        <v>0</v>
      </c>
      <c r="AQ1490" s="37"/>
      <c r="AR1490" s="19"/>
      <c r="AS1490" s="18"/>
      <c r="AT1490" s="32"/>
      <c r="AU1490" s="14">
        <f t="shared" si="1168"/>
        <v>0</v>
      </c>
      <c r="AV1490" s="37"/>
      <c r="AW1490" s="19"/>
      <c r="AX1490" s="18"/>
      <c r="AY1490" s="32"/>
      <c r="AZ1490" s="14">
        <f t="shared" si="1169"/>
        <v>0</v>
      </c>
      <c r="BA1490" s="15">
        <f t="shared" si="1149"/>
        <v>0</v>
      </c>
    </row>
    <row r="1491" spans="1:54" x14ac:dyDescent="0.15">
      <c r="A1491" s="30"/>
      <c r="B1491" s="37"/>
      <c r="C1491" s="19"/>
      <c r="D1491" s="18"/>
      <c r="E1491" s="32"/>
      <c r="F1491" s="14">
        <f t="shared" si="1161"/>
        <v>0</v>
      </c>
      <c r="G1491" s="37"/>
      <c r="H1491" s="19"/>
      <c r="I1491" s="18"/>
      <c r="J1491" s="32"/>
      <c r="K1491" s="14">
        <f t="shared" si="1162"/>
        <v>0</v>
      </c>
      <c r="L1491" s="37"/>
      <c r="M1491" s="19"/>
      <c r="N1491" s="18"/>
      <c r="O1491" s="32"/>
      <c r="P1491" s="14">
        <f t="shared" si="1163"/>
        <v>0</v>
      </c>
      <c r="Q1491" s="15">
        <f t="shared" si="1145"/>
        <v>0</v>
      </c>
      <c r="S1491" s="13" t="s">
        <v>1125</v>
      </c>
      <c r="T1491" s="37">
        <v>1</v>
      </c>
      <c r="U1491" s="19"/>
      <c r="V1491" s="18"/>
      <c r="W1491" s="32"/>
      <c r="X1491" s="14">
        <f t="shared" si="1164"/>
        <v>1</v>
      </c>
      <c r="Y1491" s="37">
        <v>1</v>
      </c>
      <c r="Z1491" s="19"/>
      <c r="AA1491" s="18"/>
      <c r="AB1491" s="32"/>
      <c r="AC1491" s="14">
        <f t="shared" si="1165"/>
        <v>1</v>
      </c>
      <c r="AD1491" s="37">
        <v>1</v>
      </c>
      <c r="AE1491" s="19"/>
      <c r="AF1491" s="18"/>
      <c r="AG1491" s="32"/>
      <c r="AH1491" s="14">
        <f t="shared" si="1166"/>
        <v>1</v>
      </c>
      <c r="AI1491" s="15">
        <f t="shared" si="1157"/>
        <v>3</v>
      </c>
      <c r="AJ1491" s="56">
        <v>44490</v>
      </c>
      <c r="AK1491" s="13"/>
      <c r="AL1491" s="37"/>
      <c r="AM1491" s="19"/>
      <c r="AN1491" s="18"/>
      <c r="AO1491" s="32"/>
      <c r="AP1491" s="14">
        <f t="shared" si="1167"/>
        <v>0</v>
      </c>
      <c r="AQ1491" s="37"/>
      <c r="AR1491" s="19"/>
      <c r="AS1491" s="18"/>
      <c r="AT1491" s="32"/>
      <c r="AU1491" s="14">
        <f t="shared" si="1168"/>
        <v>0</v>
      </c>
      <c r="AV1491" s="37"/>
      <c r="AW1491" s="19"/>
      <c r="AX1491" s="18"/>
      <c r="AY1491" s="32"/>
      <c r="AZ1491" s="14">
        <f t="shared" si="1169"/>
        <v>0</v>
      </c>
      <c r="BA1491" s="15">
        <f t="shared" si="1149"/>
        <v>0</v>
      </c>
    </row>
    <row r="1492" spans="1:54" x14ac:dyDescent="0.15">
      <c r="A1492" s="30"/>
      <c r="B1492" s="37"/>
      <c r="C1492" s="19"/>
      <c r="D1492" s="18"/>
      <c r="E1492" s="32"/>
      <c r="F1492" s="14">
        <f t="shared" si="1161"/>
        <v>0</v>
      </c>
      <c r="G1492" s="37"/>
      <c r="H1492" s="19"/>
      <c r="I1492" s="18"/>
      <c r="J1492" s="32"/>
      <c r="K1492" s="14">
        <f t="shared" si="1162"/>
        <v>0</v>
      </c>
      <c r="L1492" s="37"/>
      <c r="M1492" s="19"/>
      <c r="N1492" s="18"/>
      <c r="O1492" s="32"/>
      <c r="P1492" s="14">
        <f t="shared" si="1163"/>
        <v>0</v>
      </c>
      <c r="Q1492" s="15">
        <f t="shared" si="1145"/>
        <v>0</v>
      </c>
      <c r="S1492" s="30" t="s">
        <v>1132</v>
      </c>
      <c r="T1492" s="37"/>
      <c r="U1492" s="19">
        <v>1</v>
      </c>
      <c r="V1492" s="18"/>
      <c r="W1492" s="32"/>
      <c r="X1492" s="14">
        <f t="shared" si="1164"/>
        <v>1</v>
      </c>
      <c r="Y1492" s="37"/>
      <c r="Z1492" s="19">
        <v>1</v>
      </c>
      <c r="AA1492" s="18"/>
      <c r="AB1492" s="32"/>
      <c r="AC1492" s="14">
        <f t="shared" si="1165"/>
        <v>1</v>
      </c>
      <c r="AD1492" s="37"/>
      <c r="AE1492" s="19">
        <v>1</v>
      </c>
      <c r="AF1492" s="18"/>
      <c r="AG1492" s="32"/>
      <c r="AH1492" s="14">
        <f t="shared" si="1166"/>
        <v>1</v>
      </c>
      <c r="AI1492" s="15">
        <f t="shared" si="1157"/>
        <v>3</v>
      </c>
      <c r="AJ1492" s="56">
        <v>44492</v>
      </c>
      <c r="AK1492" s="39"/>
      <c r="AL1492" s="37"/>
      <c r="AM1492" s="19"/>
      <c r="AN1492" s="18"/>
      <c r="AO1492" s="32"/>
      <c r="AP1492" s="14">
        <f t="shared" si="1167"/>
        <v>0</v>
      </c>
      <c r="AQ1492" s="37"/>
      <c r="AR1492" s="19"/>
      <c r="AS1492" s="18"/>
      <c r="AT1492" s="32"/>
      <c r="AU1492" s="14">
        <f t="shared" si="1168"/>
        <v>0</v>
      </c>
      <c r="AV1492" s="37"/>
      <c r="AW1492" s="19"/>
      <c r="AX1492" s="18"/>
      <c r="AY1492" s="32"/>
      <c r="AZ1492" s="14">
        <f t="shared" si="1169"/>
        <v>0</v>
      </c>
      <c r="BA1492" s="15">
        <f t="shared" si="1149"/>
        <v>0</v>
      </c>
    </row>
    <row r="1493" spans="1:54" x14ac:dyDescent="0.15">
      <c r="A1493" s="30"/>
      <c r="B1493" s="37"/>
      <c r="C1493" s="19"/>
      <c r="D1493" s="18"/>
      <c r="E1493" s="32"/>
      <c r="F1493" s="14">
        <f t="shared" si="1161"/>
        <v>0</v>
      </c>
      <c r="G1493" s="37"/>
      <c r="H1493" s="19"/>
      <c r="I1493" s="18"/>
      <c r="J1493" s="32"/>
      <c r="K1493" s="14">
        <f t="shared" si="1162"/>
        <v>0</v>
      </c>
      <c r="L1493" s="37"/>
      <c r="M1493" s="19"/>
      <c r="N1493" s="18"/>
      <c r="O1493" s="32"/>
      <c r="P1493" s="14">
        <f t="shared" si="1163"/>
        <v>0</v>
      </c>
      <c r="Q1493" s="15">
        <f t="shared" si="1145"/>
        <v>0</v>
      </c>
      <c r="S1493" s="30" t="s">
        <v>1133</v>
      </c>
      <c r="T1493" s="37"/>
      <c r="U1493" s="19">
        <v>2</v>
      </c>
      <c r="V1493" s="18">
        <v>1</v>
      </c>
      <c r="W1493" s="19">
        <v>1</v>
      </c>
      <c r="X1493" s="14">
        <f t="shared" si="1164"/>
        <v>4</v>
      </c>
      <c r="Y1493" s="37"/>
      <c r="Z1493" s="19">
        <v>2</v>
      </c>
      <c r="AA1493" s="18">
        <v>1</v>
      </c>
      <c r="AB1493" s="19">
        <v>1</v>
      </c>
      <c r="AC1493" s="14">
        <f t="shared" si="1165"/>
        <v>4</v>
      </c>
      <c r="AD1493" s="37"/>
      <c r="AE1493" s="19">
        <v>2</v>
      </c>
      <c r="AF1493" s="18">
        <v>1</v>
      </c>
      <c r="AG1493" s="19">
        <v>1</v>
      </c>
      <c r="AH1493" s="14">
        <f t="shared" si="1166"/>
        <v>4</v>
      </c>
      <c r="AI1493" s="15">
        <f t="shared" si="1157"/>
        <v>12</v>
      </c>
      <c r="AJ1493" s="56">
        <v>44495</v>
      </c>
      <c r="AK1493" s="13"/>
      <c r="AL1493" s="37"/>
      <c r="AM1493" s="19"/>
      <c r="AN1493" s="18"/>
      <c r="AO1493" s="32"/>
      <c r="AP1493" s="14">
        <f t="shared" si="1167"/>
        <v>0</v>
      </c>
      <c r="AQ1493" s="37"/>
      <c r="AR1493" s="19"/>
      <c r="AS1493" s="18"/>
      <c r="AT1493" s="32"/>
      <c r="AU1493" s="14">
        <f t="shared" si="1168"/>
        <v>0</v>
      </c>
      <c r="AV1493" s="37"/>
      <c r="AW1493" s="19"/>
      <c r="AX1493" s="18"/>
      <c r="AY1493" s="32"/>
      <c r="AZ1493" s="14">
        <f t="shared" si="1169"/>
        <v>0</v>
      </c>
      <c r="BA1493" s="15">
        <f t="shared" si="1149"/>
        <v>0</v>
      </c>
    </row>
    <row r="1494" spans="1:54" x14ac:dyDescent="0.15">
      <c r="A1494" s="30"/>
      <c r="B1494" s="37"/>
      <c r="C1494" s="19"/>
      <c r="D1494" s="18"/>
      <c r="E1494" s="32"/>
      <c r="F1494" s="14">
        <f t="shared" si="1161"/>
        <v>0</v>
      </c>
      <c r="G1494" s="37"/>
      <c r="H1494" s="19"/>
      <c r="I1494" s="18"/>
      <c r="J1494" s="32"/>
      <c r="K1494" s="14">
        <f t="shared" si="1162"/>
        <v>0</v>
      </c>
      <c r="L1494" s="37"/>
      <c r="M1494" s="19"/>
      <c r="N1494" s="18"/>
      <c r="O1494" s="32"/>
      <c r="P1494" s="14">
        <f t="shared" si="1163"/>
        <v>0</v>
      </c>
      <c r="Q1494" s="15">
        <f t="shared" si="1145"/>
        <v>0</v>
      </c>
      <c r="S1494" s="13" t="s">
        <v>1143</v>
      </c>
      <c r="T1494" s="37"/>
      <c r="U1494" s="19"/>
      <c r="V1494" s="18">
        <v>5</v>
      </c>
      <c r="W1494" s="32"/>
      <c r="X1494" s="14">
        <f t="shared" si="1164"/>
        <v>5</v>
      </c>
      <c r="Y1494" s="37"/>
      <c r="Z1494" s="19"/>
      <c r="AA1494" s="18">
        <v>5</v>
      </c>
      <c r="AB1494" s="32"/>
      <c r="AC1494" s="14">
        <f t="shared" si="1165"/>
        <v>5</v>
      </c>
      <c r="AD1494" s="37"/>
      <c r="AE1494" s="19"/>
      <c r="AF1494" s="18">
        <v>5</v>
      </c>
      <c r="AG1494" s="32"/>
      <c r="AH1494" s="14">
        <f t="shared" si="1166"/>
        <v>5</v>
      </c>
      <c r="AI1494" s="15">
        <f t="shared" si="1157"/>
        <v>15</v>
      </c>
      <c r="AJ1494" s="56">
        <v>44498</v>
      </c>
      <c r="AK1494" s="13"/>
      <c r="AL1494" s="37"/>
      <c r="AM1494" s="19"/>
      <c r="AN1494" s="18"/>
      <c r="AO1494" s="32"/>
      <c r="AP1494" s="14">
        <f t="shared" si="1167"/>
        <v>0</v>
      </c>
      <c r="AQ1494" s="37"/>
      <c r="AR1494" s="19"/>
      <c r="AS1494" s="18"/>
      <c r="AT1494" s="32"/>
      <c r="AU1494" s="14">
        <f t="shared" si="1168"/>
        <v>0</v>
      </c>
      <c r="AV1494" s="37"/>
      <c r="AW1494" s="19"/>
      <c r="AX1494" s="18"/>
      <c r="AY1494" s="32"/>
      <c r="AZ1494" s="14">
        <f t="shared" si="1169"/>
        <v>0</v>
      </c>
      <c r="BA1494" s="15">
        <f t="shared" si="1149"/>
        <v>0</v>
      </c>
    </row>
    <row r="1495" spans="1:54" x14ac:dyDescent="0.15">
      <c r="A1495" s="30"/>
      <c r="B1495" s="37"/>
      <c r="C1495" s="19"/>
      <c r="D1495" s="18"/>
      <c r="E1495" s="32"/>
      <c r="F1495" s="14">
        <f t="shared" si="1161"/>
        <v>0</v>
      </c>
      <c r="G1495" s="37"/>
      <c r="H1495" s="19"/>
      <c r="I1495" s="18"/>
      <c r="J1495" s="32"/>
      <c r="K1495" s="14">
        <f t="shared" si="1162"/>
        <v>0</v>
      </c>
      <c r="L1495" s="37"/>
      <c r="M1495" s="19"/>
      <c r="N1495" s="18"/>
      <c r="O1495" s="32"/>
      <c r="P1495" s="14">
        <f t="shared" si="1163"/>
        <v>0</v>
      </c>
      <c r="Q1495" s="15">
        <f t="shared" si="1145"/>
        <v>0</v>
      </c>
      <c r="S1495" s="30" t="s">
        <v>1134</v>
      </c>
      <c r="T1495" s="31"/>
      <c r="U1495" s="32">
        <v>1</v>
      </c>
      <c r="V1495" s="33">
        <v>2</v>
      </c>
      <c r="W1495" s="32">
        <v>2</v>
      </c>
      <c r="X1495" s="14">
        <f t="shared" si="1164"/>
        <v>5</v>
      </c>
      <c r="Y1495" s="31"/>
      <c r="Z1495" s="32">
        <v>1</v>
      </c>
      <c r="AA1495" s="33">
        <v>2</v>
      </c>
      <c r="AB1495" s="32">
        <v>2</v>
      </c>
      <c r="AC1495" s="14">
        <f t="shared" si="1165"/>
        <v>5</v>
      </c>
      <c r="AD1495" s="31"/>
      <c r="AE1495" s="32">
        <v>1</v>
      </c>
      <c r="AF1495" s="33">
        <v>2</v>
      </c>
      <c r="AG1495" s="32">
        <v>2</v>
      </c>
      <c r="AH1495" s="14">
        <f t="shared" si="1166"/>
        <v>5</v>
      </c>
      <c r="AI1495" s="15">
        <f t="shared" si="1157"/>
        <v>15</v>
      </c>
      <c r="AJ1495" s="56">
        <v>44496</v>
      </c>
      <c r="AK1495" s="13"/>
      <c r="AL1495" s="37"/>
      <c r="AM1495" s="19"/>
      <c r="AN1495" s="18"/>
      <c r="AO1495" s="32"/>
      <c r="AP1495" s="14">
        <f t="shared" si="1167"/>
        <v>0</v>
      </c>
      <c r="AQ1495" s="37"/>
      <c r="AR1495" s="19"/>
      <c r="AS1495" s="18"/>
      <c r="AT1495" s="32"/>
      <c r="AU1495" s="14">
        <f t="shared" si="1168"/>
        <v>0</v>
      </c>
      <c r="AV1495" s="37"/>
      <c r="AW1495" s="19"/>
      <c r="AX1495" s="18"/>
      <c r="AY1495" s="32"/>
      <c r="AZ1495" s="14">
        <f t="shared" si="1169"/>
        <v>0</v>
      </c>
      <c r="BA1495" s="15">
        <f t="shared" si="1149"/>
        <v>0</v>
      </c>
    </row>
    <row r="1496" spans="1:54" x14ac:dyDescent="0.15">
      <c r="A1496" s="30"/>
      <c r="B1496" s="37"/>
      <c r="C1496" s="19"/>
      <c r="D1496" s="18"/>
      <c r="E1496" s="32"/>
      <c r="F1496" s="14">
        <f t="shared" si="1161"/>
        <v>0</v>
      </c>
      <c r="G1496" s="37"/>
      <c r="H1496" s="19"/>
      <c r="I1496" s="18"/>
      <c r="J1496" s="32"/>
      <c r="K1496" s="14">
        <f t="shared" si="1162"/>
        <v>0</v>
      </c>
      <c r="L1496" s="37"/>
      <c r="M1496" s="19"/>
      <c r="N1496" s="18"/>
      <c r="O1496" s="32"/>
      <c r="P1496" s="14">
        <f t="shared" si="1163"/>
        <v>0</v>
      </c>
      <c r="Q1496" s="15">
        <f t="shared" si="1145"/>
        <v>0</v>
      </c>
      <c r="S1496" s="30" t="s">
        <v>1139</v>
      </c>
      <c r="T1496" s="37">
        <v>1</v>
      </c>
      <c r="U1496" s="19">
        <v>2</v>
      </c>
      <c r="V1496" s="18">
        <v>1</v>
      </c>
      <c r="W1496" s="19">
        <v>2</v>
      </c>
      <c r="X1496" s="14">
        <f t="shared" si="1164"/>
        <v>6</v>
      </c>
      <c r="Y1496" s="37">
        <v>1</v>
      </c>
      <c r="Z1496" s="19">
        <v>2</v>
      </c>
      <c r="AA1496" s="18">
        <v>1</v>
      </c>
      <c r="AB1496" s="19">
        <v>2</v>
      </c>
      <c r="AC1496" s="14">
        <f t="shared" si="1165"/>
        <v>6</v>
      </c>
      <c r="AD1496" s="37">
        <v>1</v>
      </c>
      <c r="AE1496" s="19">
        <v>2</v>
      </c>
      <c r="AF1496" s="18">
        <v>1</v>
      </c>
      <c r="AG1496" s="19">
        <v>2</v>
      </c>
      <c r="AH1496" s="14">
        <f t="shared" si="1166"/>
        <v>6</v>
      </c>
      <c r="AI1496" s="15">
        <f t="shared" si="1157"/>
        <v>18</v>
      </c>
      <c r="AJ1496" s="56">
        <v>44499</v>
      </c>
      <c r="AK1496" s="13"/>
      <c r="AL1496" s="37"/>
      <c r="AM1496" s="19"/>
      <c r="AN1496" s="18"/>
      <c r="AO1496" s="32"/>
      <c r="AP1496" s="14">
        <f t="shared" si="1167"/>
        <v>0</v>
      </c>
      <c r="AQ1496" s="37"/>
      <c r="AR1496" s="19"/>
      <c r="AS1496" s="18"/>
      <c r="AT1496" s="32"/>
      <c r="AU1496" s="14">
        <f t="shared" si="1168"/>
        <v>0</v>
      </c>
      <c r="AV1496" s="37"/>
      <c r="AW1496" s="19"/>
      <c r="AX1496" s="18"/>
      <c r="AY1496" s="32"/>
      <c r="AZ1496" s="14">
        <f t="shared" si="1169"/>
        <v>0</v>
      </c>
      <c r="BA1496" s="15">
        <f t="shared" si="1149"/>
        <v>0</v>
      </c>
    </row>
    <row r="1497" spans="1:54" x14ac:dyDescent="0.15">
      <c r="A1497" s="39"/>
      <c r="B1497" s="37"/>
      <c r="C1497" s="19"/>
      <c r="D1497" s="18"/>
      <c r="E1497" s="32"/>
      <c r="F1497" s="14">
        <f t="shared" si="1161"/>
        <v>0</v>
      </c>
      <c r="G1497" s="37"/>
      <c r="H1497" s="19"/>
      <c r="I1497" s="18"/>
      <c r="J1497" s="32"/>
      <c r="K1497" s="14">
        <f t="shared" si="1162"/>
        <v>0</v>
      </c>
      <c r="L1497" s="37"/>
      <c r="M1497" s="19"/>
      <c r="N1497" s="18"/>
      <c r="O1497" s="32"/>
      <c r="P1497" s="14">
        <f t="shared" si="1163"/>
        <v>0</v>
      </c>
      <c r="Q1497" s="15">
        <f t="shared" si="1145"/>
        <v>0</v>
      </c>
      <c r="S1497" s="30" t="s">
        <v>1145</v>
      </c>
      <c r="T1497" s="31"/>
      <c r="U1497" s="32">
        <v>3</v>
      </c>
      <c r="V1497" s="33"/>
      <c r="W1497" s="32"/>
      <c r="X1497" s="14">
        <f t="shared" si="1164"/>
        <v>3</v>
      </c>
      <c r="Y1497" s="31"/>
      <c r="Z1497" s="32">
        <v>3</v>
      </c>
      <c r="AA1497" s="33"/>
      <c r="AB1497" s="32"/>
      <c r="AC1497" s="14">
        <f t="shared" si="1165"/>
        <v>3</v>
      </c>
      <c r="AD1497" s="31"/>
      <c r="AE1497" s="32">
        <v>3</v>
      </c>
      <c r="AF1497" s="33"/>
      <c r="AG1497" s="32"/>
      <c r="AH1497" s="14">
        <f t="shared" si="1166"/>
        <v>3</v>
      </c>
      <c r="AI1497" s="15">
        <f t="shared" si="1157"/>
        <v>9</v>
      </c>
      <c r="AJ1497" s="56">
        <v>44502</v>
      </c>
      <c r="AK1497" s="39"/>
      <c r="AL1497" s="37"/>
      <c r="AM1497" s="19"/>
      <c r="AN1497" s="18"/>
      <c r="AO1497" s="32"/>
      <c r="AP1497" s="14">
        <f t="shared" si="1167"/>
        <v>0</v>
      </c>
      <c r="AQ1497" s="37"/>
      <c r="AR1497" s="19"/>
      <c r="AS1497" s="18"/>
      <c r="AT1497" s="32"/>
      <c r="AU1497" s="14">
        <f t="shared" si="1168"/>
        <v>0</v>
      </c>
      <c r="AV1497" s="37"/>
      <c r="AW1497" s="19"/>
      <c r="AX1497" s="18"/>
      <c r="AY1497" s="32"/>
      <c r="AZ1497" s="14">
        <f t="shared" si="1169"/>
        <v>0</v>
      </c>
      <c r="BA1497" s="15">
        <f t="shared" si="1149"/>
        <v>0</v>
      </c>
    </row>
    <row r="1498" spans="1:54" x14ac:dyDescent="0.15">
      <c r="A1498" s="30"/>
      <c r="B1498" s="37"/>
      <c r="C1498" s="19"/>
      <c r="D1498" s="18"/>
      <c r="E1498" s="32"/>
      <c r="F1498" s="14">
        <f t="shared" si="1161"/>
        <v>0</v>
      </c>
      <c r="G1498" s="37"/>
      <c r="H1498" s="19"/>
      <c r="I1498" s="18"/>
      <c r="J1498" s="32"/>
      <c r="K1498" s="14">
        <f t="shared" si="1162"/>
        <v>0</v>
      </c>
      <c r="L1498" s="37"/>
      <c r="M1498" s="19"/>
      <c r="N1498" s="18"/>
      <c r="O1498" s="32"/>
      <c r="P1498" s="14">
        <f t="shared" si="1163"/>
        <v>0</v>
      </c>
      <c r="Q1498" s="15">
        <f t="shared" si="1145"/>
        <v>0</v>
      </c>
      <c r="S1498" s="13" t="s">
        <v>223</v>
      </c>
      <c r="T1498" s="37"/>
      <c r="U1498" s="19">
        <v>3</v>
      </c>
      <c r="V1498" s="18"/>
      <c r="W1498" s="19"/>
      <c r="X1498" s="14">
        <f t="shared" si="1164"/>
        <v>3</v>
      </c>
      <c r="Y1498" s="37"/>
      <c r="Z1498" s="19">
        <v>3</v>
      </c>
      <c r="AA1498" s="18"/>
      <c r="AB1498" s="19"/>
      <c r="AC1498" s="14">
        <f t="shared" si="1165"/>
        <v>3</v>
      </c>
      <c r="AD1498" s="37"/>
      <c r="AE1498" s="19"/>
      <c r="AF1498" s="18"/>
      <c r="AG1498" s="19"/>
      <c r="AH1498" s="14">
        <f t="shared" si="1166"/>
        <v>0</v>
      </c>
      <c r="AI1498" s="15">
        <f t="shared" si="1157"/>
        <v>6</v>
      </c>
      <c r="AJ1498" s="56">
        <v>44502</v>
      </c>
      <c r="AK1498" s="13"/>
      <c r="AL1498" s="37"/>
      <c r="AM1498" s="19"/>
      <c r="AN1498" s="18"/>
      <c r="AO1498" s="32"/>
      <c r="AP1498" s="14">
        <f t="shared" si="1167"/>
        <v>0</v>
      </c>
      <c r="AQ1498" s="37"/>
      <c r="AR1498" s="19"/>
      <c r="AS1498" s="18"/>
      <c r="AT1498" s="32"/>
      <c r="AU1498" s="14">
        <f t="shared" si="1168"/>
        <v>0</v>
      </c>
      <c r="AV1498" s="37"/>
      <c r="AW1498" s="19"/>
      <c r="AX1498" s="18"/>
      <c r="AY1498" s="32"/>
      <c r="AZ1498" s="14">
        <f t="shared" si="1169"/>
        <v>0</v>
      </c>
      <c r="BA1498" s="15">
        <f t="shared" si="1149"/>
        <v>0</v>
      </c>
    </row>
    <row r="1499" spans="1:54" x14ac:dyDescent="0.15">
      <c r="A1499" s="30"/>
      <c r="B1499" s="37"/>
      <c r="C1499" s="19"/>
      <c r="D1499" s="18"/>
      <c r="E1499" s="32"/>
      <c r="F1499" s="14">
        <f t="shared" si="1161"/>
        <v>0</v>
      </c>
      <c r="G1499" s="37"/>
      <c r="H1499" s="19"/>
      <c r="I1499" s="18"/>
      <c r="J1499" s="32"/>
      <c r="K1499" s="14">
        <f t="shared" si="1162"/>
        <v>0</v>
      </c>
      <c r="L1499" s="37"/>
      <c r="M1499" s="19"/>
      <c r="N1499" s="18"/>
      <c r="O1499" s="32"/>
      <c r="P1499" s="14">
        <f t="shared" si="1163"/>
        <v>0</v>
      </c>
      <c r="Q1499" s="15">
        <f t="shared" si="1145"/>
        <v>0</v>
      </c>
      <c r="S1499" s="13" t="s">
        <v>1150</v>
      </c>
      <c r="T1499" s="37"/>
      <c r="U1499" s="19"/>
      <c r="V1499" s="18">
        <v>1</v>
      </c>
      <c r="W1499" s="32"/>
      <c r="X1499" s="14">
        <f t="shared" si="1164"/>
        <v>1</v>
      </c>
      <c r="Y1499" s="37"/>
      <c r="Z1499" s="19"/>
      <c r="AA1499" s="18">
        <v>1</v>
      </c>
      <c r="AB1499" s="32"/>
      <c r="AC1499" s="14">
        <f t="shared" si="1165"/>
        <v>1</v>
      </c>
      <c r="AD1499" s="37"/>
      <c r="AE1499" s="19"/>
      <c r="AF1499" s="18">
        <v>1</v>
      </c>
      <c r="AG1499" s="32"/>
      <c r="AH1499" s="14">
        <f t="shared" si="1166"/>
        <v>1</v>
      </c>
      <c r="AI1499" s="15">
        <f t="shared" si="1157"/>
        <v>3</v>
      </c>
      <c r="AJ1499" s="56">
        <v>44503</v>
      </c>
      <c r="AK1499" s="13"/>
      <c r="AL1499" s="31"/>
      <c r="AM1499" s="32"/>
      <c r="AN1499" s="33"/>
      <c r="AO1499" s="32"/>
      <c r="AP1499" s="14">
        <f t="shared" si="1167"/>
        <v>0</v>
      </c>
      <c r="AQ1499" s="31"/>
      <c r="AR1499" s="32"/>
      <c r="AS1499" s="33"/>
      <c r="AT1499" s="32"/>
      <c r="AU1499" s="14">
        <f t="shared" si="1168"/>
        <v>0</v>
      </c>
      <c r="AV1499" s="31"/>
      <c r="AW1499" s="32"/>
      <c r="AX1499" s="33"/>
      <c r="AY1499" s="32"/>
      <c r="AZ1499" s="14">
        <f t="shared" si="1169"/>
        <v>0</v>
      </c>
      <c r="BA1499" s="15">
        <f t="shared" si="1149"/>
        <v>0</v>
      </c>
      <c r="BB1499" s="16"/>
    </row>
    <row r="1500" spans="1:54" x14ac:dyDescent="0.15">
      <c r="A1500" s="13"/>
      <c r="B1500" s="37"/>
      <c r="C1500" s="19"/>
      <c r="D1500" s="18"/>
      <c r="E1500" s="32"/>
      <c r="F1500" s="14">
        <f t="shared" si="1161"/>
        <v>0</v>
      </c>
      <c r="G1500" s="37"/>
      <c r="H1500" s="19"/>
      <c r="I1500" s="18"/>
      <c r="J1500" s="32"/>
      <c r="K1500" s="14">
        <f t="shared" si="1162"/>
        <v>0</v>
      </c>
      <c r="L1500" s="37"/>
      <c r="M1500" s="19"/>
      <c r="N1500" s="18"/>
      <c r="O1500" s="32"/>
      <c r="P1500" s="14">
        <f t="shared" si="1163"/>
        <v>0</v>
      </c>
      <c r="Q1500" s="15">
        <f t="shared" si="1145"/>
        <v>0</v>
      </c>
      <c r="S1500" s="30" t="s">
        <v>223</v>
      </c>
      <c r="T1500" s="31">
        <v>3</v>
      </c>
      <c r="U1500" s="32">
        <v>3</v>
      </c>
      <c r="V1500" s="33">
        <v>3</v>
      </c>
      <c r="W1500" s="32">
        <v>3</v>
      </c>
      <c r="X1500" s="14">
        <f t="shared" si="1164"/>
        <v>12</v>
      </c>
      <c r="Y1500" s="31">
        <v>3</v>
      </c>
      <c r="Z1500" s="32">
        <v>3</v>
      </c>
      <c r="AA1500" s="33">
        <v>3</v>
      </c>
      <c r="AB1500" s="32">
        <v>3</v>
      </c>
      <c r="AC1500" s="14">
        <f t="shared" si="1165"/>
        <v>12</v>
      </c>
      <c r="AD1500" s="31">
        <v>3</v>
      </c>
      <c r="AE1500" s="32">
        <v>3</v>
      </c>
      <c r="AF1500" s="33">
        <v>3</v>
      </c>
      <c r="AG1500" s="32">
        <v>3</v>
      </c>
      <c r="AH1500" s="14">
        <f t="shared" si="1166"/>
        <v>12</v>
      </c>
      <c r="AI1500" s="15">
        <f t="shared" si="1157"/>
        <v>36</v>
      </c>
      <c r="AJ1500" s="56">
        <v>44505</v>
      </c>
      <c r="AK1500" s="13"/>
      <c r="AL1500" s="31"/>
      <c r="AM1500" s="32"/>
      <c r="AN1500" s="33"/>
      <c r="AO1500" s="32"/>
      <c r="AP1500" s="14">
        <f t="shared" si="1167"/>
        <v>0</v>
      </c>
      <c r="AQ1500" s="31"/>
      <c r="AR1500" s="32"/>
      <c r="AS1500" s="33"/>
      <c r="AT1500" s="32"/>
      <c r="AU1500" s="14">
        <f t="shared" si="1168"/>
        <v>0</v>
      </c>
      <c r="AV1500" s="31"/>
      <c r="AW1500" s="32"/>
      <c r="AX1500" s="33"/>
      <c r="AY1500" s="32"/>
      <c r="AZ1500" s="14">
        <f t="shared" si="1169"/>
        <v>0</v>
      </c>
      <c r="BA1500" s="15">
        <f t="shared" si="1149"/>
        <v>0</v>
      </c>
      <c r="BB1500" s="16"/>
    </row>
    <row r="1501" spans="1:54" ht="14.25" thickBot="1" x14ac:dyDescent="0.2">
      <c r="A1501" s="39"/>
      <c r="B1501" s="37"/>
      <c r="C1501" s="19"/>
      <c r="D1501" s="18"/>
      <c r="E1501" s="106"/>
      <c r="F1501" s="14">
        <f t="shared" si="1161"/>
        <v>0</v>
      </c>
      <c r="G1501" s="37"/>
      <c r="H1501" s="19"/>
      <c r="I1501" s="18"/>
      <c r="J1501" s="32"/>
      <c r="K1501" s="14">
        <f t="shared" si="1162"/>
        <v>0</v>
      </c>
      <c r="L1501" s="37"/>
      <c r="M1501" s="19"/>
      <c r="N1501" s="18"/>
      <c r="O1501" s="106"/>
      <c r="P1501" s="14">
        <f t="shared" si="1163"/>
        <v>0</v>
      </c>
      <c r="Q1501" s="24">
        <f t="shared" si="1145"/>
        <v>0</v>
      </c>
      <c r="S1501" s="39"/>
      <c r="T1501" s="37"/>
      <c r="U1501" s="19"/>
      <c r="V1501" s="18"/>
      <c r="W1501" s="32"/>
      <c r="X1501" s="14">
        <f t="shared" si="1164"/>
        <v>0</v>
      </c>
      <c r="Y1501" s="37"/>
      <c r="Z1501" s="19"/>
      <c r="AA1501" s="18"/>
      <c r="AB1501" s="32"/>
      <c r="AC1501" s="14">
        <f t="shared" si="1165"/>
        <v>0</v>
      </c>
      <c r="AD1501" s="37"/>
      <c r="AE1501" s="19"/>
      <c r="AF1501" s="18"/>
      <c r="AG1501" s="32"/>
      <c r="AH1501" s="14">
        <f t="shared" si="1166"/>
        <v>0</v>
      </c>
      <c r="AI1501" s="15">
        <f t="shared" si="1157"/>
        <v>0</v>
      </c>
      <c r="AJ1501" s="56"/>
      <c r="AK1501" s="13"/>
      <c r="AL1501" s="37"/>
      <c r="AM1501" s="19"/>
      <c r="AN1501" s="18"/>
      <c r="AO1501" s="32"/>
      <c r="AP1501" s="14">
        <f t="shared" si="1167"/>
        <v>0</v>
      </c>
      <c r="AQ1501" s="37"/>
      <c r="AR1501" s="19"/>
      <c r="AS1501" s="18"/>
      <c r="AT1501" s="32"/>
      <c r="AU1501" s="14">
        <f t="shared" si="1168"/>
        <v>0</v>
      </c>
      <c r="AV1501" s="37"/>
      <c r="AW1501" s="19"/>
      <c r="AX1501" s="18"/>
      <c r="AY1501" s="32"/>
      <c r="AZ1501" s="14">
        <f t="shared" si="1169"/>
        <v>0</v>
      </c>
      <c r="BA1501" s="15">
        <f t="shared" si="1149"/>
        <v>0</v>
      </c>
      <c r="BB1501" s="16"/>
    </row>
    <row r="1502" spans="1:54" ht="14.25" thickBot="1" x14ac:dyDescent="0.2">
      <c r="A1502" s="3" t="s">
        <v>11</v>
      </c>
      <c r="B1502" s="26">
        <f>SUM(B1478:B1501)</f>
        <v>3</v>
      </c>
      <c r="C1502" s="26">
        <f t="shared" ref="C1502:E1502" si="1173">SUM(C1478:C1501)</f>
        <v>3</v>
      </c>
      <c r="D1502" s="26">
        <f t="shared" si="1173"/>
        <v>11</v>
      </c>
      <c r="E1502" s="26">
        <f t="shared" si="1173"/>
        <v>-3</v>
      </c>
      <c r="F1502" s="40">
        <f>SUM(F1478:F1501)</f>
        <v>14</v>
      </c>
      <c r="G1502" s="26">
        <f t="shared" ref="G1502:Q1502" si="1174">SUM(G1478:G1501)</f>
        <v>5</v>
      </c>
      <c r="H1502" s="26">
        <f t="shared" si="1174"/>
        <v>3</v>
      </c>
      <c r="I1502" s="27">
        <f t="shared" si="1174"/>
        <v>8</v>
      </c>
      <c r="J1502" s="27">
        <f t="shared" si="1174"/>
        <v>-3</v>
      </c>
      <c r="K1502" s="40">
        <f t="shared" si="1174"/>
        <v>13</v>
      </c>
      <c r="L1502" s="26">
        <f t="shared" si="1174"/>
        <v>5</v>
      </c>
      <c r="M1502" s="26">
        <f t="shared" si="1174"/>
        <v>6</v>
      </c>
      <c r="N1502" s="26">
        <f t="shared" si="1174"/>
        <v>9</v>
      </c>
      <c r="O1502" s="26">
        <f t="shared" si="1174"/>
        <v>-3</v>
      </c>
      <c r="P1502" s="40">
        <f t="shared" si="1174"/>
        <v>17</v>
      </c>
      <c r="Q1502" s="41">
        <f t="shared" si="1174"/>
        <v>44</v>
      </c>
      <c r="S1502" s="3" t="s">
        <v>11</v>
      </c>
      <c r="T1502" s="26">
        <f t="shared" ref="T1502:AI1502" si="1175">SUM(T1478:T1501)</f>
        <v>15</v>
      </c>
      <c r="U1502" s="26">
        <f t="shared" si="1175"/>
        <v>73</v>
      </c>
      <c r="V1502" s="26">
        <f t="shared" si="1175"/>
        <v>33</v>
      </c>
      <c r="W1502" s="26">
        <f t="shared" si="1175"/>
        <v>20</v>
      </c>
      <c r="X1502" s="40">
        <f t="shared" si="1175"/>
        <v>141</v>
      </c>
      <c r="Y1502" s="26">
        <f t="shared" si="1175"/>
        <v>18</v>
      </c>
      <c r="Z1502" s="26">
        <f t="shared" si="1175"/>
        <v>73</v>
      </c>
      <c r="AA1502" s="27">
        <f t="shared" si="1175"/>
        <v>33</v>
      </c>
      <c r="AB1502" s="27">
        <f t="shared" si="1175"/>
        <v>17</v>
      </c>
      <c r="AC1502" s="40">
        <f t="shared" si="1175"/>
        <v>141</v>
      </c>
      <c r="AD1502" s="26">
        <f t="shared" si="1175"/>
        <v>15</v>
      </c>
      <c r="AE1502" s="26">
        <f t="shared" si="1175"/>
        <v>70</v>
      </c>
      <c r="AF1502" s="26">
        <f t="shared" si="1175"/>
        <v>30</v>
      </c>
      <c r="AG1502" s="26">
        <f t="shared" si="1175"/>
        <v>17</v>
      </c>
      <c r="AH1502" s="40">
        <f t="shared" si="1175"/>
        <v>132</v>
      </c>
      <c r="AI1502" s="41">
        <f t="shared" si="1175"/>
        <v>414</v>
      </c>
      <c r="AK1502" s="3" t="s">
        <v>11</v>
      </c>
      <c r="AL1502" s="26">
        <f>SUM(AL1478:AL1501)</f>
        <v>0</v>
      </c>
      <c r="AM1502" s="26">
        <f t="shared" ref="AM1502:BA1502" si="1176">SUM(AM1478:AM1501)</f>
        <v>0</v>
      </c>
      <c r="AN1502" s="26">
        <f t="shared" si="1176"/>
        <v>0</v>
      </c>
      <c r="AO1502" s="26">
        <f t="shared" si="1176"/>
        <v>0</v>
      </c>
      <c r="AP1502" s="40">
        <f t="shared" si="1176"/>
        <v>0</v>
      </c>
      <c r="AQ1502" s="26">
        <f t="shared" si="1176"/>
        <v>0</v>
      </c>
      <c r="AR1502" s="26">
        <f t="shared" si="1176"/>
        <v>0</v>
      </c>
      <c r="AS1502" s="26">
        <f t="shared" si="1176"/>
        <v>0</v>
      </c>
      <c r="AT1502" s="26">
        <f t="shared" si="1176"/>
        <v>0</v>
      </c>
      <c r="AU1502" s="40">
        <f t="shared" si="1176"/>
        <v>0</v>
      </c>
      <c r="AV1502" s="26">
        <f t="shared" si="1176"/>
        <v>0</v>
      </c>
      <c r="AW1502" s="26">
        <f t="shared" si="1176"/>
        <v>0</v>
      </c>
      <c r="AX1502" s="26">
        <f t="shared" si="1176"/>
        <v>0</v>
      </c>
      <c r="AY1502" s="26">
        <f t="shared" si="1176"/>
        <v>0</v>
      </c>
      <c r="AZ1502" s="40">
        <f t="shared" si="1176"/>
        <v>0</v>
      </c>
      <c r="BA1502" s="41">
        <f t="shared" si="1176"/>
        <v>0</v>
      </c>
    </row>
    <row r="1503" spans="1:54" ht="14.25" thickBot="1" x14ac:dyDescent="0.2">
      <c r="A1503" s="42" t="s">
        <v>12</v>
      </c>
      <c r="B1503" s="43">
        <f>B1477-B1502</f>
        <v>5</v>
      </c>
      <c r="C1503" s="43">
        <f t="shared" ref="C1503:Q1503" si="1177">C1477-C1502</f>
        <v>4</v>
      </c>
      <c r="D1503" s="43">
        <f t="shared" si="1177"/>
        <v>5</v>
      </c>
      <c r="E1503" s="43">
        <f t="shared" si="1177"/>
        <v>6</v>
      </c>
      <c r="F1503" s="43">
        <f t="shared" si="1177"/>
        <v>20</v>
      </c>
      <c r="G1503" s="43">
        <f t="shared" si="1177"/>
        <v>5</v>
      </c>
      <c r="H1503" s="43">
        <f t="shared" si="1177"/>
        <v>4</v>
      </c>
      <c r="I1503" s="43">
        <f t="shared" si="1177"/>
        <v>4</v>
      </c>
      <c r="J1503" s="43">
        <f t="shared" si="1177"/>
        <v>5</v>
      </c>
      <c r="K1503" s="43">
        <f t="shared" si="1177"/>
        <v>18</v>
      </c>
      <c r="L1503" s="43">
        <f t="shared" si="1177"/>
        <v>5</v>
      </c>
      <c r="M1503" s="43">
        <f t="shared" si="1177"/>
        <v>4</v>
      </c>
      <c r="N1503" s="43">
        <f t="shared" si="1177"/>
        <v>2</v>
      </c>
      <c r="O1503" s="43">
        <f t="shared" si="1177"/>
        <v>5</v>
      </c>
      <c r="P1503" s="43">
        <f t="shared" si="1177"/>
        <v>16</v>
      </c>
      <c r="Q1503" s="41">
        <f t="shared" si="1177"/>
        <v>54</v>
      </c>
      <c r="S1503" s="42" t="s">
        <v>12</v>
      </c>
      <c r="T1503" s="43">
        <f>T1477-T1502</f>
        <v>288</v>
      </c>
      <c r="U1503" s="43">
        <f t="shared" ref="U1503:AI1503" si="1178">U1477-U1502</f>
        <v>271</v>
      </c>
      <c r="V1503" s="43">
        <f t="shared" si="1178"/>
        <v>281</v>
      </c>
      <c r="W1503" s="43">
        <f t="shared" si="1178"/>
        <v>259</v>
      </c>
      <c r="X1503" s="43">
        <f t="shared" si="1178"/>
        <v>1099</v>
      </c>
      <c r="Y1503" s="43">
        <f t="shared" si="1178"/>
        <v>327</v>
      </c>
      <c r="Z1503" s="43">
        <f t="shared" si="1178"/>
        <v>449</v>
      </c>
      <c r="AA1503" s="43">
        <f t="shared" si="1178"/>
        <v>375</v>
      </c>
      <c r="AB1503" s="43">
        <f t="shared" si="1178"/>
        <v>195</v>
      </c>
      <c r="AC1503" s="43">
        <f t="shared" si="1178"/>
        <v>1346</v>
      </c>
      <c r="AD1503" s="43">
        <f t="shared" si="1178"/>
        <v>474</v>
      </c>
      <c r="AE1503" s="43">
        <f t="shared" si="1178"/>
        <v>669</v>
      </c>
      <c r="AF1503" s="43">
        <f t="shared" si="1178"/>
        <v>444</v>
      </c>
      <c r="AG1503" s="43">
        <f t="shared" si="1178"/>
        <v>221</v>
      </c>
      <c r="AH1503" s="43">
        <f t="shared" si="1178"/>
        <v>1808</v>
      </c>
      <c r="AI1503" s="41">
        <f t="shared" si="1178"/>
        <v>4253</v>
      </c>
      <c r="AK1503" s="42" t="s">
        <v>12</v>
      </c>
      <c r="AL1503" s="43">
        <f>AL1477-AL1502</f>
        <v>0</v>
      </c>
      <c r="AM1503" s="43">
        <f t="shared" ref="AM1503:BA1503" si="1179">AM1477-AM1502</f>
        <v>0</v>
      </c>
      <c r="AN1503" s="43">
        <f t="shared" si="1179"/>
        <v>0</v>
      </c>
      <c r="AO1503" s="43">
        <f t="shared" si="1179"/>
        <v>0</v>
      </c>
      <c r="AP1503" s="43">
        <f t="shared" si="1179"/>
        <v>0</v>
      </c>
      <c r="AQ1503" s="43">
        <f t="shared" si="1179"/>
        <v>0</v>
      </c>
      <c r="AR1503" s="43">
        <f t="shared" si="1179"/>
        <v>0</v>
      </c>
      <c r="AS1503" s="43">
        <f t="shared" si="1179"/>
        <v>0</v>
      </c>
      <c r="AT1503" s="43">
        <f t="shared" si="1179"/>
        <v>0</v>
      </c>
      <c r="AU1503" s="43">
        <f t="shared" si="1179"/>
        <v>0</v>
      </c>
      <c r="AV1503" s="43">
        <f t="shared" si="1179"/>
        <v>0</v>
      </c>
      <c r="AW1503" s="43">
        <f t="shared" si="1179"/>
        <v>0</v>
      </c>
      <c r="AX1503" s="43">
        <f t="shared" si="1179"/>
        <v>0</v>
      </c>
      <c r="AY1503" s="43">
        <f t="shared" si="1179"/>
        <v>0</v>
      </c>
      <c r="AZ1503" s="43">
        <f t="shared" si="1179"/>
        <v>0</v>
      </c>
      <c r="BA1503" s="41">
        <f t="shared" si="1179"/>
        <v>0</v>
      </c>
    </row>
    <row r="1506" spans="1:53" ht="21.75" thickBot="1" x14ac:dyDescent="0.25">
      <c r="A1506" s="50" t="s">
        <v>13</v>
      </c>
      <c r="B1506" s="51"/>
      <c r="C1506" s="51"/>
      <c r="D1506" s="51"/>
      <c r="E1506" s="51"/>
      <c r="F1506" s="54" t="s">
        <v>26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S1506" s="50" t="s">
        <v>14</v>
      </c>
      <c r="T1506" s="51"/>
      <c r="U1506" s="51"/>
      <c r="V1506" s="51"/>
      <c r="W1506" s="51"/>
      <c r="X1506" s="54" t="s">
        <v>26</v>
      </c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K1506" s="50" t="s">
        <v>153</v>
      </c>
      <c r="AL1506" s="51"/>
      <c r="AM1506" s="51"/>
      <c r="AN1506" s="51"/>
      <c r="AO1506" s="51"/>
      <c r="AP1506" s="54" t="s">
        <v>26</v>
      </c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</row>
    <row r="1507" spans="1:53" ht="14.25" thickBot="1" x14ac:dyDescent="0.2">
      <c r="A1507" s="2" t="s">
        <v>0</v>
      </c>
      <c r="B1507" s="225" t="s">
        <v>15</v>
      </c>
      <c r="C1507" s="225"/>
      <c r="D1507" s="225"/>
      <c r="E1507" s="225"/>
      <c r="F1507" s="226"/>
      <c r="G1507" s="225" t="s">
        <v>1</v>
      </c>
      <c r="H1507" s="225"/>
      <c r="I1507" s="225"/>
      <c r="J1507" s="225"/>
      <c r="K1507" s="226"/>
      <c r="L1507" s="225" t="s">
        <v>16</v>
      </c>
      <c r="M1507" s="225"/>
      <c r="N1507" s="225"/>
      <c r="O1507" s="225"/>
      <c r="P1507" s="225"/>
      <c r="Q1507" s="227" t="s">
        <v>2</v>
      </c>
      <c r="S1507" s="2" t="s">
        <v>0</v>
      </c>
      <c r="T1507" s="225" t="s">
        <v>15</v>
      </c>
      <c r="U1507" s="225"/>
      <c r="V1507" s="225"/>
      <c r="W1507" s="225"/>
      <c r="X1507" s="226"/>
      <c r="Y1507" s="225" t="s">
        <v>1</v>
      </c>
      <c r="Z1507" s="225"/>
      <c r="AA1507" s="225"/>
      <c r="AB1507" s="225"/>
      <c r="AC1507" s="226"/>
      <c r="AD1507" s="225" t="s">
        <v>16</v>
      </c>
      <c r="AE1507" s="225"/>
      <c r="AF1507" s="225"/>
      <c r="AG1507" s="225"/>
      <c r="AH1507" s="225"/>
      <c r="AI1507" s="227" t="s">
        <v>2</v>
      </c>
      <c r="AK1507" s="2" t="s">
        <v>0</v>
      </c>
      <c r="AL1507" s="225" t="s">
        <v>15</v>
      </c>
      <c r="AM1507" s="225"/>
      <c r="AN1507" s="225"/>
      <c r="AO1507" s="225"/>
      <c r="AP1507" s="226"/>
      <c r="AQ1507" s="225" t="s">
        <v>1</v>
      </c>
      <c r="AR1507" s="225"/>
      <c r="AS1507" s="225"/>
      <c r="AT1507" s="225"/>
      <c r="AU1507" s="226"/>
      <c r="AV1507" s="225" t="s">
        <v>16</v>
      </c>
      <c r="AW1507" s="225"/>
      <c r="AX1507" s="225"/>
      <c r="AY1507" s="225"/>
      <c r="AZ1507" s="225"/>
      <c r="BA1507" s="227" t="s">
        <v>2</v>
      </c>
    </row>
    <row r="1508" spans="1:53" ht="14.25" thickBot="1" x14ac:dyDescent="0.2">
      <c r="A1508" s="2" t="s">
        <v>3</v>
      </c>
      <c r="B1508" s="3" t="s">
        <v>4</v>
      </c>
      <c r="C1508" s="2" t="s">
        <v>5</v>
      </c>
      <c r="D1508" s="4" t="s">
        <v>6</v>
      </c>
      <c r="E1508" s="2" t="s">
        <v>821</v>
      </c>
      <c r="F1508" s="2" t="s">
        <v>7</v>
      </c>
      <c r="G1508" s="3" t="s">
        <v>4</v>
      </c>
      <c r="H1508" s="2" t="s">
        <v>5</v>
      </c>
      <c r="I1508" s="4" t="s">
        <v>6</v>
      </c>
      <c r="J1508" s="2" t="s">
        <v>820</v>
      </c>
      <c r="K1508" s="2" t="s">
        <v>7</v>
      </c>
      <c r="L1508" s="3" t="s">
        <v>4</v>
      </c>
      <c r="M1508" s="2" t="s">
        <v>5</v>
      </c>
      <c r="N1508" s="4" t="s">
        <v>6</v>
      </c>
      <c r="O1508" s="2" t="s">
        <v>820</v>
      </c>
      <c r="P1508" s="3" t="s">
        <v>7</v>
      </c>
      <c r="Q1508" s="228"/>
      <c r="S1508" s="2" t="s">
        <v>3</v>
      </c>
      <c r="T1508" s="3" t="s">
        <v>4</v>
      </c>
      <c r="U1508" s="2" t="s">
        <v>5</v>
      </c>
      <c r="V1508" s="4" t="s">
        <v>6</v>
      </c>
      <c r="W1508" s="2" t="s">
        <v>821</v>
      </c>
      <c r="X1508" s="2" t="s">
        <v>7</v>
      </c>
      <c r="Y1508" s="3" t="s">
        <v>4</v>
      </c>
      <c r="Z1508" s="2" t="s">
        <v>5</v>
      </c>
      <c r="AA1508" s="4" t="s">
        <v>6</v>
      </c>
      <c r="AB1508" s="2" t="s">
        <v>821</v>
      </c>
      <c r="AC1508" s="2" t="s">
        <v>7</v>
      </c>
      <c r="AD1508" s="3" t="s">
        <v>4</v>
      </c>
      <c r="AE1508" s="2" t="s">
        <v>5</v>
      </c>
      <c r="AF1508" s="4" t="s">
        <v>6</v>
      </c>
      <c r="AG1508" s="2" t="s">
        <v>821</v>
      </c>
      <c r="AH1508" s="3" t="s">
        <v>7</v>
      </c>
      <c r="AI1508" s="228"/>
      <c r="AK1508" s="2" t="s">
        <v>3</v>
      </c>
      <c r="AL1508" s="3" t="s">
        <v>4</v>
      </c>
      <c r="AM1508" s="2" t="s">
        <v>5</v>
      </c>
      <c r="AN1508" s="4" t="s">
        <v>6</v>
      </c>
      <c r="AO1508" s="2" t="s">
        <v>821</v>
      </c>
      <c r="AP1508" s="2" t="s">
        <v>7</v>
      </c>
      <c r="AQ1508" s="3" t="s">
        <v>4</v>
      </c>
      <c r="AR1508" s="2" t="s">
        <v>5</v>
      </c>
      <c r="AS1508" s="4" t="s">
        <v>6</v>
      </c>
      <c r="AT1508" s="2" t="s">
        <v>821</v>
      </c>
      <c r="AU1508" s="2" t="s">
        <v>7</v>
      </c>
      <c r="AV1508" s="3" t="s">
        <v>4</v>
      </c>
      <c r="AW1508" s="2" t="s">
        <v>5</v>
      </c>
      <c r="AX1508" s="4" t="s">
        <v>6</v>
      </c>
      <c r="AY1508" s="2" t="s">
        <v>821</v>
      </c>
      <c r="AZ1508" s="3" t="s">
        <v>7</v>
      </c>
      <c r="BA1508" s="228"/>
    </row>
    <row r="1509" spans="1:53" x14ac:dyDescent="0.15">
      <c r="A1509" s="5" t="s">
        <v>12</v>
      </c>
      <c r="B1509" s="6">
        <f>B1503</f>
        <v>5</v>
      </c>
      <c r="C1509" s="124">
        <f>C1503</f>
        <v>4</v>
      </c>
      <c r="D1509" s="6">
        <f>D1503</f>
        <v>5</v>
      </c>
      <c r="E1509" s="124">
        <f>E1503</f>
        <v>6</v>
      </c>
      <c r="F1509" s="8">
        <f>SUM(B1509:E1509)</f>
        <v>20</v>
      </c>
      <c r="G1509" s="6">
        <f>G1503</f>
        <v>5</v>
      </c>
      <c r="H1509" s="124">
        <f>H1503</f>
        <v>4</v>
      </c>
      <c r="I1509" s="6">
        <f>I1503</f>
        <v>4</v>
      </c>
      <c r="J1509" s="124">
        <f>J1503</f>
        <v>5</v>
      </c>
      <c r="K1509" s="8">
        <f>SUM(G1509:J1509)</f>
        <v>18</v>
      </c>
      <c r="L1509" s="6">
        <f>L1503</f>
        <v>5</v>
      </c>
      <c r="M1509" s="124">
        <f>M1503</f>
        <v>4</v>
      </c>
      <c r="N1509" s="6">
        <f>N1503</f>
        <v>2</v>
      </c>
      <c r="O1509" s="124">
        <f>O1503</f>
        <v>5</v>
      </c>
      <c r="P1509" s="8">
        <f>SUM(L1509:O1509)</f>
        <v>16</v>
      </c>
      <c r="Q1509" s="9">
        <f>F1509+K1509+P1509</f>
        <v>54</v>
      </c>
      <c r="S1509" s="5" t="s">
        <v>12</v>
      </c>
      <c r="T1509" s="6">
        <f>T1503</f>
        <v>288</v>
      </c>
      <c r="U1509" s="7">
        <f>U1503</f>
        <v>271</v>
      </c>
      <c r="V1509" s="6">
        <f>V1503</f>
        <v>281</v>
      </c>
      <c r="W1509" s="7">
        <f>W1503</f>
        <v>259</v>
      </c>
      <c r="X1509" s="8">
        <f>SUM(T1509:W1509)</f>
        <v>1099</v>
      </c>
      <c r="Y1509" s="6">
        <f>Y1503</f>
        <v>327</v>
      </c>
      <c r="Z1509" s="7">
        <f>Z1503</f>
        <v>449</v>
      </c>
      <c r="AA1509" s="6">
        <f>AA1503</f>
        <v>375</v>
      </c>
      <c r="AB1509" s="7">
        <f>AB1503</f>
        <v>195</v>
      </c>
      <c r="AC1509" s="8">
        <f>SUM(Y1509:AB1509)</f>
        <v>1346</v>
      </c>
      <c r="AD1509" s="6">
        <f>AD1503</f>
        <v>474</v>
      </c>
      <c r="AE1509" s="7">
        <f>AE1503</f>
        <v>669</v>
      </c>
      <c r="AF1509" s="6">
        <f>AF1503</f>
        <v>444</v>
      </c>
      <c r="AG1509" s="7">
        <f>AG1503</f>
        <v>221</v>
      </c>
      <c r="AH1509" s="8">
        <f>SUM(AD1509:AG1509)</f>
        <v>1808</v>
      </c>
      <c r="AI1509" s="9">
        <f>X1509+AC1509+AH1509</f>
        <v>4253</v>
      </c>
      <c r="AK1509" s="5" t="s">
        <v>12</v>
      </c>
      <c r="AL1509" s="6">
        <f>AL1460</f>
        <v>0</v>
      </c>
      <c r="AM1509" s="7">
        <f>AM1460</f>
        <v>0</v>
      </c>
      <c r="AN1509" s="6">
        <f>AN1460</f>
        <v>0</v>
      </c>
      <c r="AO1509" s="7">
        <f>AO1460</f>
        <v>0</v>
      </c>
      <c r="AP1509" s="8">
        <f>SUM(AL1509:AO1509)</f>
        <v>0</v>
      </c>
      <c r="AQ1509" s="6">
        <f>AQ1460</f>
        <v>0</v>
      </c>
      <c r="AR1509" s="7">
        <f>AR1460</f>
        <v>0</v>
      </c>
      <c r="AS1509" s="6">
        <f>AS1460</f>
        <v>0</v>
      </c>
      <c r="AT1509" s="7">
        <f>AT1460</f>
        <v>0</v>
      </c>
      <c r="AU1509" s="8">
        <f>SUM(AQ1509:AT1509)</f>
        <v>0</v>
      </c>
      <c r="AV1509" s="6">
        <f>AV1460</f>
        <v>0</v>
      </c>
      <c r="AW1509" s="7">
        <f>AW1460</f>
        <v>0</v>
      </c>
      <c r="AX1509" s="6">
        <f>AX1460</f>
        <v>0</v>
      </c>
      <c r="AY1509" s="7">
        <f>AY1460</f>
        <v>0</v>
      </c>
      <c r="AZ1509" s="8">
        <f>SUM(AV1509:AY1509)</f>
        <v>0</v>
      </c>
      <c r="BA1509" s="9">
        <f>AP1509+AU1509+AZ1509</f>
        <v>0</v>
      </c>
    </row>
    <row r="1510" spans="1:53" x14ac:dyDescent="0.15">
      <c r="A1510" s="11" t="s">
        <v>9</v>
      </c>
      <c r="B1510" s="87"/>
      <c r="C1510" s="88">
        <v>3</v>
      </c>
      <c r="D1510" s="89"/>
      <c r="E1510" s="88"/>
      <c r="F1510" s="14">
        <f t="shared" ref="F1510:F1519" si="1180">SUM(B1510:E1510)</f>
        <v>3</v>
      </c>
      <c r="G1510" s="87"/>
      <c r="H1510" s="88">
        <v>3</v>
      </c>
      <c r="I1510" s="89">
        <v>3</v>
      </c>
      <c r="J1510" s="88"/>
      <c r="K1510" s="14">
        <f t="shared" ref="K1510:K1519" si="1181">SUM(G1510:J1510)</f>
        <v>6</v>
      </c>
      <c r="L1510" s="87"/>
      <c r="M1510" s="88">
        <v>3</v>
      </c>
      <c r="N1510" s="89">
        <v>3</v>
      </c>
      <c r="O1510" s="88"/>
      <c r="P1510" s="14">
        <f t="shared" ref="P1510:P1519" si="1182">SUM(L1510:O1510)</f>
        <v>6</v>
      </c>
      <c r="Q1510" s="15">
        <f t="shared" ref="Q1510:Q1544" si="1183">F1510+K1510+P1510</f>
        <v>15</v>
      </c>
      <c r="R1510" s="56">
        <v>44511</v>
      </c>
      <c r="S1510" s="11" t="s">
        <v>270</v>
      </c>
      <c r="T1510" s="12"/>
      <c r="U1510" s="13"/>
      <c r="V1510" s="12">
        <v>1</v>
      </c>
      <c r="W1510" s="30"/>
      <c r="X1510" s="14">
        <f>SUM(T1510:W1510)</f>
        <v>1</v>
      </c>
      <c r="Y1510" s="12"/>
      <c r="Z1510" s="13"/>
      <c r="AA1510" s="12">
        <v>1</v>
      </c>
      <c r="AB1510" s="30"/>
      <c r="AC1510" s="14">
        <f>SUM(Y1510:AB1510)</f>
        <v>1</v>
      </c>
      <c r="AD1510" s="12"/>
      <c r="AE1510" s="13"/>
      <c r="AF1510" s="12">
        <v>1</v>
      </c>
      <c r="AG1510" s="30"/>
      <c r="AH1510" s="14">
        <f>SUM(AD1510:AG1510)</f>
        <v>1</v>
      </c>
      <c r="AI1510" s="15">
        <f t="shared" ref="AI1510:AI1544" si="1184">X1510+AC1510+AH1510</f>
        <v>3</v>
      </c>
      <c r="AJ1510" s="56">
        <v>44519</v>
      </c>
      <c r="AK1510" s="11" t="s">
        <v>9</v>
      </c>
      <c r="AL1510" s="12"/>
      <c r="AM1510" s="13"/>
      <c r="AN1510" s="12"/>
      <c r="AO1510" s="30"/>
      <c r="AP1510" s="8">
        <f t="shared" ref="AP1510:AP1519" si="1185">SUM(AL1510:AO1510)</f>
        <v>0</v>
      </c>
      <c r="AQ1510" s="12"/>
      <c r="AR1510" s="13"/>
      <c r="AS1510" s="12"/>
      <c r="AT1510" s="30"/>
      <c r="AU1510" s="8">
        <f t="shared" ref="AU1510:AU1519" si="1186">SUM(AQ1510:AT1510)</f>
        <v>0</v>
      </c>
      <c r="AV1510" s="12"/>
      <c r="AW1510" s="13"/>
      <c r="AX1510" s="12"/>
      <c r="AY1510" s="30"/>
      <c r="AZ1510" s="8">
        <f t="shared" ref="AZ1510:AZ1519" si="1187">SUM(AV1510:AY1510)</f>
        <v>0</v>
      </c>
      <c r="BA1510" s="15">
        <f t="shared" ref="BA1510:BA1544" si="1188">AP1510+AU1510+AZ1510</f>
        <v>0</v>
      </c>
    </row>
    <row r="1511" spans="1:53" x14ac:dyDescent="0.15">
      <c r="A1511" s="11" t="s">
        <v>66</v>
      </c>
      <c r="B1511" s="62">
        <v>1</v>
      </c>
      <c r="C1511" s="47">
        <v>1</v>
      </c>
      <c r="D1511" s="46"/>
      <c r="E1511" s="88">
        <v>1</v>
      </c>
      <c r="F1511" s="14">
        <f t="shared" si="1180"/>
        <v>3</v>
      </c>
      <c r="G1511" s="62">
        <v>1</v>
      </c>
      <c r="H1511" s="47">
        <v>1</v>
      </c>
      <c r="I1511" s="46"/>
      <c r="J1511" s="88">
        <v>1</v>
      </c>
      <c r="K1511" s="14">
        <f t="shared" si="1181"/>
        <v>3</v>
      </c>
      <c r="L1511" s="62">
        <v>1</v>
      </c>
      <c r="M1511" s="47">
        <v>1</v>
      </c>
      <c r="N1511" s="46"/>
      <c r="O1511" s="88">
        <v>1</v>
      </c>
      <c r="P1511" s="14">
        <f t="shared" si="1182"/>
        <v>3</v>
      </c>
      <c r="Q1511" s="15">
        <f t="shared" si="1183"/>
        <v>9</v>
      </c>
      <c r="R1511" s="93">
        <v>44511</v>
      </c>
      <c r="S1511" s="11" t="s">
        <v>27</v>
      </c>
      <c r="T1511" s="37">
        <v>3</v>
      </c>
      <c r="U1511" s="19">
        <v>2</v>
      </c>
      <c r="V1511" s="18">
        <v>1</v>
      </c>
      <c r="W1511" s="32">
        <v>2</v>
      </c>
      <c r="X1511" s="14">
        <f t="shared" ref="X1511" si="1189">SUM(T1511:W1511)</f>
        <v>8</v>
      </c>
      <c r="Y1511" s="37">
        <v>2</v>
      </c>
      <c r="Z1511" s="19">
        <v>2</v>
      </c>
      <c r="AA1511" s="18"/>
      <c r="AB1511" s="32"/>
      <c r="AC1511" s="14">
        <f t="shared" ref="AC1511" si="1190">SUM(Y1511:AB1511)</f>
        <v>4</v>
      </c>
      <c r="AD1511" s="37">
        <v>2</v>
      </c>
      <c r="AE1511" s="19">
        <v>2</v>
      </c>
      <c r="AF1511" s="46"/>
      <c r="AG1511" s="88"/>
      <c r="AH1511" s="14">
        <f t="shared" ref="AH1511" si="1191">SUM(AD1511:AG1511)</f>
        <v>4</v>
      </c>
      <c r="AI1511" s="15">
        <f t="shared" si="1184"/>
        <v>16</v>
      </c>
      <c r="AJ1511" s="56">
        <v>44520</v>
      </c>
      <c r="AK1511" s="11" t="s">
        <v>9</v>
      </c>
      <c r="AL1511" s="62"/>
      <c r="AM1511" s="47"/>
      <c r="AN1511" s="46"/>
      <c r="AO1511" s="88"/>
      <c r="AP1511" s="8">
        <f t="shared" si="1185"/>
        <v>0</v>
      </c>
      <c r="AQ1511" s="62"/>
      <c r="AR1511" s="47"/>
      <c r="AS1511" s="46"/>
      <c r="AT1511" s="88"/>
      <c r="AU1511" s="8">
        <f t="shared" si="1186"/>
        <v>0</v>
      </c>
      <c r="AV1511" s="62"/>
      <c r="AW1511" s="47"/>
      <c r="AX1511" s="46"/>
      <c r="AY1511" s="88"/>
      <c r="AZ1511" s="8">
        <f t="shared" si="1187"/>
        <v>0</v>
      </c>
      <c r="BA1511" s="15">
        <f t="shared" si="1188"/>
        <v>0</v>
      </c>
    </row>
    <row r="1512" spans="1:53" x14ac:dyDescent="0.15">
      <c r="A1512" s="11" t="s">
        <v>202</v>
      </c>
      <c r="B1512" s="12">
        <v>2</v>
      </c>
      <c r="C1512" s="13">
        <v>1</v>
      </c>
      <c r="D1512" s="12"/>
      <c r="E1512" s="30"/>
      <c r="F1512" s="14">
        <f t="shared" si="1180"/>
        <v>3</v>
      </c>
      <c r="G1512" s="12">
        <v>2</v>
      </c>
      <c r="H1512" s="13">
        <v>1</v>
      </c>
      <c r="I1512" s="12"/>
      <c r="J1512" s="30"/>
      <c r="K1512" s="14">
        <f t="shared" si="1181"/>
        <v>3</v>
      </c>
      <c r="L1512" s="12">
        <v>2</v>
      </c>
      <c r="M1512" s="13">
        <v>1</v>
      </c>
      <c r="N1512" s="12"/>
      <c r="O1512" s="30"/>
      <c r="P1512" s="14">
        <f t="shared" si="1182"/>
        <v>3</v>
      </c>
      <c r="Q1512" s="15">
        <f t="shared" si="1183"/>
        <v>9</v>
      </c>
      <c r="R1512" s="93">
        <v>44516</v>
      </c>
      <c r="S1512" s="11" t="s">
        <v>9</v>
      </c>
      <c r="T1512" s="12"/>
      <c r="U1512" s="13"/>
      <c r="V1512" s="12"/>
      <c r="W1512" s="30"/>
      <c r="X1512" s="14">
        <f t="shared" ref="X1512:X1519" si="1192">SUM(T1512:W1512)</f>
        <v>0</v>
      </c>
      <c r="Y1512" s="12"/>
      <c r="Z1512" s="13"/>
      <c r="AA1512" s="12"/>
      <c r="AB1512" s="30"/>
      <c r="AC1512" s="14">
        <f t="shared" ref="AC1512:AC1519" si="1193">SUM(Y1512:AB1512)</f>
        <v>0</v>
      </c>
      <c r="AD1512" s="12"/>
      <c r="AE1512" s="13"/>
      <c r="AF1512" s="12"/>
      <c r="AG1512" s="30"/>
      <c r="AH1512" s="14">
        <f t="shared" ref="AH1512:AH1519" si="1194">SUM(AD1512:AG1512)</f>
        <v>0</v>
      </c>
      <c r="AI1512" s="15">
        <f t="shared" si="1184"/>
        <v>0</v>
      </c>
      <c r="AJ1512" s="57"/>
      <c r="AK1512" s="11" t="s">
        <v>9</v>
      </c>
      <c r="AL1512" s="12"/>
      <c r="AM1512" s="13"/>
      <c r="AN1512" s="12"/>
      <c r="AO1512" s="30"/>
      <c r="AP1512" s="8">
        <f t="shared" si="1185"/>
        <v>0</v>
      </c>
      <c r="AQ1512" s="12"/>
      <c r="AR1512" s="13"/>
      <c r="AS1512" s="12"/>
      <c r="AT1512" s="30"/>
      <c r="AU1512" s="8">
        <f t="shared" si="1186"/>
        <v>0</v>
      </c>
      <c r="AV1512" s="12"/>
      <c r="AW1512" s="13"/>
      <c r="AX1512" s="12"/>
      <c r="AY1512" s="30"/>
      <c r="AZ1512" s="8">
        <f t="shared" si="1187"/>
        <v>0</v>
      </c>
      <c r="BA1512" s="15">
        <f t="shared" si="1188"/>
        <v>0</v>
      </c>
    </row>
    <row r="1513" spans="1:53" x14ac:dyDescent="0.15">
      <c r="A1513" s="11" t="s">
        <v>9</v>
      </c>
      <c r="B1513" s="12"/>
      <c r="C1513" s="13"/>
      <c r="D1513" s="12">
        <v>3</v>
      </c>
      <c r="E1513" s="30"/>
      <c r="F1513" s="14">
        <f t="shared" si="1180"/>
        <v>3</v>
      </c>
      <c r="G1513" s="12"/>
      <c r="H1513" s="13"/>
      <c r="I1513" s="12">
        <v>2</v>
      </c>
      <c r="J1513" s="30">
        <v>2</v>
      </c>
      <c r="K1513" s="14">
        <f t="shared" si="1181"/>
        <v>4</v>
      </c>
      <c r="L1513" s="12"/>
      <c r="M1513" s="13"/>
      <c r="N1513" s="12">
        <v>2</v>
      </c>
      <c r="O1513" s="30">
        <v>2</v>
      </c>
      <c r="P1513" s="14">
        <f t="shared" si="1182"/>
        <v>4</v>
      </c>
      <c r="Q1513" s="15">
        <f t="shared" si="1183"/>
        <v>11</v>
      </c>
      <c r="R1513" s="56">
        <v>44520</v>
      </c>
      <c r="S1513" s="11" t="s">
        <v>9</v>
      </c>
      <c r="T1513" s="12"/>
      <c r="U1513" s="13"/>
      <c r="V1513" s="12"/>
      <c r="W1513" s="30"/>
      <c r="X1513" s="14">
        <f t="shared" si="1192"/>
        <v>0</v>
      </c>
      <c r="Y1513" s="12"/>
      <c r="Z1513" s="13"/>
      <c r="AA1513" s="12"/>
      <c r="AB1513" s="30"/>
      <c r="AC1513" s="14">
        <f t="shared" si="1193"/>
        <v>0</v>
      </c>
      <c r="AD1513" s="12"/>
      <c r="AE1513" s="13"/>
      <c r="AF1513" s="12"/>
      <c r="AG1513" s="30"/>
      <c r="AH1513" s="14">
        <f t="shared" si="1194"/>
        <v>0</v>
      </c>
      <c r="AI1513" s="15">
        <f t="shared" si="1184"/>
        <v>0</v>
      </c>
      <c r="AJ1513" s="56"/>
      <c r="AK1513" s="11" t="s">
        <v>9</v>
      </c>
      <c r="AL1513" s="12"/>
      <c r="AM1513" s="13"/>
      <c r="AN1513" s="12"/>
      <c r="AO1513" s="30"/>
      <c r="AP1513" s="8">
        <f t="shared" si="1185"/>
        <v>0</v>
      </c>
      <c r="AQ1513" s="12"/>
      <c r="AR1513" s="13"/>
      <c r="AS1513" s="12"/>
      <c r="AT1513" s="30"/>
      <c r="AU1513" s="8">
        <f t="shared" si="1186"/>
        <v>0</v>
      </c>
      <c r="AV1513" s="12"/>
      <c r="AW1513" s="13"/>
      <c r="AX1513" s="12"/>
      <c r="AY1513" s="30"/>
      <c r="AZ1513" s="8">
        <f t="shared" si="1187"/>
        <v>0</v>
      </c>
      <c r="BA1513" s="15">
        <f t="shared" si="1188"/>
        <v>0</v>
      </c>
    </row>
    <row r="1514" spans="1:53" x14ac:dyDescent="0.15">
      <c r="A1514" s="11" t="s">
        <v>9</v>
      </c>
      <c r="B1514" s="12"/>
      <c r="C1514" s="13"/>
      <c r="D1514" s="12"/>
      <c r="E1514" s="30">
        <v>3</v>
      </c>
      <c r="F1514" s="14">
        <f t="shared" si="1180"/>
        <v>3</v>
      </c>
      <c r="G1514" s="12"/>
      <c r="H1514" s="13"/>
      <c r="I1514" s="12"/>
      <c r="J1514" s="30">
        <v>3</v>
      </c>
      <c r="K1514" s="14">
        <f t="shared" si="1181"/>
        <v>3</v>
      </c>
      <c r="L1514" s="12"/>
      <c r="M1514" s="13"/>
      <c r="N1514" s="12"/>
      <c r="O1514" s="30">
        <v>3</v>
      </c>
      <c r="P1514" s="14">
        <f t="shared" si="1182"/>
        <v>3</v>
      </c>
      <c r="Q1514" s="15">
        <f t="shared" si="1183"/>
        <v>9</v>
      </c>
      <c r="R1514" s="56">
        <v>44525</v>
      </c>
      <c r="S1514" s="11" t="s">
        <v>9</v>
      </c>
      <c r="T1514" s="46"/>
      <c r="U1514" s="47"/>
      <c r="V1514" s="46"/>
      <c r="W1514" s="88"/>
      <c r="X1514" s="14">
        <f t="shared" si="1192"/>
        <v>0</v>
      </c>
      <c r="Y1514" s="46"/>
      <c r="Z1514" s="47"/>
      <c r="AA1514" s="46"/>
      <c r="AB1514" s="88"/>
      <c r="AC1514" s="14">
        <f t="shared" si="1193"/>
        <v>0</v>
      </c>
      <c r="AD1514" s="46"/>
      <c r="AE1514" s="47"/>
      <c r="AF1514" s="46"/>
      <c r="AG1514" s="88"/>
      <c r="AH1514" s="14">
        <f t="shared" si="1194"/>
        <v>0</v>
      </c>
      <c r="AI1514" s="15">
        <f t="shared" si="1184"/>
        <v>0</v>
      </c>
      <c r="AJ1514" s="57"/>
      <c r="AK1514" s="11" t="s">
        <v>9</v>
      </c>
      <c r="AL1514" s="46"/>
      <c r="AM1514" s="47"/>
      <c r="AN1514" s="46"/>
      <c r="AO1514" s="88"/>
      <c r="AP1514" s="8">
        <f t="shared" si="1185"/>
        <v>0</v>
      </c>
      <c r="AQ1514" s="46"/>
      <c r="AR1514" s="47"/>
      <c r="AS1514" s="46"/>
      <c r="AT1514" s="88"/>
      <c r="AU1514" s="8">
        <f t="shared" si="1186"/>
        <v>0</v>
      </c>
      <c r="AV1514" s="46"/>
      <c r="AW1514" s="47"/>
      <c r="AX1514" s="46"/>
      <c r="AY1514" s="88"/>
      <c r="AZ1514" s="8">
        <f t="shared" si="1187"/>
        <v>0</v>
      </c>
      <c r="BA1514" s="15">
        <f t="shared" si="1188"/>
        <v>0</v>
      </c>
    </row>
    <row r="1515" spans="1:53" x14ac:dyDescent="0.15">
      <c r="A1515" s="11" t="s">
        <v>9</v>
      </c>
      <c r="B1515" s="12">
        <v>2</v>
      </c>
      <c r="C1515" s="13">
        <v>1</v>
      </c>
      <c r="D1515" s="12">
        <v>1</v>
      </c>
      <c r="E1515" s="30">
        <v>3</v>
      </c>
      <c r="F1515" s="14">
        <f t="shared" si="1180"/>
        <v>7</v>
      </c>
      <c r="G1515" s="12">
        <v>1</v>
      </c>
      <c r="H1515" s="13">
        <v>1</v>
      </c>
      <c r="I1515" s="12"/>
      <c r="J1515" s="30">
        <v>1</v>
      </c>
      <c r="K1515" s="14">
        <f t="shared" si="1181"/>
        <v>3</v>
      </c>
      <c r="L1515" s="12">
        <v>1</v>
      </c>
      <c r="M1515" s="13">
        <v>1</v>
      </c>
      <c r="N1515" s="12"/>
      <c r="O1515" s="30">
        <v>1</v>
      </c>
      <c r="P1515" s="14">
        <f t="shared" si="1182"/>
        <v>3</v>
      </c>
      <c r="Q1515" s="15">
        <f t="shared" si="1183"/>
        <v>13</v>
      </c>
      <c r="S1515" s="11" t="s">
        <v>9</v>
      </c>
      <c r="T1515" s="12"/>
      <c r="U1515" s="13"/>
      <c r="V1515" s="12"/>
      <c r="W1515" s="30"/>
      <c r="X1515" s="14">
        <f t="shared" si="1192"/>
        <v>0</v>
      </c>
      <c r="Y1515" s="12"/>
      <c r="Z1515" s="13"/>
      <c r="AA1515" s="12"/>
      <c r="AB1515" s="30"/>
      <c r="AC1515" s="14">
        <f t="shared" si="1193"/>
        <v>0</v>
      </c>
      <c r="AD1515" s="12"/>
      <c r="AE1515" s="13"/>
      <c r="AF1515" s="12"/>
      <c r="AG1515" s="30"/>
      <c r="AH1515" s="14">
        <f t="shared" si="1194"/>
        <v>0</v>
      </c>
      <c r="AI1515" s="15">
        <f t="shared" si="1184"/>
        <v>0</v>
      </c>
      <c r="AJ1515" s="57"/>
      <c r="AK1515" s="11" t="s">
        <v>9</v>
      </c>
      <c r="AL1515" s="12"/>
      <c r="AM1515" s="13"/>
      <c r="AN1515" s="12"/>
      <c r="AO1515" s="30"/>
      <c r="AP1515" s="8">
        <f t="shared" si="1185"/>
        <v>0</v>
      </c>
      <c r="AQ1515" s="12"/>
      <c r="AR1515" s="13"/>
      <c r="AS1515" s="12"/>
      <c r="AT1515" s="30"/>
      <c r="AU1515" s="8">
        <f t="shared" si="1186"/>
        <v>0</v>
      </c>
      <c r="AV1515" s="12"/>
      <c r="AW1515" s="13"/>
      <c r="AX1515" s="12"/>
      <c r="AY1515" s="30"/>
      <c r="AZ1515" s="8">
        <f t="shared" si="1187"/>
        <v>0</v>
      </c>
      <c r="BA1515" s="15">
        <f t="shared" si="1188"/>
        <v>0</v>
      </c>
    </row>
    <row r="1516" spans="1:53" x14ac:dyDescent="0.15">
      <c r="A1516" s="11" t="s">
        <v>9</v>
      </c>
      <c r="B1516" s="46"/>
      <c r="C1516" s="47"/>
      <c r="D1516" s="46"/>
      <c r="E1516" s="88"/>
      <c r="F1516" s="14">
        <f t="shared" si="1180"/>
        <v>0</v>
      </c>
      <c r="G1516" s="18"/>
      <c r="H1516" s="19">
        <v>-1</v>
      </c>
      <c r="I1516" s="18"/>
      <c r="J1516" s="32"/>
      <c r="K1516" s="14">
        <f t="shared" si="1181"/>
        <v>-1</v>
      </c>
      <c r="L1516" s="18"/>
      <c r="M1516" s="19">
        <v>1</v>
      </c>
      <c r="N1516" s="18"/>
      <c r="O1516" s="32"/>
      <c r="P1516" s="14">
        <f t="shared" si="1182"/>
        <v>1</v>
      </c>
      <c r="Q1516" s="15">
        <f t="shared" si="1183"/>
        <v>0</v>
      </c>
      <c r="S1516" s="11" t="s">
        <v>9</v>
      </c>
      <c r="T1516" s="62"/>
      <c r="U1516" s="47"/>
      <c r="V1516" s="46"/>
      <c r="W1516" s="88"/>
      <c r="X1516" s="14">
        <f t="shared" si="1192"/>
        <v>0</v>
      </c>
      <c r="Y1516" s="62"/>
      <c r="Z1516" s="47"/>
      <c r="AA1516" s="46"/>
      <c r="AB1516" s="88"/>
      <c r="AC1516" s="14">
        <f t="shared" si="1193"/>
        <v>0</v>
      </c>
      <c r="AD1516" s="62"/>
      <c r="AE1516" s="47"/>
      <c r="AF1516" s="46"/>
      <c r="AG1516" s="88"/>
      <c r="AH1516" s="14">
        <f t="shared" si="1194"/>
        <v>0</v>
      </c>
      <c r="AI1516" s="15">
        <f t="shared" si="1184"/>
        <v>0</v>
      </c>
      <c r="AJ1516" s="57"/>
      <c r="AK1516" s="11" t="s">
        <v>9</v>
      </c>
      <c r="AL1516" s="62"/>
      <c r="AM1516" s="47"/>
      <c r="AN1516" s="46"/>
      <c r="AO1516" s="88"/>
      <c r="AP1516" s="8">
        <f t="shared" si="1185"/>
        <v>0</v>
      </c>
      <c r="AQ1516" s="62"/>
      <c r="AR1516" s="47"/>
      <c r="AS1516" s="46"/>
      <c r="AT1516" s="88"/>
      <c r="AU1516" s="8">
        <f t="shared" si="1186"/>
        <v>0</v>
      </c>
      <c r="AV1516" s="62"/>
      <c r="AW1516" s="47"/>
      <c r="AX1516" s="46"/>
      <c r="AY1516" s="88"/>
      <c r="AZ1516" s="8">
        <f t="shared" si="1187"/>
        <v>0</v>
      </c>
      <c r="BA1516" s="15">
        <f t="shared" si="1188"/>
        <v>0</v>
      </c>
    </row>
    <row r="1517" spans="1:53" x14ac:dyDescent="0.15">
      <c r="A1517" s="11" t="s">
        <v>9</v>
      </c>
      <c r="B1517" s="46"/>
      <c r="C1517" s="47"/>
      <c r="D1517" s="46"/>
      <c r="E1517" s="88"/>
      <c r="F1517" s="14">
        <f t="shared" si="1180"/>
        <v>0</v>
      </c>
      <c r="G1517" s="18"/>
      <c r="H1517" s="19"/>
      <c r="I1517" s="18"/>
      <c r="J1517" s="32"/>
      <c r="K1517" s="14">
        <f t="shared" si="1181"/>
        <v>0</v>
      </c>
      <c r="L1517" s="18"/>
      <c r="M1517" s="19"/>
      <c r="N1517" s="18"/>
      <c r="O1517" s="32"/>
      <c r="P1517" s="14">
        <f t="shared" si="1182"/>
        <v>0</v>
      </c>
      <c r="Q1517" s="15">
        <f t="shared" si="1183"/>
        <v>0</v>
      </c>
      <c r="S1517" s="11" t="s">
        <v>9</v>
      </c>
      <c r="T1517" s="46"/>
      <c r="U1517" s="47"/>
      <c r="V1517" s="46"/>
      <c r="W1517" s="88"/>
      <c r="X1517" s="14">
        <f t="shared" si="1192"/>
        <v>0</v>
      </c>
      <c r="Y1517" s="46"/>
      <c r="Z1517" s="47"/>
      <c r="AA1517" s="46"/>
      <c r="AB1517" s="88"/>
      <c r="AC1517" s="14">
        <f t="shared" si="1193"/>
        <v>0</v>
      </c>
      <c r="AD1517" s="46"/>
      <c r="AE1517" s="47"/>
      <c r="AF1517" s="46"/>
      <c r="AG1517" s="88"/>
      <c r="AH1517" s="14">
        <f t="shared" si="1194"/>
        <v>0</v>
      </c>
      <c r="AI1517" s="15">
        <f t="shared" si="1184"/>
        <v>0</v>
      </c>
      <c r="AJ1517" s="57"/>
      <c r="AK1517" s="11" t="s">
        <v>9</v>
      </c>
      <c r="AL1517" s="46"/>
      <c r="AM1517" s="47"/>
      <c r="AN1517" s="46"/>
      <c r="AO1517" s="88"/>
      <c r="AP1517" s="8">
        <f t="shared" si="1185"/>
        <v>0</v>
      </c>
      <c r="AQ1517" s="46"/>
      <c r="AR1517" s="47"/>
      <c r="AS1517" s="46"/>
      <c r="AT1517" s="88"/>
      <c r="AU1517" s="8">
        <f t="shared" si="1186"/>
        <v>0</v>
      </c>
      <c r="AV1517" s="46"/>
      <c r="AW1517" s="47"/>
      <c r="AX1517" s="46"/>
      <c r="AY1517" s="88"/>
      <c r="AZ1517" s="8">
        <f t="shared" si="1187"/>
        <v>0</v>
      </c>
      <c r="BA1517" s="15">
        <f t="shared" si="1188"/>
        <v>0</v>
      </c>
    </row>
    <row r="1518" spans="1:53" x14ac:dyDescent="0.15">
      <c r="A1518" s="11" t="s">
        <v>9</v>
      </c>
      <c r="B1518" s="46"/>
      <c r="C1518" s="47"/>
      <c r="D1518" s="46"/>
      <c r="E1518" s="88"/>
      <c r="F1518" s="14">
        <f t="shared" si="1180"/>
        <v>0</v>
      </c>
      <c r="G1518" s="18"/>
      <c r="H1518" s="19"/>
      <c r="I1518" s="18"/>
      <c r="J1518" s="32"/>
      <c r="K1518" s="14">
        <f t="shared" si="1181"/>
        <v>0</v>
      </c>
      <c r="L1518" s="18"/>
      <c r="M1518" s="19"/>
      <c r="N1518" s="18"/>
      <c r="O1518" s="32"/>
      <c r="P1518" s="14">
        <f t="shared" si="1182"/>
        <v>0</v>
      </c>
      <c r="Q1518" s="15">
        <f t="shared" si="1183"/>
        <v>0</v>
      </c>
      <c r="S1518" s="11" t="s">
        <v>9</v>
      </c>
      <c r="T1518" s="46"/>
      <c r="U1518" s="47"/>
      <c r="V1518" s="46"/>
      <c r="W1518" s="88"/>
      <c r="X1518" s="14">
        <f t="shared" si="1192"/>
        <v>0</v>
      </c>
      <c r="Y1518" s="46"/>
      <c r="Z1518" s="47"/>
      <c r="AA1518" s="46"/>
      <c r="AB1518" s="88"/>
      <c r="AC1518" s="14">
        <f t="shared" si="1193"/>
        <v>0</v>
      </c>
      <c r="AD1518" s="46"/>
      <c r="AE1518" s="47"/>
      <c r="AF1518" s="46"/>
      <c r="AG1518" s="88"/>
      <c r="AH1518" s="14">
        <f t="shared" si="1194"/>
        <v>0</v>
      </c>
      <c r="AI1518" s="15">
        <f t="shared" si="1184"/>
        <v>0</v>
      </c>
      <c r="AJ1518" s="57"/>
      <c r="AK1518" s="11" t="s">
        <v>9</v>
      </c>
      <c r="AL1518" s="18"/>
      <c r="AM1518" s="19"/>
      <c r="AN1518" s="18"/>
      <c r="AO1518" s="32"/>
      <c r="AP1518" s="8">
        <f t="shared" si="1185"/>
        <v>0</v>
      </c>
      <c r="AQ1518" s="46"/>
      <c r="AR1518" s="47"/>
      <c r="AS1518" s="46"/>
      <c r="AT1518" s="88"/>
      <c r="AU1518" s="8">
        <f t="shared" si="1186"/>
        <v>0</v>
      </c>
      <c r="AV1518" s="18"/>
      <c r="AW1518" s="19"/>
      <c r="AX1518" s="18"/>
      <c r="AY1518" s="32"/>
      <c r="AZ1518" s="8">
        <f t="shared" si="1187"/>
        <v>0</v>
      </c>
      <c r="BA1518" s="15">
        <f t="shared" si="1188"/>
        <v>0</v>
      </c>
    </row>
    <row r="1519" spans="1:53" ht="14.25" thickBot="1" x14ac:dyDescent="0.2">
      <c r="A1519" s="20" t="s">
        <v>9</v>
      </c>
      <c r="B1519" s="21"/>
      <c r="C1519" s="125"/>
      <c r="D1519" s="21"/>
      <c r="E1519" s="106"/>
      <c r="F1519" s="14">
        <f t="shared" si="1180"/>
        <v>0</v>
      </c>
      <c r="G1519" s="21"/>
      <c r="H1519" s="22"/>
      <c r="I1519" s="21"/>
      <c r="J1519" s="105"/>
      <c r="K1519" s="14">
        <f t="shared" si="1181"/>
        <v>0</v>
      </c>
      <c r="L1519" s="21"/>
      <c r="M1519" s="22"/>
      <c r="N1519" s="21"/>
      <c r="O1519" s="105"/>
      <c r="P1519" s="14">
        <f t="shared" si="1182"/>
        <v>0</v>
      </c>
      <c r="Q1519" s="24">
        <f t="shared" si="1183"/>
        <v>0</v>
      </c>
      <c r="S1519" s="11" t="s">
        <v>9</v>
      </c>
      <c r="T1519" s="48"/>
      <c r="U1519" s="49"/>
      <c r="V1519" s="48"/>
      <c r="W1519" s="109"/>
      <c r="X1519" s="14">
        <f t="shared" si="1192"/>
        <v>0</v>
      </c>
      <c r="Y1519" s="48"/>
      <c r="Z1519" s="49"/>
      <c r="AA1519" s="48"/>
      <c r="AB1519" s="109"/>
      <c r="AC1519" s="14">
        <f t="shared" si="1193"/>
        <v>0</v>
      </c>
      <c r="AD1519" s="48"/>
      <c r="AE1519" s="49"/>
      <c r="AF1519" s="48"/>
      <c r="AG1519" s="109"/>
      <c r="AH1519" s="14">
        <f t="shared" si="1194"/>
        <v>0</v>
      </c>
      <c r="AI1519" s="24">
        <f t="shared" si="1184"/>
        <v>0</v>
      </c>
      <c r="AJ1519" s="57"/>
      <c r="AK1519" s="20" t="s">
        <v>9</v>
      </c>
      <c r="AL1519" s="21"/>
      <c r="AM1519" s="22"/>
      <c r="AN1519" s="21"/>
      <c r="AO1519" s="105"/>
      <c r="AP1519" s="8">
        <f t="shared" si="1185"/>
        <v>0</v>
      </c>
      <c r="AQ1519" s="48"/>
      <c r="AR1519" s="49"/>
      <c r="AS1519" s="48"/>
      <c r="AT1519" s="109"/>
      <c r="AU1519" s="8">
        <f t="shared" si="1186"/>
        <v>0</v>
      </c>
      <c r="AV1519" s="21"/>
      <c r="AW1519" s="22"/>
      <c r="AX1519" s="21"/>
      <c r="AY1519" s="105"/>
      <c r="AZ1519" s="8">
        <f t="shared" si="1187"/>
        <v>0</v>
      </c>
      <c r="BA1519" s="24">
        <f t="shared" si="1188"/>
        <v>0</v>
      </c>
    </row>
    <row r="1520" spans="1:53" ht="14.25" thickBot="1" x14ac:dyDescent="0.2">
      <c r="A1520" s="25" t="s">
        <v>10</v>
      </c>
      <c r="B1520" s="26">
        <f>SUM(B1509:B1519)</f>
        <v>10</v>
      </c>
      <c r="C1520" s="26">
        <f>SUM(C1509:C1519)</f>
        <v>10</v>
      </c>
      <c r="D1520" s="27">
        <f>SUM(D1509:D1519)</f>
        <v>9</v>
      </c>
      <c r="E1520" s="27">
        <f>SUM(E1509:E1519)</f>
        <v>13</v>
      </c>
      <c r="F1520" s="28">
        <f>SUM(B1520:E1520)</f>
        <v>42</v>
      </c>
      <c r="G1520" s="26">
        <f>SUM(G1509:G1519)</f>
        <v>9</v>
      </c>
      <c r="H1520" s="26">
        <f>SUM(H1509:H1519)</f>
        <v>9</v>
      </c>
      <c r="I1520" s="27">
        <f>SUM(I1509:I1519)</f>
        <v>9</v>
      </c>
      <c r="J1520" s="27">
        <f>SUM(J1509:J1519)</f>
        <v>12</v>
      </c>
      <c r="K1520" s="28">
        <f>SUM(G1520:J1520)</f>
        <v>39</v>
      </c>
      <c r="L1520" s="26">
        <f>SUM(L1509:L1519)</f>
        <v>9</v>
      </c>
      <c r="M1520" s="26">
        <f>SUM(M1509:M1519)</f>
        <v>11</v>
      </c>
      <c r="N1520" s="27">
        <f>SUM(N1509:N1519)</f>
        <v>7</v>
      </c>
      <c r="O1520" s="27">
        <f>SUM(O1509:O1519)</f>
        <v>12</v>
      </c>
      <c r="P1520" s="28">
        <f>SUM(L1520:O1520)</f>
        <v>39</v>
      </c>
      <c r="Q1520" s="29">
        <f t="shared" si="1183"/>
        <v>120</v>
      </c>
      <c r="S1520" s="25" t="s">
        <v>10</v>
      </c>
      <c r="T1520" s="26">
        <f>SUM(T1509:T1519)</f>
        <v>291</v>
      </c>
      <c r="U1520" s="26">
        <f>SUM(U1509:U1519)</f>
        <v>273</v>
      </c>
      <c r="V1520" s="27">
        <f>SUM(V1509:V1519)</f>
        <v>283</v>
      </c>
      <c r="W1520" s="27">
        <f>SUM(W1509:W1519)</f>
        <v>261</v>
      </c>
      <c r="X1520" s="28">
        <f>SUM(T1520:W1520)</f>
        <v>1108</v>
      </c>
      <c r="Y1520" s="26">
        <f>SUM(Y1509:Y1519)</f>
        <v>329</v>
      </c>
      <c r="Z1520" s="26">
        <f>SUM(Z1509:Z1519)</f>
        <v>451</v>
      </c>
      <c r="AA1520" s="27">
        <f>SUM(AA1509:AA1519)</f>
        <v>376</v>
      </c>
      <c r="AB1520" s="27">
        <f>SUM(AB1509:AB1519)</f>
        <v>195</v>
      </c>
      <c r="AC1520" s="28">
        <f>SUM(Y1520:AB1520)</f>
        <v>1351</v>
      </c>
      <c r="AD1520" s="26">
        <f>SUM(AD1509:AD1519)</f>
        <v>476</v>
      </c>
      <c r="AE1520" s="26">
        <f>SUM(AE1509:AE1519)</f>
        <v>671</v>
      </c>
      <c r="AF1520" s="27">
        <f>SUM(AF1509:AF1519)</f>
        <v>445</v>
      </c>
      <c r="AG1520" s="27">
        <f>SUM(AG1509:AG1519)</f>
        <v>221</v>
      </c>
      <c r="AH1520" s="28">
        <f>SUM(AD1520:AG1520)</f>
        <v>1813</v>
      </c>
      <c r="AI1520" s="29">
        <f t="shared" si="1184"/>
        <v>4272</v>
      </c>
      <c r="AK1520" s="25" t="s">
        <v>10</v>
      </c>
      <c r="AL1520" s="26">
        <f>SUM(AL1509:AL1519)</f>
        <v>0</v>
      </c>
      <c r="AM1520" s="26">
        <f>SUM(AM1509:AM1519)</f>
        <v>0</v>
      </c>
      <c r="AN1520" s="27">
        <f>SUM(AN1509:AN1519)</f>
        <v>0</v>
      </c>
      <c r="AO1520" s="27">
        <f>SUM(AO1509:AO1519)</f>
        <v>0</v>
      </c>
      <c r="AP1520" s="28">
        <f>SUM(AL1520:AO1520)</f>
        <v>0</v>
      </c>
      <c r="AQ1520" s="26">
        <f>SUM(AQ1509:AQ1519)</f>
        <v>0</v>
      </c>
      <c r="AR1520" s="26">
        <f>SUM(AR1509:AR1519)</f>
        <v>0</v>
      </c>
      <c r="AS1520" s="27">
        <f>SUM(AS1509:AS1519)</f>
        <v>0</v>
      </c>
      <c r="AT1520" s="27">
        <f>SUM(AT1509:AT1519)</f>
        <v>0</v>
      </c>
      <c r="AU1520" s="28">
        <f>SUM(AQ1520:AT1520)</f>
        <v>0</v>
      </c>
      <c r="AV1520" s="26">
        <f>SUM(AV1509:AV1519)</f>
        <v>0</v>
      </c>
      <c r="AW1520" s="26">
        <f>SUM(AW1509:AW1519)</f>
        <v>0</v>
      </c>
      <c r="AX1520" s="27">
        <f>SUM(AX1509:AX1519)</f>
        <v>0</v>
      </c>
      <c r="AY1520" s="27">
        <f>SUM(AY1509:AY1519)</f>
        <v>0</v>
      </c>
      <c r="AZ1520" s="28">
        <f>SUM(AV1520:AY1520)</f>
        <v>0</v>
      </c>
      <c r="BA1520" s="29">
        <f t="shared" si="1188"/>
        <v>0</v>
      </c>
    </row>
    <row r="1521" spans="1:53" x14ac:dyDescent="0.15">
      <c r="A1521" s="30" t="s">
        <v>1157</v>
      </c>
      <c r="B1521" s="31"/>
      <c r="C1521" s="32"/>
      <c r="D1521" s="33"/>
      <c r="E1521" s="32"/>
      <c r="F1521" s="14">
        <f>SUM(B1521:E1521)</f>
        <v>0</v>
      </c>
      <c r="G1521" s="31"/>
      <c r="H1521" s="32"/>
      <c r="I1521" s="33">
        <v>1</v>
      </c>
      <c r="J1521" s="32"/>
      <c r="K1521" s="14">
        <f>SUM(G1521:J1521)</f>
        <v>1</v>
      </c>
      <c r="L1521" s="31"/>
      <c r="M1521" s="32"/>
      <c r="N1521" s="33"/>
      <c r="O1521" s="32"/>
      <c r="P1521" s="14">
        <f>SUM(L1521:O1521)</f>
        <v>0</v>
      </c>
      <c r="Q1521" s="15">
        <f t="shared" si="1183"/>
        <v>1</v>
      </c>
      <c r="R1521" s="56">
        <v>44509</v>
      </c>
      <c r="S1521" s="13" t="s">
        <v>1144</v>
      </c>
      <c r="T1521" s="31"/>
      <c r="U1521" s="32"/>
      <c r="V1521" s="33"/>
      <c r="W1521" s="32">
        <v>5</v>
      </c>
      <c r="X1521" s="14">
        <f t="shared" ref="X1521:X1544" si="1195">SUM(T1521:W1521)</f>
        <v>5</v>
      </c>
      <c r="Y1521" s="31"/>
      <c r="Z1521" s="32"/>
      <c r="AA1521" s="33"/>
      <c r="AB1521" s="32">
        <v>5</v>
      </c>
      <c r="AC1521" s="14">
        <f t="shared" ref="AC1521:AC1544" si="1196">SUM(Y1521:AB1521)</f>
        <v>5</v>
      </c>
      <c r="AD1521" s="31"/>
      <c r="AE1521" s="32"/>
      <c r="AF1521" s="33"/>
      <c r="AG1521" s="32">
        <v>5</v>
      </c>
      <c r="AH1521" s="14">
        <f t="shared" ref="AH1521:AH1544" si="1197">SUM(AD1521:AG1521)</f>
        <v>5</v>
      </c>
      <c r="AI1521" s="15">
        <f t="shared" si="1184"/>
        <v>15</v>
      </c>
      <c r="AJ1521" s="56">
        <v>44505</v>
      </c>
      <c r="AK1521" s="30"/>
      <c r="AL1521" s="37"/>
      <c r="AM1521" s="19"/>
      <c r="AN1521" s="18"/>
      <c r="AO1521" s="32"/>
      <c r="AP1521" s="14">
        <f>SUM(AL1521:AO1521)</f>
        <v>0</v>
      </c>
      <c r="AQ1521" s="37"/>
      <c r="AR1521" s="19"/>
      <c r="AS1521" s="18"/>
      <c r="AT1521" s="32"/>
      <c r="AU1521" s="14">
        <f>SUM(AQ1521:AT1521)</f>
        <v>0</v>
      </c>
      <c r="AV1521" s="37"/>
      <c r="AW1521" s="19"/>
      <c r="AX1521" s="18"/>
      <c r="AY1521" s="32"/>
      <c r="AZ1521" s="14">
        <f>SUM(AV1521:AY1521)</f>
        <v>0</v>
      </c>
      <c r="BA1521" s="15">
        <f t="shared" si="1188"/>
        <v>0</v>
      </c>
    </row>
    <row r="1522" spans="1:53" x14ac:dyDescent="0.15">
      <c r="A1522" s="30" t="s">
        <v>1158</v>
      </c>
      <c r="B1522" s="37"/>
      <c r="C1522" s="19">
        <v>1</v>
      </c>
      <c r="D1522" s="18">
        <v>1</v>
      </c>
      <c r="E1522" s="32"/>
      <c r="F1522" s="14">
        <f t="shared" ref="F1522:F1544" si="1198">SUM(B1522:E1522)</f>
        <v>2</v>
      </c>
      <c r="G1522" s="37"/>
      <c r="H1522" s="19">
        <v>1</v>
      </c>
      <c r="I1522" s="18">
        <v>1</v>
      </c>
      <c r="J1522" s="32"/>
      <c r="K1522" s="14">
        <f t="shared" ref="K1522:K1544" si="1199">SUM(G1522:J1522)</f>
        <v>2</v>
      </c>
      <c r="L1522" s="37"/>
      <c r="M1522" s="19">
        <v>1</v>
      </c>
      <c r="N1522" s="18">
        <v>1</v>
      </c>
      <c r="O1522" s="32"/>
      <c r="P1522" s="14">
        <f t="shared" ref="P1522:P1544" si="1200">SUM(L1522:O1522)</f>
        <v>2</v>
      </c>
      <c r="Q1522" s="15">
        <f t="shared" si="1183"/>
        <v>6</v>
      </c>
      <c r="R1522" s="56">
        <v>44510</v>
      </c>
      <c r="S1522" s="30" t="s">
        <v>1148</v>
      </c>
      <c r="T1522" s="31"/>
      <c r="U1522" s="32">
        <v>1</v>
      </c>
      <c r="V1522" s="33"/>
      <c r="W1522" s="32"/>
      <c r="X1522" s="14">
        <f t="shared" si="1195"/>
        <v>1</v>
      </c>
      <c r="Y1522" s="31"/>
      <c r="Z1522" s="32">
        <v>1</v>
      </c>
      <c r="AA1522" s="33"/>
      <c r="AB1522" s="32"/>
      <c r="AC1522" s="14">
        <f t="shared" si="1196"/>
        <v>1</v>
      </c>
      <c r="AD1522" s="31"/>
      <c r="AE1522" s="32">
        <v>1</v>
      </c>
      <c r="AF1522" s="33"/>
      <c r="AG1522" s="32"/>
      <c r="AH1522" s="14">
        <f t="shared" si="1197"/>
        <v>1</v>
      </c>
      <c r="AI1522" s="15">
        <f t="shared" si="1184"/>
        <v>3</v>
      </c>
      <c r="AJ1522" s="56">
        <v>44503</v>
      </c>
      <c r="AK1522" s="13"/>
      <c r="AL1522" s="37"/>
      <c r="AM1522" s="19"/>
      <c r="AN1522" s="18"/>
      <c r="AO1522" s="32"/>
      <c r="AP1522" s="14">
        <f t="shared" ref="AP1522:AP1544" si="1201">SUM(AL1522:AO1522)</f>
        <v>0</v>
      </c>
      <c r="AQ1522" s="37"/>
      <c r="AR1522" s="19"/>
      <c r="AS1522" s="18"/>
      <c r="AT1522" s="32"/>
      <c r="AU1522" s="14">
        <f t="shared" ref="AU1522:AU1544" si="1202">SUM(AQ1522:AT1522)</f>
        <v>0</v>
      </c>
      <c r="AV1522" s="37"/>
      <c r="AW1522" s="19"/>
      <c r="AX1522" s="18"/>
      <c r="AY1522" s="32"/>
      <c r="AZ1522" s="14">
        <f t="shared" ref="AZ1522:AZ1544" si="1203">SUM(AV1522:AY1522)</f>
        <v>0</v>
      </c>
      <c r="BA1522" s="15">
        <f t="shared" si="1188"/>
        <v>0</v>
      </c>
    </row>
    <row r="1523" spans="1:53" x14ac:dyDescent="0.15">
      <c r="A1523" s="30" t="s">
        <v>1159</v>
      </c>
      <c r="B1523" s="37"/>
      <c r="C1523" s="19">
        <v>2</v>
      </c>
      <c r="D1523" s="18"/>
      <c r="E1523" s="32"/>
      <c r="F1523" s="14">
        <f t="shared" si="1198"/>
        <v>2</v>
      </c>
      <c r="G1523" s="37"/>
      <c r="H1523" s="19">
        <v>2</v>
      </c>
      <c r="I1523" s="18"/>
      <c r="J1523" s="32"/>
      <c r="K1523" s="14">
        <f t="shared" si="1199"/>
        <v>2</v>
      </c>
      <c r="L1523" s="37"/>
      <c r="M1523" s="19">
        <v>2</v>
      </c>
      <c r="N1523" s="18"/>
      <c r="O1523" s="32"/>
      <c r="P1523" s="14">
        <f t="shared" si="1200"/>
        <v>2</v>
      </c>
      <c r="Q1523" s="15">
        <f t="shared" si="1183"/>
        <v>6</v>
      </c>
      <c r="R1523" s="56">
        <v>44511</v>
      </c>
      <c r="S1523" s="30" t="s">
        <v>1149</v>
      </c>
      <c r="T1523" s="31">
        <v>50</v>
      </c>
      <c r="U1523" s="32">
        <v>50</v>
      </c>
      <c r="V1523" s="33">
        <v>50</v>
      </c>
      <c r="W1523" s="32"/>
      <c r="X1523" s="14">
        <f t="shared" si="1195"/>
        <v>150</v>
      </c>
      <c r="Y1523" s="31">
        <v>50</v>
      </c>
      <c r="Z1523" s="32">
        <v>50</v>
      </c>
      <c r="AA1523" s="33">
        <v>50</v>
      </c>
      <c r="AB1523" s="32"/>
      <c r="AC1523" s="14">
        <f t="shared" si="1196"/>
        <v>150</v>
      </c>
      <c r="AD1523" s="31">
        <v>50</v>
      </c>
      <c r="AE1523" s="32">
        <v>50</v>
      </c>
      <c r="AF1523" s="33">
        <v>50</v>
      </c>
      <c r="AG1523" s="32"/>
      <c r="AH1523" s="14">
        <f t="shared" si="1197"/>
        <v>150</v>
      </c>
      <c r="AI1523" s="15">
        <f t="shared" si="1184"/>
        <v>450</v>
      </c>
      <c r="AJ1523" s="56">
        <v>44510</v>
      </c>
      <c r="AK1523" s="30"/>
      <c r="AL1523" s="37"/>
      <c r="AM1523" s="19"/>
      <c r="AN1523" s="18"/>
      <c r="AO1523" s="32"/>
      <c r="AP1523" s="14">
        <f t="shared" si="1201"/>
        <v>0</v>
      </c>
      <c r="AQ1523" s="37"/>
      <c r="AR1523" s="19"/>
      <c r="AS1523" s="18"/>
      <c r="AT1523" s="32"/>
      <c r="AU1523" s="14">
        <f t="shared" si="1202"/>
        <v>0</v>
      </c>
      <c r="AV1523" s="37"/>
      <c r="AW1523" s="19"/>
      <c r="AX1523" s="18"/>
      <c r="AY1523" s="32"/>
      <c r="AZ1523" s="14">
        <f t="shared" si="1203"/>
        <v>0</v>
      </c>
      <c r="BA1523" s="15">
        <f t="shared" si="1188"/>
        <v>0</v>
      </c>
    </row>
    <row r="1524" spans="1:53" x14ac:dyDescent="0.15">
      <c r="A1524" s="30" t="s">
        <v>1161</v>
      </c>
      <c r="B1524" s="37">
        <v>1</v>
      </c>
      <c r="C1524" s="19"/>
      <c r="D1524" s="18"/>
      <c r="E1524" s="32">
        <v>2</v>
      </c>
      <c r="F1524" s="14">
        <f t="shared" si="1198"/>
        <v>3</v>
      </c>
      <c r="G1524" s="37">
        <v>1</v>
      </c>
      <c r="H1524" s="19"/>
      <c r="I1524" s="18"/>
      <c r="J1524" s="32">
        <v>2</v>
      </c>
      <c r="K1524" s="14">
        <f t="shared" si="1199"/>
        <v>3</v>
      </c>
      <c r="L1524" s="37">
        <v>1</v>
      </c>
      <c r="M1524" s="19"/>
      <c r="N1524" s="18"/>
      <c r="O1524" s="32">
        <v>2</v>
      </c>
      <c r="P1524" s="14">
        <f t="shared" si="1200"/>
        <v>3</v>
      </c>
      <c r="Q1524" s="15">
        <f t="shared" si="1183"/>
        <v>9</v>
      </c>
      <c r="R1524" s="56">
        <v>44512</v>
      </c>
      <c r="S1524" s="30" t="s">
        <v>1151</v>
      </c>
      <c r="T1524" s="37"/>
      <c r="U1524" s="19">
        <v>1</v>
      </c>
      <c r="V1524" s="18">
        <v>3</v>
      </c>
      <c r="W1524" s="32"/>
      <c r="X1524" s="14">
        <f t="shared" si="1195"/>
        <v>4</v>
      </c>
      <c r="Y1524" s="37"/>
      <c r="Z1524" s="19">
        <v>1</v>
      </c>
      <c r="AA1524" s="18">
        <v>3</v>
      </c>
      <c r="AB1524" s="32"/>
      <c r="AC1524" s="14">
        <f t="shared" si="1196"/>
        <v>4</v>
      </c>
      <c r="AD1524" s="37"/>
      <c r="AE1524" s="19">
        <v>1</v>
      </c>
      <c r="AF1524" s="18">
        <v>3</v>
      </c>
      <c r="AG1524" s="32"/>
      <c r="AH1524" s="14">
        <f t="shared" si="1197"/>
        <v>4</v>
      </c>
      <c r="AI1524" s="15">
        <f t="shared" si="1184"/>
        <v>12</v>
      </c>
      <c r="AJ1524" s="56">
        <v>44505</v>
      </c>
      <c r="AK1524" s="30"/>
      <c r="AL1524" s="37"/>
      <c r="AM1524" s="19"/>
      <c r="AN1524" s="18"/>
      <c r="AO1524" s="32"/>
      <c r="AP1524" s="14">
        <f t="shared" si="1201"/>
        <v>0</v>
      </c>
      <c r="AQ1524" s="37"/>
      <c r="AR1524" s="19"/>
      <c r="AS1524" s="18"/>
      <c r="AT1524" s="32"/>
      <c r="AU1524" s="14">
        <f t="shared" si="1202"/>
        <v>0</v>
      </c>
      <c r="AV1524" s="37"/>
      <c r="AW1524" s="19"/>
      <c r="AX1524" s="18"/>
      <c r="AY1524" s="32"/>
      <c r="AZ1524" s="14">
        <f t="shared" si="1203"/>
        <v>0</v>
      </c>
      <c r="BA1524" s="15">
        <f t="shared" si="1188"/>
        <v>0</v>
      </c>
    </row>
    <row r="1525" spans="1:53" x14ac:dyDescent="0.15">
      <c r="A1525" s="30" t="s">
        <v>1165</v>
      </c>
      <c r="B1525" s="37"/>
      <c r="C1525" s="19"/>
      <c r="D1525" s="18">
        <v>1</v>
      </c>
      <c r="E1525" s="32">
        <v>1</v>
      </c>
      <c r="F1525" s="14">
        <f t="shared" si="1198"/>
        <v>2</v>
      </c>
      <c r="G1525" s="37"/>
      <c r="H1525" s="19"/>
      <c r="I1525" s="18">
        <v>1</v>
      </c>
      <c r="J1525" s="32">
        <v>1</v>
      </c>
      <c r="K1525" s="14">
        <f t="shared" si="1199"/>
        <v>2</v>
      </c>
      <c r="L1525" s="37"/>
      <c r="M1525" s="19"/>
      <c r="N1525" s="18">
        <v>1</v>
      </c>
      <c r="O1525" s="32">
        <v>1</v>
      </c>
      <c r="P1525" s="14">
        <f t="shared" si="1200"/>
        <v>2</v>
      </c>
      <c r="Q1525" s="15">
        <f t="shared" si="1183"/>
        <v>6</v>
      </c>
      <c r="R1525" s="56">
        <v>44517</v>
      </c>
      <c r="S1525" s="13" t="s">
        <v>1154</v>
      </c>
      <c r="T1525" s="37">
        <v>5</v>
      </c>
      <c r="U1525" s="19"/>
      <c r="V1525" s="18"/>
      <c r="W1525" s="32"/>
      <c r="X1525" s="14">
        <f t="shared" si="1195"/>
        <v>5</v>
      </c>
      <c r="Y1525" s="37">
        <v>5</v>
      </c>
      <c r="Z1525" s="19"/>
      <c r="AA1525" s="18"/>
      <c r="AB1525" s="32"/>
      <c r="AC1525" s="14">
        <f t="shared" si="1196"/>
        <v>5</v>
      </c>
      <c r="AD1525" s="37">
        <v>5</v>
      </c>
      <c r="AE1525" s="19"/>
      <c r="AF1525" s="18"/>
      <c r="AG1525" s="32"/>
      <c r="AH1525" s="14">
        <f t="shared" si="1197"/>
        <v>5</v>
      </c>
      <c r="AI1525" s="15">
        <f t="shared" si="1184"/>
        <v>15</v>
      </c>
      <c r="AJ1525" s="56">
        <v>44510</v>
      </c>
      <c r="AK1525" s="30"/>
      <c r="AL1525" s="37"/>
      <c r="AM1525" s="19"/>
      <c r="AN1525" s="18"/>
      <c r="AO1525" s="32"/>
      <c r="AP1525" s="14">
        <f t="shared" si="1201"/>
        <v>0</v>
      </c>
      <c r="AQ1525" s="37"/>
      <c r="AR1525" s="19"/>
      <c r="AS1525" s="18"/>
      <c r="AT1525" s="32"/>
      <c r="AU1525" s="14">
        <f t="shared" si="1202"/>
        <v>0</v>
      </c>
      <c r="AV1525" s="37"/>
      <c r="AW1525" s="19"/>
      <c r="AX1525" s="18"/>
      <c r="AY1525" s="32"/>
      <c r="AZ1525" s="14">
        <f t="shared" si="1203"/>
        <v>0</v>
      </c>
      <c r="BA1525" s="15">
        <f t="shared" si="1188"/>
        <v>0</v>
      </c>
    </row>
    <row r="1526" spans="1:53" x14ac:dyDescent="0.15">
      <c r="A1526" s="30" t="s">
        <v>1167</v>
      </c>
      <c r="B1526" s="37"/>
      <c r="C1526" s="19"/>
      <c r="D1526" s="18">
        <v>2</v>
      </c>
      <c r="E1526" s="32">
        <v>1</v>
      </c>
      <c r="F1526" s="14">
        <f t="shared" si="1198"/>
        <v>3</v>
      </c>
      <c r="G1526" s="37"/>
      <c r="H1526" s="19"/>
      <c r="I1526" s="18">
        <v>2</v>
      </c>
      <c r="J1526" s="32">
        <v>1</v>
      </c>
      <c r="K1526" s="14">
        <f t="shared" si="1199"/>
        <v>3</v>
      </c>
      <c r="L1526" s="37"/>
      <c r="M1526" s="19"/>
      <c r="N1526" s="18">
        <v>2</v>
      </c>
      <c r="O1526" s="32">
        <v>1</v>
      </c>
      <c r="P1526" s="14">
        <f t="shared" si="1200"/>
        <v>3</v>
      </c>
      <c r="Q1526" s="15">
        <f t="shared" si="1183"/>
        <v>9</v>
      </c>
      <c r="R1526" s="56">
        <v>44519</v>
      </c>
      <c r="S1526" s="30" t="s">
        <v>1155</v>
      </c>
      <c r="T1526" s="37"/>
      <c r="U1526" s="19">
        <v>2</v>
      </c>
      <c r="V1526" s="18"/>
      <c r="W1526" s="32">
        <v>1</v>
      </c>
      <c r="X1526" s="14">
        <f t="shared" si="1195"/>
        <v>3</v>
      </c>
      <c r="Y1526" s="37"/>
      <c r="Z1526" s="19">
        <v>2</v>
      </c>
      <c r="AA1526" s="18"/>
      <c r="AB1526" s="32">
        <v>1</v>
      </c>
      <c r="AC1526" s="14">
        <f t="shared" si="1196"/>
        <v>3</v>
      </c>
      <c r="AD1526" s="37"/>
      <c r="AE1526" s="19">
        <v>2</v>
      </c>
      <c r="AF1526" s="18"/>
      <c r="AG1526" s="32">
        <v>1</v>
      </c>
      <c r="AH1526" s="14">
        <f t="shared" si="1197"/>
        <v>3</v>
      </c>
      <c r="AI1526" s="15">
        <f t="shared" si="1184"/>
        <v>9</v>
      </c>
      <c r="AJ1526" s="56">
        <v>44506</v>
      </c>
      <c r="AK1526" s="30"/>
      <c r="AL1526" s="37"/>
      <c r="AM1526" s="19"/>
      <c r="AN1526" s="18"/>
      <c r="AO1526" s="32"/>
      <c r="AP1526" s="14">
        <f t="shared" si="1201"/>
        <v>0</v>
      </c>
      <c r="AQ1526" s="37"/>
      <c r="AR1526" s="19"/>
      <c r="AS1526" s="18"/>
      <c r="AT1526" s="32"/>
      <c r="AU1526" s="14">
        <f t="shared" si="1202"/>
        <v>0</v>
      </c>
      <c r="AV1526" s="37"/>
      <c r="AW1526" s="19"/>
      <c r="AX1526" s="18"/>
      <c r="AY1526" s="32"/>
      <c r="AZ1526" s="14">
        <f t="shared" si="1203"/>
        <v>0</v>
      </c>
      <c r="BA1526" s="15">
        <f t="shared" si="1188"/>
        <v>0</v>
      </c>
    </row>
    <row r="1527" spans="1:53" x14ac:dyDescent="0.15">
      <c r="A1527" s="30" t="s">
        <v>1168</v>
      </c>
      <c r="B1527" s="37"/>
      <c r="C1527" s="19"/>
      <c r="D1527" s="18"/>
      <c r="E1527" s="32">
        <v>1</v>
      </c>
      <c r="F1527" s="14">
        <f t="shared" si="1198"/>
        <v>1</v>
      </c>
      <c r="G1527" s="37"/>
      <c r="H1527" s="19"/>
      <c r="I1527" s="18"/>
      <c r="J1527" s="32">
        <v>1</v>
      </c>
      <c r="K1527" s="14">
        <f t="shared" si="1199"/>
        <v>1</v>
      </c>
      <c r="L1527" s="37"/>
      <c r="M1527" s="19"/>
      <c r="N1527" s="18"/>
      <c r="O1527" s="32">
        <v>1</v>
      </c>
      <c r="P1527" s="14">
        <f t="shared" si="1200"/>
        <v>1</v>
      </c>
      <c r="Q1527" s="15">
        <f t="shared" si="1183"/>
        <v>3</v>
      </c>
      <c r="R1527" s="56">
        <v>44520</v>
      </c>
      <c r="S1527" s="30" t="s">
        <v>1156</v>
      </c>
      <c r="T1527" s="37">
        <v>1</v>
      </c>
      <c r="U1527" s="19"/>
      <c r="V1527" s="18"/>
      <c r="W1527" s="32">
        <v>2</v>
      </c>
      <c r="X1527" s="14">
        <f t="shared" si="1195"/>
        <v>3</v>
      </c>
      <c r="Y1527" s="37">
        <v>1</v>
      </c>
      <c r="Z1527" s="19"/>
      <c r="AA1527" s="18"/>
      <c r="AB1527" s="32">
        <v>2</v>
      </c>
      <c r="AC1527" s="14">
        <f t="shared" si="1196"/>
        <v>3</v>
      </c>
      <c r="AD1527" s="37">
        <v>1</v>
      </c>
      <c r="AE1527" s="19"/>
      <c r="AF1527" s="18"/>
      <c r="AG1527" s="32">
        <v>2</v>
      </c>
      <c r="AH1527" s="14">
        <f t="shared" si="1197"/>
        <v>3</v>
      </c>
      <c r="AI1527" s="15">
        <f t="shared" si="1184"/>
        <v>9</v>
      </c>
      <c r="AJ1527" s="56">
        <v>44509</v>
      </c>
      <c r="AK1527" s="39"/>
      <c r="AL1527" s="37"/>
      <c r="AM1527" s="19"/>
      <c r="AN1527" s="18"/>
      <c r="AO1527" s="32"/>
      <c r="AP1527" s="14">
        <f t="shared" si="1201"/>
        <v>0</v>
      </c>
      <c r="AQ1527" s="37"/>
      <c r="AR1527" s="19"/>
      <c r="AS1527" s="18"/>
      <c r="AT1527" s="32"/>
      <c r="AU1527" s="14">
        <f t="shared" si="1202"/>
        <v>0</v>
      </c>
      <c r="AV1527" s="37"/>
      <c r="AW1527" s="19"/>
      <c r="AX1527" s="18"/>
      <c r="AY1527" s="32"/>
      <c r="AZ1527" s="14">
        <f t="shared" si="1203"/>
        <v>0</v>
      </c>
      <c r="BA1527" s="15">
        <f t="shared" si="1188"/>
        <v>0</v>
      </c>
    </row>
    <row r="1528" spans="1:53" x14ac:dyDescent="0.15">
      <c r="A1528" s="30" t="s">
        <v>1169</v>
      </c>
      <c r="B1528" s="37">
        <v>3</v>
      </c>
      <c r="C1528" s="19">
        <v>2</v>
      </c>
      <c r="D1528" s="18">
        <v>1</v>
      </c>
      <c r="E1528" s="32">
        <v>2</v>
      </c>
      <c r="F1528" s="14">
        <f t="shared" si="1198"/>
        <v>8</v>
      </c>
      <c r="G1528" s="37">
        <v>2</v>
      </c>
      <c r="H1528" s="19">
        <v>2</v>
      </c>
      <c r="I1528" s="18"/>
      <c r="J1528" s="32"/>
      <c r="K1528" s="14">
        <f t="shared" si="1199"/>
        <v>4</v>
      </c>
      <c r="L1528" s="37">
        <v>2</v>
      </c>
      <c r="M1528" s="19">
        <v>2</v>
      </c>
      <c r="N1528" s="18"/>
      <c r="O1528" s="32"/>
      <c r="P1528" s="14">
        <f t="shared" si="1200"/>
        <v>4</v>
      </c>
      <c r="Q1528" s="15">
        <f t="shared" si="1183"/>
        <v>16</v>
      </c>
      <c r="R1528" s="93">
        <v>44520</v>
      </c>
      <c r="S1528" s="39" t="s">
        <v>1160</v>
      </c>
      <c r="T1528" s="37"/>
      <c r="U1528" s="19">
        <v>3</v>
      </c>
      <c r="V1528" s="18"/>
      <c r="W1528" s="32"/>
      <c r="X1528" s="14">
        <f t="shared" si="1195"/>
        <v>3</v>
      </c>
      <c r="Y1528" s="37"/>
      <c r="Z1528" s="19">
        <v>3</v>
      </c>
      <c r="AA1528" s="18">
        <v>3</v>
      </c>
      <c r="AB1528" s="32"/>
      <c r="AC1528" s="14">
        <f t="shared" si="1196"/>
        <v>6</v>
      </c>
      <c r="AD1528" s="37"/>
      <c r="AE1528" s="19">
        <v>3</v>
      </c>
      <c r="AF1528" s="18">
        <v>3</v>
      </c>
      <c r="AG1528" s="32"/>
      <c r="AH1528" s="14">
        <f t="shared" si="1197"/>
        <v>6</v>
      </c>
      <c r="AI1528" s="15">
        <f t="shared" si="1184"/>
        <v>15</v>
      </c>
      <c r="AJ1528" s="56">
        <v>44511</v>
      </c>
      <c r="AK1528" s="30"/>
      <c r="AL1528" s="37"/>
      <c r="AM1528" s="19"/>
      <c r="AN1528" s="18"/>
      <c r="AO1528" s="32"/>
      <c r="AP1528" s="14">
        <f t="shared" si="1201"/>
        <v>0</v>
      </c>
      <c r="AQ1528" s="37"/>
      <c r="AR1528" s="19"/>
      <c r="AS1528" s="18"/>
      <c r="AT1528" s="32"/>
      <c r="AU1528" s="14">
        <f t="shared" si="1202"/>
        <v>0</v>
      </c>
      <c r="AV1528" s="37"/>
      <c r="AW1528" s="19"/>
      <c r="AX1528" s="18"/>
      <c r="AY1528" s="32"/>
      <c r="AZ1528" s="14">
        <f t="shared" si="1203"/>
        <v>0</v>
      </c>
      <c r="BA1528" s="15">
        <f t="shared" si="1188"/>
        <v>0</v>
      </c>
    </row>
    <row r="1529" spans="1:53" x14ac:dyDescent="0.15">
      <c r="A1529" s="30" t="s">
        <v>1171</v>
      </c>
      <c r="B1529" s="37"/>
      <c r="C1529" s="19">
        <v>1</v>
      </c>
      <c r="D1529" s="18"/>
      <c r="E1529" s="32">
        <v>1</v>
      </c>
      <c r="F1529" s="14">
        <f t="shared" si="1198"/>
        <v>2</v>
      </c>
      <c r="G1529" s="37"/>
      <c r="H1529" s="19">
        <v>1</v>
      </c>
      <c r="I1529" s="18"/>
      <c r="J1529" s="32">
        <v>1</v>
      </c>
      <c r="K1529" s="14">
        <f t="shared" si="1199"/>
        <v>2</v>
      </c>
      <c r="L1529" s="37"/>
      <c r="M1529" s="19">
        <v>1</v>
      </c>
      <c r="N1529" s="18"/>
      <c r="O1529" s="32">
        <v>1</v>
      </c>
      <c r="P1529" s="14">
        <f t="shared" si="1200"/>
        <v>2</v>
      </c>
      <c r="Q1529" s="15">
        <f t="shared" si="1183"/>
        <v>6</v>
      </c>
      <c r="R1529" s="56">
        <v>44525</v>
      </c>
      <c r="S1529" s="30" t="s">
        <v>1164</v>
      </c>
      <c r="T1529" s="37">
        <v>1</v>
      </c>
      <c r="U1529" s="19">
        <v>5</v>
      </c>
      <c r="V1529" s="18">
        <v>1</v>
      </c>
      <c r="W1529" s="32">
        <v>1</v>
      </c>
      <c r="X1529" s="14">
        <f t="shared" si="1195"/>
        <v>8</v>
      </c>
      <c r="Y1529" s="37">
        <v>1</v>
      </c>
      <c r="Z1529" s="19">
        <v>5</v>
      </c>
      <c r="AA1529" s="18">
        <v>1</v>
      </c>
      <c r="AB1529" s="32">
        <v>1</v>
      </c>
      <c r="AC1529" s="14">
        <f t="shared" si="1196"/>
        <v>8</v>
      </c>
      <c r="AD1529" s="37">
        <v>1</v>
      </c>
      <c r="AE1529" s="19">
        <v>5</v>
      </c>
      <c r="AF1529" s="18">
        <v>1</v>
      </c>
      <c r="AG1529" s="32">
        <v>1</v>
      </c>
      <c r="AH1529" s="14">
        <f t="shared" si="1197"/>
        <v>8</v>
      </c>
      <c r="AI1529" s="15">
        <f t="shared" si="1184"/>
        <v>24</v>
      </c>
      <c r="AJ1529" s="56">
        <v>44516</v>
      </c>
      <c r="AK1529" s="30"/>
      <c r="AL1529" s="37"/>
      <c r="AM1529" s="19"/>
      <c r="AN1529" s="18"/>
      <c r="AO1529" s="32"/>
      <c r="AP1529" s="14">
        <f t="shared" si="1201"/>
        <v>0</v>
      </c>
      <c r="AQ1529" s="37"/>
      <c r="AR1529" s="19"/>
      <c r="AS1529" s="18"/>
      <c r="AT1529" s="32"/>
      <c r="AU1529" s="14">
        <f t="shared" si="1202"/>
        <v>0</v>
      </c>
      <c r="AV1529" s="37"/>
      <c r="AW1529" s="19"/>
      <c r="AX1529" s="18"/>
      <c r="AY1529" s="32"/>
      <c r="AZ1529" s="14">
        <f t="shared" si="1203"/>
        <v>0</v>
      </c>
      <c r="BA1529" s="15">
        <f t="shared" si="1188"/>
        <v>0</v>
      </c>
    </row>
    <row r="1530" spans="1:53" x14ac:dyDescent="0.15">
      <c r="A1530" s="30" t="s">
        <v>1175</v>
      </c>
      <c r="B1530" s="37">
        <v>2</v>
      </c>
      <c r="C1530" s="19">
        <v>1</v>
      </c>
      <c r="D1530" s="18"/>
      <c r="E1530" s="32"/>
      <c r="F1530" s="14">
        <f t="shared" si="1198"/>
        <v>3</v>
      </c>
      <c r="G1530" s="37">
        <v>2</v>
      </c>
      <c r="H1530" s="19">
        <v>1</v>
      </c>
      <c r="I1530" s="18"/>
      <c r="J1530" s="32"/>
      <c r="K1530" s="14">
        <f t="shared" si="1199"/>
        <v>3</v>
      </c>
      <c r="L1530" s="37">
        <v>2</v>
      </c>
      <c r="M1530" s="19">
        <v>1</v>
      </c>
      <c r="N1530" s="18"/>
      <c r="O1530" s="32"/>
      <c r="P1530" s="14">
        <f t="shared" si="1200"/>
        <v>3</v>
      </c>
      <c r="Q1530" s="15">
        <f t="shared" si="1183"/>
        <v>9</v>
      </c>
      <c r="R1530" s="56">
        <v>44527</v>
      </c>
      <c r="S1530" s="13" t="s">
        <v>1144</v>
      </c>
      <c r="T1530" s="37"/>
      <c r="U1530" s="19"/>
      <c r="V1530" s="18"/>
      <c r="W1530" s="32">
        <v>7</v>
      </c>
      <c r="X1530" s="14">
        <f t="shared" si="1195"/>
        <v>7</v>
      </c>
      <c r="Y1530" s="37"/>
      <c r="Z1530" s="19"/>
      <c r="AA1530" s="18"/>
      <c r="AB1530" s="32">
        <v>7</v>
      </c>
      <c r="AC1530" s="14">
        <f t="shared" si="1196"/>
        <v>7</v>
      </c>
      <c r="AD1530" s="37"/>
      <c r="AE1530" s="19"/>
      <c r="AF1530" s="18"/>
      <c r="AG1530" s="32">
        <v>7</v>
      </c>
      <c r="AH1530" s="14">
        <f t="shared" si="1197"/>
        <v>7</v>
      </c>
      <c r="AI1530" s="15">
        <f t="shared" si="1184"/>
        <v>21</v>
      </c>
      <c r="AJ1530" s="56">
        <v>44519</v>
      </c>
      <c r="AK1530" s="30"/>
      <c r="AL1530" s="37"/>
      <c r="AM1530" s="19"/>
      <c r="AN1530" s="18"/>
      <c r="AO1530" s="32"/>
      <c r="AP1530" s="14">
        <f t="shared" si="1201"/>
        <v>0</v>
      </c>
      <c r="AQ1530" s="37"/>
      <c r="AR1530" s="19"/>
      <c r="AS1530" s="18"/>
      <c r="AT1530" s="32"/>
      <c r="AU1530" s="14">
        <f t="shared" si="1202"/>
        <v>0</v>
      </c>
      <c r="AV1530" s="37"/>
      <c r="AW1530" s="19"/>
      <c r="AX1530" s="18"/>
      <c r="AY1530" s="32"/>
      <c r="AZ1530" s="14">
        <f t="shared" si="1203"/>
        <v>0</v>
      </c>
      <c r="BA1530" s="15">
        <f t="shared" si="1188"/>
        <v>0</v>
      </c>
    </row>
    <row r="1531" spans="1:53" x14ac:dyDescent="0.15">
      <c r="A1531" s="30" t="s">
        <v>1184</v>
      </c>
      <c r="B1531" s="37"/>
      <c r="C1531" s="19"/>
      <c r="D1531" s="18"/>
      <c r="E1531" s="32">
        <v>1</v>
      </c>
      <c r="F1531" s="14">
        <f t="shared" si="1198"/>
        <v>1</v>
      </c>
      <c r="G1531" s="37"/>
      <c r="H1531" s="19"/>
      <c r="I1531" s="18"/>
      <c r="J1531" s="32">
        <v>1</v>
      </c>
      <c r="K1531" s="14">
        <f t="shared" si="1199"/>
        <v>1</v>
      </c>
      <c r="L1531" s="37"/>
      <c r="M1531" s="19"/>
      <c r="N1531" s="18"/>
      <c r="O1531" s="32">
        <v>1</v>
      </c>
      <c r="P1531" s="14">
        <f t="shared" si="1200"/>
        <v>1</v>
      </c>
      <c r="Q1531" s="15">
        <f t="shared" si="1183"/>
        <v>3</v>
      </c>
      <c r="R1531" s="56">
        <v>44530</v>
      </c>
      <c r="S1531" s="13" t="s">
        <v>1152</v>
      </c>
      <c r="T1531" s="37">
        <v>1</v>
      </c>
      <c r="U1531" s="19">
        <v>3</v>
      </c>
      <c r="V1531" s="18">
        <v>1</v>
      </c>
      <c r="W1531" s="32"/>
      <c r="X1531" s="14">
        <f t="shared" si="1195"/>
        <v>5</v>
      </c>
      <c r="Y1531" s="37">
        <v>1</v>
      </c>
      <c r="Z1531" s="19">
        <v>3</v>
      </c>
      <c r="AA1531" s="18">
        <v>1</v>
      </c>
      <c r="AB1531" s="32"/>
      <c r="AC1531" s="14">
        <f t="shared" si="1196"/>
        <v>5</v>
      </c>
      <c r="AD1531" s="37">
        <v>1</v>
      </c>
      <c r="AE1531" s="19">
        <v>3</v>
      </c>
      <c r="AF1531" s="18">
        <v>1</v>
      </c>
      <c r="AG1531" s="32"/>
      <c r="AH1531" s="14">
        <f t="shared" si="1197"/>
        <v>5</v>
      </c>
      <c r="AI1531" s="15">
        <f t="shared" si="1184"/>
        <v>15</v>
      </c>
      <c r="AJ1531" s="56">
        <v>44519</v>
      </c>
      <c r="AK1531" s="30"/>
      <c r="AL1531" s="37"/>
      <c r="AM1531" s="19"/>
      <c r="AN1531" s="18"/>
      <c r="AO1531" s="32"/>
      <c r="AP1531" s="14">
        <f t="shared" si="1201"/>
        <v>0</v>
      </c>
      <c r="AQ1531" s="37"/>
      <c r="AR1531" s="19"/>
      <c r="AS1531" s="18"/>
      <c r="AT1531" s="32"/>
      <c r="AU1531" s="14">
        <f t="shared" si="1202"/>
        <v>0</v>
      </c>
      <c r="AV1531" s="37"/>
      <c r="AW1531" s="19"/>
      <c r="AX1531" s="18"/>
      <c r="AY1531" s="32"/>
      <c r="AZ1531" s="14">
        <f t="shared" si="1203"/>
        <v>0</v>
      </c>
      <c r="BA1531" s="15">
        <f t="shared" si="1188"/>
        <v>0</v>
      </c>
    </row>
    <row r="1532" spans="1:53" x14ac:dyDescent="0.15">
      <c r="A1532" s="30" t="s">
        <v>83</v>
      </c>
      <c r="B1532" s="37">
        <v>1</v>
      </c>
      <c r="C1532" s="19"/>
      <c r="D1532" s="18"/>
      <c r="E1532" s="32"/>
      <c r="F1532" s="14">
        <f t="shared" si="1198"/>
        <v>1</v>
      </c>
      <c r="G1532" s="37"/>
      <c r="H1532" s="19"/>
      <c r="I1532" s="18"/>
      <c r="J1532" s="32"/>
      <c r="K1532" s="14">
        <f t="shared" si="1199"/>
        <v>0</v>
      </c>
      <c r="L1532" s="37"/>
      <c r="M1532" s="19"/>
      <c r="N1532" s="18"/>
      <c r="O1532" s="32"/>
      <c r="P1532" s="14">
        <f t="shared" si="1200"/>
        <v>0</v>
      </c>
      <c r="Q1532" s="15">
        <f t="shared" si="1183"/>
        <v>1</v>
      </c>
      <c r="R1532" s="56">
        <v>44530</v>
      </c>
      <c r="S1532" s="39" t="s">
        <v>27</v>
      </c>
      <c r="T1532" s="37"/>
      <c r="U1532" s="19"/>
      <c r="V1532" s="18">
        <v>3</v>
      </c>
      <c r="W1532" s="32"/>
      <c r="X1532" s="14">
        <f t="shared" si="1195"/>
        <v>3</v>
      </c>
      <c r="Y1532" s="37"/>
      <c r="Z1532" s="19"/>
      <c r="AA1532" s="18">
        <v>2</v>
      </c>
      <c r="AB1532" s="32">
        <v>2</v>
      </c>
      <c r="AC1532" s="14">
        <f t="shared" si="1196"/>
        <v>4</v>
      </c>
      <c r="AD1532" s="37"/>
      <c r="AE1532" s="19"/>
      <c r="AF1532" s="18">
        <v>2</v>
      </c>
      <c r="AG1532" s="32">
        <v>2</v>
      </c>
      <c r="AH1532" s="14">
        <f t="shared" si="1197"/>
        <v>4</v>
      </c>
      <c r="AI1532" s="15">
        <f t="shared" si="1184"/>
        <v>11</v>
      </c>
      <c r="AJ1532" s="56">
        <v>44520</v>
      </c>
      <c r="AK1532" s="30"/>
      <c r="AL1532" s="37"/>
      <c r="AM1532" s="19"/>
      <c r="AN1532" s="18"/>
      <c r="AO1532" s="32"/>
      <c r="AP1532" s="14">
        <f t="shared" si="1201"/>
        <v>0</v>
      </c>
      <c r="AQ1532" s="37"/>
      <c r="AR1532" s="19"/>
      <c r="AS1532" s="18"/>
      <c r="AT1532" s="32"/>
      <c r="AU1532" s="14">
        <f t="shared" si="1202"/>
        <v>0</v>
      </c>
      <c r="AV1532" s="37"/>
      <c r="AW1532" s="19"/>
      <c r="AX1532" s="18"/>
      <c r="AY1532" s="32"/>
      <c r="AZ1532" s="14">
        <f t="shared" si="1203"/>
        <v>0</v>
      </c>
      <c r="BA1532" s="15">
        <f t="shared" si="1188"/>
        <v>0</v>
      </c>
    </row>
    <row r="1533" spans="1:53" x14ac:dyDescent="0.15">
      <c r="A1533" s="30"/>
      <c r="B1533" s="37"/>
      <c r="C1533" s="19"/>
      <c r="D1533" s="18"/>
      <c r="E1533" s="32"/>
      <c r="F1533" s="14">
        <f t="shared" si="1198"/>
        <v>0</v>
      </c>
      <c r="G1533" s="37"/>
      <c r="H1533" s="19"/>
      <c r="I1533" s="18"/>
      <c r="J1533" s="32"/>
      <c r="K1533" s="14">
        <f t="shared" si="1199"/>
        <v>0</v>
      </c>
      <c r="L1533" s="37"/>
      <c r="M1533" s="19"/>
      <c r="N1533" s="18"/>
      <c r="O1533" s="32"/>
      <c r="P1533" s="14">
        <f t="shared" si="1200"/>
        <v>0</v>
      </c>
      <c r="Q1533" s="15">
        <f t="shared" si="1183"/>
        <v>0</v>
      </c>
      <c r="S1533" s="13" t="s">
        <v>1154</v>
      </c>
      <c r="T1533" s="37"/>
      <c r="U1533" s="19">
        <v>10</v>
      </c>
      <c r="V1533" s="18"/>
      <c r="W1533" s="32"/>
      <c r="X1533" s="14">
        <f t="shared" si="1195"/>
        <v>10</v>
      </c>
      <c r="Y1533" s="37"/>
      <c r="Z1533" s="19">
        <v>10</v>
      </c>
      <c r="AA1533" s="18"/>
      <c r="AB1533" s="32"/>
      <c r="AC1533" s="14">
        <f t="shared" si="1196"/>
        <v>10</v>
      </c>
      <c r="AD1533" s="37"/>
      <c r="AE1533" s="19">
        <v>10</v>
      </c>
      <c r="AF1533" s="18"/>
      <c r="AG1533" s="32"/>
      <c r="AH1533" s="14">
        <f t="shared" si="1197"/>
        <v>10</v>
      </c>
      <c r="AI1533" s="15">
        <f t="shared" si="1184"/>
        <v>30</v>
      </c>
      <c r="AJ1533" s="56">
        <v>44526</v>
      </c>
      <c r="AK1533" s="30"/>
      <c r="AL1533" s="37"/>
      <c r="AM1533" s="19"/>
      <c r="AN1533" s="18"/>
      <c r="AO1533" s="32"/>
      <c r="AP1533" s="14">
        <f t="shared" si="1201"/>
        <v>0</v>
      </c>
      <c r="AQ1533" s="37"/>
      <c r="AR1533" s="19"/>
      <c r="AS1533" s="18"/>
      <c r="AT1533" s="32"/>
      <c r="AU1533" s="14">
        <f t="shared" si="1202"/>
        <v>0</v>
      </c>
      <c r="AV1533" s="37"/>
      <c r="AW1533" s="19"/>
      <c r="AX1533" s="18"/>
      <c r="AY1533" s="32"/>
      <c r="AZ1533" s="14">
        <f t="shared" si="1203"/>
        <v>0</v>
      </c>
      <c r="BA1533" s="15">
        <f t="shared" si="1188"/>
        <v>0</v>
      </c>
    </row>
    <row r="1534" spans="1:53" x14ac:dyDescent="0.15">
      <c r="A1534" s="30"/>
      <c r="B1534" s="37"/>
      <c r="C1534" s="19"/>
      <c r="D1534" s="18"/>
      <c r="E1534" s="32"/>
      <c r="F1534" s="14">
        <f t="shared" si="1198"/>
        <v>0</v>
      </c>
      <c r="G1534" s="37"/>
      <c r="H1534" s="19"/>
      <c r="I1534" s="18"/>
      <c r="J1534" s="32"/>
      <c r="K1534" s="14">
        <f t="shared" si="1199"/>
        <v>0</v>
      </c>
      <c r="L1534" s="37"/>
      <c r="M1534" s="19"/>
      <c r="N1534" s="18"/>
      <c r="O1534" s="32"/>
      <c r="P1534" s="14">
        <f t="shared" si="1200"/>
        <v>0</v>
      </c>
      <c r="Q1534" s="15">
        <f t="shared" si="1183"/>
        <v>0</v>
      </c>
      <c r="S1534" s="30" t="s">
        <v>1170</v>
      </c>
      <c r="T1534" s="37">
        <v>1</v>
      </c>
      <c r="U1534" s="19"/>
      <c r="V1534" s="18">
        <v>1</v>
      </c>
      <c r="W1534" s="32"/>
      <c r="X1534" s="14">
        <f t="shared" si="1195"/>
        <v>2</v>
      </c>
      <c r="Y1534" s="37">
        <v>1</v>
      </c>
      <c r="Z1534" s="19"/>
      <c r="AA1534" s="18">
        <v>1</v>
      </c>
      <c r="AB1534" s="32"/>
      <c r="AC1534" s="14">
        <f t="shared" si="1196"/>
        <v>2</v>
      </c>
      <c r="AD1534" s="37">
        <v>1</v>
      </c>
      <c r="AE1534" s="19"/>
      <c r="AF1534" s="18">
        <v>1</v>
      </c>
      <c r="AG1534" s="32"/>
      <c r="AH1534" s="14">
        <f t="shared" si="1197"/>
        <v>2</v>
      </c>
      <c r="AI1534" s="15">
        <f t="shared" si="1184"/>
        <v>6</v>
      </c>
      <c r="AJ1534" s="56">
        <v>44524</v>
      </c>
      <c r="AK1534" s="13"/>
      <c r="AL1534" s="37"/>
      <c r="AM1534" s="19"/>
      <c r="AN1534" s="18"/>
      <c r="AO1534" s="32"/>
      <c r="AP1534" s="14">
        <f t="shared" si="1201"/>
        <v>0</v>
      </c>
      <c r="AQ1534" s="37"/>
      <c r="AR1534" s="19"/>
      <c r="AS1534" s="18"/>
      <c r="AT1534" s="32"/>
      <c r="AU1534" s="14">
        <f t="shared" si="1202"/>
        <v>0</v>
      </c>
      <c r="AV1534" s="37"/>
      <c r="AW1534" s="19"/>
      <c r="AX1534" s="18"/>
      <c r="AY1534" s="32"/>
      <c r="AZ1534" s="14">
        <f t="shared" si="1203"/>
        <v>0</v>
      </c>
      <c r="BA1534" s="15">
        <f t="shared" si="1188"/>
        <v>0</v>
      </c>
    </row>
    <row r="1535" spans="1:53" x14ac:dyDescent="0.15">
      <c r="A1535" s="30"/>
      <c r="B1535" s="37"/>
      <c r="C1535" s="19"/>
      <c r="D1535" s="18"/>
      <c r="E1535" s="32"/>
      <c r="F1535" s="14">
        <f t="shared" si="1198"/>
        <v>0</v>
      </c>
      <c r="G1535" s="37"/>
      <c r="H1535" s="19"/>
      <c r="I1535" s="18"/>
      <c r="J1535" s="32"/>
      <c r="K1535" s="14">
        <f t="shared" si="1199"/>
        <v>0</v>
      </c>
      <c r="L1535" s="37"/>
      <c r="M1535" s="19"/>
      <c r="N1535" s="18"/>
      <c r="O1535" s="32"/>
      <c r="P1535" s="14">
        <f t="shared" si="1200"/>
        <v>0</v>
      </c>
      <c r="Q1535" s="15">
        <f t="shared" si="1183"/>
        <v>0</v>
      </c>
      <c r="S1535" s="13" t="s">
        <v>1172</v>
      </c>
      <c r="T1535" s="37">
        <v>10</v>
      </c>
      <c r="U1535" s="19"/>
      <c r="V1535" s="18"/>
      <c r="W1535" s="32"/>
      <c r="X1535" s="14">
        <f t="shared" si="1195"/>
        <v>10</v>
      </c>
      <c r="Y1535" s="37">
        <v>10</v>
      </c>
      <c r="Z1535" s="19"/>
      <c r="AA1535" s="18"/>
      <c r="AB1535" s="32"/>
      <c r="AC1535" s="14">
        <f t="shared" si="1196"/>
        <v>10</v>
      </c>
      <c r="AD1535" s="37">
        <v>10</v>
      </c>
      <c r="AE1535" s="19"/>
      <c r="AF1535" s="18"/>
      <c r="AG1535" s="32"/>
      <c r="AH1535" s="14">
        <f t="shared" si="1197"/>
        <v>10</v>
      </c>
      <c r="AI1535" s="15">
        <f t="shared" si="1184"/>
        <v>30</v>
      </c>
      <c r="AJ1535" s="56">
        <v>44530</v>
      </c>
      <c r="AK1535" s="39"/>
      <c r="AL1535" s="37"/>
      <c r="AM1535" s="19"/>
      <c r="AN1535" s="18"/>
      <c r="AO1535" s="32"/>
      <c r="AP1535" s="14">
        <f t="shared" si="1201"/>
        <v>0</v>
      </c>
      <c r="AQ1535" s="37"/>
      <c r="AR1535" s="19"/>
      <c r="AS1535" s="18"/>
      <c r="AT1535" s="32"/>
      <c r="AU1535" s="14">
        <f t="shared" si="1202"/>
        <v>0</v>
      </c>
      <c r="AV1535" s="37"/>
      <c r="AW1535" s="19"/>
      <c r="AX1535" s="18"/>
      <c r="AY1535" s="32"/>
      <c r="AZ1535" s="14">
        <f t="shared" si="1203"/>
        <v>0</v>
      </c>
      <c r="BA1535" s="15">
        <f t="shared" si="1188"/>
        <v>0</v>
      </c>
    </row>
    <row r="1536" spans="1:53" x14ac:dyDescent="0.15">
      <c r="A1536" s="30"/>
      <c r="B1536" s="37"/>
      <c r="C1536" s="19"/>
      <c r="D1536" s="18"/>
      <c r="E1536" s="32"/>
      <c r="F1536" s="14">
        <f t="shared" si="1198"/>
        <v>0</v>
      </c>
      <c r="G1536" s="37"/>
      <c r="H1536" s="19"/>
      <c r="I1536" s="18"/>
      <c r="J1536" s="32"/>
      <c r="K1536" s="14">
        <f t="shared" si="1199"/>
        <v>0</v>
      </c>
      <c r="L1536" s="37"/>
      <c r="M1536" s="19"/>
      <c r="N1536" s="18"/>
      <c r="O1536" s="32"/>
      <c r="P1536" s="14">
        <f t="shared" si="1200"/>
        <v>0</v>
      </c>
      <c r="Q1536" s="15">
        <f t="shared" si="1183"/>
        <v>0</v>
      </c>
      <c r="S1536" s="13" t="s">
        <v>27</v>
      </c>
      <c r="T1536" s="37"/>
      <c r="U1536" s="19"/>
      <c r="V1536" s="18"/>
      <c r="W1536" s="19">
        <v>3</v>
      </c>
      <c r="X1536" s="14">
        <f t="shared" ref="X1536" si="1204">SUM(T1536:W1536)</f>
        <v>3</v>
      </c>
      <c r="Y1536" s="37"/>
      <c r="Z1536" s="19"/>
      <c r="AA1536" s="18"/>
      <c r="AB1536" s="19">
        <v>3</v>
      </c>
      <c r="AC1536" s="14">
        <f t="shared" ref="AC1536" si="1205">SUM(Y1536:AB1536)</f>
        <v>3</v>
      </c>
      <c r="AD1536" s="37"/>
      <c r="AE1536" s="19"/>
      <c r="AF1536" s="18"/>
      <c r="AG1536" s="19">
        <v>3</v>
      </c>
      <c r="AH1536" s="14">
        <f t="shared" ref="AH1536" si="1206">SUM(AD1536:AG1536)</f>
        <v>3</v>
      </c>
      <c r="AI1536" s="15">
        <f t="shared" si="1184"/>
        <v>9</v>
      </c>
      <c r="AJ1536" s="56">
        <v>44525</v>
      </c>
      <c r="AK1536" s="13"/>
      <c r="AL1536" s="37"/>
      <c r="AM1536" s="19"/>
      <c r="AN1536" s="18"/>
      <c r="AO1536" s="32"/>
      <c r="AP1536" s="14">
        <f t="shared" si="1201"/>
        <v>0</v>
      </c>
      <c r="AQ1536" s="37"/>
      <c r="AR1536" s="19"/>
      <c r="AS1536" s="18"/>
      <c r="AT1536" s="32"/>
      <c r="AU1536" s="14">
        <f t="shared" si="1202"/>
        <v>0</v>
      </c>
      <c r="AV1536" s="37"/>
      <c r="AW1536" s="19"/>
      <c r="AX1536" s="18"/>
      <c r="AY1536" s="32"/>
      <c r="AZ1536" s="14">
        <f t="shared" si="1203"/>
        <v>0</v>
      </c>
      <c r="BA1536" s="15">
        <f t="shared" si="1188"/>
        <v>0</v>
      </c>
    </row>
    <row r="1537" spans="1:54" x14ac:dyDescent="0.15">
      <c r="A1537" s="30"/>
      <c r="B1537" s="37"/>
      <c r="C1537" s="19"/>
      <c r="D1537" s="18"/>
      <c r="E1537" s="32"/>
      <c r="F1537" s="14">
        <f t="shared" si="1198"/>
        <v>0</v>
      </c>
      <c r="G1537" s="37"/>
      <c r="H1537" s="19"/>
      <c r="I1537" s="18"/>
      <c r="J1537" s="32"/>
      <c r="K1537" s="14">
        <f t="shared" si="1199"/>
        <v>0</v>
      </c>
      <c r="L1537" s="37"/>
      <c r="M1537" s="19"/>
      <c r="N1537" s="18"/>
      <c r="O1537" s="32"/>
      <c r="P1537" s="14">
        <f t="shared" si="1200"/>
        <v>0</v>
      </c>
      <c r="Q1537" s="15">
        <f t="shared" si="1183"/>
        <v>0</v>
      </c>
      <c r="S1537" s="30" t="s">
        <v>1173</v>
      </c>
      <c r="T1537" s="37">
        <v>2</v>
      </c>
      <c r="U1537" s="19">
        <v>5</v>
      </c>
      <c r="V1537" s="18">
        <v>3</v>
      </c>
      <c r="W1537" s="32">
        <v>2</v>
      </c>
      <c r="X1537" s="14">
        <f t="shared" si="1195"/>
        <v>12</v>
      </c>
      <c r="Y1537" s="37">
        <v>2</v>
      </c>
      <c r="Z1537" s="19">
        <v>5</v>
      </c>
      <c r="AA1537" s="18">
        <v>3</v>
      </c>
      <c r="AB1537" s="32">
        <v>2</v>
      </c>
      <c r="AC1537" s="14">
        <f t="shared" si="1196"/>
        <v>12</v>
      </c>
      <c r="AD1537" s="37">
        <v>2</v>
      </c>
      <c r="AE1537" s="19">
        <v>5</v>
      </c>
      <c r="AF1537" s="18">
        <v>3</v>
      </c>
      <c r="AG1537" s="32">
        <v>2</v>
      </c>
      <c r="AH1537" s="14">
        <f t="shared" si="1197"/>
        <v>12</v>
      </c>
      <c r="AI1537" s="15">
        <f t="shared" si="1184"/>
        <v>36</v>
      </c>
      <c r="AJ1537" s="56">
        <v>44526</v>
      </c>
      <c r="AK1537" s="13"/>
      <c r="AL1537" s="37"/>
      <c r="AM1537" s="19"/>
      <c r="AN1537" s="18"/>
      <c r="AO1537" s="32"/>
      <c r="AP1537" s="14">
        <f t="shared" si="1201"/>
        <v>0</v>
      </c>
      <c r="AQ1537" s="37"/>
      <c r="AR1537" s="19"/>
      <c r="AS1537" s="18"/>
      <c r="AT1537" s="32"/>
      <c r="AU1537" s="14">
        <f t="shared" si="1202"/>
        <v>0</v>
      </c>
      <c r="AV1537" s="37"/>
      <c r="AW1537" s="19"/>
      <c r="AX1537" s="18"/>
      <c r="AY1537" s="32"/>
      <c r="AZ1537" s="14">
        <f t="shared" si="1203"/>
        <v>0</v>
      </c>
      <c r="BA1537" s="15">
        <f t="shared" si="1188"/>
        <v>0</v>
      </c>
    </row>
    <row r="1538" spans="1:54" x14ac:dyDescent="0.15">
      <c r="A1538" s="30"/>
      <c r="B1538" s="37"/>
      <c r="C1538" s="19"/>
      <c r="D1538" s="18"/>
      <c r="E1538" s="32"/>
      <c r="F1538" s="14">
        <f t="shared" si="1198"/>
        <v>0</v>
      </c>
      <c r="G1538" s="37"/>
      <c r="H1538" s="19"/>
      <c r="I1538" s="18"/>
      <c r="J1538" s="32"/>
      <c r="K1538" s="14">
        <f t="shared" si="1199"/>
        <v>0</v>
      </c>
      <c r="L1538" s="37"/>
      <c r="M1538" s="19"/>
      <c r="N1538" s="18"/>
      <c r="O1538" s="32"/>
      <c r="P1538" s="14">
        <f t="shared" si="1200"/>
        <v>0</v>
      </c>
      <c r="Q1538" s="15">
        <f t="shared" si="1183"/>
        <v>0</v>
      </c>
      <c r="S1538" s="13" t="s">
        <v>1176</v>
      </c>
      <c r="T1538" s="31">
        <v>2</v>
      </c>
      <c r="U1538" s="32">
        <v>2</v>
      </c>
      <c r="V1538" s="33">
        <v>3</v>
      </c>
      <c r="W1538" s="32"/>
      <c r="X1538" s="14">
        <f t="shared" si="1195"/>
        <v>7</v>
      </c>
      <c r="Y1538" s="31">
        <v>2</v>
      </c>
      <c r="Z1538" s="32">
        <v>2</v>
      </c>
      <c r="AA1538" s="33">
        <v>3</v>
      </c>
      <c r="AB1538" s="32"/>
      <c r="AC1538" s="14">
        <f t="shared" si="1196"/>
        <v>7</v>
      </c>
      <c r="AD1538" s="31">
        <v>2</v>
      </c>
      <c r="AE1538" s="32">
        <v>2</v>
      </c>
      <c r="AF1538" s="33">
        <v>3</v>
      </c>
      <c r="AG1538" s="32"/>
      <c r="AH1538" s="14">
        <f t="shared" si="1197"/>
        <v>7</v>
      </c>
      <c r="AI1538" s="15">
        <f t="shared" si="1184"/>
        <v>21</v>
      </c>
      <c r="AJ1538" s="56">
        <v>44529</v>
      </c>
      <c r="AK1538" s="13"/>
      <c r="AL1538" s="37"/>
      <c r="AM1538" s="19"/>
      <c r="AN1538" s="18"/>
      <c r="AO1538" s="32"/>
      <c r="AP1538" s="14">
        <f t="shared" si="1201"/>
        <v>0</v>
      </c>
      <c r="AQ1538" s="37"/>
      <c r="AR1538" s="19"/>
      <c r="AS1538" s="18"/>
      <c r="AT1538" s="32"/>
      <c r="AU1538" s="14">
        <f t="shared" si="1202"/>
        <v>0</v>
      </c>
      <c r="AV1538" s="37"/>
      <c r="AW1538" s="19"/>
      <c r="AX1538" s="18"/>
      <c r="AY1538" s="32"/>
      <c r="AZ1538" s="14">
        <f t="shared" si="1203"/>
        <v>0</v>
      </c>
      <c r="BA1538" s="15">
        <f t="shared" si="1188"/>
        <v>0</v>
      </c>
    </row>
    <row r="1539" spans="1:54" x14ac:dyDescent="0.15">
      <c r="A1539" s="30"/>
      <c r="B1539" s="37"/>
      <c r="C1539" s="19"/>
      <c r="D1539" s="18"/>
      <c r="E1539" s="32"/>
      <c r="F1539" s="14">
        <f t="shared" si="1198"/>
        <v>0</v>
      </c>
      <c r="G1539" s="37"/>
      <c r="H1539" s="19"/>
      <c r="I1539" s="18"/>
      <c r="J1539" s="32"/>
      <c r="K1539" s="14">
        <f t="shared" si="1199"/>
        <v>0</v>
      </c>
      <c r="L1539" s="37"/>
      <c r="M1539" s="19"/>
      <c r="N1539" s="18"/>
      <c r="O1539" s="32"/>
      <c r="P1539" s="14">
        <f t="shared" si="1200"/>
        <v>0</v>
      </c>
      <c r="Q1539" s="15">
        <f t="shared" si="1183"/>
        <v>0</v>
      </c>
      <c r="S1539" s="30"/>
      <c r="T1539" s="37"/>
      <c r="U1539" s="19"/>
      <c r="V1539" s="18"/>
      <c r="W1539" s="19"/>
      <c r="X1539" s="14">
        <f t="shared" si="1195"/>
        <v>0</v>
      </c>
      <c r="Y1539" s="37"/>
      <c r="Z1539" s="19"/>
      <c r="AA1539" s="18"/>
      <c r="AB1539" s="19"/>
      <c r="AC1539" s="14">
        <f t="shared" si="1196"/>
        <v>0</v>
      </c>
      <c r="AD1539" s="37"/>
      <c r="AE1539" s="19"/>
      <c r="AF1539" s="18"/>
      <c r="AG1539" s="19"/>
      <c r="AH1539" s="14">
        <f t="shared" si="1197"/>
        <v>0</v>
      </c>
      <c r="AI1539" s="15">
        <f t="shared" si="1184"/>
        <v>0</v>
      </c>
      <c r="AJ1539" s="56"/>
      <c r="AK1539" s="13"/>
      <c r="AL1539" s="37"/>
      <c r="AM1539" s="19"/>
      <c r="AN1539" s="18"/>
      <c r="AO1539" s="32"/>
      <c r="AP1539" s="14">
        <f t="shared" si="1201"/>
        <v>0</v>
      </c>
      <c r="AQ1539" s="37"/>
      <c r="AR1539" s="19"/>
      <c r="AS1539" s="18"/>
      <c r="AT1539" s="32"/>
      <c r="AU1539" s="14">
        <f t="shared" si="1202"/>
        <v>0</v>
      </c>
      <c r="AV1539" s="37"/>
      <c r="AW1539" s="19"/>
      <c r="AX1539" s="18"/>
      <c r="AY1539" s="32"/>
      <c r="AZ1539" s="14">
        <f t="shared" si="1203"/>
        <v>0</v>
      </c>
      <c r="BA1539" s="15">
        <f t="shared" si="1188"/>
        <v>0</v>
      </c>
    </row>
    <row r="1540" spans="1:54" x14ac:dyDescent="0.15">
      <c r="A1540" s="39"/>
      <c r="B1540" s="37"/>
      <c r="C1540" s="19"/>
      <c r="D1540" s="18"/>
      <c r="E1540" s="32"/>
      <c r="F1540" s="14">
        <f t="shared" si="1198"/>
        <v>0</v>
      </c>
      <c r="G1540" s="37"/>
      <c r="H1540" s="19"/>
      <c r="I1540" s="18"/>
      <c r="J1540" s="32"/>
      <c r="K1540" s="14">
        <f t="shared" si="1199"/>
        <v>0</v>
      </c>
      <c r="L1540" s="37"/>
      <c r="M1540" s="19"/>
      <c r="N1540" s="18"/>
      <c r="O1540" s="32"/>
      <c r="P1540" s="14">
        <f t="shared" si="1200"/>
        <v>0</v>
      </c>
      <c r="Q1540" s="15">
        <f t="shared" si="1183"/>
        <v>0</v>
      </c>
      <c r="S1540" s="30" t="s">
        <v>1128</v>
      </c>
      <c r="T1540" s="31"/>
      <c r="U1540" s="32"/>
      <c r="V1540" s="33"/>
      <c r="W1540" s="32"/>
      <c r="X1540" s="14">
        <f t="shared" si="1195"/>
        <v>0</v>
      </c>
      <c r="Y1540" s="31"/>
      <c r="Z1540" s="32"/>
      <c r="AA1540" s="33"/>
      <c r="AB1540" s="32"/>
      <c r="AC1540" s="14">
        <f t="shared" si="1196"/>
        <v>0</v>
      </c>
      <c r="AD1540" s="31"/>
      <c r="AE1540" s="32"/>
      <c r="AF1540" s="33"/>
      <c r="AG1540" s="32"/>
      <c r="AH1540" s="14">
        <f t="shared" si="1197"/>
        <v>0</v>
      </c>
      <c r="AI1540" s="15">
        <f t="shared" si="1184"/>
        <v>0</v>
      </c>
      <c r="AJ1540" s="57" t="s">
        <v>1129</v>
      </c>
      <c r="AK1540" s="39"/>
      <c r="AL1540" s="37"/>
      <c r="AM1540" s="19"/>
      <c r="AN1540" s="18"/>
      <c r="AO1540" s="32"/>
      <c r="AP1540" s="14">
        <f t="shared" si="1201"/>
        <v>0</v>
      </c>
      <c r="AQ1540" s="37"/>
      <c r="AR1540" s="19"/>
      <c r="AS1540" s="18"/>
      <c r="AT1540" s="32"/>
      <c r="AU1540" s="14">
        <f t="shared" si="1202"/>
        <v>0</v>
      </c>
      <c r="AV1540" s="37"/>
      <c r="AW1540" s="19"/>
      <c r="AX1540" s="18"/>
      <c r="AY1540" s="32"/>
      <c r="AZ1540" s="14">
        <f t="shared" si="1203"/>
        <v>0</v>
      </c>
      <c r="BA1540" s="15">
        <f t="shared" si="1188"/>
        <v>0</v>
      </c>
    </row>
    <row r="1541" spans="1:54" x14ac:dyDescent="0.15">
      <c r="A1541" s="30"/>
      <c r="B1541" s="37"/>
      <c r="C1541" s="19"/>
      <c r="D1541" s="18"/>
      <c r="E1541" s="32"/>
      <c r="F1541" s="14">
        <f t="shared" si="1198"/>
        <v>0</v>
      </c>
      <c r="G1541" s="37"/>
      <c r="H1541" s="19"/>
      <c r="I1541" s="18"/>
      <c r="J1541" s="32"/>
      <c r="K1541" s="14">
        <f t="shared" si="1199"/>
        <v>0</v>
      </c>
      <c r="L1541" s="37"/>
      <c r="M1541" s="19"/>
      <c r="N1541" s="18"/>
      <c r="O1541" s="32"/>
      <c r="P1541" s="14">
        <f t="shared" si="1200"/>
        <v>0</v>
      </c>
      <c r="Q1541" s="15">
        <f t="shared" si="1183"/>
        <v>0</v>
      </c>
      <c r="S1541" s="13" t="s">
        <v>1126</v>
      </c>
      <c r="T1541" s="37"/>
      <c r="U1541" s="19"/>
      <c r="V1541" s="18"/>
      <c r="W1541" s="19"/>
      <c r="X1541" s="14">
        <f t="shared" si="1195"/>
        <v>0</v>
      </c>
      <c r="Y1541" s="37"/>
      <c r="Z1541" s="19"/>
      <c r="AA1541" s="18"/>
      <c r="AB1541" s="19"/>
      <c r="AC1541" s="14">
        <f t="shared" si="1196"/>
        <v>0</v>
      </c>
      <c r="AD1541" s="37"/>
      <c r="AE1541" s="19"/>
      <c r="AF1541" s="18"/>
      <c r="AG1541" s="19"/>
      <c r="AH1541" s="14">
        <f t="shared" si="1197"/>
        <v>0</v>
      </c>
      <c r="AI1541" s="15">
        <f t="shared" si="1184"/>
        <v>0</v>
      </c>
      <c r="AJ1541" s="57" t="s">
        <v>1127</v>
      </c>
      <c r="AK1541" s="13"/>
      <c r="AL1541" s="37"/>
      <c r="AM1541" s="19"/>
      <c r="AN1541" s="18"/>
      <c r="AO1541" s="32"/>
      <c r="AP1541" s="14">
        <f t="shared" si="1201"/>
        <v>0</v>
      </c>
      <c r="AQ1541" s="37"/>
      <c r="AR1541" s="19"/>
      <c r="AS1541" s="18"/>
      <c r="AT1541" s="32"/>
      <c r="AU1541" s="14">
        <f t="shared" si="1202"/>
        <v>0</v>
      </c>
      <c r="AV1541" s="37"/>
      <c r="AW1541" s="19"/>
      <c r="AX1541" s="18"/>
      <c r="AY1541" s="32"/>
      <c r="AZ1541" s="14">
        <f t="shared" si="1203"/>
        <v>0</v>
      </c>
      <c r="BA1541" s="15">
        <f t="shared" si="1188"/>
        <v>0</v>
      </c>
    </row>
    <row r="1542" spans="1:54" x14ac:dyDescent="0.15">
      <c r="A1542" s="30"/>
      <c r="B1542" s="37"/>
      <c r="C1542" s="19"/>
      <c r="D1542" s="18"/>
      <c r="E1542" s="32"/>
      <c r="F1542" s="14">
        <f t="shared" si="1198"/>
        <v>0</v>
      </c>
      <c r="G1542" s="37"/>
      <c r="H1542" s="19"/>
      <c r="I1542" s="18"/>
      <c r="J1542" s="32"/>
      <c r="K1542" s="14">
        <f t="shared" si="1199"/>
        <v>0</v>
      </c>
      <c r="L1542" s="37"/>
      <c r="M1542" s="19"/>
      <c r="N1542" s="18"/>
      <c r="O1542" s="32"/>
      <c r="P1542" s="14">
        <f t="shared" si="1200"/>
        <v>0</v>
      </c>
      <c r="Q1542" s="15">
        <f t="shared" si="1183"/>
        <v>0</v>
      </c>
      <c r="S1542" s="30" t="s">
        <v>1111</v>
      </c>
      <c r="T1542" s="31"/>
      <c r="U1542" s="32"/>
      <c r="V1542" s="33"/>
      <c r="W1542" s="32"/>
      <c r="X1542" s="14">
        <f t="shared" si="1195"/>
        <v>0</v>
      </c>
      <c r="Y1542" s="31"/>
      <c r="Z1542" s="32"/>
      <c r="AA1542" s="33"/>
      <c r="AB1542" s="32"/>
      <c r="AC1542" s="14">
        <f t="shared" si="1196"/>
        <v>0</v>
      </c>
      <c r="AD1542" s="31"/>
      <c r="AE1542" s="32"/>
      <c r="AF1542" s="33"/>
      <c r="AG1542" s="32"/>
      <c r="AH1542" s="14">
        <f t="shared" si="1197"/>
        <v>0</v>
      </c>
      <c r="AI1542" s="15">
        <f t="shared" si="1184"/>
        <v>0</v>
      </c>
      <c r="AJ1542" s="57" t="s">
        <v>1113</v>
      </c>
      <c r="AK1542" s="13"/>
      <c r="AL1542" s="37"/>
      <c r="AM1542" s="19"/>
      <c r="AN1542" s="18"/>
      <c r="AO1542" s="32"/>
      <c r="AP1542" s="14">
        <f t="shared" si="1201"/>
        <v>0</v>
      </c>
      <c r="AQ1542" s="37"/>
      <c r="AR1542" s="19"/>
      <c r="AS1542" s="18"/>
      <c r="AT1542" s="32"/>
      <c r="AU1542" s="14">
        <f t="shared" si="1202"/>
        <v>0</v>
      </c>
      <c r="AV1542" s="37"/>
      <c r="AW1542" s="19"/>
      <c r="AX1542" s="18"/>
      <c r="AY1542" s="32"/>
      <c r="AZ1542" s="14">
        <f t="shared" si="1203"/>
        <v>0</v>
      </c>
      <c r="BA1542" s="15">
        <f t="shared" si="1188"/>
        <v>0</v>
      </c>
    </row>
    <row r="1543" spans="1:54" x14ac:dyDescent="0.15">
      <c r="A1543" s="13"/>
      <c r="B1543" s="37"/>
      <c r="C1543" s="19"/>
      <c r="D1543" s="18"/>
      <c r="E1543" s="32"/>
      <c r="F1543" s="14">
        <f t="shared" si="1198"/>
        <v>0</v>
      </c>
      <c r="G1543" s="37"/>
      <c r="H1543" s="19"/>
      <c r="I1543" s="18"/>
      <c r="J1543" s="32"/>
      <c r="K1543" s="14">
        <f t="shared" si="1199"/>
        <v>0</v>
      </c>
      <c r="L1543" s="37"/>
      <c r="M1543" s="19"/>
      <c r="N1543" s="18"/>
      <c r="O1543" s="32"/>
      <c r="P1543" s="14">
        <f t="shared" si="1200"/>
        <v>0</v>
      </c>
      <c r="Q1543" s="15">
        <f t="shared" si="1183"/>
        <v>0</v>
      </c>
      <c r="S1543" s="30" t="s">
        <v>1112</v>
      </c>
      <c r="T1543" s="31"/>
      <c r="U1543" s="32"/>
      <c r="V1543" s="33"/>
      <c r="W1543" s="32"/>
      <c r="X1543" s="14">
        <f t="shared" si="1195"/>
        <v>0</v>
      </c>
      <c r="Y1543" s="31"/>
      <c r="Z1543" s="32"/>
      <c r="AA1543" s="33"/>
      <c r="AB1543" s="32"/>
      <c r="AC1543" s="14">
        <f t="shared" si="1196"/>
        <v>0</v>
      </c>
      <c r="AD1543" s="31"/>
      <c r="AE1543" s="32"/>
      <c r="AF1543" s="33"/>
      <c r="AG1543" s="32"/>
      <c r="AH1543" s="14">
        <f t="shared" si="1197"/>
        <v>0</v>
      </c>
      <c r="AI1543" s="15">
        <f t="shared" si="1184"/>
        <v>0</v>
      </c>
      <c r="AJ1543" s="57" t="s">
        <v>1070</v>
      </c>
      <c r="AK1543" s="13"/>
      <c r="AL1543" s="37"/>
      <c r="AM1543" s="19"/>
      <c r="AN1543" s="18"/>
      <c r="AO1543" s="19"/>
      <c r="AP1543" s="14">
        <f t="shared" si="1201"/>
        <v>0</v>
      </c>
      <c r="AQ1543" s="37"/>
      <c r="AR1543" s="19"/>
      <c r="AS1543" s="18"/>
      <c r="AT1543" s="19"/>
      <c r="AU1543" s="14">
        <f t="shared" si="1202"/>
        <v>0</v>
      </c>
      <c r="AV1543" s="37"/>
      <c r="AW1543" s="19"/>
      <c r="AX1543" s="18"/>
      <c r="AY1543" s="19"/>
      <c r="AZ1543" s="14">
        <f t="shared" si="1203"/>
        <v>0</v>
      </c>
      <c r="BA1543" s="15">
        <f t="shared" si="1188"/>
        <v>0</v>
      </c>
    </row>
    <row r="1544" spans="1:54" ht="14.25" thickBot="1" x14ac:dyDescent="0.2">
      <c r="A1544" s="39"/>
      <c r="B1544" s="37"/>
      <c r="C1544" s="19"/>
      <c r="D1544" s="18"/>
      <c r="E1544" s="106"/>
      <c r="F1544" s="14">
        <f t="shared" si="1198"/>
        <v>0</v>
      </c>
      <c r="G1544" s="37"/>
      <c r="H1544" s="19"/>
      <c r="I1544" s="18"/>
      <c r="J1544" s="32"/>
      <c r="K1544" s="14">
        <f t="shared" si="1199"/>
        <v>0</v>
      </c>
      <c r="L1544" s="37"/>
      <c r="M1544" s="19"/>
      <c r="N1544" s="18"/>
      <c r="O1544" s="106"/>
      <c r="P1544" s="14">
        <f t="shared" si="1200"/>
        <v>0</v>
      </c>
      <c r="Q1544" s="24">
        <f t="shared" si="1183"/>
        <v>0</v>
      </c>
      <c r="S1544" s="39" t="s">
        <v>1032</v>
      </c>
      <c r="T1544" s="37"/>
      <c r="U1544" s="19"/>
      <c r="V1544" s="18"/>
      <c r="W1544" s="32"/>
      <c r="X1544" s="14">
        <f t="shared" si="1195"/>
        <v>0</v>
      </c>
      <c r="Y1544" s="37"/>
      <c r="Z1544" s="19"/>
      <c r="AA1544" s="18"/>
      <c r="AB1544" s="32"/>
      <c r="AC1544" s="14">
        <f t="shared" si="1196"/>
        <v>0</v>
      </c>
      <c r="AD1544" s="37"/>
      <c r="AE1544" s="19"/>
      <c r="AF1544" s="18"/>
      <c r="AG1544" s="32"/>
      <c r="AH1544" s="14">
        <f t="shared" si="1197"/>
        <v>0</v>
      </c>
      <c r="AI1544" s="15">
        <f t="shared" si="1184"/>
        <v>0</v>
      </c>
      <c r="AJ1544" s="56" t="s">
        <v>1033</v>
      </c>
      <c r="AK1544" s="13"/>
      <c r="AL1544" s="37"/>
      <c r="AM1544" s="19"/>
      <c r="AN1544" s="18"/>
      <c r="AO1544" s="113"/>
      <c r="AP1544" s="14">
        <f t="shared" si="1201"/>
        <v>0</v>
      </c>
      <c r="AQ1544" s="37"/>
      <c r="AR1544" s="19"/>
      <c r="AS1544" s="18"/>
      <c r="AT1544" s="113"/>
      <c r="AU1544" s="14">
        <f t="shared" si="1202"/>
        <v>0</v>
      </c>
      <c r="AV1544" s="37"/>
      <c r="AW1544" s="19"/>
      <c r="AX1544" s="18"/>
      <c r="AY1544" s="113"/>
      <c r="AZ1544" s="14">
        <f t="shared" si="1203"/>
        <v>0</v>
      </c>
      <c r="BA1544" s="15">
        <f t="shared" si="1188"/>
        <v>0</v>
      </c>
      <c r="BB1544" s="16"/>
    </row>
    <row r="1545" spans="1:54" ht="14.25" thickBot="1" x14ac:dyDescent="0.2">
      <c r="A1545" s="3" t="s">
        <v>11</v>
      </c>
      <c r="B1545" s="26">
        <f>SUM(B1521:B1544)</f>
        <v>7</v>
      </c>
      <c r="C1545" s="26">
        <f t="shared" ref="C1545:E1545" si="1207">SUM(C1521:C1544)</f>
        <v>7</v>
      </c>
      <c r="D1545" s="26">
        <f t="shared" si="1207"/>
        <v>5</v>
      </c>
      <c r="E1545" s="26">
        <f t="shared" si="1207"/>
        <v>9</v>
      </c>
      <c r="F1545" s="40">
        <f>SUM(F1521:F1544)</f>
        <v>28</v>
      </c>
      <c r="G1545" s="26">
        <f t="shared" ref="G1545:Q1545" si="1208">SUM(G1521:G1544)</f>
        <v>5</v>
      </c>
      <c r="H1545" s="26">
        <f t="shared" si="1208"/>
        <v>7</v>
      </c>
      <c r="I1545" s="27">
        <f t="shared" si="1208"/>
        <v>5</v>
      </c>
      <c r="J1545" s="27">
        <f t="shared" si="1208"/>
        <v>7</v>
      </c>
      <c r="K1545" s="40">
        <f t="shared" si="1208"/>
        <v>24</v>
      </c>
      <c r="L1545" s="26">
        <f t="shared" si="1208"/>
        <v>5</v>
      </c>
      <c r="M1545" s="26">
        <f t="shared" si="1208"/>
        <v>7</v>
      </c>
      <c r="N1545" s="26">
        <f t="shared" si="1208"/>
        <v>4</v>
      </c>
      <c r="O1545" s="26">
        <f t="shared" si="1208"/>
        <v>7</v>
      </c>
      <c r="P1545" s="40">
        <f t="shared" si="1208"/>
        <v>23</v>
      </c>
      <c r="Q1545" s="41">
        <f t="shared" si="1208"/>
        <v>75</v>
      </c>
      <c r="S1545" s="3" t="s">
        <v>11</v>
      </c>
      <c r="T1545" s="26">
        <f t="shared" ref="T1545:AI1545" si="1209">SUM(T1521:T1544)</f>
        <v>73</v>
      </c>
      <c r="U1545" s="26">
        <f t="shared" si="1209"/>
        <v>82</v>
      </c>
      <c r="V1545" s="26">
        <f t="shared" si="1209"/>
        <v>65</v>
      </c>
      <c r="W1545" s="26">
        <f t="shared" si="1209"/>
        <v>21</v>
      </c>
      <c r="X1545" s="40">
        <f t="shared" si="1209"/>
        <v>241</v>
      </c>
      <c r="Y1545" s="26">
        <f t="shared" si="1209"/>
        <v>73</v>
      </c>
      <c r="Z1545" s="26">
        <f t="shared" si="1209"/>
        <v>82</v>
      </c>
      <c r="AA1545" s="27">
        <f t="shared" si="1209"/>
        <v>67</v>
      </c>
      <c r="AB1545" s="27">
        <f t="shared" si="1209"/>
        <v>23</v>
      </c>
      <c r="AC1545" s="40">
        <f t="shared" si="1209"/>
        <v>245</v>
      </c>
      <c r="AD1545" s="26">
        <f t="shared" si="1209"/>
        <v>73</v>
      </c>
      <c r="AE1545" s="26">
        <f t="shared" si="1209"/>
        <v>82</v>
      </c>
      <c r="AF1545" s="26">
        <f t="shared" si="1209"/>
        <v>67</v>
      </c>
      <c r="AG1545" s="26">
        <f t="shared" si="1209"/>
        <v>23</v>
      </c>
      <c r="AH1545" s="40">
        <f t="shared" si="1209"/>
        <v>245</v>
      </c>
      <c r="AI1545" s="41">
        <f t="shared" si="1209"/>
        <v>731</v>
      </c>
      <c r="AK1545" s="3" t="s">
        <v>11</v>
      </c>
      <c r="AL1545" s="26">
        <f>SUM(AL1521:AL1544)</f>
        <v>0</v>
      </c>
      <c r="AM1545" s="26">
        <f t="shared" ref="AM1545:BA1545" si="1210">SUM(AM1521:AM1544)</f>
        <v>0</v>
      </c>
      <c r="AN1545" s="26">
        <f t="shared" si="1210"/>
        <v>0</v>
      </c>
      <c r="AO1545" s="26">
        <f t="shared" si="1210"/>
        <v>0</v>
      </c>
      <c r="AP1545" s="40">
        <f t="shared" si="1210"/>
        <v>0</v>
      </c>
      <c r="AQ1545" s="26">
        <f t="shared" si="1210"/>
        <v>0</v>
      </c>
      <c r="AR1545" s="26">
        <f t="shared" si="1210"/>
        <v>0</v>
      </c>
      <c r="AS1545" s="26">
        <f t="shared" si="1210"/>
        <v>0</v>
      </c>
      <c r="AT1545" s="26">
        <f t="shared" si="1210"/>
        <v>0</v>
      </c>
      <c r="AU1545" s="40">
        <f t="shared" si="1210"/>
        <v>0</v>
      </c>
      <c r="AV1545" s="26">
        <f t="shared" si="1210"/>
        <v>0</v>
      </c>
      <c r="AW1545" s="26">
        <f t="shared" si="1210"/>
        <v>0</v>
      </c>
      <c r="AX1545" s="26">
        <f t="shared" si="1210"/>
        <v>0</v>
      </c>
      <c r="AY1545" s="26">
        <f t="shared" si="1210"/>
        <v>0</v>
      </c>
      <c r="AZ1545" s="40">
        <f t="shared" si="1210"/>
        <v>0</v>
      </c>
      <c r="BA1545" s="41">
        <f t="shared" si="1210"/>
        <v>0</v>
      </c>
    </row>
    <row r="1546" spans="1:54" ht="14.25" thickBot="1" x14ac:dyDescent="0.2">
      <c r="A1546" s="42" t="s">
        <v>12</v>
      </c>
      <c r="B1546" s="43">
        <f>B1520-B1545</f>
        <v>3</v>
      </c>
      <c r="C1546" s="43">
        <f t="shared" ref="C1546:Q1546" si="1211">C1520-C1545</f>
        <v>3</v>
      </c>
      <c r="D1546" s="43">
        <f t="shared" si="1211"/>
        <v>4</v>
      </c>
      <c r="E1546" s="43">
        <f t="shared" si="1211"/>
        <v>4</v>
      </c>
      <c r="F1546" s="43">
        <f t="shared" si="1211"/>
        <v>14</v>
      </c>
      <c r="G1546" s="43">
        <f t="shared" si="1211"/>
        <v>4</v>
      </c>
      <c r="H1546" s="43">
        <f t="shared" si="1211"/>
        <v>2</v>
      </c>
      <c r="I1546" s="43">
        <f t="shared" si="1211"/>
        <v>4</v>
      </c>
      <c r="J1546" s="43">
        <f t="shared" si="1211"/>
        <v>5</v>
      </c>
      <c r="K1546" s="43">
        <f t="shared" si="1211"/>
        <v>15</v>
      </c>
      <c r="L1546" s="43">
        <f t="shared" si="1211"/>
        <v>4</v>
      </c>
      <c r="M1546" s="43">
        <f t="shared" si="1211"/>
        <v>4</v>
      </c>
      <c r="N1546" s="43">
        <f t="shared" si="1211"/>
        <v>3</v>
      </c>
      <c r="O1546" s="43">
        <f t="shared" si="1211"/>
        <v>5</v>
      </c>
      <c r="P1546" s="43">
        <f t="shared" si="1211"/>
        <v>16</v>
      </c>
      <c r="Q1546" s="41">
        <f t="shared" si="1211"/>
        <v>45</v>
      </c>
      <c r="S1546" s="42" t="s">
        <v>12</v>
      </c>
      <c r="T1546" s="43">
        <f>T1520-T1545</f>
        <v>218</v>
      </c>
      <c r="U1546" s="43">
        <f t="shared" ref="U1546:AI1546" si="1212">U1520-U1545</f>
        <v>191</v>
      </c>
      <c r="V1546" s="43">
        <f t="shared" si="1212"/>
        <v>218</v>
      </c>
      <c r="W1546" s="43">
        <f t="shared" si="1212"/>
        <v>240</v>
      </c>
      <c r="X1546" s="43">
        <f t="shared" si="1212"/>
        <v>867</v>
      </c>
      <c r="Y1546" s="43">
        <f t="shared" si="1212"/>
        <v>256</v>
      </c>
      <c r="Z1546" s="43">
        <f t="shared" si="1212"/>
        <v>369</v>
      </c>
      <c r="AA1546" s="43">
        <f t="shared" si="1212"/>
        <v>309</v>
      </c>
      <c r="AB1546" s="43">
        <f t="shared" si="1212"/>
        <v>172</v>
      </c>
      <c r="AC1546" s="43">
        <f t="shared" si="1212"/>
        <v>1106</v>
      </c>
      <c r="AD1546" s="43">
        <f t="shared" si="1212"/>
        <v>403</v>
      </c>
      <c r="AE1546" s="43">
        <f t="shared" si="1212"/>
        <v>589</v>
      </c>
      <c r="AF1546" s="43">
        <f t="shared" si="1212"/>
        <v>378</v>
      </c>
      <c r="AG1546" s="43">
        <f t="shared" si="1212"/>
        <v>198</v>
      </c>
      <c r="AH1546" s="43">
        <f t="shared" si="1212"/>
        <v>1568</v>
      </c>
      <c r="AI1546" s="41">
        <f t="shared" si="1212"/>
        <v>3541</v>
      </c>
      <c r="AK1546" s="42" t="s">
        <v>12</v>
      </c>
      <c r="AL1546" s="43">
        <f>AL1520-AL1545</f>
        <v>0</v>
      </c>
      <c r="AM1546" s="43">
        <f t="shared" ref="AM1546:BA1546" si="1213">AM1520-AM1545</f>
        <v>0</v>
      </c>
      <c r="AN1546" s="43">
        <f t="shared" si="1213"/>
        <v>0</v>
      </c>
      <c r="AO1546" s="43">
        <f t="shared" si="1213"/>
        <v>0</v>
      </c>
      <c r="AP1546" s="43">
        <f t="shared" si="1213"/>
        <v>0</v>
      </c>
      <c r="AQ1546" s="43">
        <f t="shared" si="1213"/>
        <v>0</v>
      </c>
      <c r="AR1546" s="43">
        <f t="shared" si="1213"/>
        <v>0</v>
      </c>
      <c r="AS1546" s="43">
        <f t="shared" si="1213"/>
        <v>0</v>
      </c>
      <c r="AT1546" s="43">
        <f t="shared" si="1213"/>
        <v>0</v>
      </c>
      <c r="AU1546" s="43">
        <f t="shared" si="1213"/>
        <v>0</v>
      </c>
      <c r="AV1546" s="43">
        <f t="shared" si="1213"/>
        <v>0</v>
      </c>
      <c r="AW1546" s="43">
        <f t="shared" si="1213"/>
        <v>0</v>
      </c>
      <c r="AX1546" s="43">
        <f t="shared" si="1213"/>
        <v>0</v>
      </c>
      <c r="AY1546" s="43">
        <f t="shared" si="1213"/>
        <v>0</v>
      </c>
      <c r="AZ1546" s="43">
        <f t="shared" si="1213"/>
        <v>0</v>
      </c>
      <c r="BA1546" s="41">
        <f t="shared" si="1213"/>
        <v>0</v>
      </c>
    </row>
    <row r="1547" spans="1:54" x14ac:dyDescent="0.15">
      <c r="AI1547" t="s">
        <v>1296</v>
      </c>
    </row>
    <row r="1549" spans="1:54" ht="21.75" thickBot="1" x14ac:dyDescent="0.25">
      <c r="A1549" s="50" t="s">
        <v>13</v>
      </c>
      <c r="B1549" s="51"/>
      <c r="C1549" s="51"/>
      <c r="D1549" s="51"/>
      <c r="E1549" s="51"/>
      <c r="F1549" s="54" t="s">
        <v>26</v>
      </c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S1549" s="50" t="s">
        <v>14</v>
      </c>
      <c r="T1549" s="51"/>
      <c r="U1549" s="51"/>
      <c r="V1549" s="51"/>
      <c r="W1549" s="51"/>
      <c r="X1549" s="54" t="s">
        <v>26</v>
      </c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K1549" s="50" t="s">
        <v>153</v>
      </c>
      <c r="AL1549" s="51"/>
      <c r="AM1549" s="51"/>
      <c r="AN1549" s="51"/>
      <c r="AO1549" s="51"/>
      <c r="AP1549" s="54" t="s">
        <v>26</v>
      </c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</row>
    <row r="1550" spans="1:54" ht="14.25" thickBot="1" x14ac:dyDescent="0.2">
      <c r="A1550" s="2" t="s">
        <v>0</v>
      </c>
      <c r="B1550" s="225" t="s">
        <v>15</v>
      </c>
      <c r="C1550" s="225"/>
      <c r="D1550" s="225"/>
      <c r="E1550" s="225"/>
      <c r="F1550" s="226"/>
      <c r="G1550" s="225" t="s">
        <v>1</v>
      </c>
      <c r="H1550" s="225"/>
      <c r="I1550" s="225"/>
      <c r="J1550" s="225"/>
      <c r="K1550" s="226"/>
      <c r="L1550" s="225" t="s">
        <v>16</v>
      </c>
      <c r="M1550" s="225"/>
      <c r="N1550" s="225"/>
      <c r="O1550" s="225"/>
      <c r="P1550" s="225"/>
      <c r="Q1550" s="227" t="s">
        <v>2</v>
      </c>
      <c r="S1550" s="2" t="s">
        <v>0</v>
      </c>
      <c r="T1550" s="225" t="s">
        <v>15</v>
      </c>
      <c r="U1550" s="225"/>
      <c r="V1550" s="225"/>
      <c r="W1550" s="225"/>
      <c r="X1550" s="226"/>
      <c r="Y1550" s="225" t="s">
        <v>1</v>
      </c>
      <c r="Z1550" s="225"/>
      <c r="AA1550" s="225"/>
      <c r="AB1550" s="225"/>
      <c r="AC1550" s="226"/>
      <c r="AD1550" s="225" t="s">
        <v>16</v>
      </c>
      <c r="AE1550" s="225"/>
      <c r="AF1550" s="225"/>
      <c r="AG1550" s="225"/>
      <c r="AH1550" s="225"/>
      <c r="AI1550" s="227" t="s">
        <v>2</v>
      </c>
      <c r="AK1550" s="2" t="s">
        <v>0</v>
      </c>
      <c r="AL1550" s="225" t="s">
        <v>15</v>
      </c>
      <c r="AM1550" s="225"/>
      <c r="AN1550" s="225"/>
      <c r="AO1550" s="225"/>
      <c r="AP1550" s="226"/>
      <c r="AQ1550" s="225" t="s">
        <v>1</v>
      </c>
      <c r="AR1550" s="225"/>
      <c r="AS1550" s="225"/>
      <c r="AT1550" s="225"/>
      <c r="AU1550" s="226"/>
      <c r="AV1550" s="225" t="s">
        <v>16</v>
      </c>
      <c r="AW1550" s="225"/>
      <c r="AX1550" s="225"/>
      <c r="AY1550" s="225"/>
      <c r="AZ1550" s="225"/>
      <c r="BA1550" s="227" t="s">
        <v>2</v>
      </c>
    </row>
    <row r="1551" spans="1:54" ht="14.25" thickBot="1" x14ac:dyDescent="0.2">
      <c r="A1551" s="2" t="s">
        <v>3</v>
      </c>
      <c r="B1551" s="3" t="s">
        <v>4</v>
      </c>
      <c r="C1551" s="2" t="s">
        <v>5</v>
      </c>
      <c r="D1551" s="4" t="s">
        <v>6</v>
      </c>
      <c r="E1551" s="2" t="s">
        <v>821</v>
      </c>
      <c r="F1551" s="2" t="s">
        <v>7</v>
      </c>
      <c r="G1551" s="3" t="s">
        <v>4</v>
      </c>
      <c r="H1551" s="2" t="s">
        <v>5</v>
      </c>
      <c r="I1551" s="4" t="s">
        <v>6</v>
      </c>
      <c r="J1551" s="2" t="s">
        <v>820</v>
      </c>
      <c r="K1551" s="2" t="s">
        <v>7</v>
      </c>
      <c r="L1551" s="3" t="s">
        <v>4</v>
      </c>
      <c r="M1551" s="2" t="s">
        <v>5</v>
      </c>
      <c r="N1551" s="4" t="s">
        <v>6</v>
      </c>
      <c r="O1551" s="2" t="s">
        <v>820</v>
      </c>
      <c r="P1551" s="3" t="s">
        <v>7</v>
      </c>
      <c r="Q1551" s="228"/>
      <c r="S1551" s="2" t="s">
        <v>3</v>
      </c>
      <c r="T1551" s="3" t="s">
        <v>4</v>
      </c>
      <c r="U1551" s="2" t="s">
        <v>5</v>
      </c>
      <c r="V1551" s="4" t="s">
        <v>6</v>
      </c>
      <c r="W1551" s="2" t="s">
        <v>821</v>
      </c>
      <c r="X1551" s="2" t="s">
        <v>7</v>
      </c>
      <c r="Y1551" s="3" t="s">
        <v>4</v>
      </c>
      <c r="Z1551" s="2" t="s">
        <v>5</v>
      </c>
      <c r="AA1551" s="4" t="s">
        <v>6</v>
      </c>
      <c r="AB1551" s="2" t="s">
        <v>821</v>
      </c>
      <c r="AC1551" s="2" t="s">
        <v>7</v>
      </c>
      <c r="AD1551" s="3" t="s">
        <v>4</v>
      </c>
      <c r="AE1551" s="2" t="s">
        <v>5</v>
      </c>
      <c r="AF1551" s="4" t="s">
        <v>6</v>
      </c>
      <c r="AG1551" s="2" t="s">
        <v>821</v>
      </c>
      <c r="AH1551" s="3" t="s">
        <v>7</v>
      </c>
      <c r="AI1551" s="228"/>
      <c r="AK1551" s="2" t="s">
        <v>3</v>
      </c>
      <c r="AL1551" s="3" t="s">
        <v>4</v>
      </c>
      <c r="AM1551" s="2" t="s">
        <v>5</v>
      </c>
      <c r="AN1551" s="4" t="s">
        <v>6</v>
      </c>
      <c r="AO1551" s="2" t="s">
        <v>821</v>
      </c>
      <c r="AP1551" s="2" t="s">
        <v>7</v>
      </c>
      <c r="AQ1551" s="3" t="s">
        <v>4</v>
      </c>
      <c r="AR1551" s="2" t="s">
        <v>5</v>
      </c>
      <c r="AS1551" s="4" t="s">
        <v>6</v>
      </c>
      <c r="AT1551" s="2" t="s">
        <v>821</v>
      </c>
      <c r="AU1551" s="2" t="s">
        <v>7</v>
      </c>
      <c r="AV1551" s="3" t="s">
        <v>4</v>
      </c>
      <c r="AW1551" s="2" t="s">
        <v>5</v>
      </c>
      <c r="AX1551" s="4" t="s">
        <v>6</v>
      </c>
      <c r="AY1551" s="2" t="s">
        <v>821</v>
      </c>
      <c r="AZ1551" s="3" t="s">
        <v>7</v>
      </c>
      <c r="BA1551" s="228"/>
    </row>
    <row r="1552" spans="1:54" x14ac:dyDescent="0.15">
      <c r="A1552" s="5" t="s">
        <v>12</v>
      </c>
      <c r="B1552" s="6">
        <f>B1546</f>
        <v>3</v>
      </c>
      <c r="C1552" s="7">
        <f>C1546</f>
        <v>3</v>
      </c>
      <c r="D1552" s="6">
        <f>D1546</f>
        <v>4</v>
      </c>
      <c r="E1552" s="7">
        <f>E1546</f>
        <v>4</v>
      </c>
      <c r="F1552" s="8">
        <f>SUM(B1552:E1552)</f>
        <v>14</v>
      </c>
      <c r="G1552" s="6">
        <f>G1546</f>
        <v>4</v>
      </c>
      <c r="H1552" s="7">
        <f>H1546</f>
        <v>2</v>
      </c>
      <c r="I1552" s="6">
        <f>I1546</f>
        <v>4</v>
      </c>
      <c r="J1552" s="7">
        <f>J1546</f>
        <v>5</v>
      </c>
      <c r="K1552" s="8">
        <f>SUM(G1552:J1552)</f>
        <v>15</v>
      </c>
      <c r="L1552" s="6">
        <f>L1546</f>
        <v>4</v>
      </c>
      <c r="M1552" s="7">
        <f>M1546</f>
        <v>4</v>
      </c>
      <c r="N1552" s="6">
        <f>N1546</f>
        <v>3</v>
      </c>
      <c r="O1552" s="7">
        <f>O1546</f>
        <v>5</v>
      </c>
      <c r="P1552" s="8">
        <f>SUM(L1552:O1552)</f>
        <v>16</v>
      </c>
      <c r="Q1552" s="9">
        <f>F1552+K1552+P1552</f>
        <v>45</v>
      </c>
      <c r="S1552" s="5" t="s">
        <v>12</v>
      </c>
      <c r="T1552" s="6">
        <f>T1546</f>
        <v>218</v>
      </c>
      <c r="U1552" s="7">
        <f>U1546</f>
        <v>191</v>
      </c>
      <c r="V1552" s="6">
        <f>V1546</f>
        <v>218</v>
      </c>
      <c r="W1552" s="7">
        <f>W1546</f>
        <v>240</v>
      </c>
      <c r="X1552" s="8">
        <f>SUM(T1552:W1552)</f>
        <v>867</v>
      </c>
      <c r="Y1552" s="6">
        <f>Y1546</f>
        <v>256</v>
      </c>
      <c r="Z1552" s="7">
        <f>Z1546</f>
        <v>369</v>
      </c>
      <c r="AA1552" s="6">
        <f>AA1546</f>
        <v>309</v>
      </c>
      <c r="AB1552" s="7">
        <f>AB1546</f>
        <v>172</v>
      </c>
      <c r="AC1552" s="8">
        <f>SUM(Y1552:AB1552)</f>
        <v>1106</v>
      </c>
      <c r="AD1552" s="6">
        <f>AD1546</f>
        <v>403</v>
      </c>
      <c r="AE1552" s="7">
        <f>AE1546</f>
        <v>589</v>
      </c>
      <c r="AF1552" s="6">
        <f>AF1546</f>
        <v>378</v>
      </c>
      <c r="AG1552" s="7">
        <f>AG1546</f>
        <v>198</v>
      </c>
      <c r="AH1552" s="8">
        <f>SUM(AD1552:AG1552)</f>
        <v>1568</v>
      </c>
      <c r="AI1552" s="9">
        <f>X1552+AC1552+AH1552</f>
        <v>3541</v>
      </c>
      <c r="AK1552" s="5" t="s">
        <v>12</v>
      </c>
      <c r="AL1552" s="6">
        <f>AL1503</f>
        <v>0</v>
      </c>
      <c r="AM1552" s="7">
        <f>AM1503</f>
        <v>0</v>
      </c>
      <c r="AN1552" s="6">
        <f>AN1503</f>
        <v>0</v>
      </c>
      <c r="AO1552" s="7">
        <f>AO1503</f>
        <v>0</v>
      </c>
      <c r="AP1552" s="8">
        <f>SUM(AL1552:AO1552)</f>
        <v>0</v>
      </c>
      <c r="AQ1552" s="6">
        <f>AQ1503</f>
        <v>0</v>
      </c>
      <c r="AR1552" s="7">
        <f>AR1503</f>
        <v>0</v>
      </c>
      <c r="AS1552" s="6">
        <f>AS1503</f>
        <v>0</v>
      </c>
      <c r="AT1552" s="7">
        <f>AT1503</f>
        <v>0</v>
      </c>
      <c r="AU1552" s="8">
        <f>SUM(AQ1552:AT1552)</f>
        <v>0</v>
      </c>
      <c r="AV1552" s="6">
        <f>AV1503</f>
        <v>0</v>
      </c>
      <c r="AW1552" s="7">
        <f>AW1503</f>
        <v>0</v>
      </c>
      <c r="AX1552" s="6">
        <f>AX1503</f>
        <v>0</v>
      </c>
      <c r="AY1552" s="7">
        <f>AY1503</f>
        <v>0</v>
      </c>
      <c r="AZ1552" s="8">
        <f>SUM(AV1552:AY1552)</f>
        <v>0</v>
      </c>
      <c r="BA1552" s="9">
        <f>AP1552+AU1552+AZ1552</f>
        <v>0</v>
      </c>
    </row>
    <row r="1553" spans="1:53" x14ac:dyDescent="0.15">
      <c r="A1553" s="11" t="s">
        <v>9</v>
      </c>
      <c r="B1553" s="31"/>
      <c r="C1553" s="32"/>
      <c r="D1553" s="33"/>
      <c r="E1553" s="32"/>
      <c r="F1553" s="14">
        <f t="shared" ref="F1553:F1562" si="1214">SUM(B1553:E1553)</f>
        <v>0</v>
      </c>
      <c r="G1553" s="31"/>
      <c r="H1553" s="32"/>
      <c r="I1553" s="33">
        <v>3</v>
      </c>
      <c r="J1553" s="32"/>
      <c r="K1553" s="14">
        <f t="shared" ref="K1553:K1562" si="1215">SUM(G1553:J1553)</f>
        <v>3</v>
      </c>
      <c r="L1553" s="31"/>
      <c r="M1553" s="32"/>
      <c r="N1553" s="33">
        <v>3</v>
      </c>
      <c r="O1553" s="32"/>
      <c r="P1553" s="14">
        <f t="shared" ref="P1553:P1562" si="1216">SUM(L1553:O1553)</f>
        <v>3</v>
      </c>
      <c r="Q1553" s="15">
        <f t="shared" ref="Q1553:Q1587" si="1217">F1553+K1553+P1553</f>
        <v>6</v>
      </c>
      <c r="R1553" s="56">
        <v>44539</v>
      </c>
      <c r="S1553" s="11" t="s">
        <v>9</v>
      </c>
      <c r="T1553" s="12"/>
      <c r="U1553" s="13"/>
      <c r="V1553" s="12"/>
      <c r="W1553" s="30"/>
      <c r="X1553" s="14">
        <f>SUM(T1553:W1553)</f>
        <v>0</v>
      </c>
      <c r="Y1553" s="12"/>
      <c r="Z1553" s="13"/>
      <c r="AA1553" s="12"/>
      <c r="AB1553" s="30"/>
      <c r="AC1553" s="14">
        <f>SUM(Y1553:AB1553)</f>
        <v>0</v>
      </c>
      <c r="AD1553" s="12"/>
      <c r="AE1553" s="13"/>
      <c r="AF1553" s="12"/>
      <c r="AG1553" s="30"/>
      <c r="AH1553" s="14">
        <f>SUM(AD1553:AG1553)</f>
        <v>0</v>
      </c>
      <c r="AI1553" s="15">
        <f t="shared" ref="AI1553:AI1585" si="1218">X1553+AC1553+AH1553</f>
        <v>0</v>
      </c>
      <c r="AK1553" s="11" t="s">
        <v>9</v>
      </c>
      <c r="AL1553" s="12"/>
      <c r="AM1553" s="13"/>
      <c r="AN1553" s="12"/>
      <c r="AO1553" s="30"/>
      <c r="AP1553" s="8">
        <f t="shared" ref="AP1553:AP1562" si="1219">SUM(AL1553:AO1553)</f>
        <v>0</v>
      </c>
      <c r="AQ1553" s="12"/>
      <c r="AR1553" s="13"/>
      <c r="AS1553" s="12"/>
      <c r="AT1553" s="30"/>
      <c r="AU1553" s="8">
        <f t="shared" ref="AU1553:AU1562" si="1220">SUM(AQ1553:AT1553)</f>
        <v>0</v>
      </c>
      <c r="AV1553" s="12"/>
      <c r="AW1553" s="13"/>
      <c r="AX1553" s="12"/>
      <c r="AY1553" s="30"/>
      <c r="AZ1553" s="8">
        <f t="shared" ref="AZ1553:AZ1562" si="1221">SUM(AV1553:AY1553)</f>
        <v>0</v>
      </c>
      <c r="BA1553" s="15">
        <f t="shared" ref="BA1553:BA1587" si="1222">AP1553+AU1553+AZ1553</f>
        <v>0</v>
      </c>
    </row>
    <row r="1554" spans="1:53" x14ac:dyDescent="0.15">
      <c r="A1554" s="11" t="s">
        <v>9</v>
      </c>
      <c r="B1554" s="37"/>
      <c r="C1554" s="19"/>
      <c r="D1554" s="18"/>
      <c r="E1554" s="32">
        <v>2</v>
      </c>
      <c r="F1554" s="14">
        <f t="shared" si="1214"/>
        <v>2</v>
      </c>
      <c r="G1554" s="37"/>
      <c r="H1554" s="19"/>
      <c r="I1554" s="18"/>
      <c r="J1554" s="32">
        <v>2</v>
      </c>
      <c r="K1554" s="14">
        <f t="shared" si="1215"/>
        <v>2</v>
      </c>
      <c r="L1554" s="37"/>
      <c r="M1554" s="19"/>
      <c r="N1554" s="18"/>
      <c r="O1554" s="32">
        <v>2</v>
      </c>
      <c r="P1554" s="14">
        <f t="shared" si="1216"/>
        <v>2</v>
      </c>
      <c r="Q1554" s="15">
        <f t="shared" si="1217"/>
        <v>6</v>
      </c>
      <c r="R1554" s="56">
        <v>44540</v>
      </c>
      <c r="S1554" s="11" t="s">
        <v>9</v>
      </c>
      <c r="T1554" s="62"/>
      <c r="U1554" s="47"/>
      <c r="V1554" s="46"/>
      <c r="W1554" s="88"/>
      <c r="X1554" s="14">
        <f t="shared" ref="X1554:X1562" si="1223">SUM(T1554:W1554)</f>
        <v>0</v>
      </c>
      <c r="Y1554" s="62"/>
      <c r="Z1554" s="47"/>
      <c r="AA1554" s="46"/>
      <c r="AB1554" s="88"/>
      <c r="AC1554" s="14">
        <f t="shared" ref="AC1554:AC1562" si="1224">SUM(Y1554:AB1554)</f>
        <v>0</v>
      </c>
      <c r="AD1554" s="62"/>
      <c r="AE1554" s="47"/>
      <c r="AF1554" s="46"/>
      <c r="AG1554" s="88"/>
      <c r="AH1554" s="14">
        <f t="shared" ref="AH1554:AH1562" si="1225">SUM(AD1554:AG1554)</f>
        <v>0</v>
      </c>
      <c r="AI1554" s="15">
        <f t="shared" si="1218"/>
        <v>0</v>
      </c>
      <c r="AK1554" s="11" t="s">
        <v>9</v>
      </c>
      <c r="AL1554" s="62"/>
      <c r="AM1554" s="47"/>
      <c r="AN1554" s="46"/>
      <c r="AO1554" s="88"/>
      <c r="AP1554" s="8">
        <f t="shared" si="1219"/>
        <v>0</v>
      </c>
      <c r="AQ1554" s="62"/>
      <c r="AR1554" s="47"/>
      <c r="AS1554" s="46"/>
      <c r="AT1554" s="88"/>
      <c r="AU1554" s="8">
        <f t="shared" si="1220"/>
        <v>0</v>
      </c>
      <c r="AV1554" s="62"/>
      <c r="AW1554" s="47"/>
      <c r="AX1554" s="46"/>
      <c r="AY1554" s="88"/>
      <c r="AZ1554" s="8">
        <f t="shared" si="1221"/>
        <v>0</v>
      </c>
      <c r="BA1554" s="15">
        <f t="shared" si="1222"/>
        <v>0</v>
      </c>
    </row>
    <row r="1555" spans="1:53" x14ac:dyDescent="0.15">
      <c r="A1555" s="11" t="s">
        <v>1120</v>
      </c>
      <c r="B1555" s="12"/>
      <c r="C1555" s="13">
        <v>1</v>
      </c>
      <c r="D1555" s="12"/>
      <c r="E1555" s="30"/>
      <c r="F1555" s="14">
        <f t="shared" si="1214"/>
        <v>1</v>
      </c>
      <c r="G1555" s="12"/>
      <c r="H1555" s="13">
        <v>1</v>
      </c>
      <c r="I1555" s="12"/>
      <c r="J1555" s="30"/>
      <c r="K1555" s="14">
        <f t="shared" si="1215"/>
        <v>1</v>
      </c>
      <c r="L1555" s="12"/>
      <c r="M1555" s="13">
        <v>1</v>
      </c>
      <c r="N1555" s="12"/>
      <c r="O1555" s="30"/>
      <c r="P1555" s="14">
        <f t="shared" si="1216"/>
        <v>1</v>
      </c>
      <c r="Q1555" s="15">
        <f t="shared" si="1217"/>
        <v>3</v>
      </c>
      <c r="R1555" s="56">
        <v>44543</v>
      </c>
      <c r="S1555" s="11" t="s">
        <v>9</v>
      </c>
      <c r="T1555" s="12"/>
      <c r="U1555" s="13"/>
      <c r="V1555" s="12"/>
      <c r="W1555" s="30"/>
      <c r="X1555" s="14">
        <f t="shared" si="1223"/>
        <v>0</v>
      </c>
      <c r="Y1555" s="12"/>
      <c r="Z1555" s="13"/>
      <c r="AA1555" s="12"/>
      <c r="AB1555" s="30"/>
      <c r="AC1555" s="14">
        <f t="shared" si="1224"/>
        <v>0</v>
      </c>
      <c r="AD1555" s="12"/>
      <c r="AE1555" s="13"/>
      <c r="AF1555" s="12"/>
      <c r="AG1555" s="30"/>
      <c r="AH1555" s="14">
        <f t="shared" si="1225"/>
        <v>0</v>
      </c>
      <c r="AI1555" s="15">
        <f t="shared" si="1218"/>
        <v>0</v>
      </c>
      <c r="AK1555" s="11" t="s">
        <v>9</v>
      </c>
      <c r="AL1555" s="12"/>
      <c r="AM1555" s="13"/>
      <c r="AN1555" s="12"/>
      <c r="AO1555" s="30"/>
      <c r="AP1555" s="8">
        <f t="shared" si="1219"/>
        <v>0</v>
      </c>
      <c r="AQ1555" s="12"/>
      <c r="AR1555" s="13"/>
      <c r="AS1555" s="12"/>
      <c r="AT1555" s="30"/>
      <c r="AU1555" s="8">
        <f t="shared" si="1220"/>
        <v>0</v>
      </c>
      <c r="AV1555" s="12"/>
      <c r="AW1555" s="13"/>
      <c r="AX1555" s="12"/>
      <c r="AY1555" s="30"/>
      <c r="AZ1555" s="8">
        <f t="shared" si="1221"/>
        <v>0</v>
      </c>
      <c r="BA1555" s="15">
        <f t="shared" si="1222"/>
        <v>0</v>
      </c>
    </row>
    <row r="1556" spans="1:53" x14ac:dyDescent="0.15">
      <c r="A1556" s="11" t="s">
        <v>202</v>
      </c>
      <c r="B1556" s="12"/>
      <c r="C1556" s="13"/>
      <c r="D1556" s="12">
        <v>1</v>
      </c>
      <c r="E1556" s="30"/>
      <c r="F1556" s="14">
        <f t="shared" si="1214"/>
        <v>1</v>
      </c>
      <c r="G1556" s="12"/>
      <c r="H1556" s="13"/>
      <c r="I1556" s="12">
        <v>1</v>
      </c>
      <c r="J1556" s="30"/>
      <c r="K1556" s="14">
        <f t="shared" si="1215"/>
        <v>1</v>
      </c>
      <c r="L1556" s="12"/>
      <c r="M1556" s="13"/>
      <c r="N1556" s="12">
        <v>1</v>
      </c>
      <c r="O1556" s="30"/>
      <c r="P1556" s="14">
        <f t="shared" si="1216"/>
        <v>1</v>
      </c>
      <c r="Q1556" s="15">
        <f t="shared" si="1217"/>
        <v>3</v>
      </c>
      <c r="R1556" s="93">
        <v>44543</v>
      </c>
      <c r="S1556" s="11" t="s">
        <v>478</v>
      </c>
      <c r="T1556" s="12">
        <v>150</v>
      </c>
      <c r="U1556" s="13">
        <v>300</v>
      </c>
      <c r="V1556" s="12">
        <v>250</v>
      </c>
      <c r="W1556" s="30">
        <v>0</v>
      </c>
      <c r="X1556" s="14">
        <f t="shared" si="1223"/>
        <v>700</v>
      </c>
      <c r="Y1556" s="12">
        <v>200</v>
      </c>
      <c r="Z1556" s="13">
        <v>250</v>
      </c>
      <c r="AA1556" s="12">
        <v>200</v>
      </c>
      <c r="AB1556" s="30">
        <v>300</v>
      </c>
      <c r="AC1556" s="14">
        <f t="shared" si="1224"/>
        <v>950</v>
      </c>
      <c r="AD1556" s="12">
        <v>150</v>
      </c>
      <c r="AE1556" s="13">
        <v>200</v>
      </c>
      <c r="AF1556" s="12">
        <v>200</v>
      </c>
      <c r="AG1556" s="30">
        <v>300</v>
      </c>
      <c r="AH1556" s="14">
        <f t="shared" si="1225"/>
        <v>850</v>
      </c>
      <c r="AI1556" s="15">
        <f t="shared" si="1218"/>
        <v>2500</v>
      </c>
      <c r="AJ1556" s="56" t="s">
        <v>1178</v>
      </c>
      <c r="AK1556" s="11" t="s">
        <v>9</v>
      </c>
      <c r="AL1556" s="12"/>
      <c r="AM1556" s="13"/>
      <c r="AN1556" s="12"/>
      <c r="AO1556" s="30"/>
      <c r="AP1556" s="8">
        <f t="shared" si="1219"/>
        <v>0</v>
      </c>
      <c r="AQ1556" s="12"/>
      <c r="AR1556" s="13"/>
      <c r="AS1556" s="12"/>
      <c r="AT1556" s="30"/>
      <c r="AU1556" s="8">
        <f t="shared" si="1220"/>
        <v>0</v>
      </c>
      <c r="AV1556" s="12"/>
      <c r="AW1556" s="13"/>
      <c r="AX1556" s="12"/>
      <c r="AY1556" s="30"/>
      <c r="AZ1556" s="8">
        <f t="shared" si="1221"/>
        <v>0</v>
      </c>
      <c r="BA1556" s="15">
        <f t="shared" si="1222"/>
        <v>0</v>
      </c>
    </row>
    <row r="1557" spans="1:53" x14ac:dyDescent="0.15">
      <c r="A1557" s="11" t="s">
        <v>9</v>
      </c>
      <c r="B1557" s="12"/>
      <c r="C1557" s="13"/>
      <c r="D1557" s="12"/>
      <c r="E1557" s="30"/>
      <c r="F1557" s="14">
        <f t="shared" si="1214"/>
        <v>0</v>
      </c>
      <c r="G1557" s="12"/>
      <c r="H1557" s="13"/>
      <c r="I1557" s="12"/>
      <c r="J1557" s="30"/>
      <c r="K1557" s="14">
        <f t="shared" si="1215"/>
        <v>0</v>
      </c>
      <c r="L1557" s="12"/>
      <c r="M1557" s="13"/>
      <c r="N1557" s="12"/>
      <c r="O1557" s="30"/>
      <c r="P1557" s="14">
        <f t="shared" si="1216"/>
        <v>0</v>
      </c>
      <c r="Q1557" s="15">
        <f t="shared" si="1217"/>
        <v>0</v>
      </c>
      <c r="S1557" s="11" t="s">
        <v>9</v>
      </c>
      <c r="T1557" s="46"/>
      <c r="U1557" s="47"/>
      <c r="V1557" s="46"/>
      <c r="W1557" s="88"/>
      <c r="X1557" s="14">
        <f t="shared" si="1223"/>
        <v>0</v>
      </c>
      <c r="Y1557" s="46"/>
      <c r="Z1557" s="47"/>
      <c r="AA1557" s="46"/>
      <c r="AB1557" s="88"/>
      <c r="AC1557" s="14">
        <f t="shared" si="1224"/>
        <v>0</v>
      </c>
      <c r="AD1557" s="46"/>
      <c r="AE1557" s="47"/>
      <c r="AF1557" s="46"/>
      <c r="AG1557" s="88"/>
      <c r="AH1557" s="14">
        <f t="shared" si="1225"/>
        <v>0</v>
      </c>
      <c r="AI1557" s="15">
        <f t="shared" si="1218"/>
        <v>0</v>
      </c>
      <c r="AJ1557" s="57" t="s">
        <v>1166</v>
      </c>
      <c r="AK1557" s="11" t="s">
        <v>9</v>
      </c>
      <c r="AL1557" s="46"/>
      <c r="AM1557" s="47"/>
      <c r="AN1557" s="46"/>
      <c r="AO1557" s="88"/>
      <c r="AP1557" s="8">
        <f t="shared" si="1219"/>
        <v>0</v>
      </c>
      <c r="AQ1557" s="46"/>
      <c r="AR1557" s="47"/>
      <c r="AS1557" s="46"/>
      <c r="AT1557" s="88"/>
      <c r="AU1557" s="8">
        <f t="shared" si="1220"/>
        <v>0</v>
      </c>
      <c r="AV1557" s="46"/>
      <c r="AW1557" s="47"/>
      <c r="AX1557" s="46"/>
      <c r="AY1557" s="88"/>
      <c r="AZ1557" s="8">
        <f t="shared" si="1221"/>
        <v>0</v>
      </c>
      <c r="BA1557" s="15">
        <f t="shared" si="1222"/>
        <v>0</v>
      </c>
    </row>
    <row r="1558" spans="1:53" x14ac:dyDescent="0.15">
      <c r="A1558" s="11" t="s">
        <v>9</v>
      </c>
      <c r="B1558" s="12"/>
      <c r="C1558" s="13"/>
      <c r="D1558" s="12"/>
      <c r="E1558" s="30"/>
      <c r="F1558" s="14">
        <f t="shared" si="1214"/>
        <v>0</v>
      </c>
      <c r="G1558" s="12"/>
      <c r="H1558" s="13"/>
      <c r="I1558" s="12"/>
      <c r="J1558" s="30"/>
      <c r="K1558" s="14">
        <f t="shared" si="1215"/>
        <v>0</v>
      </c>
      <c r="L1558" s="12"/>
      <c r="M1558" s="13"/>
      <c r="N1558" s="12"/>
      <c r="O1558" s="30"/>
      <c r="P1558" s="14">
        <f t="shared" si="1216"/>
        <v>0</v>
      </c>
      <c r="Q1558" s="15">
        <f t="shared" si="1217"/>
        <v>0</v>
      </c>
      <c r="S1558" s="11" t="s">
        <v>9</v>
      </c>
      <c r="T1558" s="12"/>
      <c r="U1558" s="13"/>
      <c r="V1558" s="12"/>
      <c r="W1558" s="30"/>
      <c r="X1558" s="14">
        <f t="shared" si="1223"/>
        <v>0</v>
      </c>
      <c r="Y1558" s="12"/>
      <c r="Z1558" s="13"/>
      <c r="AA1558" s="12"/>
      <c r="AB1558" s="30"/>
      <c r="AC1558" s="14">
        <f t="shared" si="1224"/>
        <v>0</v>
      </c>
      <c r="AD1558" s="12"/>
      <c r="AE1558" s="13"/>
      <c r="AF1558" s="12"/>
      <c r="AG1558" s="30"/>
      <c r="AH1558" s="14">
        <f t="shared" si="1225"/>
        <v>0</v>
      </c>
      <c r="AI1558" s="15">
        <f t="shared" si="1218"/>
        <v>0</v>
      </c>
      <c r="AJ1558" s="57"/>
      <c r="AK1558" s="11" t="s">
        <v>9</v>
      </c>
      <c r="AL1558" s="12"/>
      <c r="AM1558" s="13"/>
      <c r="AN1558" s="12"/>
      <c r="AO1558" s="30"/>
      <c r="AP1558" s="8">
        <f t="shared" si="1219"/>
        <v>0</v>
      </c>
      <c r="AQ1558" s="12"/>
      <c r="AR1558" s="13"/>
      <c r="AS1558" s="12"/>
      <c r="AT1558" s="30"/>
      <c r="AU1558" s="8">
        <f t="shared" si="1220"/>
        <v>0</v>
      </c>
      <c r="AV1558" s="12"/>
      <c r="AW1558" s="13"/>
      <c r="AX1558" s="12"/>
      <c r="AY1558" s="30"/>
      <c r="AZ1558" s="8">
        <f t="shared" si="1221"/>
        <v>0</v>
      </c>
      <c r="BA1558" s="15">
        <f t="shared" si="1222"/>
        <v>0</v>
      </c>
    </row>
    <row r="1559" spans="1:53" x14ac:dyDescent="0.15">
      <c r="A1559" s="11" t="s">
        <v>9</v>
      </c>
      <c r="B1559" s="18"/>
      <c r="C1559" s="19"/>
      <c r="D1559" s="18"/>
      <c r="E1559" s="32"/>
      <c r="F1559" s="14">
        <f t="shared" si="1214"/>
        <v>0</v>
      </c>
      <c r="G1559" s="18"/>
      <c r="H1559" s="19"/>
      <c r="I1559" s="18"/>
      <c r="J1559" s="32"/>
      <c r="K1559" s="14">
        <f t="shared" si="1215"/>
        <v>0</v>
      </c>
      <c r="L1559" s="18"/>
      <c r="M1559" s="19"/>
      <c r="N1559" s="18"/>
      <c r="O1559" s="32"/>
      <c r="P1559" s="14">
        <f t="shared" si="1216"/>
        <v>0</v>
      </c>
      <c r="Q1559" s="15">
        <f t="shared" si="1217"/>
        <v>0</v>
      </c>
      <c r="S1559" s="11" t="s">
        <v>479</v>
      </c>
      <c r="T1559" s="12">
        <v>156</v>
      </c>
      <c r="U1559" s="13">
        <v>265</v>
      </c>
      <c r="V1559" s="12">
        <v>262</v>
      </c>
      <c r="W1559" s="30">
        <v>202</v>
      </c>
      <c r="X1559" s="14">
        <f t="shared" si="1223"/>
        <v>885</v>
      </c>
      <c r="Y1559" s="12">
        <v>194</v>
      </c>
      <c r="Z1559" s="13">
        <v>246</v>
      </c>
      <c r="AA1559" s="12">
        <v>205</v>
      </c>
      <c r="AB1559" s="30">
        <v>7</v>
      </c>
      <c r="AC1559" s="14">
        <f t="shared" si="1224"/>
        <v>652</v>
      </c>
      <c r="AD1559" s="12">
        <v>155</v>
      </c>
      <c r="AE1559" s="13">
        <v>198</v>
      </c>
      <c r="AF1559" s="12">
        <v>221</v>
      </c>
      <c r="AG1559" s="30">
        <v>11</v>
      </c>
      <c r="AH1559" s="14">
        <f>SUM(AD1559:AG1559)</f>
        <v>585</v>
      </c>
      <c r="AI1559" s="15">
        <f t="shared" si="1218"/>
        <v>2122</v>
      </c>
      <c r="AJ1559" s="56" t="s">
        <v>1214</v>
      </c>
      <c r="AK1559" s="11" t="s">
        <v>9</v>
      </c>
      <c r="AL1559" s="62"/>
      <c r="AM1559" s="47"/>
      <c r="AN1559" s="46"/>
      <c r="AO1559" s="88"/>
      <c r="AP1559" s="8">
        <f t="shared" si="1219"/>
        <v>0</v>
      </c>
      <c r="AQ1559" s="62"/>
      <c r="AR1559" s="47"/>
      <c r="AS1559" s="46"/>
      <c r="AT1559" s="88"/>
      <c r="AU1559" s="8">
        <f t="shared" si="1220"/>
        <v>0</v>
      </c>
      <c r="AV1559" s="62"/>
      <c r="AW1559" s="47"/>
      <c r="AX1559" s="46"/>
      <c r="AY1559" s="88"/>
      <c r="AZ1559" s="8">
        <f t="shared" si="1221"/>
        <v>0</v>
      </c>
      <c r="BA1559" s="15">
        <f t="shared" si="1222"/>
        <v>0</v>
      </c>
    </row>
    <row r="1560" spans="1:53" x14ac:dyDescent="0.15">
      <c r="A1560" s="11" t="s">
        <v>9</v>
      </c>
      <c r="B1560" s="18"/>
      <c r="C1560" s="19"/>
      <c r="D1560" s="18"/>
      <c r="E1560" s="32"/>
      <c r="F1560" s="14">
        <f t="shared" si="1214"/>
        <v>0</v>
      </c>
      <c r="G1560" s="18"/>
      <c r="H1560" s="19"/>
      <c r="I1560" s="18"/>
      <c r="J1560" s="32"/>
      <c r="K1560" s="14">
        <f t="shared" si="1215"/>
        <v>0</v>
      </c>
      <c r="L1560" s="18"/>
      <c r="M1560" s="19"/>
      <c r="N1560" s="18"/>
      <c r="O1560" s="32"/>
      <c r="P1560" s="14">
        <f t="shared" si="1216"/>
        <v>0</v>
      </c>
      <c r="Q1560" s="15">
        <f t="shared" si="1217"/>
        <v>0</v>
      </c>
      <c r="S1560" s="11" t="s">
        <v>9</v>
      </c>
      <c r="T1560" s="46"/>
      <c r="U1560" s="47"/>
      <c r="V1560" s="46"/>
      <c r="W1560" s="88"/>
      <c r="X1560" s="14">
        <f t="shared" si="1223"/>
        <v>0</v>
      </c>
      <c r="Y1560" s="46"/>
      <c r="Z1560" s="47"/>
      <c r="AA1560" s="46"/>
      <c r="AB1560" s="88"/>
      <c r="AC1560" s="14">
        <f t="shared" si="1224"/>
        <v>0</v>
      </c>
      <c r="AD1560" s="46"/>
      <c r="AE1560" s="47"/>
      <c r="AF1560" s="46"/>
      <c r="AG1560" s="88"/>
      <c r="AH1560" s="14">
        <f t="shared" si="1225"/>
        <v>0</v>
      </c>
      <c r="AI1560" s="15">
        <f t="shared" si="1218"/>
        <v>0</v>
      </c>
      <c r="AJ1560" s="57" t="s">
        <v>1183</v>
      </c>
      <c r="AK1560" s="11" t="s">
        <v>9</v>
      </c>
      <c r="AL1560" s="46"/>
      <c r="AM1560" s="47"/>
      <c r="AN1560" s="46"/>
      <c r="AO1560" s="88"/>
      <c r="AP1560" s="8">
        <f t="shared" si="1219"/>
        <v>0</v>
      </c>
      <c r="AQ1560" s="46"/>
      <c r="AR1560" s="47"/>
      <c r="AS1560" s="46"/>
      <c r="AT1560" s="88"/>
      <c r="AU1560" s="8">
        <f t="shared" si="1220"/>
        <v>0</v>
      </c>
      <c r="AV1560" s="46"/>
      <c r="AW1560" s="47"/>
      <c r="AX1560" s="46"/>
      <c r="AY1560" s="88"/>
      <c r="AZ1560" s="8">
        <f t="shared" si="1221"/>
        <v>0</v>
      </c>
      <c r="BA1560" s="15">
        <f t="shared" si="1222"/>
        <v>0</v>
      </c>
    </row>
    <row r="1561" spans="1:53" x14ac:dyDescent="0.15">
      <c r="A1561" s="11" t="s">
        <v>9</v>
      </c>
      <c r="B1561" s="18"/>
      <c r="C1561" s="19"/>
      <c r="D1561" s="18"/>
      <c r="E1561" s="32"/>
      <c r="F1561" s="14">
        <f t="shared" si="1214"/>
        <v>0</v>
      </c>
      <c r="G1561" s="18"/>
      <c r="H1561" s="19"/>
      <c r="I1561" s="18"/>
      <c r="J1561" s="32"/>
      <c r="K1561" s="14">
        <f t="shared" si="1215"/>
        <v>0</v>
      </c>
      <c r="L1561" s="18"/>
      <c r="M1561" s="19"/>
      <c r="N1561" s="18"/>
      <c r="O1561" s="32"/>
      <c r="P1561" s="14">
        <f t="shared" si="1216"/>
        <v>0</v>
      </c>
      <c r="Q1561" s="15">
        <f t="shared" si="1217"/>
        <v>0</v>
      </c>
      <c r="S1561" s="11" t="s">
        <v>9</v>
      </c>
      <c r="T1561" s="46"/>
      <c r="U1561" s="47"/>
      <c r="V1561" s="46"/>
      <c r="W1561" s="88"/>
      <c r="X1561" s="14">
        <f t="shared" si="1223"/>
        <v>0</v>
      </c>
      <c r="Y1561" s="46"/>
      <c r="Z1561" s="47"/>
      <c r="AA1561" s="46"/>
      <c r="AB1561" s="88"/>
      <c r="AC1561" s="14">
        <f t="shared" si="1224"/>
        <v>0</v>
      </c>
      <c r="AD1561" s="46"/>
      <c r="AE1561" s="47"/>
      <c r="AF1561" s="46"/>
      <c r="AG1561" s="88"/>
      <c r="AH1561" s="14">
        <f t="shared" si="1225"/>
        <v>0</v>
      </c>
      <c r="AI1561" s="15">
        <f t="shared" si="1218"/>
        <v>0</v>
      </c>
      <c r="AK1561" s="11" t="s">
        <v>9</v>
      </c>
      <c r="AL1561" s="18"/>
      <c r="AM1561" s="19"/>
      <c r="AN1561" s="18"/>
      <c r="AO1561" s="32"/>
      <c r="AP1561" s="8">
        <f t="shared" si="1219"/>
        <v>0</v>
      </c>
      <c r="AQ1561" s="46"/>
      <c r="AR1561" s="47"/>
      <c r="AS1561" s="46"/>
      <c r="AT1561" s="88"/>
      <c r="AU1561" s="8">
        <f t="shared" si="1220"/>
        <v>0</v>
      </c>
      <c r="AV1561" s="18"/>
      <c r="AW1561" s="19"/>
      <c r="AX1561" s="18"/>
      <c r="AY1561" s="32"/>
      <c r="AZ1561" s="8">
        <f t="shared" si="1221"/>
        <v>0</v>
      </c>
      <c r="BA1561" s="15">
        <f t="shared" si="1222"/>
        <v>0</v>
      </c>
    </row>
    <row r="1562" spans="1:53" ht="14.25" thickBot="1" x14ac:dyDescent="0.2">
      <c r="A1562" s="20" t="s">
        <v>9</v>
      </c>
      <c r="B1562" s="21"/>
      <c r="C1562" s="22"/>
      <c r="D1562" s="21"/>
      <c r="E1562" s="105"/>
      <c r="F1562" s="14">
        <f t="shared" si="1214"/>
        <v>0</v>
      </c>
      <c r="G1562" s="21"/>
      <c r="H1562" s="22"/>
      <c r="I1562" s="21"/>
      <c r="J1562" s="105"/>
      <c r="K1562" s="14">
        <f t="shared" si="1215"/>
        <v>0</v>
      </c>
      <c r="L1562" s="21"/>
      <c r="M1562" s="22"/>
      <c r="N1562" s="21"/>
      <c r="O1562" s="105"/>
      <c r="P1562" s="14">
        <f t="shared" si="1216"/>
        <v>0</v>
      </c>
      <c r="Q1562" s="24">
        <f t="shared" si="1217"/>
        <v>0</v>
      </c>
      <c r="S1562" s="11" t="s">
        <v>9</v>
      </c>
      <c r="T1562" s="48"/>
      <c r="U1562" s="49"/>
      <c r="V1562" s="48"/>
      <c r="W1562" s="109"/>
      <c r="X1562" s="14">
        <f t="shared" si="1223"/>
        <v>0</v>
      </c>
      <c r="Y1562" s="48"/>
      <c r="Z1562" s="49"/>
      <c r="AA1562" s="48"/>
      <c r="AB1562" s="109"/>
      <c r="AC1562" s="14">
        <f t="shared" si="1224"/>
        <v>0</v>
      </c>
      <c r="AD1562" s="48"/>
      <c r="AE1562" s="49"/>
      <c r="AF1562" s="48"/>
      <c r="AG1562" s="109"/>
      <c r="AH1562" s="14">
        <f t="shared" si="1225"/>
        <v>0</v>
      </c>
      <c r="AI1562" s="24">
        <f t="shared" si="1218"/>
        <v>0</v>
      </c>
      <c r="AK1562" s="20" t="s">
        <v>9</v>
      </c>
      <c r="AL1562" s="21"/>
      <c r="AM1562" s="22"/>
      <c r="AN1562" s="21"/>
      <c r="AO1562" s="105"/>
      <c r="AP1562" s="8">
        <f t="shared" si="1219"/>
        <v>0</v>
      </c>
      <c r="AQ1562" s="48"/>
      <c r="AR1562" s="49"/>
      <c r="AS1562" s="48"/>
      <c r="AT1562" s="109"/>
      <c r="AU1562" s="8">
        <f t="shared" si="1220"/>
        <v>0</v>
      </c>
      <c r="AV1562" s="21"/>
      <c r="AW1562" s="22"/>
      <c r="AX1562" s="21"/>
      <c r="AY1562" s="105"/>
      <c r="AZ1562" s="8">
        <f t="shared" si="1221"/>
        <v>0</v>
      </c>
      <c r="BA1562" s="24">
        <f t="shared" si="1222"/>
        <v>0</v>
      </c>
    </row>
    <row r="1563" spans="1:53" ht="14.25" thickBot="1" x14ac:dyDescent="0.2">
      <c r="A1563" s="25" t="s">
        <v>10</v>
      </c>
      <c r="B1563" s="26">
        <f>SUM(B1552:B1562)</f>
        <v>3</v>
      </c>
      <c r="C1563" s="26">
        <f>SUM(C1552:C1562)</f>
        <v>4</v>
      </c>
      <c r="D1563" s="27">
        <f>SUM(D1552:D1562)</f>
        <v>5</v>
      </c>
      <c r="E1563" s="27">
        <f>SUM(E1552:E1562)</f>
        <v>6</v>
      </c>
      <c r="F1563" s="28">
        <f>SUM(B1563:E1563)</f>
        <v>18</v>
      </c>
      <c r="G1563" s="26">
        <f>SUM(G1552:G1562)</f>
        <v>4</v>
      </c>
      <c r="H1563" s="26">
        <f>SUM(H1552:H1562)</f>
        <v>3</v>
      </c>
      <c r="I1563" s="27">
        <f>SUM(I1552:I1562)</f>
        <v>8</v>
      </c>
      <c r="J1563" s="27">
        <f>SUM(J1552:J1562)</f>
        <v>7</v>
      </c>
      <c r="K1563" s="28">
        <f>SUM(G1563:J1563)</f>
        <v>22</v>
      </c>
      <c r="L1563" s="26">
        <f>SUM(L1552:L1562)</f>
        <v>4</v>
      </c>
      <c r="M1563" s="26">
        <f>SUM(M1552:M1562)</f>
        <v>5</v>
      </c>
      <c r="N1563" s="27">
        <f>SUM(N1552:N1562)</f>
        <v>7</v>
      </c>
      <c r="O1563" s="27">
        <f>SUM(O1552:O1562)</f>
        <v>7</v>
      </c>
      <c r="P1563" s="28">
        <f>SUM(L1563:O1563)</f>
        <v>23</v>
      </c>
      <c r="Q1563" s="29">
        <f t="shared" si="1217"/>
        <v>63</v>
      </c>
      <c r="S1563" s="25" t="s">
        <v>10</v>
      </c>
      <c r="T1563" s="26">
        <f>SUM(T1552:T1562)</f>
        <v>524</v>
      </c>
      <c r="U1563" s="26">
        <f>SUM(U1552:U1562)</f>
        <v>756</v>
      </c>
      <c r="V1563" s="27">
        <f>SUM(V1552:V1562)</f>
        <v>730</v>
      </c>
      <c r="W1563" s="27">
        <f>SUM(W1552:W1562)</f>
        <v>442</v>
      </c>
      <c r="X1563" s="28">
        <f>SUM(T1563:W1563)</f>
        <v>2452</v>
      </c>
      <c r="Y1563" s="26">
        <f>SUM(Y1552:Y1562)</f>
        <v>650</v>
      </c>
      <c r="Z1563" s="26">
        <f>SUM(Z1552:Z1562)</f>
        <v>865</v>
      </c>
      <c r="AA1563" s="27">
        <f>SUM(AA1552:AA1562)</f>
        <v>714</v>
      </c>
      <c r="AB1563" s="27">
        <f>SUM(AB1552:AB1562)</f>
        <v>479</v>
      </c>
      <c r="AC1563" s="28">
        <f>SUM(Y1563:AB1563)</f>
        <v>2708</v>
      </c>
      <c r="AD1563" s="26">
        <f>SUM(AD1552:AD1562)</f>
        <v>708</v>
      </c>
      <c r="AE1563" s="26">
        <f>SUM(AE1552:AE1562)</f>
        <v>987</v>
      </c>
      <c r="AF1563" s="27">
        <f>SUM(AF1552:AF1562)</f>
        <v>799</v>
      </c>
      <c r="AG1563" s="27">
        <f>SUM(AG1552:AG1562)</f>
        <v>509</v>
      </c>
      <c r="AH1563" s="28">
        <f>SUM(AD1563:AG1563)</f>
        <v>3003</v>
      </c>
      <c r="AI1563" s="29">
        <f t="shared" si="1218"/>
        <v>8163</v>
      </c>
      <c r="AK1563" s="25" t="s">
        <v>10</v>
      </c>
      <c r="AL1563" s="26">
        <f>SUM(AL1552:AL1562)</f>
        <v>0</v>
      </c>
      <c r="AM1563" s="26">
        <f>SUM(AM1552:AM1562)</f>
        <v>0</v>
      </c>
      <c r="AN1563" s="27">
        <f>SUM(AN1552:AN1562)</f>
        <v>0</v>
      </c>
      <c r="AO1563" s="27">
        <f>SUM(AO1552:AO1562)</f>
        <v>0</v>
      </c>
      <c r="AP1563" s="28">
        <f>SUM(AL1563:AO1563)</f>
        <v>0</v>
      </c>
      <c r="AQ1563" s="26">
        <f>SUM(AQ1552:AQ1562)</f>
        <v>0</v>
      </c>
      <c r="AR1563" s="26">
        <f>SUM(AR1552:AR1562)</f>
        <v>0</v>
      </c>
      <c r="AS1563" s="27">
        <f>SUM(AS1552:AS1562)</f>
        <v>0</v>
      </c>
      <c r="AT1563" s="27">
        <f>SUM(AT1552:AT1562)</f>
        <v>0</v>
      </c>
      <c r="AU1563" s="28">
        <f>SUM(AQ1563:AT1563)</f>
        <v>0</v>
      </c>
      <c r="AV1563" s="26">
        <f>SUM(AV1552:AV1562)</f>
        <v>0</v>
      </c>
      <c r="AW1563" s="26">
        <f>SUM(AW1552:AW1562)</f>
        <v>0</v>
      </c>
      <c r="AX1563" s="27">
        <f>SUM(AX1552:AX1562)</f>
        <v>0</v>
      </c>
      <c r="AY1563" s="27">
        <f>SUM(AY1552:AY1562)</f>
        <v>0</v>
      </c>
      <c r="AZ1563" s="28">
        <f>SUM(AV1563:AY1563)</f>
        <v>0</v>
      </c>
      <c r="BA1563" s="29">
        <f t="shared" si="1222"/>
        <v>0</v>
      </c>
    </row>
    <row r="1564" spans="1:53" x14ac:dyDescent="0.15">
      <c r="A1564" s="30" t="s">
        <v>1189</v>
      </c>
      <c r="B1564" s="31"/>
      <c r="C1564" s="32"/>
      <c r="D1564" s="33">
        <v>1</v>
      </c>
      <c r="E1564" s="32">
        <v>1</v>
      </c>
      <c r="F1564" s="14">
        <f>SUM(B1564:E1564)</f>
        <v>2</v>
      </c>
      <c r="G1564" s="31"/>
      <c r="H1564" s="32"/>
      <c r="I1564" s="33">
        <v>1</v>
      </c>
      <c r="J1564" s="32">
        <v>1</v>
      </c>
      <c r="K1564" s="14">
        <f>SUM(G1564:J1564)</f>
        <v>2</v>
      </c>
      <c r="L1564" s="31"/>
      <c r="M1564" s="32"/>
      <c r="N1564" s="33">
        <v>1</v>
      </c>
      <c r="O1564" s="32">
        <v>1</v>
      </c>
      <c r="P1564" s="14">
        <f>SUM(L1564:O1564)</f>
        <v>2</v>
      </c>
      <c r="Q1564" s="15">
        <f t="shared" si="1217"/>
        <v>6</v>
      </c>
      <c r="R1564" s="56">
        <v>44533</v>
      </c>
      <c r="S1564" s="13" t="s">
        <v>1174</v>
      </c>
      <c r="T1564" s="31">
        <v>10</v>
      </c>
      <c r="U1564" s="32">
        <v>10</v>
      </c>
      <c r="V1564" s="33">
        <v>10</v>
      </c>
      <c r="W1564" s="32"/>
      <c r="X1564" s="14">
        <f t="shared" ref="X1564" si="1226">SUM(T1564:W1564)</f>
        <v>30</v>
      </c>
      <c r="Y1564" s="31">
        <v>10</v>
      </c>
      <c r="Z1564" s="32">
        <v>10</v>
      </c>
      <c r="AA1564" s="33">
        <v>10</v>
      </c>
      <c r="AB1564" s="32">
        <v>10</v>
      </c>
      <c r="AC1564" s="14">
        <f t="shared" ref="AC1564" si="1227">SUM(Y1564:AB1564)</f>
        <v>40</v>
      </c>
      <c r="AD1564" s="31">
        <v>10</v>
      </c>
      <c r="AE1564" s="32">
        <v>10</v>
      </c>
      <c r="AF1564" s="33">
        <v>10</v>
      </c>
      <c r="AG1564" s="32">
        <v>10</v>
      </c>
      <c r="AH1564" s="14">
        <f t="shared" ref="AH1564" si="1228">SUM(AD1564:AG1564)</f>
        <v>40</v>
      </c>
      <c r="AI1564" s="15">
        <f t="shared" si="1218"/>
        <v>110</v>
      </c>
      <c r="AJ1564" s="56">
        <v>44540</v>
      </c>
      <c r="AK1564" s="30"/>
      <c r="AL1564" s="37"/>
      <c r="AM1564" s="19"/>
      <c r="AN1564" s="18"/>
      <c r="AO1564" s="32"/>
      <c r="AP1564" s="14">
        <f>SUM(AL1564:AO1564)</f>
        <v>0</v>
      </c>
      <c r="AQ1564" s="37"/>
      <c r="AR1564" s="19"/>
      <c r="AS1564" s="18"/>
      <c r="AT1564" s="32"/>
      <c r="AU1564" s="14">
        <f>SUM(AQ1564:AT1564)</f>
        <v>0</v>
      </c>
      <c r="AV1564" s="37"/>
      <c r="AW1564" s="19"/>
      <c r="AX1564" s="18"/>
      <c r="AY1564" s="32"/>
      <c r="AZ1564" s="14">
        <f>SUM(AV1564:AY1564)</f>
        <v>0</v>
      </c>
      <c r="BA1564" s="15">
        <f t="shared" si="1222"/>
        <v>0</v>
      </c>
    </row>
    <row r="1565" spans="1:53" x14ac:dyDescent="0.15">
      <c r="A1565" s="30" t="s">
        <v>1196</v>
      </c>
      <c r="B1565" s="37">
        <v>2</v>
      </c>
      <c r="C1565" s="19"/>
      <c r="D1565" s="18">
        <v>1</v>
      </c>
      <c r="E1565" s="32"/>
      <c r="F1565" s="14">
        <f t="shared" ref="F1565:F1587" si="1229">SUM(B1565:E1565)</f>
        <v>3</v>
      </c>
      <c r="G1565" s="37">
        <v>2</v>
      </c>
      <c r="H1565" s="19"/>
      <c r="I1565" s="18">
        <v>1</v>
      </c>
      <c r="J1565" s="32"/>
      <c r="K1565" s="14">
        <f t="shared" ref="K1565:K1587" si="1230">SUM(G1565:J1565)</f>
        <v>3</v>
      </c>
      <c r="L1565" s="37">
        <v>2</v>
      </c>
      <c r="M1565" s="19"/>
      <c r="N1565" s="18">
        <v>1</v>
      </c>
      <c r="O1565" s="32"/>
      <c r="P1565" s="14">
        <f t="shared" ref="P1565:P1587" si="1231">SUM(L1565:O1565)</f>
        <v>3</v>
      </c>
      <c r="Q1565" s="15">
        <f t="shared" si="1217"/>
        <v>9</v>
      </c>
      <c r="R1565" s="56">
        <v>44540</v>
      </c>
      <c r="S1565" s="30" t="s">
        <v>1177</v>
      </c>
      <c r="T1565" s="37">
        <v>100</v>
      </c>
      <c r="U1565" s="19">
        <v>180</v>
      </c>
      <c r="V1565" s="18">
        <v>100</v>
      </c>
      <c r="W1565" s="32"/>
      <c r="X1565" s="14">
        <f t="shared" ref="X1565:X1582" si="1232">SUM(T1565:W1565)</f>
        <v>380</v>
      </c>
      <c r="Y1565" s="37">
        <v>100</v>
      </c>
      <c r="Z1565" s="19">
        <v>180</v>
      </c>
      <c r="AA1565" s="18">
        <v>100</v>
      </c>
      <c r="AB1565" s="32"/>
      <c r="AC1565" s="14">
        <f t="shared" ref="AC1565:AC1582" si="1233">SUM(Y1565:AB1565)</f>
        <v>380</v>
      </c>
      <c r="AD1565" s="37">
        <v>100</v>
      </c>
      <c r="AE1565" s="19">
        <v>180</v>
      </c>
      <c r="AF1565" s="18">
        <v>100</v>
      </c>
      <c r="AG1565" s="32"/>
      <c r="AH1565" s="14">
        <f t="shared" ref="AH1565:AH1582" si="1234">SUM(AD1565:AG1565)</f>
        <v>380</v>
      </c>
      <c r="AI1565" s="15">
        <f t="shared" si="1218"/>
        <v>1140</v>
      </c>
      <c r="AJ1565" s="56">
        <v>44536</v>
      </c>
      <c r="AK1565" s="13"/>
      <c r="AL1565" s="37"/>
      <c r="AM1565" s="19"/>
      <c r="AN1565" s="18"/>
      <c r="AO1565" s="32"/>
      <c r="AP1565" s="14">
        <f t="shared" ref="AP1565:AP1587" si="1235">SUM(AL1565:AO1565)</f>
        <v>0</v>
      </c>
      <c r="AQ1565" s="37"/>
      <c r="AR1565" s="19"/>
      <c r="AS1565" s="18"/>
      <c r="AT1565" s="32"/>
      <c r="AU1565" s="14">
        <f t="shared" ref="AU1565:AU1587" si="1236">SUM(AQ1565:AT1565)</f>
        <v>0</v>
      </c>
      <c r="AV1565" s="37"/>
      <c r="AW1565" s="19"/>
      <c r="AX1565" s="18"/>
      <c r="AY1565" s="32"/>
      <c r="AZ1565" s="14">
        <f t="shared" ref="AZ1565:AZ1587" si="1237">SUM(AV1565:AY1565)</f>
        <v>0</v>
      </c>
      <c r="BA1565" s="15">
        <f t="shared" si="1222"/>
        <v>0</v>
      </c>
    </row>
    <row r="1566" spans="1:53" x14ac:dyDescent="0.15">
      <c r="A1566" s="30" t="s">
        <v>1202</v>
      </c>
      <c r="B1566" s="37"/>
      <c r="C1566" s="19"/>
      <c r="D1566" s="18">
        <v>1</v>
      </c>
      <c r="E1566" s="32"/>
      <c r="F1566" s="14">
        <f t="shared" si="1229"/>
        <v>1</v>
      </c>
      <c r="G1566" s="37"/>
      <c r="H1566" s="19"/>
      <c r="I1566" s="18">
        <v>1</v>
      </c>
      <c r="J1566" s="32"/>
      <c r="K1566" s="14">
        <f t="shared" si="1230"/>
        <v>1</v>
      </c>
      <c r="L1566" s="37"/>
      <c r="M1566" s="19"/>
      <c r="N1566" s="18">
        <v>1</v>
      </c>
      <c r="O1566" s="32"/>
      <c r="P1566" s="14">
        <f t="shared" si="1231"/>
        <v>1</v>
      </c>
      <c r="Q1566" s="15">
        <f t="shared" si="1217"/>
        <v>3</v>
      </c>
      <c r="R1566" s="56">
        <v>44543</v>
      </c>
      <c r="S1566" s="30" t="s">
        <v>1185</v>
      </c>
      <c r="T1566" s="37"/>
      <c r="U1566" s="19">
        <v>1</v>
      </c>
      <c r="V1566" s="18">
        <v>2</v>
      </c>
      <c r="W1566" s="19">
        <v>1</v>
      </c>
      <c r="X1566" s="14">
        <f t="shared" si="1232"/>
        <v>4</v>
      </c>
      <c r="Y1566" s="37"/>
      <c r="Z1566" s="19">
        <v>1</v>
      </c>
      <c r="AA1566" s="18">
        <v>2</v>
      </c>
      <c r="AB1566" s="19">
        <v>1</v>
      </c>
      <c r="AC1566" s="14">
        <f t="shared" si="1233"/>
        <v>4</v>
      </c>
      <c r="AD1566" s="37"/>
      <c r="AE1566" s="19">
        <v>1</v>
      </c>
      <c r="AF1566" s="18">
        <v>2</v>
      </c>
      <c r="AG1566" s="19">
        <v>1</v>
      </c>
      <c r="AH1566" s="14">
        <f t="shared" si="1234"/>
        <v>4</v>
      </c>
      <c r="AI1566" s="15">
        <f t="shared" si="1218"/>
        <v>12</v>
      </c>
      <c r="AJ1566" s="56">
        <v>44532</v>
      </c>
      <c r="AK1566" s="30"/>
      <c r="AL1566" s="37"/>
      <c r="AM1566" s="19"/>
      <c r="AN1566" s="18"/>
      <c r="AO1566" s="32"/>
      <c r="AP1566" s="14">
        <f t="shared" si="1235"/>
        <v>0</v>
      </c>
      <c r="AQ1566" s="37"/>
      <c r="AR1566" s="19"/>
      <c r="AS1566" s="18"/>
      <c r="AT1566" s="32"/>
      <c r="AU1566" s="14">
        <f t="shared" si="1236"/>
        <v>0</v>
      </c>
      <c r="AV1566" s="37"/>
      <c r="AW1566" s="19"/>
      <c r="AX1566" s="18"/>
      <c r="AY1566" s="32"/>
      <c r="AZ1566" s="14">
        <f t="shared" si="1237"/>
        <v>0</v>
      </c>
      <c r="BA1566" s="15">
        <f t="shared" si="1222"/>
        <v>0</v>
      </c>
    </row>
    <row r="1567" spans="1:53" x14ac:dyDescent="0.15">
      <c r="A1567" s="30" t="s">
        <v>1207</v>
      </c>
      <c r="B1567" s="37">
        <v>1</v>
      </c>
      <c r="C1567" s="19">
        <v>1</v>
      </c>
      <c r="D1567" s="18"/>
      <c r="E1567" s="32">
        <v>1</v>
      </c>
      <c r="F1567" s="14">
        <f t="shared" si="1229"/>
        <v>3</v>
      </c>
      <c r="G1567" s="37">
        <v>1</v>
      </c>
      <c r="H1567" s="19">
        <v>1</v>
      </c>
      <c r="I1567" s="18"/>
      <c r="J1567" s="32">
        <v>1</v>
      </c>
      <c r="K1567" s="14">
        <f t="shared" si="1230"/>
        <v>3</v>
      </c>
      <c r="L1567" s="37">
        <v>1</v>
      </c>
      <c r="M1567" s="19">
        <v>1</v>
      </c>
      <c r="N1567" s="18"/>
      <c r="O1567" s="32">
        <v>1</v>
      </c>
      <c r="P1567" s="14">
        <f t="shared" si="1231"/>
        <v>3</v>
      </c>
      <c r="Q1567" s="15">
        <f t="shared" si="1217"/>
        <v>9</v>
      </c>
      <c r="R1567" s="56">
        <v>44545</v>
      </c>
      <c r="S1567" s="13" t="s">
        <v>1188</v>
      </c>
      <c r="T1567" s="37"/>
      <c r="U1567" s="19"/>
      <c r="V1567" s="18">
        <v>21</v>
      </c>
      <c r="W1567" s="32"/>
      <c r="X1567" s="14">
        <f t="shared" si="1232"/>
        <v>21</v>
      </c>
      <c r="Y1567" s="37"/>
      <c r="Z1567" s="19"/>
      <c r="AA1567" s="18">
        <v>21</v>
      </c>
      <c r="AB1567" s="32"/>
      <c r="AC1567" s="14">
        <f t="shared" si="1233"/>
        <v>21</v>
      </c>
      <c r="AD1567" s="37"/>
      <c r="AE1567" s="19"/>
      <c r="AF1567" s="18">
        <v>21</v>
      </c>
      <c r="AG1567" s="32"/>
      <c r="AH1567" s="14">
        <f t="shared" si="1234"/>
        <v>21</v>
      </c>
      <c r="AI1567" s="15">
        <f t="shared" si="1218"/>
        <v>63</v>
      </c>
      <c r="AJ1567" s="56">
        <v>44537</v>
      </c>
      <c r="AK1567" s="30"/>
      <c r="AL1567" s="37"/>
      <c r="AM1567" s="19"/>
      <c r="AN1567" s="18"/>
      <c r="AO1567" s="32"/>
      <c r="AP1567" s="14">
        <f t="shared" si="1235"/>
        <v>0</v>
      </c>
      <c r="AQ1567" s="37"/>
      <c r="AR1567" s="19"/>
      <c r="AS1567" s="18"/>
      <c r="AT1567" s="32"/>
      <c r="AU1567" s="14">
        <f t="shared" si="1236"/>
        <v>0</v>
      </c>
      <c r="AV1567" s="37"/>
      <c r="AW1567" s="19"/>
      <c r="AX1567" s="18"/>
      <c r="AY1567" s="32"/>
      <c r="AZ1567" s="14">
        <f t="shared" si="1237"/>
        <v>0</v>
      </c>
      <c r="BA1567" s="15">
        <f t="shared" si="1222"/>
        <v>0</v>
      </c>
    </row>
    <row r="1568" spans="1:53" x14ac:dyDescent="0.15">
      <c r="A1568" s="30"/>
      <c r="B1568" s="37"/>
      <c r="C1568" s="19"/>
      <c r="D1568" s="18"/>
      <c r="E1568" s="32"/>
      <c r="F1568" s="14">
        <f t="shared" si="1229"/>
        <v>0</v>
      </c>
      <c r="G1568" s="37"/>
      <c r="H1568" s="19"/>
      <c r="I1568" s="18"/>
      <c r="J1568" s="32"/>
      <c r="K1568" s="14">
        <f t="shared" si="1230"/>
        <v>0</v>
      </c>
      <c r="L1568" s="37"/>
      <c r="M1568" s="19"/>
      <c r="N1568" s="18"/>
      <c r="O1568" s="32"/>
      <c r="P1568" s="14">
        <f t="shared" si="1231"/>
        <v>0</v>
      </c>
      <c r="Q1568" s="15">
        <f t="shared" si="1217"/>
        <v>0</v>
      </c>
      <c r="S1568" s="13" t="s">
        <v>1186</v>
      </c>
      <c r="T1568" s="37">
        <v>15</v>
      </c>
      <c r="U1568" s="19">
        <v>20</v>
      </c>
      <c r="V1568" s="18">
        <v>30</v>
      </c>
      <c r="W1568" s="32"/>
      <c r="X1568" s="14">
        <f t="shared" ref="X1568:X1569" si="1238">SUM(T1568:W1568)</f>
        <v>65</v>
      </c>
      <c r="Y1568" s="37">
        <v>20</v>
      </c>
      <c r="Z1568" s="19">
        <v>40</v>
      </c>
      <c r="AA1568" s="18">
        <v>25</v>
      </c>
      <c r="AB1568" s="32">
        <v>40</v>
      </c>
      <c r="AC1568" s="14">
        <f t="shared" ref="AC1568:AC1569" si="1239">SUM(Y1568:AB1568)</f>
        <v>125</v>
      </c>
      <c r="AD1568" s="37">
        <v>20</v>
      </c>
      <c r="AE1568" s="19">
        <v>30</v>
      </c>
      <c r="AF1568" s="18">
        <v>25</v>
      </c>
      <c r="AG1568" s="32">
        <v>35</v>
      </c>
      <c r="AH1568" s="14">
        <f t="shared" ref="AH1568:AH1569" si="1240">SUM(AD1568:AG1568)</f>
        <v>110</v>
      </c>
      <c r="AI1568" s="15">
        <f t="shared" ref="AI1568:AI1569" si="1241">X1568+AC1568+AH1568</f>
        <v>300</v>
      </c>
      <c r="AJ1568" s="56">
        <v>44547</v>
      </c>
      <c r="AK1568" s="30"/>
      <c r="AL1568" s="37"/>
      <c r="AM1568" s="19"/>
      <c r="AN1568" s="18"/>
      <c r="AO1568" s="32"/>
      <c r="AP1568" s="14">
        <f t="shared" si="1235"/>
        <v>0</v>
      </c>
      <c r="AQ1568" s="37"/>
      <c r="AR1568" s="19"/>
      <c r="AS1568" s="18"/>
      <c r="AT1568" s="32"/>
      <c r="AU1568" s="14">
        <f t="shared" si="1236"/>
        <v>0</v>
      </c>
      <c r="AV1568" s="37"/>
      <c r="AW1568" s="19"/>
      <c r="AX1568" s="18"/>
      <c r="AY1568" s="32"/>
      <c r="AZ1568" s="14">
        <f t="shared" si="1237"/>
        <v>0</v>
      </c>
      <c r="BA1568" s="15">
        <f t="shared" si="1222"/>
        <v>0</v>
      </c>
    </row>
    <row r="1569" spans="1:54" x14ac:dyDescent="0.15">
      <c r="A1569" s="30"/>
      <c r="B1569" s="37"/>
      <c r="C1569" s="19"/>
      <c r="D1569" s="18"/>
      <c r="E1569" s="32"/>
      <c r="F1569" s="14">
        <f t="shared" si="1229"/>
        <v>0</v>
      </c>
      <c r="G1569" s="37"/>
      <c r="H1569" s="19"/>
      <c r="I1569" s="18"/>
      <c r="J1569" s="32"/>
      <c r="K1569" s="14">
        <f t="shared" si="1230"/>
        <v>0</v>
      </c>
      <c r="L1569" s="37"/>
      <c r="M1569" s="19"/>
      <c r="N1569" s="18"/>
      <c r="O1569" s="32"/>
      <c r="P1569" s="14">
        <f t="shared" si="1231"/>
        <v>0</v>
      </c>
      <c r="Q1569" s="15">
        <f t="shared" si="1217"/>
        <v>0</v>
      </c>
      <c r="S1569" s="13" t="s">
        <v>1187</v>
      </c>
      <c r="T1569" s="37">
        <v>15</v>
      </c>
      <c r="U1569" s="19">
        <v>20</v>
      </c>
      <c r="V1569" s="18">
        <v>20</v>
      </c>
      <c r="W1569" s="32"/>
      <c r="X1569" s="14">
        <f t="shared" si="1238"/>
        <v>55</v>
      </c>
      <c r="Y1569" s="37">
        <v>20</v>
      </c>
      <c r="Z1569" s="19">
        <v>30</v>
      </c>
      <c r="AA1569" s="18">
        <v>25</v>
      </c>
      <c r="AB1569" s="32">
        <v>30</v>
      </c>
      <c r="AC1569" s="14">
        <f t="shared" si="1239"/>
        <v>105</v>
      </c>
      <c r="AD1569" s="37">
        <v>20</v>
      </c>
      <c r="AE1569" s="19">
        <v>25</v>
      </c>
      <c r="AF1569" s="18">
        <v>20</v>
      </c>
      <c r="AG1569" s="32">
        <v>25</v>
      </c>
      <c r="AH1569" s="14">
        <f t="shared" si="1240"/>
        <v>90</v>
      </c>
      <c r="AI1569" s="15">
        <f t="shared" si="1241"/>
        <v>250</v>
      </c>
      <c r="AJ1569" s="56">
        <v>44547</v>
      </c>
      <c r="AK1569" s="30"/>
      <c r="AL1569" s="37"/>
      <c r="AM1569" s="19"/>
      <c r="AN1569" s="18"/>
      <c r="AO1569" s="32"/>
      <c r="AP1569" s="14">
        <f t="shared" si="1235"/>
        <v>0</v>
      </c>
      <c r="AQ1569" s="37"/>
      <c r="AR1569" s="19"/>
      <c r="AS1569" s="18"/>
      <c r="AT1569" s="32"/>
      <c r="AU1569" s="14">
        <f t="shared" si="1236"/>
        <v>0</v>
      </c>
      <c r="AV1569" s="37"/>
      <c r="AW1569" s="19"/>
      <c r="AX1569" s="18"/>
      <c r="AY1569" s="32"/>
      <c r="AZ1569" s="14">
        <f t="shared" si="1237"/>
        <v>0</v>
      </c>
      <c r="BA1569" s="15">
        <f t="shared" si="1222"/>
        <v>0</v>
      </c>
    </row>
    <row r="1570" spans="1:54" x14ac:dyDescent="0.15">
      <c r="A1570" s="30"/>
      <c r="B1570" s="37"/>
      <c r="C1570" s="19"/>
      <c r="D1570" s="18"/>
      <c r="E1570" s="32"/>
      <c r="F1570" s="14">
        <f t="shared" si="1229"/>
        <v>0</v>
      </c>
      <c r="G1570" s="37"/>
      <c r="H1570" s="19"/>
      <c r="I1570" s="18"/>
      <c r="J1570" s="32"/>
      <c r="K1570" s="14">
        <f t="shared" si="1230"/>
        <v>0</v>
      </c>
      <c r="L1570" s="37"/>
      <c r="M1570" s="19"/>
      <c r="N1570" s="18"/>
      <c r="O1570" s="32"/>
      <c r="P1570" s="14">
        <f t="shared" si="1231"/>
        <v>0</v>
      </c>
      <c r="Q1570" s="15">
        <f t="shared" si="1217"/>
        <v>0</v>
      </c>
      <c r="S1570" s="30" t="s">
        <v>1190</v>
      </c>
      <c r="T1570" s="37">
        <v>1</v>
      </c>
      <c r="U1570" s="19">
        <v>3</v>
      </c>
      <c r="V1570" s="18">
        <v>4</v>
      </c>
      <c r="W1570" s="32"/>
      <c r="X1570" s="14">
        <f t="shared" si="1232"/>
        <v>8</v>
      </c>
      <c r="Y1570" s="37">
        <v>1</v>
      </c>
      <c r="Z1570" s="19">
        <v>3</v>
      </c>
      <c r="AA1570" s="18">
        <v>4</v>
      </c>
      <c r="AB1570" s="32"/>
      <c r="AC1570" s="14">
        <f t="shared" si="1233"/>
        <v>8</v>
      </c>
      <c r="AD1570" s="37">
        <v>1</v>
      </c>
      <c r="AE1570" s="19">
        <v>3</v>
      </c>
      <c r="AF1570" s="18">
        <v>4</v>
      </c>
      <c r="AG1570" s="32"/>
      <c r="AH1570" s="14">
        <f t="shared" si="1234"/>
        <v>8</v>
      </c>
      <c r="AI1570" s="15">
        <f t="shared" si="1218"/>
        <v>24</v>
      </c>
      <c r="AJ1570" s="56">
        <v>44534</v>
      </c>
      <c r="AK1570" s="39"/>
      <c r="AL1570" s="37"/>
      <c r="AM1570" s="19"/>
      <c r="AN1570" s="18"/>
      <c r="AO1570" s="32"/>
      <c r="AP1570" s="14">
        <f t="shared" si="1235"/>
        <v>0</v>
      </c>
      <c r="AQ1570" s="37"/>
      <c r="AR1570" s="19"/>
      <c r="AS1570" s="18"/>
      <c r="AT1570" s="32"/>
      <c r="AU1570" s="14">
        <f t="shared" si="1236"/>
        <v>0</v>
      </c>
      <c r="AV1570" s="37"/>
      <c r="AW1570" s="19"/>
      <c r="AX1570" s="18"/>
      <c r="AY1570" s="32"/>
      <c r="AZ1570" s="14">
        <f t="shared" si="1237"/>
        <v>0</v>
      </c>
      <c r="BA1570" s="15">
        <f t="shared" si="1222"/>
        <v>0</v>
      </c>
    </row>
    <row r="1571" spans="1:54" x14ac:dyDescent="0.15">
      <c r="A1571" s="30"/>
      <c r="B1571" s="37"/>
      <c r="C1571" s="19"/>
      <c r="D1571" s="18"/>
      <c r="E1571" s="32"/>
      <c r="F1571" s="14">
        <f t="shared" si="1229"/>
        <v>0</v>
      </c>
      <c r="G1571" s="37"/>
      <c r="H1571" s="19"/>
      <c r="I1571" s="18"/>
      <c r="J1571" s="32"/>
      <c r="K1571" s="14">
        <f t="shared" si="1230"/>
        <v>0</v>
      </c>
      <c r="L1571" s="37"/>
      <c r="M1571" s="19"/>
      <c r="N1571" s="18"/>
      <c r="O1571" s="32"/>
      <c r="P1571" s="14">
        <f t="shared" si="1231"/>
        <v>0</v>
      </c>
      <c r="Q1571" s="15">
        <f t="shared" si="1217"/>
        <v>0</v>
      </c>
      <c r="S1571" s="30" t="s">
        <v>1191</v>
      </c>
      <c r="T1571" s="37">
        <v>3</v>
      </c>
      <c r="U1571" s="19">
        <v>4</v>
      </c>
      <c r="V1571" s="18">
        <v>2</v>
      </c>
      <c r="W1571" s="32">
        <v>1</v>
      </c>
      <c r="X1571" s="14">
        <f t="shared" si="1232"/>
        <v>10</v>
      </c>
      <c r="Y1571" s="37">
        <v>3</v>
      </c>
      <c r="Z1571" s="19">
        <v>4</v>
      </c>
      <c r="AA1571" s="18">
        <v>2</v>
      </c>
      <c r="AB1571" s="32">
        <v>1</v>
      </c>
      <c r="AC1571" s="14">
        <f t="shared" si="1233"/>
        <v>10</v>
      </c>
      <c r="AD1571" s="37">
        <v>3</v>
      </c>
      <c r="AE1571" s="19">
        <v>4</v>
      </c>
      <c r="AF1571" s="18">
        <v>2</v>
      </c>
      <c r="AG1571" s="32">
        <v>1</v>
      </c>
      <c r="AH1571" s="14">
        <f t="shared" si="1234"/>
        <v>10</v>
      </c>
      <c r="AI1571" s="15">
        <f t="shared" si="1218"/>
        <v>30</v>
      </c>
      <c r="AJ1571" s="56">
        <v>44537</v>
      </c>
      <c r="AK1571" s="30"/>
      <c r="AL1571" s="37"/>
      <c r="AM1571" s="19"/>
      <c r="AN1571" s="18"/>
      <c r="AO1571" s="32"/>
      <c r="AP1571" s="14">
        <f t="shared" si="1235"/>
        <v>0</v>
      </c>
      <c r="AQ1571" s="37"/>
      <c r="AR1571" s="19"/>
      <c r="AS1571" s="18"/>
      <c r="AT1571" s="32"/>
      <c r="AU1571" s="14">
        <f t="shared" si="1236"/>
        <v>0</v>
      </c>
      <c r="AV1571" s="37"/>
      <c r="AW1571" s="19"/>
      <c r="AX1571" s="18"/>
      <c r="AY1571" s="32"/>
      <c r="AZ1571" s="14">
        <f t="shared" si="1237"/>
        <v>0</v>
      </c>
      <c r="BA1571" s="15">
        <f t="shared" si="1222"/>
        <v>0</v>
      </c>
    </row>
    <row r="1572" spans="1:54" x14ac:dyDescent="0.15">
      <c r="A1572" s="30"/>
      <c r="B1572" s="37"/>
      <c r="C1572" s="19"/>
      <c r="D1572" s="18"/>
      <c r="E1572" s="32"/>
      <c r="F1572" s="14">
        <f t="shared" si="1229"/>
        <v>0</v>
      </c>
      <c r="G1572" s="37"/>
      <c r="H1572" s="19"/>
      <c r="I1572" s="18"/>
      <c r="J1572" s="32"/>
      <c r="K1572" s="14">
        <f t="shared" si="1230"/>
        <v>0</v>
      </c>
      <c r="L1572" s="37"/>
      <c r="M1572" s="19"/>
      <c r="N1572" s="18"/>
      <c r="O1572" s="32"/>
      <c r="P1572" s="14">
        <f t="shared" si="1231"/>
        <v>0</v>
      </c>
      <c r="Q1572" s="15">
        <f t="shared" si="1217"/>
        <v>0</v>
      </c>
      <c r="S1572" s="13" t="s">
        <v>1192</v>
      </c>
      <c r="T1572" s="37">
        <v>5</v>
      </c>
      <c r="U1572" s="19">
        <v>5</v>
      </c>
      <c r="V1572" s="18"/>
      <c r="W1572" s="32">
        <v>5</v>
      </c>
      <c r="X1572" s="14">
        <f t="shared" si="1232"/>
        <v>15</v>
      </c>
      <c r="Y1572" s="37">
        <v>5</v>
      </c>
      <c r="Z1572" s="19">
        <v>5</v>
      </c>
      <c r="AA1572" s="18">
        <v>5</v>
      </c>
      <c r="AB1572" s="32">
        <v>5</v>
      </c>
      <c r="AC1572" s="14">
        <f t="shared" si="1233"/>
        <v>20</v>
      </c>
      <c r="AD1572" s="37"/>
      <c r="AE1572" s="19">
        <v>5</v>
      </c>
      <c r="AF1572" s="18"/>
      <c r="AG1572" s="32">
        <v>5</v>
      </c>
      <c r="AH1572" s="14">
        <f t="shared" si="1234"/>
        <v>10</v>
      </c>
      <c r="AI1572" s="15">
        <f t="shared" si="1218"/>
        <v>45</v>
      </c>
      <c r="AJ1572" s="56">
        <v>44546</v>
      </c>
      <c r="AK1572" s="30"/>
      <c r="AL1572" s="37"/>
      <c r="AM1572" s="19"/>
      <c r="AN1572" s="18"/>
      <c r="AO1572" s="32"/>
      <c r="AP1572" s="14">
        <f t="shared" si="1235"/>
        <v>0</v>
      </c>
      <c r="AQ1572" s="37"/>
      <c r="AR1572" s="19"/>
      <c r="AS1572" s="18"/>
      <c r="AT1572" s="32"/>
      <c r="AU1572" s="14">
        <f t="shared" si="1236"/>
        <v>0</v>
      </c>
      <c r="AV1572" s="37"/>
      <c r="AW1572" s="19"/>
      <c r="AX1572" s="18"/>
      <c r="AY1572" s="32"/>
      <c r="AZ1572" s="14">
        <f t="shared" si="1237"/>
        <v>0</v>
      </c>
      <c r="BA1572" s="15">
        <f t="shared" si="1222"/>
        <v>0</v>
      </c>
    </row>
    <row r="1573" spans="1:54" x14ac:dyDescent="0.15">
      <c r="A1573" s="30"/>
      <c r="B1573" s="37"/>
      <c r="C1573" s="19"/>
      <c r="D1573" s="18"/>
      <c r="E1573" s="32"/>
      <c r="F1573" s="14">
        <f t="shared" si="1229"/>
        <v>0</v>
      </c>
      <c r="G1573" s="37"/>
      <c r="H1573" s="19"/>
      <c r="I1573" s="18"/>
      <c r="J1573" s="32"/>
      <c r="K1573" s="14">
        <f t="shared" si="1230"/>
        <v>0</v>
      </c>
      <c r="L1573" s="37"/>
      <c r="M1573" s="19"/>
      <c r="N1573" s="18"/>
      <c r="O1573" s="32"/>
      <c r="P1573" s="14">
        <f t="shared" si="1231"/>
        <v>0</v>
      </c>
      <c r="Q1573" s="15">
        <f t="shared" si="1217"/>
        <v>0</v>
      </c>
      <c r="S1573" s="30" t="s">
        <v>1193</v>
      </c>
      <c r="T1573" s="37"/>
      <c r="U1573" s="19"/>
      <c r="V1573" s="18">
        <v>2</v>
      </c>
      <c r="W1573" s="32">
        <v>1</v>
      </c>
      <c r="X1573" s="14">
        <f t="shared" si="1232"/>
        <v>3</v>
      </c>
      <c r="Y1573" s="37"/>
      <c r="Z1573" s="19"/>
      <c r="AA1573" s="18">
        <v>2</v>
      </c>
      <c r="AB1573" s="32">
        <v>1</v>
      </c>
      <c r="AC1573" s="14">
        <f t="shared" si="1233"/>
        <v>3</v>
      </c>
      <c r="AD1573" s="37"/>
      <c r="AE1573" s="19"/>
      <c r="AF1573" s="18">
        <v>2</v>
      </c>
      <c r="AG1573" s="32">
        <v>1</v>
      </c>
      <c r="AH1573" s="14">
        <f t="shared" si="1234"/>
        <v>3</v>
      </c>
      <c r="AI1573" s="15">
        <f t="shared" si="1218"/>
        <v>9</v>
      </c>
      <c r="AJ1573" s="56">
        <v>44538</v>
      </c>
      <c r="AK1573" s="30"/>
      <c r="AL1573" s="37"/>
      <c r="AM1573" s="19"/>
      <c r="AN1573" s="18"/>
      <c r="AO1573" s="32"/>
      <c r="AP1573" s="14">
        <f t="shared" si="1235"/>
        <v>0</v>
      </c>
      <c r="AQ1573" s="37"/>
      <c r="AR1573" s="19"/>
      <c r="AS1573" s="18"/>
      <c r="AT1573" s="32"/>
      <c r="AU1573" s="14">
        <f t="shared" si="1236"/>
        <v>0</v>
      </c>
      <c r="AV1573" s="37"/>
      <c r="AW1573" s="19"/>
      <c r="AX1573" s="18"/>
      <c r="AY1573" s="32"/>
      <c r="AZ1573" s="14">
        <f t="shared" si="1237"/>
        <v>0</v>
      </c>
      <c r="BA1573" s="15">
        <f t="shared" si="1222"/>
        <v>0</v>
      </c>
    </row>
    <row r="1574" spans="1:54" x14ac:dyDescent="0.15">
      <c r="A1574" s="30"/>
      <c r="B1574" s="37"/>
      <c r="C1574" s="19"/>
      <c r="D1574" s="18"/>
      <c r="E1574" s="32"/>
      <c r="F1574" s="14">
        <f t="shared" si="1229"/>
        <v>0</v>
      </c>
      <c r="G1574" s="37"/>
      <c r="H1574" s="19"/>
      <c r="I1574" s="18"/>
      <c r="J1574" s="32"/>
      <c r="K1574" s="14">
        <f t="shared" si="1230"/>
        <v>0</v>
      </c>
      <c r="L1574" s="37"/>
      <c r="M1574" s="19"/>
      <c r="N1574" s="18"/>
      <c r="O1574" s="32"/>
      <c r="P1574" s="14">
        <f t="shared" si="1231"/>
        <v>0</v>
      </c>
      <c r="Q1574" s="15">
        <f t="shared" si="1217"/>
        <v>0</v>
      </c>
      <c r="S1574" s="30" t="s">
        <v>1194</v>
      </c>
      <c r="T1574" s="37">
        <v>1</v>
      </c>
      <c r="U1574" s="19">
        <v>1</v>
      </c>
      <c r="V1574" s="18"/>
      <c r="W1574" s="32">
        <v>1</v>
      </c>
      <c r="X1574" s="14">
        <f t="shared" si="1232"/>
        <v>3</v>
      </c>
      <c r="Y1574" s="37">
        <v>1</v>
      </c>
      <c r="Z1574" s="19">
        <v>1</v>
      </c>
      <c r="AA1574" s="18"/>
      <c r="AB1574" s="32">
        <v>1</v>
      </c>
      <c r="AC1574" s="14">
        <f t="shared" si="1233"/>
        <v>3</v>
      </c>
      <c r="AD1574" s="37">
        <v>1</v>
      </c>
      <c r="AE1574" s="19">
        <v>1</v>
      </c>
      <c r="AF1574" s="18"/>
      <c r="AG1574" s="32">
        <v>1</v>
      </c>
      <c r="AH1574" s="14">
        <f t="shared" si="1234"/>
        <v>3</v>
      </c>
      <c r="AI1574" s="15">
        <f t="shared" si="1218"/>
        <v>9</v>
      </c>
      <c r="AJ1574" s="56">
        <v>44539</v>
      </c>
      <c r="AK1574" s="30"/>
      <c r="AL1574" s="37"/>
      <c r="AM1574" s="19"/>
      <c r="AN1574" s="18"/>
      <c r="AO1574" s="32"/>
      <c r="AP1574" s="14">
        <f t="shared" si="1235"/>
        <v>0</v>
      </c>
      <c r="AQ1574" s="37"/>
      <c r="AR1574" s="19"/>
      <c r="AS1574" s="18"/>
      <c r="AT1574" s="32"/>
      <c r="AU1574" s="14">
        <f t="shared" si="1236"/>
        <v>0</v>
      </c>
      <c r="AV1574" s="37"/>
      <c r="AW1574" s="19"/>
      <c r="AX1574" s="18"/>
      <c r="AY1574" s="32"/>
      <c r="AZ1574" s="14">
        <f t="shared" si="1237"/>
        <v>0</v>
      </c>
      <c r="BA1574" s="15">
        <f t="shared" si="1222"/>
        <v>0</v>
      </c>
    </row>
    <row r="1575" spans="1:54" x14ac:dyDescent="0.15">
      <c r="A1575" s="30"/>
      <c r="B1575" s="37"/>
      <c r="C1575" s="19"/>
      <c r="D1575" s="18"/>
      <c r="E1575" s="32"/>
      <c r="F1575" s="14">
        <f t="shared" si="1229"/>
        <v>0</v>
      </c>
      <c r="G1575" s="37"/>
      <c r="H1575" s="19"/>
      <c r="I1575" s="18"/>
      <c r="J1575" s="32"/>
      <c r="K1575" s="14">
        <f t="shared" si="1230"/>
        <v>0</v>
      </c>
      <c r="L1575" s="37"/>
      <c r="M1575" s="19"/>
      <c r="N1575" s="18"/>
      <c r="O1575" s="32"/>
      <c r="P1575" s="14">
        <f t="shared" si="1231"/>
        <v>0</v>
      </c>
      <c r="Q1575" s="15">
        <f t="shared" si="1217"/>
        <v>0</v>
      </c>
      <c r="S1575" s="30" t="s">
        <v>1195</v>
      </c>
      <c r="T1575" s="37"/>
      <c r="U1575" s="19"/>
      <c r="V1575" s="18"/>
      <c r="W1575" s="32"/>
      <c r="X1575" s="14">
        <f t="shared" ref="X1575" si="1242">SUM(T1575:W1575)</f>
        <v>0</v>
      </c>
      <c r="Y1575" s="37"/>
      <c r="Z1575" s="19"/>
      <c r="AA1575" s="18">
        <v>3</v>
      </c>
      <c r="AB1575" s="32"/>
      <c r="AC1575" s="14">
        <f t="shared" ref="AC1575" si="1243">SUM(Y1575:AB1575)</f>
        <v>3</v>
      </c>
      <c r="AD1575" s="37"/>
      <c r="AE1575" s="19"/>
      <c r="AF1575" s="18">
        <v>3</v>
      </c>
      <c r="AG1575" s="32"/>
      <c r="AH1575" s="14">
        <f t="shared" ref="AH1575" si="1244">SUM(AD1575:AG1575)</f>
        <v>3</v>
      </c>
      <c r="AI1575" s="15">
        <f t="shared" si="1218"/>
        <v>6</v>
      </c>
      <c r="AJ1575" s="56">
        <v>44539</v>
      </c>
      <c r="AK1575" s="30"/>
      <c r="AL1575" s="37"/>
      <c r="AM1575" s="19"/>
      <c r="AN1575" s="18"/>
      <c r="AO1575" s="32"/>
      <c r="AP1575" s="14">
        <f t="shared" si="1235"/>
        <v>0</v>
      </c>
      <c r="AQ1575" s="37"/>
      <c r="AR1575" s="19"/>
      <c r="AS1575" s="18"/>
      <c r="AT1575" s="32"/>
      <c r="AU1575" s="14">
        <f t="shared" si="1236"/>
        <v>0</v>
      </c>
      <c r="AV1575" s="37"/>
      <c r="AW1575" s="19"/>
      <c r="AX1575" s="18"/>
      <c r="AY1575" s="32"/>
      <c r="AZ1575" s="14">
        <f t="shared" si="1237"/>
        <v>0</v>
      </c>
      <c r="BA1575" s="15">
        <f t="shared" si="1222"/>
        <v>0</v>
      </c>
    </row>
    <row r="1576" spans="1:54" x14ac:dyDescent="0.15">
      <c r="A1576" s="30"/>
      <c r="B1576" s="37"/>
      <c r="C1576" s="19"/>
      <c r="D1576" s="18"/>
      <c r="E1576" s="32"/>
      <c r="F1576" s="14">
        <f t="shared" si="1229"/>
        <v>0</v>
      </c>
      <c r="G1576" s="37"/>
      <c r="H1576" s="19"/>
      <c r="I1576" s="18"/>
      <c r="J1576" s="32"/>
      <c r="K1576" s="14">
        <f t="shared" si="1230"/>
        <v>0</v>
      </c>
      <c r="L1576" s="37"/>
      <c r="M1576" s="19"/>
      <c r="N1576" s="18"/>
      <c r="O1576" s="32"/>
      <c r="P1576" s="14">
        <f t="shared" si="1231"/>
        <v>0</v>
      </c>
      <c r="Q1576" s="15">
        <f t="shared" si="1217"/>
        <v>0</v>
      </c>
      <c r="S1576" s="30" t="s">
        <v>1203</v>
      </c>
      <c r="T1576" s="37">
        <v>1</v>
      </c>
      <c r="U1576" s="19">
        <v>1</v>
      </c>
      <c r="V1576" s="18">
        <v>4</v>
      </c>
      <c r="W1576" s="32">
        <v>3</v>
      </c>
      <c r="X1576" s="14">
        <f t="shared" si="1232"/>
        <v>9</v>
      </c>
      <c r="Y1576" s="37">
        <v>1</v>
      </c>
      <c r="Z1576" s="19">
        <v>1</v>
      </c>
      <c r="AA1576" s="18">
        <v>4</v>
      </c>
      <c r="AB1576" s="32">
        <v>3</v>
      </c>
      <c r="AC1576" s="14">
        <f t="shared" si="1233"/>
        <v>9</v>
      </c>
      <c r="AD1576" s="37">
        <v>1</v>
      </c>
      <c r="AE1576" s="19">
        <v>1</v>
      </c>
      <c r="AF1576" s="18">
        <v>4</v>
      </c>
      <c r="AG1576" s="32">
        <v>3</v>
      </c>
      <c r="AH1576" s="14">
        <f t="shared" si="1234"/>
        <v>9</v>
      </c>
      <c r="AI1576" s="15">
        <f t="shared" si="1218"/>
        <v>27</v>
      </c>
      <c r="AJ1576" s="56">
        <v>44543</v>
      </c>
      <c r="AK1576" s="30"/>
      <c r="AL1576" s="37"/>
      <c r="AM1576" s="19"/>
      <c r="AN1576" s="18"/>
      <c r="AO1576" s="32"/>
      <c r="AP1576" s="14">
        <f t="shared" si="1235"/>
        <v>0</v>
      </c>
      <c r="AQ1576" s="37"/>
      <c r="AR1576" s="19"/>
      <c r="AS1576" s="18"/>
      <c r="AT1576" s="32"/>
      <c r="AU1576" s="14">
        <f t="shared" si="1236"/>
        <v>0</v>
      </c>
      <c r="AV1576" s="37"/>
      <c r="AW1576" s="19"/>
      <c r="AX1576" s="18"/>
      <c r="AY1576" s="32"/>
      <c r="AZ1576" s="14">
        <f t="shared" si="1237"/>
        <v>0</v>
      </c>
      <c r="BA1576" s="15">
        <f t="shared" si="1222"/>
        <v>0</v>
      </c>
    </row>
    <row r="1577" spans="1:54" x14ac:dyDescent="0.15">
      <c r="A1577" s="30"/>
      <c r="B1577" s="37"/>
      <c r="C1577" s="19"/>
      <c r="D1577" s="18"/>
      <c r="E1577" s="32"/>
      <c r="F1577" s="14">
        <f t="shared" si="1229"/>
        <v>0</v>
      </c>
      <c r="G1577" s="37"/>
      <c r="H1577" s="19"/>
      <c r="I1577" s="18"/>
      <c r="J1577" s="32"/>
      <c r="K1577" s="14">
        <f t="shared" si="1230"/>
        <v>0</v>
      </c>
      <c r="L1577" s="37"/>
      <c r="M1577" s="19"/>
      <c r="N1577" s="18"/>
      <c r="O1577" s="32"/>
      <c r="P1577" s="14">
        <f t="shared" si="1231"/>
        <v>0</v>
      </c>
      <c r="Q1577" s="15">
        <f t="shared" si="1217"/>
        <v>0</v>
      </c>
      <c r="S1577" s="13" t="s">
        <v>1204</v>
      </c>
      <c r="T1577" s="37"/>
      <c r="U1577" s="19">
        <v>10</v>
      </c>
      <c r="V1577" s="18">
        <v>5</v>
      </c>
      <c r="W1577" s="32"/>
      <c r="X1577" s="14">
        <f t="shared" si="1232"/>
        <v>15</v>
      </c>
      <c r="Y1577" s="37"/>
      <c r="Z1577" s="19">
        <v>5</v>
      </c>
      <c r="AA1577" s="18">
        <v>5</v>
      </c>
      <c r="AB1577" s="32"/>
      <c r="AC1577" s="14">
        <f t="shared" si="1233"/>
        <v>10</v>
      </c>
      <c r="AD1577" s="37"/>
      <c r="AE1577" s="19">
        <v>10</v>
      </c>
      <c r="AF1577" s="18">
        <v>10</v>
      </c>
      <c r="AG1577" s="32"/>
      <c r="AH1577" s="14">
        <f t="shared" si="1234"/>
        <v>20</v>
      </c>
      <c r="AI1577" s="15">
        <f t="shared" si="1218"/>
        <v>45</v>
      </c>
      <c r="AJ1577" s="56">
        <v>44547</v>
      </c>
      <c r="AK1577" s="13"/>
      <c r="AL1577" s="37"/>
      <c r="AM1577" s="19"/>
      <c r="AN1577" s="18"/>
      <c r="AO1577" s="32"/>
      <c r="AP1577" s="14">
        <f t="shared" si="1235"/>
        <v>0</v>
      </c>
      <c r="AQ1577" s="37"/>
      <c r="AR1577" s="19"/>
      <c r="AS1577" s="18"/>
      <c r="AT1577" s="32"/>
      <c r="AU1577" s="14">
        <f t="shared" si="1236"/>
        <v>0</v>
      </c>
      <c r="AV1577" s="37"/>
      <c r="AW1577" s="19"/>
      <c r="AX1577" s="18"/>
      <c r="AY1577" s="32"/>
      <c r="AZ1577" s="14">
        <f t="shared" si="1237"/>
        <v>0</v>
      </c>
      <c r="BA1577" s="15">
        <f t="shared" si="1222"/>
        <v>0</v>
      </c>
    </row>
    <row r="1578" spans="1:54" x14ac:dyDescent="0.15">
      <c r="A1578" s="30"/>
      <c r="B1578" s="37"/>
      <c r="C1578" s="19"/>
      <c r="D1578" s="18"/>
      <c r="E1578" s="32"/>
      <c r="F1578" s="14">
        <f t="shared" si="1229"/>
        <v>0</v>
      </c>
      <c r="G1578" s="37"/>
      <c r="H1578" s="19"/>
      <c r="I1578" s="18"/>
      <c r="J1578" s="32"/>
      <c r="K1578" s="14">
        <f t="shared" si="1230"/>
        <v>0</v>
      </c>
      <c r="L1578" s="37"/>
      <c r="M1578" s="19"/>
      <c r="N1578" s="18"/>
      <c r="O1578" s="32"/>
      <c r="P1578" s="14">
        <f t="shared" si="1231"/>
        <v>0</v>
      </c>
      <c r="Q1578" s="15">
        <f t="shared" si="1217"/>
        <v>0</v>
      </c>
      <c r="S1578" s="13" t="s">
        <v>1205</v>
      </c>
      <c r="T1578" s="37"/>
      <c r="U1578" s="19"/>
      <c r="V1578" s="18"/>
      <c r="W1578" s="32"/>
      <c r="X1578" s="14">
        <f t="shared" si="1232"/>
        <v>0</v>
      </c>
      <c r="Y1578" s="37">
        <v>5</v>
      </c>
      <c r="Z1578" s="19">
        <v>5</v>
      </c>
      <c r="AA1578" s="18">
        <v>5</v>
      </c>
      <c r="AB1578" s="32">
        <v>5</v>
      </c>
      <c r="AC1578" s="14">
        <f t="shared" si="1233"/>
        <v>20</v>
      </c>
      <c r="AD1578" s="37"/>
      <c r="AE1578" s="19">
        <v>5</v>
      </c>
      <c r="AF1578" s="18"/>
      <c r="AG1578" s="32">
        <v>5</v>
      </c>
      <c r="AH1578" s="14">
        <f t="shared" si="1234"/>
        <v>10</v>
      </c>
      <c r="AI1578" s="15">
        <f t="shared" si="1218"/>
        <v>30</v>
      </c>
      <c r="AJ1578" s="56">
        <v>44547</v>
      </c>
      <c r="AK1578" s="39"/>
      <c r="AL1578" s="37"/>
      <c r="AM1578" s="19"/>
      <c r="AN1578" s="18"/>
      <c r="AO1578" s="32"/>
      <c r="AP1578" s="14">
        <f t="shared" si="1235"/>
        <v>0</v>
      </c>
      <c r="AQ1578" s="37"/>
      <c r="AR1578" s="19"/>
      <c r="AS1578" s="18"/>
      <c r="AT1578" s="32"/>
      <c r="AU1578" s="14">
        <f t="shared" si="1236"/>
        <v>0</v>
      </c>
      <c r="AV1578" s="37"/>
      <c r="AW1578" s="19"/>
      <c r="AX1578" s="18"/>
      <c r="AY1578" s="32"/>
      <c r="AZ1578" s="14">
        <f t="shared" si="1237"/>
        <v>0</v>
      </c>
      <c r="BA1578" s="15">
        <f t="shared" si="1222"/>
        <v>0</v>
      </c>
    </row>
    <row r="1579" spans="1:54" x14ac:dyDescent="0.15">
      <c r="A1579" s="30"/>
      <c r="B1579" s="37"/>
      <c r="C1579" s="19"/>
      <c r="D1579" s="18"/>
      <c r="E1579" s="32"/>
      <c r="F1579" s="14">
        <f t="shared" si="1229"/>
        <v>0</v>
      </c>
      <c r="G1579" s="37"/>
      <c r="H1579" s="19"/>
      <c r="I1579" s="18"/>
      <c r="J1579" s="32"/>
      <c r="K1579" s="14">
        <f t="shared" si="1230"/>
        <v>0</v>
      </c>
      <c r="L1579" s="37"/>
      <c r="M1579" s="19"/>
      <c r="N1579" s="18"/>
      <c r="O1579" s="32"/>
      <c r="P1579" s="14">
        <f t="shared" si="1231"/>
        <v>0</v>
      </c>
      <c r="Q1579" s="15">
        <f t="shared" si="1217"/>
        <v>0</v>
      </c>
      <c r="S1579" s="30" t="s">
        <v>1206</v>
      </c>
      <c r="T1579" s="37"/>
      <c r="U1579" s="19">
        <v>2</v>
      </c>
      <c r="V1579" s="18"/>
      <c r="W1579" s="19"/>
      <c r="X1579" s="14">
        <f t="shared" si="1232"/>
        <v>2</v>
      </c>
      <c r="Y1579" s="37"/>
      <c r="Z1579" s="19">
        <v>2</v>
      </c>
      <c r="AA1579" s="18"/>
      <c r="AB1579" s="19"/>
      <c r="AC1579" s="14">
        <f t="shared" si="1233"/>
        <v>2</v>
      </c>
      <c r="AD1579" s="37"/>
      <c r="AE1579" s="19">
        <v>2</v>
      </c>
      <c r="AF1579" s="18"/>
      <c r="AG1579" s="19"/>
      <c r="AH1579" s="14">
        <f t="shared" si="1234"/>
        <v>2</v>
      </c>
      <c r="AI1579" s="15">
        <f t="shared" si="1218"/>
        <v>6</v>
      </c>
      <c r="AJ1579" s="56">
        <v>44544</v>
      </c>
      <c r="AK1579" s="13"/>
      <c r="AL1579" s="37"/>
      <c r="AM1579" s="19"/>
      <c r="AN1579" s="18"/>
      <c r="AO1579" s="32"/>
      <c r="AP1579" s="14">
        <f t="shared" si="1235"/>
        <v>0</v>
      </c>
      <c r="AQ1579" s="37"/>
      <c r="AR1579" s="19"/>
      <c r="AS1579" s="18"/>
      <c r="AT1579" s="32"/>
      <c r="AU1579" s="14">
        <f t="shared" si="1236"/>
        <v>0</v>
      </c>
      <c r="AV1579" s="37"/>
      <c r="AW1579" s="19"/>
      <c r="AX1579" s="18"/>
      <c r="AY1579" s="32"/>
      <c r="AZ1579" s="14">
        <f t="shared" si="1237"/>
        <v>0</v>
      </c>
      <c r="BA1579" s="15">
        <f t="shared" si="1222"/>
        <v>0</v>
      </c>
    </row>
    <row r="1580" spans="1:54" x14ac:dyDescent="0.15">
      <c r="A1580" s="30"/>
      <c r="B1580" s="37"/>
      <c r="C1580" s="19"/>
      <c r="D1580" s="18"/>
      <c r="E1580" s="32"/>
      <c r="F1580" s="14">
        <f t="shared" si="1229"/>
        <v>0</v>
      </c>
      <c r="G1580" s="37"/>
      <c r="H1580" s="19"/>
      <c r="I1580" s="18"/>
      <c r="J1580" s="32"/>
      <c r="K1580" s="14">
        <f t="shared" si="1230"/>
        <v>0</v>
      </c>
      <c r="L1580" s="37"/>
      <c r="M1580" s="19"/>
      <c r="N1580" s="18"/>
      <c r="O1580" s="32"/>
      <c r="P1580" s="14">
        <f t="shared" si="1231"/>
        <v>0</v>
      </c>
      <c r="Q1580" s="15">
        <f t="shared" si="1217"/>
        <v>0</v>
      </c>
      <c r="S1580" s="30" t="s">
        <v>1208</v>
      </c>
      <c r="T1580" s="37"/>
      <c r="U1580" s="19">
        <v>1</v>
      </c>
      <c r="V1580" s="18">
        <v>2</v>
      </c>
      <c r="W1580" s="32"/>
      <c r="X1580" s="14">
        <f t="shared" si="1232"/>
        <v>3</v>
      </c>
      <c r="Y1580" s="37"/>
      <c r="Z1580" s="19">
        <v>1</v>
      </c>
      <c r="AA1580" s="18">
        <v>2</v>
      </c>
      <c r="AB1580" s="32"/>
      <c r="AC1580" s="14">
        <f t="shared" si="1233"/>
        <v>3</v>
      </c>
      <c r="AD1580" s="37"/>
      <c r="AE1580" s="19">
        <v>1</v>
      </c>
      <c r="AF1580" s="18">
        <v>2</v>
      </c>
      <c r="AG1580" s="32"/>
      <c r="AH1580" s="14">
        <f t="shared" si="1234"/>
        <v>3</v>
      </c>
      <c r="AI1580" s="15">
        <f t="shared" si="1218"/>
        <v>9</v>
      </c>
      <c r="AJ1580" s="56">
        <v>44546</v>
      </c>
      <c r="AK1580" s="13"/>
      <c r="AL1580" s="37"/>
      <c r="AM1580" s="19"/>
      <c r="AN1580" s="18"/>
      <c r="AO1580" s="32"/>
      <c r="AP1580" s="14">
        <f t="shared" si="1235"/>
        <v>0</v>
      </c>
      <c r="AQ1580" s="37"/>
      <c r="AR1580" s="19"/>
      <c r="AS1580" s="18"/>
      <c r="AT1580" s="32"/>
      <c r="AU1580" s="14">
        <f t="shared" si="1236"/>
        <v>0</v>
      </c>
      <c r="AV1580" s="37"/>
      <c r="AW1580" s="19"/>
      <c r="AX1580" s="18"/>
      <c r="AY1580" s="32"/>
      <c r="AZ1580" s="14">
        <f t="shared" si="1237"/>
        <v>0</v>
      </c>
      <c r="BA1580" s="15">
        <f t="shared" si="1222"/>
        <v>0</v>
      </c>
    </row>
    <row r="1581" spans="1:54" x14ac:dyDescent="0.15">
      <c r="A1581" s="30"/>
      <c r="B1581" s="37"/>
      <c r="C1581" s="19"/>
      <c r="D1581" s="18"/>
      <c r="E1581" s="32"/>
      <c r="F1581" s="14">
        <f t="shared" si="1229"/>
        <v>0</v>
      </c>
      <c r="G1581" s="37"/>
      <c r="H1581" s="19"/>
      <c r="I1581" s="18"/>
      <c r="J1581" s="32"/>
      <c r="K1581" s="14">
        <f t="shared" si="1230"/>
        <v>0</v>
      </c>
      <c r="L1581" s="37"/>
      <c r="M1581" s="19"/>
      <c r="N1581" s="18"/>
      <c r="O1581" s="32"/>
      <c r="P1581" s="14">
        <f t="shared" si="1231"/>
        <v>0</v>
      </c>
      <c r="Q1581" s="15">
        <f t="shared" si="1217"/>
        <v>0</v>
      </c>
      <c r="S1581" s="13" t="s">
        <v>1209</v>
      </c>
      <c r="T1581" s="31">
        <v>30</v>
      </c>
      <c r="U1581" s="32">
        <v>50</v>
      </c>
      <c r="V1581" s="33">
        <v>50</v>
      </c>
      <c r="W1581" s="32"/>
      <c r="X1581" s="14">
        <f t="shared" si="1232"/>
        <v>130</v>
      </c>
      <c r="Y1581" s="31"/>
      <c r="Z1581" s="32"/>
      <c r="AA1581" s="33"/>
      <c r="AB1581" s="32"/>
      <c r="AC1581" s="14">
        <f t="shared" si="1233"/>
        <v>0</v>
      </c>
      <c r="AD1581" s="31">
        <v>40</v>
      </c>
      <c r="AE1581" s="32">
        <v>50</v>
      </c>
      <c r="AF1581" s="33">
        <v>50</v>
      </c>
      <c r="AG1581" s="32"/>
      <c r="AH1581" s="14">
        <f t="shared" si="1234"/>
        <v>140</v>
      </c>
      <c r="AI1581" s="15">
        <f t="shared" si="1218"/>
        <v>270</v>
      </c>
      <c r="AJ1581" s="56">
        <v>44547</v>
      </c>
      <c r="AK1581" s="13"/>
      <c r="AL1581" s="37"/>
      <c r="AM1581" s="19"/>
      <c r="AN1581" s="18"/>
      <c r="AO1581" s="32"/>
      <c r="AP1581" s="14">
        <f t="shared" si="1235"/>
        <v>0</v>
      </c>
      <c r="AQ1581" s="37"/>
      <c r="AR1581" s="19"/>
      <c r="AS1581" s="18"/>
      <c r="AT1581" s="32"/>
      <c r="AU1581" s="14">
        <f t="shared" si="1236"/>
        <v>0</v>
      </c>
      <c r="AV1581" s="37"/>
      <c r="AW1581" s="19"/>
      <c r="AX1581" s="18"/>
      <c r="AY1581" s="32"/>
      <c r="AZ1581" s="14">
        <f t="shared" si="1237"/>
        <v>0</v>
      </c>
      <c r="BA1581" s="15">
        <f t="shared" si="1222"/>
        <v>0</v>
      </c>
    </row>
    <row r="1582" spans="1:54" x14ac:dyDescent="0.15">
      <c r="A1582" s="30"/>
      <c r="B1582" s="37"/>
      <c r="C1582" s="19"/>
      <c r="D1582" s="18"/>
      <c r="E1582" s="32"/>
      <c r="F1582" s="14">
        <f t="shared" si="1229"/>
        <v>0</v>
      </c>
      <c r="G1582" s="37"/>
      <c r="H1582" s="19"/>
      <c r="I1582" s="18"/>
      <c r="J1582" s="32"/>
      <c r="K1582" s="14">
        <f t="shared" si="1230"/>
        <v>0</v>
      </c>
      <c r="L1582" s="37"/>
      <c r="M1582" s="19"/>
      <c r="N1582" s="18"/>
      <c r="O1582" s="32"/>
      <c r="P1582" s="14">
        <f t="shared" si="1231"/>
        <v>0</v>
      </c>
      <c r="Q1582" s="15">
        <f t="shared" si="1217"/>
        <v>0</v>
      </c>
      <c r="S1582" s="13" t="s">
        <v>1192</v>
      </c>
      <c r="T1582" s="31">
        <v>50</v>
      </c>
      <c r="U1582" s="32">
        <v>50</v>
      </c>
      <c r="V1582" s="33">
        <v>50</v>
      </c>
      <c r="W1582" s="32">
        <v>50</v>
      </c>
      <c r="X1582" s="14">
        <f t="shared" si="1232"/>
        <v>200</v>
      </c>
      <c r="Y1582" s="31">
        <v>70</v>
      </c>
      <c r="Z1582" s="32">
        <v>125</v>
      </c>
      <c r="AA1582" s="33">
        <v>100</v>
      </c>
      <c r="AB1582" s="32">
        <v>60</v>
      </c>
      <c r="AC1582" s="14">
        <f t="shared" si="1233"/>
        <v>355</v>
      </c>
      <c r="AD1582" s="31">
        <v>30</v>
      </c>
      <c r="AE1582" s="32">
        <v>65</v>
      </c>
      <c r="AF1582" s="33">
        <v>60</v>
      </c>
      <c r="AG1582" s="32">
        <v>45</v>
      </c>
      <c r="AH1582" s="14">
        <f t="shared" si="1234"/>
        <v>200</v>
      </c>
      <c r="AI1582" s="15">
        <f t="shared" si="1218"/>
        <v>755</v>
      </c>
      <c r="AJ1582" s="56">
        <v>44551</v>
      </c>
      <c r="AK1582" s="13"/>
      <c r="AL1582" s="37"/>
      <c r="AM1582" s="19"/>
      <c r="AN1582" s="18"/>
      <c r="AO1582" s="32"/>
      <c r="AP1582" s="14">
        <f t="shared" si="1235"/>
        <v>0</v>
      </c>
      <c r="AQ1582" s="37"/>
      <c r="AR1582" s="19"/>
      <c r="AS1582" s="18"/>
      <c r="AT1582" s="32"/>
      <c r="AU1582" s="14">
        <f t="shared" si="1236"/>
        <v>0</v>
      </c>
      <c r="AV1582" s="37"/>
      <c r="AW1582" s="19"/>
      <c r="AX1582" s="18"/>
      <c r="AY1582" s="32"/>
      <c r="AZ1582" s="14">
        <f t="shared" si="1237"/>
        <v>0</v>
      </c>
      <c r="BA1582" s="15">
        <f t="shared" si="1222"/>
        <v>0</v>
      </c>
    </row>
    <row r="1583" spans="1:54" x14ac:dyDescent="0.15">
      <c r="A1583" s="39"/>
      <c r="B1583" s="37"/>
      <c r="C1583" s="19"/>
      <c r="D1583" s="18"/>
      <c r="E1583" s="32"/>
      <c r="F1583" s="14">
        <f t="shared" si="1229"/>
        <v>0</v>
      </c>
      <c r="G1583" s="37"/>
      <c r="H1583" s="19"/>
      <c r="I1583" s="18"/>
      <c r="J1583" s="32"/>
      <c r="K1583" s="14">
        <f t="shared" si="1230"/>
        <v>0</v>
      </c>
      <c r="L1583" s="37"/>
      <c r="M1583" s="19"/>
      <c r="N1583" s="18"/>
      <c r="O1583" s="32"/>
      <c r="P1583" s="14">
        <f t="shared" si="1231"/>
        <v>0</v>
      </c>
      <c r="Q1583" s="15">
        <f t="shared" si="1217"/>
        <v>0</v>
      </c>
      <c r="S1583" s="30" t="s">
        <v>1210</v>
      </c>
      <c r="T1583" s="31"/>
      <c r="U1583" s="32">
        <v>2</v>
      </c>
      <c r="V1583" s="33"/>
      <c r="W1583" s="32"/>
      <c r="X1583" s="14">
        <f>SUM(T1583:W1583)</f>
        <v>2</v>
      </c>
      <c r="Y1583" s="31"/>
      <c r="Z1583" s="32">
        <v>2</v>
      </c>
      <c r="AA1583" s="33"/>
      <c r="AB1583" s="32"/>
      <c r="AC1583" s="14">
        <f>SUM(Y1583:AB1583)</f>
        <v>2</v>
      </c>
      <c r="AD1583" s="31"/>
      <c r="AE1583" s="32">
        <v>2</v>
      </c>
      <c r="AF1583" s="33"/>
      <c r="AG1583" s="32"/>
      <c r="AH1583" s="14">
        <f>SUM(AD1583:AG1583)</f>
        <v>2</v>
      </c>
      <c r="AI1583" s="15">
        <f t="shared" si="1218"/>
        <v>6</v>
      </c>
      <c r="AJ1583" s="56">
        <v>44547</v>
      </c>
      <c r="AK1583" s="39"/>
      <c r="AL1583" s="37"/>
      <c r="AM1583" s="19"/>
      <c r="AN1583" s="18"/>
      <c r="AO1583" s="32"/>
      <c r="AP1583" s="14">
        <f t="shared" si="1235"/>
        <v>0</v>
      </c>
      <c r="AQ1583" s="37"/>
      <c r="AR1583" s="19"/>
      <c r="AS1583" s="18"/>
      <c r="AT1583" s="32"/>
      <c r="AU1583" s="14">
        <f t="shared" si="1236"/>
        <v>0</v>
      </c>
      <c r="AV1583" s="37"/>
      <c r="AW1583" s="19"/>
      <c r="AX1583" s="18"/>
      <c r="AY1583" s="32"/>
      <c r="AZ1583" s="14">
        <f t="shared" si="1237"/>
        <v>0</v>
      </c>
      <c r="BA1583" s="15">
        <f t="shared" si="1222"/>
        <v>0</v>
      </c>
    </row>
    <row r="1584" spans="1:54" x14ac:dyDescent="0.15">
      <c r="A1584" s="30"/>
      <c r="B1584" s="37"/>
      <c r="C1584" s="19"/>
      <c r="D1584" s="18"/>
      <c r="E1584" s="32"/>
      <c r="F1584" s="14">
        <f t="shared" si="1229"/>
        <v>0</v>
      </c>
      <c r="G1584" s="37"/>
      <c r="H1584" s="19"/>
      <c r="I1584" s="18"/>
      <c r="J1584" s="32"/>
      <c r="K1584" s="14">
        <f t="shared" si="1230"/>
        <v>0</v>
      </c>
      <c r="L1584" s="37"/>
      <c r="M1584" s="19"/>
      <c r="N1584" s="18"/>
      <c r="O1584" s="32"/>
      <c r="P1584" s="14">
        <f t="shared" si="1231"/>
        <v>0</v>
      </c>
      <c r="Q1584" s="15">
        <f t="shared" si="1217"/>
        <v>0</v>
      </c>
      <c r="S1584" s="13" t="s">
        <v>1211</v>
      </c>
      <c r="T1584" s="37"/>
      <c r="U1584" s="19">
        <v>2</v>
      </c>
      <c r="V1584" s="18"/>
      <c r="W1584" s="32"/>
      <c r="X1584" s="14">
        <f t="shared" ref="X1584:X1585" si="1245">SUM(T1584:W1584)</f>
        <v>2</v>
      </c>
      <c r="Y1584" s="37"/>
      <c r="Z1584" s="19">
        <v>2</v>
      </c>
      <c r="AA1584" s="18"/>
      <c r="AB1584" s="32"/>
      <c r="AC1584" s="14">
        <f t="shared" ref="AC1584:AC1585" si="1246">SUM(Y1584:AB1584)</f>
        <v>2</v>
      </c>
      <c r="AD1584" s="37"/>
      <c r="AE1584" s="19">
        <v>2</v>
      </c>
      <c r="AF1584" s="18"/>
      <c r="AG1584" s="32"/>
      <c r="AH1584" s="14">
        <f t="shared" ref="AH1584:AH1585" si="1247">SUM(AD1584:AG1584)</f>
        <v>2</v>
      </c>
      <c r="AI1584" s="15">
        <f t="shared" si="1218"/>
        <v>6</v>
      </c>
      <c r="AJ1584" s="56">
        <v>44547</v>
      </c>
      <c r="AK1584" s="13"/>
      <c r="AL1584" s="37"/>
      <c r="AM1584" s="19"/>
      <c r="AN1584" s="18"/>
      <c r="AO1584" s="19"/>
      <c r="AP1584" s="14">
        <f t="shared" si="1235"/>
        <v>0</v>
      </c>
      <c r="AQ1584" s="37"/>
      <c r="AR1584" s="19"/>
      <c r="AS1584" s="18"/>
      <c r="AT1584" s="19"/>
      <c r="AU1584" s="14">
        <f t="shared" si="1236"/>
        <v>0</v>
      </c>
      <c r="AV1584" s="37"/>
      <c r="AW1584" s="19"/>
      <c r="AX1584" s="18"/>
      <c r="AY1584" s="19"/>
      <c r="AZ1584" s="14">
        <f t="shared" si="1237"/>
        <v>0</v>
      </c>
      <c r="BA1584" s="15">
        <f t="shared" si="1222"/>
        <v>0</v>
      </c>
      <c r="BB1584" s="57"/>
    </row>
    <row r="1585" spans="1:54" x14ac:dyDescent="0.15">
      <c r="A1585" s="30"/>
      <c r="B1585" s="37"/>
      <c r="C1585" s="19"/>
      <c r="D1585" s="18"/>
      <c r="E1585" s="32"/>
      <c r="F1585" s="14">
        <f t="shared" si="1229"/>
        <v>0</v>
      </c>
      <c r="G1585" s="37"/>
      <c r="H1585" s="19"/>
      <c r="I1585" s="18"/>
      <c r="J1585" s="32"/>
      <c r="K1585" s="14">
        <f t="shared" si="1230"/>
        <v>0</v>
      </c>
      <c r="L1585" s="37"/>
      <c r="M1585" s="19"/>
      <c r="N1585" s="18"/>
      <c r="O1585" s="32"/>
      <c r="P1585" s="14">
        <f t="shared" si="1231"/>
        <v>0</v>
      </c>
      <c r="Q1585" s="15">
        <f t="shared" si="1217"/>
        <v>0</v>
      </c>
      <c r="S1585" s="13"/>
      <c r="T1585" s="37"/>
      <c r="U1585" s="19"/>
      <c r="V1585" s="18"/>
      <c r="W1585" s="19"/>
      <c r="X1585" s="14">
        <f t="shared" si="1245"/>
        <v>0</v>
      </c>
      <c r="Y1585" s="37"/>
      <c r="Z1585" s="19"/>
      <c r="AA1585" s="18"/>
      <c r="AB1585" s="19"/>
      <c r="AC1585" s="14">
        <f t="shared" si="1246"/>
        <v>0</v>
      </c>
      <c r="AD1585" s="37"/>
      <c r="AE1585" s="19"/>
      <c r="AF1585" s="18"/>
      <c r="AG1585" s="19"/>
      <c r="AH1585" s="14">
        <f t="shared" si="1247"/>
        <v>0</v>
      </c>
      <c r="AI1585" s="15">
        <f t="shared" si="1218"/>
        <v>0</v>
      </c>
      <c r="AJ1585" s="57"/>
      <c r="AK1585" s="30"/>
      <c r="AL1585" s="31"/>
      <c r="AM1585" s="32"/>
      <c r="AN1585" s="33"/>
      <c r="AO1585" s="32"/>
      <c r="AP1585" s="14">
        <f t="shared" si="1235"/>
        <v>0</v>
      </c>
      <c r="AQ1585" s="31"/>
      <c r="AR1585" s="32"/>
      <c r="AS1585" s="33"/>
      <c r="AT1585" s="32"/>
      <c r="AU1585" s="14">
        <f t="shared" si="1236"/>
        <v>0</v>
      </c>
      <c r="AV1585" s="31"/>
      <c r="AW1585" s="32"/>
      <c r="AX1585" s="33"/>
      <c r="AY1585" s="32"/>
      <c r="AZ1585" s="14">
        <f t="shared" si="1237"/>
        <v>0</v>
      </c>
      <c r="BA1585" s="15">
        <f t="shared" si="1222"/>
        <v>0</v>
      </c>
      <c r="BB1585" s="57"/>
    </row>
    <row r="1586" spans="1:54" x14ac:dyDescent="0.15">
      <c r="A1586" s="13"/>
      <c r="B1586" s="37"/>
      <c r="C1586" s="19"/>
      <c r="D1586" s="18"/>
      <c r="E1586" s="32"/>
      <c r="F1586" s="14">
        <f t="shared" si="1229"/>
        <v>0</v>
      </c>
      <c r="G1586" s="37"/>
      <c r="H1586" s="19"/>
      <c r="I1586" s="18"/>
      <c r="J1586" s="32"/>
      <c r="K1586" s="14">
        <f t="shared" si="1230"/>
        <v>0</v>
      </c>
      <c r="L1586" s="37"/>
      <c r="M1586" s="19"/>
      <c r="N1586" s="18"/>
      <c r="O1586" s="32"/>
      <c r="P1586" s="14">
        <f t="shared" si="1231"/>
        <v>0</v>
      </c>
      <c r="Q1586" s="15">
        <f t="shared" si="1217"/>
        <v>0</v>
      </c>
      <c r="S1586" s="13" t="s">
        <v>1130</v>
      </c>
      <c r="T1586" s="37"/>
      <c r="U1586" s="19"/>
      <c r="V1586" s="18"/>
      <c r="W1586" s="126"/>
      <c r="X1586" s="14">
        <f t="shared" ref="X1586" si="1248">SUM(T1586:W1586)</f>
        <v>0</v>
      </c>
      <c r="Y1586" s="127"/>
      <c r="Z1586" s="126"/>
      <c r="AA1586" s="128"/>
      <c r="AB1586" s="126"/>
      <c r="AC1586" s="14">
        <f t="shared" ref="AC1586" si="1249">SUM(Y1586:AB1586)</f>
        <v>0</v>
      </c>
      <c r="AD1586" s="37"/>
      <c r="AE1586" s="19"/>
      <c r="AF1586" s="18"/>
      <c r="AG1586" s="126"/>
      <c r="AH1586" s="14">
        <f t="shared" ref="AH1586" si="1250">SUM(AD1586:AG1586)</f>
        <v>0</v>
      </c>
      <c r="AI1586" s="15">
        <f t="shared" ref="AI1586" si="1251">X1586+AC1586+AH1586</f>
        <v>0</v>
      </c>
      <c r="AJ1586" s="57" t="s">
        <v>1131</v>
      </c>
      <c r="AK1586" s="13"/>
      <c r="AL1586" s="37"/>
      <c r="AM1586" s="19"/>
      <c r="AN1586" s="18"/>
      <c r="AO1586" s="32"/>
      <c r="AP1586" s="14">
        <f t="shared" si="1235"/>
        <v>0</v>
      </c>
      <c r="AQ1586" s="37"/>
      <c r="AR1586" s="19"/>
      <c r="AS1586" s="18"/>
      <c r="AT1586" s="32"/>
      <c r="AU1586" s="14">
        <f t="shared" si="1236"/>
        <v>0</v>
      </c>
      <c r="AV1586" s="37"/>
      <c r="AW1586" s="19"/>
      <c r="AX1586" s="18"/>
      <c r="AY1586" s="32"/>
      <c r="AZ1586" s="14">
        <f t="shared" si="1237"/>
        <v>0</v>
      </c>
      <c r="BA1586" s="15">
        <f t="shared" si="1222"/>
        <v>0</v>
      </c>
      <c r="BB1586" s="56"/>
    </row>
    <row r="1587" spans="1:54" ht="14.25" thickBot="1" x14ac:dyDescent="0.2">
      <c r="A1587" s="39"/>
      <c r="B1587" s="37"/>
      <c r="C1587" s="19"/>
      <c r="D1587" s="18"/>
      <c r="E1587" s="106"/>
      <c r="F1587" s="14">
        <f t="shared" si="1229"/>
        <v>0</v>
      </c>
      <c r="G1587" s="37"/>
      <c r="H1587" s="19"/>
      <c r="I1587" s="18"/>
      <c r="J1587" s="32"/>
      <c r="K1587" s="14">
        <f t="shared" si="1230"/>
        <v>0</v>
      </c>
      <c r="L1587" s="37"/>
      <c r="M1587" s="19"/>
      <c r="N1587" s="18"/>
      <c r="O1587" s="106"/>
      <c r="P1587" s="14">
        <f t="shared" si="1231"/>
        <v>0</v>
      </c>
      <c r="Q1587" s="24">
        <f t="shared" si="1217"/>
        <v>0</v>
      </c>
      <c r="S1587" s="13" t="s">
        <v>1086</v>
      </c>
      <c r="T1587" s="37"/>
      <c r="U1587" s="19"/>
      <c r="V1587" s="18"/>
      <c r="W1587" s="32"/>
      <c r="X1587" s="14">
        <f t="shared" ref="X1587" si="1252">SUM(T1587:W1587)</f>
        <v>0</v>
      </c>
      <c r="Y1587" s="37"/>
      <c r="Z1587" s="19"/>
      <c r="AA1587" s="18"/>
      <c r="AB1587" s="32"/>
      <c r="AC1587" s="14">
        <f t="shared" ref="AC1587" si="1253">SUM(Y1587:AB1587)</f>
        <v>0</v>
      </c>
      <c r="AD1587" s="37"/>
      <c r="AE1587" s="19"/>
      <c r="AF1587" s="18"/>
      <c r="AG1587" s="32"/>
      <c r="AH1587" s="14">
        <f t="shared" ref="AH1587" si="1254">SUM(AD1587:AG1587)</f>
        <v>0</v>
      </c>
      <c r="AI1587" s="15">
        <f t="shared" ref="AI1587" si="1255">X1587+AC1587+AH1587</f>
        <v>0</v>
      </c>
      <c r="AJ1587" s="56" t="s">
        <v>1087</v>
      </c>
      <c r="AK1587" s="13"/>
      <c r="AL1587" s="37"/>
      <c r="AM1587" s="19"/>
      <c r="AN1587" s="18"/>
      <c r="AO1587" s="113"/>
      <c r="AP1587" s="14">
        <f t="shared" si="1235"/>
        <v>0</v>
      </c>
      <c r="AQ1587" s="37"/>
      <c r="AR1587" s="19"/>
      <c r="AS1587" s="18"/>
      <c r="AT1587" s="113"/>
      <c r="AU1587" s="14">
        <f t="shared" si="1236"/>
        <v>0</v>
      </c>
      <c r="AV1587" s="37"/>
      <c r="AW1587" s="19"/>
      <c r="AX1587" s="18"/>
      <c r="AY1587" s="113"/>
      <c r="AZ1587" s="14">
        <f t="shared" si="1237"/>
        <v>0</v>
      </c>
      <c r="BA1587" s="15">
        <f t="shared" si="1222"/>
        <v>0</v>
      </c>
      <c r="BB1587" s="56"/>
    </row>
    <row r="1588" spans="1:54" ht="14.25" thickBot="1" x14ac:dyDescent="0.2">
      <c r="A1588" s="3" t="s">
        <v>11</v>
      </c>
      <c r="B1588" s="26">
        <f>SUM(B1564:B1587)</f>
        <v>3</v>
      </c>
      <c r="C1588" s="26">
        <f t="shared" ref="C1588:E1588" si="1256">SUM(C1564:C1587)</f>
        <v>1</v>
      </c>
      <c r="D1588" s="26">
        <f t="shared" si="1256"/>
        <v>3</v>
      </c>
      <c r="E1588" s="26">
        <f t="shared" si="1256"/>
        <v>2</v>
      </c>
      <c r="F1588" s="40">
        <f>SUM(F1564:F1587)</f>
        <v>9</v>
      </c>
      <c r="G1588" s="26">
        <f t="shared" ref="G1588:Q1588" si="1257">SUM(G1564:G1587)</f>
        <v>3</v>
      </c>
      <c r="H1588" s="26">
        <f t="shared" si="1257"/>
        <v>1</v>
      </c>
      <c r="I1588" s="27">
        <f t="shared" si="1257"/>
        <v>3</v>
      </c>
      <c r="J1588" s="27">
        <f t="shared" si="1257"/>
        <v>2</v>
      </c>
      <c r="K1588" s="40">
        <f t="shared" si="1257"/>
        <v>9</v>
      </c>
      <c r="L1588" s="26">
        <f t="shared" si="1257"/>
        <v>3</v>
      </c>
      <c r="M1588" s="26">
        <f t="shared" si="1257"/>
        <v>1</v>
      </c>
      <c r="N1588" s="26">
        <f t="shared" si="1257"/>
        <v>3</v>
      </c>
      <c r="O1588" s="26">
        <f t="shared" si="1257"/>
        <v>2</v>
      </c>
      <c r="P1588" s="40">
        <f t="shared" si="1257"/>
        <v>9</v>
      </c>
      <c r="Q1588" s="41">
        <f t="shared" si="1257"/>
        <v>27</v>
      </c>
      <c r="S1588" s="3" t="s">
        <v>11</v>
      </c>
      <c r="T1588" s="26">
        <f t="shared" ref="T1588:AI1588" si="1258">SUM(T1564:T1587)</f>
        <v>231</v>
      </c>
      <c r="U1588" s="26">
        <f t="shared" si="1258"/>
        <v>362</v>
      </c>
      <c r="V1588" s="26">
        <f t="shared" si="1258"/>
        <v>302</v>
      </c>
      <c r="W1588" s="26">
        <f t="shared" si="1258"/>
        <v>62</v>
      </c>
      <c r="X1588" s="40">
        <f t="shared" si="1258"/>
        <v>957</v>
      </c>
      <c r="Y1588" s="26">
        <f t="shared" si="1258"/>
        <v>236</v>
      </c>
      <c r="Z1588" s="26">
        <f t="shared" si="1258"/>
        <v>417</v>
      </c>
      <c r="AA1588" s="27">
        <f t="shared" si="1258"/>
        <v>315</v>
      </c>
      <c r="AB1588" s="27">
        <f t="shared" si="1258"/>
        <v>157</v>
      </c>
      <c r="AC1588" s="40">
        <f t="shared" si="1258"/>
        <v>1125</v>
      </c>
      <c r="AD1588" s="26">
        <f t="shared" si="1258"/>
        <v>226</v>
      </c>
      <c r="AE1588" s="26">
        <f t="shared" si="1258"/>
        <v>397</v>
      </c>
      <c r="AF1588" s="26">
        <f t="shared" si="1258"/>
        <v>315</v>
      </c>
      <c r="AG1588" s="26">
        <f t="shared" si="1258"/>
        <v>132</v>
      </c>
      <c r="AH1588" s="40">
        <f t="shared" si="1258"/>
        <v>1070</v>
      </c>
      <c r="AI1588" s="41">
        <f t="shared" si="1258"/>
        <v>3152</v>
      </c>
      <c r="AK1588" s="3" t="s">
        <v>11</v>
      </c>
      <c r="AL1588" s="26">
        <f>SUM(AL1564:AL1587)</f>
        <v>0</v>
      </c>
      <c r="AM1588" s="26">
        <f t="shared" ref="AM1588:BA1588" si="1259">SUM(AM1564:AM1587)</f>
        <v>0</v>
      </c>
      <c r="AN1588" s="26">
        <f t="shared" si="1259"/>
        <v>0</v>
      </c>
      <c r="AO1588" s="26">
        <f t="shared" si="1259"/>
        <v>0</v>
      </c>
      <c r="AP1588" s="40">
        <f t="shared" si="1259"/>
        <v>0</v>
      </c>
      <c r="AQ1588" s="26">
        <f t="shared" si="1259"/>
        <v>0</v>
      </c>
      <c r="AR1588" s="26">
        <f t="shared" si="1259"/>
        <v>0</v>
      </c>
      <c r="AS1588" s="26">
        <f t="shared" si="1259"/>
        <v>0</v>
      </c>
      <c r="AT1588" s="26">
        <f t="shared" si="1259"/>
        <v>0</v>
      </c>
      <c r="AU1588" s="40">
        <f t="shared" si="1259"/>
        <v>0</v>
      </c>
      <c r="AV1588" s="26">
        <f t="shared" si="1259"/>
        <v>0</v>
      </c>
      <c r="AW1588" s="26">
        <f t="shared" si="1259"/>
        <v>0</v>
      </c>
      <c r="AX1588" s="26">
        <f t="shared" si="1259"/>
        <v>0</v>
      </c>
      <c r="AY1588" s="26">
        <f t="shared" si="1259"/>
        <v>0</v>
      </c>
      <c r="AZ1588" s="40">
        <f t="shared" si="1259"/>
        <v>0</v>
      </c>
      <c r="BA1588" s="41">
        <f t="shared" si="1259"/>
        <v>0</v>
      </c>
    </row>
    <row r="1589" spans="1:54" ht="14.25" thickBot="1" x14ac:dyDescent="0.2">
      <c r="A1589" s="42" t="s">
        <v>12</v>
      </c>
      <c r="B1589" s="43">
        <f>B1563-B1588</f>
        <v>0</v>
      </c>
      <c r="C1589" s="43">
        <f t="shared" ref="C1589:Q1589" si="1260">C1563-C1588</f>
        <v>3</v>
      </c>
      <c r="D1589" s="43">
        <f t="shared" si="1260"/>
        <v>2</v>
      </c>
      <c r="E1589" s="43">
        <f t="shared" si="1260"/>
        <v>4</v>
      </c>
      <c r="F1589" s="43">
        <f t="shared" si="1260"/>
        <v>9</v>
      </c>
      <c r="G1589" s="43">
        <f t="shared" si="1260"/>
        <v>1</v>
      </c>
      <c r="H1589" s="43">
        <f t="shared" si="1260"/>
        <v>2</v>
      </c>
      <c r="I1589" s="43">
        <f t="shared" si="1260"/>
        <v>5</v>
      </c>
      <c r="J1589" s="43">
        <f t="shared" si="1260"/>
        <v>5</v>
      </c>
      <c r="K1589" s="43">
        <f t="shared" si="1260"/>
        <v>13</v>
      </c>
      <c r="L1589" s="43">
        <f t="shared" si="1260"/>
        <v>1</v>
      </c>
      <c r="M1589" s="43">
        <f t="shared" si="1260"/>
        <v>4</v>
      </c>
      <c r="N1589" s="43">
        <f t="shared" si="1260"/>
        <v>4</v>
      </c>
      <c r="O1589" s="43">
        <f t="shared" si="1260"/>
        <v>5</v>
      </c>
      <c r="P1589" s="43">
        <f t="shared" si="1260"/>
        <v>14</v>
      </c>
      <c r="Q1589" s="41">
        <f t="shared" si="1260"/>
        <v>36</v>
      </c>
      <c r="S1589" s="42" t="s">
        <v>12</v>
      </c>
      <c r="T1589" s="43">
        <f>T1563-T1588</f>
        <v>293</v>
      </c>
      <c r="U1589" s="43">
        <f t="shared" ref="U1589:AI1589" si="1261">U1563-U1588</f>
        <v>394</v>
      </c>
      <c r="V1589" s="43">
        <f t="shared" si="1261"/>
        <v>428</v>
      </c>
      <c r="W1589" s="43">
        <f t="shared" si="1261"/>
        <v>380</v>
      </c>
      <c r="X1589" s="43">
        <f t="shared" si="1261"/>
        <v>1495</v>
      </c>
      <c r="Y1589" s="43">
        <f t="shared" si="1261"/>
        <v>414</v>
      </c>
      <c r="Z1589" s="43">
        <f t="shared" si="1261"/>
        <v>448</v>
      </c>
      <c r="AA1589" s="43">
        <f t="shared" si="1261"/>
        <v>399</v>
      </c>
      <c r="AB1589" s="43">
        <f t="shared" si="1261"/>
        <v>322</v>
      </c>
      <c r="AC1589" s="43">
        <f t="shared" si="1261"/>
        <v>1583</v>
      </c>
      <c r="AD1589" s="43">
        <f t="shared" si="1261"/>
        <v>482</v>
      </c>
      <c r="AE1589" s="43">
        <f t="shared" si="1261"/>
        <v>590</v>
      </c>
      <c r="AF1589" s="43">
        <f t="shared" si="1261"/>
        <v>484</v>
      </c>
      <c r="AG1589" s="43">
        <f t="shared" si="1261"/>
        <v>377</v>
      </c>
      <c r="AH1589" s="43">
        <f t="shared" si="1261"/>
        <v>1933</v>
      </c>
      <c r="AI1589" s="41">
        <f t="shared" si="1261"/>
        <v>5011</v>
      </c>
      <c r="AK1589" s="42" t="s">
        <v>12</v>
      </c>
      <c r="AL1589" s="43">
        <f>AL1563-AL1588</f>
        <v>0</v>
      </c>
      <c r="AM1589" s="43">
        <f t="shared" ref="AM1589:BA1589" si="1262">AM1563-AM1588</f>
        <v>0</v>
      </c>
      <c r="AN1589" s="43">
        <f t="shared" si="1262"/>
        <v>0</v>
      </c>
      <c r="AO1589" s="43">
        <f t="shared" si="1262"/>
        <v>0</v>
      </c>
      <c r="AP1589" s="43">
        <f t="shared" si="1262"/>
        <v>0</v>
      </c>
      <c r="AQ1589" s="43">
        <f t="shared" si="1262"/>
        <v>0</v>
      </c>
      <c r="AR1589" s="43">
        <f t="shared" si="1262"/>
        <v>0</v>
      </c>
      <c r="AS1589" s="43">
        <f t="shared" si="1262"/>
        <v>0</v>
      </c>
      <c r="AT1589" s="43">
        <f t="shared" si="1262"/>
        <v>0</v>
      </c>
      <c r="AU1589" s="43">
        <f t="shared" si="1262"/>
        <v>0</v>
      </c>
      <c r="AV1589" s="43">
        <f t="shared" si="1262"/>
        <v>0</v>
      </c>
      <c r="AW1589" s="43">
        <f t="shared" si="1262"/>
        <v>0</v>
      </c>
      <c r="AX1589" s="43">
        <f t="shared" si="1262"/>
        <v>0</v>
      </c>
      <c r="AY1589" s="43">
        <f t="shared" si="1262"/>
        <v>0</v>
      </c>
      <c r="AZ1589" s="43">
        <f t="shared" si="1262"/>
        <v>0</v>
      </c>
      <c r="BA1589" s="41">
        <f t="shared" si="1262"/>
        <v>0</v>
      </c>
    </row>
    <row r="1591" spans="1:54" x14ac:dyDescent="0.15">
      <c r="T1591" s="104"/>
      <c r="U1591" s="104"/>
      <c r="V1591" s="104"/>
      <c r="W1591" s="104"/>
      <c r="X1591" s="104"/>
      <c r="Y1591" s="104"/>
      <c r="Z1591" s="104"/>
      <c r="AA1591" s="104"/>
      <c r="AB1591" s="104"/>
      <c r="AC1591" s="104"/>
      <c r="AD1591" s="104"/>
      <c r="AE1591" s="104"/>
      <c r="AF1591" s="104"/>
      <c r="AG1591" s="104"/>
      <c r="AH1591" s="104"/>
    </row>
    <row r="1592" spans="1:54" ht="21.75" thickBot="1" x14ac:dyDescent="0.25">
      <c r="A1592" s="50" t="s">
        <v>13</v>
      </c>
      <c r="B1592" s="51"/>
      <c r="C1592" s="51"/>
      <c r="D1592" s="51"/>
      <c r="E1592" s="51"/>
      <c r="F1592" s="54" t="s">
        <v>26</v>
      </c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S1592" s="50" t="s">
        <v>14</v>
      </c>
      <c r="T1592" s="51"/>
      <c r="U1592" s="51"/>
      <c r="V1592" s="51"/>
      <c r="W1592" s="51"/>
      <c r="X1592" s="54" t="s">
        <v>26</v>
      </c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K1592" s="50" t="s">
        <v>153</v>
      </c>
      <c r="AL1592" s="51"/>
      <c r="AM1592" s="51"/>
      <c r="AN1592" s="51"/>
      <c r="AO1592" s="51"/>
      <c r="AP1592" s="54" t="s">
        <v>26</v>
      </c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</row>
    <row r="1593" spans="1:54" ht="14.25" thickBot="1" x14ac:dyDescent="0.2">
      <c r="A1593" s="2" t="s">
        <v>0</v>
      </c>
      <c r="B1593" s="225" t="s">
        <v>15</v>
      </c>
      <c r="C1593" s="225"/>
      <c r="D1593" s="225"/>
      <c r="E1593" s="225"/>
      <c r="F1593" s="226"/>
      <c r="G1593" s="225" t="s">
        <v>1</v>
      </c>
      <c r="H1593" s="225"/>
      <c r="I1593" s="225"/>
      <c r="J1593" s="225"/>
      <c r="K1593" s="226"/>
      <c r="L1593" s="225" t="s">
        <v>16</v>
      </c>
      <c r="M1593" s="225"/>
      <c r="N1593" s="225"/>
      <c r="O1593" s="225"/>
      <c r="P1593" s="225"/>
      <c r="Q1593" s="227" t="s">
        <v>2</v>
      </c>
      <c r="S1593" s="2" t="s">
        <v>0</v>
      </c>
      <c r="T1593" s="225" t="s">
        <v>15</v>
      </c>
      <c r="U1593" s="225"/>
      <c r="V1593" s="225"/>
      <c r="W1593" s="225"/>
      <c r="X1593" s="226"/>
      <c r="Y1593" s="225" t="s">
        <v>1</v>
      </c>
      <c r="Z1593" s="225"/>
      <c r="AA1593" s="225"/>
      <c r="AB1593" s="225"/>
      <c r="AC1593" s="226"/>
      <c r="AD1593" s="225" t="s">
        <v>16</v>
      </c>
      <c r="AE1593" s="225"/>
      <c r="AF1593" s="225"/>
      <c r="AG1593" s="225"/>
      <c r="AH1593" s="225"/>
      <c r="AI1593" s="227" t="s">
        <v>2</v>
      </c>
      <c r="AK1593" s="2" t="s">
        <v>0</v>
      </c>
      <c r="AL1593" s="225" t="s">
        <v>15</v>
      </c>
      <c r="AM1593" s="225"/>
      <c r="AN1593" s="225"/>
      <c r="AO1593" s="225"/>
      <c r="AP1593" s="226"/>
      <c r="AQ1593" s="225" t="s">
        <v>1</v>
      </c>
      <c r="AR1593" s="225"/>
      <c r="AS1593" s="225"/>
      <c r="AT1593" s="225"/>
      <c r="AU1593" s="226"/>
      <c r="AV1593" s="225" t="s">
        <v>16</v>
      </c>
      <c r="AW1593" s="225"/>
      <c r="AX1593" s="225"/>
      <c r="AY1593" s="225"/>
      <c r="AZ1593" s="225"/>
      <c r="BA1593" s="227" t="s">
        <v>2</v>
      </c>
    </row>
    <row r="1594" spans="1:54" ht="14.25" thickBot="1" x14ac:dyDescent="0.2">
      <c r="A1594" s="2" t="s">
        <v>3</v>
      </c>
      <c r="B1594" s="3" t="s">
        <v>4</v>
      </c>
      <c r="C1594" s="2" t="s">
        <v>5</v>
      </c>
      <c r="D1594" s="4" t="s">
        <v>6</v>
      </c>
      <c r="E1594" s="2" t="s">
        <v>821</v>
      </c>
      <c r="F1594" s="2" t="s">
        <v>7</v>
      </c>
      <c r="G1594" s="3" t="s">
        <v>4</v>
      </c>
      <c r="H1594" s="2" t="s">
        <v>5</v>
      </c>
      <c r="I1594" s="4" t="s">
        <v>6</v>
      </c>
      <c r="J1594" s="2" t="s">
        <v>820</v>
      </c>
      <c r="K1594" s="2" t="s">
        <v>7</v>
      </c>
      <c r="L1594" s="3" t="s">
        <v>4</v>
      </c>
      <c r="M1594" s="2" t="s">
        <v>5</v>
      </c>
      <c r="N1594" s="4" t="s">
        <v>6</v>
      </c>
      <c r="O1594" s="2" t="s">
        <v>820</v>
      </c>
      <c r="P1594" s="3" t="s">
        <v>7</v>
      </c>
      <c r="Q1594" s="228"/>
      <c r="S1594" s="2" t="s">
        <v>3</v>
      </c>
      <c r="T1594" s="3" t="s">
        <v>4</v>
      </c>
      <c r="U1594" s="2" t="s">
        <v>5</v>
      </c>
      <c r="V1594" s="4" t="s">
        <v>6</v>
      </c>
      <c r="W1594" s="2" t="s">
        <v>821</v>
      </c>
      <c r="X1594" s="2" t="s">
        <v>7</v>
      </c>
      <c r="Y1594" s="3" t="s">
        <v>4</v>
      </c>
      <c r="Z1594" s="2" t="s">
        <v>5</v>
      </c>
      <c r="AA1594" s="4" t="s">
        <v>6</v>
      </c>
      <c r="AB1594" s="2" t="s">
        <v>821</v>
      </c>
      <c r="AC1594" s="2" t="s">
        <v>7</v>
      </c>
      <c r="AD1594" s="3" t="s">
        <v>4</v>
      </c>
      <c r="AE1594" s="2" t="s">
        <v>5</v>
      </c>
      <c r="AF1594" s="4" t="s">
        <v>6</v>
      </c>
      <c r="AG1594" s="2" t="s">
        <v>821</v>
      </c>
      <c r="AH1594" s="3" t="s">
        <v>7</v>
      </c>
      <c r="AI1594" s="228"/>
      <c r="AK1594" s="2" t="s">
        <v>3</v>
      </c>
      <c r="AL1594" s="3" t="s">
        <v>4</v>
      </c>
      <c r="AM1594" s="2" t="s">
        <v>5</v>
      </c>
      <c r="AN1594" s="4" t="s">
        <v>6</v>
      </c>
      <c r="AO1594" s="2" t="s">
        <v>821</v>
      </c>
      <c r="AP1594" s="2" t="s">
        <v>7</v>
      </c>
      <c r="AQ1594" s="3" t="s">
        <v>4</v>
      </c>
      <c r="AR1594" s="2" t="s">
        <v>5</v>
      </c>
      <c r="AS1594" s="4" t="s">
        <v>6</v>
      </c>
      <c r="AT1594" s="2" t="s">
        <v>821</v>
      </c>
      <c r="AU1594" s="2" t="s">
        <v>7</v>
      </c>
      <c r="AV1594" s="3" t="s">
        <v>4</v>
      </c>
      <c r="AW1594" s="2" t="s">
        <v>5</v>
      </c>
      <c r="AX1594" s="4" t="s">
        <v>6</v>
      </c>
      <c r="AY1594" s="2" t="s">
        <v>821</v>
      </c>
      <c r="AZ1594" s="3" t="s">
        <v>7</v>
      </c>
      <c r="BA1594" s="228"/>
    </row>
    <row r="1595" spans="1:54" x14ac:dyDescent="0.15">
      <c r="A1595" s="5" t="s">
        <v>12</v>
      </c>
      <c r="B1595" s="6">
        <f>B1589</f>
        <v>0</v>
      </c>
      <c r="C1595" s="7">
        <f>C1589</f>
        <v>3</v>
      </c>
      <c r="D1595" s="6">
        <f>D1589</f>
        <v>2</v>
      </c>
      <c r="E1595" s="7">
        <f>E1589</f>
        <v>4</v>
      </c>
      <c r="F1595" s="8">
        <f>SUM(B1595:E1595)</f>
        <v>9</v>
      </c>
      <c r="G1595" s="6">
        <f>G1589</f>
        <v>1</v>
      </c>
      <c r="H1595" s="7">
        <f>H1589</f>
        <v>2</v>
      </c>
      <c r="I1595" s="6">
        <f>I1589</f>
        <v>5</v>
      </c>
      <c r="J1595" s="7">
        <f>J1589</f>
        <v>5</v>
      </c>
      <c r="K1595" s="8">
        <f>SUM(G1595:J1595)</f>
        <v>13</v>
      </c>
      <c r="L1595" s="6">
        <f>L1589</f>
        <v>1</v>
      </c>
      <c r="M1595" s="7">
        <f>M1589</f>
        <v>4</v>
      </c>
      <c r="N1595" s="6">
        <f>N1589</f>
        <v>4</v>
      </c>
      <c r="O1595" s="7">
        <f>O1589</f>
        <v>5</v>
      </c>
      <c r="P1595" s="8">
        <f>SUM(L1595:O1595)</f>
        <v>14</v>
      </c>
      <c r="Q1595" s="9">
        <f>F1595+K1595+P1595</f>
        <v>36</v>
      </c>
      <c r="S1595" s="5" t="s">
        <v>12</v>
      </c>
      <c r="T1595" s="6">
        <f>T1589</f>
        <v>293</v>
      </c>
      <c r="U1595" s="7">
        <f>U1589</f>
        <v>394</v>
      </c>
      <c r="V1595" s="6">
        <f>V1589</f>
        <v>428</v>
      </c>
      <c r="W1595" s="7">
        <f>W1589</f>
        <v>380</v>
      </c>
      <c r="X1595" s="8">
        <f>SUM(T1595:W1595)</f>
        <v>1495</v>
      </c>
      <c r="Y1595" s="6">
        <f>Y1589</f>
        <v>414</v>
      </c>
      <c r="Z1595" s="7">
        <f>Z1589</f>
        <v>448</v>
      </c>
      <c r="AA1595" s="6">
        <f>AA1589</f>
        <v>399</v>
      </c>
      <c r="AB1595" s="7">
        <f>AB1589</f>
        <v>322</v>
      </c>
      <c r="AC1595" s="8">
        <f>SUM(Y1595:AB1595)</f>
        <v>1583</v>
      </c>
      <c r="AD1595" s="7">
        <f>AD1589</f>
        <v>482</v>
      </c>
      <c r="AE1595" s="7">
        <f>AE1589</f>
        <v>590</v>
      </c>
      <c r="AF1595" s="6">
        <f>AF1589</f>
        <v>484</v>
      </c>
      <c r="AG1595" s="7">
        <f>AG1589</f>
        <v>377</v>
      </c>
      <c r="AH1595" s="8">
        <f>SUM(AD1595:AG1595)</f>
        <v>1933</v>
      </c>
      <c r="AI1595" s="9">
        <f>X1595+AC1595+AH1595</f>
        <v>5011</v>
      </c>
      <c r="AK1595" s="5" t="s">
        <v>12</v>
      </c>
      <c r="AL1595" s="6">
        <f>AL1589</f>
        <v>0</v>
      </c>
      <c r="AM1595" s="7">
        <f>AM1589</f>
        <v>0</v>
      </c>
      <c r="AN1595" s="6">
        <f>AN1589</f>
        <v>0</v>
      </c>
      <c r="AO1595" s="7">
        <f>AO1589</f>
        <v>0</v>
      </c>
      <c r="AP1595" s="8">
        <f>SUM(AL1595:AO1595)</f>
        <v>0</v>
      </c>
      <c r="AQ1595" s="6">
        <f>AQ1589</f>
        <v>0</v>
      </c>
      <c r="AR1595" s="7">
        <f>AR1589</f>
        <v>0</v>
      </c>
      <c r="AS1595" s="6">
        <f>AS1589</f>
        <v>0</v>
      </c>
      <c r="AT1595" s="7">
        <f>AT1589</f>
        <v>0</v>
      </c>
      <c r="AU1595" s="8">
        <f>SUM(AQ1595:AT1595)</f>
        <v>0</v>
      </c>
      <c r="AV1595" s="6">
        <f>AV1589</f>
        <v>0</v>
      </c>
      <c r="AW1595" s="7">
        <f>AW1589</f>
        <v>0</v>
      </c>
      <c r="AX1595" s="6">
        <f>AX1589</f>
        <v>0</v>
      </c>
      <c r="AY1595" s="7">
        <f>AY1589</f>
        <v>0</v>
      </c>
      <c r="AZ1595" s="8">
        <f>SUM(AV1595:AY1595)</f>
        <v>0</v>
      </c>
      <c r="BA1595" s="9">
        <f>AP1595+AU1595+AZ1595</f>
        <v>0</v>
      </c>
    </row>
    <row r="1596" spans="1:54" x14ac:dyDescent="0.15">
      <c r="A1596" s="11" t="s">
        <v>9</v>
      </c>
      <c r="B1596" s="31">
        <v>5</v>
      </c>
      <c r="C1596" s="32"/>
      <c r="D1596" s="33">
        <v>3</v>
      </c>
      <c r="E1596" s="32"/>
      <c r="F1596" s="14">
        <f t="shared" ref="F1596:F1605" si="1263">SUM(B1596:E1596)</f>
        <v>8</v>
      </c>
      <c r="G1596" s="31">
        <v>3</v>
      </c>
      <c r="H1596" s="32"/>
      <c r="I1596" s="33"/>
      <c r="J1596" s="32"/>
      <c r="K1596" s="14">
        <f t="shared" ref="K1596:K1605" si="1264">SUM(G1596:J1596)</f>
        <v>3</v>
      </c>
      <c r="L1596" s="31">
        <v>3</v>
      </c>
      <c r="M1596" s="32"/>
      <c r="N1596" s="33"/>
      <c r="O1596" s="32"/>
      <c r="P1596" s="14">
        <f t="shared" ref="P1596:P1605" si="1265">SUM(L1596:O1596)</f>
        <v>3</v>
      </c>
      <c r="Q1596" s="15">
        <f t="shared" ref="Q1596:Q1630" si="1266">F1596+K1596+P1596</f>
        <v>14</v>
      </c>
      <c r="R1596" s="56">
        <v>44548</v>
      </c>
      <c r="S1596" s="11" t="s">
        <v>9</v>
      </c>
      <c r="T1596" s="12"/>
      <c r="U1596" s="13"/>
      <c r="V1596" s="12"/>
      <c r="W1596" s="30"/>
      <c r="X1596" s="14">
        <f>SUM(T1596:W1596)</f>
        <v>0</v>
      </c>
      <c r="Y1596" s="12"/>
      <c r="Z1596" s="13"/>
      <c r="AA1596" s="12"/>
      <c r="AB1596" s="30"/>
      <c r="AC1596" s="14">
        <f>SUM(Y1596:AB1596)</f>
        <v>0</v>
      </c>
      <c r="AD1596" s="12"/>
      <c r="AE1596" s="13"/>
      <c r="AF1596" s="12"/>
      <c r="AG1596" s="30"/>
      <c r="AH1596" s="14">
        <f>SUM(AD1596:AG1596)</f>
        <v>0</v>
      </c>
      <c r="AI1596" s="15">
        <f t="shared" ref="AI1596:AI1623" si="1267">X1596+AC1596+AH1596</f>
        <v>0</v>
      </c>
      <c r="AK1596" s="11" t="s">
        <v>9</v>
      </c>
      <c r="AL1596" s="12"/>
      <c r="AM1596" s="13"/>
      <c r="AN1596" s="12"/>
      <c r="AO1596" s="30"/>
      <c r="AP1596" s="8">
        <f t="shared" ref="AP1596:AP1605" si="1268">SUM(AL1596:AO1596)</f>
        <v>0</v>
      </c>
      <c r="AQ1596" s="12"/>
      <c r="AR1596" s="13"/>
      <c r="AS1596" s="12"/>
      <c r="AT1596" s="30"/>
      <c r="AU1596" s="8">
        <f t="shared" ref="AU1596:AU1605" si="1269">SUM(AQ1596:AT1596)</f>
        <v>0</v>
      </c>
      <c r="AV1596" s="12"/>
      <c r="AW1596" s="13"/>
      <c r="AX1596" s="12"/>
      <c r="AY1596" s="30"/>
      <c r="AZ1596" s="8">
        <f t="shared" ref="AZ1596:AZ1605" si="1270">SUM(AV1596:AY1596)</f>
        <v>0</v>
      </c>
      <c r="BA1596" s="15">
        <f t="shared" ref="BA1596:BA1630" si="1271">AP1596+AU1596+AZ1596</f>
        <v>0</v>
      </c>
    </row>
    <row r="1597" spans="1:54" x14ac:dyDescent="0.15">
      <c r="A1597" s="11" t="s">
        <v>66</v>
      </c>
      <c r="B1597" s="37"/>
      <c r="C1597" s="19"/>
      <c r="D1597" s="18">
        <v>1</v>
      </c>
      <c r="E1597" s="32"/>
      <c r="F1597" s="14">
        <f t="shared" si="1263"/>
        <v>1</v>
      </c>
      <c r="G1597" s="37"/>
      <c r="H1597" s="19"/>
      <c r="I1597" s="18">
        <v>1</v>
      </c>
      <c r="J1597" s="32"/>
      <c r="K1597" s="14">
        <f t="shared" si="1264"/>
        <v>1</v>
      </c>
      <c r="L1597" s="37"/>
      <c r="M1597" s="19"/>
      <c r="N1597" s="18">
        <v>1</v>
      </c>
      <c r="O1597" s="32"/>
      <c r="P1597" s="14">
        <f t="shared" si="1265"/>
        <v>1</v>
      </c>
      <c r="Q1597" s="15">
        <f t="shared" si="1266"/>
        <v>3</v>
      </c>
      <c r="R1597" s="56">
        <v>44551</v>
      </c>
      <c r="S1597" s="11" t="s">
        <v>9</v>
      </c>
      <c r="T1597" s="62"/>
      <c r="U1597" s="47"/>
      <c r="V1597" s="46"/>
      <c r="W1597" s="88"/>
      <c r="X1597" s="14">
        <f t="shared" ref="X1597:X1605" si="1272">SUM(T1597:W1597)</f>
        <v>0</v>
      </c>
      <c r="Y1597" s="62"/>
      <c r="Z1597" s="47"/>
      <c r="AA1597" s="46"/>
      <c r="AB1597" s="88"/>
      <c r="AC1597" s="14">
        <f t="shared" ref="AC1597:AC1605" si="1273">SUM(Y1597:AB1597)</f>
        <v>0</v>
      </c>
      <c r="AD1597" s="62"/>
      <c r="AE1597" s="47"/>
      <c r="AF1597" s="46"/>
      <c r="AG1597" s="88"/>
      <c r="AH1597" s="14">
        <f t="shared" ref="AH1597:AH1605" si="1274">SUM(AD1597:AG1597)</f>
        <v>0</v>
      </c>
      <c r="AI1597" s="15">
        <f t="shared" si="1267"/>
        <v>0</v>
      </c>
      <c r="AK1597" s="11" t="s">
        <v>9</v>
      </c>
      <c r="AL1597" s="62"/>
      <c r="AM1597" s="47"/>
      <c r="AN1597" s="46"/>
      <c r="AO1597" s="88"/>
      <c r="AP1597" s="8">
        <f t="shared" si="1268"/>
        <v>0</v>
      </c>
      <c r="AQ1597" s="62"/>
      <c r="AR1597" s="47"/>
      <c r="AS1597" s="46"/>
      <c r="AT1597" s="88"/>
      <c r="AU1597" s="8">
        <f t="shared" si="1269"/>
        <v>0</v>
      </c>
      <c r="AV1597" s="62"/>
      <c r="AW1597" s="47"/>
      <c r="AX1597" s="46"/>
      <c r="AY1597" s="88"/>
      <c r="AZ1597" s="8">
        <f t="shared" si="1270"/>
        <v>0</v>
      </c>
      <c r="BA1597" s="15">
        <f t="shared" si="1271"/>
        <v>0</v>
      </c>
    </row>
    <row r="1598" spans="1:54" x14ac:dyDescent="0.15">
      <c r="A1598" s="11" t="s">
        <v>66</v>
      </c>
      <c r="B1598" s="12"/>
      <c r="C1598" s="13">
        <v>1</v>
      </c>
      <c r="D1598" s="12">
        <v>2</v>
      </c>
      <c r="E1598" s="30"/>
      <c r="F1598" s="14">
        <f t="shared" si="1263"/>
        <v>3</v>
      </c>
      <c r="G1598" s="12"/>
      <c r="H1598" s="13">
        <v>1</v>
      </c>
      <c r="I1598" s="12">
        <v>2</v>
      </c>
      <c r="J1598" s="30"/>
      <c r="K1598" s="14">
        <f t="shared" si="1264"/>
        <v>3</v>
      </c>
      <c r="L1598" s="12"/>
      <c r="M1598" s="13">
        <v>1</v>
      </c>
      <c r="N1598" s="12">
        <v>2</v>
      </c>
      <c r="O1598" s="30"/>
      <c r="P1598" s="14">
        <f t="shared" si="1265"/>
        <v>3</v>
      </c>
      <c r="Q1598" s="15">
        <f t="shared" si="1266"/>
        <v>9</v>
      </c>
      <c r="R1598" s="56">
        <v>44552</v>
      </c>
      <c r="S1598" s="11" t="s">
        <v>9</v>
      </c>
      <c r="T1598" s="12"/>
      <c r="U1598" s="13"/>
      <c r="V1598" s="12"/>
      <c r="W1598" s="30"/>
      <c r="X1598" s="14">
        <f t="shared" si="1272"/>
        <v>0</v>
      </c>
      <c r="Y1598" s="12"/>
      <c r="Z1598" s="13"/>
      <c r="AA1598" s="12"/>
      <c r="AB1598" s="30"/>
      <c r="AC1598" s="14">
        <f t="shared" si="1273"/>
        <v>0</v>
      </c>
      <c r="AD1598" s="12"/>
      <c r="AE1598" s="13"/>
      <c r="AF1598" s="12"/>
      <c r="AG1598" s="30"/>
      <c r="AH1598" s="14">
        <f t="shared" si="1274"/>
        <v>0</v>
      </c>
      <c r="AI1598" s="15">
        <f t="shared" si="1267"/>
        <v>0</v>
      </c>
      <c r="AK1598" s="11" t="s">
        <v>9</v>
      </c>
      <c r="AL1598" s="12"/>
      <c r="AM1598" s="13"/>
      <c r="AN1598" s="12"/>
      <c r="AO1598" s="30"/>
      <c r="AP1598" s="8">
        <f t="shared" si="1268"/>
        <v>0</v>
      </c>
      <c r="AQ1598" s="12"/>
      <c r="AR1598" s="13"/>
      <c r="AS1598" s="12"/>
      <c r="AT1598" s="30"/>
      <c r="AU1598" s="8">
        <f t="shared" si="1269"/>
        <v>0</v>
      </c>
      <c r="AV1598" s="12"/>
      <c r="AW1598" s="13"/>
      <c r="AX1598" s="12"/>
      <c r="AY1598" s="30"/>
      <c r="AZ1598" s="8">
        <f t="shared" si="1270"/>
        <v>0</v>
      </c>
      <c r="BA1598" s="15">
        <f t="shared" si="1271"/>
        <v>0</v>
      </c>
    </row>
    <row r="1599" spans="1:54" x14ac:dyDescent="0.15">
      <c r="A1599" s="11" t="s">
        <v>66</v>
      </c>
      <c r="B1599" s="12">
        <v>1</v>
      </c>
      <c r="C1599" s="13">
        <v>1</v>
      </c>
      <c r="D1599" s="12"/>
      <c r="E1599" s="30"/>
      <c r="F1599" s="14">
        <f t="shared" si="1263"/>
        <v>2</v>
      </c>
      <c r="G1599" s="12">
        <v>1</v>
      </c>
      <c r="H1599" s="13">
        <v>1</v>
      </c>
      <c r="I1599" s="12"/>
      <c r="J1599" s="30"/>
      <c r="K1599" s="14">
        <f t="shared" si="1264"/>
        <v>2</v>
      </c>
      <c r="L1599" s="12">
        <v>1</v>
      </c>
      <c r="M1599" s="13">
        <v>1</v>
      </c>
      <c r="N1599" s="12"/>
      <c r="O1599" s="30"/>
      <c r="P1599" s="14">
        <f t="shared" si="1265"/>
        <v>2</v>
      </c>
      <c r="Q1599" s="15">
        <f t="shared" si="1266"/>
        <v>6</v>
      </c>
      <c r="R1599" s="56">
        <v>44553</v>
      </c>
      <c r="S1599" s="11" t="s">
        <v>9</v>
      </c>
      <c r="T1599" s="12"/>
      <c r="U1599" s="13"/>
      <c r="V1599" s="12"/>
      <c r="W1599" s="30"/>
      <c r="X1599" s="14">
        <f t="shared" si="1272"/>
        <v>0</v>
      </c>
      <c r="Y1599" s="12"/>
      <c r="Z1599" s="13"/>
      <c r="AA1599" s="12"/>
      <c r="AB1599" s="30"/>
      <c r="AC1599" s="14">
        <f t="shared" si="1273"/>
        <v>0</v>
      </c>
      <c r="AD1599" s="12"/>
      <c r="AE1599" s="13"/>
      <c r="AF1599" s="12"/>
      <c r="AG1599" s="30"/>
      <c r="AH1599" s="14">
        <f>SUM(AD1599:AG1599)</f>
        <v>0</v>
      </c>
      <c r="AI1599" s="15">
        <f t="shared" si="1267"/>
        <v>0</v>
      </c>
      <c r="AJ1599" s="56"/>
      <c r="AK1599" s="11" t="s">
        <v>9</v>
      </c>
      <c r="AL1599" s="12"/>
      <c r="AM1599" s="13"/>
      <c r="AN1599" s="12"/>
      <c r="AO1599" s="30"/>
      <c r="AP1599" s="8">
        <f t="shared" si="1268"/>
        <v>0</v>
      </c>
      <c r="AQ1599" s="12"/>
      <c r="AR1599" s="13"/>
      <c r="AS1599" s="12"/>
      <c r="AT1599" s="30"/>
      <c r="AU1599" s="8">
        <f t="shared" si="1269"/>
        <v>0</v>
      </c>
      <c r="AV1599" s="12"/>
      <c r="AW1599" s="13"/>
      <c r="AX1599" s="12"/>
      <c r="AY1599" s="30"/>
      <c r="AZ1599" s="8">
        <f t="shared" si="1270"/>
        <v>0</v>
      </c>
      <c r="BA1599" s="15">
        <f t="shared" si="1271"/>
        <v>0</v>
      </c>
    </row>
    <row r="1600" spans="1:54" x14ac:dyDescent="0.15">
      <c r="A1600" s="11" t="s">
        <v>691</v>
      </c>
      <c r="B1600" s="12"/>
      <c r="C1600" s="13"/>
      <c r="D1600" s="12"/>
      <c r="E1600" s="30"/>
      <c r="F1600" s="14">
        <f t="shared" si="1263"/>
        <v>0</v>
      </c>
      <c r="G1600" s="12"/>
      <c r="H1600" s="13"/>
      <c r="I1600" s="12">
        <v>1</v>
      </c>
      <c r="J1600" s="30"/>
      <c r="K1600" s="14">
        <f t="shared" si="1264"/>
        <v>1</v>
      </c>
      <c r="L1600" s="12"/>
      <c r="M1600" s="13"/>
      <c r="N1600" s="12"/>
      <c r="O1600" s="30"/>
      <c r="P1600" s="14">
        <f t="shared" si="1265"/>
        <v>0</v>
      </c>
      <c r="Q1600" s="15">
        <f t="shared" si="1266"/>
        <v>1</v>
      </c>
      <c r="R1600" s="56">
        <v>44553</v>
      </c>
      <c r="S1600" s="11" t="s">
        <v>9</v>
      </c>
      <c r="T1600" s="46"/>
      <c r="U1600" s="47"/>
      <c r="V1600" s="46"/>
      <c r="W1600" s="88"/>
      <c r="X1600" s="14">
        <f t="shared" si="1272"/>
        <v>0</v>
      </c>
      <c r="Y1600" s="46"/>
      <c r="Z1600" s="47"/>
      <c r="AA1600" s="46"/>
      <c r="AB1600" s="88"/>
      <c r="AC1600" s="14">
        <f t="shared" si="1273"/>
        <v>0</v>
      </c>
      <c r="AD1600" s="46"/>
      <c r="AE1600" s="47"/>
      <c r="AF1600" s="46"/>
      <c r="AG1600" s="88"/>
      <c r="AH1600" s="14">
        <f t="shared" si="1274"/>
        <v>0</v>
      </c>
      <c r="AI1600" s="15">
        <f t="shared" si="1267"/>
        <v>0</v>
      </c>
      <c r="AJ1600" s="60"/>
      <c r="AK1600" s="11" t="s">
        <v>9</v>
      </c>
      <c r="AL1600" s="46"/>
      <c r="AM1600" s="47"/>
      <c r="AN1600" s="46"/>
      <c r="AO1600" s="88"/>
      <c r="AP1600" s="8">
        <f t="shared" si="1268"/>
        <v>0</v>
      </c>
      <c r="AQ1600" s="46"/>
      <c r="AR1600" s="47"/>
      <c r="AS1600" s="46"/>
      <c r="AT1600" s="88"/>
      <c r="AU1600" s="8">
        <f t="shared" si="1269"/>
        <v>0</v>
      </c>
      <c r="AV1600" s="46"/>
      <c r="AW1600" s="47"/>
      <c r="AX1600" s="46"/>
      <c r="AY1600" s="88"/>
      <c r="AZ1600" s="8">
        <f t="shared" si="1270"/>
        <v>0</v>
      </c>
      <c r="BA1600" s="15">
        <f t="shared" si="1271"/>
        <v>0</v>
      </c>
    </row>
    <row r="1601" spans="1:53" x14ac:dyDescent="0.15">
      <c r="A1601" s="11" t="s">
        <v>1233</v>
      </c>
      <c r="B1601" s="12"/>
      <c r="C1601" s="13"/>
      <c r="D1601" s="12">
        <v>1</v>
      </c>
      <c r="E1601" s="30"/>
      <c r="F1601" s="14">
        <f t="shared" si="1263"/>
        <v>1</v>
      </c>
      <c r="G1601" s="12"/>
      <c r="H1601" s="13"/>
      <c r="I1601" s="12">
        <v>1</v>
      </c>
      <c r="J1601" s="30"/>
      <c r="K1601" s="14">
        <f t="shared" si="1264"/>
        <v>1</v>
      </c>
      <c r="L1601" s="12"/>
      <c r="M1601" s="13"/>
      <c r="N1601" s="12">
        <v>1</v>
      </c>
      <c r="O1601" s="30"/>
      <c r="P1601" s="14">
        <f t="shared" si="1265"/>
        <v>1</v>
      </c>
      <c r="Q1601" s="15">
        <f t="shared" si="1266"/>
        <v>3</v>
      </c>
      <c r="R1601" s="93">
        <v>44552</v>
      </c>
      <c r="S1601" s="11" t="s">
        <v>9</v>
      </c>
      <c r="T1601" s="12"/>
      <c r="U1601" s="13"/>
      <c r="V1601" s="12"/>
      <c r="W1601" s="30"/>
      <c r="X1601" s="14">
        <f t="shared" si="1272"/>
        <v>0</v>
      </c>
      <c r="Y1601" s="12"/>
      <c r="Z1601" s="13"/>
      <c r="AA1601" s="12"/>
      <c r="AB1601" s="30"/>
      <c r="AC1601" s="14">
        <f t="shared" si="1273"/>
        <v>0</v>
      </c>
      <c r="AD1601" s="12"/>
      <c r="AE1601" s="13"/>
      <c r="AF1601" s="12"/>
      <c r="AG1601" s="30"/>
      <c r="AH1601" s="14">
        <f t="shared" si="1274"/>
        <v>0</v>
      </c>
      <c r="AI1601" s="15">
        <f t="shared" si="1267"/>
        <v>0</v>
      </c>
      <c r="AK1601" s="11" t="s">
        <v>9</v>
      </c>
      <c r="AL1601" s="12"/>
      <c r="AM1601" s="13"/>
      <c r="AN1601" s="12"/>
      <c r="AO1601" s="30"/>
      <c r="AP1601" s="8">
        <f t="shared" si="1268"/>
        <v>0</v>
      </c>
      <c r="AQ1601" s="12"/>
      <c r="AR1601" s="13"/>
      <c r="AS1601" s="12"/>
      <c r="AT1601" s="30"/>
      <c r="AU1601" s="8">
        <f t="shared" si="1269"/>
        <v>0</v>
      </c>
      <c r="AV1601" s="12"/>
      <c r="AW1601" s="13"/>
      <c r="AX1601" s="12"/>
      <c r="AY1601" s="30"/>
      <c r="AZ1601" s="8">
        <f t="shared" si="1270"/>
        <v>0</v>
      </c>
      <c r="BA1601" s="15">
        <f t="shared" si="1271"/>
        <v>0</v>
      </c>
    </row>
    <row r="1602" spans="1:53" x14ac:dyDescent="0.15">
      <c r="A1602" s="11" t="s">
        <v>9</v>
      </c>
      <c r="B1602" s="18"/>
      <c r="C1602" s="19"/>
      <c r="D1602" s="18"/>
      <c r="E1602" s="32"/>
      <c r="F1602" s="14">
        <f t="shared" si="1263"/>
        <v>0</v>
      </c>
      <c r="G1602" s="18"/>
      <c r="H1602" s="19"/>
      <c r="I1602" s="18"/>
      <c r="J1602" s="32"/>
      <c r="K1602" s="14">
        <f t="shared" si="1264"/>
        <v>0</v>
      </c>
      <c r="L1602" s="18"/>
      <c r="M1602" s="19"/>
      <c r="N1602" s="18"/>
      <c r="O1602" s="32"/>
      <c r="P1602" s="14">
        <f t="shared" si="1265"/>
        <v>0</v>
      </c>
      <c r="Q1602" s="15">
        <f t="shared" si="1266"/>
        <v>0</v>
      </c>
      <c r="S1602" s="11" t="s">
        <v>9</v>
      </c>
      <c r="T1602" s="62"/>
      <c r="U1602" s="47"/>
      <c r="V1602" s="46"/>
      <c r="W1602" s="88"/>
      <c r="X1602" s="14">
        <f t="shared" si="1272"/>
        <v>0</v>
      </c>
      <c r="Y1602" s="62"/>
      <c r="Z1602" s="47"/>
      <c r="AA1602" s="46"/>
      <c r="AB1602" s="88"/>
      <c r="AC1602" s="14">
        <f t="shared" si="1273"/>
        <v>0</v>
      </c>
      <c r="AD1602" s="62"/>
      <c r="AE1602" s="47"/>
      <c r="AF1602" s="46"/>
      <c r="AG1602" s="88"/>
      <c r="AH1602" s="14">
        <f t="shared" si="1274"/>
        <v>0</v>
      </c>
      <c r="AI1602" s="15">
        <f t="shared" si="1267"/>
        <v>0</v>
      </c>
      <c r="AJ1602" s="57"/>
      <c r="AK1602" s="11" t="s">
        <v>9</v>
      </c>
      <c r="AL1602" s="62"/>
      <c r="AM1602" s="47"/>
      <c r="AN1602" s="46"/>
      <c r="AO1602" s="88"/>
      <c r="AP1602" s="8">
        <f t="shared" si="1268"/>
        <v>0</v>
      </c>
      <c r="AQ1602" s="62"/>
      <c r="AR1602" s="47"/>
      <c r="AS1602" s="46"/>
      <c r="AT1602" s="88"/>
      <c r="AU1602" s="8">
        <f t="shared" si="1269"/>
        <v>0</v>
      </c>
      <c r="AV1602" s="62"/>
      <c r="AW1602" s="47"/>
      <c r="AX1602" s="46"/>
      <c r="AY1602" s="88"/>
      <c r="AZ1602" s="8">
        <f t="shared" si="1270"/>
        <v>0</v>
      </c>
      <c r="BA1602" s="15">
        <f t="shared" si="1271"/>
        <v>0</v>
      </c>
    </row>
    <row r="1603" spans="1:53" x14ac:dyDescent="0.15">
      <c r="A1603" s="11" t="s">
        <v>9</v>
      </c>
      <c r="B1603" s="18"/>
      <c r="C1603" s="19"/>
      <c r="D1603" s="18"/>
      <c r="E1603" s="32"/>
      <c r="F1603" s="14">
        <f t="shared" si="1263"/>
        <v>0</v>
      </c>
      <c r="G1603" s="18"/>
      <c r="H1603" s="19"/>
      <c r="I1603" s="18"/>
      <c r="J1603" s="32"/>
      <c r="K1603" s="14">
        <f t="shared" si="1264"/>
        <v>0</v>
      </c>
      <c r="L1603" s="18"/>
      <c r="M1603" s="19"/>
      <c r="N1603" s="18"/>
      <c r="O1603" s="32"/>
      <c r="P1603" s="14">
        <f t="shared" si="1265"/>
        <v>0</v>
      </c>
      <c r="Q1603" s="15">
        <f t="shared" si="1266"/>
        <v>0</v>
      </c>
      <c r="S1603" s="11" t="s">
        <v>9</v>
      </c>
      <c r="T1603" s="46"/>
      <c r="U1603" s="47"/>
      <c r="V1603" s="46"/>
      <c r="W1603" s="88"/>
      <c r="X1603" s="14">
        <f t="shared" si="1272"/>
        <v>0</v>
      </c>
      <c r="Y1603" s="46"/>
      <c r="Z1603" s="47"/>
      <c r="AA1603" s="46"/>
      <c r="AB1603" s="88"/>
      <c r="AC1603" s="14">
        <f t="shared" si="1273"/>
        <v>0</v>
      </c>
      <c r="AD1603" s="46"/>
      <c r="AE1603" s="47"/>
      <c r="AF1603" s="46"/>
      <c r="AG1603" s="88"/>
      <c r="AH1603" s="14">
        <f t="shared" si="1274"/>
        <v>0</v>
      </c>
      <c r="AI1603" s="15">
        <f t="shared" si="1267"/>
        <v>0</v>
      </c>
      <c r="AK1603" s="11" t="s">
        <v>9</v>
      </c>
      <c r="AL1603" s="46"/>
      <c r="AM1603" s="47"/>
      <c r="AN1603" s="46"/>
      <c r="AO1603" s="88"/>
      <c r="AP1603" s="8">
        <f t="shared" si="1268"/>
        <v>0</v>
      </c>
      <c r="AQ1603" s="46"/>
      <c r="AR1603" s="47"/>
      <c r="AS1603" s="46"/>
      <c r="AT1603" s="88"/>
      <c r="AU1603" s="8">
        <f t="shared" si="1269"/>
        <v>0</v>
      </c>
      <c r="AV1603" s="46"/>
      <c r="AW1603" s="47"/>
      <c r="AX1603" s="46"/>
      <c r="AY1603" s="88"/>
      <c r="AZ1603" s="8">
        <f t="shared" si="1270"/>
        <v>0</v>
      </c>
      <c r="BA1603" s="15">
        <f t="shared" si="1271"/>
        <v>0</v>
      </c>
    </row>
    <row r="1604" spans="1:53" x14ac:dyDescent="0.15">
      <c r="A1604" s="11" t="s">
        <v>9</v>
      </c>
      <c r="B1604" s="18"/>
      <c r="C1604" s="19"/>
      <c r="D1604" s="18"/>
      <c r="E1604" s="32"/>
      <c r="F1604" s="14">
        <f t="shared" si="1263"/>
        <v>0</v>
      </c>
      <c r="G1604" s="18"/>
      <c r="H1604" s="19"/>
      <c r="I1604" s="18"/>
      <c r="J1604" s="32"/>
      <c r="K1604" s="14">
        <f t="shared" si="1264"/>
        <v>0</v>
      </c>
      <c r="L1604" s="18"/>
      <c r="M1604" s="19"/>
      <c r="N1604" s="18"/>
      <c r="O1604" s="32"/>
      <c r="P1604" s="14">
        <f t="shared" si="1265"/>
        <v>0</v>
      </c>
      <c r="Q1604" s="15">
        <f t="shared" si="1266"/>
        <v>0</v>
      </c>
      <c r="S1604" s="11" t="s">
        <v>9</v>
      </c>
      <c r="T1604" s="46"/>
      <c r="U1604" s="47"/>
      <c r="V1604" s="46"/>
      <c r="W1604" s="88"/>
      <c r="X1604" s="14">
        <f t="shared" si="1272"/>
        <v>0</v>
      </c>
      <c r="Y1604" s="46"/>
      <c r="Z1604" s="47"/>
      <c r="AA1604" s="46"/>
      <c r="AB1604" s="88"/>
      <c r="AC1604" s="14">
        <f t="shared" si="1273"/>
        <v>0</v>
      </c>
      <c r="AD1604" s="46"/>
      <c r="AE1604" s="47"/>
      <c r="AF1604" s="46"/>
      <c r="AG1604" s="88"/>
      <c r="AH1604" s="14">
        <f t="shared" si="1274"/>
        <v>0</v>
      </c>
      <c r="AI1604" s="15">
        <f t="shared" si="1267"/>
        <v>0</v>
      </c>
      <c r="AK1604" s="11" t="s">
        <v>9</v>
      </c>
      <c r="AL1604" s="18"/>
      <c r="AM1604" s="19"/>
      <c r="AN1604" s="18"/>
      <c r="AO1604" s="32"/>
      <c r="AP1604" s="8">
        <f t="shared" si="1268"/>
        <v>0</v>
      </c>
      <c r="AQ1604" s="46"/>
      <c r="AR1604" s="47"/>
      <c r="AS1604" s="46"/>
      <c r="AT1604" s="88"/>
      <c r="AU1604" s="8">
        <f t="shared" si="1269"/>
        <v>0</v>
      </c>
      <c r="AV1604" s="18"/>
      <c r="AW1604" s="19"/>
      <c r="AX1604" s="18"/>
      <c r="AY1604" s="32"/>
      <c r="AZ1604" s="8">
        <f t="shared" si="1270"/>
        <v>0</v>
      </c>
      <c r="BA1604" s="15">
        <f t="shared" si="1271"/>
        <v>0</v>
      </c>
    </row>
    <row r="1605" spans="1:53" ht="14.25" thickBot="1" x14ac:dyDescent="0.2">
      <c r="A1605" s="20" t="s">
        <v>9</v>
      </c>
      <c r="B1605" s="21"/>
      <c r="C1605" s="22"/>
      <c r="D1605" s="21"/>
      <c r="E1605" s="105"/>
      <c r="F1605" s="14">
        <f t="shared" si="1263"/>
        <v>0</v>
      </c>
      <c r="G1605" s="21"/>
      <c r="H1605" s="22"/>
      <c r="I1605" s="21"/>
      <c r="J1605" s="105"/>
      <c r="K1605" s="14">
        <f t="shared" si="1264"/>
        <v>0</v>
      </c>
      <c r="L1605" s="21"/>
      <c r="M1605" s="22"/>
      <c r="N1605" s="21"/>
      <c r="O1605" s="105"/>
      <c r="P1605" s="14">
        <f t="shared" si="1265"/>
        <v>0</v>
      </c>
      <c r="Q1605" s="24">
        <f t="shared" si="1266"/>
        <v>0</v>
      </c>
      <c r="S1605" s="11" t="s">
        <v>9</v>
      </c>
      <c r="T1605" s="48"/>
      <c r="U1605" s="49"/>
      <c r="V1605" s="48"/>
      <c r="W1605" s="109"/>
      <c r="X1605" s="14">
        <f t="shared" si="1272"/>
        <v>0</v>
      </c>
      <c r="Y1605" s="48"/>
      <c r="Z1605" s="49"/>
      <c r="AA1605" s="48"/>
      <c r="AB1605" s="109"/>
      <c r="AC1605" s="14">
        <f t="shared" si="1273"/>
        <v>0</v>
      </c>
      <c r="AD1605" s="48"/>
      <c r="AE1605" s="49"/>
      <c r="AF1605" s="48"/>
      <c r="AG1605" s="109"/>
      <c r="AH1605" s="14">
        <f t="shared" si="1274"/>
        <v>0</v>
      </c>
      <c r="AI1605" s="24">
        <f t="shared" si="1267"/>
        <v>0</v>
      </c>
      <c r="AK1605" s="20" t="s">
        <v>9</v>
      </c>
      <c r="AL1605" s="21"/>
      <c r="AM1605" s="22"/>
      <c r="AN1605" s="21"/>
      <c r="AO1605" s="105"/>
      <c r="AP1605" s="8">
        <f t="shared" si="1268"/>
        <v>0</v>
      </c>
      <c r="AQ1605" s="48"/>
      <c r="AR1605" s="49"/>
      <c r="AS1605" s="48"/>
      <c r="AT1605" s="109"/>
      <c r="AU1605" s="8">
        <f t="shared" si="1269"/>
        <v>0</v>
      </c>
      <c r="AV1605" s="21"/>
      <c r="AW1605" s="22"/>
      <c r="AX1605" s="21"/>
      <c r="AY1605" s="105"/>
      <c r="AZ1605" s="8">
        <f t="shared" si="1270"/>
        <v>0</v>
      </c>
      <c r="BA1605" s="24">
        <f t="shared" si="1271"/>
        <v>0</v>
      </c>
    </row>
    <row r="1606" spans="1:53" ht="14.25" thickBot="1" x14ac:dyDescent="0.2">
      <c r="A1606" s="25" t="s">
        <v>10</v>
      </c>
      <c r="B1606" s="26">
        <f>SUM(B1595:B1605)</f>
        <v>6</v>
      </c>
      <c r="C1606" s="26">
        <f>SUM(C1595:C1605)</f>
        <v>5</v>
      </c>
      <c r="D1606" s="27">
        <f>SUM(D1595:D1605)</f>
        <v>9</v>
      </c>
      <c r="E1606" s="27">
        <f>SUM(E1595:E1605)</f>
        <v>4</v>
      </c>
      <c r="F1606" s="28">
        <f>SUM(B1606:E1606)</f>
        <v>24</v>
      </c>
      <c r="G1606" s="26">
        <f>SUM(G1595:G1605)</f>
        <v>5</v>
      </c>
      <c r="H1606" s="26">
        <f>SUM(H1595:H1605)</f>
        <v>4</v>
      </c>
      <c r="I1606" s="27">
        <f>SUM(I1595:I1605)</f>
        <v>10</v>
      </c>
      <c r="J1606" s="27">
        <f>SUM(J1595:J1605)</f>
        <v>5</v>
      </c>
      <c r="K1606" s="28">
        <f>SUM(G1606:J1606)</f>
        <v>24</v>
      </c>
      <c r="L1606" s="26">
        <f>SUM(L1595:L1605)</f>
        <v>5</v>
      </c>
      <c r="M1606" s="26">
        <f>SUM(M1595:M1605)</f>
        <v>6</v>
      </c>
      <c r="N1606" s="27">
        <f>SUM(N1595:N1605)</f>
        <v>8</v>
      </c>
      <c r="O1606" s="27">
        <f>SUM(O1595:O1605)</f>
        <v>5</v>
      </c>
      <c r="P1606" s="28">
        <f>SUM(L1606:O1606)</f>
        <v>24</v>
      </c>
      <c r="Q1606" s="29">
        <f t="shared" si="1266"/>
        <v>72</v>
      </c>
      <c r="S1606" s="25" t="s">
        <v>10</v>
      </c>
      <c r="T1606" s="26">
        <f>SUM(T1595:T1605)</f>
        <v>293</v>
      </c>
      <c r="U1606" s="26">
        <f>SUM(U1595:U1605)</f>
        <v>394</v>
      </c>
      <c r="V1606" s="27">
        <f>SUM(V1595:V1605)</f>
        <v>428</v>
      </c>
      <c r="W1606" s="27">
        <f>SUM(W1595:W1605)</f>
        <v>380</v>
      </c>
      <c r="X1606" s="28">
        <f>SUM(T1606:W1606)</f>
        <v>1495</v>
      </c>
      <c r="Y1606" s="26">
        <f>SUM(Y1595:Y1605)</f>
        <v>414</v>
      </c>
      <c r="Z1606" s="26">
        <f>SUM(Z1595:Z1605)</f>
        <v>448</v>
      </c>
      <c r="AA1606" s="27">
        <f>SUM(AA1595:AA1605)</f>
        <v>399</v>
      </c>
      <c r="AB1606" s="27">
        <f>SUM(AB1595:AB1605)</f>
        <v>322</v>
      </c>
      <c r="AC1606" s="28">
        <f>SUM(Y1606:AB1606)</f>
        <v>1583</v>
      </c>
      <c r="AD1606" s="26">
        <f>SUM(AD1595:AD1605)</f>
        <v>482</v>
      </c>
      <c r="AE1606" s="26">
        <f>SUM(AE1595:AE1605)</f>
        <v>590</v>
      </c>
      <c r="AF1606" s="27">
        <f>SUM(AF1595:AF1605)</f>
        <v>484</v>
      </c>
      <c r="AG1606" s="27">
        <f>SUM(AG1595:AG1605)</f>
        <v>377</v>
      </c>
      <c r="AH1606" s="28">
        <f>SUM(AD1606:AG1606)</f>
        <v>1933</v>
      </c>
      <c r="AI1606" s="29">
        <f t="shared" si="1267"/>
        <v>5011</v>
      </c>
      <c r="AK1606" s="25" t="s">
        <v>10</v>
      </c>
      <c r="AL1606" s="26">
        <f>SUM(AL1595:AL1605)</f>
        <v>0</v>
      </c>
      <c r="AM1606" s="26">
        <f>SUM(AM1595:AM1605)</f>
        <v>0</v>
      </c>
      <c r="AN1606" s="27">
        <f>SUM(AN1595:AN1605)</f>
        <v>0</v>
      </c>
      <c r="AO1606" s="27">
        <f>SUM(AO1595:AO1605)</f>
        <v>0</v>
      </c>
      <c r="AP1606" s="28">
        <f>SUM(AL1606:AO1606)</f>
        <v>0</v>
      </c>
      <c r="AQ1606" s="26">
        <f>SUM(AQ1595:AQ1605)</f>
        <v>0</v>
      </c>
      <c r="AR1606" s="26">
        <f>SUM(AR1595:AR1605)</f>
        <v>0</v>
      </c>
      <c r="AS1606" s="27">
        <f>SUM(AS1595:AS1605)</f>
        <v>0</v>
      </c>
      <c r="AT1606" s="27">
        <f>SUM(AT1595:AT1605)</f>
        <v>0</v>
      </c>
      <c r="AU1606" s="28">
        <f>SUM(AQ1606:AT1606)</f>
        <v>0</v>
      </c>
      <c r="AV1606" s="26">
        <f>SUM(AV1595:AV1605)</f>
        <v>0</v>
      </c>
      <c r="AW1606" s="26">
        <f>SUM(AW1595:AW1605)</f>
        <v>0</v>
      </c>
      <c r="AX1606" s="27">
        <f>SUM(AX1595:AX1605)</f>
        <v>0</v>
      </c>
      <c r="AY1606" s="27">
        <f>SUM(AY1595:AY1605)</f>
        <v>0</v>
      </c>
      <c r="AZ1606" s="28">
        <f>SUM(AV1606:AY1606)</f>
        <v>0</v>
      </c>
      <c r="BA1606" s="29">
        <f t="shared" si="1271"/>
        <v>0</v>
      </c>
    </row>
    <row r="1607" spans="1:53" x14ac:dyDescent="0.15">
      <c r="A1607" s="30" t="s">
        <v>1215</v>
      </c>
      <c r="B1607" s="31">
        <v>1</v>
      </c>
      <c r="C1607" s="32"/>
      <c r="D1607" s="33"/>
      <c r="E1607" s="32"/>
      <c r="F1607" s="14">
        <f>SUM(B1607:E1607)</f>
        <v>1</v>
      </c>
      <c r="G1607" s="31"/>
      <c r="H1607" s="32"/>
      <c r="I1607" s="33"/>
      <c r="J1607" s="32"/>
      <c r="K1607" s="14">
        <f>SUM(G1607:J1607)</f>
        <v>0</v>
      </c>
      <c r="L1607" s="31"/>
      <c r="M1607" s="32"/>
      <c r="N1607" s="33"/>
      <c r="O1607" s="32"/>
      <c r="P1607" s="14">
        <f>SUM(L1607:O1607)</f>
        <v>0</v>
      </c>
      <c r="Q1607" s="15">
        <f t="shared" si="1266"/>
        <v>1</v>
      </c>
      <c r="R1607" s="93">
        <v>44548</v>
      </c>
      <c r="S1607" s="30" t="s">
        <v>1212</v>
      </c>
      <c r="T1607" s="37"/>
      <c r="U1607" s="19">
        <v>1</v>
      </c>
      <c r="V1607" s="18">
        <v>3</v>
      </c>
      <c r="W1607" s="32">
        <v>1</v>
      </c>
      <c r="X1607" s="14">
        <f t="shared" ref="X1607:X1611" si="1275">SUM(T1607:W1607)</f>
        <v>5</v>
      </c>
      <c r="Y1607" s="37"/>
      <c r="Z1607" s="19">
        <v>1</v>
      </c>
      <c r="AA1607" s="18">
        <v>3</v>
      </c>
      <c r="AB1607" s="32">
        <v>1</v>
      </c>
      <c r="AC1607" s="14">
        <f t="shared" ref="AC1607:AC1611" si="1276">SUM(Y1607:AB1607)</f>
        <v>5</v>
      </c>
      <c r="AD1607" s="37"/>
      <c r="AE1607" s="19">
        <v>1</v>
      </c>
      <c r="AF1607" s="18">
        <v>3</v>
      </c>
      <c r="AG1607" s="32">
        <v>1</v>
      </c>
      <c r="AH1607" s="14">
        <f t="shared" ref="AH1607:AH1611" si="1277">SUM(AD1607:AG1607)</f>
        <v>5</v>
      </c>
      <c r="AI1607" s="15">
        <f t="shared" ref="AI1607:AI1611" si="1278">X1607+AC1607+AH1607</f>
        <v>15</v>
      </c>
      <c r="AJ1607" s="56">
        <v>44548</v>
      </c>
      <c r="AK1607" s="30"/>
      <c r="AL1607" s="37"/>
      <c r="AM1607" s="19"/>
      <c r="AN1607" s="18"/>
      <c r="AO1607" s="32"/>
      <c r="AP1607" s="14">
        <f>SUM(AL1607:AO1607)</f>
        <v>0</v>
      </c>
      <c r="AQ1607" s="37"/>
      <c r="AR1607" s="19"/>
      <c r="AS1607" s="18"/>
      <c r="AT1607" s="32"/>
      <c r="AU1607" s="14">
        <f>SUM(AQ1607:AT1607)</f>
        <v>0</v>
      </c>
      <c r="AV1607" s="37"/>
      <c r="AW1607" s="19"/>
      <c r="AX1607" s="18"/>
      <c r="AY1607" s="32"/>
      <c r="AZ1607" s="14">
        <f>SUM(AV1607:AY1607)</f>
        <v>0</v>
      </c>
      <c r="BA1607" s="15">
        <f t="shared" si="1271"/>
        <v>0</v>
      </c>
    </row>
    <row r="1608" spans="1:53" x14ac:dyDescent="0.15">
      <c r="A1608" s="30" t="s">
        <v>1218</v>
      </c>
      <c r="B1608" s="37">
        <v>1</v>
      </c>
      <c r="C1608" s="19"/>
      <c r="D1608" s="18"/>
      <c r="E1608" s="32"/>
      <c r="F1608" s="14">
        <f t="shared" ref="F1608:F1630" si="1279">SUM(B1608:E1608)</f>
        <v>1</v>
      </c>
      <c r="G1608" s="37">
        <v>1</v>
      </c>
      <c r="H1608" s="19"/>
      <c r="I1608" s="18"/>
      <c r="J1608" s="32"/>
      <c r="K1608" s="14">
        <f t="shared" ref="K1608:K1630" si="1280">SUM(G1608:J1608)</f>
        <v>1</v>
      </c>
      <c r="L1608" s="37">
        <v>1</v>
      </c>
      <c r="M1608" s="19"/>
      <c r="N1608" s="18"/>
      <c r="O1608" s="32"/>
      <c r="P1608" s="14">
        <f t="shared" ref="P1608:P1630" si="1281">SUM(L1608:O1608)</f>
        <v>1</v>
      </c>
      <c r="Q1608" s="15">
        <f t="shared" si="1266"/>
        <v>3</v>
      </c>
      <c r="R1608" s="56">
        <v>44552</v>
      </c>
      <c r="S1608" s="30" t="s">
        <v>27</v>
      </c>
      <c r="T1608" s="37">
        <v>5</v>
      </c>
      <c r="U1608" s="19"/>
      <c r="V1608" s="18">
        <v>3</v>
      </c>
      <c r="W1608" s="32"/>
      <c r="X1608" s="14">
        <f t="shared" si="1275"/>
        <v>8</v>
      </c>
      <c r="Y1608" s="37">
        <v>3</v>
      </c>
      <c r="Z1608" s="19"/>
      <c r="AA1608" s="18"/>
      <c r="AB1608" s="32"/>
      <c r="AC1608" s="14">
        <f t="shared" si="1276"/>
        <v>3</v>
      </c>
      <c r="AD1608" s="37">
        <v>3</v>
      </c>
      <c r="AE1608" s="19"/>
      <c r="AF1608" s="18"/>
      <c r="AG1608" s="32"/>
      <c r="AH1608" s="14">
        <f t="shared" si="1277"/>
        <v>3</v>
      </c>
      <c r="AI1608" s="15">
        <f t="shared" si="1278"/>
        <v>14</v>
      </c>
      <c r="AJ1608" s="56">
        <v>44548</v>
      </c>
      <c r="AK1608" s="13"/>
      <c r="AL1608" s="37"/>
      <c r="AM1608" s="19"/>
      <c r="AN1608" s="18"/>
      <c r="AO1608" s="32"/>
      <c r="AP1608" s="14">
        <f t="shared" ref="AP1608:AP1630" si="1282">SUM(AL1608:AO1608)</f>
        <v>0</v>
      </c>
      <c r="AQ1608" s="37"/>
      <c r="AR1608" s="19"/>
      <c r="AS1608" s="18"/>
      <c r="AT1608" s="32"/>
      <c r="AU1608" s="14">
        <f t="shared" ref="AU1608:AU1630" si="1283">SUM(AQ1608:AT1608)</f>
        <v>0</v>
      </c>
      <c r="AV1608" s="37"/>
      <c r="AW1608" s="19"/>
      <c r="AX1608" s="18"/>
      <c r="AY1608" s="32"/>
      <c r="AZ1608" s="14">
        <f t="shared" ref="AZ1608:AZ1630" si="1284">SUM(AV1608:AY1608)</f>
        <v>0</v>
      </c>
      <c r="BA1608" s="15">
        <f t="shared" si="1271"/>
        <v>0</v>
      </c>
    </row>
    <row r="1609" spans="1:53" x14ac:dyDescent="0.15">
      <c r="A1609" s="30" t="s">
        <v>1224</v>
      </c>
      <c r="B1609" s="37"/>
      <c r="C1609" s="19"/>
      <c r="D1609" s="18"/>
      <c r="E1609" s="32">
        <v>2</v>
      </c>
      <c r="F1609" s="14">
        <f t="shared" si="1279"/>
        <v>2</v>
      </c>
      <c r="G1609" s="37"/>
      <c r="H1609" s="19"/>
      <c r="I1609" s="18"/>
      <c r="J1609" s="32">
        <v>2</v>
      </c>
      <c r="K1609" s="14">
        <f t="shared" si="1280"/>
        <v>2</v>
      </c>
      <c r="L1609" s="37"/>
      <c r="M1609" s="19"/>
      <c r="N1609" s="18"/>
      <c r="O1609" s="32">
        <v>2</v>
      </c>
      <c r="P1609" s="14">
        <f t="shared" si="1281"/>
        <v>2</v>
      </c>
      <c r="Q1609" s="15">
        <f t="shared" si="1266"/>
        <v>6</v>
      </c>
      <c r="R1609" s="56">
        <v>44553</v>
      </c>
      <c r="S1609" s="13" t="s">
        <v>1213</v>
      </c>
      <c r="T1609" s="37"/>
      <c r="U1609" s="19">
        <v>10</v>
      </c>
      <c r="V1609" s="18"/>
      <c r="W1609" s="32"/>
      <c r="X1609" s="14">
        <f t="shared" si="1275"/>
        <v>10</v>
      </c>
      <c r="Y1609" s="37"/>
      <c r="Z1609" s="19">
        <v>10</v>
      </c>
      <c r="AA1609" s="18"/>
      <c r="AB1609" s="32"/>
      <c r="AC1609" s="14">
        <f t="shared" si="1276"/>
        <v>10</v>
      </c>
      <c r="AD1609" s="37"/>
      <c r="AE1609" s="19">
        <v>10</v>
      </c>
      <c r="AF1609" s="18"/>
      <c r="AG1609" s="32"/>
      <c r="AH1609" s="14">
        <f t="shared" si="1277"/>
        <v>10</v>
      </c>
      <c r="AI1609" s="15">
        <f t="shared" si="1278"/>
        <v>30</v>
      </c>
      <c r="AJ1609" s="56">
        <v>44553</v>
      </c>
      <c r="AK1609" s="30"/>
      <c r="AL1609" s="37"/>
      <c r="AM1609" s="19"/>
      <c r="AN1609" s="18"/>
      <c r="AO1609" s="32"/>
      <c r="AP1609" s="14">
        <f t="shared" si="1282"/>
        <v>0</v>
      </c>
      <c r="AQ1609" s="37"/>
      <c r="AR1609" s="19"/>
      <c r="AS1609" s="18"/>
      <c r="AT1609" s="32"/>
      <c r="AU1609" s="14">
        <f t="shared" si="1283"/>
        <v>0</v>
      </c>
      <c r="AV1609" s="37"/>
      <c r="AW1609" s="19"/>
      <c r="AX1609" s="18"/>
      <c r="AY1609" s="32"/>
      <c r="AZ1609" s="14">
        <f t="shared" si="1284"/>
        <v>0</v>
      </c>
      <c r="BA1609" s="15">
        <f t="shared" si="1271"/>
        <v>0</v>
      </c>
    </row>
    <row r="1610" spans="1:53" x14ac:dyDescent="0.15">
      <c r="A1610" s="30" t="s">
        <v>1231</v>
      </c>
      <c r="B1610" s="37">
        <v>1</v>
      </c>
      <c r="C1610" s="19">
        <v>1</v>
      </c>
      <c r="D1610" s="18"/>
      <c r="E1610" s="32"/>
      <c r="F1610" s="14">
        <f t="shared" si="1279"/>
        <v>2</v>
      </c>
      <c r="G1610" s="37">
        <v>1</v>
      </c>
      <c r="H1610" s="19">
        <v>1</v>
      </c>
      <c r="I1610" s="18"/>
      <c r="J1610" s="32"/>
      <c r="K1610" s="14">
        <f t="shared" si="1280"/>
        <v>2</v>
      </c>
      <c r="L1610" s="37">
        <v>1</v>
      </c>
      <c r="M1610" s="19">
        <v>1</v>
      </c>
      <c r="N1610" s="18"/>
      <c r="O1610" s="32"/>
      <c r="P1610" s="14">
        <f t="shared" si="1281"/>
        <v>2</v>
      </c>
      <c r="Q1610" s="15">
        <f t="shared" si="1266"/>
        <v>6</v>
      </c>
      <c r="R1610" s="56">
        <v>44557</v>
      </c>
      <c r="S1610" s="30" t="s">
        <v>1216</v>
      </c>
      <c r="T1610" s="37">
        <v>1</v>
      </c>
      <c r="U1610" s="19">
        <v>1</v>
      </c>
      <c r="V1610" s="18">
        <v>2</v>
      </c>
      <c r="W1610" s="32">
        <v>1</v>
      </c>
      <c r="X1610" s="14">
        <f t="shared" si="1275"/>
        <v>5</v>
      </c>
      <c r="Y1610" s="37">
        <v>1</v>
      </c>
      <c r="Z1610" s="19">
        <v>1</v>
      </c>
      <c r="AA1610" s="18">
        <v>2</v>
      </c>
      <c r="AB1610" s="32">
        <v>1</v>
      </c>
      <c r="AC1610" s="14">
        <f t="shared" si="1276"/>
        <v>5</v>
      </c>
      <c r="AD1610" s="37">
        <v>1</v>
      </c>
      <c r="AE1610" s="19">
        <v>1</v>
      </c>
      <c r="AF1610" s="18">
        <v>2</v>
      </c>
      <c r="AG1610" s="32">
        <v>1</v>
      </c>
      <c r="AH1610" s="14">
        <f t="shared" si="1277"/>
        <v>5</v>
      </c>
      <c r="AI1610" s="15">
        <f t="shared" si="1278"/>
        <v>15</v>
      </c>
      <c r="AJ1610" s="56">
        <v>44551</v>
      </c>
      <c r="AK1610" s="30"/>
      <c r="AL1610" s="37"/>
      <c r="AM1610" s="19"/>
      <c r="AN1610" s="18"/>
      <c r="AO1610" s="32"/>
      <c r="AP1610" s="14">
        <f t="shared" si="1282"/>
        <v>0</v>
      </c>
      <c r="AQ1610" s="37"/>
      <c r="AR1610" s="19"/>
      <c r="AS1610" s="18"/>
      <c r="AT1610" s="32"/>
      <c r="AU1610" s="14">
        <f t="shared" si="1283"/>
        <v>0</v>
      </c>
      <c r="AV1610" s="37"/>
      <c r="AW1610" s="19"/>
      <c r="AX1610" s="18"/>
      <c r="AY1610" s="32"/>
      <c r="AZ1610" s="14">
        <f t="shared" si="1284"/>
        <v>0</v>
      </c>
      <c r="BA1610" s="15">
        <f t="shared" si="1271"/>
        <v>0</v>
      </c>
    </row>
    <row r="1611" spans="1:53" x14ac:dyDescent="0.15">
      <c r="A1611" s="30"/>
      <c r="B1611" s="37"/>
      <c r="C1611" s="19"/>
      <c r="D1611" s="18"/>
      <c r="E1611" s="32"/>
      <c r="F1611" s="14">
        <f t="shared" si="1279"/>
        <v>0</v>
      </c>
      <c r="G1611" s="37"/>
      <c r="H1611" s="19"/>
      <c r="I1611" s="18"/>
      <c r="J1611" s="32"/>
      <c r="K1611" s="14">
        <f t="shared" si="1280"/>
        <v>0</v>
      </c>
      <c r="L1611" s="37"/>
      <c r="M1611" s="19"/>
      <c r="N1611" s="18"/>
      <c r="O1611" s="32"/>
      <c r="P1611" s="14">
        <f t="shared" si="1281"/>
        <v>0</v>
      </c>
      <c r="Q1611" s="15">
        <f t="shared" si="1266"/>
        <v>0</v>
      </c>
      <c r="S1611" s="13" t="s">
        <v>1217</v>
      </c>
      <c r="T1611" s="37">
        <v>10</v>
      </c>
      <c r="U1611" s="19"/>
      <c r="V1611" s="18"/>
      <c r="W1611" s="32"/>
      <c r="X1611" s="14">
        <f t="shared" si="1275"/>
        <v>10</v>
      </c>
      <c r="Y1611" s="37">
        <v>10</v>
      </c>
      <c r="Z1611" s="19"/>
      <c r="AA1611" s="18"/>
      <c r="AB1611" s="32"/>
      <c r="AC1611" s="14">
        <f t="shared" si="1276"/>
        <v>10</v>
      </c>
      <c r="AD1611" s="37">
        <v>10</v>
      </c>
      <c r="AE1611" s="19"/>
      <c r="AF1611" s="18"/>
      <c r="AG1611" s="32"/>
      <c r="AH1611" s="14">
        <f t="shared" si="1277"/>
        <v>10</v>
      </c>
      <c r="AI1611" s="15">
        <f t="shared" si="1278"/>
        <v>30</v>
      </c>
      <c r="AJ1611" s="56">
        <v>44554</v>
      </c>
      <c r="AK1611" s="30"/>
      <c r="AL1611" s="37"/>
      <c r="AM1611" s="19"/>
      <c r="AN1611" s="18"/>
      <c r="AO1611" s="32"/>
      <c r="AP1611" s="14">
        <f t="shared" si="1282"/>
        <v>0</v>
      </c>
      <c r="AQ1611" s="37"/>
      <c r="AR1611" s="19"/>
      <c r="AS1611" s="18"/>
      <c r="AT1611" s="32"/>
      <c r="AU1611" s="14">
        <f t="shared" si="1283"/>
        <v>0</v>
      </c>
      <c r="AV1611" s="37"/>
      <c r="AW1611" s="19"/>
      <c r="AX1611" s="18"/>
      <c r="AY1611" s="32"/>
      <c r="AZ1611" s="14">
        <f t="shared" si="1284"/>
        <v>0</v>
      </c>
      <c r="BA1611" s="15">
        <f t="shared" si="1271"/>
        <v>0</v>
      </c>
    </row>
    <row r="1612" spans="1:53" x14ac:dyDescent="0.15">
      <c r="A1612" s="30"/>
      <c r="B1612" s="37"/>
      <c r="C1612" s="19"/>
      <c r="D1612" s="18"/>
      <c r="E1612" s="32"/>
      <c r="F1612" s="14">
        <f t="shared" si="1279"/>
        <v>0</v>
      </c>
      <c r="G1612" s="37"/>
      <c r="H1612" s="19"/>
      <c r="I1612" s="18"/>
      <c r="J1612" s="32"/>
      <c r="K1612" s="14">
        <f t="shared" si="1280"/>
        <v>0</v>
      </c>
      <c r="L1612" s="37"/>
      <c r="M1612" s="19"/>
      <c r="N1612" s="18"/>
      <c r="O1612" s="32"/>
      <c r="P1612" s="14">
        <f t="shared" si="1281"/>
        <v>0</v>
      </c>
      <c r="Q1612" s="15">
        <f t="shared" si="1266"/>
        <v>0</v>
      </c>
      <c r="S1612" s="13" t="s">
        <v>1220</v>
      </c>
      <c r="T1612" s="37"/>
      <c r="U1612" s="19"/>
      <c r="V1612" s="18"/>
      <c r="W1612" s="32">
        <v>5</v>
      </c>
      <c r="X1612" s="14">
        <f t="shared" ref="X1612:X1623" si="1285">SUM(T1612:W1612)</f>
        <v>5</v>
      </c>
      <c r="Y1612" s="37"/>
      <c r="Z1612" s="19"/>
      <c r="AA1612" s="18"/>
      <c r="AB1612" s="32">
        <v>5</v>
      </c>
      <c r="AC1612" s="14">
        <f t="shared" ref="AC1612:AC1623" si="1286">SUM(Y1612:AB1612)</f>
        <v>5</v>
      </c>
      <c r="AD1612" s="37"/>
      <c r="AE1612" s="19"/>
      <c r="AF1612" s="18"/>
      <c r="AG1612" s="32">
        <v>5</v>
      </c>
      <c r="AH1612" s="14">
        <f t="shared" ref="AH1612:AH1623" si="1287">SUM(AD1612:AG1612)</f>
        <v>5</v>
      </c>
      <c r="AI1612" s="15">
        <f t="shared" si="1267"/>
        <v>15</v>
      </c>
      <c r="AJ1612" s="56">
        <v>44200</v>
      </c>
      <c r="AK1612" s="30"/>
      <c r="AL1612" s="37"/>
      <c r="AM1612" s="19"/>
      <c r="AN1612" s="18"/>
      <c r="AO1612" s="32"/>
      <c r="AP1612" s="14">
        <f t="shared" si="1282"/>
        <v>0</v>
      </c>
      <c r="AQ1612" s="37"/>
      <c r="AR1612" s="19"/>
      <c r="AS1612" s="18"/>
      <c r="AT1612" s="32"/>
      <c r="AU1612" s="14">
        <f t="shared" si="1283"/>
        <v>0</v>
      </c>
      <c r="AV1612" s="37"/>
      <c r="AW1612" s="19"/>
      <c r="AX1612" s="18"/>
      <c r="AY1612" s="32"/>
      <c r="AZ1612" s="14">
        <f t="shared" si="1284"/>
        <v>0</v>
      </c>
      <c r="BA1612" s="15">
        <f t="shared" si="1271"/>
        <v>0</v>
      </c>
    </row>
    <row r="1613" spans="1:53" x14ac:dyDescent="0.15">
      <c r="A1613" s="30"/>
      <c r="B1613" s="37"/>
      <c r="C1613" s="19"/>
      <c r="D1613" s="18"/>
      <c r="E1613" s="32"/>
      <c r="F1613" s="14">
        <f t="shared" si="1279"/>
        <v>0</v>
      </c>
      <c r="G1613" s="37"/>
      <c r="H1613" s="19"/>
      <c r="I1613" s="18"/>
      <c r="J1613" s="32"/>
      <c r="K1613" s="14">
        <f t="shared" si="1280"/>
        <v>0</v>
      </c>
      <c r="L1613" s="37"/>
      <c r="M1613" s="19"/>
      <c r="N1613" s="18"/>
      <c r="O1613" s="32"/>
      <c r="P1613" s="14">
        <f t="shared" si="1281"/>
        <v>0</v>
      </c>
      <c r="Q1613" s="15">
        <f t="shared" si="1266"/>
        <v>0</v>
      </c>
      <c r="S1613" s="13" t="s">
        <v>1221</v>
      </c>
      <c r="T1613" s="37"/>
      <c r="U1613" s="19"/>
      <c r="V1613" s="18"/>
      <c r="W1613" s="32"/>
      <c r="X1613" s="14">
        <f t="shared" si="1285"/>
        <v>0</v>
      </c>
      <c r="Y1613" s="37">
        <v>20</v>
      </c>
      <c r="Z1613" s="19"/>
      <c r="AA1613" s="18"/>
      <c r="AB1613" s="32">
        <v>10</v>
      </c>
      <c r="AC1613" s="14">
        <f t="shared" si="1286"/>
        <v>30</v>
      </c>
      <c r="AD1613" s="37"/>
      <c r="AE1613" s="19"/>
      <c r="AF1613" s="18"/>
      <c r="AG1613" s="32"/>
      <c r="AH1613" s="14">
        <f t="shared" si="1287"/>
        <v>0</v>
      </c>
      <c r="AI1613" s="15">
        <f t="shared" si="1267"/>
        <v>30</v>
      </c>
      <c r="AJ1613" s="56">
        <v>44554</v>
      </c>
      <c r="AK1613" s="39"/>
      <c r="AL1613" s="37"/>
      <c r="AM1613" s="19"/>
      <c r="AN1613" s="18"/>
      <c r="AO1613" s="32"/>
      <c r="AP1613" s="14">
        <f t="shared" si="1282"/>
        <v>0</v>
      </c>
      <c r="AQ1613" s="37"/>
      <c r="AR1613" s="19"/>
      <c r="AS1613" s="18"/>
      <c r="AT1613" s="32"/>
      <c r="AU1613" s="14">
        <f t="shared" si="1283"/>
        <v>0</v>
      </c>
      <c r="AV1613" s="37"/>
      <c r="AW1613" s="19"/>
      <c r="AX1613" s="18"/>
      <c r="AY1613" s="32"/>
      <c r="AZ1613" s="14">
        <f t="shared" si="1284"/>
        <v>0</v>
      </c>
      <c r="BA1613" s="15">
        <f t="shared" si="1271"/>
        <v>0</v>
      </c>
    </row>
    <row r="1614" spans="1:53" x14ac:dyDescent="0.15">
      <c r="A1614" s="30"/>
      <c r="B1614" s="37"/>
      <c r="C1614" s="19"/>
      <c r="D1614" s="18"/>
      <c r="E1614" s="32"/>
      <c r="F1614" s="14">
        <f t="shared" si="1279"/>
        <v>0</v>
      </c>
      <c r="G1614" s="37"/>
      <c r="H1614" s="19"/>
      <c r="I1614" s="18"/>
      <c r="J1614" s="32"/>
      <c r="K1614" s="14">
        <f t="shared" si="1280"/>
        <v>0</v>
      </c>
      <c r="L1614" s="37"/>
      <c r="M1614" s="19"/>
      <c r="N1614" s="18"/>
      <c r="O1614" s="32"/>
      <c r="P1614" s="14">
        <f t="shared" si="1281"/>
        <v>0</v>
      </c>
      <c r="Q1614" s="15">
        <f t="shared" si="1266"/>
        <v>0</v>
      </c>
      <c r="S1614" s="13" t="s">
        <v>1222</v>
      </c>
      <c r="T1614" s="37">
        <v>10</v>
      </c>
      <c r="U1614" s="19">
        <v>5</v>
      </c>
      <c r="V1614" s="18"/>
      <c r="W1614" s="32"/>
      <c r="X1614" s="14">
        <f t="shared" si="1285"/>
        <v>15</v>
      </c>
      <c r="Y1614" s="37"/>
      <c r="Z1614" s="19">
        <v>20</v>
      </c>
      <c r="AA1614" s="18"/>
      <c r="AB1614" s="32">
        <v>35</v>
      </c>
      <c r="AC1614" s="14">
        <f t="shared" si="1286"/>
        <v>55</v>
      </c>
      <c r="AD1614" s="37">
        <v>35</v>
      </c>
      <c r="AE1614" s="19">
        <v>5</v>
      </c>
      <c r="AF1614" s="18">
        <v>10</v>
      </c>
      <c r="AG1614" s="32">
        <v>25</v>
      </c>
      <c r="AH1614" s="14">
        <f t="shared" si="1287"/>
        <v>75</v>
      </c>
      <c r="AI1614" s="15">
        <f t="shared" si="1267"/>
        <v>145</v>
      </c>
      <c r="AJ1614" s="56">
        <v>44554</v>
      </c>
      <c r="AK1614" s="30"/>
      <c r="AL1614" s="37"/>
      <c r="AM1614" s="19"/>
      <c r="AN1614" s="18"/>
      <c r="AO1614" s="32"/>
      <c r="AP1614" s="14">
        <f t="shared" si="1282"/>
        <v>0</v>
      </c>
      <c r="AQ1614" s="37"/>
      <c r="AR1614" s="19"/>
      <c r="AS1614" s="18"/>
      <c r="AT1614" s="32"/>
      <c r="AU1614" s="14">
        <f t="shared" si="1283"/>
        <v>0</v>
      </c>
      <c r="AV1614" s="37"/>
      <c r="AW1614" s="19"/>
      <c r="AX1614" s="18"/>
      <c r="AY1614" s="32"/>
      <c r="AZ1614" s="14">
        <f t="shared" si="1284"/>
        <v>0</v>
      </c>
      <c r="BA1614" s="15">
        <f t="shared" si="1271"/>
        <v>0</v>
      </c>
    </row>
    <row r="1615" spans="1:53" x14ac:dyDescent="0.15">
      <c r="A1615" s="30"/>
      <c r="B1615" s="37"/>
      <c r="C1615" s="19"/>
      <c r="D1615" s="18"/>
      <c r="E1615" s="32"/>
      <c r="F1615" s="14">
        <f t="shared" si="1279"/>
        <v>0</v>
      </c>
      <c r="G1615" s="37"/>
      <c r="H1615" s="19"/>
      <c r="I1615" s="18"/>
      <c r="J1615" s="32"/>
      <c r="K1615" s="14">
        <f t="shared" si="1280"/>
        <v>0</v>
      </c>
      <c r="L1615" s="37"/>
      <c r="M1615" s="19"/>
      <c r="N1615" s="18"/>
      <c r="O1615" s="32"/>
      <c r="P1615" s="14">
        <f t="shared" si="1281"/>
        <v>0</v>
      </c>
      <c r="Q1615" s="15">
        <f t="shared" si="1266"/>
        <v>0</v>
      </c>
      <c r="S1615" s="13" t="s">
        <v>1223</v>
      </c>
      <c r="T1615" s="37">
        <v>10</v>
      </c>
      <c r="U1615" s="19">
        <v>10</v>
      </c>
      <c r="V1615" s="18">
        <v>10</v>
      </c>
      <c r="W1615" s="32"/>
      <c r="X1615" s="14">
        <f t="shared" si="1285"/>
        <v>30</v>
      </c>
      <c r="Y1615" s="37"/>
      <c r="Z1615" s="19">
        <v>15</v>
      </c>
      <c r="AA1615" s="18"/>
      <c r="AB1615" s="32">
        <v>15</v>
      </c>
      <c r="AC1615" s="14">
        <f t="shared" si="1286"/>
        <v>30</v>
      </c>
      <c r="AD1615" s="37">
        <v>20</v>
      </c>
      <c r="AE1615" s="19">
        <v>5</v>
      </c>
      <c r="AF1615" s="18">
        <v>15</v>
      </c>
      <c r="AG1615" s="32">
        <v>10</v>
      </c>
      <c r="AH1615" s="14">
        <f t="shared" si="1287"/>
        <v>50</v>
      </c>
      <c r="AI1615" s="15">
        <f t="shared" si="1267"/>
        <v>110</v>
      </c>
      <c r="AJ1615" s="56">
        <v>44554</v>
      </c>
      <c r="AK1615" s="30"/>
      <c r="AL1615" s="37"/>
      <c r="AM1615" s="19"/>
      <c r="AN1615" s="18"/>
      <c r="AO1615" s="32"/>
      <c r="AP1615" s="14">
        <f t="shared" si="1282"/>
        <v>0</v>
      </c>
      <c r="AQ1615" s="37"/>
      <c r="AR1615" s="19"/>
      <c r="AS1615" s="18"/>
      <c r="AT1615" s="32"/>
      <c r="AU1615" s="14">
        <f t="shared" si="1283"/>
        <v>0</v>
      </c>
      <c r="AV1615" s="37"/>
      <c r="AW1615" s="19"/>
      <c r="AX1615" s="18"/>
      <c r="AY1615" s="32"/>
      <c r="AZ1615" s="14">
        <f t="shared" si="1284"/>
        <v>0</v>
      </c>
      <c r="BA1615" s="15">
        <f t="shared" si="1271"/>
        <v>0</v>
      </c>
    </row>
    <row r="1616" spans="1:53" x14ac:dyDescent="0.15">
      <c r="A1616" s="30"/>
      <c r="B1616" s="37"/>
      <c r="C1616" s="19"/>
      <c r="D1616" s="18"/>
      <c r="E1616" s="32"/>
      <c r="F1616" s="14">
        <f t="shared" si="1279"/>
        <v>0</v>
      </c>
      <c r="G1616" s="37"/>
      <c r="H1616" s="19"/>
      <c r="I1616" s="18"/>
      <c r="J1616" s="32"/>
      <c r="K1616" s="14">
        <f t="shared" si="1280"/>
        <v>0</v>
      </c>
      <c r="L1616" s="37"/>
      <c r="M1616" s="19"/>
      <c r="N1616" s="18"/>
      <c r="O1616" s="32"/>
      <c r="P1616" s="14">
        <f t="shared" si="1281"/>
        <v>0</v>
      </c>
      <c r="Q1616" s="15">
        <f t="shared" si="1266"/>
        <v>0</v>
      </c>
      <c r="S1616" s="13" t="s">
        <v>1225</v>
      </c>
      <c r="T1616" s="37">
        <v>2</v>
      </c>
      <c r="U1616" s="19">
        <v>2</v>
      </c>
      <c r="V1616" s="18">
        <v>2</v>
      </c>
      <c r="W1616" s="32"/>
      <c r="X1616" s="14">
        <f t="shared" si="1285"/>
        <v>6</v>
      </c>
      <c r="Y1616" s="37">
        <v>2</v>
      </c>
      <c r="Z1616" s="19">
        <v>2</v>
      </c>
      <c r="AA1616" s="18">
        <v>2</v>
      </c>
      <c r="AB1616" s="32"/>
      <c r="AC1616" s="14">
        <f t="shared" si="1286"/>
        <v>6</v>
      </c>
      <c r="AD1616" s="37">
        <v>2</v>
      </c>
      <c r="AE1616" s="19">
        <v>2</v>
      </c>
      <c r="AF1616" s="18">
        <v>2</v>
      </c>
      <c r="AG1616" s="32"/>
      <c r="AH1616" s="14">
        <f t="shared" si="1287"/>
        <v>6</v>
      </c>
      <c r="AI1616" s="15">
        <f t="shared" si="1267"/>
        <v>18</v>
      </c>
      <c r="AJ1616" s="56">
        <v>44553</v>
      </c>
      <c r="AK1616" s="30"/>
      <c r="AL1616" s="37"/>
      <c r="AM1616" s="19"/>
      <c r="AN1616" s="18"/>
      <c r="AO1616" s="32"/>
      <c r="AP1616" s="14">
        <f t="shared" si="1282"/>
        <v>0</v>
      </c>
      <c r="AQ1616" s="37"/>
      <c r="AR1616" s="19"/>
      <c r="AS1616" s="18"/>
      <c r="AT1616" s="32"/>
      <c r="AU1616" s="14">
        <f t="shared" si="1283"/>
        <v>0</v>
      </c>
      <c r="AV1616" s="37"/>
      <c r="AW1616" s="19"/>
      <c r="AX1616" s="18"/>
      <c r="AY1616" s="32"/>
      <c r="AZ1616" s="14">
        <f t="shared" si="1284"/>
        <v>0</v>
      </c>
      <c r="BA1616" s="15">
        <f t="shared" si="1271"/>
        <v>0</v>
      </c>
    </row>
    <row r="1617" spans="1:54" x14ac:dyDescent="0.15">
      <c r="A1617" s="30"/>
      <c r="B1617" s="37"/>
      <c r="C1617" s="19"/>
      <c r="D1617" s="18"/>
      <c r="E1617" s="32"/>
      <c r="F1617" s="14">
        <f t="shared" si="1279"/>
        <v>0</v>
      </c>
      <c r="G1617" s="37"/>
      <c r="H1617" s="19"/>
      <c r="I1617" s="18"/>
      <c r="J1617" s="32"/>
      <c r="K1617" s="14">
        <f t="shared" si="1280"/>
        <v>0</v>
      </c>
      <c r="L1617" s="37"/>
      <c r="M1617" s="19"/>
      <c r="N1617" s="18"/>
      <c r="O1617" s="32"/>
      <c r="P1617" s="14">
        <f t="shared" si="1281"/>
        <v>0</v>
      </c>
      <c r="Q1617" s="15">
        <f t="shared" si="1266"/>
        <v>0</v>
      </c>
      <c r="S1617" s="13" t="s">
        <v>1227</v>
      </c>
      <c r="T1617" s="37"/>
      <c r="U1617" s="19"/>
      <c r="V1617" s="18"/>
      <c r="W1617" s="32"/>
      <c r="X1617" s="14">
        <f t="shared" si="1285"/>
        <v>0</v>
      </c>
      <c r="Y1617" s="37"/>
      <c r="Z1617" s="19"/>
      <c r="AA1617" s="18"/>
      <c r="AB1617" s="32"/>
      <c r="AC1617" s="14">
        <f t="shared" si="1286"/>
        <v>0</v>
      </c>
      <c r="AD1617" s="37">
        <v>10</v>
      </c>
      <c r="AE1617" s="19"/>
      <c r="AF1617" s="18">
        <v>10</v>
      </c>
      <c r="AG1617" s="32"/>
      <c r="AH1617" s="14">
        <f t="shared" si="1287"/>
        <v>20</v>
      </c>
      <c r="AI1617" s="15">
        <f t="shared" si="1267"/>
        <v>20</v>
      </c>
      <c r="AJ1617" s="56">
        <v>44555</v>
      </c>
      <c r="AK1617" s="30"/>
      <c r="AL1617" s="37"/>
      <c r="AM1617" s="19"/>
      <c r="AN1617" s="18"/>
      <c r="AO1617" s="32"/>
      <c r="AP1617" s="14">
        <f t="shared" si="1282"/>
        <v>0</v>
      </c>
      <c r="AQ1617" s="37"/>
      <c r="AR1617" s="19"/>
      <c r="AS1617" s="18"/>
      <c r="AT1617" s="32"/>
      <c r="AU1617" s="14">
        <f t="shared" si="1283"/>
        <v>0</v>
      </c>
      <c r="AV1617" s="37"/>
      <c r="AW1617" s="19"/>
      <c r="AX1617" s="18"/>
      <c r="AY1617" s="32"/>
      <c r="AZ1617" s="14">
        <f t="shared" si="1284"/>
        <v>0</v>
      </c>
      <c r="BA1617" s="15">
        <f t="shared" si="1271"/>
        <v>0</v>
      </c>
    </row>
    <row r="1618" spans="1:54" x14ac:dyDescent="0.15">
      <c r="A1618" s="30"/>
      <c r="B1618" s="37"/>
      <c r="C1618" s="19"/>
      <c r="D1618" s="18"/>
      <c r="E1618" s="32"/>
      <c r="F1618" s="14">
        <f t="shared" si="1279"/>
        <v>0</v>
      </c>
      <c r="G1618" s="37"/>
      <c r="H1618" s="19"/>
      <c r="I1618" s="18"/>
      <c r="J1618" s="32"/>
      <c r="K1618" s="14">
        <f t="shared" si="1280"/>
        <v>0</v>
      </c>
      <c r="L1618" s="37"/>
      <c r="M1618" s="19"/>
      <c r="N1618" s="18"/>
      <c r="O1618" s="32"/>
      <c r="P1618" s="14">
        <f t="shared" si="1281"/>
        <v>0</v>
      </c>
      <c r="Q1618" s="15">
        <f t="shared" si="1266"/>
        <v>0</v>
      </c>
      <c r="S1618" s="13" t="s">
        <v>1228</v>
      </c>
      <c r="T1618" s="37"/>
      <c r="U1618" s="19"/>
      <c r="V1618" s="18"/>
      <c r="W1618" s="32"/>
      <c r="X1618" s="14">
        <f t="shared" si="1285"/>
        <v>0</v>
      </c>
      <c r="Y1618" s="37"/>
      <c r="Z1618" s="19"/>
      <c r="AA1618" s="18">
        <v>10</v>
      </c>
      <c r="AB1618" s="32"/>
      <c r="AC1618" s="14">
        <f t="shared" si="1286"/>
        <v>10</v>
      </c>
      <c r="AD1618" s="37"/>
      <c r="AE1618" s="19"/>
      <c r="AF1618" s="18"/>
      <c r="AG1618" s="32"/>
      <c r="AH1618" s="14">
        <f t="shared" si="1287"/>
        <v>0</v>
      </c>
      <c r="AI1618" s="15">
        <f t="shared" si="1267"/>
        <v>10</v>
      </c>
      <c r="AJ1618" s="56">
        <v>44555</v>
      </c>
      <c r="AK1618" s="30"/>
      <c r="AL1618" s="37"/>
      <c r="AM1618" s="19"/>
      <c r="AN1618" s="18"/>
      <c r="AO1618" s="32"/>
      <c r="AP1618" s="14">
        <f t="shared" si="1282"/>
        <v>0</v>
      </c>
      <c r="AQ1618" s="37"/>
      <c r="AR1618" s="19"/>
      <c r="AS1618" s="18"/>
      <c r="AT1618" s="32"/>
      <c r="AU1618" s="14">
        <f t="shared" si="1283"/>
        <v>0</v>
      </c>
      <c r="AV1618" s="37"/>
      <c r="AW1618" s="19"/>
      <c r="AX1618" s="18"/>
      <c r="AY1618" s="32"/>
      <c r="AZ1618" s="14">
        <f t="shared" si="1284"/>
        <v>0</v>
      </c>
      <c r="BA1618" s="15">
        <f t="shared" si="1271"/>
        <v>0</v>
      </c>
    </row>
    <row r="1619" spans="1:54" x14ac:dyDescent="0.15">
      <c r="A1619" s="30"/>
      <c r="B1619" s="37"/>
      <c r="C1619" s="19"/>
      <c r="D1619" s="18"/>
      <c r="E1619" s="32"/>
      <c r="F1619" s="14">
        <f t="shared" si="1279"/>
        <v>0</v>
      </c>
      <c r="G1619" s="37"/>
      <c r="H1619" s="19"/>
      <c r="I1619" s="18"/>
      <c r="J1619" s="32"/>
      <c r="K1619" s="14">
        <f t="shared" si="1280"/>
        <v>0</v>
      </c>
      <c r="L1619" s="37"/>
      <c r="M1619" s="19"/>
      <c r="N1619" s="18"/>
      <c r="O1619" s="32"/>
      <c r="P1619" s="14">
        <f t="shared" si="1281"/>
        <v>0</v>
      </c>
      <c r="Q1619" s="15">
        <f t="shared" si="1266"/>
        <v>0</v>
      </c>
      <c r="S1619" s="13" t="s">
        <v>1229</v>
      </c>
      <c r="T1619" s="37"/>
      <c r="U1619" s="19"/>
      <c r="V1619" s="18"/>
      <c r="W1619" s="32"/>
      <c r="X1619" s="14">
        <f t="shared" si="1285"/>
        <v>0</v>
      </c>
      <c r="Y1619" s="37"/>
      <c r="Z1619" s="19"/>
      <c r="AA1619" s="18">
        <v>10</v>
      </c>
      <c r="AB1619" s="32"/>
      <c r="AC1619" s="14">
        <f t="shared" si="1286"/>
        <v>10</v>
      </c>
      <c r="AD1619" s="37"/>
      <c r="AE1619" s="19"/>
      <c r="AF1619" s="18"/>
      <c r="AG1619" s="32"/>
      <c r="AH1619" s="14">
        <f t="shared" si="1287"/>
        <v>0</v>
      </c>
      <c r="AI1619" s="15">
        <f t="shared" si="1267"/>
        <v>10</v>
      </c>
      <c r="AJ1619" s="56">
        <v>44555</v>
      </c>
      <c r="AK1619" s="30"/>
      <c r="AL1619" s="37"/>
      <c r="AM1619" s="19"/>
      <c r="AN1619" s="18"/>
      <c r="AO1619" s="32"/>
      <c r="AP1619" s="14">
        <f t="shared" si="1282"/>
        <v>0</v>
      </c>
      <c r="AQ1619" s="37"/>
      <c r="AR1619" s="19"/>
      <c r="AS1619" s="18"/>
      <c r="AT1619" s="32"/>
      <c r="AU1619" s="14">
        <f t="shared" si="1283"/>
        <v>0</v>
      </c>
      <c r="AV1619" s="37"/>
      <c r="AW1619" s="19"/>
      <c r="AX1619" s="18"/>
      <c r="AY1619" s="32"/>
      <c r="AZ1619" s="14">
        <f t="shared" si="1284"/>
        <v>0</v>
      </c>
      <c r="BA1619" s="15">
        <f t="shared" si="1271"/>
        <v>0</v>
      </c>
    </row>
    <row r="1620" spans="1:54" x14ac:dyDescent="0.15">
      <c r="A1620" s="30"/>
      <c r="B1620" s="37"/>
      <c r="C1620" s="19"/>
      <c r="D1620" s="18"/>
      <c r="E1620" s="32"/>
      <c r="F1620" s="14">
        <f t="shared" si="1279"/>
        <v>0</v>
      </c>
      <c r="G1620" s="37"/>
      <c r="H1620" s="19"/>
      <c r="I1620" s="18"/>
      <c r="J1620" s="32"/>
      <c r="K1620" s="14">
        <f t="shared" si="1280"/>
        <v>0</v>
      </c>
      <c r="L1620" s="37"/>
      <c r="M1620" s="19"/>
      <c r="N1620" s="18"/>
      <c r="O1620" s="32"/>
      <c r="P1620" s="14">
        <f t="shared" si="1281"/>
        <v>0</v>
      </c>
      <c r="Q1620" s="15">
        <f t="shared" si="1266"/>
        <v>0</v>
      </c>
      <c r="S1620" s="13" t="s">
        <v>1230</v>
      </c>
      <c r="T1620" s="37"/>
      <c r="U1620" s="19">
        <v>10</v>
      </c>
      <c r="V1620" s="18"/>
      <c r="W1620" s="32"/>
      <c r="X1620" s="14">
        <f t="shared" si="1285"/>
        <v>10</v>
      </c>
      <c r="Y1620" s="37"/>
      <c r="Z1620" s="19">
        <v>10</v>
      </c>
      <c r="AA1620" s="18"/>
      <c r="AB1620" s="32"/>
      <c r="AC1620" s="14">
        <f t="shared" si="1286"/>
        <v>10</v>
      </c>
      <c r="AD1620" s="37"/>
      <c r="AE1620" s="19">
        <v>10</v>
      </c>
      <c r="AF1620" s="18"/>
      <c r="AG1620" s="32"/>
      <c r="AH1620" s="14">
        <f t="shared" si="1287"/>
        <v>10</v>
      </c>
      <c r="AI1620" s="15">
        <f t="shared" si="1267"/>
        <v>30</v>
      </c>
      <c r="AJ1620" s="56">
        <v>44555</v>
      </c>
      <c r="AK1620" s="13"/>
      <c r="AL1620" s="37"/>
      <c r="AM1620" s="19"/>
      <c r="AN1620" s="18"/>
      <c r="AO1620" s="32"/>
      <c r="AP1620" s="14">
        <f t="shared" si="1282"/>
        <v>0</v>
      </c>
      <c r="AQ1620" s="37"/>
      <c r="AR1620" s="19"/>
      <c r="AS1620" s="18"/>
      <c r="AT1620" s="32"/>
      <c r="AU1620" s="14">
        <f t="shared" si="1283"/>
        <v>0</v>
      </c>
      <c r="AV1620" s="37"/>
      <c r="AW1620" s="19"/>
      <c r="AX1620" s="18"/>
      <c r="AY1620" s="32"/>
      <c r="AZ1620" s="14">
        <f t="shared" si="1284"/>
        <v>0</v>
      </c>
      <c r="BA1620" s="15">
        <f t="shared" si="1271"/>
        <v>0</v>
      </c>
    </row>
    <row r="1621" spans="1:54" x14ac:dyDescent="0.15">
      <c r="A1621" s="30"/>
      <c r="B1621" s="37"/>
      <c r="C1621" s="19"/>
      <c r="D1621" s="18"/>
      <c r="E1621" s="32"/>
      <c r="F1621" s="14">
        <f t="shared" si="1279"/>
        <v>0</v>
      </c>
      <c r="G1621" s="37"/>
      <c r="H1621" s="19"/>
      <c r="I1621" s="18"/>
      <c r="J1621" s="32"/>
      <c r="K1621" s="14">
        <f t="shared" si="1280"/>
        <v>0</v>
      </c>
      <c r="L1621" s="37"/>
      <c r="M1621" s="19"/>
      <c r="N1621" s="18"/>
      <c r="O1621" s="32"/>
      <c r="P1621" s="14">
        <f t="shared" si="1281"/>
        <v>0</v>
      </c>
      <c r="Q1621" s="15">
        <f t="shared" si="1266"/>
        <v>0</v>
      </c>
      <c r="S1621" s="13" t="s">
        <v>1232</v>
      </c>
      <c r="T1621" s="37"/>
      <c r="U1621" s="19"/>
      <c r="V1621" s="18"/>
      <c r="W1621" s="32"/>
      <c r="X1621" s="14">
        <f t="shared" si="1285"/>
        <v>0</v>
      </c>
      <c r="Y1621" s="37">
        <v>10</v>
      </c>
      <c r="Z1621" s="19"/>
      <c r="AA1621" s="18">
        <v>5</v>
      </c>
      <c r="AB1621" s="32"/>
      <c r="AC1621" s="14">
        <f t="shared" si="1286"/>
        <v>15</v>
      </c>
      <c r="AD1621" s="37"/>
      <c r="AE1621" s="19"/>
      <c r="AF1621" s="18"/>
      <c r="AG1621" s="32"/>
      <c r="AH1621" s="14">
        <f t="shared" si="1287"/>
        <v>0</v>
      </c>
      <c r="AI1621" s="15">
        <f t="shared" si="1267"/>
        <v>15</v>
      </c>
      <c r="AJ1621" s="56">
        <v>44555</v>
      </c>
      <c r="AK1621" s="39"/>
      <c r="AL1621" s="37"/>
      <c r="AM1621" s="19"/>
      <c r="AN1621" s="18"/>
      <c r="AO1621" s="32"/>
      <c r="AP1621" s="14">
        <f t="shared" si="1282"/>
        <v>0</v>
      </c>
      <c r="AQ1621" s="37"/>
      <c r="AR1621" s="19"/>
      <c r="AS1621" s="18"/>
      <c r="AT1621" s="32"/>
      <c r="AU1621" s="14">
        <f t="shared" si="1283"/>
        <v>0</v>
      </c>
      <c r="AV1621" s="37"/>
      <c r="AW1621" s="19"/>
      <c r="AX1621" s="18"/>
      <c r="AY1621" s="32"/>
      <c r="AZ1621" s="14">
        <f t="shared" si="1284"/>
        <v>0</v>
      </c>
      <c r="BA1621" s="15">
        <f t="shared" si="1271"/>
        <v>0</v>
      </c>
    </row>
    <row r="1622" spans="1:54" x14ac:dyDescent="0.15">
      <c r="A1622" s="30"/>
      <c r="B1622" s="37"/>
      <c r="C1622" s="19"/>
      <c r="D1622" s="18"/>
      <c r="E1622" s="32"/>
      <c r="F1622" s="14">
        <f t="shared" si="1279"/>
        <v>0</v>
      </c>
      <c r="G1622" s="37"/>
      <c r="H1622" s="19"/>
      <c r="I1622" s="18"/>
      <c r="J1622" s="32"/>
      <c r="K1622" s="14">
        <f t="shared" si="1280"/>
        <v>0</v>
      </c>
      <c r="L1622" s="37"/>
      <c r="M1622" s="19"/>
      <c r="N1622" s="18"/>
      <c r="O1622" s="32"/>
      <c r="P1622" s="14">
        <f t="shared" si="1281"/>
        <v>0</v>
      </c>
      <c r="Q1622" s="15">
        <f t="shared" si="1266"/>
        <v>0</v>
      </c>
      <c r="S1622" s="13" t="s">
        <v>1234</v>
      </c>
      <c r="T1622" s="37"/>
      <c r="U1622" s="19"/>
      <c r="V1622" s="18">
        <v>10</v>
      </c>
      <c r="W1622" s="19"/>
      <c r="X1622" s="14">
        <f t="shared" si="1285"/>
        <v>10</v>
      </c>
      <c r="Y1622" s="37">
        <v>10</v>
      </c>
      <c r="Z1622" s="19"/>
      <c r="AA1622" s="18">
        <v>15</v>
      </c>
      <c r="AB1622" s="19"/>
      <c r="AC1622" s="14">
        <f t="shared" si="1286"/>
        <v>25</v>
      </c>
      <c r="AD1622" s="37"/>
      <c r="AE1622" s="19">
        <v>5</v>
      </c>
      <c r="AF1622" s="18"/>
      <c r="AG1622" s="19">
        <v>5</v>
      </c>
      <c r="AH1622" s="14">
        <f t="shared" si="1287"/>
        <v>10</v>
      </c>
      <c r="AI1622" s="15">
        <f t="shared" si="1267"/>
        <v>45</v>
      </c>
      <c r="AJ1622" s="56">
        <v>44558</v>
      </c>
      <c r="AK1622" s="13"/>
      <c r="AL1622" s="37"/>
      <c r="AM1622" s="19"/>
      <c r="AN1622" s="18"/>
      <c r="AO1622" s="32"/>
      <c r="AP1622" s="14">
        <f t="shared" si="1282"/>
        <v>0</v>
      </c>
      <c r="AQ1622" s="37"/>
      <c r="AR1622" s="19"/>
      <c r="AS1622" s="18"/>
      <c r="AT1622" s="32"/>
      <c r="AU1622" s="14">
        <f t="shared" si="1283"/>
        <v>0</v>
      </c>
      <c r="AV1622" s="37"/>
      <c r="AW1622" s="19"/>
      <c r="AX1622" s="18"/>
      <c r="AY1622" s="32"/>
      <c r="AZ1622" s="14">
        <f t="shared" si="1284"/>
        <v>0</v>
      </c>
      <c r="BA1622" s="15">
        <f t="shared" si="1271"/>
        <v>0</v>
      </c>
    </row>
    <row r="1623" spans="1:54" x14ac:dyDescent="0.15">
      <c r="A1623" s="30"/>
      <c r="B1623" s="37"/>
      <c r="C1623" s="19"/>
      <c r="D1623" s="18"/>
      <c r="E1623" s="32"/>
      <c r="F1623" s="14">
        <f t="shared" si="1279"/>
        <v>0</v>
      </c>
      <c r="G1623" s="37"/>
      <c r="H1623" s="19"/>
      <c r="I1623" s="18"/>
      <c r="J1623" s="32"/>
      <c r="K1623" s="14">
        <f t="shared" si="1280"/>
        <v>0</v>
      </c>
      <c r="L1623" s="37"/>
      <c r="M1623" s="19"/>
      <c r="N1623" s="18"/>
      <c r="O1623" s="32"/>
      <c r="P1623" s="14">
        <f t="shared" si="1281"/>
        <v>0</v>
      </c>
      <c r="Q1623" s="15">
        <f t="shared" si="1266"/>
        <v>0</v>
      </c>
      <c r="S1623" s="13" t="s">
        <v>1237</v>
      </c>
      <c r="T1623" s="37"/>
      <c r="U1623" s="19"/>
      <c r="V1623" s="18"/>
      <c r="W1623" s="32"/>
      <c r="X1623" s="14">
        <f t="shared" si="1285"/>
        <v>0</v>
      </c>
      <c r="Y1623" s="37">
        <v>40</v>
      </c>
      <c r="Z1623" s="19">
        <v>15</v>
      </c>
      <c r="AA1623" s="18">
        <v>25</v>
      </c>
      <c r="AB1623" s="32">
        <v>10</v>
      </c>
      <c r="AC1623" s="14">
        <f t="shared" si="1286"/>
        <v>90</v>
      </c>
      <c r="AD1623" s="37"/>
      <c r="AE1623" s="19"/>
      <c r="AF1623" s="18">
        <v>5</v>
      </c>
      <c r="AG1623" s="32">
        <v>5</v>
      </c>
      <c r="AH1623" s="14">
        <f t="shared" si="1287"/>
        <v>10</v>
      </c>
      <c r="AI1623" s="15">
        <f t="shared" si="1267"/>
        <v>100</v>
      </c>
      <c r="AJ1623" s="56">
        <v>44558</v>
      </c>
      <c r="AK1623" s="13"/>
      <c r="AL1623" s="37"/>
      <c r="AM1623" s="19"/>
      <c r="AN1623" s="18"/>
      <c r="AO1623" s="32"/>
      <c r="AP1623" s="14">
        <f t="shared" si="1282"/>
        <v>0</v>
      </c>
      <c r="AQ1623" s="37"/>
      <c r="AR1623" s="19"/>
      <c r="AS1623" s="18"/>
      <c r="AT1623" s="32"/>
      <c r="AU1623" s="14">
        <f t="shared" si="1283"/>
        <v>0</v>
      </c>
      <c r="AV1623" s="37"/>
      <c r="AW1623" s="19"/>
      <c r="AX1623" s="18"/>
      <c r="AY1623" s="32"/>
      <c r="AZ1623" s="14">
        <f t="shared" si="1284"/>
        <v>0</v>
      </c>
      <c r="BA1623" s="15">
        <f t="shared" si="1271"/>
        <v>0</v>
      </c>
    </row>
    <row r="1624" spans="1:54" x14ac:dyDescent="0.15">
      <c r="A1624" s="30"/>
      <c r="B1624" s="37"/>
      <c r="C1624" s="19"/>
      <c r="D1624" s="18"/>
      <c r="E1624" s="32"/>
      <c r="F1624" s="14">
        <f t="shared" si="1279"/>
        <v>0</v>
      </c>
      <c r="G1624" s="37"/>
      <c r="H1624" s="19"/>
      <c r="I1624" s="18"/>
      <c r="J1624" s="32"/>
      <c r="K1624" s="14">
        <f t="shared" si="1280"/>
        <v>0</v>
      </c>
      <c r="L1624" s="37"/>
      <c r="M1624" s="19"/>
      <c r="N1624" s="18"/>
      <c r="O1624" s="32"/>
      <c r="P1624" s="14">
        <f t="shared" si="1281"/>
        <v>0</v>
      </c>
      <c r="Q1624" s="15">
        <f t="shared" si="1266"/>
        <v>0</v>
      </c>
      <c r="S1624" s="30" t="s">
        <v>1238</v>
      </c>
      <c r="T1624" s="31">
        <v>4</v>
      </c>
      <c r="U1624" s="32">
        <v>5</v>
      </c>
      <c r="V1624" s="33">
        <v>4</v>
      </c>
      <c r="W1624" s="32">
        <v>3</v>
      </c>
      <c r="X1624" s="14">
        <f t="shared" ref="X1624:X1625" si="1288">SUM(T1624:W1624)</f>
        <v>16</v>
      </c>
      <c r="Y1624" s="31">
        <v>4</v>
      </c>
      <c r="Z1624" s="32">
        <v>5</v>
      </c>
      <c r="AA1624" s="33">
        <v>4</v>
      </c>
      <c r="AB1624" s="32">
        <v>3</v>
      </c>
      <c r="AC1624" s="14">
        <f t="shared" ref="AC1624:AC1625" si="1289">SUM(Y1624:AB1624)</f>
        <v>16</v>
      </c>
      <c r="AD1624" s="31">
        <v>4</v>
      </c>
      <c r="AE1624" s="32">
        <v>5</v>
      </c>
      <c r="AF1624" s="33">
        <v>4</v>
      </c>
      <c r="AG1624" s="32">
        <v>3</v>
      </c>
      <c r="AH1624" s="14">
        <f t="shared" ref="AH1624:AH1625" si="1290">SUM(AD1624:AG1624)</f>
        <v>16</v>
      </c>
      <c r="AI1624" s="15">
        <f t="shared" ref="AI1624:AI1625" si="1291">X1624+AC1624+AH1624</f>
        <v>48</v>
      </c>
      <c r="AJ1624" s="56">
        <v>44558</v>
      </c>
      <c r="AK1624" s="13"/>
      <c r="AL1624" s="37"/>
      <c r="AM1624" s="19"/>
      <c r="AN1624" s="18"/>
      <c r="AO1624" s="32"/>
      <c r="AP1624" s="14">
        <f t="shared" si="1282"/>
        <v>0</v>
      </c>
      <c r="AQ1624" s="37"/>
      <c r="AR1624" s="19"/>
      <c r="AS1624" s="18"/>
      <c r="AT1624" s="32"/>
      <c r="AU1624" s="14">
        <f t="shared" si="1283"/>
        <v>0</v>
      </c>
      <c r="AV1624" s="37"/>
      <c r="AW1624" s="19"/>
      <c r="AX1624" s="18"/>
      <c r="AY1624" s="32"/>
      <c r="AZ1624" s="14">
        <f t="shared" si="1284"/>
        <v>0</v>
      </c>
      <c r="BA1624" s="15">
        <f t="shared" si="1271"/>
        <v>0</v>
      </c>
    </row>
    <row r="1625" spans="1:54" x14ac:dyDescent="0.15">
      <c r="A1625" s="30"/>
      <c r="B1625" s="37"/>
      <c r="C1625" s="19"/>
      <c r="D1625" s="18"/>
      <c r="E1625" s="32"/>
      <c r="F1625" s="14">
        <f t="shared" si="1279"/>
        <v>0</v>
      </c>
      <c r="G1625" s="37"/>
      <c r="H1625" s="19"/>
      <c r="I1625" s="18"/>
      <c r="J1625" s="32"/>
      <c r="K1625" s="14">
        <f t="shared" si="1280"/>
        <v>0</v>
      </c>
      <c r="L1625" s="37"/>
      <c r="M1625" s="19"/>
      <c r="N1625" s="18"/>
      <c r="O1625" s="32"/>
      <c r="P1625" s="14">
        <f t="shared" si="1281"/>
        <v>0</v>
      </c>
      <c r="Q1625" s="15">
        <f t="shared" si="1266"/>
        <v>0</v>
      </c>
      <c r="S1625" s="13" t="s">
        <v>1239</v>
      </c>
      <c r="T1625" s="37"/>
      <c r="U1625" s="19"/>
      <c r="V1625" s="18"/>
      <c r="W1625" s="113"/>
      <c r="X1625" s="14">
        <f t="shared" si="1288"/>
        <v>0</v>
      </c>
      <c r="Y1625" s="37">
        <v>10</v>
      </c>
      <c r="Z1625" s="19"/>
      <c r="AA1625" s="18"/>
      <c r="AB1625" s="113"/>
      <c r="AC1625" s="14">
        <f t="shared" si="1289"/>
        <v>10</v>
      </c>
      <c r="AD1625" s="37"/>
      <c r="AE1625" s="19"/>
      <c r="AF1625" s="18"/>
      <c r="AG1625" s="113"/>
      <c r="AH1625" s="14">
        <f t="shared" si="1290"/>
        <v>0</v>
      </c>
      <c r="AI1625" s="15">
        <f t="shared" si="1291"/>
        <v>10</v>
      </c>
      <c r="AJ1625" s="56">
        <v>44558</v>
      </c>
      <c r="AK1625" s="13"/>
      <c r="AL1625" s="37"/>
      <c r="AM1625" s="19"/>
      <c r="AN1625" s="18"/>
      <c r="AO1625" s="32"/>
      <c r="AP1625" s="14">
        <f t="shared" si="1282"/>
        <v>0</v>
      </c>
      <c r="AQ1625" s="37"/>
      <c r="AR1625" s="19"/>
      <c r="AS1625" s="18"/>
      <c r="AT1625" s="32"/>
      <c r="AU1625" s="14">
        <f t="shared" si="1283"/>
        <v>0</v>
      </c>
      <c r="AV1625" s="37"/>
      <c r="AW1625" s="19"/>
      <c r="AX1625" s="18"/>
      <c r="AY1625" s="32"/>
      <c r="AZ1625" s="14">
        <f t="shared" si="1284"/>
        <v>0</v>
      </c>
      <c r="BA1625" s="15">
        <f t="shared" si="1271"/>
        <v>0</v>
      </c>
    </row>
    <row r="1626" spans="1:54" x14ac:dyDescent="0.15">
      <c r="A1626" s="39"/>
      <c r="B1626" s="37"/>
      <c r="C1626" s="19"/>
      <c r="D1626" s="18"/>
      <c r="E1626" s="32"/>
      <c r="F1626" s="14">
        <f t="shared" si="1279"/>
        <v>0</v>
      </c>
      <c r="G1626" s="37"/>
      <c r="H1626" s="19"/>
      <c r="I1626" s="18"/>
      <c r="J1626" s="32"/>
      <c r="K1626" s="14">
        <f t="shared" si="1280"/>
        <v>0</v>
      </c>
      <c r="L1626" s="37"/>
      <c r="M1626" s="19"/>
      <c r="N1626" s="18"/>
      <c r="O1626" s="32"/>
      <c r="P1626" s="14">
        <f t="shared" si="1281"/>
        <v>0</v>
      </c>
      <c r="Q1626" s="15">
        <f t="shared" si="1266"/>
        <v>0</v>
      </c>
      <c r="S1626" s="13" t="s">
        <v>1240</v>
      </c>
      <c r="T1626" s="37"/>
      <c r="U1626" s="19">
        <v>10</v>
      </c>
      <c r="V1626" s="18"/>
      <c r="W1626" s="113"/>
      <c r="X1626" s="14">
        <f t="shared" ref="X1626" si="1292">SUM(T1626:W1626)</f>
        <v>10</v>
      </c>
      <c r="Y1626" s="37"/>
      <c r="Z1626" s="19">
        <v>10</v>
      </c>
      <c r="AA1626" s="18"/>
      <c r="AB1626" s="113"/>
      <c r="AC1626" s="14">
        <f t="shared" ref="AC1626" si="1293">SUM(Y1626:AB1626)</f>
        <v>10</v>
      </c>
      <c r="AD1626" s="37"/>
      <c r="AE1626" s="19"/>
      <c r="AF1626" s="18"/>
      <c r="AG1626" s="113"/>
      <c r="AH1626" s="14">
        <f t="shared" ref="AH1626" si="1294">SUM(AD1626:AG1626)</f>
        <v>0</v>
      </c>
      <c r="AI1626" s="15">
        <f t="shared" ref="AI1626" si="1295">X1626+AC1626+AH1626</f>
        <v>20</v>
      </c>
      <c r="AJ1626" s="56">
        <v>44558</v>
      </c>
      <c r="AK1626" s="39"/>
      <c r="AL1626" s="37"/>
      <c r="AM1626" s="19"/>
      <c r="AN1626" s="18"/>
      <c r="AO1626" s="32"/>
      <c r="AP1626" s="14">
        <f t="shared" si="1282"/>
        <v>0</v>
      </c>
      <c r="AQ1626" s="37"/>
      <c r="AR1626" s="19"/>
      <c r="AS1626" s="18"/>
      <c r="AT1626" s="32"/>
      <c r="AU1626" s="14">
        <f t="shared" si="1283"/>
        <v>0</v>
      </c>
      <c r="AV1626" s="37"/>
      <c r="AW1626" s="19"/>
      <c r="AX1626" s="18"/>
      <c r="AY1626" s="32"/>
      <c r="AZ1626" s="14">
        <f t="shared" si="1284"/>
        <v>0</v>
      </c>
      <c r="BA1626" s="15">
        <f t="shared" si="1271"/>
        <v>0</v>
      </c>
    </row>
    <row r="1627" spans="1:54" x14ac:dyDescent="0.15">
      <c r="A1627" s="30"/>
      <c r="B1627" s="37"/>
      <c r="C1627" s="19"/>
      <c r="D1627" s="18"/>
      <c r="E1627" s="32"/>
      <c r="F1627" s="14">
        <f t="shared" si="1279"/>
        <v>0</v>
      </c>
      <c r="G1627" s="37"/>
      <c r="H1627" s="19"/>
      <c r="I1627" s="18"/>
      <c r="J1627" s="32"/>
      <c r="K1627" s="14">
        <f t="shared" si="1280"/>
        <v>0</v>
      </c>
      <c r="L1627" s="37"/>
      <c r="M1627" s="19"/>
      <c r="N1627" s="18"/>
      <c r="O1627" s="32"/>
      <c r="P1627" s="14">
        <f t="shared" si="1281"/>
        <v>0</v>
      </c>
      <c r="Q1627" s="15">
        <f t="shared" si="1266"/>
        <v>0</v>
      </c>
      <c r="S1627" s="13" t="s">
        <v>1057</v>
      </c>
      <c r="T1627" s="37"/>
      <c r="U1627" s="19"/>
      <c r="V1627" s="18"/>
      <c r="W1627" s="129"/>
      <c r="X1627" s="14">
        <f t="shared" ref="X1627:X1630" si="1296">SUM(T1627:W1627)</f>
        <v>0</v>
      </c>
      <c r="Y1627" s="37"/>
      <c r="Z1627" s="19"/>
      <c r="AA1627" s="18"/>
      <c r="AB1627" s="113"/>
      <c r="AC1627" s="14">
        <f t="shared" ref="AC1627:AC1630" si="1297">SUM(Y1627:AB1627)</f>
        <v>0</v>
      </c>
      <c r="AD1627" s="37"/>
      <c r="AE1627" s="19"/>
      <c r="AF1627" s="18"/>
      <c r="AG1627" s="113"/>
      <c r="AH1627" s="14">
        <f t="shared" ref="AH1627:AH1630" si="1298">SUM(AD1627:AG1627)</f>
        <v>0</v>
      </c>
      <c r="AI1627" s="15">
        <f t="shared" ref="AI1627:AI1630" si="1299">X1627+AC1627+AH1627</f>
        <v>0</v>
      </c>
      <c r="AJ1627" s="56" t="s">
        <v>1080</v>
      </c>
      <c r="AK1627" s="7"/>
      <c r="AL1627" s="121"/>
      <c r="AM1627" s="107"/>
      <c r="AN1627" s="122"/>
      <c r="AO1627" s="107"/>
      <c r="AP1627" s="8">
        <f t="shared" si="1282"/>
        <v>0</v>
      </c>
      <c r="AQ1627" s="121"/>
      <c r="AR1627" s="107"/>
      <c r="AS1627" s="122"/>
      <c r="AT1627" s="107"/>
      <c r="AU1627" s="8">
        <f t="shared" si="1283"/>
        <v>0</v>
      </c>
      <c r="AV1627" s="121"/>
      <c r="AW1627" s="107"/>
      <c r="AX1627" s="122"/>
      <c r="AY1627" s="107"/>
      <c r="AZ1627" s="8">
        <f t="shared" si="1284"/>
        <v>0</v>
      </c>
      <c r="BA1627" s="9">
        <f t="shared" si="1271"/>
        <v>0</v>
      </c>
      <c r="BB1627" s="55">
        <v>44222</v>
      </c>
    </row>
    <row r="1628" spans="1:54" x14ac:dyDescent="0.15">
      <c r="A1628" s="30"/>
      <c r="B1628" s="37"/>
      <c r="C1628" s="19"/>
      <c r="D1628" s="18"/>
      <c r="E1628" s="32"/>
      <c r="F1628" s="14">
        <f t="shared" si="1279"/>
        <v>0</v>
      </c>
      <c r="G1628" s="37"/>
      <c r="H1628" s="19"/>
      <c r="I1628" s="18"/>
      <c r="J1628" s="32"/>
      <c r="K1628" s="14">
        <f t="shared" si="1280"/>
        <v>0</v>
      </c>
      <c r="L1628" s="37"/>
      <c r="M1628" s="19"/>
      <c r="N1628" s="18"/>
      <c r="O1628" s="32"/>
      <c r="P1628" s="14">
        <f t="shared" si="1281"/>
        <v>0</v>
      </c>
      <c r="Q1628" s="15">
        <f t="shared" si="1266"/>
        <v>0</v>
      </c>
      <c r="S1628" s="30" t="s">
        <v>1179</v>
      </c>
      <c r="T1628" s="31"/>
      <c r="U1628" s="32"/>
      <c r="V1628" s="33"/>
      <c r="W1628" s="32"/>
      <c r="X1628" s="14">
        <f t="shared" si="1296"/>
        <v>0</v>
      </c>
      <c r="Y1628" s="31"/>
      <c r="Z1628" s="32"/>
      <c r="AA1628" s="33"/>
      <c r="AB1628" s="32"/>
      <c r="AC1628" s="14">
        <f t="shared" si="1297"/>
        <v>0</v>
      </c>
      <c r="AD1628" s="31"/>
      <c r="AE1628" s="32"/>
      <c r="AF1628" s="33"/>
      <c r="AG1628" s="32"/>
      <c r="AH1628" s="14">
        <f t="shared" si="1298"/>
        <v>0</v>
      </c>
      <c r="AI1628" s="15">
        <f t="shared" si="1299"/>
        <v>0</v>
      </c>
      <c r="AJ1628" s="57" t="s">
        <v>1180</v>
      </c>
      <c r="AK1628" s="7"/>
      <c r="AL1628" s="121"/>
      <c r="AM1628" s="107"/>
      <c r="AN1628" s="122"/>
      <c r="AO1628" s="107"/>
      <c r="AP1628" s="8">
        <f t="shared" si="1282"/>
        <v>0</v>
      </c>
      <c r="AQ1628" s="121"/>
      <c r="AR1628" s="107"/>
      <c r="AS1628" s="122"/>
      <c r="AT1628" s="107"/>
      <c r="AU1628" s="8">
        <f t="shared" si="1283"/>
        <v>0</v>
      </c>
      <c r="AV1628" s="121"/>
      <c r="AW1628" s="107"/>
      <c r="AX1628" s="122"/>
      <c r="AY1628" s="107"/>
      <c r="AZ1628" s="8">
        <f t="shared" si="1284"/>
        <v>0</v>
      </c>
      <c r="BA1628" s="9">
        <f t="shared" si="1271"/>
        <v>0</v>
      </c>
      <c r="BB1628" s="61" t="s">
        <v>1163</v>
      </c>
    </row>
    <row r="1629" spans="1:54" x14ac:dyDescent="0.15">
      <c r="A1629" s="13"/>
      <c r="B1629" s="37"/>
      <c r="C1629" s="19"/>
      <c r="D1629" s="18"/>
      <c r="E1629" s="32"/>
      <c r="F1629" s="14">
        <f t="shared" si="1279"/>
        <v>0</v>
      </c>
      <c r="G1629" s="37"/>
      <c r="H1629" s="19"/>
      <c r="I1629" s="18"/>
      <c r="J1629" s="32"/>
      <c r="K1629" s="14">
        <f t="shared" si="1280"/>
        <v>0</v>
      </c>
      <c r="L1629" s="37"/>
      <c r="M1629" s="19"/>
      <c r="N1629" s="18"/>
      <c r="O1629" s="32"/>
      <c r="P1629" s="14">
        <f t="shared" si="1281"/>
        <v>0</v>
      </c>
      <c r="Q1629" s="15">
        <f t="shared" si="1266"/>
        <v>0</v>
      </c>
      <c r="S1629" s="30" t="s">
        <v>1162</v>
      </c>
      <c r="T1629" s="31"/>
      <c r="U1629" s="32"/>
      <c r="V1629" s="33"/>
      <c r="W1629" s="130"/>
      <c r="X1629" s="14">
        <f t="shared" si="1296"/>
        <v>0</v>
      </c>
      <c r="Y1629" s="131"/>
      <c r="Z1629" s="130"/>
      <c r="AA1629" s="132"/>
      <c r="AB1629" s="130"/>
      <c r="AC1629" s="14">
        <f t="shared" si="1297"/>
        <v>0</v>
      </c>
      <c r="AD1629" s="31"/>
      <c r="AE1629" s="32"/>
      <c r="AF1629" s="33"/>
      <c r="AG1629" s="130"/>
      <c r="AH1629" s="14">
        <f t="shared" si="1298"/>
        <v>0</v>
      </c>
      <c r="AI1629" s="15">
        <f t="shared" si="1299"/>
        <v>0</v>
      </c>
      <c r="AJ1629" s="57" t="s">
        <v>1163</v>
      </c>
      <c r="AK1629" s="7"/>
      <c r="AL1629" s="121"/>
      <c r="AM1629" s="107"/>
      <c r="AN1629" s="122"/>
      <c r="AO1629" s="107"/>
      <c r="AP1629" s="8">
        <f t="shared" si="1282"/>
        <v>0</v>
      </c>
      <c r="AQ1629" s="121"/>
      <c r="AR1629" s="107"/>
      <c r="AS1629" s="122"/>
      <c r="AT1629" s="107"/>
      <c r="AU1629" s="8">
        <f t="shared" si="1283"/>
        <v>0</v>
      </c>
      <c r="AV1629" s="121"/>
      <c r="AW1629" s="107"/>
      <c r="AX1629" s="122"/>
      <c r="AY1629" s="107"/>
      <c r="AZ1629" s="8">
        <f t="shared" si="1284"/>
        <v>0</v>
      </c>
      <c r="BA1629" s="9">
        <f t="shared" si="1271"/>
        <v>0</v>
      </c>
      <c r="BB1629" s="61" t="s">
        <v>1182</v>
      </c>
    </row>
    <row r="1630" spans="1:54" ht="14.25" thickBot="1" x14ac:dyDescent="0.2">
      <c r="A1630" s="39"/>
      <c r="B1630" s="37"/>
      <c r="C1630" s="19"/>
      <c r="D1630" s="18"/>
      <c r="E1630" s="106"/>
      <c r="F1630" s="14">
        <f t="shared" si="1279"/>
        <v>0</v>
      </c>
      <c r="G1630" s="37"/>
      <c r="H1630" s="19"/>
      <c r="I1630" s="18"/>
      <c r="J1630" s="32"/>
      <c r="K1630" s="14">
        <f t="shared" si="1280"/>
        <v>0</v>
      </c>
      <c r="L1630" s="37"/>
      <c r="M1630" s="19"/>
      <c r="N1630" s="18"/>
      <c r="O1630" s="106"/>
      <c r="P1630" s="14">
        <f t="shared" si="1281"/>
        <v>0</v>
      </c>
      <c r="Q1630" s="24">
        <f t="shared" si="1266"/>
        <v>0</v>
      </c>
      <c r="S1630" s="30" t="s">
        <v>1181</v>
      </c>
      <c r="T1630" s="31"/>
      <c r="U1630" s="32"/>
      <c r="V1630" s="33"/>
      <c r="W1630" s="32"/>
      <c r="X1630" s="14">
        <f t="shared" si="1296"/>
        <v>0</v>
      </c>
      <c r="Y1630" s="31"/>
      <c r="Z1630" s="32"/>
      <c r="AA1630" s="33"/>
      <c r="AB1630" s="32"/>
      <c r="AC1630" s="14">
        <f t="shared" si="1297"/>
        <v>0</v>
      </c>
      <c r="AD1630" s="31"/>
      <c r="AE1630" s="32"/>
      <c r="AF1630" s="33"/>
      <c r="AG1630" s="32"/>
      <c r="AH1630" s="14">
        <f t="shared" si="1298"/>
        <v>0</v>
      </c>
      <c r="AI1630" s="15">
        <f t="shared" si="1299"/>
        <v>0</v>
      </c>
      <c r="AJ1630" s="57" t="s">
        <v>1182</v>
      </c>
      <c r="AK1630" s="7"/>
      <c r="AL1630" s="121"/>
      <c r="AM1630" s="107"/>
      <c r="AN1630" s="122"/>
      <c r="AO1630" s="107"/>
      <c r="AP1630" s="8">
        <f t="shared" si="1282"/>
        <v>0</v>
      </c>
      <c r="AQ1630" s="121"/>
      <c r="AR1630" s="107"/>
      <c r="AS1630" s="122"/>
      <c r="AT1630" s="107"/>
      <c r="AU1630" s="8">
        <f t="shared" si="1283"/>
        <v>0</v>
      </c>
      <c r="AV1630" s="121"/>
      <c r="AW1630" s="107"/>
      <c r="AX1630" s="122"/>
      <c r="AY1630" s="107"/>
      <c r="AZ1630" s="8">
        <f t="shared" si="1284"/>
        <v>0</v>
      </c>
      <c r="BA1630" s="9">
        <f t="shared" si="1271"/>
        <v>0</v>
      </c>
      <c r="BB1630" s="61" t="s">
        <v>1200</v>
      </c>
    </row>
    <row r="1631" spans="1:54" ht="14.25" thickBot="1" x14ac:dyDescent="0.2">
      <c r="A1631" s="3" t="s">
        <v>11</v>
      </c>
      <c r="B1631" s="26">
        <f>SUM(B1607:B1630)</f>
        <v>3</v>
      </c>
      <c r="C1631" s="26">
        <f t="shared" ref="C1631:E1631" si="1300">SUM(C1607:C1630)</f>
        <v>1</v>
      </c>
      <c r="D1631" s="26">
        <f t="shared" si="1300"/>
        <v>0</v>
      </c>
      <c r="E1631" s="26">
        <f t="shared" si="1300"/>
        <v>2</v>
      </c>
      <c r="F1631" s="40">
        <f>SUM(F1607:F1630)</f>
        <v>6</v>
      </c>
      <c r="G1631" s="26">
        <f t="shared" ref="G1631:Q1631" si="1301">SUM(G1607:G1630)</f>
        <v>2</v>
      </c>
      <c r="H1631" s="26">
        <f t="shared" si="1301"/>
        <v>1</v>
      </c>
      <c r="I1631" s="27">
        <f t="shared" si="1301"/>
        <v>0</v>
      </c>
      <c r="J1631" s="27">
        <f t="shared" si="1301"/>
        <v>2</v>
      </c>
      <c r="K1631" s="40">
        <f t="shared" si="1301"/>
        <v>5</v>
      </c>
      <c r="L1631" s="26">
        <f t="shared" si="1301"/>
        <v>2</v>
      </c>
      <c r="M1631" s="26">
        <f t="shared" si="1301"/>
        <v>1</v>
      </c>
      <c r="N1631" s="26">
        <f t="shared" si="1301"/>
        <v>0</v>
      </c>
      <c r="O1631" s="26">
        <f t="shared" si="1301"/>
        <v>2</v>
      </c>
      <c r="P1631" s="40">
        <f t="shared" si="1301"/>
        <v>5</v>
      </c>
      <c r="Q1631" s="41">
        <f t="shared" si="1301"/>
        <v>16</v>
      </c>
      <c r="S1631" s="3" t="s">
        <v>11</v>
      </c>
      <c r="T1631" s="26">
        <f t="shared" ref="T1631:AI1631" si="1302">SUM(T1607:T1630)</f>
        <v>42</v>
      </c>
      <c r="U1631" s="26">
        <f t="shared" si="1302"/>
        <v>54</v>
      </c>
      <c r="V1631" s="26">
        <f t="shared" si="1302"/>
        <v>34</v>
      </c>
      <c r="W1631" s="26">
        <f t="shared" si="1302"/>
        <v>10</v>
      </c>
      <c r="X1631" s="40">
        <f t="shared" si="1302"/>
        <v>140</v>
      </c>
      <c r="Y1631" s="26">
        <f t="shared" si="1302"/>
        <v>110</v>
      </c>
      <c r="Z1631" s="26">
        <f t="shared" si="1302"/>
        <v>89</v>
      </c>
      <c r="AA1631" s="27">
        <f t="shared" si="1302"/>
        <v>76</v>
      </c>
      <c r="AB1631" s="27">
        <f t="shared" si="1302"/>
        <v>80</v>
      </c>
      <c r="AC1631" s="40">
        <f t="shared" si="1302"/>
        <v>355</v>
      </c>
      <c r="AD1631" s="26">
        <f t="shared" si="1302"/>
        <v>85</v>
      </c>
      <c r="AE1631" s="26">
        <f t="shared" si="1302"/>
        <v>44</v>
      </c>
      <c r="AF1631" s="26">
        <f t="shared" si="1302"/>
        <v>51</v>
      </c>
      <c r="AG1631" s="26">
        <f t="shared" si="1302"/>
        <v>55</v>
      </c>
      <c r="AH1631" s="40">
        <f t="shared" si="1302"/>
        <v>235</v>
      </c>
      <c r="AI1631" s="41">
        <f t="shared" si="1302"/>
        <v>730</v>
      </c>
      <c r="AK1631" s="3" t="s">
        <v>11</v>
      </c>
      <c r="AL1631" s="26">
        <f>SUM(AL1607:AL1630)</f>
        <v>0</v>
      </c>
      <c r="AM1631" s="26">
        <f t="shared" ref="AM1631:BA1631" si="1303">SUM(AM1607:AM1630)</f>
        <v>0</v>
      </c>
      <c r="AN1631" s="26">
        <f t="shared" si="1303"/>
        <v>0</v>
      </c>
      <c r="AO1631" s="26">
        <f t="shared" si="1303"/>
        <v>0</v>
      </c>
      <c r="AP1631" s="40">
        <f t="shared" si="1303"/>
        <v>0</v>
      </c>
      <c r="AQ1631" s="26">
        <f t="shared" si="1303"/>
        <v>0</v>
      </c>
      <c r="AR1631" s="26">
        <f t="shared" si="1303"/>
        <v>0</v>
      </c>
      <c r="AS1631" s="26">
        <f t="shared" si="1303"/>
        <v>0</v>
      </c>
      <c r="AT1631" s="26">
        <f t="shared" si="1303"/>
        <v>0</v>
      </c>
      <c r="AU1631" s="40">
        <f t="shared" si="1303"/>
        <v>0</v>
      </c>
      <c r="AV1631" s="26">
        <f t="shared" si="1303"/>
        <v>0</v>
      </c>
      <c r="AW1631" s="26">
        <f t="shared" si="1303"/>
        <v>0</v>
      </c>
      <c r="AX1631" s="26">
        <f t="shared" si="1303"/>
        <v>0</v>
      </c>
      <c r="AY1631" s="26">
        <f t="shared" si="1303"/>
        <v>0</v>
      </c>
      <c r="AZ1631" s="40">
        <f t="shared" si="1303"/>
        <v>0</v>
      </c>
      <c r="BA1631" s="41">
        <f t="shared" si="1303"/>
        <v>0</v>
      </c>
    </row>
    <row r="1632" spans="1:54" ht="14.25" thickBot="1" x14ac:dyDescent="0.2">
      <c r="A1632" s="42" t="s">
        <v>12</v>
      </c>
      <c r="B1632" s="43">
        <f>B1606-B1631</f>
        <v>3</v>
      </c>
      <c r="C1632" s="43">
        <f t="shared" ref="C1632:Q1632" si="1304">C1606-C1631</f>
        <v>4</v>
      </c>
      <c r="D1632" s="43">
        <f t="shared" si="1304"/>
        <v>9</v>
      </c>
      <c r="E1632" s="43">
        <f t="shared" si="1304"/>
        <v>2</v>
      </c>
      <c r="F1632" s="43">
        <f t="shared" si="1304"/>
        <v>18</v>
      </c>
      <c r="G1632" s="43">
        <f t="shared" si="1304"/>
        <v>3</v>
      </c>
      <c r="H1632" s="43">
        <f t="shared" si="1304"/>
        <v>3</v>
      </c>
      <c r="I1632" s="43">
        <f t="shared" si="1304"/>
        <v>10</v>
      </c>
      <c r="J1632" s="43">
        <f t="shared" si="1304"/>
        <v>3</v>
      </c>
      <c r="K1632" s="43">
        <f t="shared" si="1304"/>
        <v>19</v>
      </c>
      <c r="L1632" s="43">
        <f t="shared" si="1304"/>
        <v>3</v>
      </c>
      <c r="M1632" s="43">
        <f t="shared" si="1304"/>
        <v>5</v>
      </c>
      <c r="N1632" s="43">
        <f t="shared" si="1304"/>
        <v>8</v>
      </c>
      <c r="O1632" s="43">
        <f t="shared" si="1304"/>
        <v>3</v>
      </c>
      <c r="P1632" s="43">
        <f t="shared" si="1304"/>
        <v>19</v>
      </c>
      <c r="Q1632" s="41">
        <f t="shared" si="1304"/>
        <v>56</v>
      </c>
      <c r="S1632" s="42" t="s">
        <v>12</v>
      </c>
      <c r="T1632" s="43">
        <f>T1606-T1631</f>
        <v>251</v>
      </c>
      <c r="U1632" s="43">
        <f t="shared" ref="U1632:AI1632" si="1305">U1606-U1631</f>
        <v>340</v>
      </c>
      <c r="V1632" s="43">
        <f t="shared" si="1305"/>
        <v>394</v>
      </c>
      <c r="W1632" s="43">
        <f t="shared" si="1305"/>
        <v>370</v>
      </c>
      <c r="X1632" s="43">
        <f t="shared" si="1305"/>
        <v>1355</v>
      </c>
      <c r="Y1632" s="43">
        <f t="shared" si="1305"/>
        <v>304</v>
      </c>
      <c r="Z1632" s="43">
        <f t="shared" si="1305"/>
        <v>359</v>
      </c>
      <c r="AA1632" s="43">
        <f t="shared" si="1305"/>
        <v>323</v>
      </c>
      <c r="AB1632" s="43">
        <f t="shared" si="1305"/>
        <v>242</v>
      </c>
      <c r="AC1632" s="43">
        <f t="shared" si="1305"/>
        <v>1228</v>
      </c>
      <c r="AD1632" s="43">
        <f t="shared" si="1305"/>
        <v>397</v>
      </c>
      <c r="AE1632" s="43">
        <f t="shared" si="1305"/>
        <v>546</v>
      </c>
      <c r="AF1632" s="43">
        <f t="shared" si="1305"/>
        <v>433</v>
      </c>
      <c r="AG1632" s="43">
        <f t="shared" si="1305"/>
        <v>322</v>
      </c>
      <c r="AH1632" s="43">
        <f t="shared" si="1305"/>
        <v>1698</v>
      </c>
      <c r="AI1632" s="41">
        <f t="shared" si="1305"/>
        <v>4281</v>
      </c>
      <c r="AK1632" s="42" t="s">
        <v>12</v>
      </c>
      <c r="AL1632" s="43">
        <f>AL1606-AL1631</f>
        <v>0</v>
      </c>
      <c r="AM1632" s="43">
        <f t="shared" ref="AM1632:BA1632" si="1306">AM1606-AM1631</f>
        <v>0</v>
      </c>
      <c r="AN1632" s="43">
        <f t="shared" si="1306"/>
        <v>0</v>
      </c>
      <c r="AO1632" s="43">
        <f t="shared" si="1306"/>
        <v>0</v>
      </c>
      <c r="AP1632" s="43">
        <f t="shared" si="1306"/>
        <v>0</v>
      </c>
      <c r="AQ1632" s="43">
        <f t="shared" si="1306"/>
        <v>0</v>
      </c>
      <c r="AR1632" s="43">
        <f t="shared" si="1306"/>
        <v>0</v>
      </c>
      <c r="AS1632" s="43">
        <f t="shared" si="1306"/>
        <v>0</v>
      </c>
      <c r="AT1632" s="43">
        <f t="shared" si="1306"/>
        <v>0</v>
      </c>
      <c r="AU1632" s="43">
        <f t="shared" si="1306"/>
        <v>0</v>
      </c>
      <c r="AV1632" s="43">
        <f t="shared" si="1306"/>
        <v>0</v>
      </c>
      <c r="AW1632" s="43">
        <f t="shared" si="1306"/>
        <v>0</v>
      </c>
      <c r="AX1632" s="43">
        <f t="shared" si="1306"/>
        <v>0</v>
      </c>
      <c r="AY1632" s="43">
        <f t="shared" si="1306"/>
        <v>0</v>
      </c>
      <c r="AZ1632" s="43">
        <f t="shared" si="1306"/>
        <v>0</v>
      </c>
      <c r="BA1632" s="41">
        <f t="shared" si="1306"/>
        <v>0</v>
      </c>
    </row>
    <row r="1633" spans="1:36" x14ac:dyDescent="0.15">
      <c r="AI1633" t="s">
        <v>1295</v>
      </c>
    </row>
    <row r="1635" spans="1:36" ht="21.75" thickBot="1" x14ac:dyDescent="0.25">
      <c r="A1635" s="50" t="s">
        <v>13</v>
      </c>
      <c r="B1635" s="51"/>
      <c r="C1635" s="51"/>
      <c r="D1635" s="51"/>
      <c r="E1635" s="51"/>
      <c r="F1635" s="54" t="s">
        <v>26</v>
      </c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S1635" s="50" t="s">
        <v>14</v>
      </c>
      <c r="T1635" s="51"/>
      <c r="U1635" s="51"/>
      <c r="V1635" s="51"/>
      <c r="W1635" s="51"/>
      <c r="X1635" s="54" t="s">
        <v>26</v>
      </c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</row>
    <row r="1636" spans="1:36" ht="14.25" thickBot="1" x14ac:dyDescent="0.2">
      <c r="A1636" s="2" t="s">
        <v>0</v>
      </c>
      <c r="B1636" s="225" t="s">
        <v>15</v>
      </c>
      <c r="C1636" s="225"/>
      <c r="D1636" s="225"/>
      <c r="E1636" s="225"/>
      <c r="F1636" s="226"/>
      <c r="G1636" s="225" t="s">
        <v>1</v>
      </c>
      <c r="H1636" s="225"/>
      <c r="I1636" s="225"/>
      <c r="J1636" s="225"/>
      <c r="K1636" s="226"/>
      <c r="L1636" s="225" t="s">
        <v>16</v>
      </c>
      <c r="M1636" s="225"/>
      <c r="N1636" s="225"/>
      <c r="O1636" s="225"/>
      <c r="P1636" s="225"/>
      <c r="Q1636" s="227" t="s">
        <v>2</v>
      </c>
      <c r="S1636" s="2" t="s">
        <v>0</v>
      </c>
      <c r="T1636" s="225" t="s">
        <v>15</v>
      </c>
      <c r="U1636" s="225"/>
      <c r="V1636" s="225"/>
      <c r="W1636" s="225"/>
      <c r="X1636" s="226"/>
      <c r="Y1636" s="225" t="s">
        <v>1</v>
      </c>
      <c r="Z1636" s="225"/>
      <c r="AA1636" s="225"/>
      <c r="AB1636" s="225"/>
      <c r="AC1636" s="226"/>
      <c r="AD1636" s="225" t="s">
        <v>16</v>
      </c>
      <c r="AE1636" s="225"/>
      <c r="AF1636" s="225"/>
      <c r="AG1636" s="225"/>
      <c r="AH1636" s="225"/>
      <c r="AI1636" s="227" t="s">
        <v>2</v>
      </c>
    </row>
    <row r="1637" spans="1:36" ht="14.25" thickBot="1" x14ac:dyDescent="0.2">
      <c r="A1637" s="2" t="s">
        <v>3</v>
      </c>
      <c r="B1637" s="3" t="s">
        <v>4</v>
      </c>
      <c r="C1637" s="2" t="s">
        <v>5</v>
      </c>
      <c r="D1637" s="4" t="s">
        <v>6</v>
      </c>
      <c r="E1637" s="2" t="s">
        <v>821</v>
      </c>
      <c r="F1637" s="2" t="s">
        <v>7</v>
      </c>
      <c r="G1637" s="3" t="s">
        <v>4</v>
      </c>
      <c r="H1637" s="2" t="s">
        <v>5</v>
      </c>
      <c r="I1637" s="4" t="s">
        <v>6</v>
      </c>
      <c r="J1637" s="2" t="s">
        <v>820</v>
      </c>
      <c r="K1637" s="2" t="s">
        <v>7</v>
      </c>
      <c r="L1637" s="3" t="s">
        <v>4</v>
      </c>
      <c r="M1637" s="2" t="s">
        <v>5</v>
      </c>
      <c r="N1637" s="4" t="s">
        <v>6</v>
      </c>
      <c r="O1637" s="2" t="s">
        <v>820</v>
      </c>
      <c r="P1637" s="3" t="s">
        <v>7</v>
      </c>
      <c r="Q1637" s="228"/>
      <c r="S1637" s="2" t="s">
        <v>3</v>
      </c>
      <c r="T1637" s="3" t="s">
        <v>4</v>
      </c>
      <c r="U1637" s="2" t="s">
        <v>5</v>
      </c>
      <c r="V1637" s="4" t="s">
        <v>6</v>
      </c>
      <c r="W1637" s="2" t="s">
        <v>821</v>
      </c>
      <c r="X1637" s="2" t="s">
        <v>7</v>
      </c>
      <c r="Y1637" s="3" t="s">
        <v>4</v>
      </c>
      <c r="Z1637" s="2" t="s">
        <v>5</v>
      </c>
      <c r="AA1637" s="4" t="s">
        <v>6</v>
      </c>
      <c r="AB1637" s="2" t="s">
        <v>821</v>
      </c>
      <c r="AC1637" s="2" t="s">
        <v>7</v>
      </c>
      <c r="AD1637" s="3" t="s">
        <v>4</v>
      </c>
      <c r="AE1637" s="2" t="s">
        <v>5</v>
      </c>
      <c r="AF1637" s="4" t="s">
        <v>6</v>
      </c>
      <c r="AG1637" s="2" t="s">
        <v>821</v>
      </c>
      <c r="AH1637" s="3" t="s">
        <v>7</v>
      </c>
      <c r="AI1637" s="228"/>
    </row>
    <row r="1638" spans="1:36" x14ac:dyDescent="0.15">
      <c r="A1638" s="5" t="s">
        <v>12</v>
      </c>
      <c r="B1638" s="6">
        <f>B1632</f>
        <v>3</v>
      </c>
      <c r="C1638" s="7">
        <f>C1632</f>
        <v>4</v>
      </c>
      <c r="D1638" s="6">
        <f>D1632</f>
        <v>9</v>
      </c>
      <c r="E1638" s="7">
        <f>E1632</f>
        <v>2</v>
      </c>
      <c r="F1638" s="8">
        <f>SUM(B1638:E1638)</f>
        <v>18</v>
      </c>
      <c r="G1638" s="6">
        <f>G1632</f>
        <v>3</v>
      </c>
      <c r="H1638" s="7">
        <f>H1632</f>
        <v>3</v>
      </c>
      <c r="I1638" s="6">
        <f>I1632</f>
        <v>10</v>
      </c>
      <c r="J1638" s="7">
        <f>J1632</f>
        <v>3</v>
      </c>
      <c r="K1638" s="8">
        <f>SUM(G1638:J1638)</f>
        <v>19</v>
      </c>
      <c r="L1638" s="6">
        <f>L1632</f>
        <v>3</v>
      </c>
      <c r="M1638" s="7">
        <f>M1632</f>
        <v>5</v>
      </c>
      <c r="N1638" s="6">
        <f>N1632</f>
        <v>8</v>
      </c>
      <c r="O1638" s="7">
        <f>O1632</f>
        <v>3</v>
      </c>
      <c r="P1638" s="8">
        <f>SUM(L1638:O1638)</f>
        <v>19</v>
      </c>
      <c r="Q1638" s="9">
        <f>F1638+K1638+P1638</f>
        <v>56</v>
      </c>
      <c r="S1638" s="5" t="s">
        <v>12</v>
      </c>
      <c r="T1638" s="6">
        <f>T1632</f>
        <v>251</v>
      </c>
      <c r="U1638" s="7">
        <f>U1632</f>
        <v>340</v>
      </c>
      <c r="V1638" s="6">
        <f>V1632</f>
        <v>394</v>
      </c>
      <c r="W1638" s="7">
        <f>W1632</f>
        <v>370</v>
      </c>
      <c r="X1638" s="8">
        <f>SUM(T1638:W1638)</f>
        <v>1355</v>
      </c>
      <c r="Y1638" s="6">
        <f>Y1632</f>
        <v>304</v>
      </c>
      <c r="Z1638" s="7">
        <f>Z1632</f>
        <v>359</v>
      </c>
      <c r="AA1638" s="6">
        <f>AA1632</f>
        <v>323</v>
      </c>
      <c r="AB1638" s="7">
        <f>AB1632</f>
        <v>242</v>
      </c>
      <c r="AC1638" s="8">
        <f>SUM(Y1638:AB1638)</f>
        <v>1228</v>
      </c>
      <c r="AD1638" s="7">
        <f>AD1632</f>
        <v>397</v>
      </c>
      <c r="AE1638" s="7">
        <f>AE1632</f>
        <v>546</v>
      </c>
      <c r="AF1638" s="6">
        <f>AF1632</f>
        <v>433</v>
      </c>
      <c r="AG1638" s="7">
        <f>AG1632</f>
        <v>322</v>
      </c>
      <c r="AH1638" s="8">
        <f>SUM(AD1638:AG1638)</f>
        <v>1698</v>
      </c>
      <c r="AI1638" s="9">
        <f>X1638+AC1638+AH1638</f>
        <v>4281</v>
      </c>
    </row>
    <row r="1639" spans="1:36" x14ac:dyDescent="0.15">
      <c r="A1639" s="11" t="s">
        <v>1233</v>
      </c>
      <c r="B1639" s="31"/>
      <c r="C1639" s="32">
        <v>1</v>
      </c>
      <c r="D1639" s="33"/>
      <c r="E1639" s="32"/>
      <c r="F1639" s="14">
        <f t="shared" ref="F1639:F1648" si="1307">SUM(B1639:E1639)</f>
        <v>1</v>
      </c>
      <c r="G1639" s="31"/>
      <c r="H1639" s="32">
        <v>1</v>
      </c>
      <c r="I1639" s="33"/>
      <c r="J1639" s="32"/>
      <c r="K1639" s="14">
        <f t="shared" ref="K1639:K1648" si="1308">SUM(G1639:J1639)</f>
        <v>1</v>
      </c>
      <c r="L1639" s="31"/>
      <c r="M1639" s="32">
        <v>1</v>
      </c>
      <c r="N1639" s="33"/>
      <c r="O1639" s="32"/>
      <c r="P1639" s="14">
        <f t="shared" ref="P1639:P1648" si="1309">SUM(L1639:O1639)</f>
        <v>1</v>
      </c>
      <c r="Q1639" s="15">
        <f t="shared" ref="Q1639:Q1673" si="1310">F1639+K1639+P1639</f>
        <v>3</v>
      </c>
      <c r="R1639" s="93">
        <v>44573</v>
      </c>
      <c r="S1639" s="11" t="s">
        <v>9</v>
      </c>
      <c r="T1639" s="12"/>
      <c r="U1639" s="13"/>
      <c r="V1639" s="12"/>
      <c r="W1639" s="30"/>
      <c r="X1639" s="14">
        <f>SUM(T1639:W1639)</f>
        <v>0</v>
      </c>
      <c r="Y1639" s="12"/>
      <c r="Z1639" s="13"/>
      <c r="AA1639" s="12"/>
      <c r="AB1639" s="30"/>
      <c r="AC1639" s="14">
        <f>SUM(Y1639:AB1639)</f>
        <v>0</v>
      </c>
      <c r="AD1639" s="12"/>
      <c r="AE1639" s="13"/>
      <c r="AF1639" s="12"/>
      <c r="AG1639" s="30"/>
      <c r="AH1639" s="14">
        <f>SUM(AD1639:AG1639)</f>
        <v>0</v>
      </c>
      <c r="AI1639" s="15">
        <f t="shared" ref="AI1639:AI1669" si="1311">X1639+AC1639+AH1639</f>
        <v>0</v>
      </c>
    </row>
    <row r="1640" spans="1:36" x14ac:dyDescent="0.15">
      <c r="A1640" s="11" t="s">
        <v>691</v>
      </c>
      <c r="B1640" s="37"/>
      <c r="C1640" s="19">
        <v>1</v>
      </c>
      <c r="D1640" s="18"/>
      <c r="E1640" s="32"/>
      <c r="F1640" s="14">
        <f t="shared" si="1307"/>
        <v>1</v>
      </c>
      <c r="G1640" s="37"/>
      <c r="H1640" s="19">
        <v>1</v>
      </c>
      <c r="I1640" s="18"/>
      <c r="J1640" s="32"/>
      <c r="K1640" s="14">
        <f t="shared" si="1308"/>
        <v>1</v>
      </c>
      <c r="L1640" s="37"/>
      <c r="M1640" s="19"/>
      <c r="N1640" s="18"/>
      <c r="O1640" s="32"/>
      <c r="P1640" s="14">
        <f t="shared" si="1309"/>
        <v>0</v>
      </c>
      <c r="Q1640" s="15">
        <f t="shared" si="1310"/>
        <v>2</v>
      </c>
      <c r="R1640" s="93">
        <v>44573</v>
      </c>
      <c r="S1640" s="11" t="s">
        <v>101</v>
      </c>
      <c r="T1640" s="62">
        <v>37</v>
      </c>
      <c r="U1640" s="47">
        <v>30</v>
      </c>
      <c r="V1640" s="46">
        <v>25</v>
      </c>
      <c r="W1640" s="88">
        <v>28</v>
      </c>
      <c r="X1640" s="14">
        <f t="shared" ref="X1640:X1648" si="1312">SUM(T1640:W1640)</f>
        <v>120</v>
      </c>
      <c r="Y1640" s="62">
        <v>36</v>
      </c>
      <c r="Z1640" s="47">
        <v>63</v>
      </c>
      <c r="AA1640" s="46">
        <v>50</v>
      </c>
      <c r="AB1640" s="88">
        <v>31</v>
      </c>
      <c r="AC1640" s="14">
        <f t="shared" ref="AC1640:AC1648" si="1313">SUM(Y1640:AB1640)</f>
        <v>180</v>
      </c>
      <c r="AD1640" s="62">
        <v>33</v>
      </c>
      <c r="AE1640" s="47">
        <v>28</v>
      </c>
      <c r="AF1640" s="46">
        <v>42</v>
      </c>
      <c r="AG1640" s="88">
        <v>17</v>
      </c>
      <c r="AH1640" s="14">
        <f t="shared" ref="AH1640:AH1641" si="1314">SUM(AD1640:AG1640)</f>
        <v>120</v>
      </c>
      <c r="AI1640" s="15">
        <f t="shared" si="1311"/>
        <v>420</v>
      </c>
      <c r="AJ1640" s="56">
        <v>44203</v>
      </c>
    </row>
    <row r="1641" spans="1:36" x14ac:dyDescent="0.15">
      <c r="A1641" s="11" t="s">
        <v>66</v>
      </c>
      <c r="B1641" s="12"/>
      <c r="C1641" s="13">
        <v>1</v>
      </c>
      <c r="D1641" s="12"/>
      <c r="E1641" s="30"/>
      <c r="F1641" s="14">
        <f t="shared" si="1307"/>
        <v>1</v>
      </c>
      <c r="G1641" s="12"/>
      <c r="H1641" s="13">
        <v>1</v>
      </c>
      <c r="I1641" s="12"/>
      <c r="J1641" s="30"/>
      <c r="K1641" s="14">
        <f t="shared" si="1308"/>
        <v>1</v>
      </c>
      <c r="L1641" s="12"/>
      <c r="M1641" s="13">
        <v>1</v>
      </c>
      <c r="N1641" s="12"/>
      <c r="O1641" s="30"/>
      <c r="P1641" s="14">
        <f t="shared" si="1309"/>
        <v>1</v>
      </c>
      <c r="Q1641" s="15">
        <f t="shared" si="1310"/>
        <v>3</v>
      </c>
      <c r="R1641" s="93">
        <v>44574</v>
      </c>
      <c r="S1641" s="11" t="s">
        <v>27</v>
      </c>
      <c r="T1641" s="12">
        <v>1</v>
      </c>
      <c r="U1641" s="13"/>
      <c r="V1641" s="12"/>
      <c r="W1641" s="30"/>
      <c r="X1641" s="14">
        <f t="shared" si="1312"/>
        <v>1</v>
      </c>
      <c r="Y1641" s="12">
        <v>1</v>
      </c>
      <c r="Z1641" s="13"/>
      <c r="AA1641" s="12"/>
      <c r="AB1641" s="30"/>
      <c r="AC1641" s="14">
        <f t="shared" si="1313"/>
        <v>1</v>
      </c>
      <c r="AD1641" s="12">
        <v>1</v>
      </c>
      <c r="AE1641" s="13"/>
      <c r="AF1641" s="12"/>
      <c r="AG1641" s="30"/>
      <c r="AH1641" s="14">
        <f t="shared" si="1314"/>
        <v>1</v>
      </c>
      <c r="AI1641" s="15">
        <f t="shared" si="1311"/>
        <v>3</v>
      </c>
      <c r="AJ1641" s="93">
        <v>44590</v>
      </c>
    </row>
    <row r="1642" spans="1:36" x14ac:dyDescent="0.15">
      <c r="A1642" s="11" t="s">
        <v>202</v>
      </c>
      <c r="B1642" s="12"/>
      <c r="C1642" s="13"/>
      <c r="D1642" s="12"/>
      <c r="E1642" s="30">
        <v>1</v>
      </c>
      <c r="F1642" s="14">
        <f t="shared" si="1307"/>
        <v>1</v>
      </c>
      <c r="G1642" s="12"/>
      <c r="H1642" s="13"/>
      <c r="I1642" s="12"/>
      <c r="J1642" s="30">
        <v>1</v>
      </c>
      <c r="K1642" s="14">
        <f t="shared" si="1308"/>
        <v>1</v>
      </c>
      <c r="L1642" s="12"/>
      <c r="M1642" s="13"/>
      <c r="N1642" s="12"/>
      <c r="O1642" s="30"/>
      <c r="P1642" s="14">
        <f t="shared" si="1309"/>
        <v>0</v>
      </c>
      <c r="Q1642" s="15">
        <f t="shared" si="1310"/>
        <v>2</v>
      </c>
      <c r="R1642" s="93">
        <v>44580</v>
      </c>
      <c r="S1642" s="11" t="s">
        <v>9</v>
      </c>
      <c r="T1642" s="12"/>
      <c r="U1642" s="13"/>
      <c r="V1642" s="12"/>
      <c r="W1642" s="30"/>
      <c r="X1642" s="14">
        <f t="shared" si="1312"/>
        <v>0</v>
      </c>
      <c r="Y1642" s="12"/>
      <c r="Z1642" s="13"/>
      <c r="AA1642" s="12"/>
      <c r="AB1642" s="30"/>
      <c r="AC1642" s="14">
        <f t="shared" si="1313"/>
        <v>0</v>
      </c>
      <c r="AD1642" s="12"/>
      <c r="AE1642" s="13"/>
      <c r="AF1642" s="12"/>
      <c r="AG1642" s="30"/>
      <c r="AH1642" s="14">
        <f>SUM(AD1642:AG1642)</f>
        <v>0</v>
      </c>
      <c r="AI1642" s="15">
        <f t="shared" si="1311"/>
        <v>0</v>
      </c>
    </row>
    <row r="1643" spans="1:36" x14ac:dyDescent="0.15">
      <c r="A1643" s="11" t="s">
        <v>202</v>
      </c>
      <c r="B1643" s="12"/>
      <c r="C1643" s="13"/>
      <c r="D1643" s="12"/>
      <c r="E1643" s="30">
        <v>1</v>
      </c>
      <c r="F1643" s="14">
        <f t="shared" si="1307"/>
        <v>1</v>
      </c>
      <c r="G1643" s="12"/>
      <c r="H1643" s="13"/>
      <c r="I1643" s="12"/>
      <c r="J1643" s="30">
        <v>1</v>
      </c>
      <c r="K1643" s="14">
        <f t="shared" si="1308"/>
        <v>1</v>
      </c>
      <c r="L1643" s="12"/>
      <c r="M1643" s="13"/>
      <c r="N1643" s="12"/>
      <c r="O1643" s="30">
        <v>1</v>
      </c>
      <c r="P1643" s="14">
        <f t="shared" si="1309"/>
        <v>1</v>
      </c>
      <c r="Q1643" s="15">
        <f t="shared" si="1310"/>
        <v>3</v>
      </c>
      <c r="R1643" s="93">
        <v>44581</v>
      </c>
      <c r="S1643" s="11" t="s">
        <v>9</v>
      </c>
      <c r="T1643" s="46"/>
      <c r="U1643" s="47"/>
      <c r="V1643" s="46"/>
      <c r="W1643" s="88"/>
      <c r="X1643" s="14">
        <f t="shared" si="1312"/>
        <v>0</v>
      </c>
      <c r="Y1643" s="46"/>
      <c r="Z1643" s="47"/>
      <c r="AA1643" s="46"/>
      <c r="AB1643" s="88"/>
      <c r="AC1643" s="14">
        <f t="shared" si="1313"/>
        <v>0</v>
      </c>
      <c r="AD1643" s="46"/>
      <c r="AE1643" s="47"/>
      <c r="AF1643" s="46"/>
      <c r="AG1643" s="88"/>
      <c r="AH1643" s="14">
        <f t="shared" ref="AH1643:AH1648" si="1315">SUM(AD1643:AG1643)</f>
        <v>0</v>
      </c>
      <c r="AI1643" s="15">
        <f t="shared" si="1311"/>
        <v>0</v>
      </c>
    </row>
    <row r="1644" spans="1:36" x14ac:dyDescent="0.15">
      <c r="A1644" s="11" t="s">
        <v>9</v>
      </c>
      <c r="B1644" s="12"/>
      <c r="C1644" s="13">
        <v>4</v>
      </c>
      <c r="D1644" s="12"/>
      <c r="E1644" s="30"/>
      <c r="F1644" s="14">
        <f t="shared" si="1307"/>
        <v>4</v>
      </c>
      <c r="G1644" s="12"/>
      <c r="H1644" s="13"/>
      <c r="I1644" s="12"/>
      <c r="J1644" s="30"/>
      <c r="K1644" s="14">
        <f t="shared" si="1308"/>
        <v>0</v>
      </c>
      <c r="L1644" s="12"/>
      <c r="M1644" s="13">
        <v>4</v>
      </c>
      <c r="N1644" s="12"/>
      <c r="O1644" s="30"/>
      <c r="P1644" s="14">
        <f t="shared" si="1309"/>
        <v>4</v>
      </c>
      <c r="Q1644" s="15">
        <f t="shared" si="1310"/>
        <v>8</v>
      </c>
      <c r="R1644" s="56">
        <v>44586</v>
      </c>
      <c r="S1644" s="11" t="s">
        <v>9</v>
      </c>
      <c r="T1644" s="12"/>
      <c r="U1644" s="13"/>
      <c r="V1644" s="12"/>
      <c r="W1644" s="30"/>
      <c r="X1644" s="14">
        <f t="shared" si="1312"/>
        <v>0</v>
      </c>
      <c r="Y1644" s="12"/>
      <c r="Z1644" s="13"/>
      <c r="AA1644" s="12"/>
      <c r="AB1644" s="30"/>
      <c r="AC1644" s="14">
        <f t="shared" si="1313"/>
        <v>0</v>
      </c>
      <c r="AD1644" s="12"/>
      <c r="AE1644" s="13"/>
      <c r="AF1644" s="12"/>
      <c r="AG1644" s="30"/>
      <c r="AH1644" s="14">
        <f t="shared" si="1315"/>
        <v>0</v>
      </c>
      <c r="AI1644" s="15">
        <f t="shared" si="1311"/>
        <v>0</v>
      </c>
    </row>
    <row r="1645" spans="1:36" x14ac:dyDescent="0.15">
      <c r="A1645" s="11" t="s">
        <v>9</v>
      </c>
      <c r="B1645" s="18">
        <v>3</v>
      </c>
      <c r="C1645" s="19"/>
      <c r="D1645" s="18"/>
      <c r="E1645" s="32"/>
      <c r="F1645" s="14">
        <f t="shared" si="1307"/>
        <v>3</v>
      </c>
      <c r="G1645" s="18">
        <v>3</v>
      </c>
      <c r="H1645" s="19"/>
      <c r="I1645" s="18"/>
      <c r="J1645" s="32"/>
      <c r="K1645" s="14">
        <f t="shared" si="1308"/>
        <v>3</v>
      </c>
      <c r="L1645" s="18">
        <v>3</v>
      </c>
      <c r="M1645" s="19"/>
      <c r="N1645" s="18"/>
      <c r="O1645" s="32"/>
      <c r="P1645" s="14">
        <f t="shared" si="1309"/>
        <v>3</v>
      </c>
      <c r="Q1645" s="15">
        <f t="shared" si="1310"/>
        <v>9</v>
      </c>
      <c r="R1645" s="56">
        <v>44587</v>
      </c>
      <c r="S1645" s="11" t="s">
        <v>9</v>
      </c>
      <c r="T1645" s="62"/>
      <c r="U1645" s="47"/>
      <c r="V1645" s="46"/>
      <c r="W1645" s="88"/>
      <c r="X1645" s="14">
        <f t="shared" si="1312"/>
        <v>0</v>
      </c>
      <c r="Y1645" s="62"/>
      <c r="Z1645" s="47"/>
      <c r="AA1645" s="46"/>
      <c r="AB1645" s="88"/>
      <c r="AC1645" s="14">
        <f t="shared" si="1313"/>
        <v>0</v>
      </c>
      <c r="AD1645" s="62"/>
      <c r="AE1645" s="47"/>
      <c r="AF1645" s="46"/>
      <c r="AG1645" s="88"/>
      <c r="AH1645" s="14">
        <f t="shared" si="1315"/>
        <v>0</v>
      </c>
      <c r="AI1645" s="15">
        <f t="shared" si="1311"/>
        <v>0</v>
      </c>
    </row>
    <row r="1646" spans="1:36" x14ac:dyDescent="0.15">
      <c r="A1646" s="11" t="s">
        <v>1233</v>
      </c>
      <c r="B1646" s="18">
        <v>1</v>
      </c>
      <c r="C1646" s="19"/>
      <c r="D1646" s="18"/>
      <c r="E1646" s="32"/>
      <c r="F1646" s="14">
        <f t="shared" si="1307"/>
        <v>1</v>
      </c>
      <c r="G1646" s="18">
        <v>1</v>
      </c>
      <c r="H1646" s="19"/>
      <c r="I1646" s="18"/>
      <c r="J1646" s="32"/>
      <c r="K1646" s="14">
        <f t="shared" si="1308"/>
        <v>1</v>
      </c>
      <c r="L1646" s="18">
        <v>1</v>
      </c>
      <c r="M1646" s="19"/>
      <c r="N1646" s="18"/>
      <c r="O1646" s="32"/>
      <c r="P1646" s="14">
        <f t="shared" si="1309"/>
        <v>1</v>
      </c>
      <c r="Q1646" s="15">
        <f t="shared" si="1310"/>
        <v>3</v>
      </c>
      <c r="R1646" s="93">
        <v>44589</v>
      </c>
      <c r="S1646" s="11" t="s">
        <v>9</v>
      </c>
      <c r="T1646" s="46"/>
      <c r="U1646" s="47"/>
      <c r="V1646" s="46"/>
      <c r="W1646" s="88"/>
      <c r="X1646" s="14">
        <f t="shared" si="1312"/>
        <v>0</v>
      </c>
      <c r="Y1646" s="46"/>
      <c r="Z1646" s="47"/>
      <c r="AA1646" s="46"/>
      <c r="AB1646" s="88"/>
      <c r="AC1646" s="14">
        <f t="shared" si="1313"/>
        <v>0</v>
      </c>
      <c r="AD1646" s="46"/>
      <c r="AE1646" s="47"/>
      <c r="AF1646" s="46"/>
      <c r="AG1646" s="88"/>
      <c r="AH1646" s="14">
        <f t="shared" si="1315"/>
        <v>0</v>
      </c>
      <c r="AI1646" s="15">
        <f t="shared" si="1311"/>
        <v>0</v>
      </c>
    </row>
    <row r="1647" spans="1:36" x14ac:dyDescent="0.15">
      <c r="A1647" s="11" t="s">
        <v>9</v>
      </c>
      <c r="B1647" s="18"/>
      <c r="C1647" s="19"/>
      <c r="D1647" s="18"/>
      <c r="E1647" s="32"/>
      <c r="F1647" s="14">
        <f t="shared" si="1307"/>
        <v>0</v>
      </c>
      <c r="G1647" s="18"/>
      <c r="H1647" s="19">
        <v>-1</v>
      </c>
      <c r="I1647" s="18"/>
      <c r="J1647" s="32"/>
      <c r="K1647" s="14">
        <f t="shared" si="1308"/>
        <v>-1</v>
      </c>
      <c r="L1647" s="18"/>
      <c r="M1647" s="19"/>
      <c r="N1647" s="18"/>
      <c r="O1647" s="32"/>
      <c r="P1647" s="14">
        <f t="shared" si="1309"/>
        <v>0</v>
      </c>
      <c r="Q1647" s="15">
        <f t="shared" si="1310"/>
        <v>-1</v>
      </c>
      <c r="R1647" s="56">
        <v>44589</v>
      </c>
      <c r="S1647" s="11" t="s">
        <v>9</v>
      </c>
      <c r="T1647" s="46"/>
      <c r="U1647" s="47"/>
      <c r="V1647" s="46"/>
      <c r="W1647" s="88"/>
      <c r="X1647" s="14">
        <f t="shared" si="1312"/>
        <v>0</v>
      </c>
      <c r="Y1647" s="46"/>
      <c r="Z1647" s="47"/>
      <c r="AA1647" s="46"/>
      <c r="AB1647" s="88"/>
      <c r="AC1647" s="14">
        <f t="shared" si="1313"/>
        <v>0</v>
      </c>
      <c r="AD1647" s="46"/>
      <c r="AE1647" s="47"/>
      <c r="AF1647" s="46"/>
      <c r="AG1647" s="88"/>
      <c r="AH1647" s="14">
        <f t="shared" si="1315"/>
        <v>0</v>
      </c>
      <c r="AI1647" s="15">
        <f t="shared" si="1311"/>
        <v>0</v>
      </c>
    </row>
    <row r="1648" spans="1:36" ht="14.25" thickBot="1" x14ac:dyDescent="0.2">
      <c r="A1648" s="20" t="s">
        <v>9</v>
      </c>
      <c r="B1648" s="21"/>
      <c r="C1648" s="22"/>
      <c r="D1648" s="21"/>
      <c r="E1648" s="105"/>
      <c r="F1648" s="14">
        <f t="shared" si="1307"/>
        <v>0</v>
      </c>
      <c r="G1648" s="21"/>
      <c r="H1648" s="22"/>
      <c r="I1648" s="21"/>
      <c r="J1648" s="105"/>
      <c r="K1648" s="14">
        <f t="shared" si="1308"/>
        <v>0</v>
      </c>
      <c r="L1648" s="21"/>
      <c r="M1648" s="22"/>
      <c r="N1648" s="21"/>
      <c r="O1648" s="105"/>
      <c r="P1648" s="14">
        <f t="shared" si="1309"/>
        <v>0</v>
      </c>
      <c r="Q1648" s="24">
        <f t="shared" si="1310"/>
        <v>0</v>
      </c>
      <c r="R1648" s="57"/>
      <c r="S1648" s="11" t="s">
        <v>9</v>
      </c>
      <c r="T1648" s="48"/>
      <c r="U1648" s="49"/>
      <c r="V1648" s="48"/>
      <c r="W1648" s="109"/>
      <c r="X1648" s="14">
        <f t="shared" si="1312"/>
        <v>0</v>
      </c>
      <c r="Y1648" s="48"/>
      <c r="Z1648" s="49"/>
      <c r="AA1648" s="48"/>
      <c r="AB1648" s="109"/>
      <c r="AC1648" s="14">
        <f t="shared" si="1313"/>
        <v>0</v>
      </c>
      <c r="AD1648" s="48"/>
      <c r="AE1648" s="49"/>
      <c r="AF1648" s="48"/>
      <c r="AG1648" s="109"/>
      <c r="AH1648" s="14">
        <f t="shared" si="1315"/>
        <v>0</v>
      </c>
      <c r="AI1648" s="24">
        <f t="shared" si="1311"/>
        <v>0</v>
      </c>
    </row>
    <row r="1649" spans="1:36" ht="14.25" thickBot="1" x14ac:dyDescent="0.2">
      <c r="A1649" s="25" t="s">
        <v>10</v>
      </c>
      <c r="B1649" s="26">
        <f>SUM(B1638:B1648)</f>
        <v>7</v>
      </c>
      <c r="C1649" s="26">
        <f>SUM(C1638:C1648)</f>
        <v>11</v>
      </c>
      <c r="D1649" s="27">
        <f>SUM(D1638:D1648)</f>
        <v>9</v>
      </c>
      <c r="E1649" s="27">
        <f>SUM(E1638:E1648)</f>
        <v>4</v>
      </c>
      <c r="F1649" s="28">
        <f>SUM(B1649:E1649)</f>
        <v>31</v>
      </c>
      <c r="G1649" s="26">
        <f>SUM(G1638:G1648)</f>
        <v>7</v>
      </c>
      <c r="H1649" s="26">
        <f>SUM(H1638:H1648)</f>
        <v>5</v>
      </c>
      <c r="I1649" s="27">
        <f>SUM(I1638:I1648)</f>
        <v>10</v>
      </c>
      <c r="J1649" s="27">
        <f>SUM(J1638:J1648)</f>
        <v>5</v>
      </c>
      <c r="K1649" s="28">
        <f>SUM(G1649:J1649)</f>
        <v>27</v>
      </c>
      <c r="L1649" s="26">
        <f>SUM(L1638:L1648)</f>
        <v>7</v>
      </c>
      <c r="M1649" s="26">
        <f>SUM(M1638:M1648)</f>
        <v>11</v>
      </c>
      <c r="N1649" s="27">
        <f>SUM(N1638:N1648)</f>
        <v>8</v>
      </c>
      <c r="O1649" s="27">
        <f>SUM(O1638:O1648)</f>
        <v>4</v>
      </c>
      <c r="P1649" s="28">
        <f>SUM(L1649:O1649)</f>
        <v>30</v>
      </c>
      <c r="Q1649" s="29">
        <f t="shared" si="1310"/>
        <v>88</v>
      </c>
      <c r="S1649" s="25" t="s">
        <v>10</v>
      </c>
      <c r="T1649" s="26">
        <f>SUM(T1638:T1648)</f>
        <v>289</v>
      </c>
      <c r="U1649" s="26">
        <f>SUM(U1638:U1648)</f>
        <v>370</v>
      </c>
      <c r="V1649" s="27">
        <f>SUM(V1638:V1648)</f>
        <v>419</v>
      </c>
      <c r="W1649" s="27">
        <f>SUM(W1638:W1648)</f>
        <v>398</v>
      </c>
      <c r="X1649" s="28">
        <f>SUM(T1649:W1649)</f>
        <v>1476</v>
      </c>
      <c r="Y1649" s="26">
        <f>SUM(Y1638:Y1648)</f>
        <v>341</v>
      </c>
      <c r="Z1649" s="26">
        <f>SUM(Z1638:Z1648)</f>
        <v>422</v>
      </c>
      <c r="AA1649" s="27">
        <f>SUM(AA1638:AA1648)</f>
        <v>373</v>
      </c>
      <c r="AB1649" s="27">
        <f>SUM(AB1638:AB1648)</f>
        <v>273</v>
      </c>
      <c r="AC1649" s="28">
        <f>SUM(Y1649:AB1649)</f>
        <v>1409</v>
      </c>
      <c r="AD1649" s="26">
        <f>SUM(AD1638:AD1648)</f>
        <v>431</v>
      </c>
      <c r="AE1649" s="26">
        <f>SUM(AE1638:AE1648)</f>
        <v>574</v>
      </c>
      <c r="AF1649" s="27">
        <f>SUM(AF1638:AF1648)</f>
        <v>475</v>
      </c>
      <c r="AG1649" s="27">
        <f>SUM(AG1638:AG1648)</f>
        <v>339</v>
      </c>
      <c r="AH1649" s="28">
        <f>SUM(AD1649:AG1649)</f>
        <v>1819</v>
      </c>
      <c r="AI1649" s="29">
        <f t="shared" si="1311"/>
        <v>4704</v>
      </c>
    </row>
    <row r="1650" spans="1:36" x14ac:dyDescent="0.15">
      <c r="A1650" s="30" t="s">
        <v>1243</v>
      </c>
      <c r="B1650" s="31">
        <v>1</v>
      </c>
      <c r="C1650" s="32">
        <v>1</v>
      </c>
      <c r="D1650" s="33"/>
      <c r="E1650" s="32"/>
      <c r="F1650" s="14">
        <f>SUM(B1650:E1650)</f>
        <v>2</v>
      </c>
      <c r="G1650" s="31">
        <v>1</v>
      </c>
      <c r="H1650" s="32">
        <v>1</v>
      </c>
      <c r="I1650" s="33"/>
      <c r="J1650" s="32"/>
      <c r="K1650" s="14">
        <f>SUM(G1650:J1650)</f>
        <v>2</v>
      </c>
      <c r="L1650" s="31">
        <v>1</v>
      </c>
      <c r="M1650" s="32">
        <v>1</v>
      </c>
      <c r="N1650" s="33"/>
      <c r="O1650" s="32"/>
      <c r="P1650" s="14">
        <f>SUM(L1650:O1650)</f>
        <v>2</v>
      </c>
      <c r="Q1650" s="15">
        <f t="shared" si="1310"/>
        <v>6</v>
      </c>
      <c r="R1650" s="56">
        <v>44201</v>
      </c>
      <c r="S1650" s="13" t="s">
        <v>1244</v>
      </c>
      <c r="T1650" s="31">
        <v>5</v>
      </c>
      <c r="U1650" s="32"/>
      <c r="V1650" s="33"/>
      <c r="W1650" s="32"/>
      <c r="X1650" s="14">
        <f>SUM(T1650:W1650)</f>
        <v>5</v>
      </c>
      <c r="Y1650" s="31">
        <v>5</v>
      </c>
      <c r="Z1650" s="32"/>
      <c r="AA1650" s="33"/>
      <c r="AB1650" s="32"/>
      <c r="AC1650" s="14">
        <f>SUM(Y1650:AB1650)</f>
        <v>5</v>
      </c>
      <c r="AD1650" s="31">
        <v>5</v>
      </c>
      <c r="AE1650" s="32"/>
      <c r="AF1650" s="33"/>
      <c r="AG1650" s="32"/>
      <c r="AH1650" s="14">
        <f>SUM(AD1650:AG1650)</f>
        <v>5</v>
      </c>
      <c r="AI1650" s="15">
        <f t="shared" si="1311"/>
        <v>15</v>
      </c>
      <c r="AJ1650" s="56">
        <v>44200</v>
      </c>
    </row>
    <row r="1651" spans="1:36" x14ac:dyDescent="0.15">
      <c r="A1651" s="30" t="s">
        <v>1245</v>
      </c>
      <c r="B1651" s="37">
        <v>-1</v>
      </c>
      <c r="C1651" s="19"/>
      <c r="D1651" s="18"/>
      <c r="E1651" s="32"/>
      <c r="F1651" s="14">
        <f t="shared" ref="F1651:F1673" si="1316">SUM(B1651:E1651)</f>
        <v>-1</v>
      </c>
      <c r="G1651" s="37"/>
      <c r="H1651" s="19"/>
      <c r="I1651" s="18"/>
      <c r="J1651" s="32"/>
      <c r="K1651" s="14">
        <f t="shared" ref="K1651:K1673" si="1317">SUM(G1651:J1651)</f>
        <v>0</v>
      </c>
      <c r="L1651" s="37"/>
      <c r="M1651" s="19"/>
      <c r="N1651" s="18"/>
      <c r="O1651" s="32"/>
      <c r="P1651" s="14">
        <f t="shared" ref="P1651:P1673" si="1318">SUM(L1651:O1651)</f>
        <v>0</v>
      </c>
      <c r="Q1651" s="15">
        <f t="shared" si="1310"/>
        <v>-1</v>
      </c>
      <c r="R1651" s="56">
        <v>44201</v>
      </c>
      <c r="S1651" s="13" t="s">
        <v>1246</v>
      </c>
      <c r="T1651" s="37"/>
      <c r="U1651" s="19">
        <v>2</v>
      </c>
      <c r="V1651" s="18">
        <v>2</v>
      </c>
      <c r="W1651" s="32"/>
      <c r="X1651" s="14">
        <f t="shared" ref="X1651:X1669" si="1319">SUM(T1651:W1651)</f>
        <v>4</v>
      </c>
      <c r="Y1651" s="37"/>
      <c r="Z1651" s="19">
        <v>2</v>
      </c>
      <c r="AA1651" s="18">
        <v>2</v>
      </c>
      <c r="AB1651" s="32"/>
      <c r="AC1651" s="14">
        <f t="shared" ref="AC1651:AC1669" si="1320">SUM(Y1651:AB1651)</f>
        <v>4</v>
      </c>
      <c r="AD1651" s="37"/>
      <c r="AE1651" s="19">
        <v>2</v>
      </c>
      <c r="AF1651" s="18">
        <v>2</v>
      </c>
      <c r="AG1651" s="32"/>
      <c r="AH1651" s="14">
        <f t="shared" ref="AH1651:AH1669" si="1321">SUM(AD1651:AG1651)</f>
        <v>4</v>
      </c>
      <c r="AI1651" s="15">
        <f t="shared" si="1311"/>
        <v>12</v>
      </c>
      <c r="AJ1651" s="56">
        <v>44572</v>
      </c>
    </row>
    <row r="1652" spans="1:36" x14ac:dyDescent="0.15">
      <c r="A1652" s="30" t="s">
        <v>1259</v>
      </c>
      <c r="B1652" s="37"/>
      <c r="C1652" s="19"/>
      <c r="D1652" s="18">
        <v>4</v>
      </c>
      <c r="E1652" s="32"/>
      <c r="F1652" s="14">
        <f t="shared" si="1316"/>
        <v>4</v>
      </c>
      <c r="G1652" s="37"/>
      <c r="H1652" s="19"/>
      <c r="I1652" s="18">
        <v>5</v>
      </c>
      <c r="J1652" s="32"/>
      <c r="K1652" s="14">
        <f t="shared" si="1317"/>
        <v>5</v>
      </c>
      <c r="L1652" s="37"/>
      <c r="M1652" s="19"/>
      <c r="N1652" s="18">
        <v>3</v>
      </c>
      <c r="O1652" s="32"/>
      <c r="P1652" s="14">
        <f t="shared" si="1318"/>
        <v>3</v>
      </c>
      <c r="Q1652" s="15">
        <f t="shared" si="1310"/>
        <v>12</v>
      </c>
      <c r="R1652" s="56">
        <v>44576</v>
      </c>
      <c r="S1652" s="30" t="s">
        <v>1249</v>
      </c>
      <c r="T1652" s="37">
        <v>2</v>
      </c>
      <c r="U1652" s="19">
        <v>8</v>
      </c>
      <c r="V1652" s="18"/>
      <c r="W1652" s="32"/>
      <c r="X1652" s="14">
        <f t="shared" si="1319"/>
        <v>10</v>
      </c>
      <c r="Y1652" s="37">
        <v>2</v>
      </c>
      <c r="Z1652" s="19">
        <v>8</v>
      </c>
      <c r="AA1652" s="18"/>
      <c r="AB1652" s="32"/>
      <c r="AC1652" s="14">
        <f t="shared" si="1320"/>
        <v>10</v>
      </c>
      <c r="AD1652" s="37">
        <v>2</v>
      </c>
      <c r="AE1652" s="19">
        <v>8</v>
      </c>
      <c r="AF1652" s="18"/>
      <c r="AG1652" s="32"/>
      <c r="AH1652" s="14">
        <f t="shared" si="1321"/>
        <v>10</v>
      </c>
      <c r="AI1652" s="15">
        <f t="shared" si="1311"/>
        <v>30</v>
      </c>
      <c r="AJ1652" s="56">
        <v>44573</v>
      </c>
    </row>
    <row r="1653" spans="1:36" x14ac:dyDescent="0.15">
      <c r="A1653" s="30" t="s">
        <v>1262</v>
      </c>
      <c r="B1653" s="37"/>
      <c r="C1653" s="19">
        <v>1</v>
      </c>
      <c r="D1653" s="18"/>
      <c r="E1653" s="32"/>
      <c r="F1653" s="14">
        <f t="shared" si="1316"/>
        <v>1</v>
      </c>
      <c r="G1653" s="37"/>
      <c r="H1653" s="19">
        <v>1</v>
      </c>
      <c r="I1653" s="18"/>
      <c r="J1653" s="32"/>
      <c r="K1653" s="14">
        <f t="shared" si="1317"/>
        <v>1</v>
      </c>
      <c r="L1653" s="37"/>
      <c r="M1653" s="19">
        <v>1</v>
      </c>
      <c r="N1653" s="18"/>
      <c r="O1653" s="32"/>
      <c r="P1653" s="14">
        <f t="shared" si="1318"/>
        <v>1</v>
      </c>
      <c r="Q1653" s="15">
        <f t="shared" si="1310"/>
        <v>3</v>
      </c>
      <c r="R1653" s="93">
        <v>44580</v>
      </c>
      <c r="S1653" s="30" t="s">
        <v>1250</v>
      </c>
      <c r="T1653" s="37"/>
      <c r="U1653" s="19">
        <v>10</v>
      </c>
      <c r="V1653" s="18"/>
      <c r="W1653" s="32"/>
      <c r="X1653" s="14">
        <f t="shared" si="1319"/>
        <v>10</v>
      </c>
      <c r="Y1653" s="37"/>
      <c r="Z1653" s="19">
        <v>10</v>
      </c>
      <c r="AA1653" s="18"/>
      <c r="AB1653" s="32"/>
      <c r="AC1653" s="14">
        <f t="shared" si="1320"/>
        <v>10</v>
      </c>
      <c r="AD1653" s="37"/>
      <c r="AE1653" s="19">
        <v>10</v>
      </c>
      <c r="AF1653" s="18"/>
      <c r="AG1653" s="32"/>
      <c r="AH1653" s="14">
        <f t="shared" si="1321"/>
        <v>10</v>
      </c>
      <c r="AI1653" s="15">
        <f t="shared" si="1311"/>
        <v>30</v>
      </c>
      <c r="AJ1653" s="93">
        <v>44574</v>
      </c>
    </row>
    <row r="1654" spans="1:36" x14ac:dyDescent="0.15">
      <c r="A1654" s="30" t="s">
        <v>1270</v>
      </c>
      <c r="B1654" s="37"/>
      <c r="C1654" s="19">
        <v>4</v>
      </c>
      <c r="D1654" s="18"/>
      <c r="E1654" s="32"/>
      <c r="F1654" s="14">
        <f t="shared" si="1316"/>
        <v>4</v>
      </c>
      <c r="G1654" s="37"/>
      <c r="H1654" s="19"/>
      <c r="I1654" s="18"/>
      <c r="J1654" s="32"/>
      <c r="K1654" s="14">
        <f t="shared" si="1317"/>
        <v>0</v>
      </c>
      <c r="L1654" s="37"/>
      <c r="M1654" s="19">
        <v>4</v>
      </c>
      <c r="N1654" s="18"/>
      <c r="O1654" s="32"/>
      <c r="P1654" s="14">
        <f t="shared" si="1318"/>
        <v>4</v>
      </c>
      <c r="Q1654" s="15">
        <f t="shared" si="1310"/>
        <v>8</v>
      </c>
      <c r="R1654" s="56">
        <v>44588</v>
      </c>
      <c r="S1654" s="30" t="s">
        <v>1251</v>
      </c>
      <c r="T1654" s="37">
        <v>9</v>
      </c>
      <c r="U1654" s="19">
        <v>9</v>
      </c>
      <c r="V1654" s="18">
        <v>7</v>
      </c>
      <c r="W1654" s="32">
        <v>7</v>
      </c>
      <c r="X1654" s="14">
        <f t="shared" si="1319"/>
        <v>32</v>
      </c>
      <c r="Y1654" s="37">
        <v>9</v>
      </c>
      <c r="Z1654" s="19">
        <v>9</v>
      </c>
      <c r="AA1654" s="18">
        <v>7</v>
      </c>
      <c r="AB1654" s="32">
        <v>7</v>
      </c>
      <c r="AC1654" s="14">
        <f t="shared" si="1320"/>
        <v>32</v>
      </c>
      <c r="AD1654" s="37">
        <v>9</v>
      </c>
      <c r="AE1654" s="19">
        <v>9</v>
      </c>
      <c r="AF1654" s="18">
        <v>7</v>
      </c>
      <c r="AG1654" s="32">
        <v>7</v>
      </c>
      <c r="AH1654" s="14">
        <f t="shared" si="1321"/>
        <v>32</v>
      </c>
      <c r="AI1654" s="15">
        <f t="shared" si="1311"/>
        <v>96</v>
      </c>
      <c r="AJ1654" s="56">
        <v>44575</v>
      </c>
    </row>
    <row r="1655" spans="1:36" x14ac:dyDescent="0.15">
      <c r="A1655" s="30" t="s">
        <v>1273</v>
      </c>
      <c r="B1655" s="37"/>
      <c r="C1655" s="19">
        <v>2</v>
      </c>
      <c r="D1655" s="18">
        <v>2</v>
      </c>
      <c r="E1655" s="32">
        <v>1</v>
      </c>
      <c r="F1655" s="14">
        <f t="shared" si="1316"/>
        <v>5</v>
      </c>
      <c r="G1655" s="37"/>
      <c r="H1655" s="19">
        <v>2</v>
      </c>
      <c r="I1655" s="18">
        <v>2</v>
      </c>
      <c r="J1655" s="32">
        <v>1</v>
      </c>
      <c r="K1655" s="14">
        <f t="shared" si="1317"/>
        <v>5</v>
      </c>
      <c r="L1655" s="37"/>
      <c r="M1655" s="19">
        <v>2</v>
      </c>
      <c r="N1655" s="18">
        <v>2</v>
      </c>
      <c r="O1655" s="32">
        <v>1</v>
      </c>
      <c r="P1655" s="14">
        <f t="shared" si="1318"/>
        <v>5</v>
      </c>
      <c r="Q1655" s="15">
        <f t="shared" si="1310"/>
        <v>15</v>
      </c>
      <c r="R1655" s="56">
        <v>44588</v>
      </c>
      <c r="S1655" s="13" t="s">
        <v>1252</v>
      </c>
      <c r="T1655" s="37"/>
      <c r="U1655" s="19">
        <v>5</v>
      </c>
      <c r="V1655" s="18"/>
      <c r="W1655" s="32"/>
      <c r="X1655" s="14">
        <f t="shared" si="1319"/>
        <v>5</v>
      </c>
      <c r="Y1655" s="37"/>
      <c r="Z1655" s="19">
        <v>5</v>
      </c>
      <c r="AA1655" s="18"/>
      <c r="AB1655" s="32"/>
      <c r="AC1655" s="14">
        <f t="shared" si="1320"/>
        <v>5</v>
      </c>
      <c r="AD1655" s="37"/>
      <c r="AE1655" s="19">
        <v>5</v>
      </c>
      <c r="AF1655" s="18"/>
      <c r="AG1655" s="32"/>
      <c r="AH1655" s="14">
        <f t="shared" si="1321"/>
        <v>5</v>
      </c>
      <c r="AI1655" s="15">
        <f t="shared" si="1311"/>
        <v>15</v>
      </c>
      <c r="AJ1655" s="56">
        <v>44575</v>
      </c>
    </row>
    <row r="1656" spans="1:36" x14ac:dyDescent="0.15">
      <c r="A1656" s="30" t="s">
        <v>998</v>
      </c>
      <c r="B1656" s="37">
        <v>1</v>
      </c>
      <c r="C1656" s="19"/>
      <c r="D1656" s="18"/>
      <c r="E1656" s="32"/>
      <c r="F1656" s="14">
        <f t="shared" si="1316"/>
        <v>1</v>
      </c>
      <c r="G1656" s="37">
        <v>1</v>
      </c>
      <c r="H1656" s="19"/>
      <c r="I1656" s="18"/>
      <c r="J1656" s="32"/>
      <c r="K1656" s="14">
        <f t="shared" si="1317"/>
        <v>1</v>
      </c>
      <c r="L1656" s="37">
        <v>1</v>
      </c>
      <c r="M1656" s="19"/>
      <c r="N1656" s="18"/>
      <c r="O1656" s="32"/>
      <c r="P1656" s="14">
        <f t="shared" si="1318"/>
        <v>1</v>
      </c>
      <c r="Q1656" s="15">
        <f t="shared" si="1310"/>
        <v>3</v>
      </c>
      <c r="R1656" s="93">
        <v>44590</v>
      </c>
      <c r="S1656" s="30" t="s">
        <v>1258</v>
      </c>
      <c r="T1656" s="37"/>
      <c r="U1656" s="19">
        <v>4</v>
      </c>
      <c r="V1656" s="18">
        <v>1</v>
      </c>
      <c r="W1656" s="32"/>
      <c r="X1656" s="14">
        <f t="shared" si="1319"/>
        <v>5</v>
      </c>
      <c r="Y1656" s="37"/>
      <c r="Z1656" s="19">
        <v>4</v>
      </c>
      <c r="AA1656" s="18">
        <v>1</v>
      </c>
      <c r="AB1656" s="32"/>
      <c r="AC1656" s="14">
        <f t="shared" si="1320"/>
        <v>5</v>
      </c>
      <c r="AD1656" s="37"/>
      <c r="AE1656" s="19">
        <v>4</v>
      </c>
      <c r="AF1656" s="18">
        <v>1</v>
      </c>
      <c r="AG1656" s="32"/>
      <c r="AH1656" s="14">
        <f t="shared" si="1321"/>
        <v>5</v>
      </c>
      <c r="AI1656" s="15">
        <f t="shared" si="1311"/>
        <v>15</v>
      </c>
      <c r="AJ1656" s="56">
        <v>44578</v>
      </c>
    </row>
    <row r="1657" spans="1:36" x14ac:dyDescent="0.15">
      <c r="A1657" s="30" t="s">
        <v>88</v>
      </c>
      <c r="B1657" s="37"/>
      <c r="C1657" s="19"/>
      <c r="D1657" s="18">
        <v>1</v>
      </c>
      <c r="E1657" s="32"/>
      <c r="F1657" s="14">
        <f t="shared" si="1316"/>
        <v>1</v>
      </c>
      <c r="G1657" s="37"/>
      <c r="H1657" s="19"/>
      <c r="I1657" s="18">
        <v>1</v>
      </c>
      <c r="J1657" s="32"/>
      <c r="K1657" s="14">
        <f t="shared" si="1317"/>
        <v>1</v>
      </c>
      <c r="L1657" s="37"/>
      <c r="M1657" s="19"/>
      <c r="N1657" s="18">
        <v>1</v>
      </c>
      <c r="O1657" s="32"/>
      <c r="P1657" s="14">
        <f t="shared" si="1318"/>
        <v>1</v>
      </c>
      <c r="Q1657" s="15">
        <f t="shared" si="1310"/>
        <v>3</v>
      </c>
      <c r="R1657" s="93">
        <v>44592</v>
      </c>
      <c r="S1657" s="39" t="s">
        <v>1260</v>
      </c>
      <c r="T1657" s="37"/>
      <c r="U1657" s="19"/>
      <c r="V1657" s="18">
        <v>4</v>
      </c>
      <c r="W1657" s="32"/>
      <c r="X1657" s="14">
        <f t="shared" si="1319"/>
        <v>4</v>
      </c>
      <c r="Y1657" s="37"/>
      <c r="Z1657" s="19"/>
      <c r="AA1657" s="18">
        <v>5</v>
      </c>
      <c r="AB1657" s="32"/>
      <c r="AC1657" s="14">
        <f t="shared" si="1320"/>
        <v>5</v>
      </c>
      <c r="AD1657" s="37"/>
      <c r="AE1657" s="19"/>
      <c r="AF1657" s="18">
        <v>3</v>
      </c>
      <c r="AG1657" s="32"/>
      <c r="AH1657" s="14">
        <f t="shared" si="1321"/>
        <v>3</v>
      </c>
      <c r="AI1657" s="15">
        <f t="shared" si="1311"/>
        <v>12</v>
      </c>
      <c r="AJ1657" s="56">
        <v>44576</v>
      </c>
    </row>
    <row r="1658" spans="1:36" x14ac:dyDescent="0.15">
      <c r="A1658" s="30"/>
      <c r="B1658" s="37"/>
      <c r="C1658" s="19"/>
      <c r="D1658" s="18"/>
      <c r="E1658" s="32"/>
      <c r="F1658" s="14">
        <f t="shared" si="1316"/>
        <v>0</v>
      </c>
      <c r="G1658" s="37"/>
      <c r="H1658" s="19"/>
      <c r="I1658" s="18"/>
      <c r="J1658" s="32"/>
      <c r="K1658" s="14">
        <f t="shared" si="1317"/>
        <v>0</v>
      </c>
      <c r="L1658" s="37"/>
      <c r="M1658" s="19"/>
      <c r="N1658" s="18"/>
      <c r="O1658" s="32"/>
      <c r="P1658" s="14">
        <f t="shared" si="1318"/>
        <v>0</v>
      </c>
      <c r="Q1658" s="15">
        <f t="shared" si="1310"/>
        <v>0</v>
      </c>
      <c r="S1658" s="30" t="s">
        <v>1261</v>
      </c>
      <c r="T1658" s="37">
        <v>1</v>
      </c>
      <c r="U1658" s="19">
        <v>4</v>
      </c>
      <c r="V1658" s="18">
        <v>2</v>
      </c>
      <c r="W1658" s="32">
        <v>4</v>
      </c>
      <c r="X1658" s="14">
        <f t="shared" si="1319"/>
        <v>11</v>
      </c>
      <c r="Y1658" s="37">
        <v>1</v>
      </c>
      <c r="Z1658" s="19">
        <v>4</v>
      </c>
      <c r="AA1658" s="18">
        <v>2</v>
      </c>
      <c r="AB1658" s="32">
        <v>4</v>
      </c>
      <c r="AC1658" s="14">
        <f t="shared" si="1320"/>
        <v>11</v>
      </c>
      <c r="AD1658" s="37">
        <v>1</v>
      </c>
      <c r="AE1658" s="19">
        <v>4</v>
      </c>
      <c r="AF1658" s="18">
        <v>2</v>
      </c>
      <c r="AG1658" s="32">
        <v>4</v>
      </c>
      <c r="AH1658" s="14">
        <f t="shared" si="1321"/>
        <v>11</v>
      </c>
      <c r="AI1658" s="15">
        <f t="shared" si="1311"/>
        <v>33</v>
      </c>
      <c r="AJ1658" s="56">
        <v>44579</v>
      </c>
    </row>
    <row r="1659" spans="1:36" x14ac:dyDescent="0.15">
      <c r="A1659" s="30"/>
      <c r="B1659" s="37"/>
      <c r="C1659" s="19"/>
      <c r="D1659" s="18"/>
      <c r="E1659" s="32"/>
      <c r="F1659" s="14">
        <f t="shared" si="1316"/>
        <v>0</v>
      </c>
      <c r="G1659" s="37"/>
      <c r="H1659" s="19"/>
      <c r="I1659" s="18"/>
      <c r="J1659" s="32"/>
      <c r="K1659" s="14">
        <f t="shared" si="1317"/>
        <v>0</v>
      </c>
      <c r="L1659" s="37"/>
      <c r="M1659" s="19"/>
      <c r="N1659" s="18"/>
      <c r="O1659" s="32"/>
      <c r="P1659" s="14">
        <f t="shared" si="1318"/>
        <v>0</v>
      </c>
      <c r="Q1659" s="15">
        <f t="shared" si="1310"/>
        <v>0</v>
      </c>
      <c r="S1659" s="30" t="s">
        <v>1263</v>
      </c>
      <c r="T1659" s="37">
        <v>2</v>
      </c>
      <c r="U1659" s="19"/>
      <c r="V1659" s="18"/>
      <c r="W1659" s="32"/>
      <c r="X1659" s="14">
        <f t="shared" si="1319"/>
        <v>2</v>
      </c>
      <c r="Y1659" s="37">
        <v>2</v>
      </c>
      <c r="Z1659" s="19"/>
      <c r="AA1659" s="18"/>
      <c r="AB1659" s="32"/>
      <c r="AC1659" s="14">
        <f t="shared" si="1320"/>
        <v>2</v>
      </c>
      <c r="AD1659" s="37">
        <v>2</v>
      </c>
      <c r="AE1659" s="19"/>
      <c r="AF1659" s="18"/>
      <c r="AG1659" s="32"/>
      <c r="AH1659" s="14">
        <f t="shared" si="1321"/>
        <v>2</v>
      </c>
      <c r="AI1659" s="15">
        <f t="shared" si="1311"/>
        <v>6</v>
      </c>
      <c r="AJ1659" s="56">
        <v>44580</v>
      </c>
    </row>
    <row r="1660" spans="1:36" x14ac:dyDescent="0.15">
      <c r="A1660" s="30"/>
      <c r="B1660" s="37"/>
      <c r="C1660" s="19"/>
      <c r="D1660" s="18"/>
      <c r="E1660" s="32"/>
      <c r="F1660" s="14">
        <f t="shared" si="1316"/>
        <v>0</v>
      </c>
      <c r="G1660" s="37"/>
      <c r="H1660" s="19"/>
      <c r="I1660" s="18"/>
      <c r="J1660" s="32"/>
      <c r="K1660" s="14">
        <f t="shared" si="1317"/>
        <v>0</v>
      </c>
      <c r="L1660" s="37"/>
      <c r="M1660" s="19"/>
      <c r="N1660" s="18"/>
      <c r="O1660" s="32"/>
      <c r="P1660" s="14">
        <f t="shared" si="1318"/>
        <v>0</v>
      </c>
      <c r="Q1660" s="15">
        <f t="shared" si="1310"/>
        <v>0</v>
      </c>
      <c r="S1660" s="30" t="s">
        <v>1264</v>
      </c>
      <c r="T1660" s="37">
        <v>4</v>
      </c>
      <c r="U1660" s="19"/>
      <c r="V1660" s="18"/>
      <c r="W1660" s="32">
        <v>1</v>
      </c>
      <c r="X1660" s="14">
        <f t="shared" si="1319"/>
        <v>5</v>
      </c>
      <c r="Y1660" s="37">
        <v>4</v>
      </c>
      <c r="Z1660" s="19"/>
      <c r="AA1660" s="18"/>
      <c r="AB1660" s="32">
        <v>1</v>
      </c>
      <c r="AC1660" s="14">
        <f t="shared" si="1320"/>
        <v>5</v>
      </c>
      <c r="AD1660" s="37">
        <v>4</v>
      </c>
      <c r="AE1660" s="19"/>
      <c r="AF1660" s="18"/>
      <c r="AG1660" s="32">
        <v>1</v>
      </c>
      <c r="AH1660" s="14">
        <f t="shared" si="1321"/>
        <v>5</v>
      </c>
      <c r="AI1660" s="15">
        <f t="shared" si="1311"/>
        <v>15</v>
      </c>
      <c r="AJ1660" s="56">
        <v>44581</v>
      </c>
    </row>
    <row r="1661" spans="1:36" x14ac:dyDescent="0.15">
      <c r="A1661" s="30"/>
      <c r="B1661" s="37"/>
      <c r="C1661" s="19"/>
      <c r="D1661" s="18"/>
      <c r="E1661" s="32"/>
      <c r="F1661" s="14">
        <f t="shared" si="1316"/>
        <v>0</v>
      </c>
      <c r="G1661" s="37"/>
      <c r="H1661" s="19"/>
      <c r="I1661" s="18"/>
      <c r="J1661" s="32"/>
      <c r="K1661" s="14">
        <f t="shared" si="1317"/>
        <v>0</v>
      </c>
      <c r="L1661" s="37"/>
      <c r="M1661" s="19"/>
      <c r="N1661" s="18"/>
      <c r="O1661" s="32"/>
      <c r="P1661" s="14">
        <f t="shared" si="1318"/>
        <v>0</v>
      </c>
      <c r="Q1661" s="15">
        <f t="shared" si="1310"/>
        <v>0</v>
      </c>
      <c r="S1661" s="13" t="s">
        <v>1265</v>
      </c>
      <c r="T1661" s="37">
        <v>5</v>
      </c>
      <c r="U1661" s="19"/>
      <c r="V1661" s="18"/>
      <c r="W1661" s="32"/>
      <c r="X1661" s="14">
        <f t="shared" si="1319"/>
        <v>5</v>
      </c>
      <c r="Y1661" s="37">
        <v>5</v>
      </c>
      <c r="Z1661" s="19"/>
      <c r="AA1661" s="18"/>
      <c r="AB1661" s="32"/>
      <c r="AC1661" s="14">
        <f t="shared" si="1320"/>
        <v>5</v>
      </c>
      <c r="AD1661" s="37">
        <v>5</v>
      </c>
      <c r="AE1661" s="19"/>
      <c r="AF1661" s="18"/>
      <c r="AG1661" s="32"/>
      <c r="AH1661" s="14">
        <f t="shared" si="1321"/>
        <v>5</v>
      </c>
      <c r="AI1661" s="15">
        <f t="shared" si="1311"/>
        <v>15</v>
      </c>
      <c r="AJ1661" s="56">
        <v>44582</v>
      </c>
    </row>
    <row r="1662" spans="1:36" x14ac:dyDescent="0.15">
      <c r="A1662" s="30"/>
      <c r="B1662" s="37"/>
      <c r="C1662" s="19"/>
      <c r="D1662" s="18"/>
      <c r="E1662" s="32"/>
      <c r="F1662" s="14">
        <f t="shared" si="1316"/>
        <v>0</v>
      </c>
      <c r="G1662" s="37"/>
      <c r="H1662" s="19"/>
      <c r="I1662" s="18"/>
      <c r="J1662" s="32"/>
      <c r="K1662" s="14">
        <f t="shared" si="1317"/>
        <v>0</v>
      </c>
      <c r="L1662" s="37"/>
      <c r="M1662" s="19"/>
      <c r="N1662" s="18"/>
      <c r="O1662" s="32"/>
      <c r="P1662" s="14">
        <f t="shared" si="1318"/>
        <v>0</v>
      </c>
      <c r="Q1662" s="15">
        <f t="shared" si="1310"/>
        <v>0</v>
      </c>
      <c r="S1662" s="30" t="s">
        <v>1266</v>
      </c>
      <c r="T1662" s="37"/>
      <c r="U1662" s="19"/>
      <c r="V1662" s="18"/>
      <c r="W1662" s="32"/>
      <c r="X1662" s="14">
        <f t="shared" si="1319"/>
        <v>0</v>
      </c>
      <c r="Y1662" s="37"/>
      <c r="Z1662" s="19"/>
      <c r="AA1662" s="18"/>
      <c r="AB1662" s="32"/>
      <c r="AC1662" s="14">
        <f t="shared" si="1320"/>
        <v>0</v>
      </c>
      <c r="AD1662" s="37">
        <v>10</v>
      </c>
      <c r="AE1662" s="19">
        <v>20</v>
      </c>
      <c r="AF1662" s="18">
        <v>10</v>
      </c>
      <c r="AG1662" s="32"/>
      <c r="AH1662" s="14">
        <f t="shared" si="1321"/>
        <v>40</v>
      </c>
      <c r="AI1662" s="15">
        <f t="shared" si="1311"/>
        <v>40</v>
      </c>
      <c r="AJ1662" s="56">
        <v>44583</v>
      </c>
    </row>
    <row r="1663" spans="1:36" x14ac:dyDescent="0.15">
      <c r="A1663" s="30"/>
      <c r="B1663" s="37"/>
      <c r="C1663" s="19"/>
      <c r="D1663" s="18"/>
      <c r="E1663" s="32"/>
      <c r="F1663" s="14">
        <f t="shared" si="1316"/>
        <v>0</v>
      </c>
      <c r="G1663" s="37"/>
      <c r="H1663" s="19"/>
      <c r="I1663" s="18"/>
      <c r="J1663" s="32"/>
      <c r="K1663" s="14">
        <f t="shared" si="1317"/>
        <v>0</v>
      </c>
      <c r="L1663" s="37"/>
      <c r="M1663" s="19"/>
      <c r="N1663" s="18"/>
      <c r="O1663" s="32"/>
      <c r="P1663" s="14">
        <f t="shared" si="1318"/>
        <v>0</v>
      </c>
      <c r="Q1663" s="15">
        <f t="shared" si="1310"/>
        <v>0</v>
      </c>
      <c r="S1663" s="30" t="s">
        <v>1267</v>
      </c>
      <c r="T1663" s="37">
        <v>1</v>
      </c>
      <c r="U1663" s="19"/>
      <c r="V1663" s="18">
        <v>2</v>
      </c>
      <c r="W1663" s="32"/>
      <c r="X1663" s="14">
        <f t="shared" si="1319"/>
        <v>3</v>
      </c>
      <c r="Y1663" s="37">
        <v>1</v>
      </c>
      <c r="Z1663" s="19"/>
      <c r="AA1663" s="18">
        <v>2</v>
      </c>
      <c r="AB1663" s="32"/>
      <c r="AC1663" s="14">
        <f t="shared" si="1320"/>
        <v>3</v>
      </c>
      <c r="AD1663" s="37">
        <v>1</v>
      </c>
      <c r="AE1663" s="19"/>
      <c r="AF1663" s="18">
        <v>2</v>
      </c>
      <c r="AG1663" s="32"/>
      <c r="AH1663" s="14">
        <f t="shared" si="1321"/>
        <v>3</v>
      </c>
      <c r="AI1663" s="15">
        <f t="shared" si="1311"/>
        <v>9</v>
      </c>
      <c r="AJ1663" s="56">
        <v>44582</v>
      </c>
    </row>
    <row r="1664" spans="1:36" x14ac:dyDescent="0.15">
      <c r="A1664" s="30"/>
      <c r="B1664" s="37"/>
      <c r="C1664" s="19"/>
      <c r="D1664" s="18"/>
      <c r="E1664" s="32"/>
      <c r="F1664" s="14">
        <f t="shared" si="1316"/>
        <v>0</v>
      </c>
      <c r="G1664" s="37"/>
      <c r="H1664" s="19"/>
      <c r="I1664" s="18"/>
      <c r="J1664" s="32"/>
      <c r="K1664" s="14">
        <f t="shared" si="1317"/>
        <v>0</v>
      </c>
      <c r="L1664" s="37"/>
      <c r="M1664" s="19"/>
      <c r="N1664" s="18"/>
      <c r="O1664" s="32"/>
      <c r="P1664" s="14">
        <f t="shared" si="1318"/>
        <v>0</v>
      </c>
      <c r="Q1664" s="15">
        <f t="shared" si="1310"/>
        <v>0</v>
      </c>
      <c r="S1664" s="30" t="s">
        <v>1268</v>
      </c>
      <c r="T1664" s="37">
        <v>2</v>
      </c>
      <c r="U1664" s="19">
        <v>2</v>
      </c>
      <c r="V1664" s="18"/>
      <c r="W1664" s="32"/>
      <c r="X1664" s="14">
        <f t="shared" si="1319"/>
        <v>4</v>
      </c>
      <c r="Y1664" s="37">
        <v>2</v>
      </c>
      <c r="Z1664" s="19">
        <v>2</v>
      </c>
      <c r="AA1664" s="18"/>
      <c r="AB1664" s="32"/>
      <c r="AC1664" s="14">
        <f t="shared" si="1320"/>
        <v>4</v>
      </c>
      <c r="AD1664" s="37">
        <v>2</v>
      </c>
      <c r="AE1664" s="19">
        <v>2</v>
      </c>
      <c r="AF1664" s="18"/>
      <c r="AG1664" s="32"/>
      <c r="AH1664" s="14">
        <f t="shared" si="1321"/>
        <v>4</v>
      </c>
      <c r="AI1664" s="15">
        <f t="shared" si="1311"/>
        <v>12</v>
      </c>
      <c r="AJ1664" s="56">
        <v>44585</v>
      </c>
    </row>
    <row r="1665" spans="1:36" x14ac:dyDescent="0.15">
      <c r="A1665" s="30"/>
      <c r="B1665" s="37"/>
      <c r="C1665" s="19"/>
      <c r="D1665" s="18"/>
      <c r="E1665" s="32"/>
      <c r="F1665" s="14">
        <f t="shared" si="1316"/>
        <v>0</v>
      </c>
      <c r="G1665" s="37"/>
      <c r="H1665" s="19"/>
      <c r="I1665" s="18"/>
      <c r="J1665" s="32"/>
      <c r="K1665" s="14">
        <f t="shared" si="1317"/>
        <v>0</v>
      </c>
      <c r="L1665" s="37"/>
      <c r="M1665" s="19"/>
      <c r="N1665" s="18"/>
      <c r="O1665" s="32"/>
      <c r="P1665" s="14">
        <f t="shared" si="1318"/>
        <v>0</v>
      </c>
      <c r="Q1665" s="15">
        <f t="shared" si="1310"/>
        <v>0</v>
      </c>
      <c r="S1665" s="30" t="s">
        <v>1269</v>
      </c>
      <c r="T1665" s="37">
        <v>8</v>
      </c>
      <c r="U1665" s="19">
        <v>3</v>
      </c>
      <c r="V1665" s="18">
        <v>3</v>
      </c>
      <c r="W1665" s="19">
        <v>1</v>
      </c>
      <c r="X1665" s="14">
        <f t="shared" si="1319"/>
        <v>15</v>
      </c>
      <c r="Y1665" s="37">
        <v>8</v>
      </c>
      <c r="Z1665" s="19">
        <v>3</v>
      </c>
      <c r="AA1665" s="18">
        <v>3</v>
      </c>
      <c r="AB1665" s="19">
        <v>1</v>
      </c>
      <c r="AC1665" s="14">
        <f t="shared" si="1320"/>
        <v>15</v>
      </c>
      <c r="AD1665" s="37">
        <v>8</v>
      </c>
      <c r="AE1665" s="19">
        <v>3</v>
      </c>
      <c r="AF1665" s="18">
        <v>3</v>
      </c>
      <c r="AG1665" s="19">
        <v>1</v>
      </c>
      <c r="AH1665" s="14">
        <f t="shared" si="1321"/>
        <v>15</v>
      </c>
      <c r="AI1665" s="15">
        <f t="shared" si="1311"/>
        <v>45</v>
      </c>
      <c r="AJ1665" s="56">
        <v>44586</v>
      </c>
    </row>
    <row r="1666" spans="1:36" x14ac:dyDescent="0.15">
      <c r="A1666" s="30"/>
      <c r="B1666" s="37"/>
      <c r="C1666" s="19"/>
      <c r="D1666" s="18"/>
      <c r="E1666" s="32"/>
      <c r="F1666" s="14">
        <f t="shared" si="1316"/>
        <v>0</v>
      </c>
      <c r="G1666" s="37"/>
      <c r="H1666" s="19"/>
      <c r="I1666" s="18"/>
      <c r="J1666" s="32"/>
      <c r="K1666" s="14">
        <f t="shared" si="1317"/>
        <v>0</v>
      </c>
      <c r="L1666" s="37"/>
      <c r="M1666" s="19"/>
      <c r="N1666" s="18"/>
      <c r="O1666" s="32"/>
      <c r="P1666" s="14">
        <f t="shared" si="1318"/>
        <v>0</v>
      </c>
      <c r="Q1666" s="15">
        <f t="shared" si="1310"/>
        <v>0</v>
      </c>
      <c r="S1666" s="30" t="s">
        <v>1271</v>
      </c>
      <c r="T1666" s="31"/>
      <c r="U1666" s="32">
        <v>4</v>
      </c>
      <c r="V1666" s="33"/>
      <c r="W1666" s="32"/>
      <c r="X1666" s="14">
        <f t="shared" si="1319"/>
        <v>4</v>
      </c>
      <c r="Y1666" s="31"/>
      <c r="Z1666" s="32"/>
      <c r="AA1666" s="33"/>
      <c r="AB1666" s="32"/>
      <c r="AC1666" s="14">
        <f t="shared" si="1320"/>
        <v>0</v>
      </c>
      <c r="AD1666" s="31"/>
      <c r="AE1666" s="32">
        <v>4</v>
      </c>
      <c r="AF1666" s="33"/>
      <c r="AG1666" s="32"/>
      <c r="AH1666" s="14">
        <f t="shared" si="1321"/>
        <v>4</v>
      </c>
      <c r="AI1666" s="15">
        <f t="shared" si="1311"/>
        <v>8</v>
      </c>
      <c r="AJ1666" s="56">
        <v>44586</v>
      </c>
    </row>
    <row r="1667" spans="1:36" x14ac:dyDescent="0.15">
      <c r="A1667" s="30"/>
      <c r="B1667" s="37"/>
      <c r="C1667" s="19"/>
      <c r="D1667" s="18"/>
      <c r="E1667" s="32"/>
      <c r="F1667" s="14">
        <f t="shared" si="1316"/>
        <v>0</v>
      </c>
      <c r="G1667" s="37"/>
      <c r="H1667" s="19"/>
      <c r="I1667" s="18"/>
      <c r="J1667" s="32"/>
      <c r="K1667" s="14">
        <f t="shared" si="1317"/>
        <v>0</v>
      </c>
      <c r="L1667" s="37"/>
      <c r="M1667" s="19"/>
      <c r="N1667" s="18"/>
      <c r="O1667" s="32"/>
      <c r="P1667" s="14">
        <f t="shared" si="1318"/>
        <v>0</v>
      </c>
      <c r="Q1667" s="15">
        <f t="shared" si="1310"/>
        <v>0</v>
      </c>
      <c r="S1667" s="30" t="s">
        <v>1272</v>
      </c>
      <c r="T1667" s="31">
        <v>3</v>
      </c>
      <c r="U1667" s="32">
        <v>3</v>
      </c>
      <c r="V1667" s="33">
        <v>5</v>
      </c>
      <c r="W1667" s="32"/>
      <c r="X1667" s="14">
        <f t="shared" ref="X1667" si="1322">SUM(T1667:W1667)</f>
        <v>11</v>
      </c>
      <c r="Y1667" s="31">
        <v>3</v>
      </c>
      <c r="Z1667" s="32">
        <v>3</v>
      </c>
      <c r="AA1667" s="33">
        <v>5</v>
      </c>
      <c r="AB1667" s="32"/>
      <c r="AC1667" s="14">
        <f t="shared" ref="AC1667" si="1323">SUM(Y1667:AB1667)</f>
        <v>11</v>
      </c>
      <c r="AD1667" s="31">
        <v>3</v>
      </c>
      <c r="AE1667" s="32">
        <v>3</v>
      </c>
      <c r="AF1667" s="33">
        <v>5</v>
      </c>
      <c r="AG1667" s="32"/>
      <c r="AH1667" s="14">
        <f t="shared" ref="AH1667" si="1324">SUM(AD1667:AG1667)</f>
        <v>11</v>
      </c>
      <c r="AI1667" s="15">
        <f t="shared" ref="AI1667" si="1325">X1667+AC1667+AH1667</f>
        <v>33</v>
      </c>
      <c r="AJ1667" s="56">
        <v>44587</v>
      </c>
    </row>
    <row r="1668" spans="1:36" x14ac:dyDescent="0.15">
      <c r="A1668" s="30"/>
      <c r="B1668" s="37"/>
      <c r="C1668" s="19"/>
      <c r="D1668" s="18"/>
      <c r="E1668" s="32"/>
      <c r="F1668" s="14">
        <f t="shared" si="1316"/>
        <v>0</v>
      </c>
      <c r="G1668" s="37"/>
      <c r="H1668" s="19"/>
      <c r="I1668" s="18"/>
      <c r="J1668" s="32"/>
      <c r="K1668" s="14">
        <f t="shared" si="1317"/>
        <v>0</v>
      </c>
      <c r="L1668" s="37"/>
      <c r="M1668" s="19"/>
      <c r="N1668" s="18"/>
      <c r="O1668" s="32"/>
      <c r="P1668" s="14">
        <f t="shared" si="1318"/>
        <v>0</v>
      </c>
      <c r="Q1668" s="15">
        <f t="shared" si="1310"/>
        <v>0</v>
      </c>
      <c r="S1668" s="30" t="s">
        <v>27</v>
      </c>
      <c r="T1668" s="31">
        <v>3</v>
      </c>
      <c r="U1668" s="32"/>
      <c r="V1668" s="33"/>
      <c r="W1668" s="32"/>
      <c r="X1668" s="14">
        <f t="shared" si="1319"/>
        <v>3</v>
      </c>
      <c r="Y1668" s="31">
        <v>3</v>
      </c>
      <c r="Z1668" s="32"/>
      <c r="AA1668" s="33"/>
      <c r="AB1668" s="32"/>
      <c r="AC1668" s="14">
        <f t="shared" si="1320"/>
        <v>3</v>
      </c>
      <c r="AD1668" s="31">
        <v>3</v>
      </c>
      <c r="AE1668" s="32"/>
      <c r="AF1668" s="33"/>
      <c r="AG1668" s="32"/>
      <c r="AH1668" s="14">
        <f t="shared" si="1321"/>
        <v>3</v>
      </c>
      <c r="AI1668" s="15">
        <f t="shared" si="1311"/>
        <v>9</v>
      </c>
      <c r="AJ1668" s="56">
        <v>44587</v>
      </c>
    </row>
    <row r="1669" spans="1:36" x14ac:dyDescent="0.15">
      <c r="A1669" s="39"/>
      <c r="B1669" s="37"/>
      <c r="C1669" s="19"/>
      <c r="D1669" s="18"/>
      <c r="E1669" s="32"/>
      <c r="F1669" s="14">
        <f t="shared" si="1316"/>
        <v>0</v>
      </c>
      <c r="G1669" s="37"/>
      <c r="H1669" s="19"/>
      <c r="I1669" s="18"/>
      <c r="J1669" s="32"/>
      <c r="K1669" s="14">
        <f t="shared" si="1317"/>
        <v>0</v>
      </c>
      <c r="L1669" s="37"/>
      <c r="M1669" s="19"/>
      <c r="N1669" s="18"/>
      <c r="O1669" s="32"/>
      <c r="P1669" s="14">
        <f t="shared" si="1318"/>
        <v>0</v>
      </c>
      <c r="Q1669" s="15">
        <f t="shared" si="1310"/>
        <v>0</v>
      </c>
      <c r="S1669" s="30" t="s">
        <v>1274</v>
      </c>
      <c r="T1669" s="31">
        <v>5</v>
      </c>
      <c r="U1669" s="32">
        <v>6</v>
      </c>
      <c r="V1669" s="33">
        <v>5</v>
      </c>
      <c r="W1669" s="32">
        <v>3</v>
      </c>
      <c r="X1669" s="14">
        <f t="shared" si="1319"/>
        <v>19</v>
      </c>
      <c r="Y1669" s="31">
        <v>5</v>
      </c>
      <c r="Z1669" s="32">
        <v>6</v>
      </c>
      <c r="AA1669" s="33">
        <v>5</v>
      </c>
      <c r="AB1669" s="32">
        <v>3</v>
      </c>
      <c r="AC1669" s="14">
        <f t="shared" si="1320"/>
        <v>19</v>
      </c>
      <c r="AD1669" s="31">
        <v>5</v>
      </c>
      <c r="AE1669" s="32">
        <v>6</v>
      </c>
      <c r="AF1669" s="33">
        <v>5</v>
      </c>
      <c r="AG1669" s="32">
        <v>3</v>
      </c>
      <c r="AH1669" s="14">
        <f t="shared" si="1321"/>
        <v>19</v>
      </c>
      <c r="AI1669" s="15">
        <f t="shared" si="1311"/>
        <v>57</v>
      </c>
      <c r="AJ1669" s="56">
        <v>44589</v>
      </c>
    </row>
    <row r="1670" spans="1:36" x14ac:dyDescent="0.15">
      <c r="A1670" s="30"/>
      <c r="B1670" s="37"/>
      <c r="C1670" s="19"/>
      <c r="D1670" s="18"/>
      <c r="E1670" s="32"/>
      <c r="F1670" s="14">
        <f t="shared" si="1316"/>
        <v>0</v>
      </c>
      <c r="G1670" s="37"/>
      <c r="H1670" s="19"/>
      <c r="I1670" s="18"/>
      <c r="J1670" s="32"/>
      <c r="K1670" s="14">
        <f t="shared" si="1317"/>
        <v>0</v>
      </c>
      <c r="L1670" s="37"/>
      <c r="M1670" s="19"/>
      <c r="N1670" s="18"/>
      <c r="O1670" s="32"/>
      <c r="P1670" s="14">
        <f t="shared" si="1318"/>
        <v>0</v>
      </c>
      <c r="Q1670" s="15">
        <f t="shared" si="1310"/>
        <v>0</v>
      </c>
      <c r="S1670" s="30" t="s">
        <v>1277</v>
      </c>
      <c r="T1670" s="31"/>
      <c r="U1670" s="32"/>
      <c r="V1670" s="33">
        <v>1</v>
      </c>
      <c r="W1670" s="32">
        <v>4</v>
      </c>
      <c r="X1670" s="14">
        <f t="shared" ref="X1670:X1671" si="1326">SUM(T1670:W1670)</f>
        <v>5</v>
      </c>
      <c r="Y1670" s="31"/>
      <c r="Z1670" s="32"/>
      <c r="AA1670" s="33">
        <v>1</v>
      </c>
      <c r="AB1670" s="32">
        <v>4</v>
      </c>
      <c r="AC1670" s="14">
        <f t="shared" ref="AC1670:AC1671" si="1327">SUM(Y1670:AB1670)</f>
        <v>5</v>
      </c>
      <c r="AD1670" s="31"/>
      <c r="AE1670" s="32"/>
      <c r="AF1670" s="33">
        <v>1</v>
      </c>
      <c r="AG1670" s="32">
        <v>4</v>
      </c>
      <c r="AH1670" s="14">
        <f t="shared" ref="AH1670:AH1671" si="1328">SUM(AD1670:AG1670)</f>
        <v>5</v>
      </c>
      <c r="AI1670" s="15">
        <f t="shared" ref="AI1670:AI1671" si="1329">X1670+AC1670+AH1670</f>
        <v>15</v>
      </c>
      <c r="AJ1670" s="56">
        <v>44593</v>
      </c>
    </row>
    <row r="1671" spans="1:36" x14ac:dyDescent="0.15">
      <c r="A1671" s="30"/>
      <c r="B1671" s="37"/>
      <c r="C1671" s="19"/>
      <c r="D1671" s="18"/>
      <c r="E1671" s="32"/>
      <c r="F1671" s="14">
        <f t="shared" si="1316"/>
        <v>0</v>
      </c>
      <c r="G1671" s="37"/>
      <c r="H1671" s="19"/>
      <c r="I1671" s="18"/>
      <c r="J1671" s="32"/>
      <c r="K1671" s="14">
        <f t="shared" si="1317"/>
        <v>0</v>
      </c>
      <c r="L1671" s="37"/>
      <c r="M1671" s="19"/>
      <c r="N1671" s="18"/>
      <c r="O1671" s="32"/>
      <c r="P1671" s="14">
        <f t="shared" si="1318"/>
        <v>0</v>
      </c>
      <c r="Q1671" s="15">
        <f t="shared" si="1310"/>
        <v>0</v>
      </c>
      <c r="S1671" s="30"/>
      <c r="T1671" s="31"/>
      <c r="U1671" s="32"/>
      <c r="V1671" s="33"/>
      <c r="W1671" s="32"/>
      <c r="X1671" s="14">
        <f t="shared" si="1326"/>
        <v>0</v>
      </c>
      <c r="Y1671" s="31"/>
      <c r="Z1671" s="32"/>
      <c r="AA1671" s="33"/>
      <c r="AB1671" s="32"/>
      <c r="AC1671" s="14">
        <f t="shared" si="1327"/>
        <v>0</v>
      </c>
      <c r="AD1671" s="31"/>
      <c r="AE1671" s="32"/>
      <c r="AF1671" s="33"/>
      <c r="AG1671" s="32"/>
      <c r="AH1671" s="14">
        <f t="shared" si="1328"/>
        <v>0</v>
      </c>
      <c r="AI1671" s="15">
        <f t="shared" si="1329"/>
        <v>0</v>
      </c>
      <c r="AJ1671" s="57"/>
    </row>
    <row r="1672" spans="1:36" x14ac:dyDescent="0.15">
      <c r="A1672" s="13"/>
      <c r="B1672" s="37"/>
      <c r="C1672" s="19"/>
      <c r="D1672" s="18"/>
      <c r="E1672" s="32"/>
      <c r="F1672" s="14">
        <f t="shared" si="1316"/>
        <v>0</v>
      </c>
      <c r="G1672" s="37"/>
      <c r="H1672" s="19"/>
      <c r="I1672" s="18"/>
      <c r="J1672" s="32"/>
      <c r="K1672" s="14">
        <f t="shared" si="1317"/>
        <v>0</v>
      </c>
      <c r="L1672" s="37"/>
      <c r="M1672" s="19"/>
      <c r="N1672" s="18"/>
      <c r="O1672" s="32"/>
      <c r="P1672" s="14">
        <f t="shared" si="1318"/>
        <v>0</v>
      </c>
      <c r="Q1672" s="15">
        <f t="shared" si="1310"/>
        <v>0</v>
      </c>
      <c r="S1672" s="30" t="s">
        <v>1199</v>
      </c>
      <c r="T1672" s="31"/>
      <c r="U1672" s="32"/>
      <c r="V1672" s="33"/>
      <c r="W1672" s="32"/>
      <c r="X1672" s="14">
        <f t="shared" ref="X1672:X1673" si="1330">SUM(T1672:W1672)</f>
        <v>0</v>
      </c>
      <c r="Y1672" s="31"/>
      <c r="Z1672" s="32"/>
      <c r="AA1672" s="33"/>
      <c r="AB1672" s="32"/>
      <c r="AC1672" s="14">
        <f t="shared" ref="AC1672:AC1673" si="1331">SUM(Y1672:AB1672)</f>
        <v>0</v>
      </c>
      <c r="AD1672" s="31"/>
      <c r="AE1672" s="32"/>
      <c r="AF1672" s="33"/>
      <c r="AG1672" s="32"/>
      <c r="AH1672" s="14">
        <f t="shared" ref="AH1672:AH1673" si="1332">SUM(AD1672:AG1672)</f>
        <v>0</v>
      </c>
      <c r="AI1672" s="15">
        <f t="shared" ref="AI1672:AI1673" si="1333">X1672+AC1672+AH1672</f>
        <v>0</v>
      </c>
      <c r="AJ1672" s="57" t="s">
        <v>1200</v>
      </c>
    </row>
    <row r="1673" spans="1:36" ht="14.25" thickBot="1" x14ac:dyDescent="0.2">
      <c r="A1673" s="39"/>
      <c r="B1673" s="37"/>
      <c r="C1673" s="19"/>
      <c r="D1673" s="18"/>
      <c r="E1673" s="106"/>
      <c r="F1673" s="14">
        <f t="shared" si="1316"/>
        <v>0</v>
      </c>
      <c r="G1673" s="37"/>
      <c r="H1673" s="19"/>
      <c r="I1673" s="18"/>
      <c r="J1673" s="32"/>
      <c r="K1673" s="14">
        <f t="shared" si="1317"/>
        <v>0</v>
      </c>
      <c r="L1673" s="37"/>
      <c r="M1673" s="19"/>
      <c r="N1673" s="18"/>
      <c r="O1673" s="106"/>
      <c r="P1673" s="14">
        <f t="shared" si="1318"/>
        <v>0</v>
      </c>
      <c r="Q1673" s="24">
        <f t="shared" si="1310"/>
        <v>0</v>
      </c>
      <c r="S1673" s="30" t="s">
        <v>1253</v>
      </c>
      <c r="T1673" s="31"/>
      <c r="U1673" s="32"/>
      <c r="V1673" s="33"/>
      <c r="W1673" s="130"/>
      <c r="X1673" s="14">
        <f t="shared" si="1330"/>
        <v>0</v>
      </c>
      <c r="Y1673" s="131"/>
      <c r="Z1673" s="130"/>
      <c r="AA1673" s="132"/>
      <c r="AB1673" s="130"/>
      <c r="AC1673" s="14">
        <f t="shared" si="1331"/>
        <v>0</v>
      </c>
      <c r="AD1673" s="31"/>
      <c r="AE1673" s="32"/>
      <c r="AF1673" s="33"/>
      <c r="AG1673" s="130"/>
      <c r="AH1673" s="14">
        <f t="shared" si="1332"/>
        <v>0</v>
      </c>
      <c r="AI1673" s="15">
        <f t="shared" si="1333"/>
        <v>0</v>
      </c>
      <c r="AJ1673" s="56">
        <v>44222</v>
      </c>
    </row>
    <row r="1674" spans="1:36" ht="14.25" thickBot="1" x14ac:dyDescent="0.2">
      <c r="A1674" s="3" t="s">
        <v>11</v>
      </c>
      <c r="B1674" s="26">
        <f>SUM(B1650:B1673)</f>
        <v>1</v>
      </c>
      <c r="C1674" s="26">
        <f t="shared" ref="C1674:E1674" si="1334">SUM(C1650:C1673)</f>
        <v>8</v>
      </c>
      <c r="D1674" s="26">
        <f t="shared" si="1334"/>
        <v>7</v>
      </c>
      <c r="E1674" s="26">
        <f t="shared" si="1334"/>
        <v>1</v>
      </c>
      <c r="F1674" s="40">
        <f>SUM(F1650:F1673)</f>
        <v>17</v>
      </c>
      <c r="G1674" s="26">
        <f t="shared" ref="G1674:Q1674" si="1335">SUM(G1650:G1673)</f>
        <v>2</v>
      </c>
      <c r="H1674" s="26">
        <f t="shared" si="1335"/>
        <v>4</v>
      </c>
      <c r="I1674" s="27">
        <f t="shared" si="1335"/>
        <v>8</v>
      </c>
      <c r="J1674" s="27">
        <f t="shared" si="1335"/>
        <v>1</v>
      </c>
      <c r="K1674" s="40">
        <f t="shared" si="1335"/>
        <v>15</v>
      </c>
      <c r="L1674" s="26">
        <f t="shared" si="1335"/>
        <v>2</v>
      </c>
      <c r="M1674" s="26">
        <f t="shared" si="1335"/>
        <v>8</v>
      </c>
      <c r="N1674" s="26">
        <f t="shared" si="1335"/>
        <v>6</v>
      </c>
      <c r="O1674" s="26">
        <f t="shared" si="1335"/>
        <v>1</v>
      </c>
      <c r="P1674" s="40">
        <f t="shared" si="1335"/>
        <v>17</v>
      </c>
      <c r="Q1674" s="41">
        <f t="shared" si="1335"/>
        <v>49</v>
      </c>
      <c r="S1674" s="3" t="s">
        <v>11</v>
      </c>
      <c r="T1674" s="26">
        <f t="shared" ref="T1674:AI1674" si="1336">SUM(T1650:T1673)</f>
        <v>50</v>
      </c>
      <c r="U1674" s="26">
        <f t="shared" si="1336"/>
        <v>60</v>
      </c>
      <c r="V1674" s="26">
        <f t="shared" si="1336"/>
        <v>32</v>
      </c>
      <c r="W1674" s="26">
        <f t="shared" si="1336"/>
        <v>20</v>
      </c>
      <c r="X1674" s="40">
        <f t="shared" si="1336"/>
        <v>162</v>
      </c>
      <c r="Y1674" s="26">
        <f t="shared" si="1336"/>
        <v>50</v>
      </c>
      <c r="Z1674" s="26">
        <f t="shared" si="1336"/>
        <v>56</v>
      </c>
      <c r="AA1674" s="27">
        <f t="shared" si="1336"/>
        <v>33</v>
      </c>
      <c r="AB1674" s="27">
        <f t="shared" si="1336"/>
        <v>20</v>
      </c>
      <c r="AC1674" s="40">
        <f t="shared" si="1336"/>
        <v>159</v>
      </c>
      <c r="AD1674" s="26">
        <f t="shared" si="1336"/>
        <v>60</v>
      </c>
      <c r="AE1674" s="26">
        <f t="shared" si="1336"/>
        <v>80</v>
      </c>
      <c r="AF1674" s="26">
        <f t="shared" si="1336"/>
        <v>41</v>
      </c>
      <c r="AG1674" s="26">
        <f t="shared" si="1336"/>
        <v>20</v>
      </c>
      <c r="AH1674" s="40">
        <f t="shared" si="1336"/>
        <v>201</v>
      </c>
      <c r="AI1674" s="41">
        <f t="shared" si="1336"/>
        <v>522</v>
      </c>
    </row>
    <row r="1675" spans="1:36" ht="14.25" thickBot="1" x14ac:dyDescent="0.2">
      <c r="A1675" s="42" t="s">
        <v>12</v>
      </c>
      <c r="B1675" s="43">
        <f>B1649-B1674</f>
        <v>6</v>
      </c>
      <c r="C1675" s="43">
        <f t="shared" ref="C1675:Q1675" si="1337">C1649-C1674</f>
        <v>3</v>
      </c>
      <c r="D1675" s="43">
        <f t="shared" si="1337"/>
        <v>2</v>
      </c>
      <c r="E1675" s="43">
        <f t="shared" si="1337"/>
        <v>3</v>
      </c>
      <c r="F1675" s="43">
        <f t="shared" si="1337"/>
        <v>14</v>
      </c>
      <c r="G1675" s="43">
        <f t="shared" si="1337"/>
        <v>5</v>
      </c>
      <c r="H1675" s="43">
        <f t="shared" si="1337"/>
        <v>1</v>
      </c>
      <c r="I1675" s="43">
        <f t="shared" si="1337"/>
        <v>2</v>
      </c>
      <c r="J1675" s="43">
        <f t="shared" si="1337"/>
        <v>4</v>
      </c>
      <c r="K1675" s="43">
        <f t="shared" si="1337"/>
        <v>12</v>
      </c>
      <c r="L1675" s="43">
        <f t="shared" si="1337"/>
        <v>5</v>
      </c>
      <c r="M1675" s="43">
        <f t="shared" si="1337"/>
        <v>3</v>
      </c>
      <c r="N1675" s="43">
        <f t="shared" si="1337"/>
        <v>2</v>
      </c>
      <c r="O1675" s="43">
        <f t="shared" si="1337"/>
        <v>3</v>
      </c>
      <c r="P1675" s="43">
        <f t="shared" si="1337"/>
        <v>13</v>
      </c>
      <c r="Q1675" s="41">
        <f t="shared" si="1337"/>
        <v>39</v>
      </c>
      <c r="S1675" s="42" t="s">
        <v>12</v>
      </c>
      <c r="T1675" s="43">
        <f>T1649-T1674</f>
        <v>239</v>
      </c>
      <c r="U1675" s="43">
        <f t="shared" ref="U1675:AI1675" si="1338">U1649-U1674</f>
        <v>310</v>
      </c>
      <c r="V1675" s="43">
        <f t="shared" si="1338"/>
        <v>387</v>
      </c>
      <c r="W1675" s="43">
        <f t="shared" si="1338"/>
        <v>378</v>
      </c>
      <c r="X1675" s="43">
        <f t="shared" si="1338"/>
        <v>1314</v>
      </c>
      <c r="Y1675" s="43">
        <f t="shared" si="1338"/>
        <v>291</v>
      </c>
      <c r="Z1675" s="43">
        <f t="shared" si="1338"/>
        <v>366</v>
      </c>
      <c r="AA1675" s="43">
        <f t="shared" si="1338"/>
        <v>340</v>
      </c>
      <c r="AB1675" s="43">
        <f t="shared" si="1338"/>
        <v>253</v>
      </c>
      <c r="AC1675" s="43">
        <f t="shared" si="1338"/>
        <v>1250</v>
      </c>
      <c r="AD1675" s="43">
        <f t="shared" si="1338"/>
        <v>371</v>
      </c>
      <c r="AE1675" s="43">
        <f t="shared" si="1338"/>
        <v>494</v>
      </c>
      <c r="AF1675" s="43">
        <f t="shared" si="1338"/>
        <v>434</v>
      </c>
      <c r="AG1675" s="43">
        <f t="shared" si="1338"/>
        <v>319</v>
      </c>
      <c r="AH1675" s="43">
        <f t="shared" si="1338"/>
        <v>1618</v>
      </c>
      <c r="AI1675" s="41">
        <f t="shared" si="1338"/>
        <v>4182</v>
      </c>
    </row>
    <row r="1676" spans="1:36" x14ac:dyDescent="0.15">
      <c r="AI1676" t="s">
        <v>1294</v>
      </c>
    </row>
    <row r="1678" spans="1:36" ht="21.75" thickBot="1" x14ac:dyDescent="0.25">
      <c r="A1678" s="50" t="s">
        <v>13</v>
      </c>
      <c r="B1678" s="51"/>
      <c r="C1678" s="51"/>
      <c r="D1678" s="51"/>
      <c r="E1678" s="51"/>
      <c r="F1678" s="54" t="s">
        <v>26</v>
      </c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S1678" s="50" t="s">
        <v>14</v>
      </c>
      <c r="T1678" s="51"/>
      <c r="U1678" s="51"/>
      <c r="V1678" s="51"/>
      <c r="W1678" s="51"/>
      <c r="X1678" s="54" t="s">
        <v>26</v>
      </c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</row>
    <row r="1679" spans="1:36" ht="14.25" thickBot="1" x14ac:dyDescent="0.2">
      <c r="A1679" s="2" t="s">
        <v>0</v>
      </c>
      <c r="B1679" s="225" t="s">
        <v>15</v>
      </c>
      <c r="C1679" s="225"/>
      <c r="D1679" s="225"/>
      <c r="E1679" s="225"/>
      <c r="F1679" s="226"/>
      <c r="G1679" s="225" t="s">
        <v>1</v>
      </c>
      <c r="H1679" s="225"/>
      <c r="I1679" s="225"/>
      <c r="J1679" s="225"/>
      <c r="K1679" s="226"/>
      <c r="L1679" s="225" t="s">
        <v>16</v>
      </c>
      <c r="M1679" s="225"/>
      <c r="N1679" s="225"/>
      <c r="O1679" s="225"/>
      <c r="P1679" s="225"/>
      <c r="Q1679" s="227" t="s">
        <v>2</v>
      </c>
      <c r="S1679" s="2" t="s">
        <v>0</v>
      </c>
      <c r="T1679" s="225" t="s">
        <v>15</v>
      </c>
      <c r="U1679" s="225"/>
      <c r="V1679" s="225"/>
      <c r="W1679" s="225"/>
      <c r="X1679" s="226"/>
      <c r="Y1679" s="225" t="s">
        <v>1</v>
      </c>
      <c r="Z1679" s="225"/>
      <c r="AA1679" s="225"/>
      <c r="AB1679" s="225"/>
      <c r="AC1679" s="226"/>
      <c r="AD1679" s="225" t="s">
        <v>16</v>
      </c>
      <c r="AE1679" s="225"/>
      <c r="AF1679" s="225"/>
      <c r="AG1679" s="225"/>
      <c r="AH1679" s="225"/>
      <c r="AI1679" s="227" t="s">
        <v>2</v>
      </c>
    </row>
    <row r="1680" spans="1:36" ht="14.25" thickBot="1" x14ac:dyDescent="0.2">
      <c r="A1680" s="2" t="s">
        <v>3</v>
      </c>
      <c r="B1680" s="3" t="s">
        <v>4</v>
      </c>
      <c r="C1680" s="2" t="s">
        <v>5</v>
      </c>
      <c r="D1680" s="4" t="s">
        <v>6</v>
      </c>
      <c r="E1680" s="2" t="s">
        <v>821</v>
      </c>
      <c r="F1680" s="2" t="s">
        <v>7</v>
      </c>
      <c r="G1680" s="3" t="s">
        <v>4</v>
      </c>
      <c r="H1680" s="2" t="s">
        <v>5</v>
      </c>
      <c r="I1680" s="4" t="s">
        <v>6</v>
      </c>
      <c r="J1680" s="2" t="s">
        <v>820</v>
      </c>
      <c r="K1680" s="2" t="s">
        <v>7</v>
      </c>
      <c r="L1680" s="3" t="s">
        <v>4</v>
      </c>
      <c r="M1680" s="2" t="s">
        <v>5</v>
      </c>
      <c r="N1680" s="4" t="s">
        <v>6</v>
      </c>
      <c r="O1680" s="2" t="s">
        <v>820</v>
      </c>
      <c r="P1680" s="3" t="s">
        <v>7</v>
      </c>
      <c r="Q1680" s="228"/>
      <c r="S1680" s="2" t="s">
        <v>3</v>
      </c>
      <c r="T1680" s="3" t="s">
        <v>4</v>
      </c>
      <c r="U1680" s="2" t="s">
        <v>5</v>
      </c>
      <c r="V1680" s="4" t="s">
        <v>6</v>
      </c>
      <c r="W1680" s="2" t="s">
        <v>821</v>
      </c>
      <c r="X1680" s="2" t="s">
        <v>7</v>
      </c>
      <c r="Y1680" s="3" t="s">
        <v>4</v>
      </c>
      <c r="Z1680" s="2" t="s">
        <v>5</v>
      </c>
      <c r="AA1680" s="4" t="s">
        <v>6</v>
      </c>
      <c r="AB1680" s="2" t="s">
        <v>821</v>
      </c>
      <c r="AC1680" s="2" t="s">
        <v>7</v>
      </c>
      <c r="AD1680" s="3" t="s">
        <v>4</v>
      </c>
      <c r="AE1680" s="2" t="s">
        <v>5</v>
      </c>
      <c r="AF1680" s="4" t="s">
        <v>6</v>
      </c>
      <c r="AG1680" s="2" t="s">
        <v>821</v>
      </c>
      <c r="AH1680" s="3" t="s">
        <v>7</v>
      </c>
      <c r="AI1680" s="228"/>
    </row>
    <row r="1681" spans="1:36" x14ac:dyDescent="0.15">
      <c r="A1681" s="5" t="s">
        <v>12</v>
      </c>
      <c r="B1681" s="6">
        <f>B1675</f>
        <v>6</v>
      </c>
      <c r="C1681" s="7">
        <f>C1675</f>
        <v>3</v>
      </c>
      <c r="D1681" s="6">
        <f>D1675</f>
        <v>2</v>
      </c>
      <c r="E1681" s="7">
        <f>E1675</f>
        <v>3</v>
      </c>
      <c r="F1681" s="8">
        <f>SUM(B1681:E1681)</f>
        <v>14</v>
      </c>
      <c r="G1681" s="6">
        <f>G1675</f>
        <v>5</v>
      </c>
      <c r="H1681" s="7">
        <f>H1675</f>
        <v>1</v>
      </c>
      <c r="I1681" s="6">
        <f>I1675</f>
        <v>2</v>
      </c>
      <c r="J1681" s="7">
        <f>J1675</f>
        <v>4</v>
      </c>
      <c r="K1681" s="8">
        <f>SUM(G1681:J1681)</f>
        <v>12</v>
      </c>
      <c r="L1681" s="6">
        <f>L1675</f>
        <v>5</v>
      </c>
      <c r="M1681" s="7">
        <f>M1675</f>
        <v>3</v>
      </c>
      <c r="N1681" s="6">
        <f>N1675</f>
        <v>2</v>
      </c>
      <c r="O1681" s="7">
        <f>O1675</f>
        <v>3</v>
      </c>
      <c r="P1681" s="8">
        <f>SUM(L1681:O1681)</f>
        <v>13</v>
      </c>
      <c r="Q1681" s="9">
        <f>F1681+K1681+P1681</f>
        <v>39</v>
      </c>
      <c r="S1681" s="5" t="s">
        <v>12</v>
      </c>
      <c r="T1681" s="6">
        <f>T1675</f>
        <v>239</v>
      </c>
      <c r="U1681" s="7">
        <f>U1675</f>
        <v>310</v>
      </c>
      <c r="V1681" s="6">
        <f>V1675</f>
        <v>387</v>
      </c>
      <c r="W1681" s="7">
        <f>W1675</f>
        <v>378</v>
      </c>
      <c r="X1681" s="8">
        <f>SUM(T1681:W1681)</f>
        <v>1314</v>
      </c>
      <c r="Y1681" s="6">
        <f>Y1675</f>
        <v>291</v>
      </c>
      <c r="Z1681" s="7">
        <f>Z1675</f>
        <v>366</v>
      </c>
      <c r="AA1681" s="6">
        <f>AA1675</f>
        <v>340</v>
      </c>
      <c r="AB1681" s="7">
        <f>AB1675</f>
        <v>253</v>
      </c>
      <c r="AC1681" s="8">
        <f>SUM(Y1681:AB1681)</f>
        <v>1250</v>
      </c>
      <c r="AD1681" s="7">
        <f>AD1675</f>
        <v>371</v>
      </c>
      <c r="AE1681" s="7">
        <f>AE1675</f>
        <v>494</v>
      </c>
      <c r="AF1681" s="6">
        <f>AF1675</f>
        <v>434</v>
      </c>
      <c r="AG1681" s="7">
        <f>AG1675</f>
        <v>319</v>
      </c>
      <c r="AH1681" s="8">
        <f>SUM(AD1681:AG1681)</f>
        <v>1618</v>
      </c>
      <c r="AI1681" s="9">
        <f>X1681+AC1681+AH1681</f>
        <v>4182</v>
      </c>
    </row>
    <row r="1682" spans="1:36" x14ac:dyDescent="0.15">
      <c r="A1682" s="11" t="s">
        <v>9</v>
      </c>
      <c r="B1682" s="18"/>
      <c r="C1682" s="19">
        <v>3</v>
      </c>
      <c r="D1682" s="18">
        <v>3</v>
      </c>
      <c r="E1682" s="32">
        <v>3</v>
      </c>
      <c r="F1682" s="14">
        <f t="shared" ref="F1682" si="1339">SUM(B1682:E1682)</f>
        <v>9</v>
      </c>
      <c r="G1682" s="18"/>
      <c r="H1682" s="19">
        <v>3</v>
      </c>
      <c r="I1682" s="18">
        <v>3</v>
      </c>
      <c r="J1682" s="32"/>
      <c r="K1682" s="14">
        <f t="shared" ref="K1682" si="1340">SUM(G1682:J1682)</f>
        <v>6</v>
      </c>
      <c r="L1682" s="18"/>
      <c r="M1682" s="19">
        <v>3</v>
      </c>
      <c r="N1682" s="18">
        <v>3</v>
      </c>
      <c r="O1682" s="32">
        <v>3</v>
      </c>
      <c r="P1682" s="14">
        <f t="shared" ref="P1682" si="1341">SUM(L1682:O1682)</f>
        <v>9</v>
      </c>
      <c r="Q1682" s="15">
        <f t="shared" ref="Q1682" si="1342">F1682+K1682+P1682</f>
        <v>24</v>
      </c>
      <c r="R1682" s="56">
        <v>44595</v>
      </c>
      <c r="S1682" s="11" t="s">
        <v>9</v>
      </c>
      <c r="T1682" s="12"/>
      <c r="U1682" s="13"/>
      <c r="V1682" s="12"/>
      <c r="W1682" s="30"/>
      <c r="X1682" s="14">
        <f>SUM(T1682:W1682)</f>
        <v>0</v>
      </c>
      <c r="Y1682" s="12"/>
      <c r="Z1682" s="13"/>
      <c r="AA1682" s="12"/>
      <c r="AB1682" s="30"/>
      <c r="AC1682" s="14">
        <f>SUM(Y1682:AB1682)</f>
        <v>0</v>
      </c>
      <c r="AD1682" s="12"/>
      <c r="AE1682" s="13"/>
      <c r="AF1682" s="12"/>
      <c r="AG1682" s="30"/>
      <c r="AH1682" s="14">
        <f>SUM(AD1682:AG1682)</f>
        <v>0</v>
      </c>
      <c r="AI1682" s="15">
        <f t="shared" ref="AI1682:AI1715" si="1343">X1682+AC1682+AH1682</f>
        <v>0</v>
      </c>
    </row>
    <row r="1683" spans="1:36" x14ac:dyDescent="0.15">
      <c r="A1683" s="11" t="s">
        <v>101</v>
      </c>
      <c r="B1683" s="37"/>
      <c r="C1683" s="19"/>
      <c r="D1683" s="18"/>
      <c r="E1683" s="32"/>
      <c r="F1683" s="14">
        <f t="shared" ref="F1683:F1691" si="1344">SUM(B1683:E1683)</f>
        <v>0</v>
      </c>
      <c r="G1683" s="37"/>
      <c r="H1683" s="19"/>
      <c r="I1683" s="18"/>
      <c r="J1683" s="32">
        <v>1</v>
      </c>
      <c r="K1683" s="14">
        <f t="shared" ref="K1683:K1691" si="1345">SUM(G1683:J1683)</f>
        <v>1</v>
      </c>
      <c r="L1683" s="37"/>
      <c r="M1683" s="19"/>
      <c r="N1683" s="18">
        <v>1</v>
      </c>
      <c r="O1683" s="32">
        <v>1</v>
      </c>
      <c r="P1683" s="14">
        <f t="shared" ref="P1683:P1691" si="1346">SUM(L1683:O1683)</f>
        <v>2</v>
      </c>
      <c r="Q1683" s="15">
        <f t="shared" ref="Q1683:Q1716" si="1347">F1683+K1683+P1683</f>
        <v>3</v>
      </c>
      <c r="R1683" s="93">
        <v>44601</v>
      </c>
      <c r="S1683" s="11" t="s">
        <v>9</v>
      </c>
      <c r="T1683" s="62"/>
      <c r="U1683" s="47"/>
      <c r="V1683" s="46"/>
      <c r="W1683" s="88"/>
      <c r="X1683" s="14">
        <f t="shared" ref="X1683:X1691" si="1348">SUM(T1683:W1683)</f>
        <v>0</v>
      </c>
      <c r="Y1683" s="62"/>
      <c r="Z1683" s="47"/>
      <c r="AA1683" s="46"/>
      <c r="AB1683" s="88"/>
      <c r="AC1683" s="14">
        <f t="shared" ref="AC1683:AC1691" si="1349">SUM(Y1683:AB1683)</f>
        <v>0</v>
      </c>
      <c r="AD1683" s="62"/>
      <c r="AE1683" s="47"/>
      <c r="AF1683" s="46"/>
      <c r="AG1683" s="88"/>
      <c r="AH1683" s="14">
        <f t="shared" ref="AH1683:AH1684" si="1350">SUM(AD1683:AG1683)</f>
        <v>0</v>
      </c>
      <c r="AI1683" s="15">
        <f t="shared" si="1343"/>
        <v>0</v>
      </c>
    </row>
    <row r="1684" spans="1:36" x14ac:dyDescent="0.15">
      <c r="A1684" s="11" t="s">
        <v>66</v>
      </c>
      <c r="B1684" s="12">
        <v>1</v>
      </c>
      <c r="C1684" s="13">
        <v>1</v>
      </c>
      <c r="D1684" s="12">
        <v>1</v>
      </c>
      <c r="E1684" s="30">
        <v>1</v>
      </c>
      <c r="F1684" s="14">
        <f t="shared" si="1344"/>
        <v>4</v>
      </c>
      <c r="G1684" s="12">
        <v>1</v>
      </c>
      <c r="H1684" s="13">
        <v>1</v>
      </c>
      <c r="I1684" s="12">
        <v>1</v>
      </c>
      <c r="J1684" s="30">
        <v>1</v>
      </c>
      <c r="K1684" s="14">
        <f t="shared" si="1345"/>
        <v>4</v>
      </c>
      <c r="L1684" s="12">
        <v>1</v>
      </c>
      <c r="M1684" s="13">
        <v>1</v>
      </c>
      <c r="N1684" s="12">
        <v>1</v>
      </c>
      <c r="O1684" s="30">
        <v>1</v>
      </c>
      <c r="P1684" s="14">
        <f t="shared" si="1346"/>
        <v>4</v>
      </c>
      <c r="Q1684" s="15">
        <f t="shared" si="1347"/>
        <v>12</v>
      </c>
      <c r="R1684" s="93">
        <v>44601</v>
      </c>
      <c r="S1684" s="11" t="s">
        <v>9</v>
      </c>
      <c r="T1684" s="12"/>
      <c r="U1684" s="13"/>
      <c r="V1684" s="12"/>
      <c r="W1684" s="30"/>
      <c r="X1684" s="14">
        <f t="shared" si="1348"/>
        <v>0</v>
      </c>
      <c r="Y1684" s="12"/>
      <c r="Z1684" s="13"/>
      <c r="AA1684" s="12"/>
      <c r="AB1684" s="30"/>
      <c r="AC1684" s="14">
        <f t="shared" si="1349"/>
        <v>0</v>
      </c>
      <c r="AD1684" s="12"/>
      <c r="AE1684" s="13"/>
      <c r="AF1684" s="12"/>
      <c r="AG1684" s="30"/>
      <c r="AH1684" s="14">
        <f t="shared" si="1350"/>
        <v>0</v>
      </c>
      <c r="AI1684" s="15">
        <f t="shared" si="1343"/>
        <v>0</v>
      </c>
      <c r="AJ1684" s="56"/>
    </row>
    <row r="1685" spans="1:36" x14ac:dyDescent="0.15">
      <c r="A1685" s="11" t="s">
        <v>836</v>
      </c>
      <c r="B1685" s="12">
        <v>1</v>
      </c>
      <c r="C1685" s="13">
        <v>1</v>
      </c>
      <c r="D1685" s="12">
        <f>2-1</f>
        <v>1</v>
      </c>
      <c r="E1685" s="30"/>
      <c r="F1685" s="14">
        <f t="shared" si="1344"/>
        <v>3</v>
      </c>
      <c r="G1685" s="12"/>
      <c r="H1685" s="13"/>
      <c r="I1685" s="12"/>
      <c r="J1685" s="30"/>
      <c r="K1685" s="14">
        <f t="shared" si="1345"/>
        <v>0</v>
      </c>
      <c r="L1685" s="12">
        <v>1</v>
      </c>
      <c r="M1685" s="13">
        <v>1</v>
      </c>
      <c r="N1685" s="12">
        <v>1</v>
      </c>
      <c r="O1685" s="30"/>
      <c r="P1685" s="14">
        <f t="shared" si="1346"/>
        <v>3</v>
      </c>
      <c r="Q1685" s="15">
        <f t="shared" si="1347"/>
        <v>6</v>
      </c>
      <c r="R1685" s="93">
        <v>44610</v>
      </c>
      <c r="S1685" s="11" t="s">
        <v>9</v>
      </c>
      <c r="T1685" s="12"/>
      <c r="U1685" s="13"/>
      <c r="V1685" s="12"/>
      <c r="W1685" s="30"/>
      <c r="X1685" s="14">
        <f t="shared" si="1348"/>
        <v>0</v>
      </c>
      <c r="Y1685" s="12"/>
      <c r="Z1685" s="13"/>
      <c r="AA1685" s="12"/>
      <c r="AB1685" s="30"/>
      <c r="AC1685" s="14">
        <f t="shared" si="1349"/>
        <v>0</v>
      </c>
      <c r="AD1685" s="12"/>
      <c r="AE1685" s="13"/>
      <c r="AF1685" s="12"/>
      <c r="AG1685" s="30"/>
      <c r="AH1685" s="14">
        <f>SUM(AD1685:AG1685)</f>
        <v>0</v>
      </c>
      <c r="AI1685" s="15">
        <f t="shared" si="1343"/>
        <v>0</v>
      </c>
      <c r="AJ1685" s="57"/>
    </row>
    <row r="1686" spans="1:36" x14ac:dyDescent="0.15">
      <c r="A1686" s="11" t="s">
        <v>9</v>
      </c>
      <c r="B1686" s="12"/>
      <c r="C1686" s="13"/>
      <c r="D1686" s="12"/>
      <c r="E1686" s="30"/>
      <c r="F1686" s="14">
        <f t="shared" si="1344"/>
        <v>0</v>
      </c>
      <c r="G1686" s="12"/>
      <c r="H1686" s="13"/>
      <c r="I1686" s="12"/>
      <c r="J1686" s="30"/>
      <c r="K1686" s="14">
        <f t="shared" si="1345"/>
        <v>0</v>
      </c>
      <c r="L1686" s="12"/>
      <c r="M1686" s="13"/>
      <c r="N1686" s="12"/>
      <c r="O1686" s="30"/>
      <c r="P1686" s="14">
        <f t="shared" si="1346"/>
        <v>0</v>
      </c>
      <c r="Q1686" s="15">
        <f t="shared" si="1347"/>
        <v>0</v>
      </c>
      <c r="S1686" s="11" t="s">
        <v>9</v>
      </c>
      <c r="T1686" s="46"/>
      <c r="U1686" s="47"/>
      <c r="V1686" s="46"/>
      <c r="W1686" s="88"/>
      <c r="X1686" s="14">
        <f t="shared" si="1348"/>
        <v>0</v>
      </c>
      <c r="Y1686" s="46"/>
      <c r="Z1686" s="47"/>
      <c r="AA1686" s="46"/>
      <c r="AB1686" s="88"/>
      <c r="AC1686" s="14">
        <f t="shared" si="1349"/>
        <v>0</v>
      </c>
      <c r="AD1686" s="46"/>
      <c r="AE1686" s="47"/>
      <c r="AF1686" s="46"/>
      <c r="AG1686" s="88"/>
      <c r="AH1686" s="14">
        <f t="shared" ref="AH1686:AH1691" si="1351">SUM(AD1686:AG1686)</f>
        <v>0</v>
      </c>
      <c r="AI1686" s="15">
        <f t="shared" si="1343"/>
        <v>0</v>
      </c>
      <c r="AJ1686" s="57"/>
    </row>
    <row r="1687" spans="1:36" x14ac:dyDescent="0.15">
      <c r="A1687" s="11" t="s">
        <v>9</v>
      </c>
      <c r="B1687" s="12"/>
      <c r="C1687" s="13"/>
      <c r="D1687" s="12"/>
      <c r="E1687" s="30"/>
      <c r="F1687" s="14">
        <f t="shared" si="1344"/>
        <v>0</v>
      </c>
      <c r="G1687" s="12"/>
      <c r="H1687" s="13"/>
      <c r="I1687" s="12"/>
      <c r="J1687" s="30"/>
      <c r="K1687" s="14">
        <f t="shared" si="1345"/>
        <v>0</v>
      </c>
      <c r="L1687" s="12"/>
      <c r="M1687" s="13"/>
      <c r="N1687" s="12"/>
      <c r="O1687" s="30"/>
      <c r="P1687" s="14">
        <f t="shared" si="1346"/>
        <v>0</v>
      </c>
      <c r="Q1687" s="15">
        <f t="shared" si="1347"/>
        <v>0</v>
      </c>
      <c r="S1687" s="11" t="s">
        <v>9</v>
      </c>
      <c r="T1687" s="12"/>
      <c r="U1687" s="13"/>
      <c r="V1687" s="12"/>
      <c r="W1687" s="30"/>
      <c r="X1687" s="14">
        <f t="shared" si="1348"/>
        <v>0</v>
      </c>
      <c r="Y1687" s="12"/>
      <c r="Z1687" s="13"/>
      <c r="AA1687" s="12"/>
      <c r="AB1687" s="30"/>
      <c r="AC1687" s="14">
        <f t="shared" si="1349"/>
        <v>0</v>
      </c>
      <c r="AD1687" s="12"/>
      <c r="AE1687" s="13"/>
      <c r="AF1687" s="12"/>
      <c r="AG1687" s="30"/>
      <c r="AH1687" s="14">
        <f t="shared" si="1351"/>
        <v>0</v>
      </c>
      <c r="AI1687" s="15">
        <f t="shared" si="1343"/>
        <v>0</v>
      </c>
    </row>
    <row r="1688" spans="1:36" x14ac:dyDescent="0.15">
      <c r="A1688" s="11" t="s">
        <v>9</v>
      </c>
      <c r="B1688" s="18"/>
      <c r="C1688" s="19"/>
      <c r="D1688" s="18"/>
      <c r="E1688" s="32"/>
      <c r="F1688" s="14">
        <f t="shared" si="1344"/>
        <v>0</v>
      </c>
      <c r="G1688" s="18"/>
      <c r="H1688" s="19"/>
      <c r="I1688" s="18"/>
      <c r="J1688" s="32"/>
      <c r="K1688" s="14">
        <f t="shared" si="1345"/>
        <v>0</v>
      </c>
      <c r="L1688" s="18"/>
      <c r="M1688" s="19"/>
      <c r="N1688" s="18"/>
      <c r="O1688" s="32"/>
      <c r="P1688" s="14">
        <f t="shared" si="1346"/>
        <v>0</v>
      </c>
      <c r="Q1688" s="15">
        <f t="shared" si="1347"/>
        <v>0</v>
      </c>
      <c r="S1688" s="11" t="s">
        <v>9</v>
      </c>
      <c r="T1688" s="62"/>
      <c r="U1688" s="47"/>
      <c r="V1688" s="46"/>
      <c r="W1688" s="88"/>
      <c r="X1688" s="14">
        <f t="shared" si="1348"/>
        <v>0</v>
      </c>
      <c r="Y1688" s="62"/>
      <c r="Z1688" s="47"/>
      <c r="AA1688" s="46"/>
      <c r="AB1688" s="88"/>
      <c r="AC1688" s="14">
        <f t="shared" si="1349"/>
        <v>0</v>
      </c>
      <c r="AD1688" s="62"/>
      <c r="AE1688" s="47"/>
      <c r="AF1688" s="46"/>
      <c r="AG1688" s="88"/>
      <c r="AH1688" s="14">
        <f t="shared" si="1351"/>
        <v>0</v>
      </c>
      <c r="AI1688" s="15">
        <f t="shared" si="1343"/>
        <v>0</v>
      </c>
    </row>
    <row r="1689" spans="1:36" x14ac:dyDescent="0.15">
      <c r="A1689" s="11" t="s">
        <v>9</v>
      </c>
      <c r="B1689" s="18"/>
      <c r="C1689" s="19"/>
      <c r="D1689" s="18"/>
      <c r="E1689" s="32"/>
      <c r="F1689" s="14">
        <f t="shared" si="1344"/>
        <v>0</v>
      </c>
      <c r="G1689" s="18"/>
      <c r="H1689" s="19"/>
      <c r="I1689" s="18"/>
      <c r="J1689" s="32"/>
      <c r="K1689" s="14">
        <f t="shared" si="1345"/>
        <v>0</v>
      </c>
      <c r="L1689" s="18"/>
      <c r="M1689" s="19"/>
      <c r="N1689" s="18"/>
      <c r="O1689" s="32"/>
      <c r="P1689" s="14">
        <f t="shared" si="1346"/>
        <v>0</v>
      </c>
      <c r="Q1689" s="15">
        <f t="shared" si="1347"/>
        <v>0</v>
      </c>
      <c r="S1689" s="11" t="s">
        <v>9</v>
      </c>
      <c r="T1689" s="46"/>
      <c r="U1689" s="47"/>
      <c r="V1689" s="46"/>
      <c r="W1689" s="88"/>
      <c r="X1689" s="14">
        <f t="shared" si="1348"/>
        <v>0</v>
      </c>
      <c r="Y1689" s="46"/>
      <c r="Z1689" s="47"/>
      <c r="AA1689" s="46"/>
      <c r="AB1689" s="88"/>
      <c r="AC1689" s="14">
        <f t="shared" si="1349"/>
        <v>0</v>
      </c>
      <c r="AD1689" s="46"/>
      <c r="AE1689" s="47"/>
      <c r="AF1689" s="46"/>
      <c r="AG1689" s="88"/>
      <c r="AH1689" s="14">
        <f t="shared" si="1351"/>
        <v>0</v>
      </c>
      <c r="AI1689" s="15">
        <f t="shared" si="1343"/>
        <v>0</v>
      </c>
    </row>
    <row r="1690" spans="1:36" x14ac:dyDescent="0.15">
      <c r="A1690" s="11" t="s">
        <v>9</v>
      </c>
      <c r="B1690" s="18"/>
      <c r="C1690" s="19"/>
      <c r="D1690" s="18"/>
      <c r="E1690" s="32"/>
      <c r="F1690" s="14">
        <f t="shared" si="1344"/>
        <v>0</v>
      </c>
      <c r="G1690" s="18"/>
      <c r="H1690" s="19"/>
      <c r="I1690" s="18"/>
      <c r="J1690" s="32"/>
      <c r="K1690" s="14">
        <f t="shared" si="1345"/>
        <v>0</v>
      </c>
      <c r="L1690" s="18"/>
      <c r="M1690" s="19"/>
      <c r="N1690" s="18"/>
      <c r="O1690" s="32"/>
      <c r="P1690" s="14">
        <f t="shared" si="1346"/>
        <v>0</v>
      </c>
      <c r="Q1690" s="15">
        <f t="shared" si="1347"/>
        <v>0</v>
      </c>
      <c r="S1690" s="11" t="s">
        <v>9</v>
      </c>
      <c r="T1690" s="46"/>
      <c r="U1690" s="47"/>
      <c r="V1690" s="46"/>
      <c r="W1690" s="88"/>
      <c r="X1690" s="14">
        <f t="shared" si="1348"/>
        <v>0</v>
      </c>
      <c r="Y1690" s="46"/>
      <c r="Z1690" s="47"/>
      <c r="AA1690" s="46"/>
      <c r="AB1690" s="88"/>
      <c r="AC1690" s="14">
        <f t="shared" si="1349"/>
        <v>0</v>
      </c>
      <c r="AD1690" s="46"/>
      <c r="AE1690" s="47"/>
      <c r="AF1690" s="46"/>
      <c r="AG1690" s="88"/>
      <c r="AH1690" s="14">
        <f t="shared" si="1351"/>
        <v>0</v>
      </c>
      <c r="AI1690" s="15">
        <f t="shared" si="1343"/>
        <v>0</v>
      </c>
    </row>
    <row r="1691" spans="1:36" ht="14.25" thickBot="1" x14ac:dyDescent="0.2">
      <c r="A1691" s="20" t="s">
        <v>9</v>
      </c>
      <c r="B1691" s="21">
        <v>0</v>
      </c>
      <c r="C1691" s="22">
        <v>-2</v>
      </c>
      <c r="D1691" s="21">
        <v>0</v>
      </c>
      <c r="E1691" s="105">
        <v>0</v>
      </c>
      <c r="F1691" s="14">
        <f t="shared" si="1344"/>
        <v>-2</v>
      </c>
      <c r="G1691" s="21">
        <v>1</v>
      </c>
      <c r="H1691" s="22">
        <v>1</v>
      </c>
      <c r="I1691" s="21">
        <v>1</v>
      </c>
      <c r="J1691" s="105">
        <v>0</v>
      </c>
      <c r="K1691" s="14">
        <f t="shared" si="1345"/>
        <v>3</v>
      </c>
      <c r="L1691" s="21">
        <v>0</v>
      </c>
      <c r="M1691" s="22">
        <v>-1</v>
      </c>
      <c r="N1691" s="21">
        <v>-2</v>
      </c>
      <c r="O1691" s="105">
        <v>0</v>
      </c>
      <c r="P1691" s="14">
        <f t="shared" si="1346"/>
        <v>-3</v>
      </c>
      <c r="Q1691" s="15">
        <f t="shared" si="1347"/>
        <v>-2</v>
      </c>
      <c r="S1691" s="11" t="s">
        <v>9</v>
      </c>
      <c r="T1691" s="48"/>
      <c r="U1691" s="49"/>
      <c r="V1691" s="48"/>
      <c r="W1691" s="109"/>
      <c r="X1691" s="14">
        <f t="shared" si="1348"/>
        <v>0</v>
      </c>
      <c r="Y1691" s="48"/>
      <c r="Z1691" s="49"/>
      <c r="AA1691" s="48"/>
      <c r="AB1691" s="109"/>
      <c r="AC1691" s="14">
        <f t="shared" si="1349"/>
        <v>0</v>
      </c>
      <c r="AD1691" s="48"/>
      <c r="AE1691" s="49"/>
      <c r="AF1691" s="48"/>
      <c r="AG1691" s="109"/>
      <c r="AH1691" s="14">
        <f t="shared" si="1351"/>
        <v>0</v>
      </c>
      <c r="AI1691" s="24">
        <f t="shared" si="1343"/>
        <v>0</v>
      </c>
    </row>
    <row r="1692" spans="1:36" ht="14.25" thickBot="1" x14ac:dyDescent="0.2">
      <c r="A1692" s="25" t="s">
        <v>10</v>
      </c>
      <c r="B1692" s="26">
        <f>SUM(B1681:B1691)</f>
        <v>8</v>
      </c>
      <c r="C1692" s="26">
        <f>SUM(C1681:C1691)</f>
        <v>6</v>
      </c>
      <c r="D1692" s="27">
        <f>SUM(D1681:D1691)</f>
        <v>7</v>
      </c>
      <c r="E1692" s="27">
        <f>SUM(E1681:E1691)</f>
        <v>7</v>
      </c>
      <c r="F1692" s="28">
        <f>SUM(B1692:E1692)</f>
        <v>28</v>
      </c>
      <c r="G1692" s="26">
        <f>SUM(G1681:G1691)</f>
        <v>7</v>
      </c>
      <c r="H1692" s="26">
        <f>SUM(H1681:H1691)</f>
        <v>6</v>
      </c>
      <c r="I1692" s="27">
        <f>SUM(I1681:I1691)</f>
        <v>7</v>
      </c>
      <c r="J1692" s="27">
        <f>SUM(J1681:J1691)</f>
        <v>6</v>
      </c>
      <c r="K1692" s="28">
        <f>SUM(G1692:J1692)</f>
        <v>26</v>
      </c>
      <c r="L1692" s="26">
        <f>SUM(L1681:L1691)</f>
        <v>7</v>
      </c>
      <c r="M1692" s="26">
        <f>SUM(M1681:M1691)</f>
        <v>7</v>
      </c>
      <c r="N1692" s="27">
        <f>SUM(N1681:N1691)</f>
        <v>6</v>
      </c>
      <c r="O1692" s="27">
        <f>SUM(O1681:O1691)</f>
        <v>8</v>
      </c>
      <c r="P1692" s="28">
        <f>SUM(L1692:O1692)</f>
        <v>28</v>
      </c>
      <c r="Q1692" s="29">
        <f t="shared" si="1347"/>
        <v>82</v>
      </c>
      <c r="S1692" s="25" t="s">
        <v>10</v>
      </c>
      <c r="T1692" s="26">
        <f>SUM(T1681:T1691)</f>
        <v>239</v>
      </c>
      <c r="U1692" s="26">
        <f>SUM(U1681:U1691)</f>
        <v>310</v>
      </c>
      <c r="V1692" s="27">
        <f>SUM(V1681:V1691)</f>
        <v>387</v>
      </c>
      <c r="W1692" s="27">
        <f>SUM(W1681:W1691)</f>
        <v>378</v>
      </c>
      <c r="X1692" s="28">
        <f>SUM(T1692:W1692)</f>
        <v>1314</v>
      </c>
      <c r="Y1692" s="26">
        <f>SUM(Y1681:Y1691)</f>
        <v>291</v>
      </c>
      <c r="Z1692" s="26">
        <f>SUM(Z1681:Z1691)</f>
        <v>366</v>
      </c>
      <c r="AA1692" s="27">
        <f>SUM(AA1681:AA1691)</f>
        <v>340</v>
      </c>
      <c r="AB1692" s="27">
        <f>SUM(AB1681:AB1691)</f>
        <v>253</v>
      </c>
      <c r="AC1692" s="28">
        <f>SUM(Y1692:AB1692)</f>
        <v>1250</v>
      </c>
      <c r="AD1692" s="26">
        <f>SUM(AD1681:AD1691)</f>
        <v>371</v>
      </c>
      <c r="AE1692" s="26">
        <f>SUM(AE1681:AE1691)</f>
        <v>494</v>
      </c>
      <c r="AF1692" s="27">
        <f>SUM(AF1681:AF1691)</f>
        <v>434</v>
      </c>
      <c r="AG1692" s="27">
        <f>SUM(AG1681:AG1691)</f>
        <v>319</v>
      </c>
      <c r="AH1692" s="28">
        <f>SUM(AD1692:AG1692)</f>
        <v>1618</v>
      </c>
      <c r="AI1692" s="29">
        <f t="shared" si="1343"/>
        <v>4182</v>
      </c>
    </row>
    <row r="1693" spans="1:36" x14ac:dyDescent="0.15">
      <c r="A1693" s="30" t="s">
        <v>1285</v>
      </c>
      <c r="B1693" s="31"/>
      <c r="C1693" s="32">
        <v>1</v>
      </c>
      <c r="D1693" s="33"/>
      <c r="E1693" s="32"/>
      <c r="F1693" s="14">
        <f>SUM(B1693:E1693)</f>
        <v>1</v>
      </c>
      <c r="G1693" s="31"/>
      <c r="H1693" s="32">
        <v>1</v>
      </c>
      <c r="I1693" s="33"/>
      <c r="J1693" s="32"/>
      <c r="K1693" s="14">
        <f>SUM(G1693:J1693)</f>
        <v>1</v>
      </c>
      <c r="L1693" s="31"/>
      <c r="M1693" s="32">
        <v>1</v>
      </c>
      <c r="N1693" s="33"/>
      <c r="O1693" s="32"/>
      <c r="P1693" s="14">
        <f>SUM(L1693:O1693)</f>
        <v>1</v>
      </c>
      <c r="Q1693" s="15">
        <f t="shared" si="1347"/>
        <v>3</v>
      </c>
      <c r="R1693" s="93">
        <v>44596</v>
      </c>
      <c r="S1693" s="30" t="s">
        <v>1278</v>
      </c>
      <c r="T1693" s="31"/>
      <c r="U1693" s="32"/>
      <c r="V1693" s="33">
        <v>6</v>
      </c>
      <c r="W1693" s="32">
        <v>4</v>
      </c>
      <c r="X1693" s="14">
        <f>SUM(T1693:W1693)</f>
        <v>10</v>
      </c>
      <c r="Y1693" s="31"/>
      <c r="Z1693" s="32"/>
      <c r="AA1693" s="33">
        <v>6</v>
      </c>
      <c r="AB1693" s="32">
        <v>4</v>
      </c>
      <c r="AC1693" s="14">
        <f>SUM(Y1693:AB1693)</f>
        <v>10</v>
      </c>
      <c r="AD1693" s="31"/>
      <c r="AE1693" s="32"/>
      <c r="AF1693" s="33">
        <v>6</v>
      </c>
      <c r="AG1693" s="32">
        <v>4</v>
      </c>
      <c r="AH1693" s="14">
        <f>SUM(AD1693:AG1693)</f>
        <v>10</v>
      </c>
      <c r="AI1693" s="15">
        <f t="shared" si="1343"/>
        <v>30</v>
      </c>
      <c r="AJ1693" s="56">
        <v>44594</v>
      </c>
    </row>
    <row r="1694" spans="1:36" x14ac:dyDescent="0.15">
      <c r="A1694" s="30" t="s">
        <v>88</v>
      </c>
      <c r="B1694" s="37">
        <v>1</v>
      </c>
      <c r="C1694" s="19"/>
      <c r="D1694" s="18"/>
      <c r="E1694" s="32"/>
      <c r="F1694" s="14">
        <f t="shared" ref="F1694:F1716" si="1352">SUM(B1694:E1694)</f>
        <v>1</v>
      </c>
      <c r="G1694" s="37"/>
      <c r="H1694" s="19"/>
      <c r="I1694" s="18"/>
      <c r="J1694" s="32"/>
      <c r="K1694" s="14">
        <f t="shared" ref="K1694:K1716" si="1353">SUM(G1694:J1694)</f>
        <v>0</v>
      </c>
      <c r="L1694" s="37"/>
      <c r="M1694" s="19"/>
      <c r="N1694" s="18"/>
      <c r="O1694" s="32"/>
      <c r="P1694" s="14">
        <f t="shared" ref="P1694:P1716" si="1354">SUM(L1694:O1694)</f>
        <v>0</v>
      </c>
      <c r="Q1694" s="15">
        <f t="shared" si="1347"/>
        <v>1</v>
      </c>
      <c r="R1694" s="93">
        <v>44599</v>
      </c>
      <c r="S1694" s="30" t="s">
        <v>1279</v>
      </c>
      <c r="T1694" s="37">
        <v>5</v>
      </c>
      <c r="U1694" s="19"/>
      <c r="V1694" s="18"/>
      <c r="W1694" s="32"/>
      <c r="X1694" s="14">
        <f t="shared" ref="X1694:X1715" si="1355">SUM(T1694:W1694)</f>
        <v>5</v>
      </c>
      <c r="Y1694" s="37">
        <v>5</v>
      </c>
      <c r="Z1694" s="19"/>
      <c r="AA1694" s="18"/>
      <c r="AB1694" s="32"/>
      <c r="AC1694" s="14">
        <f t="shared" ref="AC1694:AC1715" si="1356">SUM(Y1694:AB1694)</f>
        <v>5</v>
      </c>
      <c r="AD1694" s="37">
        <v>5</v>
      </c>
      <c r="AE1694" s="19"/>
      <c r="AF1694" s="18"/>
      <c r="AG1694" s="32"/>
      <c r="AH1694" s="14">
        <f t="shared" ref="AH1694:AH1715" si="1357">SUM(AD1694:AG1694)</f>
        <v>5</v>
      </c>
      <c r="AI1694" s="15">
        <f t="shared" si="1343"/>
        <v>15</v>
      </c>
      <c r="AJ1694" s="56">
        <v>44599</v>
      </c>
    </row>
    <row r="1695" spans="1:36" x14ac:dyDescent="0.15">
      <c r="A1695" s="30" t="s">
        <v>88</v>
      </c>
      <c r="B1695" s="37"/>
      <c r="C1695" s="19"/>
      <c r="D1695" s="18"/>
      <c r="E1695" s="32"/>
      <c r="F1695" s="14">
        <f t="shared" si="1352"/>
        <v>0</v>
      </c>
      <c r="G1695" s="37"/>
      <c r="H1695" s="19"/>
      <c r="I1695" s="18"/>
      <c r="J1695" s="32"/>
      <c r="K1695" s="14">
        <f t="shared" si="1353"/>
        <v>0</v>
      </c>
      <c r="L1695" s="37">
        <v>1</v>
      </c>
      <c r="M1695" s="19"/>
      <c r="N1695" s="18"/>
      <c r="O1695" s="32"/>
      <c r="P1695" s="14">
        <f t="shared" si="1354"/>
        <v>1</v>
      </c>
      <c r="Q1695" s="15">
        <f t="shared" si="1347"/>
        <v>1</v>
      </c>
      <c r="R1695" s="93">
        <v>44608</v>
      </c>
      <c r="S1695" s="30" t="s">
        <v>1282</v>
      </c>
      <c r="T1695" s="37"/>
      <c r="U1695" s="19">
        <v>2</v>
      </c>
      <c r="V1695" s="18"/>
      <c r="W1695" s="32"/>
      <c r="X1695" s="14">
        <f t="shared" si="1355"/>
        <v>2</v>
      </c>
      <c r="Y1695" s="37">
        <v>2</v>
      </c>
      <c r="Z1695" s="19">
        <v>2</v>
      </c>
      <c r="AA1695" s="18">
        <v>6</v>
      </c>
      <c r="AB1695" s="32"/>
      <c r="AC1695" s="14">
        <f t="shared" si="1356"/>
        <v>10</v>
      </c>
      <c r="AD1695" s="37"/>
      <c r="AE1695" s="19">
        <v>6</v>
      </c>
      <c r="AF1695" s="18"/>
      <c r="AG1695" s="32"/>
      <c r="AH1695" s="14">
        <f t="shared" si="1357"/>
        <v>6</v>
      </c>
      <c r="AI1695" s="15">
        <f t="shared" si="1343"/>
        <v>18</v>
      </c>
      <c r="AJ1695" s="56">
        <v>44596</v>
      </c>
    </row>
    <row r="1696" spans="1:36" x14ac:dyDescent="0.15">
      <c r="A1696" s="30" t="s">
        <v>1307</v>
      </c>
      <c r="B1696" s="37"/>
      <c r="C1696" s="19"/>
      <c r="D1696" s="18">
        <v>2</v>
      </c>
      <c r="E1696" s="32"/>
      <c r="F1696" s="14">
        <f t="shared" si="1352"/>
        <v>2</v>
      </c>
      <c r="G1696" s="37"/>
      <c r="H1696" s="19">
        <v>2</v>
      </c>
      <c r="I1696" s="18"/>
      <c r="J1696" s="32"/>
      <c r="K1696" s="14">
        <f t="shared" si="1353"/>
        <v>2</v>
      </c>
      <c r="L1696" s="37">
        <v>2</v>
      </c>
      <c r="M1696" s="19"/>
      <c r="N1696" s="18"/>
      <c r="O1696" s="32"/>
      <c r="P1696" s="14">
        <f t="shared" si="1354"/>
        <v>2</v>
      </c>
      <c r="Q1696" s="15">
        <f t="shared" si="1347"/>
        <v>6</v>
      </c>
      <c r="R1696" s="93">
        <v>44616</v>
      </c>
      <c r="S1696" s="30" t="s">
        <v>27</v>
      </c>
      <c r="T1696" s="37"/>
      <c r="U1696" s="19">
        <v>3</v>
      </c>
      <c r="V1696" s="18">
        <v>3</v>
      </c>
      <c r="W1696" s="32">
        <v>3</v>
      </c>
      <c r="X1696" s="14">
        <f t="shared" ref="X1696:X1697" si="1358">SUM(T1696:W1696)</f>
        <v>9</v>
      </c>
      <c r="Y1696" s="37"/>
      <c r="Z1696" s="19">
        <v>3</v>
      </c>
      <c r="AA1696" s="18">
        <v>3</v>
      </c>
      <c r="AB1696" s="32"/>
      <c r="AC1696" s="14">
        <f t="shared" ref="AC1696:AC1697" si="1359">SUM(Y1696:AB1696)</f>
        <v>6</v>
      </c>
      <c r="AD1696" s="37"/>
      <c r="AE1696" s="19">
        <v>3</v>
      </c>
      <c r="AF1696" s="18">
        <v>3</v>
      </c>
      <c r="AG1696" s="32">
        <v>3</v>
      </c>
      <c r="AH1696" s="14">
        <f t="shared" ref="AH1696:AH1697" si="1360">SUM(AD1696:AG1696)</f>
        <v>9</v>
      </c>
      <c r="AI1696" s="15">
        <f t="shared" si="1343"/>
        <v>24</v>
      </c>
      <c r="AJ1696" s="56">
        <v>44595</v>
      </c>
    </row>
    <row r="1697" spans="1:36" x14ac:dyDescent="0.15">
      <c r="A1697" s="30"/>
      <c r="B1697" s="37"/>
      <c r="C1697" s="19"/>
      <c r="D1697" s="18"/>
      <c r="E1697" s="32"/>
      <c r="F1697" s="14">
        <f t="shared" si="1352"/>
        <v>0</v>
      </c>
      <c r="G1697" s="37"/>
      <c r="H1697" s="19"/>
      <c r="I1697" s="18"/>
      <c r="J1697" s="32"/>
      <c r="K1697" s="14">
        <f t="shared" si="1353"/>
        <v>0</v>
      </c>
      <c r="L1697" s="37"/>
      <c r="M1697" s="19"/>
      <c r="N1697" s="18"/>
      <c r="O1697" s="32"/>
      <c r="P1697" s="14">
        <f t="shared" si="1354"/>
        <v>0</v>
      </c>
      <c r="Q1697" s="15">
        <f t="shared" si="1347"/>
        <v>0</v>
      </c>
      <c r="S1697" s="30" t="s">
        <v>1286</v>
      </c>
      <c r="T1697" s="37">
        <v>3</v>
      </c>
      <c r="U1697" s="19">
        <v>11</v>
      </c>
      <c r="V1697" s="18">
        <v>1</v>
      </c>
      <c r="W1697" s="32">
        <v>2</v>
      </c>
      <c r="X1697" s="14">
        <f t="shared" si="1358"/>
        <v>17</v>
      </c>
      <c r="Y1697" s="37">
        <v>3</v>
      </c>
      <c r="Z1697" s="19">
        <v>11</v>
      </c>
      <c r="AA1697" s="18">
        <v>1</v>
      </c>
      <c r="AB1697" s="32">
        <v>2</v>
      </c>
      <c r="AC1697" s="14">
        <f t="shared" si="1359"/>
        <v>17</v>
      </c>
      <c r="AD1697" s="37">
        <v>3</v>
      </c>
      <c r="AE1697" s="19">
        <v>11</v>
      </c>
      <c r="AF1697" s="18">
        <v>1</v>
      </c>
      <c r="AG1697" s="32">
        <v>2</v>
      </c>
      <c r="AH1697" s="14">
        <f t="shared" si="1360"/>
        <v>17</v>
      </c>
      <c r="AI1697" s="15">
        <f t="shared" ref="AI1697" si="1361">X1697+AC1697+AH1697</f>
        <v>51</v>
      </c>
      <c r="AJ1697" s="56">
        <v>44600</v>
      </c>
    </row>
    <row r="1698" spans="1:36" x14ac:dyDescent="0.15">
      <c r="A1698" s="30"/>
      <c r="B1698" s="37"/>
      <c r="C1698" s="19"/>
      <c r="D1698" s="18"/>
      <c r="E1698" s="32"/>
      <c r="F1698" s="14">
        <f t="shared" si="1352"/>
        <v>0</v>
      </c>
      <c r="G1698" s="37"/>
      <c r="H1698" s="19"/>
      <c r="I1698" s="18"/>
      <c r="J1698" s="32"/>
      <c r="K1698" s="14">
        <f t="shared" si="1353"/>
        <v>0</v>
      </c>
      <c r="L1698" s="37"/>
      <c r="M1698" s="19"/>
      <c r="N1698" s="18"/>
      <c r="O1698" s="32"/>
      <c r="P1698" s="14">
        <f t="shared" si="1354"/>
        <v>0</v>
      </c>
      <c r="Q1698" s="15">
        <f t="shared" si="1347"/>
        <v>0</v>
      </c>
      <c r="S1698" s="30" t="s">
        <v>1287</v>
      </c>
      <c r="T1698" s="37"/>
      <c r="U1698" s="19">
        <v>10</v>
      </c>
      <c r="V1698" s="18"/>
      <c r="W1698" s="32"/>
      <c r="X1698" s="14">
        <f t="shared" si="1355"/>
        <v>10</v>
      </c>
      <c r="Y1698" s="37">
        <v>22</v>
      </c>
      <c r="Z1698" s="19">
        <v>20</v>
      </c>
      <c r="AA1698" s="18">
        <v>12</v>
      </c>
      <c r="AB1698" s="32"/>
      <c r="AC1698" s="14">
        <f t="shared" si="1356"/>
        <v>54</v>
      </c>
      <c r="AD1698" s="37">
        <v>14</v>
      </c>
      <c r="AE1698" s="19">
        <v>20</v>
      </c>
      <c r="AF1698" s="18">
        <v>18</v>
      </c>
      <c r="AG1698" s="32"/>
      <c r="AH1698" s="14">
        <f t="shared" si="1357"/>
        <v>52</v>
      </c>
      <c r="AI1698" s="15">
        <f t="shared" si="1343"/>
        <v>116</v>
      </c>
      <c r="AJ1698" s="56">
        <v>44601</v>
      </c>
    </row>
    <row r="1699" spans="1:36" x14ac:dyDescent="0.15">
      <c r="A1699" s="30"/>
      <c r="B1699" s="37"/>
      <c r="C1699" s="19"/>
      <c r="D1699" s="18"/>
      <c r="E1699" s="32"/>
      <c r="F1699" s="14">
        <f t="shared" si="1352"/>
        <v>0</v>
      </c>
      <c r="G1699" s="37"/>
      <c r="H1699" s="19"/>
      <c r="I1699" s="18"/>
      <c r="J1699" s="32"/>
      <c r="K1699" s="14">
        <f t="shared" si="1353"/>
        <v>0</v>
      </c>
      <c r="L1699" s="37"/>
      <c r="M1699" s="19"/>
      <c r="N1699" s="18"/>
      <c r="O1699" s="32"/>
      <c r="P1699" s="14">
        <f t="shared" si="1354"/>
        <v>0</v>
      </c>
      <c r="Q1699" s="15">
        <f t="shared" si="1347"/>
        <v>0</v>
      </c>
      <c r="S1699" s="39" t="s">
        <v>1288</v>
      </c>
      <c r="T1699" s="37"/>
      <c r="U1699" s="19"/>
      <c r="V1699" s="18"/>
      <c r="W1699" s="32"/>
      <c r="X1699" s="14">
        <f t="shared" si="1355"/>
        <v>0</v>
      </c>
      <c r="Y1699" s="37"/>
      <c r="Z1699" s="19"/>
      <c r="AA1699" s="18"/>
      <c r="AB1699" s="32"/>
      <c r="AC1699" s="14">
        <f t="shared" si="1356"/>
        <v>0</v>
      </c>
      <c r="AD1699" s="37">
        <v>8</v>
      </c>
      <c r="AE1699" s="19"/>
      <c r="AF1699" s="18"/>
      <c r="AG1699" s="32"/>
      <c r="AH1699" s="14">
        <f t="shared" si="1357"/>
        <v>8</v>
      </c>
      <c r="AI1699" s="15">
        <f t="shared" si="1343"/>
        <v>8</v>
      </c>
      <c r="AJ1699" s="56">
        <v>44606</v>
      </c>
    </row>
    <row r="1700" spans="1:36" x14ac:dyDescent="0.15">
      <c r="A1700" s="30"/>
      <c r="B1700" s="37"/>
      <c r="C1700" s="19"/>
      <c r="D1700" s="18"/>
      <c r="E1700" s="32"/>
      <c r="F1700" s="14">
        <f t="shared" si="1352"/>
        <v>0</v>
      </c>
      <c r="G1700" s="37"/>
      <c r="H1700" s="19"/>
      <c r="I1700" s="18"/>
      <c r="J1700" s="32"/>
      <c r="K1700" s="14">
        <f t="shared" si="1353"/>
        <v>0</v>
      </c>
      <c r="L1700" s="37"/>
      <c r="M1700" s="19"/>
      <c r="N1700" s="18"/>
      <c r="O1700" s="32"/>
      <c r="P1700" s="14">
        <f t="shared" si="1354"/>
        <v>0</v>
      </c>
      <c r="Q1700" s="15">
        <f t="shared" si="1347"/>
        <v>0</v>
      </c>
      <c r="S1700" s="30" t="s">
        <v>1289</v>
      </c>
      <c r="T1700" s="37"/>
      <c r="U1700" s="19">
        <v>4</v>
      </c>
      <c r="V1700" s="18">
        <v>1</v>
      </c>
      <c r="W1700" s="32"/>
      <c r="X1700" s="14">
        <f t="shared" si="1355"/>
        <v>5</v>
      </c>
      <c r="Y1700" s="37"/>
      <c r="Z1700" s="19">
        <v>4</v>
      </c>
      <c r="AA1700" s="18">
        <v>1</v>
      </c>
      <c r="AB1700" s="32"/>
      <c r="AC1700" s="14">
        <f t="shared" si="1356"/>
        <v>5</v>
      </c>
      <c r="AD1700" s="37"/>
      <c r="AE1700" s="19">
        <v>4</v>
      </c>
      <c r="AF1700" s="18">
        <v>1</v>
      </c>
      <c r="AG1700" s="32"/>
      <c r="AH1700" s="14">
        <f t="shared" si="1357"/>
        <v>5</v>
      </c>
      <c r="AI1700" s="15">
        <f t="shared" si="1343"/>
        <v>15</v>
      </c>
      <c r="AJ1700" s="56">
        <v>44601</v>
      </c>
    </row>
    <row r="1701" spans="1:36" x14ac:dyDescent="0.15">
      <c r="A1701" s="30"/>
      <c r="B1701" s="37"/>
      <c r="C1701" s="19"/>
      <c r="D1701" s="18"/>
      <c r="E1701" s="32"/>
      <c r="F1701" s="14">
        <f t="shared" si="1352"/>
        <v>0</v>
      </c>
      <c r="G1701" s="37"/>
      <c r="H1701" s="19"/>
      <c r="I1701" s="18"/>
      <c r="J1701" s="32"/>
      <c r="K1701" s="14">
        <f t="shared" si="1353"/>
        <v>0</v>
      </c>
      <c r="L1701" s="37"/>
      <c r="M1701" s="19"/>
      <c r="N1701" s="18"/>
      <c r="O1701" s="32"/>
      <c r="P1701" s="14">
        <f t="shared" si="1354"/>
        <v>0</v>
      </c>
      <c r="Q1701" s="15">
        <f t="shared" si="1347"/>
        <v>0</v>
      </c>
      <c r="T1701" s="37"/>
      <c r="U1701" s="19"/>
      <c r="V1701" s="18"/>
      <c r="W1701" s="32">
        <v>10</v>
      </c>
      <c r="X1701" s="14">
        <f t="shared" si="1355"/>
        <v>10</v>
      </c>
      <c r="Y1701" s="37"/>
      <c r="Z1701" s="19"/>
      <c r="AA1701" s="18"/>
      <c r="AB1701" s="32">
        <v>10</v>
      </c>
      <c r="AC1701" s="14">
        <f t="shared" si="1356"/>
        <v>10</v>
      </c>
      <c r="AD1701" s="37"/>
      <c r="AE1701" s="19"/>
      <c r="AF1701" s="18"/>
      <c r="AG1701" s="32">
        <v>10</v>
      </c>
      <c r="AH1701" s="14">
        <f t="shared" si="1357"/>
        <v>10</v>
      </c>
      <c r="AI1701" s="15">
        <f t="shared" si="1343"/>
        <v>30</v>
      </c>
      <c r="AJ1701" s="56">
        <v>44607</v>
      </c>
    </row>
    <row r="1702" spans="1:36" x14ac:dyDescent="0.15">
      <c r="A1702" s="30"/>
      <c r="B1702" s="37"/>
      <c r="C1702" s="19"/>
      <c r="D1702" s="18"/>
      <c r="E1702" s="32"/>
      <c r="F1702" s="14">
        <f t="shared" si="1352"/>
        <v>0</v>
      </c>
      <c r="G1702" s="37"/>
      <c r="H1702" s="19"/>
      <c r="I1702" s="18"/>
      <c r="J1702" s="32"/>
      <c r="K1702" s="14">
        <f t="shared" si="1353"/>
        <v>0</v>
      </c>
      <c r="L1702" s="37"/>
      <c r="M1702" s="19"/>
      <c r="N1702" s="18"/>
      <c r="O1702" s="32"/>
      <c r="P1702" s="14">
        <f t="shared" si="1354"/>
        <v>0</v>
      </c>
      <c r="Q1702" s="15">
        <f t="shared" si="1347"/>
        <v>0</v>
      </c>
      <c r="S1702" s="30" t="s">
        <v>1292</v>
      </c>
      <c r="T1702" s="37">
        <v>6</v>
      </c>
      <c r="U1702" s="19">
        <v>8</v>
      </c>
      <c r="V1702" s="18">
        <v>6</v>
      </c>
      <c r="W1702" s="32">
        <v>4</v>
      </c>
      <c r="X1702" s="14">
        <f t="shared" si="1355"/>
        <v>24</v>
      </c>
      <c r="Y1702" s="37">
        <v>6</v>
      </c>
      <c r="Z1702" s="19">
        <v>8</v>
      </c>
      <c r="AA1702" s="18">
        <v>6</v>
      </c>
      <c r="AB1702" s="32">
        <v>4</v>
      </c>
      <c r="AC1702" s="14">
        <f t="shared" si="1356"/>
        <v>24</v>
      </c>
      <c r="AD1702" s="37">
        <v>6</v>
      </c>
      <c r="AE1702" s="19">
        <v>8</v>
      </c>
      <c r="AF1702" s="18">
        <v>6</v>
      </c>
      <c r="AG1702" s="32">
        <v>4</v>
      </c>
      <c r="AH1702" s="14">
        <f t="shared" si="1357"/>
        <v>24</v>
      </c>
      <c r="AI1702" s="15">
        <f t="shared" si="1343"/>
        <v>72</v>
      </c>
      <c r="AJ1702" s="56">
        <v>44602</v>
      </c>
    </row>
    <row r="1703" spans="1:36" x14ac:dyDescent="0.15">
      <c r="A1703" s="30"/>
      <c r="B1703" s="37"/>
      <c r="C1703" s="19"/>
      <c r="D1703" s="18"/>
      <c r="E1703" s="32"/>
      <c r="F1703" s="14">
        <f t="shared" si="1352"/>
        <v>0</v>
      </c>
      <c r="G1703" s="37"/>
      <c r="H1703" s="19"/>
      <c r="I1703" s="18"/>
      <c r="J1703" s="32"/>
      <c r="K1703" s="14">
        <f t="shared" si="1353"/>
        <v>0</v>
      </c>
      <c r="L1703" s="37"/>
      <c r="M1703" s="19"/>
      <c r="N1703" s="18"/>
      <c r="O1703" s="32"/>
      <c r="P1703" s="14">
        <f t="shared" si="1354"/>
        <v>0</v>
      </c>
      <c r="Q1703" s="15">
        <f t="shared" si="1347"/>
        <v>0</v>
      </c>
      <c r="S1703" s="13" t="s">
        <v>1293</v>
      </c>
      <c r="T1703" s="37"/>
      <c r="U1703" s="19">
        <v>5</v>
      </c>
      <c r="V1703" s="18">
        <v>4</v>
      </c>
      <c r="W1703" s="32"/>
      <c r="X1703" s="14">
        <f t="shared" si="1355"/>
        <v>9</v>
      </c>
      <c r="Y1703" s="37"/>
      <c r="Z1703" s="19">
        <v>5</v>
      </c>
      <c r="AA1703" s="18">
        <v>4</v>
      </c>
      <c r="AB1703" s="32"/>
      <c r="AC1703" s="14">
        <f t="shared" si="1356"/>
        <v>9</v>
      </c>
      <c r="AD1703" s="37"/>
      <c r="AE1703" s="19">
        <v>5</v>
      </c>
      <c r="AF1703" s="18">
        <v>4</v>
      </c>
      <c r="AG1703" s="32"/>
      <c r="AH1703" s="14">
        <f t="shared" si="1357"/>
        <v>9</v>
      </c>
      <c r="AI1703" s="15">
        <f t="shared" si="1343"/>
        <v>27</v>
      </c>
      <c r="AJ1703" s="56">
        <v>44602</v>
      </c>
    </row>
    <row r="1704" spans="1:36" x14ac:dyDescent="0.15">
      <c r="A1704" s="30"/>
      <c r="B1704" s="37"/>
      <c r="C1704" s="19"/>
      <c r="D1704" s="18"/>
      <c r="E1704" s="32"/>
      <c r="F1704" s="14">
        <f t="shared" si="1352"/>
        <v>0</v>
      </c>
      <c r="G1704" s="37"/>
      <c r="H1704" s="19"/>
      <c r="I1704" s="18"/>
      <c r="J1704" s="32"/>
      <c r="K1704" s="14">
        <f t="shared" si="1353"/>
        <v>0</v>
      </c>
      <c r="L1704" s="37"/>
      <c r="M1704" s="19"/>
      <c r="N1704" s="18"/>
      <c r="O1704" s="32"/>
      <c r="P1704" s="14">
        <f t="shared" si="1354"/>
        <v>0</v>
      </c>
      <c r="Q1704" s="15">
        <f t="shared" si="1347"/>
        <v>0</v>
      </c>
      <c r="S1704" s="30" t="s">
        <v>1299</v>
      </c>
      <c r="T1704" s="37"/>
      <c r="U1704" s="19">
        <v>3</v>
      </c>
      <c r="V1704" s="18"/>
      <c r="W1704" s="32"/>
      <c r="X1704" s="14">
        <f t="shared" si="1355"/>
        <v>3</v>
      </c>
      <c r="Y1704" s="37"/>
      <c r="Z1704" s="19">
        <v>3</v>
      </c>
      <c r="AA1704" s="18"/>
      <c r="AB1704" s="32"/>
      <c r="AC1704" s="14">
        <f t="shared" si="1356"/>
        <v>3</v>
      </c>
      <c r="AD1704" s="37"/>
      <c r="AE1704" s="19">
        <v>3</v>
      </c>
      <c r="AF1704" s="18"/>
      <c r="AG1704" s="32"/>
      <c r="AH1704" s="14">
        <f t="shared" si="1357"/>
        <v>3</v>
      </c>
      <c r="AI1704" s="15">
        <f t="shared" si="1343"/>
        <v>9</v>
      </c>
      <c r="AJ1704" s="56">
        <v>44607</v>
      </c>
    </row>
    <row r="1705" spans="1:36" x14ac:dyDescent="0.15">
      <c r="A1705" s="30"/>
      <c r="B1705" s="37"/>
      <c r="C1705" s="19"/>
      <c r="D1705" s="18"/>
      <c r="E1705" s="32"/>
      <c r="F1705" s="14">
        <f t="shared" si="1352"/>
        <v>0</v>
      </c>
      <c r="G1705" s="37"/>
      <c r="H1705" s="19"/>
      <c r="I1705" s="18"/>
      <c r="J1705" s="32"/>
      <c r="K1705" s="14">
        <f t="shared" si="1353"/>
        <v>0</v>
      </c>
      <c r="L1705" s="37"/>
      <c r="M1705" s="19"/>
      <c r="N1705" s="18"/>
      <c r="O1705" s="32"/>
      <c r="P1705" s="14">
        <f t="shared" si="1354"/>
        <v>0</v>
      </c>
      <c r="Q1705" s="15">
        <f t="shared" si="1347"/>
        <v>0</v>
      </c>
      <c r="S1705" s="30" t="s">
        <v>1300</v>
      </c>
      <c r="T1705" s="37">
        <v>5</v>
      </c>
      <c r="U1705" s="19"/>
      <c r="V1705" s="18"/>
      <c r="W1705" s="32">
        <v>9</v>
      </c>
      <c r="X1705" s="14">
        <f t="shared" si="1355"/>
        <v>14</v>
      </c>
      <c r="Y1705" s="37">
        <v>5</v>
      </c>
      <c r="Z1705" s="19"/>
      <c r="AA1705" s="18"/>
      <c r="AB1705" s="32">
        <v>9</v>
      </c>
      <c r="AC1705" s="14">
        <f t="shared" si="1356"/>
        <v>14</v>
      </c>
      <c r="AD1705" s="37">
        <v>5</v>
      </c>
      <c r="AE1705" s="19"/>
      <c r="AF1705" s="18"/>
      <c r="AG1705" s="32">
        <v>9</v>
      </c>
      <c r="AH1705" s="14">
        <f t="shared" si="1357"/>
        <v>14</v>
      </c>
      <c r="AI1705" s="15">
        <f t="shared" si="1343"/>
        <v>42</v>
      </c>
      <c r="AJ1705" s="56">
        <v>44608</v>
      </c>
    </row>
    <row r="1706" spans="1:36" x14ac:dyDescent="0.15">
      <c r="A1706" s="30"/>
      <c r="B1706" s="37"/>
      <c r="C1706" s="19"/>
      <c r="D1706" s="18"/>
      <c r="E1706" s="32"/>
      <c r="F1706" s="14">
        <f t="shared" si="1352"/>
        <v>0</v>
      </c>
      <c r="G1706" s="37"/>
      <c r="H1706" s="19"/>
      <c r="I1706" s="18"/>
      <c r="J1706" s="32"/>
      <c r="K1706" s="14">
        <f t="shared" si="1353"/>
        <v>0</v>
      </c>
      <c r="L1706" s="37"/>
      <c r="M1706" s="19"/>
      <c r="N1706" s="18"/>
      <c r="O1706" s="32"/>
      <c r="P1706" s="14">
        <f t="shared" si="1354"/>
        <v>0</v>
      </c>
      <c r="Q1706" s="15">
        <f t="shared" si="1347"/>
        <v>0</v>
      </c>
      <c r="S1706" s="13" t="s">
        <v>1301</v>
      </c>
      <c r="T1706" s="37">
        <v>2</v>
      </c>
      <c r="U1706" s="19">
        <v>2</v>
      </c>
      <c r="V1706" s="18"/>
      <c r="W1706" s="32"/>
      <c r="X1706" s="14">
        <f t="shared" si="1355"/>
        <v>4</v>
      </c>
      <c r="Y1706" s="37">
        <v>2</v>
      </c>
      <c r="Z1706" s="19">
        <v>2</v>
      </c>
      <c r="AA1706" s="18"/>
      <c r="AB1706" s="32"/>
      <c r="AC1706" s="14">
        <f t="shared" si="1356"/>
        <v>4</v>
      </c>
      <c r="AD1706" s="37">
        <v>2</v>
      </c>
      <c r="AE1706" s="19">
        <v>2</v>
      </c>
      <c r="AF1706" s="18"/>
      <c r="AG1706" s="32"/>
      <c r="AH1706" s="14">
        <f t="shared" si="1357"/>
        <v>4</v>
      </c>
      <c r="AI1706" s="15">
        <f t="shared" si="1343"/>
        <v>12</v>
      </c>
      <c r="AJ1706" s="56">
        <v>44608</v>
      </c>
    </row>
    <row r="1707" spans="1:36" x14ac:dyDescent="0.15">
      <c r="A1707" s="30"/>
      <c r="B1707" s="37"/>
      <c r="C1707" s="19"/>
      <c r="D1707" s="18"/>
      <c r="E1707" s="32"/>
      <c r="F1707" s="14">
        <f t="shared" si="1352"/>
        <v>0</v>
      </c>
      <c r="G1707" s="37"/>
      <c r="H1707" s="19"/>
      <c r="I1707" s="18"/>
      <c r="J1707" s="32"/>
      <c r="K1707" s="14">
        <f t="shared" si="1353"/>
        <v>0</v>
      </c>
      <c r="L1707" s="37"/>
      <c r="M1707" s="19"/>
      <c r="N1707" s="18"/>
      <c r="O1707" s="32"/>
      <c r="P1707" s="14">
        <f t="shared" si="1354"/>
        <v>0</v>
      </c>
      <c r="Q1707" s="15">
        <f t="shared" si="1347"/>
        <v>0</v>
      </c>
      <c r="S1707" s="30" t="s">
        <v>1302</v>
      </c>
      <c r="T1707" s="37">
        <v>5</v>
      </c>
      <c r="U1707" s="19">
        <v>11</v>
      </c>
      <c r="V1707" s="18">
        <v>1</v>
      </c>
      <c r="W1707" s="32"/>
      <c r="X1707" s="14">
        <f t="shared" si="1355"/>
        <v>17</v>
      </c>
      <c r="Y1707" s="37">
        <v>5</v>
      </c>
      <c r="Z1707" s="19">
        <v>11</v>
      </c>
      <c r="AA1707" s="18">
        <v>1</v>
      </c>
      <c r="AB1707" s="32"/>
      <c r="AC1707" s="14">
        <f t="shared" si="1356"/>
        <v>17</v>
      </c>
      <c r="AD1707" s="37">
        <v>5</v>
      </c>
      <c r="AE1707" s="19">
        <v>11</v>
      </c>
      <c r="AF1707" s="18">
        <v>1</v>
      </c>
      <c r="AG1707" s="32"/>
      <c r="AH1707" s="14">
        <f t="shared" si="1357"/>
        <v>17</v>
      </c>
      <c r="AI1707" s="15">
        <f t="shared" si="1343"/>
        <v>51</v>
      </c>
      <c r="AJ1707" s="56">
        <v>44609</v>
      </c>
    </row>
    <row r="1708" spans="1:36" x14ac:dyDescent="0.15">
      <c r="A1708" s="30"/>
      <c r="B1708" s="37"/>
      <c r="C1708" s="19"/>
      <c r="D1708" s="18"/>
      <c r="E1708" s="32"/>
      <c r="F1708" s="14">
        <f t="shared" si="1352"/>
        <v>0</v>
      </c>
      <c r="G1708" s="37"/>
      <c r="H1708" s="19"/>
      <c r="I1708" s="18"/>
      <c r="J1708" s="32"/>
      <c r="K1708" s="14">
        <f t="shared" si="1353"/>
        <v>0</v>
      </c>
      <c r="L1708" s="37"/>
      <c r="M1708" s="19"/>
      <c r="N1708" s="18"/>
      <c r="O1708" s="32"/>
      <c r="P1708" s="14">
        <f t="shared" si="1354"/>
        <v>0</v>
      </c>
      <c r="Q1708" s="15">
        <f t="shared" si="1347"/>
        <v>0</v>
      </c>
      <c r="S1708" s="13" t="s">
        <v>1303</v>
      </c>
      <c r="T1708" s="37"/>
      <c r="U1708" s="19"/>
      <c r="V1708" s="18">
        <v>2</v>
      </c>
      <c r="W1708" s="19"/>
      <c r="X1708" s="14">
        <f t="shared" si="1355"/>
        <v>2</v>
      </c>
      <c r="Y1708" s="37"/>
      <c r="Z1708" s="19">
        <v>2</v>
      </c>
      <c r="AA1708" s="18"/>
      <c r="AB1708" s="19"/>
      <c r="AC1708" s="14">
        <f t="shared" si="1356"/>
        <v>2</v>
      </c>
      <c r="AD1708" s="37"/>
      <c r="AE1708" s="19"/>
      <c r="AF1708" s="18">
        <v>2</v>
      </c>
      <c r="AG1708" s="19"/>
      <c r="AH1708" s="14">
        <f t="shared" si="1357"/>
        <v>2</v>
      </c>
      <c r="AI1708" s="15">
        <f t="shared" si="1343"/>
        <v>6</v>
      </c>
      <c r="AJ1708" s="56">
        <v>44610</v>
      </c>
    </row>
    <row r="1709" spans="1:36" x14ac:dyDescent="0.15">
      <c r="A1709" s="30"/>
      <c r="B1709" s="37"/>
      <c r="C1709" s="19"/>
      <c r="D1709" s="18"/>
      <c r="E1709" s="32"/>
      <c r="F1709" s="14">
        <f t="shared" si="1352"/>
        <v>0</v>
      </c>
      <c r="G1709" s="37"/>
      <c r="H1709" s="19"/>
      <c r="I1709" s="18"/>
      <c r="J1709" s="32"/>
      <c r="K1709" s="14">
        <f t="shared" si="1353"/>
        <v>0</v>
      </c>
      <c r="L1709" s="37"/>
      <c r="M1709" s="19"/>
      <c r="N1709" s="18"/>
      <c r="O1709" s="32"/>
      <c r="P1709" s="14">
        <f t="shared" si="1354"/>
        <v>0</v>
      </c>
      <c r="Q1709" s="15">
        <f t="shared" si="1347"/>
        <v>0</v>
      </c>
      <c r="S1709" s="30" t="s">
        <v>1304</v>
      </c>
      <c r="T1709" s="37">
        <v>5</v>
      </c>
      <c r="U1709" s="19"/>
      <c r="V1709" s="18">
        <v>6</v>
      </c>
      <c r="W1709" s="32">
        <v>1</v>
      </c>
      <c r="X1709" s="14">
        <f t="shared" si="1355"/>
        <v>12</v>
      </c>
      <c r="Y1709" s="37">
        <v>5</v>
      </c>
      <c r="Z1709" s="19"/>
      <c r="AA1709" s="18">
        <v>6</v>
      </c>
      <c r="AB1709" s="32">
        <v>1</v>
      </c>
      <c r="AC1709" s="14">
        <f t="shared" si="1356"/>
        <v>12</v>
      </c>
      <c r="AD1709" s="37">
        <v>5</v>
      </c>
      <c r="AE1709" s="19"/>
      <c r="AF1709" s="18">
        <v>6</v>
      </c>
      <c r="AG1709" s="32">
        <v>1</v>
      </c>
      <c r="AH1709" s="14">
        <f t="shared" si="1357"/>
        <v>12</v>
      </c>
      <c r="AI1709" s="15">
        <f t="shared" si="1343"/>
        <v>36</v>
      </c>
      <c r="AJ1709" s="56">
        <v>44610</v>
      </c>
    </row>
    <row r="1710" spans="1:36" x14ac:dyDescent="0.15">
      <c r="A1710" s="30"/>
      <c r="B1710" s="37"/>
      <c r="C1710" s="19"/>
      <c r="D1710" s="18"/>
      <c r="E1710" s="32"/>
      <c r="F1710" s="14">
        <f t="shared" si="1352"/>
        <v>0</v>
      </c>
      <c r="G1710" s="37"/>
      <c r="H1710" s="19"/>
      <c r="I1710" s="18"/>
      <c r="J1710" s="32"/>
      <c r="K1710" s="14">
        <f t="shared" si="1353"/>
        <v>0</v>
      </c>
      <c r="L1710" s="37"/>
      <c r="M1710" s="19"/>
      <c r="N1710" s="18"/>
      <c r="O1710" s="32"/>
      <c r="P1710" s="14">
        <f t="shared" si="1354"/>
        <v>0</v>
      </c>
      <c r="Q1710" s="15">
        <f t="shared" si="1347"/>
        <v>0</v>
      </c>
      <c r="S1710" s="30" t="s">
        <v>1305</v>
      </c>
      <c r="T1710" s="31">
        <v>3</v>
      </c>
      <c r="U1710" s="32">
        <v>6</v>
      </c>
      <c r="V1710" s="33">
        <v>6</v>
      </c>
      <c r="W1710" s="32">
        <v>2</v>
      </c>
      <c r="X1710" s="14">
        <f t="shared" si="1355"/>
        <v>17</v>
      </c>
      <c r="Y1710" s="31">
        <v>3</v>
      </c>
      <c r="Z1710" s="32">
        <v>6</v>
      </c>
      <c r="AA1710" s="33">
        <v>6</v>
      </c>
      <c r="AB1710" s="32">
        <v>2</v>
      </c>
      <c r="AC1710" s="14">
        <f t="shared" si="1356"/>
        <v>17</v>
      </c>
      <c r="AD1710" s="31">
        <v>3</v>
      </c>
      <c r="AE1710" s="32">
        <v>6</v>
      </c>
      <c r="AF1710" s="33">
        <v>6</v>
      </c>
      <c r="AG1710" s="32">
        <v>2</v>
      </c>
      <c r="AH1710" s="14">
        <f t="shared" si="1357"/>
        <v>17</v>
      </c>
      <c r="AI1710" s="15">
        <f t="shared" si="1343"/>
        <v>51</v>
      </c>
      <c r="AJ1710" s="56">
        <v>44613</v>
      </c>
    </row>
    <row r="1711" spans="1:36" x14ac:dyDescent="0.15">
      <c r="A1711" s="30"/>
      <c r="B1711" s="37"/>
      <c r="C1711" s="19"/>
      <c r="D1711" s="18"/>
      <c r="E1711" s="32"/>
      <c r="F1711" s="14">
        <f t="shared" si="1352"/>
        <v>0</v>
      </c>
      <c r="G1711" s="37"/>
      <c r="H1711" s="19"/>
      <c r="I1711" s="18"/>
      <c r="J1711" s="32"/>
      <c r="K1711" s="14">
        <f t="shared" si="1353"/>
        <v>0</v>
      </c>
      <c r="L1711" s="37"/>
      <c r="M1711" s="19"/>
      <c r="N1711" s="18"/>
      <c r="O1711" s="32"/>
      <c r="P1711" s="14">
        <f t="shared" si="1354"/>
        <v>0</v>
      </c>
      <c r="Q1711" s="15">
        <f t="shared" si="1347"/>
        <v>0</v>
      </c>
      <c r="S1711" s="30"/>
      <c r="T1711" s="31"/>
      <c r="U1711" s="32"/>
      <c r="V1711" s="33"/>
      <c r="W1711" s="32"/>
      <c r="X1711" s="14">
        <f t="shared" ref="X1711" si="1362">SUM(T1711:W1711)</f>
        <v>0</v>
      </c>
      <c r="Y1711" s="31"/>
      <c r="Z1711" s="32"/>
      <c r="AA1711" s="33"/>
      <c r="AB1711" s="32"/>
      <c r="AC1711" s="14">
        <f t="shared" ref="AC1711" si="1363">SUM(Y1711:AB1711)</f>
        <v>0</v>
      </c>
      <c r="AD1711" s="31"/>
      <c r="AE1711" s="32"/>
      <c r="AF1711" s="33"/>
      <c r="AG1711" s="32"/>
      <c r="AH1711" s="14">
        <f t="shared" ref="AH1711" si="1364">SUM(AD1711:AG1711)</f>
        <v>0</v>
      </c>
      <c r="AI1711" s="15">
        <f t="shared" ref="AI1711" si="1365">X1711+AC1711+AH1711</f>
        <v>0</v>
      </c>
      <c r="AJ1711" s="57"/>
    </row>
    <row r="1712" spans="1:36" x14ac:dyDescent="0.15">
      <c r="A1712" s="39"/>
      <c r="B1712" s="37"/>
      <c r="C1712" s="19"/>
      <c r="D1712" s="18"/>
      <c r="E1712" s="32"/>
      <c r="F1712" s="14">
        <f t="shared" si="1352"/>
        <v>0</v>
      </c>
      <c r="G1712" s="37"/>
      <c r="H1712" s="19"/>
      <c r="I1712" s="18"/>
      <c r="J1712" s="32"/>
      <c r="K1712" s="14">
        <f t="shared" si="1353"/>
        <v>0</v>
      </c>
      <c r="L1712" s="37"/>
      <c r="M1712" s="19"/>
      <c r="N1712" s="18"/>
      <c r="O1712" s="32"/>
      <c r="P1712" s="14">
        <f t="shared" si="1354"/>
        <v>0</v>
      </c>
      <c r="Q1712" s="15">
        <f t="shared" si="1347"/>
        <v>0</v>
      </c>
      <c r="S1712" s="30" t="s">
        <v>1235</v>
      </c>
      <c r="T1712" s="31"/>
      <c r="U1712" s="32"/>
      <c r="V1712" s="33"/>
      <c r="W1712" s="32"/>
      <c r="X1712" s="14">
        <f t="shared" si="1355"/>
        <v>0</v>
      </c>
      <c r="Y1712" s="31"/>
      <c r="Z1712" s="32"/>
      <c r="AA1712" s="33"/>
      <c r="AB1712" s="32"/>
      <c r="AC1712" s="14">
        <f t="shared" si="1356"/>
        <v>0</v>
      </c>
      <c r="AD1712" s="31"/>
      <c r="AE1712" s="32"/>
      <c r="AF1712" s="33"/>
      <c r="AG1712" s="32"/>
      <c r="AH1712" s="14">
        <f t="shared" si="1357"/>
        <v>0</v>
      </c>
      <c r="AI1712" s="15">
        <f t="shared" si="1343"/>
        <v>0</v>
      </c>
      <c r="AJ1712" s="57" t="s">
        <v>1236</v>
      </c>
    </row>
    <row r="1713" spans="1:36" x14ac:dyDescent="0.15">
      <c r="A1713" s="30"/>
      <c r="B1713" s="37"/>
      <c r="C1713" s="19"/>
      <c r="D1713" s="18"/>
      <c r="E1713" s="32"/>
      <c r="F1713" s="14">
        <f t="shared" si="1352"/>
        <v>0</v>
      </c>
      <c r="G1713" s="37"/>
      <c r="H1713" s="19"/>
      <c r="I1713" s="18"/>
      <c r="J1713" s="32"/>
      <c r="K1713" s="14">
        <f t="shared" si="1353"/>
        <v>0</v>
      </c>
      <c r="L1713" s="37"/>
      <c r="M1713" s="19"/>
      <c r="N1713" s="18"/>
      <c r="O1713" s="32"/>
      <c r="P1713" s="14">
        <f t="shared" si="1354"/>
        <v>0</v>
      </c>
      <c r="Q1713" s="15">
        <f t="shared" si="1347"/>
        <v>0</v>
      </c>
      <c r="S1713" s="30" t="s">
        <v>1226</v>
      </c>
      <c r="T1713" s="31"/>
      <c r="U1713" s="32"/>
      <c r="V1713" s="33"/>
      <c r="W1713" s="32"/>
      <c r="X1713" s="14">
        <f t="shared" si="1355"/>
        <v>0</v>
      </c>
      <c r="Y1713" s="31"/>
      <c r="Z1713" s="32"/>
      <c r="AA1713" s="33"/>
      <c r="AB1713" s="32"/>
      <c r="AC1713" s="14">
        <f t="shared" si="1356"/>
        <v>0</v>
      </c>
      <c r="AD1713" s="31"/>
      <c r="AE1713" s="32"/>
      <c r="AF1713" s="33"/>
      <c r="AG1713" s="32"/>
      <c r="AH1713" s="14">
        <f t="shared" si="1357"/>
        <v>0</v>
      </c>
      <c r="AI1713" s="15">
        <f t="shared" si="1343"/>
        <v>0</v>
      </c>
      <c r="AJ1713" s="57" t="s">
        <v>407</v>
      </c>
    </row>
    <row r="1714" spans="1:36" x14ac:dyDescent="0.15">
      <c r="A1714" s="30"/>
      <c r="B1714" s="37"/>
      <c r="C1714" s="19"/>
      <c r="D1714" s="18"/>
      <c r="E1714" s="32"/>
      <c r="F1714" s="14">
        <f t="shared" si="1352"/>
        <v>0</v>
      </c>
      <c r="G1714" s="37"/>
      <c r="H1714" s="19"/>
      <c r="I1714" s="18"/>
      <c r="J1714" s="32"/>
      <c r="K1714" s="14">
        <f t="shared" si="1353"/>
        <v>0</v>
      </c>
      <c r="L1714" s="37"/>
      <c r="M1714" s="19"/>
      <c r="N1714" s="18"/>
      <c r="O1714" s="32"/>
      <c r="P1714" s="14">
        <f t="shared" si="1354"/>
        <v>0</v>
      </c>
      <c r="Q1714" s="15">
        <f t="shared" si="1347"/>
        <v>0</v>
      </c>
      <c r="S1714" s="30" t="s">
        <v>1247</v>
      </c>
      <c r="T1714" s="31"/>
      <c r="U1714" s="32"/>
      <c r="V1714" s="33"/>
      <c r="W1714" s="32"/>
      <c r="X1714" s="14">
        <f t="shared" si="1355"/>
        <v>0</v>
      </c>
      <c r="Y1714" s="31"/>
      <c r="Z1714" s="32"/>
      <c r="AA1714" s="33"/>
      <c r="AB1714" s="32"/>
      <c r="AC1714" s="14">
        <f t="shared" si="1356"/>
        <v>0</v>
      </c>
      <c r="AD1714" s="31"/>
      <c r="AE1714" s="32"/>
      <c r="AF1714" s="33"/>
      <c r="AG1714" s="32"/>
      <c r="AH1714" s="14">
        <f t="shared" si="1357"/>
        <v>0</v>
      </c>
      <c r="AI1714" s="15">
        <f t="shared" si="1343"/>
        <v>0</v>
      </c>
      <c r="AJ1714" s="57" t="s">
        <v>1248</v>
      </c>
    </row>
    <row r="1715" spans="1:36" x14ac:dyDescent="0.15">
      <c r="A1715" s="13"/>
      <c r="B1715" s="37"/>
      <c r="C1715" s="19"/>
      <c r="D1715" s="18"/>
      <c r="E1715" s="32"/>
      <c r="F1715" s="14">
        <f t="shared" si="1352"/>
        <v>0</v>
      </c>
      <c r="G1715" s="37"/>
      <c r="H1715" s="19"/>
      <c r="I1715" s="18"/>
      <c r="J1715" s="32"/>
      <c r="K1715" s="14">
        <f t="shared" si="1353"/>
        <v>0</v>
      </c>
      <c r="L1715" s="37"/>
      <c r="M1715" s="19"/>
      <c r="N1715" s="18"/>
      <c r="O1715" s="32"/>
      <c r="P1715" s="14">
        <f t="shared" si="1354"/>
        <v>0</v>
      </c>
      <c r="Q1715" s="15">
        <f t="shared" si="1347"/>
        <v>0</v>
      </c>
      <c r="S1715" s="30" t="s">
        <v>1241</v>
      </c>
      <c r="T1715" s="31"/>
      <c r="U1715" s="32"/>
      <c r="V1715" s="33"/>
      <c r="W1715" s="32"/>
      <c r="X1715" s="14">
        <f t="shared" si="1355"/>
        <v>0</v>
      </c>
      <c r="Y1715" s="31"/>
      <c r="Z1715" s="32"/>
      <c r="AA1715" s="33"/>
      <c r="AB1715" s="32"/>
      <c r="AC1715" s="14">
        <f t="shared" si="1356"/>
        <v>0</v>
      </c>
      <c r="AD1715" s="31"/>
      <c r="AE1715" s="32"/>
      <c r="AF1715" s="33"/>
      <c r="AG1715" s="32"/>
      <c r="AH1715" s="14">
        <f t="shared" si="1357"/>
        <v>0</v>
      </c>
      <c r="AI1715" s="15">
        <f t="shared" si="1343"/>
        <v>0</v>
      </c>
      <c r="AJ1715" s="57" t="s">
        <v>1242</v>
      </c>
    </row>
    <row r="1716" spans="1:36" ht="14.25" thickBot="1" x14ac:dyDescent="0.2">
      <c r="A1716" s="39"/>
      <c r="B1716" s="37"/>
      <c r="C1716" s="19"/>
      <c r="D1716" s="18"/>
      <c r="E1716" s="106"/>
      <c r="F1716" s="14">
        <f t="shared" si="1352"/>
        <v>0</v>
      </c>
      <c r="G1716" s="37"/>
      <c r="H1716" s="19"/>
      <c r="I1716" s="18"/>
      <c r="J1716" s="32"/>
      <c r="K1716" s="14">
        <f t="shared" si="1353"/>
        <v>0</v>
      </c>
      <c r="L1716" s="37"/>
      <c r="M1716" s="19"/>
      <c r="N1716" s="18"/>
      <c r="O1716" s="106"/>
      <c r="P1716" s="14">
        <f t="shared" si="1354"/>
        <v>0</v>
      </c>
      <c r="Q1716" s="24">
        <f t="shared" si="1347"/>
        <v>0</v>
      </c>
      <c r="S1716" s="30" t="s">
        <v>1197</v>
      </c>
      <c r="T1716" s="31"/>
      <c r="U1716" s="32"/>
      <c r="V1716" s="33"/>
      <c r="W1716" s="32"/>
      <c r="X1716" s="14">
        <f>SUM(T1716:W1716)</f>
        <v>0</v>
      </c>
      <c r="Y1716" s="31"/>
      <c r="Z1716" s="32"/>
      <c r="AA1716" s="33"/>
      <c r="AB1716" s="32"/>
      <c r="AC1716" s="14">
        <f>SUM(Y1716:AB1716)</f>
        <v>0</v>
      </c>
      <c r="AD1716" s="31"/>
      <c r="AE1716" s="32"/>
      <c r="AF1716" s="33"/>
      <c r="AG1716" s="32"/>
      <c r="AH1716" s="14">
        <f>SUM(AD1716:AG1716)</f>
        <v>0</v>
      </c>
      <c r="AI1716" s="15">
        <f>X1716+AC1716+AH1716</f>
        <v>0</v>
      </c>
      <c r="AJ1716" s="57" t="s">
        <v>1198</v>
      </c>
    </row>
    <row r="1717" spans="1:36" ht="14.25" thickBot="1" x14ac:dyDescent="0.2">
      <c r="A1717" s="3" t="s">
        <v>11</v>
      </c>
      <c r="B1717" s="26">
        <f>SUM(B1693:B1716)</f>
        <v>1</v>
      </c>
      <c r="C1717" s="26">
        <f t="shared" ref="C1717:E1717" si="1366">SUM(C1693:C1716)</f>
        <v>1</v>
      </c>
      <c r="D1717" s="26">
        <f t="shared" si="1366"/>
        <v>2</v>
      </c>
      <c r="E1717" s="26">
        <f t="shared" si="1366"/>
        <v>0</v>
      </c>
      <c r="F1717" s="40">
        <f>SUM(F1693:F1716)</f>
        <v>4</v>
      </c>
      <c r="G1717" s="26">
        <f t="shared" ref="G1717:Q1717" si="1367">SUM(G1693:G1716)</f>
        <v>0</v>
      </c>
      <c r="H1717" s="26">
        <f t="shared" si="1367"/>
        <v>3</v>
      </c>
      <c r="I1717" s="27">
        <f t="shared" si="1367"/>
        <v>0</v>
      </c>
      <c r="J1717" s="27">
        <f t="shared" si="1367"/>
        <v>0</v>
      </c>
      <c r="K1717" s="40">
        <f t="shared" si="1367"/>
        <v>3</v>
      </c>
      <c r="L1717" s="26">
        <f t="shared" si="1367"/>
        <v>3</v>
      </c>
      <c r="M1717" s="26">
        <f t="shared" si="1367"/>
        <v>1</v>
      </c>
      <c r="N1717" s="26">
        <f t="shared" si="1367"/>
        <v>0</v>
      </c>
      <c r="O1717" s="26">
        <f t="shared" si="1367"/>
        <v>0</v>
      </c>
      <c r="P1717" s="40">
        <f t="shared" si="1367"/>
        <v>4</v>
      </c>
      <c r="Q1717" s="41">
        <f t="shared" si="1367"/>
        <v>11</v>
      </c>
      <c r="S1717" s="3" t="s">
        <v>11</v>
      </c>
      <c r="T1717" s="26">
        <f t="shared" ref="T1717:AI1717" si="1368">SUM(T1693:T1716)</f>
        <v>34</v>
      </c>
      <c r="U1717" s="26">
        <f t="shared" si="1368"/>
        <v>65</v>
      </c>
      <c r="V1717" s="26">
        <f t="shared" si="1368"/>
        <v>36</v>
      </c>
      <c r="W1717" s="26">
        <f t="shared" si="1368"/>
        <v>35</v>
      </c>
      <c r="X1717" s="40">
        <f t="shared" si="1368"/>
        <v>170</v>
      </c>
      <c r="Y1717" s="26">
        <f t="shared" si="1368"/>
        <v>58</v>
      </c>
      <c r="Z1717" s="26">
        <f t="shared" si="1368"/>
        <v>77</v>
      </c>
      <c r="AA1717" s="27">
        <f t="shared" si="1368"/>
        <v>52</v>
      </c>
      <c r="AB1717" s="27">
        <f t="shared" si="1368"/>
        <v>32</v>
      </c>
      <c r="AC1717" s="40">
        <f t="shared" si="1368"/>
        <v>219</v>
      </c>
      <c r="AD1717" s="26">
        <f t="shared" si="1368"/>
        <v>56</v>
      </c>
      <c r="AE1717" s="26">
        <f t="shared" si="1368"/>
        <v>79</v>
      </c>
      <c r="AF1717" s="26">
        <f t="shared" si="1368"/>
        <v>54</v>
      </c>
      <c r="AG1717" s="26">
        <f t="shared" si="1368"/>
        <v>35</v>
      </c>
      <c r="AH1717" s="40">
        <f t="shared" si="1368"/>
        <v>224</v>
      </c>
      <c r="AI1717" s="41">
        <f t="shared" si="1368"/>
        <v>613</v>
      </c>
    </row>
    <row r="1718" spans="1:36" ht="14.25" thickBot="1" x14ac:dyDescent="0.2">
      <c r="A1718" s="42" t="s">
        <v>12</v>
      </c>
      <c r="B1718" s="43">
        <f>B1692-B1717</f>
        <v>7</v>
      </c>
      <c r="C1718" s="43">
        <f t="shared" ref="C1718:Q1718" si="1369">C1692-C1717</f>
        <v>5</v>
      </c>
      <c r="D1718" s="43">
        <f t="shared" si="1369"/>
        <v>5</v>
      </c>
      <c r="E1718" s="43">
        <f t="shared" si="1369"/>
        <v>7</v>
      </c>
      <c r="F1718" s="43">
        <f t="shared" si="1369"/>
        <v>24</v>
      </c>
      <c r="G1718" s="43">
        <f t="shared" si="1369"/>
        <v>7</v>
      </c>
      <c r="H1718" s="43">
        <f t="shared" si="1369"/>
        <v>3</v>
      </c>
      <c r="I1718" s="43">
        <f t="shared" si="1369"/>
        <v>7</v>
      </c>
      <c r="J1718" s="43">
        <f t="shared" si="1369"/>
        <v>6</v>
      </c>
      <c r="K1718" s="43">
        <f t="shared" si="1369"/>
        <v>23</v>
      </c>
      <c r="L1718" s="43">
        <f t="shared" si="1369"/>
        <v>4</v>
      </c>
      <c r="M1718" s="43">
        <f t="shared" si="1369"/>
        <v>6</v>
      </c>
      <c r="N1718" s="43">
        <f t="shared" si="1369"/>
        <v>6</v>
      </c>
      <c r="O1718" s="43">
        <f t="shared" si="1369"/>
        <v>8</v>
      </c>
      <c r="P1718" s="43">
        <f t="shared" si="1369"/>
        <v>24</v>
      </c>
      <c r="Q1718" s="41">
        <f t="shared" si="1369"/>
        <v>71</v>
      </c>
      <c r="S1718" s="42" t="s">
        <v>12</v>
      </c>
      <c r="T1718" s="43">
        <f>T1692-T1717</f>
        <v>205</v>
      </c>
      <c r="U1718" s="43">
        <f t="shared" ref="U1718:AI1718" si="1370">U1692-U1717</f>
        <v>245</v>
      </c>
      <c r="V1718" s="43">
        <f t="shared" si="1370"/>
        <v>351</v>
      </c>
      <c r="W1718" s="43">
        <f t="shared" si="1370"/>
        <v>343</v>
      </c>
      <c r="X1718" s="43">
        <f t="shared" si="1370"/>
        <v>1144</v>
      </c>
      <c r="Y1718" s="43">
        <f t="shared" si="1370"/>
        <v>233</v>
      </c>
      <c r="Z1718" s="43">
        <f t="shared" si="1370"/>
        <v>289</v>
      </c>
      <c r="AA1718" s="43">
        <f t="shared" si="1370"/>
        <v>288</v>
      </c>
      <c r="AB1718" s="43">
        <f t="shared" si="1370"/>
        <v>221</v>
      </c>
      <c r="AC1718" s="43">
        <f t="shared" si="1370"/>
        <v>1031</v>
      </c>
      <c r="AD1718" s="43">
        <f t="shared" si="1370"/>
        <v>315</v>
      </c>
      <c r="AE1718" s="43">
        <f t="shared" si="1370"/>
        <v>415</v>
      </c>
      <c r="AF1718" s="43">
        <f t="shared" si="1370"/>
        <v>380</v>
      </c>
      <c r="AG1718" s="43">
        <f t="shared" si="1370"/>
        <v>284</v>
      </c>
      <c r="AH1718" s="43">
        <f t="shared" si="1370"/>
        <v>1394</v>
      </c>
      <c r="AI1718" s="41">
        <f t="shared" si="1370"/>
        <v>3569</v>
      </c>
    </row>
    <row r="1720" spans="1:36" x14ac:dyDescent="0.15">
      <c r="T1720" s="101"/>
      <c r="U1720" s="101"/>
      <c r="V1720" s="101"/>
      <c r="W1720" s="101"/>
      <c r="X1720" s="101"/>
      <c r="Y1720" s="101"/>
      <c r="Z1720" s="101"/>
      <c r="AA1720" s="101"/>
      <c r="AB1720" s="101"/>
      <c r="AC1720" s="101"/>
      <c r="AD1720" s="101"/>
      <c r="AE1720" s="101"/>
      <c r="AF1720" s="101"/>
      <c r="AG1720" s="101"/>
      <c r="AH1720" s="101"/>
    </row>
    <row r="1721" spans="1:36" ht="21.75" thickBot="1" x14ac:dyDescent="0.25">
      <c r="A1721" s="50" t="s">
        <v>13</v>
      </c>
      <c r="B1721" s="51"/>
      <c r="C1721" s="51"/>
      <c r="D1721" s="51"/>
      <c r="E1721" s="51"/>
      <c r="F1721" s="54" t="s">
        <v>26</v>
      </c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S1721" s="50" t="s">
        <v>14</v>
      </c>
      <c r="T1721" s="51"/>
      <c r="U1721" s="51"/>
      <c r="V1721" s="51"/>
      <c r="W1721" s="51"/>
      <c r="X1721" s="54" t="s">
        <v>26</v>
      </c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</row>
    <row r="1722" spans="1:36" ht="14.25" thickBot="1" x14ac:dyDescent="0.2">
      <c r="A1722" s="2" t="s">
        <v>0</v>
      </c>
      <c r="B1722" s="225" t="s">
        <v>15</v>
      </c>
      <c r="C1722" s="225"/>
      <c r="D1722" s="225"/>
      <c r="E1722" s="225"/>
      <c r="F1722" s="226"/>
      <c r="G1722" s="225" t="s">
        <v>1</v>
      </c>
      <c r="H1722" s="225"/>
      <c r="I1722" s="225"/>
      <c r="J1722" s="225"/>
      <c r="K1722" s="226"/>
      <c r="L1722" s="225" t="s">
        <v>16</v>
      </c>
      <c r="M1722" s="225"/>
      <c r="N1722" s="225"/>
      <c r="O1722" s="225"/>
      <c r="P1722" s="225"/>
      <c r="Q1722" s="227" t="s">
        <v>2</v>
      </c>
      <c r="S1722" s="2" t="s">
        <v>0</v>
      </c>
      <c r="T1722" s="225" t="s">
        <v>15</v>
      </c>
      <c r="U1722" s="225"/>
      <c r="V1722" s="225"/>
      <c r="W1722" s="225"/>
      <c r="X1722" s="226"/>
      <c r="Y1722" s="225" t="s">
        <v>1</v>
      </c>
      <c r="Z1722" s="225"/>
      <c r="AA1722" s="225"/>
      <c r="AB1722" s="225"/>
      <c r="AC1722" s="226"/>
      <c r="AD1722" s="225" t="s">
        <v>16</v>
      </c>
      <c r="AE1722" s="225"/>
      <c r="AF1722" s="225"/>
      <c r="AG1722" s="225"/>
      <c r="AH1722" s="225"/>
      <c r="AI1722" s="227" t="s">
        <v>2</v>
      </c>
    </row>
    <row r="1723" spans="1:36" ht="14.25" thickBot="1" x14ac:dyDescent="0.2">
      <c r="A1723" s="2" t="s">
        <v>3</v>
      </c>
      <c r="B1723" s="3" t="s">
        <v>4</v>
      </c>
      <c r="C1723" s="2" t="s">
        <v>5</v>
      </c>
      <c r="D1723" s="4" t="s">
        <v>6</v>
      </c>
      <c r="E1723" s="2" t="s">
        <v>821</v>
      </c>
      <c r="F1723" s="2" t="s">
        <v>7</v>
      </c>
      <c r="G1723" s="3" t="s">
        <v>4</v>
      </c>
      <c r="H1723" s="2" t="s">
        <v>5</v>
      </c>
      <c r="I1723" s="4" t="s">
        <v>6</v>
      </c>
      <c r="J1723" s="2" t="s">
        <v>820</v>
      </c>
      <c r="K1723" s="2" t="s">
        <v>7</v>
      </c>
      <c r="L1723" s="3" t="s">
        <v>4</v>
      </c>
      <c r="M1723" s="2" t="s">
        <v>5</v>
      </c>
      <c r="N1723" s="4" t="s">
        <v>6</v>
      </c>
      <c r="O1723" s="2" t="s">
        <v>820</v>
      </c>
      <c r="P1723" s="3" t="s">
        <v>7</v>
      </c>
      <c r="Q1723" s="228"/>
      <c r="S1723" s="2" t="s">
        <v>3</v>
      </c>
      <c r="T1723" s="3" t="s">
        <v>4</v>
      </c>
      <c r="U1723" s="2" t="s">
        <v>5</v>
      </c>
      <c r="V1723" s="4" t="s">
        <v>6</v>
      </c>
      <c r="W1723" s="2" t="s">
        <v>821</v>
      </c>
      <c r="X1723" s="2" t="s">
        <v>7</v>
      </c>
      <c r="Y1723" s="3" t="s">
        <v>4</v>
      </c>
      <c r="Z1723" s="2" t="s">
        <v>5</v>
      </c>
      <c r="AA1723" s="4" t="s">
        <v>6</v>
      </c>
      <c r="AB1723" s="2" t="s">
        <v>821</v>
      </c>
      <c r="AC1723" s="2" t="s">
        <v>7</v>
      </c>
      <c r="AD1723" s="3" t="s">
        <v>4</v>
      </c>
      <c r="AE1723" s="2" t="s">
        <v>5</v>
      </c>
      <c r="AF1723" s="4" t="s">
        <v>6</v>
      </c>
      <c r="AG1723" s="2" t="s">
        <v>821</v>
      </c>
      <c r="AH1723" s="3" t="s">
        <v>7</v>
      </c>
      <c r="AI1723" s="228"/>
    </row>
    <row r="1724" spans="1:36" x14ac:dyDescent="0.15">
      <c r="A1724" s="5" t="s">
        <v>12</v>
      </c>
      <c r="B1724" s="6">
        <f>B1718</f>
        <v>7</v>
      </c>
      <c r="C1724" s="7">
        <f>C1718</f>
        <v>5</v>
      </c>
      <c r="D1724" s="6">
        <f>D1718</f>
        <v>5</v>
      </c>
      <c r="E1724" s="7">
        <f>E1718</f>
        <v>7</v>
      </c>
      <c r="F1724" s="8">
        <f>SUM(B1724:E1724)</f>
        <v>24</v>
      </c>
      <c r="G1724" s="6">
        <f>G1718</f>
        <v>7</v>
      </c>
      <c r="H1724" s="7">
        <f>H1718</f>
        <v>3</v>
      </c>
      <c r="I1724" s="6">
        <f>I1718</f>
        <v>7</v>
      </c>
      <c r="J1724" s="7">
        <f>J1718</f>
        <v>6</v>
      </c>
      <c r="K1724" s="8">
        <f>SUM(G1724:J1724)</f>
        <v>23</v>
      </c>
      <c r="L1724" s="6">
        <f>L1718</f>
        <v>4</v>
      </c>
      <c r="M1724" s="7">
        <f>M1718</f>
        <v>6</v>
      </c>
      <c r="N1724" s="6">
        <f>N1718</f>
        <v>6</v>
      </c>
      <c r="O1724" s="7">
        <f>O1718</f>
        <v>8</v>
      </c>
      <c r="P1724" s="8">
        <f>SUM(L1724:O1724)</f>
        <v>24</v>
      </c>
      <c r="Q1724" s="9">
        <f>F1724+K1724+P1724</f>
        <v>71</v>
      </c>
      <c r="S1724" s="5" t="s">
        <v>12</v>
      </c>
      <c r="T1724" s="6">
        <f>T1718</f>
        <v>205</v>
      </c>
      <c r="U1724" s="7">
        <f>U1718</f>
        <v>245</v>
      </c>
      <c r="V1724" s="6">
        <f>V1718</f>
        <v>351</v>
      </c>
      <c r="W1724" s="7">
        <f>W1718</f>
        <v>343</v>
      </c>
      <c r="X1724" s="8">
        <f>SUM(T1724:W1724)</f>
        <v>1144</v>
      </c>
      <c r="Y1724" s="6">
        <f>Y1718</f>
        <v>233</v>
      </c>
      <c r="Z1724" s="7">
        <f>Z1718</f>
        <v>289</v>
      </c>
      <c r="AA1724" s="6">
        <f>AA1718</f>
        <v>288</v>
      </c>
      <c r="AB1724" s="7">
        <f>AB1718</f>
        <v>221</v>
      </c>
      <c r="AC1724" s="8">
        <f>SUM(Y1724:AB1724)</f>
        <v>1031</v>
      </c>
      <c r="AD1724" s="7">
        <f>AD1718</f>
        <v>315</v>
      </c>
      <c r="AE1724" s="7">
        <f>AE1718</f>
        <v>415</v>
      </c>
      <c r="AF1724" s="6">
        <f>AF1718</f>
        <v>380</v>
      </c>
      <c r="AG1724" s="7">
        <f>AG1718</f>
        <v>284</v>
      </c>
      <c r="AH1724" s="8">
        <f>SUM(AD1724:AG1724)</f>
        <v>1394</v>
      </c>
      <c r="AI1724" s="9">
        <f>X1724+AC1724+AH1724</f>
        <v>3569</v>
      </c>
    </row>
    <row r="1725" spans="1:36" x14ac:dyDescent="0.15">
      <c r="A1725" s="11" t="s">
        <v>9</v>
      </c>
      <c r="B1725" s="31"/>
      <c r="C1725" s="32">
        <v>3</v>
      </c>
      <c r="D1725" s="33"/>
      <c r="E1725" s="32"/>
      <c r="F1725" s="14">
        <f t="shared" ref="F1725:F1734" si="1371">SUM(B1725:E1725)</f>
        <v>3</v>
      </c>
      <c r="G1725" s="31"/>
      <c r="H1725" s="32"/>
      <c r="I1725" s="33"/>
      <c r="J1725" s="32"/>
      <c r="K1725" s="14">
        <f t="shared" ref="K1725:K1734" si="1372">SUM(G1725:J1725)</f>
        <v>0</v>
      </c>
      <c r="L1725" s="31"/>
      <c r="M1725" s="32"/>
      <c r="N1725" s="33"/>
      <c r="O1725" s="32"/>
      <c r="P1725" s="14">
        <f t="shared" ref="P1725:P1734" si="1373">SUM(L1725:O1725)</f>
        <v>0</v>
      </c>
      <c r="Q1725" s="15">
        <f t="shared" ref="Q1725:Q1759" si="1374">F1725+K1725+P1725</f>
        <v>3</v>
      </c>
      <c r="R1725" s="56">
        <v>44616</v>
      </c>
      <c r="S1725" s="11" t="s">
        <v>223</v>
      </c>
      <c r="T1725" s="12"/>
      <c r="U1725" s="13">
        <v>3</v>
      </c>
      <c r="V1725" s="12"/>
      <c r="W1725" s="30"/>
      <c r="X1725" s="14">
        <f>SUM(T1725:W1725)</f>
        <v>3</v>
      </c>
      <c r="Y1725" s="12"/>
      <c r="Z1725" s="13"/>
      <c r="AA1725" s="12"/>
      <c r="AB1725" s="30"/>
      <c r="AC1725" s="14">
        <f>SUM(Y1725:AB1725)</f>
        <v>0</v>
      </c>
      <c r="AD1725" s="12"/>
      <c r="AE1725" s="13"/>
      <c r="AF1725" s="12"/>
      <c r="AG1725" s="30"/>
      <c r="AH1725" s="14">
        <f>SUM(AD1725:AG1725)</f>
        <v>0</v>
      </c>
      <c r="AI1725" s="15">
        <f t="shared" ref="AI1725:AI1759" si="1375">X1725+AC1725+AH1725</f>
        <v>3</v>
      </c>
      <c r="AJ1725" s="93">
        <v>44625</v>
      </c>
    </row>
    <row r="1726" spans="1:36" x14ac:dyDescent="0.15">
      <c r="A1726" s="11" t="s">
        <v>66</v>
      </c>
      <c r="B1726" s="37">
        <v>1</v>
      </c>
      <c r="C1726" s="19">
        <v>1</v>
      </c>
      <c r="D1726" s="18">
        <v>2</v>
      </c>
      <c r="E1726" s="32"/>
      <c r="F1726" s="14">
        <f t="shared" si="1371"/>
        <v>4</v>
      </c>
      <c r="G1726" s="37">
        <v>1</v>
      </c>
      <c r="H1726" s="19">
        <v>1</v>
      </c>
      <c r="I1726" s="18">
        <v>2</v>
      </c>
      <c r="J1726" s="32"/>
      <c r="K1726" s="14">
        <f t="shared" si="1372"/>
        <v>4</v>
      </c>
      <c r="L1726" s="37">
        <v>1</v>
      </c>
      <c r="M1726" s="19">
        <v>1</v>
      </c>
      <c r="N1726" s="18">
        <v>2</v>
      </c>
      <c r="O1726" s="32"/>
      <c r="P1726" s="14">
        <f t="shared" si="1373"/>
        <v>4</v>
      </c>
      <c r="Q1726" s="15">
        <f t="shared" si="1374"/>
        <v>12</v>
      </c>
      <c r="R1726" s="93">
        <v>44617</v>
      </c>
      <c r="S1726" s="11" t="s">
        <v>223</v>
      </c>
      <c r="T1726" s="37">
        <v>2</v>
      </c>
      <c r="U1726" s="19"/>
      <c r="V1726" s="18"/>
      <c r="W1726" s="32">
        <v>1</v>
      </c>
      <c r="X1726" s="14">
        <f t="shared" ref="X1726" si="1376">SUM(T1726:W1726)</f>
        <v>3</v>
      </c>
      <c r="Y1726" s="37">
        <v>2</v>
      </c>
      <c r="Z1726" s="19">
        <v>5</v>
      </c>
      <c r="AA1726" s="18"/>
      <c r="AB1726" s="32">
        <v>1</v>
      </c>
      <c r="AC1726" s="14">
        <f t="shared" ref="AC1726" si="1377">SUM(Y1726:AB1726)</f>
        <v>8</v>
      </c>
      <c r="AD1726" s="37">
        <v>2</v>
      </c>
      <c r="AE1726" s="19"/>
      <c r="AF1726" s="18"/>
      <c r="AG1726" s="32">
        <f>2+1</f>
        <v>3</v>
      </c>
      <c r="AH1726" s="14">
        <f t="shared" ref="AH1726:AH1727" si="1378">SUM(AD1726:AG1726)</f>
        <v>5</v>
      </c>
      <c r="AI1726" s="15">
        <f t="shared" si="1375"/>
        <v>16</v>
      </c>
      <c r="AJ1726" s="93">
        <v>44639</v>
      </c>
    </row>
    <row r="1727" spans="1:36" x14ac:dyDescent="0.15">
      <c r="A1727" s="11" t="s">
        <v>9</v>
      </c>
      <c r="B1727" s="12"/>
      <c r="C1727" s="13"/>
      <c r="D1727" s="12"/>
      <c r="E1727" s="30">
        <v>3</v>
      </c>
      <c r="F1727" s="14">
        <f t="shared" si="1371"/>
        <v>3</v>
      </c>
      <c r="G1727" s="12"/>
      <c r="H1727" s="13"/>
      <c r="I1727" s="12"/>
      <c r="J1727" s="30">
        <v>3</v>
      </c>
      <c r="K1727" s="14">
        <f t="shared" si="1372"/>
        <v>3</v>
      </c>
      <c r="L1727" s="12"/>
      <c r="M1727" s="13"/>
      <c r="N1727" s="12"/>
      <c r="O1727" s="30"/>
      <c r="P1727" s="14">
        <f t="shared" si="1373"/>
        <v>0</v>
      </c>
      <c r="Q1727" s="15">
        <f t="shared" si="1374"/>
        <v>6</v>
      </c>
      <c r="R1727" s="56">
        <v>44623</v>
      </c>
      <c r="S1727" s="11" t="s">
        <v>9</v>
      </c>
      <c r="T1727" s="12"/>
      <c r="U1727" s="13"/>
      <c r="V1727" s="12"/>
      <c r="W1727" s="30"/>
      <c r="X1727" s="14">
        <f t="shared" ref="X1727:X1734" si="1379">SUM(T1727:W1727)</f>
        <v>0</v>
      </c>
      <c r="Y1727" s="12"/>
      <c r="Z1727" s="13"/>
      <c r="AA1727" s="12"/>
      <c r="AB1727" s="30"/>
      <c r="AC1727" s="14">
        <f t="shared" ref="AC1727:AC1734" si="1380">SUM(Y1727:AB1727)</f>
        <v>0</v>
      </c>
      <c r="AD1727" s="12"/>
      <c r="AE1727" s="13"/>
      <c r="AF1727" s="12"/>
      <c r="AG1727" s="30"/>
      <c r="AH1727" s="14">
        <f t="shared" si="1378"/>
        <v>0</v>
      </c>
      <c r="AI1727" s="15">
        <f t="shared" si="1375"/>
        <v>0</v>
      </c>
      <c r="AJ1727" s="56"/>
    </row>
    <row r="1728" spans="1:36" x14ac:dyDescent="0.15">
      <c r="A1728" s="11" t="s">
        <v>9</v>
      </c>
      <c r="B1728" s="12"/>
      <c r="C1728" s="13"/>
      <c r="D1728" s="12"/>
      <c r="E1728" s="30"/>
      <c r="F1728" s="14">
        <f t="shared" si="1371"/>
        <v>0</v>
      </c>
      <c r="G1728" s="12"/>
      <c r="H1728" s="13">
        <v>5</v>
      </c>
      <c r="I1728" s="12"/>
      <c r="J1728" s="30"/>
      <c r="K1728" s="14">
        <f t="shared" si="1372"/>
        <v>5</v>
      </c>
      <c r="L1728" s="12"/>
      <c r="M1728" s="13"/>
      <c r="N1728" s="12"/>
      <c r="O1728" s="30"/>
      <c r="P1728" s="14">
        <f t="shared" si="1373"/>
        <v>0</v>
      </c>
      <c r="Q1728" s="15">
        <f t="shared" si="1374"/>
        <v>5</v>
      </c>
      <c r="R1728" s="56">
        <v>44624</v>
      </c>
      <c r="S1728" s="11" t="s">
        <v>9</v>
      </c>
      <c r="T1728" s="12"/>
      <c r="U1728" s="13"/>
      <c r="V1728" s="12"/>
      <c r="W1728" s="30"/>
      <c r="X1728" s="14">
        <f t="shared" si="1379"/>
        <v>0</v>
      </c>
      <c r="Y1728" s="12"/>
      <c r="Z1728" s="13"/>
      <c r="AA1728" s="12"/>
      <c r="AB1728" s="30"/>
      <c r="AC1728" s="14">
        <f t="shared" si="1380"/>
        <v>0</v>
      </c>
      <c r="AD1728" s="12"/>
      <c r="AE1728" s="13"/>
      <c r="AF1728" s="12"/>
      <c r="AG1728" s="30"/>
      <c r="AH1728" s="14">
        <f>SUM(AD1728:AG1728)</f>
        <v>0</v>
      </c>
      <c r="AI1728" s="15">
        <f t="shared" si="1375"/>
        <v>0</v>
      </c>
      <c r="AJ1728" s="57"/>
    </row>
    <row r="1729" spans="1:36" x14ac:dyDescent="0.15">
      <c r="A1729" s="11" t="s">
        <v>9</v>
      </c>
      <c r="B1729" s="12">
        <v>5</v>
      </c>
      <c r="C1729" s="13"/>
      <c r="D1729" s="12"/>
      <c r="E1729" s="30"/>
      <c r="F1729" s="14">
        <f t="shared" si="1371"/>
        <v>5</v>
      </c>
      <c r="G1729" s="12">
        <v>8</v>
      </c>
      <c r="H1729" s="13"/>
      <c r="I1729" s="12"/>
      <c r="J1729" s="30"/>
      <c r="K1729" s="14">
        <f t="shared" si="1372"/>
        <v>8</v>
      </c>
      <c r="L1729" s="12">
        <v>8</v>
      </c>
      <c r="M1729" s="13"/>
      <c r="N1729" s="12"/>
      <c r="O1729" s="30"/>
      <c r="P1729" s="14">
        <f t="shared" si="1373"/>
        <v>8</v>
      </c>
      <c r="Q1729" s="15">
        <f t="shared" si="1374"/>
        <v>21</v>
      </c>
      <c r="R1729" s="56">
        <v>44628</v>
      </c>
      <c r="S1729" s="11" t="s">
        <v>9</v>
      </c>
      <c r="T1729" s="46"/>
      <c r="U1729" s="47"/>
      <c r="V1729" s="46"/>
      <c r="W1729" s="88"/>
      <c r="X1729" s="14">
        <f t="shared" si="1379"/>
        <v>0</v>
      </c>
      <c r="Y1729" s="46"/>
      <c r="Z1729" s="47"/>
      <c r="AA1729" s="46"/>
      <c r="AB1729" s="88"/>
      <c r="AC1729" s="14">
        <f t="shared" si="1380"/>
        <v>0</v>
      </c>
      <c r="AD1729" s="46"/>
      <c r="AE1729" s="47"/>
      <c r="AF1729" s="46"/>
      <c r="AG1729" s="88"/>
      <c r="AH1729" s="14">
        <f t="shared" ref="AH1729:AH1734" si="1381">SUM(AD1729:AG1729)</f>
        <v>0</v>
      </c>
      <c r="AI1729" s="15">
        <f t="shared" si="1375"/>
        <v>0</v>
      </c>
      <c r="AJ1729" s="57"/>
    </row>
    <row r="1730" spans="1:36" x14ac:dyDescent="0.15">
      <c r="A1730" s="11" t="s">
        <v>66</v>
      </c>
      <c r="B1730" s="12">
        <v>2</v>
      </c>
      <c r="C1730" s="13"/>
      <c r="D1730" s="12"/>
      <c r="E1730" s="30">
        <v>1</v>
      </c>
      <c r="F1730" s="14">
        <f t="shared" si="1371"/>
        <v>3</v>
      </c>
      <c r="G1730" s="12">
        <v>2</v>
      </c>
      <c r="H1730" s="13"/>
      <c r="I1730" s="12"/>
      <c r="J1730" s="30">
        <v>1</v>
      </c>
      <c r="K1730" s="14">
        <f t="shared" si="1372"/>
        <v>3</v>
      </c>
      <c r="L1730" s="12">
        <v>2</v>
      </c>
      <c r="M1730" s="13"/>
      <c r="N1730" s="12"/>
      <c r="O1730" s="30">
        <v>1</v>
      </c>
      <c r="P1730" s="14">
        <f t="shared" si="1373"/>
        <v>3</v>
      </c>
      <c r="Q1730" s="15">
        <f t="shared" si="1374"/>
        <v>9</v>
      </c>
      <c r="R1730" s="93">
        <v>44631</v>
      </c>
      <c r="S1730" s="11" t="s">
        <v>9</v>
      </c>
      <c r="T1730" s="12"/>
      <c r="U1730" s="13"/>
      <c r="V1730" s="12"/>
      <c r="W1730" s="30"/>
      <c r="X1730" s="14">
        <f t="shared" si="1379"/>
        <v>0</v>
      </c>
      <c r="Y1730" s="12"/>
      <c r="Z1730" s="13"/>
      <c r="AA1730" s="12"/>
      <c r="AB1730" s="30"/>
      <c r="AC1730" s="14">
        <f t="shared" si="1380"/>
        <v>0</v>
      </c>
      <c r="AD1730" s="12"/>
      <c r="AE1730" s="13"/>
      <c r="AF1730" s="12"/>
      <c r="AG1730" s="30"/>
      <c r="AH1730" s="14">
        <f t="shared" si="1381"/>
        <v>0</v>
      </c>
      <c r="AI1730" s="15">
        <f t="shared" si="1375"/>
        <v>0</v>
      </c>
    </row>
    <row r="1731" spans="1:36" x14ac:dyDescent="0.15">
      <c r="A1731" s="11" t="s">
        <v>1233</v>
      </c>
      <c r="B1731" s="18">
        <v>1</v>
      </c>
      <c r="C1731" s="19"/>
      <c r="D1731" s="18"/>
      <c r="E1731" s="32"/>
      <c r="F1731" s="14">
        <f t="shared" si="1371"/>
        <v>1</v>
      </c>
      <c r="G1731" s="18">
        <v>1</v>
      </c>
      <c r="H1731" s="19"/>
      <c r="I1731" s="18"/>
      <c r="J1731" s="32"/>
      <c r="K1731" s="14">
        <f t="shared" si="1372"/>
        <v>1</v>
      </c>
      <c r="L1731" s="18">
        <v>1</v>
      </c>
      <c r="M1731" s="19"/>
      <c r="N1731" s="18"/>
      <c r="O1731" s="32"/>
      <c r="P1731" s="14">
        <f t="shared" si="1373"/>
        <v>1</v>
      </c>
      <c r="Q1731" s="15">
        <f t="shared" si="1374"/>
        <v>3</v>
      </c>
      <c r="R1731" s="93">
        <v>44635</v>
      </c>
      <c r="S1731" s="11" t="s">
        <v>9</v>
      </c>
      <c r="T1731" s="62"/>
      <c r="U1731" s="47"/>
      <c r="V1731" s="46"/>
      <c r="W1731" s="88"/>
      <c r="X1731" s="14">
        <f t="shared" si="1379"/>
        <v>0</v>
      </c>
      <c r="Y1731" s="62"/>
      <c r="Z1731" s="47"/>
      <c r="AA1731" s="46"/>
      <c r="AB1731" s="88"/>
      <c r="AC1731" s="14">
        <f t="shared" si="1380"/>
        <v>0</v>
      </c>
      <c r="AD1731" s="62"/>
      <c r="AE1731" s="47"/>
      <c r="AF1731" s="46"/>
      <c r="AG1731" s="88"/>
      <c r="AH1731" s="14">
        <f t="shared" si="1381"/>
        <v>0</v>
      </c>
      <c r="AI1731" s="15">
        <f t="shared" si="1375"/>
        <v>0</v>
      </c>
    </row>
    <row r="1732" spans="1:36" x14ac:dyDescent="0.15">
      <c r="A1732" s="11" t="s">
        <v>202</v>
      </c>
      <c r="B1732" s="18">
        <v>1</v>
      </c>
      <c r="C1732" s="19"/>
      <c r="D1732" s="18"/>
      <c r="E1732" s="32"/>
      <c r="F1732" s="14">
        <f t="shared" si="1371"/>
        <v>1</v>
      </c>
      <c r="G1732" s="18">
        <v>1</v>
      </c>
      <c r="H1732" s="19"/>
      <c r="I1732" s="18"/>
      <c r="J1732" s="32"/>
      <c r="K1732" s="14">
        <f t="shared" si="1372"/>
        <v>1</v>
      </c>
      <c r="L1732" s="18">
        <v>1</v>
      </c>
      <c r="M1732" s="19"/>
      <c r="N1732" s="18"/>
      <c r="O1732" s="32"/>
      <c r="P1732" s="14">
        <f t="shared" si="1373"/>
        <v>1</v>
      </c>
      <c r="Q1732" s="15">
        <f t="shared" si="1374"/>
        <v>3</v>
      </c>
      <c r="R1732" s="93">
        <v>44635</v>
      </c>
      <c r="S1732" s="11" t="s">
        <v>9</v>
      </c>
      <c r="T1732" s="46"/>
      <c r="U1732" s="47"/>
      <c r="V1732" s="46"/>
      <c r="W1732" s="88"/>
      <c r="X1732" s="14">
        <f t="shared" si="1379"/>
        <v>0</v>
      </c>
      <c r="Y1732" s="46"/>
      <c r="Z1732" s="47"/>
      <c r="AA1732" s="46"/>
      <c r="AB1732" s="88"/>
      <c r="AC1732" s="14">
        <f t="shared" si="1380"/>
        <v>0</v>
      </c>
      <c r="AD1732" s="46"/>
      <c r="AE1732" s="47"/>
      <c r="AF1732" s="46"/>
      <c r="AG1732" s="88"/>
      <c r="AH1732" s="14">
        <f t="shared" si="1381"/>
        <v>0</v>
      </c>
      <c r="AI1732" s="15">
        <f t="shared" si="1375"/>
        <v>0</v>
      </c>
    </row>
    <row r="1733" spans="1:36" x14ac:dyDescent="0.15">
      <c r="A1733" s="11" t="s">
        <v>101</v>
      </c>
      <c r="B1733" s="18">
        <v>4</v>
      </c>
      <c r="C1733" s="19">
        <v>5</v>
      </c>
      <c r="D1733" s="18">
        <v>4</v>
      </c>
      <c r="E1733" s="32"/>
      <c r="F1733" s="14">
        <f t="shared" si="1371"/>
        <v>13</v>
      </c>
      <c r="G1733" s="18">
        <v>4</v>
      </c>
      <c r="H1733" s="19">
        <v>12</v>
      </c>
      <c r="I1733" s="18">
        <v>4</v>
      </c>
      <c r="J1733" s="32">
        <v>2</v>
      </c>
      <c r="K1733" s="14">
        <f t="shared" si="1372"/>
        <v>22</v>
      </c>
      <c r="L1733" s="18">
        <v>2</v>
      </c>
      <c r="M1733" s="19">
        <v>2</v>
      </c>
      <c r="N1733" s="18">
        <v>6</v>
      </c>
      <c r="O1733" s="32">
        <v>6</v>
      </c>
      <c r="P1733" s="14">
        <f t="shared" si="1373"/>
        <v>16</v>
      </c>
      <c r="Q1733" s="15">
        <f t="shared" si="1374"/>
        <v>51</v>
      </c>
      <c r="R1733" s="93">
        <v>44637</v>
      </c>
      <c r="S1733" s="11" t="s">
        <v>9</v>
      </c>
      <c r="T1733" s="46"/>
      <c r="U1733" s="47"/>
      <c r="V1733" s="46"/>
      <c r="W1733" s="88"/>
      <c r="X1733" s="14">
        <f t="shared" si="1379"/>
        <v>0</v>
      </c>
      <c r="Y1733" s="46"/>
      <c r="Z1733" s="47"/>
      <c r="AA1733" s="46"/>
      <c r="AB1733" s="88"/>
      <c r="AC1733" s="14">
        <f t="shared" si="1380"/>
        <v>0</v>
      </c>
      <c r="AD1733" s="46"/>
      <c r="AE1733" s="47"/>
      <c r="AF1733" s="46"/>
      <c r="AG1733" s="88"/>
      <c r="AH1733" s="14">
        <f t="shared" si="1381"/>
        <v>0</v>
      </c>
      <c r="AI1733" s="15">
        <f t="shared" si="1375"/>
        <v>0</v>
      </c>
    </row>
    <row r="1734" spans="1:36" ht="14.25" thickBot="1" x14ac:dyDescent="0.2">
      <c r="A1734" s="20" t="s">
        <v>836</v>
      </c>
      <c r="B1734" s="21"/>
      <c r="C1734" s="22">
        <v>2</v>
      </c>
      <c r="D1734" s="21">
        <v>4</v>
      </c>
      <c r="E1734" s="105"/>
      <c r="F1734" s="14">
        <f t="shared" si="1371"/>
        <v>6</v>
      </c>
      <c r="G1734" s="21">
        <v>4</v>
      </c>
      <c r="H1734" s="22">
        <v>2</v>
      </c>
      <c r="I1734" s="21">
        <v>3</v>
      </c>
      <c r="J1734" s="105"/>
      <c r="K1734" s="14">
        <f t="shared" si="1372"/>
        <v>9</v>
      </c>
      <c r="L1734" s="21">
        <v>4</v>
      </c>
      <c r="M1734" s="22">
        <v>6</v>
      </c>
      <c r="N1734" s="21">
        <v>3</v>
      </c>
      <c r="O1734" s="105"/>
      <c r="P1734" s="14">
        <f t="shared" si="1373"/>
        <v>13</v>
      </c>
      <c r="Q1734" s="24">
        <f t="shared" si="1374"/>
        <v>28</v>
      </c>
      <c r="R1734" s="93">
        <v>44638</v>
      </c>
      <c r="S1734" s="11" t="s">
        <v>9</v>
      </c>
      <c r="T1734" s="48"/>
      <c r="U1734" s="49"/>
      <c r="V1734" s="48"/>
      <c r="W1734" s="109"/>
      <c r="X1734" s="14">
        <f t="shared" si="1379"/>
        <v>0</v>
      </c>
      <c r="Y1734" s="48"/>
      <c r="Z1734" s="49"/>
      <c r="AA1734" s="48"/>
      <c r="AB1734" s="109"/>
      <c r="AC1734" s="14">
        <f t="shared" si="1380"/>
        <v>0</v>
      </c>
      <c r="AD1734" s="48"/>
      <c r="AE1734" s="49"/>
      <c r="AF1734" s="48"/>
      <c r="AG1734" s="109"/>
      <c r="AH1734" s="14">
        <f t="shared" si="1381"/>
        <v>0</v>
      </c>
      <c r="AI1734" s="24">
        <f t="shared" si="1375"/>
        <v>0</v>
      </c>
    </row>
    <row r="1735" spans="1:36" ht="14.25" thickBot="1" x14ac:dyDescent="0.2">
      <c r="A1735" s="25" t="s">
        <v>10</v>
      </c>
      <c r="B1735" s="26">
        <f>SUM(B1724:B1734)</f>
        <v>21</v>
      </c>
      <c r="C1735" s="26">
        <f>SUM(C1724:C1734)</f>
        <v>16</v>
      </c>
      <c r="D1735" s="27">
        <f>SUM(D1724:D1734)</f>
        <v>15</v>
      </c>
      <c r="E1735" s="27">
        <f>SUM(E1724:E1734)</f>
        <v>11</v>
      </c>
      <c r="F1735" s="28">
        <f>SUM(B1735:E1735)</f>
        <v>63</v>
      </c>
      <c r="G1735" s="26">
        <f>SUM(G1724:G1734)</f>
        <v>28</v>
      </c>
      <c r="H1735" s="26">
        <f>SUM(H1724:H1734)</f>
        <v>23</v>
      </c>
      <c r="I1735" s="27">
        <f>SUM(I1724:I1734)</f>
        <v>16</v>
      </c>
      <c r="J1735" s="27">
        <f>SUM(J1724:J1734)</f>
        <v>12</v>
      </c>
      <c r="K1735" s="28">
        <f>SUM(G1735:J1735)</f>
        <v>79</v>
      </c>
      <c r="L1735" s="26">
        <f>SUM(L1724:L1734)</f>
        <v>23</v>
      </c>
      <c r="M1735" s="26">
        <f>SUM(M1724:M1734)</f>
        <v>15</v>
      </c>
      <c r="N1735" s="27">
        <f>SUM(N1724:N1734)</f>
        <v>17</v>
      </c>
      <c r="O1735" s="27">
        <f>SUM(O1724:O1734)</f>
        <v>15</v>
      </c>
      <c r="P1735" s="28">
        <f>SUM(L1735:O1735)</f>
        <v>70</v>
      </c>
      <c r="Q1735" s="29">
        <f t="shared" si="1374"/>
        <v>212</v>
      </c>
      <c r="S1735" s="25" t="s">
        <v>10</v>
      </c>
      <c r="T1735" s="26">
        <f>SUM(T1724:T1734)</f>
        <v>207</v>
      </c>
      <c r="U1735" s="26">
        <f>SUM(U1724:U1734)</f>
        <v>248</v>
      </c>
      <c r="V1735" s="27">
        <f>SUM(V1724:V1734)</f>
        <v>351</v>
      </c>
      <c r="W1735" s="27">
        <f>SUM(W1724:W1734)</f>
        <v>344</v>
      </c>
      <c r="X1735" s="28">
        <f>SUM(T1735:W1735)</f>
        <v>1150</v>
      </c>
      <c r="Y1735" s="26">
        <f>SUM(Y1724:Y1734)</f>
        <v>235</v>
      </c>
      <c r="Z1735" s="26">
        <f>SUM(Z1724:Z1734)</f>
        <v>294</v>
      </c>
      <c r="AA1735" s="27">
        <f>SUM(AA1724:AA1734)</f>
        <v>288</v>
      </c>
      <c r="AB1735" s="27">
        <f>SUM(AB1724:AB1734)</f>
        <v>222</v>
      </c>
      <c r="AC1735" s="28">
        <f>SUM(Y1735:AB1735)</f>
        <v>1039</v>
      </c>
      <c r="AD1735" s="26">
        <f>SUM(AD1724:AD1734)</f>
        <v>317</v>
      </c>
      <c r="AE1735" s="26">
        <f>SUM(AE1724:AE1734)</f>
        <v>415</v>
      </c>
      <c r="AF1735" s="27">
        <f>SUM(AF1724:AF1734)</f>
        <v>380</v>
      </c>
      <c r="AG1735" s="27">
        <f>SUM(AG1724:AG1734)</f>
        <v>287</v>
      </c>
      <c r="AH1735" s="28">
        <f>SUM(AD1735:AG1735)</f>
        <v>1399</v>
      </c>
      <c r="AI1735" s="29">
        <f t="shared" si="1375"/>
        <v>3588</v>
      </c>
    </row>
    <row r="1736" spans="1:36" x14ac:dyDescent="0.15">
      <c r="A1736" s="30" t="s">
        <v>88</v>
      </c>
      <c r="B1736" s="31">
        <v>1</v>
      </c>
      <c r="C1736" s="32"/>
      <c r="D1736" s="33"/>
      <c r="E1736" s="32"/>
      <c r="F1736" s="14">
        <f>SUM(B1736:E1736)</f>
        <v>1</v>
      </c>
      <c r="G1736" s="31">
        <v>1</v>
      </c>
      <c r="H1736" s="32"/>
      <c r="I1736" s="33"/>
      <c r="J1736" s="32"/>
      <c r="K1736" s="14">
        <f>SUM(G1736:J1736)</f>
        <v>1</v>
      </c>
      <c r="L1736" s="31"/>
      <c r="M1736" s="32"/>
      <c r="N1736" s="33"/>
      <c r="O1736" s="32"/>
      <c r="P1736" s="14">
        <f>SUM(L1736:O1736)</f>
        <v>0</v>
      </c>
      <c r="Q1736" s="15">
        <f t="shared" si="1374"/>
        <v>2</v>
      </c>
      <c r="R1736" s="93">
        <v>44613</v>
      </c>
      <c r="S1736" s="30" t="s">
        <v>1308</v>
      </c>
      <c r="T1736" s="31"/>
      <c r="U1736" s="32">
        <v>2</v>
      </c>
      <c r="V1736" s="33">
        <v>9</v>
      </c>
      <c r="W1736" s="32">
        <v>6</v>
      </c>
      <c r="X1736" s="14">
        <f>SUM(T1736:W1736)</f>
        <v>17</v>
      </c>
      <c r="Y1736" s="31"/>
      <c r="Z1736" s="32">
        <v>2</v>
      </c>
      <c r="AA1736" s="33">
        <v>9</v>
      </c>
      <c r="AB1736" s="32">
        <v>6</v>
      </c>
      <c r="AC1736" s="14">
        <f>SUM(Y1736:AB1736)</f>
        <v>17</v>
      </c>
      <c r="AD1736" s="31"/>
      <c r="AE1736" s="32">
        <v>2</v>
      </c>
      <c r="AF1736" s="33">
        <v>9</v>
      </c>
      <c r="AG1736" s="32">
        <v>6</v>
      </c>
      <c r="AH1736" s="14">
        <f>SUM(AD1736:AG1736)</f>
        <v>17</v>
      </c>
      <c r="AI1736" s="15">
        <f t="shared" si="1375"/>
        <v>51</v>
      </c>
      <c r="AJ1736" s="56">
        <v>44614</v>
      </c>
    </row>
    <row r="1737" spans="1:36" x14ac:dyDescent="0.15">
      <c r="A1737" s="13" t="s">
        <v>1310</v>
      </c>
      <c r="B1737" s="37"/>
      <c r="C1737" s="19"/>
      <c r="D1737" s="18"/>
      <c r="E1737" s="32"/>
      <c r="F1737" s="14">
        <f t="shared" ref="F1737:F1759" si="1382">SUM(B1737:E1737)</f>
        <v>0</v>
      </c>
      <c r="G1737" s="37"/>
      <c r="H1737" s="19">
        <v>2</v>
      </c>
      <c r="I1737" s="18">
        <v>2</v>
      </c>
      <c r="J1737" s="32"/>
      <c r="K1737" s="14">
        <f t="shared" ref="K1737:K1759" si="1383">SUM(G1737:J1737)</f>
        <v>4</v>
      </c>
      <c r="L1737" s="37"/>
      <c r="M1737" s="19"/>
      <c r="N1737" s="18">
        <v>2</v>
      </c>
      <c r="O1737" s="32"/>
      <c r="P1737" s="14">
        <f t="shared" ref="P1737:P1759" si="1384">SUM(L1737:O1737)</f>
        <v>2</v>
      </c>
      <c r="Q1737" s="15">
        <f t="shared" si="1374"/>
        <v>6</v>
      </c>
      <c r="R1737" s="56">
        <v>44616</v>
      </c>
      <c r="S1737" s="30" t="s">
        <v>1309</v>
      </c>
      <c r="T1737" s="37">
        <v>2</v>
      </c>
      <c r="U1737" s="19">
        <v>9</v>
      </c>
      <c r="V1737" s="18">
        <v>7</v>
      </c>
      <c r="W1737" s="32">
        <v>4</v>
      </c>
      <c r="X1737" s="14">
        <f t="shared" ref="X1737:X1759" si="1385">SUM(T1737:W1737)</f>
        <v>22</v>
      </c>
      <c r="Y1737" s="37">
        <v>2</v>
      </c>
      <c r="Z1737" s="19">
        <v>9</v>
      </c>
      <c r="AA1737" s="18">
        <v>7</v>
      </c>
      <c r="AB1737" s="32">
        <v>4</v>
      </c>
      <c r="AC1737" s="14">
        <f t="shared" ref="AC1737:AC1759" si="1386">SUM(Y1737:AB1737)</f>
        <v>22</v>
      </c>
      <c r="AD1737" s="37">
        <v>2</v>
      </c>
      <c r="AE1737" s="19">
        <v>9</v>
      </c>
      <c r="AF1737" s="18">
        <v>7</v>
      </c>
      <c r="AG1737" s="32">
        <v>4</v>
      </c>
      <c r="AH1737" s="14">
        <f t="shared" ref="AH1737:AH1759" si="1387">SUM(AD1737:AG1737)</f>
        <v>22</v>
      </c>
      <c r="AI1737" s="15">
        <f t="shared" si="1375"/>
        <v>66</v>
      </c>
      <c r="AJ1737" s="56">
        <v>44616</v>
      </c>
    </row>
    <row r="1738" spans="1:36" x14ac:dyDescent="0.15">
      <c r="A1738" s="30" t="s">
        <v>88</v>
      </c>
      <c r="B1738" s="37"/>
      <c r="C1738" s="19"/>
      <c r="D1738" s="18"/>
      <c r="E1738" s="32">
        <v>1</v>
      </c>
      <c r="F1738" s="14">
        <f t="shared" si="1382"/>
        <v>1</v>
      </c>
      <c r="G1738" s="37"/>
      <c r="H1738" s="19"/>
      <c r="I1738" s="18"/>
      <c r="J1738" s="32">
        <v>1</v>
      </c>
      <c r="K1738" s="14">
        <f t="shared" si="1383"/>
        <v>1</v>
      </c>
      <c r="L1738" s="37"/>
      <c r="M1738" s="19"/>
      <c r="N1738" s="18"/>
      <c r="O1738" s="32">
        <v>1</v>
      </c>
      <c r="P1738" s="14">
        <f t="shared" si="1384"/>
        <v>1</v>
      </c>
      <c r="Q1738" s="15">
        <f t="shared" si="1374"/>
        <v>3</v>
      </c>
      <c r="R1738" s="93">
        <v>44614</v>
      </c>
      <c r="S1738" s="30" t="s">
        <v>1311</v>
      </c>
      <c r="T1738" s="37"/>
      <c r="U1738" s="19">
        <v>3</v>
      </c>
      <c r="V1738" s="18"/>
      <c r="W1738" s="32"/>
      <c r="X1738" s="14">
        <f t="shared" si="1385"/>
        <v>3</v>
      </c>
      <c r="Y1738" s="37"/>
      <c r="Z1738" s="19"/>
      <c r="AA1738" s="18"/>
      <c r="AB1738" s="32"/>
      <c r="AC1738" s="14">
        <f t="shared" si="1386"/>
        <v>0</v>
      </c>
      <c r="AD1738" s="37"/>
      <c r="AE1738" s="19"/>
      <c r="AF1738" s="18"/>
      <c r="AG1738" s="32"/>
      <c r="AH1738" s="14">
        <f t="shared" si="1387"/>
        <v>0</v>
      </c>
      <c r="AI1738" s="15">
        <f t="shared" si="1375"/>
        <v>3</v>
      </c>
      <c r="AJ1738" s="56">
        <v>44616</v>
      </c>
    </row>
    <row r="1739" spans="1:36" x14ac:dyDescent="0.15">
      <c r="A1739" s="30" t="s">
        <v>1316</v>
      </c>
      <c r="B1739" s="37"/>
      <c r="C1739" s="19"/>
      <c r="D1739" s="18">
        <v>2</v>
      </c>
      <c r="E1739" s="32">
        <v>2</v>
      </c>
      <c r="F1739" s="14">
        <f t="shared" si="1382"/>
        <v>4</v>
      </c>
      <c r="G1739" s="37"/>
      <c r="H1739" s="19"/>
      <c r="I1739" s="18">
        <v>2</v>
      </c>
      <c r="J1739" s="32">
        <v>2</v>
      </c>
      <c r="K1739" s="14">
        <f t="shared" si="1383"/>
        <v>4</v>
      </c>
      <c r="L1739" s="37"/>
      <c r="M1739" s="19"/>
      <c r="N1739" s="18">
        <v>2</v>
      </c>
      <c r="O1739" s="32">
        <v>2</v>
      </c>
      <c r="P1739" s="14">
        <f t="shared" si="1384"/>
        <v>4</v>
      </c>
      <c r="Q1739" s="15">
        <f t="shared" si="1374"/>
        <v>12</v>
      </c>
      <c r="R1739" s="56">
        <v>44622</v>
      </c>
      <c r="S1739" s="30" t="s">
        <v>1312</v>
      </c>
      <c r="T1739" s="37">
        <v>1</v>
      </c>
      <c r="U1739" s="19"/>
      <c r="V1739" s="18">
        <v>1</v>
      </c>
      <c r="W1739" s="32">
        <v>1</v>
      </c>
      <c r="X1739" s="14">
        <f t="shared" si="1385"/>
        <v>3</v>
      </c>
      <c r="Y1739" s="37">
        <v>1</v>
      </c>
      <c r="Z1739" s="19"/>
      <c r="AA1739" s="18">
        <v>1</v>
      </c>
      <c r="AB1739" s="32">
        <v>1</v>
      </c>
      <c r="AC1739" s="14">
        <f t="shared" si="1386"/>
        <v>3</v>
      </c>
      <c r="AD1739" s="37">
        <v>1</v>
      </c>
      <c r="AE1739" s="19"/>
      <c r="AF1739" s="18">
        <v>1</v>
      </c>
      <c r="AG1739" s="32">
        <v>1</v>
      </c>
      <c r="AH1739" s="14">
        <f t="shared" si="1387"/>
        <v>3</v>
      </c>
      <c r="AI1739" s="15">
        <f t="shared" si="1375"/>
        <v>9</v>
      </c>
      <c r="AJ1739" s="56">
        <v>44617</v>
      </c>
    </row>
    <row r="1740" spans="1:36" x14ac:dyDescent="0.15">
      <c r="A1740" s="30" t="s">
        <v>1317</v>
      </c>
      <c r="B1740" s="37"/>
      <c r="C1740" s="19"/>
      <c r="D1740" s="18"/>
      <c r="E1740" s="32">
        <v>2</v>
      </c>
      <c r="F1740" s="14">
        <f t="shared" si="1382"/>
        <v>2</v>
      </c>
      <c r="G1740" s="37"/>
      <c r="H1740" s="19"/>
      <c r="I1740" s="18"/>
      <c r="J1740" s="32">
        <v>2</v>
      </c>
      <c r="K1740" s="14">
        <f t="shared" si="1383"/>
        <v>2</v>
      </c>
      <c r="L1740" s="37"/>
      <c r="M1740" s="19"/>
      <c r="N1740" s="18"/>
      <c r="O1740" s="32">
        <v>2</v>
      </c>
      <c r="P1740" s="14">
        <f t="shared" si="1384"/>
        <v>2</v>
      </c>
      <c r="Q1740" s="15">
        <f t="shared" si="1374"/>
        <v>6</v>
      </c>
      <c r="R1740" s="56">
        <v>44623</v>
      </c>
      <c r="S1740" s="30" t="s">
        <v>1313</v>
      </c>
      <c r="T1740" s="37">
        <v>2</v>
      </c>
      <c r="U1740" s="19">
        <v>5</v>
      </c>
      <c r="V1740" s="18">
        <v>2</v>
      </c>
      <c r="W1740" s="32">
        <v>8</v>
      </c>
      <c r="X1740" s="14">
        <f t="shared" si="1385"/>
        <v>17</v>
      </c>
      <c r="Y1740" s="37">
        <v>2</v>
      </c>
      <c r="Z1740" s="19">
        <v>5</v>
      </c>
      <c r="AA1740" s="18">
        <v>2</v>
      </c>
      <c r="AB1740" s="32">
        <v>8</v>
      </c>
      <c r="AC1740" s="14">
        <f t="shared" si="1386"/>
        <v>17</v>
      </c>
      <c r="AD1740" s="37">
        <v>2</v>
      </c>
      <c r="AE1740" s="19">
        <v>5</v>
      </c>
      <c r="AF1740" s="18">
        <v>2</v>
      </c>
      <c r="AG1740" s="32">
        <v>8</v>
      </c>
      <c r="AH1740" s="14">
        <f t="shared" si="1387"/>
        <v>17</v>
      </c>
      <c r="AI1740" s="15">
        <f t="shared" si="1375"/>
        <v>51</v>
      </c>
      <c r="AJ1740" s="56">
        <v>44620</v>
      </c>
    </row>
    <row r="1741" spans="1:36" x14ac:dyDescent="0.15">
      <c r="A1741" s="30" t="s">
        <v>1319</v>
      </c>
      <c r="B1741" s="37">
        <v>2</v>
      </c>
      <c r="C1741" s="19">
        <v>1</v>
      </c>
      <c r="D1741" s="18"/>
      <c r="E1741" s="32">
        <v>1</v>
      </c>
      <c r="F1741" s="14">
        <f t="shared" si="1382"/>
        <v>4</v>
      </c>
      <c r="G1741" s="37">
        <v>2</v>
      </c>
      <c r="H1741" s="19">
        <v>1</v>
      </c>
      <c r="I1741" s="18"/>
      <c r="J1741" s="32">
        <v>1</v>
      </c>
      <c r="K1741" s="14">
        <f t="shared" si="1383"/>
        <v>4</v>
      </c>
      <c r="L1741" s="37">
        <v>2</v>
      </c>
      <c r="M1741" s="19">
        <v>1</v>
      </c>
      <c r="N1741" s="18"/>
      <c r="O1741" s="32">
        <v>1</v>
      </c>
      <c r="P1741" s="14">
        <f t="shared" si="1384"/>
        <v>4</v>
      </c>
      <c r="Q1741" s="15">
        <f t="shared" si="1374"/>
        <v>12</v>
      </c>
      <c r="R1741" s="56">
        <v>44624</v>
      </c>
      <c r="S1741" s="30" t="s">
        <v>1314</v>
      </c>
      <c r="T1741" s="37"/>
      <c r="U1741" s="19">
        <v>3</v>
      </c>
      <c r="V1741" s="18">
        <v>2</v>
      </c>
      <c r="W1741" s="32">
        <v>4</v>
      </c>
      <c r="X1741" s="14">
        <f t="shared" si="1385"/>
        <v>9</v>
      </c>
      <c r="Y1741" s="37"/>
      <c r="Z1741" s="19">
        <v>3</v>
      </c>
      <c r="AA1741" s="18">
        <v>2</v>
      </c>
      <c r="AB1741" s="32">
        <v>4</v>
      </c>
      <c r="AC1741" s="14">
        <f t="shared" si="1386"/>
        <v>9</v>
      </c>
      <c r="AD1741" s="37"/>
      <c r="AE1741" s="19">
        <v>3</v>
      </c>
      <c r="AF1741" s="18">
        <v>2</v>
      </c>
      <c r="AG1741" s="32">
        <v>4</v>
      </c>
      <c r="AH1741" s="14">
        <f t="shared" si="1387"/>
        <v>9</v>
      </c>
      <c r="AI1741" s="15">
        <f t="shared" si="1375"/>
        <v>27</v>
      </c>
      <c r="AJ1741" s="56">
        <v>44621</v>
      </c>
    </row>
    <row r="1742" spans="1:36" x14ac:dyDescent="0.15">
      <c r="A1742" s="30" t="s">
        <v>1321</v>
      </c>
      <c r="B1742" s="37"/>
      <c r="C1742" s="19">
        <v>3</v>
      </c>
      <c r="D1742" s="18"/>
      <c r="E1742" s="32"/>
      <c r="F1742" s="14">
        <f t="shared" si="1382"/>
        <v>3</v>
      </c>
      <c r="G1742" s="37"/>
      <c r="H1742" s="19"/>
      <c r="I1742" s="18"/>
      <c r="J1742" s="32"/>
      <c r="K1742" s="14">
        <f t="shared" si="1383"/>
        <v>0</v>
      </c>
      <c r="L1742" s="37"/>
      <c r="M1742" s="19"/>
      <c r="N1742" s="18"/>
      <c r="O1742" s="32"/>
      <c r="P1742" s="14">
        <f t="shared" si="1384"/>
        <v>0</v>
      </c>
      <c r="Q1742" s="15">
        <f t="shared" si="1374"/>
        <v>3</v>
      </c>
      <c r="R1742" s="93">
        <v>44625</v>
      </c>
      <c r="S1742" s="30" t="s">
        <v>1315</v>
      </c>
      <c r="T1742" s="37">
        <v>2</v>
      </c>
      <c r="U1742" s="19">
        <v>2</v>
      </c>
      <c r="V1742" s="18"/>
      <c r="W1742" s="32"/>
      <c r="X1742" s="14">
        <f t="shared" si="1385"/>
        <v>4</v>
      </c>
      <c r="Y1742" s="37">
        <v>2</v>
      </c>
      <c r="Z1742" s="19">
        <v>2</v>
      </c>
      <c r="AA1742" s="18"/>
      <c r="AB1742" s="32"/>
      <c r="AC1742" s="14">
        <f t="shared" si="1386"/>
        <v>4</v>
      </c>
      <c r="AD1742" s="37">
        <v>2</v>
      </c>
      <c r="AE1742" s="19">
        <v>2</v>
      </c>
      <c r="AF1742" s="18"/>
      <c r="AG1742" s="32"/>
      <c r="AH1742" s="14">
        <f t="shared" si="1387"/>
        <v>4</v>
      </c>
      <c r="AI1742" s="15">
        <f t="shared" si="1375"/>
        <v>12</v>
      </c>
      <c r="AJ1742" s="56">
        <v>44622</v>
      </c>
    </row>
    <row r="1743" spans="1:36" x14ac:dyDescent="0.15">
      <c r="A1743" s="30" t="s">
        <v>1325</v>
      </c>
      <c r="B1743" s="37"/>
      <c r="C1743" s="19"/>
      <c r="D1743" s="18"/>
      <c r="E1743" s="32"/>
      <c r="F1743" s="14">
        <f t="shared" si="1382"/>
        <v>0</v>
      </c>
      <c r="G1743" s="37">
        <v>2</v>
      </c>
      <c r="H1743" s="19"/>
      <c r="I1743" s="18"/>
      <c r="J1743" s="32"/>
      <c r="K1743" s="14">
        <f t="shared" si="1383"/>
        <v>2</v>
      </c>
      <c r="L1743" s="37"/>
      <c r="M1743" s="19"/>
      <c r="N1743" s="18"/>
      <c r="O1743" s="32"/>
      <c r="P1743" s="14">
        <f t="shared" si="1384"/>
        <v>0</v>
      </c>
      <c r="Q1743" s="15">
        <f t="shared" si="1374"/>
        <v>2</v>
      </c>
      <c r="R1743" s="56">
        <v>44631</v>
      </c>
      <c r="S1743" s="39" t="s">
        <v>1318</v>
      </c>
      <c r="T1743" s="37"/>
      <c r="U1743" s="19"/>
      <c r="V1743" s="18"/>
      <c r="W1743" s="32">
        <v>3</v>
      </c>
      <c r="X1743" s="14">
        <f t="shared" si="1385"/>
        <v>3</v>
      </c>
      <c r="Y1743" s="37"/>
      <c r="Z1743" s="19"/>
      <c r="AA1743" s="18"/>
      <c r="AB1743" s="32">
        <v>3</v>
      </c>
      <c r="AC1743" s="14">
        <f t="shared" si="1386"/>
        <v>3</v>
      </c>
      <c r="AD1743" s="37"/>
      <c r="AE1743" s="19"/>
      <c r="AF1743" s="18"/>
      <c r="AG1743" s="32"/>
      <c r="AH1743" s="14">
        <f t="shared" si="1387"/>
        <v>0</v>
      </c>
      <c r="AI1743" s="15">
        <f t="shared" si="1375"/>
        <v>6</v>
      </c>
      <c r="AJ1743" s="56">
        <v>44623</v>
      </c>
    </row>
    <row r="1744" spans="1:36" x14ac:dyDescent="0.15">
      <c r="A1744" s="13" t="s">
        <v>1326</v>
      </c>
      <c r="B1744" s="37">
        <v>6</v>
      </c>
      <c r="C1744" s="19"/>
      <c r="D1744" s="18"/>
      <c r="E1744" s="32"/>
      <c r="F1744" s="14">
        <f t="shared" si="1382"/>
        <v>6</v>
      </c>
      <c r="G1744" s="37">
        <v>6</v>
      </c>
      <c r="H1744" s="19"/>
      <c r="I1744" s="18"/>
      <c r="J1744" s="32"/>
      <c r="K1744" s="14">
        <f t="shared" si="1383"/>
        <v>6</v>
      </c>
      <c r="L1744" s="37">
        <v>6</v>
      </c>
      <c r="M1744" s="19"/>
      <c r="N1744" s="18"/>
      <c r="O1744" s="32"/>
      <c r="P1744" s="14">
        <f t="shared" si="1384"/>
        <v>6</v>
      </c>
      <c r="Q1744" s="15">
        <f t="shared" si="1374"/>
        <v>18</v>
      </c>
      <c r="R1744" s="56">
        <v>44631</v>
      </c>
      <c r="S1744" s="39" t="s">
        <v>27</v>
      </c>
      <c r="T1744" s="37"/>
      <c r="U1744" s="19"/>
      <c r="V1744" s="18"/>
      <c r="W1744" s="32"/>
      <c r="X1744" s="14">
        <f t="shared" si="1385"/>
        <v>0</v>
      </c>
      <c r="Y1744" s="37"/>
      <c r="Z1744" s="19">
        <v>5</v>
      </c>
      <c r="AA1744" s="18"/>
      <c r="AB1744" s="32"/>
      <c r="AC1744" s="14">
        <f t="shared" si="1386"/>
        <v>5</v>
      </c>
      <c r="AD1744" s="37"/>
      <c r="AE1744" s="19"/>
      <c r="AF1744" s="18"/>
      <c r="AG1744" s="32"/>
      <c r="AH1744" s="14">
        <f t="shared" si="1387"/>
        <v>0</v>
      </c>
      <c r="AI1744" s="15">
        <f t="shared" si="1375"/>
        <v>5</v>
      </c>
      <c r="AJ1744" s="56">
        <v>44624</v>
      </c>
    </row>
    <row r="1745" spans="1:36" x14ac:dyDescent="0.15">
      <c r="A1745" s="30" t="s">
        <v>88</v>
      </c>
      <c r="B1745" s="37"/>
      <c r="C1745" s="19"/>
      <c r="D1745" s="18">
        <v>1</v>
      </c>
      <c r="E1745" s="32"/>
      <c r="F1745" s="14">
        <f t="shared" si="1382"/>
        <v>1</v>
      </c>
      <c r="G1745" s="37"/>
      <c r="H1745" s="19"/>
      <c r="I1745" s="18"/>
      <c r="J1745" s="32"/>
      <c r="K1745" s="14">
        <f t="shared" si="1383"/>
        <v>0</v>
      </c>
      <c r="L1745" s="37"/>
      <c r="M1745" s="19"/>
      <c r="N1745" s="18"/>
      <c r="O1745" s="32"/>
      <c r="P1745" s="14">
        <f t="shared" si="1384"/>
        <v>0</v>
      </c>
      <c r="Q1745" s="15">
        <f t="shared" si="1374"/>
        <v>1</v>
      </c>
      <c r="R1745" s="93">
        <v>44627</v>
      </c>
      <c r="S1745" s="30" t="s">
        <v>1320</v>
      </c>
      <c r="T1745" s="37"/>
      <c r="U1745" s="19">
        <v>2</v>
      </c>
      <c r="V1745" s="18"/>
      <c r="W1745" s="32"/>
      <c r="X1745" s="14">
        <f t="shared" si="1385"/>
        <v>2</v>
      </c>
      <c r="Y1745" s="37"/>
      <c r="Z1745" s="19">
        <v>2</v>
      </c>
      <c r="AA1745" s="18"/>
      <c r="AB1745" s="32"/>
      <c r="AC1745" s="14">
        <f t="shared" si="1386"/>
        <v>2</v>
      </c>
      <c r="AD1745" s="37"/>
      <c r="AE1745" s="19">
        <v>2</v>
      </c>
      <c r="AF1745" s="18"/>
      <c r="AG1745" s="32"/>
      <c r="AH1745" s="14">
        <f t="shared" si="1387"/>
        <v>2</v>
      </c>
      <c r="AI1745" s="15">
        <f t="shared" si="1375"/>
        <v>6</v>
      </c>
      <c r="AJ1745" s="56">
        <v>44627</v>
      </c>
    </row>
    <row r="1746" spans="1:36" x14ac:dyDescent="0.15">
      <c r="A1746" s="30" t="s">
        <v>1331</v>
      </c>
      <c r="B1746" s="37">
        <v>1</v>
      </c>
      <c r="C1746" s="19"/>
      <c r="D1746" s="18"/>
      <c r="E1746" s="32"/>
      <c r="F1746" s="14">
        <f t="shared" si="1382"/>
        <v>1</v>
      </c>
      <c r="G1746" s="37"/>
      <c r="H1746" s="19"/>
      <c r="I1746" s="18"/>
      <c r="J1746" s="32"/>
      <c r="K1746" s="14">
        <f t="shared" si="1383"/>
        <v>0</v>
      </c>
      <c r="L1746" s="37"/>
      <c r="M1746" s="19"/>
      <c r="N1746" s="18"/>
      <c r="O1746" s="32"/>
      <c r="P1746" s="14">
        <f t="shared" si="1384"/>
        <v>0</v>
      </c>
      <c r="Q1746" s="15">
        <f t="shared" si="1374"/>
        <v>1</v>
      </c>
      <c r="R1746" s="93">
        <v>44630</v>
      </c>
      <c r="S1746" s="30" t="s">
        <v>1324</v>
      </c>
      <c r="T1746" s="37">
        <v>2</v>
      </c>
      <c r="U1746" s="19"/>
      <c r="V1746" s="18"/>
      <c r="W1746" s="32"/>
      <c r="X1746" s="14">
        <f t="shared" si="1385"/>
        <v>2</v>
      </c>
      <c r="Y1746" s="37">
        <v>2</v>
      </c>
      <c r="Z1746" s="19"/>
      <c r="AA1746" s="18"/>
      <c r="AB1746" s="32"/>
      <c r="AC1746" s="14">
        <f t="shared" si="1386"/>
        <v>2</v>
      </c>
      <c r="AD1746" s="37">
        <v>2</v>
      </c>
      <c r="AE1746" s="19"/>
      <c r="AF1746" s="18"/>
      <c r="AG1746" s="32"/>
      <c r="AH1746" s="14">
        <f t="shared" si="1387"/>
        <v>2</v>
      </c>
      <c r="AI1746" s="15">
        <f t="shared" si="1375"/>
        <v>6</v>
      </c>
      <c r="AJ1746" s="56">
        <v>44628</v>
      </c>
    </row>
    <row r="1747" spans="1:36" x14ac:dyDescent="0.15">
      <c r="A1747" s="30" t="s">
        <v>88</v>
      </c>
      <c r="B1747" s="37"/>
      <c r="C1747" s="19"/>
      <c r="D1747" s="18"/>
      <c r="E1747" s="32"/>
      <c r="F1747" s="14">
        <f t="shared" si="1382"/>
        <v>0</v>
      </c>
      <c r="G1747" s="37"/>
      <c r="H1747" s="19">
        <v>1</v>
      </c>
      <c r="I1747" s="18"/>
      <c r="J1747" s="32"/>
      <c r="K1747" s="14">
        <f t="shared" si="1383"/>
        <v>1</v>
      </c>
      <c r="L1747" s="37"/>
      <c r="M1747" s="19"/>
      <c r="N1747" s="18"/>
      <c r="O1747" s="32"/>
      <c r="P1747" s="14">
        <f t="shared" si="1384"/>
        <v>0</v>
      </c>
      <c r="Q1747" s="15">
        <f t="shared" si="1374"/>
        <v>1</v>
      </c>
      <c r="R1747" s="93">
        <v>44630</v>
      </c>
      <c r="S1747" s="39" t="s">
        <v>27</v>
      </c>
      <c r="T1747" s="37">
        <v>5</v>
      </c>
      <c r="U1747" s="19"/>
      <c r="V1747" s="18"/>
      <c r="W1747" s="32"/>
      <c r="X1747" s="14">
        <f t="shared" si="1385"/>
        <v>5</v>
      </c>
      <c r="Y1747" s="37">
        <v>8</v>
      </c>
      <c r="Z1747" s="19"/>
      <c r="AA1747" s="18"/>
      <c r="AB1747" s="32"/>
      <c r="AC1747" s="14">
        <f t="shared" si="1386"/>
        <v>8</v>
      </c>
      <c r="AD1747" s="37">
        <v>8</v>
      </c>
      <c r="AE1747" s="19"/>
      <c r="AF1747" s="18"/>
      <c r="AG1747" s="32"/>
      <c r="AH1747" s="14">
        <f t="shared" si="1387"/>
        <v>8</v>
      </c>
      <c r="AI1747" s="15">
        <f t="shared" si="1375"/>
        <v>21</v>
      </c>
      <c r="AJ1747" s="56">
        <v>44628</v>
      </c>
    </row>
    <row r="1748" spans="1:36" x14ac:dyDescent="0.15">
      <c r="A1748" s="30" t="s">
        <v>1340</v>
      </c>
      <c r="B1748" s="31">
        <v>1</v>
      </c>
      <c r="C1748" s="32"/>
      <c r="D1748" s="33"/>
      <c r="E1748" s="32"/>
      <c r="F1748" s="14">
        <f t="shared" si="1382"/>
        <v>1</v>
      </c>
      <c r="G1748" s="31">
        <v>1</v>
      </c>
      <c r="H1748" s="32"/>
      <c r="I1748" s="33"/>
      <c r="J1748" s="32"/>
      <c r="K1748" s="14">
        <f t="shared" si="1383"/>
        <v>1</v>
      </c>
      <c r="L1748" s="31">
        <v>1</v>
      </c>
      <c r="M1748" s="32"/>
      <c r="N1748" s="33"/>
      <c r="O1748" s="32"/>
      <c r="P1748" s="14">
        <f t="shared" si="1384"/>
        <v>1</v>
      </c>
      <c r="Q1748" s="15">
        <f t="shared" si="1374"/>
        <v>3</v>
      </c>
      <c r="R1748" s="56">
        <v>44636</v>
      </c>
      <c r="S1748" s="30" t="s">
        <v>1327</v>
      </c>
      <c r="T1748" s="37">
        <v>1</v>
      </c>
      <c r="U1748" s="19">
        <v>2</v>
      </c>
      <c r="V1748" s="18"/>
      <c r="W1748" s="32"/>
      <c r="X1748" s="14">
        <f t="shared" si="1385"/>
        <v>3</v>
      </c>
      <c r="Y1748" s="37">
        <v>1</v>
      </c>
      <c r="Z1748" s="19">
        <v>2</v>
      </c>
      <c r="AA1748" s="18"/>
      <c r="AB1748" s="32"/>
      <c r="AC1748" s="14">
        <f t="shared" si="1386"/>
        <v>3</v>
      </c>
      <c r="AD1748" s="37">
        <v>1</v>
      </c>
      <c r="AE1748" s="19">
        <v>2</v>
      </c>
      <c r="AF1748" s="18"/>
      <c r="AG1748" s="32"/>
      <c r="AH1748" s="14">
        <f t="shared" si="1387"/>
        <v>3</v>
      </c>
      <c r="AI1748" s="15">
        <f t="shared" si="1375"/>
        <v>9</v>
      </c>
      <c r="AJ1748" s="56">
        <v>44629</v>
      </c>
    </row>
    <row r="1749" spans="1:36" x14ac:dyDescent="0.15">
      <c r="A1749" s="30" t="s">
        <v>1341</v>
      </c>
      <c r="B1749" s="37">
        <v>1</v>
      </c>
      <c r="C1749" s="19"/>
      <c r="D1749" s="18"/>
      <c r="E1749" s="32"/>
      <c r="F1749" s="14">
        <f t="shared" si="1382"/>
        <v>1</v>
      </c>
      <c r="G1749" s="37">
        <v>1</v>
      </c>
      <c r="H1749" s="19"/>
      <c r="I1749" s="18"/>
      <c r="J1749" s="32"/>
      <c r="K1749" s="14">
        <f t="shared" si="1383"/>
        <v>1</v>
      </c>
      <c r="L1749" s="37">
        <v>1</v>
      </c>
      <c r="M1749" s="19"/>
      <c r="N1749" s="18"/>
      <c r="O1749" s="32"/>
      <c r="P1749" s="14">
        <f t="shared" si="1384"/>
        <v>1</v>
      </c>
      <c r="Q1749" s="15">
        <f t="shared" si="1374"/>
        <v>3</v>
      </c>
      <c r="R1749" s="56">
        <v>44637</v>
      </c>
      <c r="S1749" s="30" t="s">
        <v>1328</v>
      </c>
      <c r="T1749" s="37"/>
      <c r="U1749" s="19">
        <v>2</v>
      </c>
      <c r="V1749" s="18"/>
      <c r="W1749" s="32"/>
      <c r="X1749" s="14">
        <f t="shared" si="1385"/>
        <v>2</v>
      </c>
      <c r="Y1749" s="37"/>
      <c r="Z1749" s="19">
        <v>2</v>
      </c>
      <c r="AA1749" s="18"/>
      <c r="AB1749" s="32"/>
      <c r="AC1749" s="14">
        <f t="shared" si="1386"/>
        <v>2</v>
      </c>
      <c r="AD1749" s="37"/>
      <c r="AE1749" s="19">
        <v>2</v>
      </c>
      <c r="AF1749" s="18"/>
      <c r="AG1749" s="32"/>
      <c r="AH1749" s="14">
        <f t="shared" si="1387"/>
        <v>2</v>
      </c>
      <c r="AI1749" s="15">
        <f t="shared" si="1375"/>
        <v>6</v>
      </c>
      <c r="AJ1749" s="56">
        <v>44630</v>
      </c>
    </row>
    <row r="1750" spans="1:36" x14ac:dyDescent="0.15">
      <c r="A1750" s="30" t="s">
        <v>1342</v>
      </c>
      <c r="B1750" s="37">
        <v>4</v>
      </c>
      <c r="C1750" s="19">
        <v>7</v>
      </c>
      <c r="D1750" s="18">
        <v>6</v>
      </c>
      <c r="E1750" s="32">
        <v>4</v>
      </c>
      <c r="F1750" s="14">
        <f t="shared" si="1382"/>
        <v>21</v>
      </c>
      <c r="G1750" s="37">
        <v>4</v>
      </c>
      <c r="H1750" s="19">
        <v>7</v>
      </c>
      <c r="I1750" s="18">
        <v>6</v>
      </c>
      <c r="J1750" s="32">
        <v>4</v>
      </c>
      <c r="K1750" s="14">
        <f t="shared" si="1383"/>
        <v>21</v>
      </c>
      <c r="L1750" s="37">
        <v>4</v>
      </c>
      <c r="M1750" s="19">
        <v>7</v>
      </c>
      <c r="N1750" s="18">
        <v>6</v>
      </c>
      <c r="O1750" s="32">
        <v>4</v>
      </c>
      <c r="P1750" s="14">
        <f t="shared" si="1384"/>
        <v>21</v>
      </c>
      <c r="Q1750" s="15">
        <f t="shared" si="1374"/>
        <v>63</v>
      </c>
      <c r="R1750" s="56">
        <v>44642</v>
      </c>
      <c r="S1750" s="30" t="s">
        <v>1332</v>
      </c>
      <c r="T1750" s="37">
        <v>2</v>
      </c>
      <c r="U1750" s="19">
        <v>1</v>
      </c>
      <c r="V1750" s="18">
        <v>1</v>
      </c>
      <c r="W1750" s="32">
        <v>2</v>
      </c>
      <c r="X1750" s="14">
        <f t="shared" si="1385"/>
        <v>6</v>
      </c>
      <c r="Y1750" s="37">
        <v>2</v>
      </c>
      <c r="Z1750" s="19">
        <v>1</v>
      </c>
      <c r="AA1750" s="18">
        <v>1</v>
      </c>
      <c r="AB1750" s="32">
        <v>2</v>
      </c>
      <c r="AC1750" s="14">
        <f t="shared" si="1386"/>
        <v>6</v>
      </c>
      <c r="AD1750" s="37">
        <v>2</v>
      </c>
      <c r="AE1750" s="19">
        <v>1</v>
      </c>
      <c r="AF1750" s="18">
        <v>1</v>
      </c>
      <c r="AG1750" s="32">
        <v>2</v>
      </c>
      <c r="AH1750" s="14">
        <f t="shared" si="1387"/>
        <v>6</v>
      </c>
      <c r="AI1750" s="15">
        <f t="shared" si="1375"/>
        <v>18</v>
      </c>
      <c r="AJ1750" s="56">
        <v>44631</v>
      </c>
    </row>
    <row r="1751" spans="1:36" x14ac:dyDescent="0.15">
      <c r="A1751" s="30" t="s">
        <v>998</v>
      </c>
      <c r="B1751" s="37">
        <v>2</v>
      </c>
      <c r="C1751" s="19"/>
      <c r="D1751" s="18"/>
      <c r="E1751" s="32">
        <v>1</v>
      </c>
      <c r="F1751" s="14">
        <f t="shared" si="1382"/>
        <v>3</v>
      </c>
      <c r="G1751" s="37">
        <v>2</v>
      </c>
      <c r="H1751" s="19">
        <v>5</v>
      </c>
      <c r="I1751" s="18"/>
      <c r="J1751" s="32">
        <v>1</v>
      </c>
      <c r="K1751" s="14">
        <f t="shared" si="1383"/>
        <v>8</v>
      </c>
      <c r="L1751" s="37">
        <v>2</v>
      </c>
      <c r="M1751" s="19"/>
      <c r="N1751" s="18"/>
      <c r="O1751" s="32">
        <f>2+1</f>
        <v>3</v>
      </c>
      <c r="P1751" s="14">
        <f t="shared" si="1384"/>
        <v>5</v>
      </c>
      <c r="Q1751" s="15">
        <f t="shared" si="1374"/>
        <v>16</v>
      </c>
      <c r="R1751" s="93">
        <v>44639</v>
      </c>
      <c r="S1751" s="30" t="s">
        <v>1333</v>
      </c>
      <c r="T1751" s="37">
        <v>10</v>
      </c>
      <c r="U1751" s="19"/>
      <c r="V1751" s="18"/>
      <c r="W1751" s="19"/>
      <c r="X1751" s="14">
        <f t="shared" si="1385"/>
        <v>10</v>
      </c>
      <c r="Y1751" s="37">
        <v>10</v>
      </c>
      <c r="Z1751" s="19"/>
      <c r="AA1751" s="18"/>
      <c r="AB1751" s="19"/>
      <c r="AC1751" s="14">
        <f t="shared" si="1386"/>
        <v>10</v>
      </c>
      <c r="AD1751" s="37">
        <v>10</v>
      </c>
      <c r="AE1751" s="19"/>
      <c r="AF1751" s="18"/>
      <c r="AG1751" s="19"/>
      <c r="AH1751" s="14">
        <f t="shared" si="1387"/>
        <v>10</v>
      </c>
      <c r="AI1751" s="15">
        <f t="shared" si="1375"/>
        <v>30</v>
      </c>
      <c r="AJ1751" s="56">
        <v>44636</v>
      </c>
    </row>
    <row r="1752" spans="1:36" x14ac:dyDescent="0.15">
      <c r="A1752" s="30"/>
      <c r="B1752" s="37"/>
      <c r="C1752" s="19"/>
      <c r="D1752" s="18"/>
      <c r="E1752" s="32"/>
      <c r="F1752" s="14">
        <f t="shared" si="1382"/>
        <v>0</v>
      </c>
      <c r="G1752" s="37"/>
      <c r="H1752" s="19"/>
      <c r="I1752" s="18"/>
      <c r="J1752" s="32"/>
      <c r="K1752" s="14">
        <f t="shared" si="1383"/>
        <v>0</v>
      </c>
      <c r="L1752" s="37"/>
      <c r="M1752" s="19"/>
      <c r="N1752" s="18"/>
      <c r="O1752" s="32"/>
      <c r="P1752" s="14">
        <f t="shared" si="1384"/>
        <v>0</v>
      </c>
      <c r="Q1752" s="15">
        <f t="shared" si="1374"/>
        <v>0</v>
      </c>
      <c r="S1752" s="30" t="s">
        <v>1334</v>
      </c>
      <c r="T1752" s="37"/>
      <c r="U1752" s="19">
        <v>3</v>
      </c>
      <c r="V1752" s="18"/>
      <c r="W1752" s="32"/>
      <c r="X1752" s="14">
        <f t="shared" si="1385"/>
        <v>3</v>
      </c>
      <c r="Y1752" s="37"/>
      <c r="Z1752" s="19">
        <v>3</v>
      </c>
      <c r="AA1752" s="18"/>
      <c r="AB1752" s="32"/>
      <c r="AC1752" s="14">
        <f t="shared" si="1386"/>
        <v>3</v>
      </c>
      <c r="AD1752" s="37"/>
      <c r="AE1752" s="19">
        <v>3</v>
      </c>
      <c r="AF1752" s="18"/>
      <c r="AG1752" s="32"/>
      <c r="AH1752" s="14">
        <f t="shared" si="1387"/>
        <v>3</v>
      </c>
      <c r="AI1752" s="15">
        <f t="shared" si="1375"/>
        <v>9</v>
      </c>
      <c r="AJ1752" s="56">
        <v>44634</v>
      </c>
    </row>
    <row r="1753" spans="1:36" x14ac:dyDescent="0.15">
      <c r="A1753" s="30"/>
      <c r="B1753" s="37"/>
      <c r="C1753" s="19"/>
      <c r="D1753" s="18"/>
      <c r="E1753" s="32"/>
      <c r="F1753" s="14">
        <f t="shared" si="1382"/>
        <v>0</v>
      </c>
      <c r="G1753" s="37"/>
      <c r="H1753" s="19"/>
      <c r="I1753" s="18"/>
      <c r="J1753" s="32"/>
      <c r="K1753" s="14">
        <f t="shared" si="1383"/>
        <v>0</v>
      </c>
      <c r="L1753" s="37"/>
      <c r="M1753" s="19"/>
      <c r="N1753" s="18"/>
      <c r="O1753" s="32"/>
      <c r="P1753" s="14">
        <f t="shared" si="1384"/>
        <v>0</v>
      </c>
      <c r="Q1753" s="15">
        <f t="shared" si="1374"/>
        <v>0</v>
      </c>
      <c r="S1753" s="30" t="s">
        <v>1336</v>
      </c>
      <c r="T1753" s="31">
        <v>3</v>
      </c>
      <c r="U1753" s="32">
        <v>5</v>
      </c>
      <c r="V1753" s="33">
        <v>4</v>
      </c>
      <c r="W1753" s="32">
        <v>2</v>
      </c>
      <c r="X1753" s="14">
        <f t="shared" si="1385"/>
        <v>14</v>
      </c>
      <c r="Y1753" s="31">
        <v>3</v>
      </c>
      <c r="Z1753" s="32">
        <v>5</v>
      </c>
      <c r="AA1753" s="33">
        <v>4</v>
      </c>
      <c r="AB1753" s="32">
        <v>2</v>
      </c>
      <c r="AC1753" s="14">
        <f t="shared" si="1386"/>
        <v>14</v>
      </c>
      <c r="AD1753" s="31">
        <v>3</v>
      </c>
      <c r="AE1753" s="32">
        <v>5</v>
      </c>
      <c r="AF1753" s="33">
        <v>4</v>
      </c>
      <c r="AG1753" s="32">
        <v>2</v>
      </c>
      <c r="AH1753" s="14">
        <f t="shared" si="1387"/>
        <v>14</v>
      </c>
      <c r="AI1753" s="15">
        <f t="shared" si="1375"/>
        <v>42</v>
      </c>
      <c r="AJ1753" s="56">
        <v>44635</v>
      </c>
    </row>
    <row r="1754" spans="1:36" x14ac:dyDescent="0.15">
      <c r="A1754" s="30"/>
      <c r="B1754" s="37"/>
      <c r="C1754" s="19"/>
      <c r="D1754" s="18"/>
      <c r="E1754" s="32"/>
      <c r="F1754" s="14">
        <f t="shared" si="1382"/>
        <v>0</v>
      </c>
      <c r="G1754" s="37"/>
      <c r="H1754" s="19"/>
      <c r="I1754" s="18"/>
      <c r="J1754" s="32"/>
      <c r="K1754" s="14">
        <f t="shared" si="1383"/>
        <v>0</v>
      </c>
      <c r="L1754" s="37"/>
      <c r="M1754" s="19"/>
      <c r="N1754" s="18"/>
      <c r="O1754" s="32"/>
      <c r="P1754" s="14">
        <f t="shared" si="1384"/>
        <v>0</v>
      </c>
      <c r="Q1754" s="15">
        <f t="shared" si="1374"/>
        <v>0</v>
      </c>
      <c r="S1754" s="30" t="s">
        <v>1337</v>
      </c>
      <c r="T1754" s="31">
        <v>3</v>
      </c>
      <c r="U1754" s="32">
        <v>2</v>
      </c>
      <c r="V1754" s="33"/>
      <c r="W1754" s="32"/>
      <c r="X1754" s="14">
        <f t="shared" si="1385"/>
        <v>5</v>
      </c>
      <c r="Y1754" s="31">
        <v>3</v>
      </c>
      <c r="Z1754" s="32">
        <v>2</v>
      </c>
      <c r="AA1754" s="33"/>
      <c r="AB1754" s="32"/>
      <c r="AC1754" s="14">
        <f t="shared" si="1386"/>
        <v>5</v>
      </c>
      <c r="AD1754" s="31">
        <v>3</v>
      </c>
      <c r="AE1754" s="32">
        <v>2</v>
      </c>
      <c r="AF1754" s="33"/>
      <c r="AG1754" s="32"/>
      <c r="AH1754" s="14">
        <f t="shared" si="1387"/>
        <v>5</v>
      </c>
      <c r="AI1754" s="15">
        <f t="shared" si="1375"/>
        <v>15</v>
      </c>
      <c r="AJ1754" s="56">
        <v>44635</v>
      </c>
    </row>
    <row r="1755" spans="1:36" x14ac:dyDescent="0.15">
      <c r="A1755" s="39"/>
      <c r="B1755" s="37"/>
      <c r="C1755" s="19"/>
      <c r="D1755" s="18"/>
      <c r="E1755" s="32"/>
      <c r="F1755" s="14">
        <f t="shared" si="1382"/>
        <v>0</v>
      </c>
      <c r="G1755" s="37"/>
      <c r="H1755" s="19"/>
      <c r="I1755" s="18"/>
      <c r="J1755" s="32"/>
      <c r="K1755" s="14">
        <f t="shared" si="1383"/>
        <v>0</v>
      </c>
      <c r="L1755" s="37"/>
      <c r="M1755" s="19"/>
      <c r="N1755" s="18"/>
      <c r="O1755" s="32"/>
      <c r="P1755" s="14">
        <f t="shared" si="1384"/>
        <v>0</v>
      </c>
      <c r="Q1755" s="15">
        <f t="shared" si="1374"/>
        <v>0</v>
      </c>
      <c r="S1755" s="30" t="s">
        <v>1339</v>
      </c>
      <c r="T1755" s="31"/>
      <c r="U1755" s="32">
        <v>5</v>
      </c>
      <c r="V1755" s="33"/>
      <c r="W1755" s="32"/>
      <c r="X1755" s="14">
        <f t="shared" si="1385"/>
        <v>5</v>
      </c>
      <c r="Y1755" s="31"/>
      <c r="Z1755" s="32">
        <v>5</v>
      </c>
      <c r="AA1755" s="33"/>
      <c r="AB1755" s="32"/>
      <c r="AC1755" s="14">
        <f t="shared" si="1386"/>
        <v>5</v>
      </c>
      <c r="AD1755" s="31"/>
      <c r="AE1755" s="32">
        <v>5</v>
      </c>
      <c r="AF1755" s="33"/>
      <c r="AG1755" s="32"/>
      <c r="AH1755" s="14">
        <f t="shared" si="1387"/>
        <v>5</v>
      </c>
      <c r="AI1755" s="15">
        <f t="shared" si="1375"/>
        <v>15</v>
      </c>
      <c r="AJ1755" s="56">
        <v>44638</v>
      </c>
    </row>
    <row r="1756" spans="1:36" x14ac:dyDescent="0.15">
      <c r="A1756" s="30"/>
      <c r="B1756" s="37"/>
      <c r="C1756" s="19"/>
      <c r="D1756" s="18"/>
      <c r="E1756" s="32"/>
      <c r="F1756" s="14">
        <f t="shared" si="1382"/>
        <v>0</v>
      </c>
      <c r="G1756" s="37"/>
      <c r="H1756" s="19"/>
      <c r="I1756" s="18"/>
      <c r="J1756" s="32"/>
      <c r="K1756" s="14">
        <f t="shared" si="1383"/>
        <v>0</v>
      </c>
      <c r="L1756" s="37"/>
      <c r="M1756" s="19"/>
      <c r="N1756" s="18"/>
      <c r="O1756" s="32"/>
      <c r="P1756" s="14">
        <f t="shared" si="1384"/>
        <v>0</v>
      </c>
      <c r="Q1756" s="15">
        <f t="shared" si="1374"/>
        <v>0</v>
      </c>
      <c r="S1756" s="30" t="s">
        <v>1343</v>
      </c>
      <c r="T1756" s="31"/>
      <c r="U1756" s="32">
        <v>10</v>
      </c>
      <c r="V1756" s="33"/>
      <c r="W1756" s="32"/>
      <c r="X1756" s="14">
        <f t="shared" si="1385"/>
        <v>10</v>
      </c>
      <c r="Y1756" s="31"/>
      <c r="Z1756" s="32">
        <v>10</v>
      </c>
      <c r="AA1756" s="33"/>
      <c r="AB1756" s="32"/>
      <c r="AC1756" s="14">
        <f t="shared" si="1386"/>
        <v>10</v>
      </c>
      <c r="AD1756" s="31"/>
      <c r="AE1756" s="32">
        <v>10</v>
      </c>
      <c r="AF1756" s="33"/>
      <c r="AG1756" s="32"/>
      <c r="AH1756" s="14">
        <f t="shared" si="1387"/>
        <v>10</v>
      </c>
      <c r="AI1756" s="15">
        <f t="shared" si="1375"/>
        <v>30</v>
      </c>
      <c r="AJ1756" s="56">
        <v>44642</v>
      </c>
    </row>
    <row r="1757" spans="1:36" x14ac:dyDescent="0.15">
      <c r="A1757" s="30"/>
      <c r="B1757" s="37"/>
      <c r="C1757" s="19"/>
      <c r="D1757" s="18"/>
      <c r="E1757" s="32"/>
      <c r="F1757" s="14">
        <f t="shared" si="1382"/>
        <v>0</v>
      </c>
      <c r="G1757" s="37"/>
      <c r="H1757" s="19"/>
      <c r="I1757" s="18"/>
      <c r="J1757" s="32"/>
      <c r="K1757" s="14">
        <f t="shared" si="1383"/>
        <v>0</v>
      </c>
      <c r="L1757" s="37"/>
      <c r="M1757" s="19"/>
      <c r="N1757" s="18"/>
      <c r="O1757" s="32"/>
      <c r="P1757" s="14">
        <f t="shared" si="1384"/>
        <v>0</v>
      </c>
      <c r="Q1757" s="15">
        <f t="shared" si="1374"/>
        <v>0</v>
      </c>
      <c r="S1757" s="30" t="s">
        <v>1344</v>
      </c>
      <c r="T1757" s="31">
        <v>11</v>
      </c>
      <c r="U1757" s="32"/>
      <c r="V1757" s="33"/>
      <c r="W1757" s="32"/>
      <c r="X1757" s="14">
        <f t="shared" si="1385"/>
        <v>11</v>
      </c>
      <c r="Y1757" s="31">
        <v>11</v>
      </c>
      <c r="Z1757" s="32"/>
      <c r="AA1757" s="33"/>
      <c r="AB1757" s="32"/>
      <c r="AC1757" s="14">
        <f t="shared" si="1386"/>
        <v>11</v>
      </c>
      <c r="AD1757" s="31">
        <v>11</v>
      </c>
      <c r="AE1757" s="32"/>
      <c r="AF1757" s="33"/>
      <c r="AG1757" s="32"/>
      <c r="AH1757" s="14">
        <f t="shared" si="1387"/>
        <v>11</v>
      </c>
      <c r="AI1757" s="15">
        <f t="shared" si="1375"/>
        <v>33</v>
      </c>
      <c r="AJ1757" s="56">
        <v>44643</v>
      </c>
    </row>
    <row r="1758" spans="1:36" x14ac:dyDescent="0.15">
      <c r="A1758" s="13"/>
      <c r="B1758" s="37"/>
      <c r="C1758" s="19"/>
      <c r="D1758" s="18"/>
      <c r="E1758" s="32"/>
      <c r="F1758" s="14">
        <f t="shared" si="1382"/>
        <v>0</v>
      </c>
      <c r="G1758" s="37"/>
      <c r="H1758" s="19"/>
      <c r="I1758" s="18"/>
      <c r="J1758" s="32"/>
      <c r="K1758" s="14">
        <f t="shared" si="1383"/>
        <v>0</v>
      </c>
      <c r="L1758" s="37"/>
      <c r="M1758" s="19"/>
      <c r="N1758" s="18"/>
      <c r="O1758" s="32"/>
      <c r="P1758" s="14">
        <f t="shared" si="1384"/>
        <v>0</v>
      </c>
      <c r="Q1758" s="15">
        <f t="shared" si="1374"/>
        <v>0</v>
      </c>
      <c r="S1758" s="30"/>
      <c r="T1758" s="31"/>
      <c r="U1758" s="32"/>
      <c r="V1758" s="33"/>
      <c r="W1758" s="32"/>
      <c r="X1758" s="14">
        <f t="shared" si="1385"/>
        <v>0</v>
      </c>
      <c r="Y1758" s="31"/>
      <c r="Z1758" s="32"/>
      <c r="AA1758" s="33"/>
      <c r="AB1758" s="32"/>
      <c r="AC1758" s="14">
        <f t="shared" si="1386"/>
        <v>0</v>
      </c>
      <c r="AD1758" s="31"/>
      <c r="AE1758" s="32"/>
      <c r="AF1758" s="33"/>
      <c r="AG1758" s="32"/>
      <c r="AH1758" s="14">
        <f t="shared" si="1387"/>
        <v>0</v>
      </c>
      <c r="AI1758" s="15">
        <f t="shared" si="1375"/>
        <v>0</v>
      </c>
      <c r="AJ1758" s="57"/>
    </row>
    <row r="1759" spans="1:36" ht="14.25" thickBot="1" x14ac:dyDescent="0.2">
      <c r="A1759" s="39"/>
      <c r="B1759" s="37"/>
      <c r="C1759" s="19"/>
      <c r="D1759" s="18"/>
      <c r="E1759" s="106"/>
      <c r="F1759" s="14">
        <f t="shared" si="1382"/>
        <v>0</v>
      </c>
      <c r="G1759" s="37"/>
      <c r="H1759" s="19"/>
      <c r="I1759" s="18"/>
      <c r="J1759" s="32"/>
      <c r="K1759" s="14">
        <f t="shared" si="1383"/>
        <v>0</v>
      </c>
      <c r="L1759" s="37"/>
      <c r="M1759" s="19"/>
      <c r="N1759" s="18"/>
      <c r="O1759" s="106"/>
      <c r="P1759" s="14">
        <f t="shared" si="1384"/>
        <v>0</v>
      </c>
      <c r="Q1759" s="24">
        <f t="shared" si="1374"/>
        <v>0</v>
      </c>
      <c r="S1759" s="30" t="s">
        <v>1256</v>
      </c>
      <c r="T1759" s="31"/>
      <c r="U1759" s="32"/>
      <c r="V1759" s="33"/>
      <c r="W1759" s="32"/>
      <c r="X1759" s="14">
        <f t="shared" si="1385"/>
        <v>0</v>
      </c>
      <c r="Y1759" s="31"/>
      <c r="Z1759" s="32"/>
      <c r="AA1759" s="33"/>
      <c r="AB1759" s="32"/>
      <c r="AC1759" s="14">
        <f t="shared" si="1386"/>
        <v>0</v>
      </c>
      <c r="AD1759" s="31"/>
      <c r="AE1759" s="32"/>
      <c r="AF1759" s="33"/>
      <c r="AG1759" s="32"/>
      <c r="AH1759" s="14">
        <f t="shared" si="1387"/>
        <v>0</v>
      </c>
      <c r="AI1759" s="15">
        <f t="shared" si="1375"/>
        <v>0</v>
      </c>
      <c r="AJ1759" s="57" t="s">
        <v>1257</v>
      </c>
    </row>
    <row r="1760" spans="1:36" ht="14.25" thickBot="1" x14ac:dyDescent="0.2">
      <c r="A1760" s="3" t="s">
        <v>11</v>
      </c>
      <c r="B1760" s="26">
        <f>SUM(B1736:B1759)</f>
        <v>18</v>
      </c>
      <c r="C1760" s="26">
        <f t="shared" ref="C1760:E1760" si="1388">SUM(C1736:C1759)</f>
        <v>11</v>
      </c>
      <c r="D1760" s="26">
        <f t="shared" si="1388"/>
        <v>9</v>
      </c>
      <c r="E1760" s="26">
        <f t="shared" si="1388"/>
        <v>11</v>
      </c>
      <c r="F1760" s="40">
        <f>SUM(F1736:F1759)</f>
        <v>49</v>
      </c>
      <c r="G1760" s="26">
        <f t="shared" ref="G1760:Q1760" si="1389">SUM(G1736:G1759)</f>
        <v>19</v>
      </c>
      <c r="H1760" s="26">
        <f t="shared" si="1389"/>
        <v>16</v>
      </c>
      <c r="I1760" s="27">
        <f t="shared" si="1389"/>
        <v>10</v>
      </c>
      <c r="J1760" s="27">
        <f t="shared" si="1389"/>
        <v>11</v>
      </c>
      <c r="K1760" s="40">
        <f t="shared" si="1389"/>
        <v>56</v>
      </c>
      <c r="L1760" s="26">
        <f t="shared" si="1389"/>
        <v>16</v>
      </c>
      <c r="M1760" s="26">
        <f t="shared" si="1389"/>
        <v>8</v>
      </c>
      <c r="N1760" s="26">
        <f t="shared" si="1389"/>
        <v>10</v>
      </c>
      <c r="O1760" s="26">
        <f t="shared" si="1389"/>
        <v>13</v>
      </c>
      <c r="P1760" s="40">
        <f t="shared" si="1389"/>
        <v>47</v>
      </c>
      <c r="Q1760" s="41">
        <f t="shared" si="1389"/>
        <v>152</v>
      </c>
      <c r="S1760" s="3" t="s">
        <v>11</v>
      </c>
      <c r="T1760" s="26">
        <f t="shared" ref="T1760:AI1760" si="1390">SUM(T1736:T1759)</f>
        <v>44</v>
      </c>
      <c r="U1760" s="26">
        <f t="shared" si="1390"/>
        <v>56</v>
      </c>
      <c r="V1760" s="26">
        <f t="shared" si="1390"/>
        <v>26</v>
      </c>
      <c r="W1760" s="26">
        <f t="shared" si="1390"/>
        <v>30</v>
      </c>
      <c r="X1760" s="40">
        <f t="shared" si="1390"/>
        <v>156</v>
      </c>
      <c r="Y1760" s="26">
        <f t="shared" si="1390"/>
        <v>47</v>
      </c>
      <c r="Z1760" s="26">
        <f t="shared" si="1390"/>
        <v>58</v>
      </c>
      <c r="AA1760" s="27">
        <f t="shared" si="1390"/>
        <v>26</v>
      </c>
      <c r="AB1760" s="27">
        <f t="shared" si="1390"/>
        <v>30</v>
      </c>
      <c r="AC1760" s="40">
        <f t="shared" si="1390"/>
        <v>161</v>
      </c>
      <c r="AD1760" s="26">
        <f t="shared" si="1390"/>
        <v>47</v>
      </c>
      <c r="AE1760" s="26">
        <f t="shared" si="1390"/>
        <v>53</v>
      </c>
      <c r="AF1760" s="26">
        <f t="shared" si="1390"/>
        <v>26</v>
      </c>
      <c r="AG1760" s="26">
        <f t="shared" si="1390"/>
        <v>27</v>
      </c>
      <c r="AH1760" s="40">
        <f t="shared" si="1390"/>
        <v>153</v>
      </c>
      <c r="AI1760" s="41">
        <f t="shared" si="1390"/>
        <v>470</v>
      </c>
    </row>
    <row r="1761" spans="1:36" ht="14.25" thickBot="1" x14ac:dyDescent="0.2">
      <c r="A1761" s="42" t="s">
        <v>12</v>
      </c>
      <c r="B1761" s="43">
        <f>B1735-B1760</f>
        <v>3</v>
      </c>
      <c r="C1761" s="43">
        <f t="shared" ref="C1761:Q1761" si="1391">C1735-C1760</f>
        <v>5</v>
      </c>
      <c r="D1761" s="43">
        <f t="shared" si="1391"/>
        <v>6</v>
      </c>
      <c r="E1761" s="43">
        <f t="shared" si="1391"/>
        <v>0</v>
      </c>
      <c r="F1761" s="43">
        <f t="shared" si="1391"/>
        <v>14</v>
      </c>
      <c r="G1761" s="43">
        <f t="shared" si="1391"/>
        <v>9</v>
      </c>
      <c r="H1761" s="43">
        <f t="shared" si="1391"/>
        <v>7</v>
      </c>
      <c r="I1761" s="43">
        <f t="shared" si="1391"/>
        <v>6</v>
      </c>
      <c r="J1761" s="43">
        <f t="shared" si="1391"/>
        <v>1</v>
      </c>
      <c r="K1761" s="43">
        <f t="shared" si="1391"/>
        <v>23</v>
      </c>
      <c r="L1761" s="43">
        <f t="shared" si="1391"/>
        <v>7</v>
      </c>
      <c r="M1761" s="43">
        <f t="shared" si="1391"/>
        <v>7</v>
      </c>
      <c r="N1761" s="43">
        <f t="shared" si="1391"/>
        <v>7</v>
      </c>
      <c r="O1761" s="43">
        <f t="shared" si="1391"/>
        <v>2</v>
      </c>
      <c r="P1761" s="43">
        <f t="shared" si="1391"/>
        <v>23</v>
      </c>
      <c r="Q1761" s="41">
        <f t="shared" si="1391"/>
        <v>60</v>
      </c>
      <c r="S1761" s="42" t="s">
        <v>12</v>
      </c>
      <c r="T1761" s="43">
        <f>T1735-T1760</f>
        <v>163</v>
      </c>
      <c r="U1761" s="43">
        <f t="shared" ref="U1761:AI1761" si="1392">U1735-U1760</f>
        <v>192</v>
      </c>
      <c r="V1761" s="43">
        <f t="shared" si="1392"/>
        <v>325</v>
      </c>
      <c r="W1761" s="43">
        <f t="shared" si="1392"/>
        <v>314</v>
      </c>
      <c r="X1761" s="43">
        <f t="shared" si="1392"/>
        <v>994</v>
      </c>
      <c r="Y1761" s="43">
        <f t="shared" si="1392"/>
        <v>188</v>
      </c>
      <c r="Z1761" s="43">
        <f t="shared" si="1392"/>
        <v>236</v>
      </c>
      <c r="AA1761" s="43">
        <f t="shared" si="1392"/>
        <v>262</v>
      </c>
      <c r="AB1761" s="43">
        <f t="shared" si="1392"/>
        <v>192</v>
      </c>
      <c r="AC1761" s="43">
        <f t="shared" si="1392"/>
        <v>878</v>
      </c>
      <c r="AD1761" s="43">
        <f t="shared" si="1392"/>
        <v>270</v>
      </c>
      <c r="AE1761" s="43">
        <f t="shared" si="1392"/>
        <v>362</v>
      </c>
      <c r="AF1761" s="43">
        <f t="shared" si="1392"/>
        <v>354</v>
      </c>
      <c r="AG1761" s="43">
        <f t="shared" si="1392"/>
        <v>260</v>
      </c>
      <c r="AH1761" s="43">
        <f t="shared" si="1392"/>
        <v>1246</v>
      </c>
      <c r="AI1761" s="41">
        <f t="shared" si="1392"/>
        <v>3118</v>
      </c>
    </row>
    <row r="1762" spans="1:36" x14ac:dyDescent="0.15">
      <c r="T1762" s="150">
        <f>T1760+T1717+T1674+T1631+T1588+T1545+T1502+T1459+T1418</f>
        <v>888</v>
      </c>
      <c r="U1762" s="150">
        <f t="shared" ref="U1762:AI1762" si="1393">U1760+U1717+U1674+U1631+U1588+U1545+U1502+U1459+U1418</f>
        <v>1355</v>
      </c>
      <c r="V1762" s="150">
        <f t="shared" si="1393"/>
        <v>1048</v>
      </c>
      <c r="W1762" s="150">
        <f t="shared" si="1393"/>
        <v>481</v>
      </c>
      <c r="X1762" s="150">
        <f t="shared" si="1393"/>
        <v>3772</v>
      </c>
      <c r="Y1762" s="150">
        <f t="shared" si="1393"/>
        <v>1102</v>
      </c>
      <c r="Z1762" s="150">
        <f t="shared" si="1393"/>
        <v>1640</v>
      </c>
      <c r="AA1762" s="150">
        <f t="shared" si="1393"/>
        <v>1248</v>
      </c>
      <c r="AB1762" s="150">
        <f t="shared" si="1393"/>
        <v>692</v>
      </c>
      <c r="AC1762" s="150">
        <f t="shared" si="1393"/>
        <v>4682</v>
      </c>
      <c r="AD1762" s="150">
        <f t="shared" si="1393"/>
        <v>967</v>
      </c>
      <c r="AE1762" s="150">
        <f t="shared" si="1393"/>
        <v>1437</v>
      </c>
      <c r="AF1762" s="150">
        <f t="shared" si="1393"/>
        <v>1149</v>
      </c>
      <c r="AG1762" s="150">
        <f t="shared" si="1393"/>
        <v>630</v>
      </c>
      <c r="AH1762" s="150">
        <f t="shared" si="1393"/>
        <v>4183</v>
      </c>
      <c r="AI1762" s="150">
        <f t="shared" si="1393"/>
        <v>12637</v>
      </c>
    </row>
    <row r="1763" spans="1:36" x14ac:dyDescent="0.15">
      <c r="X1763" s="138">
        <f>X1762/AI1762*100</f>
        <v>29.848856532404845</v>
      </c>
      <c r="AC1763" s="138">
        <f>AC1762/AI1762*100</f>
        <v>37.049932737200287</v>
      </c>
      <c r="AH1763" s="138">
        <f>AH1762/AI1762*100</f>
        <v>33.101210730394868</v>
      </c>
    </row>
    <row r="1764" spans="1:36" ht="21.75" thickBot="1" x14ac:dyDescent="0.25">
      <c r="A1764" s="50" t="s">
        <v>13</v>
      </c>
      <c r="B1764" s="51"/>
      <c r="C1764" s="51"/>
      <c r="D1764" s="51"/>
      <c r="E1764" s="51"/>
      <c r="F1764" s="54" t="s">
        <v>26</v>
      </c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S1764" s="50" t="s">
        <v>14</v>
      </c>
      <c r="T1764" s="51"/>
      <c r="U1764" s="51"/>
      <c r="V1764" s="51"/>
      <c r="W1764" s="51"/>
      <c r="X1764" s="54" t="s">
        <v>26</v>
      </c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</row>
    <row r="1765" spans="1:36" ht="14.25" thickBot="1" x14ac:dyDescent="0.2">
      <c r="A1765" s="2" t="s">
        <v>0</v>
      </c>
      <c r="B1765" s="225" t="s">
        <v>15</v>
      </c>
      <c r="C1765" s="225"/>
      <c r="D1765" s="225"/>
      <c r="E1765" s="225"/>
      <c r="F1765" s="226"/>
      <c r="G1765" s="225" t="s">
        <v>1</v>
      </c>
      <c r="H1765" s="225"/>
      <c r="I1765" s="225"/>
      <c r="J1765" s="225"/>
      <c r="K1765" s="226"/>
      <c r="L1765" s="225" t="s">
        <v>16</v>
      </c>
      <c r="M1765" s="225"/>
      <c r="N1765" s="225"/>
      <c r="O1765" s="225"/>
      <c r="P1765" s="225"/>
      <c r="Q1765" s="227" t="s">
        <v>2</v>
      </c>
      <c r="S1765" s="2" t="s">
        <v>0</v>
      </c>
      <c r="T1765" s="225" t="s">
        <v>15</v>
      </c>
      <c r="U1765" s="225"/>
      <c r="V1765" s="225"/>
      <c r="W1765" s="225"/>
      <c r="X1765" s="226"/>
      <c r="Y1765" s="225" t="s">
        <v>1</v>
      </c>
      <c r="Z1765" s="225"/>
      <c r="AA1765" s="225"/>
      <c r="AB1765" s="225"/>
      <c r="AC1765" s="226"/>
      <c r="AD1765" s="225" t="s">
        <v>16</v>
      </c>
      <c r="AE1765" s="225"/>
      <c r="AF1765" s="225"/>
      <c r="AG1765" s="225"/>
      <c r="AH1765" s="225"/>
      <c r="AI1765" s="227" t="s">
        <v>2</v>
      </c>
    </row>
    <row r="1766" spans="1:36" ht="14.25" thickBot="1" x14ac:dyDescent="0.2">
      <c r="A1766" s="2" t="s">
        <v>3</v>
      </c>
      <c r="B1766" s="3" t="s">
        <v>4</v>
      </c>
      <c r="C1766" s="2" t="s">
        <v>5</v>
      </c>
      <c r="D1766" s="4" t="s">
        <v>6</v>
      </c>
      <c r="E1766" s="2" t="s">
        <v>821</v>
      </c>
      <c r="F1766" s="2" t="s">
        <v>7</v>
      </c>
      <c r="G1766" s="3" t="s">
        <v>4</v>
      </c>
      <c r="H1766" s="2" t="s">
        <v>5</v>
      </c>
      <c r="I1766" s="4" t="s">
        <v>6</v>
      </c>
      <c r="J1766" s="2" t="s">
        <v>820</v>
      </c>
      <c r="K1766" s="2" t="s">
        <v>7</v>
      </c>
      <c r="L1766" s="3" t="s">
        <v>4</v>
      </c>
      <c r="M1766" s="2" t="s">
        <v>5</v>
      </c>
      <c r="N1766" s="4" t="s">
        <v>6</v>
      </c>
      <c r="O1766" s="2" t="s">
        <v>820</v>
      </c>
      <c r="P1766" s="3" t="s">
        <v>7</v>
      </c>
      <c r="Q1766" s="228"/>
      <c r="S1766" s="2" t="s">
        <v>3</v>
      </c>
      <c r="T1766" s="3" t="s">
        <v>4</v>
      </c>
      <c r="U1766" s="2" t="s">
        <v>5</v>
      </c>
      <c r="V1766" s="4" t="s">
        <v>6</v>
      </c>
      <c r="W1766" s="2" t="s">
        <v>821</v>
      </c>
      <c r="X1766" s="2" t="s">
        <v>7</v>
      </c>
      <c r="Y1766" s="3" t="s">
        <v>4</v>
      </c>
      <c r="Z1766" s="2" t="s">
        <v>5</v>
      </c>
      <c r="AA1766" s="4" t="s">
        <v>6</v>
      </c>
      <c r="AB1766" s="2" t="s">
        <v>821</v>
      </c>
      <c r="AC1766" s="2" t="s">
        <v>7</v>
      </c>
      <c r="AD1766" s="3" t="s">
        <v>4</v>
      </c>
      <c r="AE1766" s="2" t="s">
        <v>5</v>
      </c>
      <c r="AF1766" s="4" t="s">
        <v>6</v>
      </c>
      <c r="AG1766" s="2" t="s">
        <v>821</v>
      </c>
      <c r="AH1766" s="3" t="s">
        <v>7</v>
      </c>
      <c r="AI1766" s="228"/>
    </row>
    <row r="1767" spans="1:36" x14ac:dyDescent="0.15">
      <c r="A1767" s="5" t="s">
        <v>12</v>
      </c>
      <c r="B1767" s="6">
        <f>B1761</f>
        <v>3</v>
      </c>
      <c r="C1767" s="7">
        <f>C1761</f>
        <v>5</v>
      </c>
      <c r="D1767" s="6">
        <f>D1761</f>
        <v>6</v>
      </c>
      <c r="E1767" s="7">
        <f>E1761</f>
        <v>0</v>
      </c>
      <c r="F1767" s="8">
        <f>SUM(B1767:E1767)</f>
        <v>14</v>
      </c>
      <c r="G1767" s="6">
        <f>G1761</f>
        <v>9</v>
      </c>
      <c r="H1767" s="7">
        <f>H1761</f>
        <v>7</v>
      </c>
      <c r="I1767" s="6">
        <f>I1761</f>
        <v>6</v>
      </c>
      <c r="J1767" s="7">
        <f>J1761</f>
        <v>1</v>
      </c>
      <c r="K1767" s="8">
        <f>SUM(G1767:J1767)</f>
        <v>23</v>
      </c>
      <c r="L1767" s="6">
        <f>L1761</f>
        <v>7</v>
      </c>
      <c r="M1767" s="7">
        <f>M1761</f>
        <v>7</v>
      </c>
      <c r="N1767" s="6">
        <f>N1761</f>
        <v>7</v>
      </c>
      <c r="O1767" s="7">
        <f>O1761</f>
        <v>2</v>
      </c>
      <c r="P1767" s="8">
        <f>SUM(L1767:O1767)</f>
        <v>23</v>
      </c>
      <c r="Q1767" s="9">
        <f>F1767+K1767+P1767</f>
        <v>60</v>
      </c>
      <c r="S1767" s="5" t="s">
        <v>12</v>
      </c>
      <c r="T1767" s="6">
        <f>T1761</f>
        <v>163</v>
      </c>
      <c r="U1767" s="7">
        <f>U1761</f>
        <v>192</v>
      </c>
      <c r="V1767" s="6">
        <f>V1761</f>
        <v>325</v>
      </c>
      <c r="W1767" s="7">
        <f>W1761</f>
        <v>314</v>
      </c>
      <c r="X1767" s="8">
        <f>SUM(T1767:W1767)</f>
        <v>994</v>
      </c>
      <c r="Y1767" s="6">
        <f>Y1761</f>
        <v>188</v>
      </c>
      <c r="Z1767" s="7">
        <f>Z1761</f>
        <v>236</v>
      </c>
      <c r="AA1767" s="6">
        <f>AA1761</f>
        <v>262</v>
      </c>
      <c r="AB1767" s="7">
        <f>AB1761</f>
        <v>192</v>
      </c>
      <c r="AC1767" s="8">
        <f>SUM(Y1767:AB1767)</f>
        <v>878</v>
      </c>
      <c r="AD1767" s="7">
        <f>AD1761</f>
        <v>270</v>
      </c>
      <c r="AE1767" s="7">
        <f>AE1761</f>
        <v>362</v>
      </c>
      <c r="AF1767" s="6">
        <f>AF1761</f>
        <v>354</v>
      </c>
      <c r="AG1767" s="7">
        <f>AG1761</f>
        <v>260</v>
      </c>
      <c r="AH1767" s="8">
        <f>SUM(AD1767:AG1767)</f>
        <v>1246</v>
      </c>
      <c r="AI1767" s="9">
        <f>X1767+AC1767+AH1767</f>
        <v>3118</v>
      </c>
    </row>
    <row r="1768" spans="1:36" x14ac:dyDescent="0.15">
      <c r="A1768" s="11" t="s">
        <v>66</v>
      </c>
      <c r="B1768" s="31">
        <v>2</v>
      </c>
      <c r="C1768" s="32">
        <v>1</v>
      </c>
      <c r="D1768" s="33">
        <v>1</v>
      </c>
      <c r="E1768" s="32">
        <v>1</v>
      </c>
      <c r="F1768" s="14">
        <f t="shared" ref="F1768:F1777" si="1394">SUM(B1768:E1768)</f>
        <v>5</v>
      </c>
      <c r="G1768" s="31">
        <v>2</v>
      </c>
      <c r="H1768" s="32">
        <v>1</v>
      </c>
      <c r="I1768" s="33">
        <v>1</v>
      </c>
      <c r="J1768" s="32">
        <v>1</v>
      </c>
      <c r="K1768" s="14">
        <f t="shared" ref="K1768:K1777" si="1395">SUM(G1768:J1768)</f>
        <v>5</v>
      </c>
      <c r="L1768" s="31">
        <v>2</v>
      </c>
      <c r="M1768" s="32">
        <v>1</v>
      </c>
      <c r="N1768" s="33">
        <v>1</v>
      </c>
      <c r="O1768" s="32">
        <v>1</v>
      </c>
      <c r="P1768" s="14">
        <f t="shared" ref="P1768:P1777" si="1396">SUM(L1768:O1768)</f>
        <v>5</v>
      </c>
      <c r="Q1768" s="15">
        <f t="shared" ref="Q1768:Q1802" si="1397">F1768+K1768+P1768</f>
        <v>15</v>
      </c>
      <c r="R1768" s="93">
        <v>44645</v>
      </c>
      <c r="S1768" s="11" t="s">
        <v>9</v>
      </c>
      <c r="T1768" s="12"/>
      <c r="U1768" s="13"/>
      <c r="V1768" s="12"/>
      <c r="W1768" s="30"/>
      <c r="X1768" s="14">
        <f>SUM(T1768:W1768)</f>
        <v>0</v>
      </c>
      <c r="Y1768" s="12"/>
      <c r="Z1768" s="13"/>
      <c r="AA1768" s="12"/>
      <c r="AB1768" s="30"/>
      <c r="AC1768" s="14">
        <f>SUM(Y1768:AB1768)</f>
        <v>0</v>
      </c>
      <c r="AD1768" s="12"/>
      <c r="AE1768" s="13"/>
      <c r="AF1768" s="12"/>
      <c r="AG1768" s="30"/>
      <c r="AH1768" s="14">
        <f>SUM(AD1768:AG1768)</f>
        <v>0</v>
      </c>
      <c r="AI1768" s="15">
        <f t="shared" ref="AI1768:AI1802" si="1398">X1768+AC1768+AH1768</f>
        <v>0</v>
      </c>
    </row>
    <row r="1769" spans="1:36" x14ac:dyDescent="0.15">
      <c r="A1769" s="11" t="s">
        <v>66</v>
      </c>
      <c r="B1769" s="37">
        <v>2</v>
      </c>
      <c r="C1769" s="19">
        <v>1</v>
      </c>
      <c r="D1769" s="18">
        <v>1</v>
      </c>
      <c r="E1769" s="32">
        <v>1</v>
      </c>
      <c r="F1769" s="14">
        <f t="shared" si="1394"/>
        <v>5</v>
      </c>
      <c r="G1769" s="37">
        <v>2</v>
      </c>
      <c r="H1769" s="19">
        <v>1</v>
      </c>
      <c r="I1769" s="18">
        <v>1</v>
      </c>
      <c r="J1769" s="32">
        <v>1</v>
      </c>
      <c r="K1769" s="14">
        <f t="shared" si="1395"/>
        <v>5</v>
      </c>
      <c r="L1769" s="37">
        <v>2</v>
      </c>
      <c r="M1769" s="19">
        <v>1</v>
      </c>
      <c r="N1769" s="18">
        <v>1</v>
      </c>
      <c r="O1769" s="32">
        <v>1</v>
      </c>
      <c r="P1769" s="14">
        <f t="shared" si="1396"/>
        <v>5</v>
      </c>
      <c r="Q1769" s="15">
        <f t="shared" si="1397"/>
        <v>15</v>
      </c>
      <c r="R1769" s="93">
        <v>44659</v>
      </c>
      <c r="S1769" s="11" t="s">
        <v>9</v>
      </c>
      <c r="T1769" s="62"/>
      <c r="U1769" s="47"/>
      <c r="V1769" s="46"/>
      <c r="W1769" s="88"/>
      <c r="X1769" s="14">
        <f t="shared" ref="X1769:X1777" si="1399">SUM(T1769:W1769)</f>
        <v>0</v>
      </c>
      <c r="Y1769" s="62"/>
      <c r="Z1769" s="47"/>
      <c r="AA1769" s="46"/>
      <c r="AB1769" s="88"/>
      <c r="AC1769" s="14">
        <f t="shared" ref="AC1769:AC1777" si="1400">SUM(Y1769:AB1769)</f>
        <v>0</v>
      </c>
      <c r="AD1769" s="62"/>
      <c r="AE1769" s="47"/>
      <c r="AF1769" s="46"/>
      <c r="AG1769" s="88"/>
      <c r="AH1769" s="14">
        <f t="shared" ref="AH1769:AH1770" si="1401">SUM(AD1769:AG1769)</f>
        <v>0</v>
      </c>
      <c r="AI1769" s="15">
        <f t="shared" si="1398"/>
        <v>0</v>
      </c>
    </row>
    <row r="1770" spans="1:36" x14ac:dyDescent="0.15">
      <c r="A1770" s="11" t="s">
        <v>691</v>
      </c>
      <c r="B1770" s="12"/>
      <c r="C1770" s="13"/>
      <c r="D1770" s="12"/>
      <c r="E1770" s="30"/>
      <c r="F1770" s="14">
        <f t="shared" si="1394"/>
        <v>0</v>
      </c>
      <c r="G1770" s="12"/>
      <c r="H1770" s="13"/>
      <c r="I1770" s="12"/>
      <c r="J1770" s="30">
        <v>1</v>
      </c>
      <c r="K1770" s="14">
        <f t="shared" si="1395"/>
        <v>1</v>
      </c>
      <c r="L1770" s="12"/>
      <c r="M1770" s="13"/>
      <c r="N1770" s="12">
        <v>1</v>
      </c>
      <c r="O1770" s="30"/>
      <c r="P1770" s="14">
        <f t="shared" si="1396"/>
        <v>1</v>
      </c>
      <c r="Q1770" s="15">
        <f t="shared" si="1397"/>
        <v>2</v>
      </c>
      <c r="R1770" s="93">
        <v>44665</v>
      </c>
      <c r="S1770" s="11" t="s">
        <v>9</v>
      </c>
      <c r="T1770" s="12"/>
      <c r="U1770" s="13"/>
      <c r="V1770" s="12"/>
      <c r="W1770" s="30"/>
      <c r="X1770" s="14">
        <f t="shared" si="1399"/>
        <v>0</v>
      </c>
      <c r="Y1770" s="12"/>
      <c r="Z1770" s="13"/>
      <c r="AA1770" s="12"/>
      <c r="AB1770" s="30"/>
      <c r="AC1770" s="14">
        <f t="shared" si="1400"/>
        <v>0</v>
      </c>
      <c r="AD1770" s="12"/>
      <c r="AE1770" s="13"/>
      <c r="AF1770" s="12"/>
      <c r="AG1770" s="30"/>
      <c r="AH1770" s="14">
        <f t="shared" si="1401"/>
        <v>0</v>
      </c>
      <c r="AI1770" s="15">
        <f t="shared" si="1398"/>
        <v>0</v>
      </c>
      <c r="AJ1770" s="56"/>
    </row>
    <row r="1771" spans="1:36" x14ac:dyDescent="0.15">
      <c r="A1771" s="11" t="s">
        <v>9</v>
      </c>
      <c r="B1771" s="12"/>
      <c r="C1771" s="13"/>
      <c r="D1771" s="12"/>
      <c r="E1771" s="30"/>
      <c r="F1771" s="14">
        <f t="shared" si="1394"/>
        <v>0</v>
      </c>
      <c r="G1771" s="12"/>
      <c r="H1771" s="13"/>
      <c r="I1771" s="12"/>
      <c r="J1771" s="30"/>
      <c r="K1771" s="14">
        <f t="shared" si="1395"/>
        <v>0</v>
      </c>
      <c r="L1771" s="12"/>
      <c r="M1771" s="13"/>
      <c r="N1771" s="12"/>
      <c r="O1771" s="30"/>
      <c r="P1771" s="14">
        <f t="shared" si="1396"/>
        <v>0</v>
      </c>
      <c r="Q1771" s="15">
        <f t="shared" si="1397"/>
        <v>0</v>
      </c>
      <c r="S1771" s="11" t="s">
        <v>9</v>
      </c>
      <c r="T1771" s="12"/>
      <c r="U1771" s="13"/>
      <c r="V1771" s="12"/>
      <c r="W1771" s="30"/>
      <c r="X1771" s="14">
        <f t="shared" si="1399"/>
        <v>0</v>
      </c>
      <c r="Y1771" s="12"/>
      <c r="Z1771" s="13"/>
      <c r="AA1771" s="12"/>
      <c r="AB1771" s="30"/>
      <c r="AC1771" s="14">
        <f t="shared" si="1400"/>
        <v>0</v>
      </c>
      <c r="AD1771" s="12"/>
      <c r="AE1771" s="13"/>
      <c r="AF1771" s="12"/>
      <c r="AG1771" s="30"/>
      <c r="AH1771" s="14">
        <f>SUM(AD1771:AG1771)</f>
        <v>0</v>
      </c>
      <c r="AI1771" s="15">
        <f t="shared" si="1398"/>
        <v>0</v>
      </c>
      <c r="AJ1771" s="57"/>
    </row>
    <row r="1772" spans="1:36" x14ac:dyDescent="0.15">
      <c r="A1772" s="11" t="s">
        <v>9</v>
      </c>
      <c r="B1772" s="12"/>
      <c r="C1772" s="13"/>
      <c r="D1772" s="12"/>
      <c r="E1772" s="30"/>
      <c r="F1772" s="14">
        <f t="shared" si="1394"/>
        <v>0</v>
      </c>
      <c r="G1772" s="12"/>
      <c r="H1772" s="13"/>
      <c r="I1772" s="12"/>
      <c r="J1772" s="30"/>
      <c r="K1772" s="14">
        <f t="shared" si="1395"/>
        <v>0</v>
      </c>
      <c r="L1772" s="12"/>
      <c r="M1772" s="13"/>
      <c r="N1772" s="12"/>
      <c r="O1772" s="30"/>
      <c r="P1772" s="14">
        <f t="shared" si="1396"/>
        <v>0</v>
      </c>
      <c r="Q1772" s="15">
        <f t="shared" si="1397"/>
        <v>0</v>
      </c>
      <c r="S1772" s="11" t="s">
        <v>9</v>
      </c>
      <c r="T1772" s="46"/>
      <c r="U1772" s="47"/>
      <c r="V1772" s="46"/>
      <c r="W1772" s="88"/>
      <c r="X1772" s="14">
        <f t="shared" si="1399"/>
        <v>0</v>
      </c>
      <c r="Y1772" s="46"/>
      <c r="Z1772" s="47"/>
      <c r="AA1772" s="46"/>
      <c r="AB1772" s="88"/>
      <c r="AC1772" s="14">
        <f t="shared" si="1400"/>
        <v>0</v>
      </c>
      <c r="AD1772" s="46"/>
      <c r="AE1772" s="47"/>
      <c r="AF1772" s="46"/>
      <c r="AG1772" s="88"/>
      <c r="AH1772" s="14">
        <f t="shared" ref="AH1772" si="1402">SUM(AD1772:AG1772)</f>
        <v>0</v>
      </c>
      <c r="AI1772" s="15">
        <f t="shared" si="1398"/>
        <v>0</v>
      </c>
      <c r="AJ1772" s="57"/>
    </row>
    <row r="1773" spans="1:36" x14ac:dyDescent="0.15">
      <c r="A1773" s="11" t="s">
        <v>9</v>
      </c>
      <c r="B1773" s="12"/>
      <c r="C1773" s="13"/>
      <c r="D1773" s="12"/>
      <c r="E1773" s="30"/>
      <c r="F1773" s="14">
        <f t="shared" si="1394"/>
        <v>0</v>
      </c>
      <c r="G1773" s="12"/>
      <c r="H1773" s="13"/>
      <c r="I1773" s="12"/>
      <c r="J1773" s="30"/>
      <c r="K1773" s="14">
        <f t="shared" si="1395"/>
        <v>0</v>
      </c>
      <c r="L1773" s="12"/>
      <c r="M1773" s="13"/>
      <c r="N1773" s="12"/>
      <c r="O1773" s="30"/>
      <c r="P1773" s="14">
        <f t="shared" si="1396"/>
        <v>0</v>
      </c>
      <c r="Q1773" s="15">
        <f t="shared" si="1397"/>
        <v>0</v>
      </c>
      <c r="S1773" s="11" t="s">
        <v>9</v>
      </c>
      <c r="T1773" s="12"/>
      <c r="U1773" s="13"/>
      <c r="V1773" s="12"/>
      <c r="W1773" s="30"/>
      <c r="X1773" s="14">
        <f t="shared" si="1399"/>
        <v>0</v>
      </c>
      <c r="Y1773" s="12"/>
      <c r="Z1773" s="13"/>
      <c r="AA1773" s="12"/>
      <c r="AB1773" s="30"/>
      <c r="AC1773" s="14">
        <f t="shared" si="1400"/>
        <v>0</v>
      </c>
      <c r="AD1773" s="12"/>
      <c r="AE1773" s="13"/>
      <c r="AF1773" s="12"/>
      <c r="AG1773" s="30"/>
      <c r="AH1773" s="14">
        <f t="shared" ref="AH1773:AH1777" si="1403">SUM(AD1773:AG1773)</f>
        <v>0</v>
      </c>
      <c r="AI1773" s="15">
        <f t="shared" si="1398"/>
        <v>0</v>
      </c>
    </row>
    <row r="1774" spans="1:36" x14ac:dyDescent="0.15">
      <c r="A1774" s="11" t="s">
        <v>9</v>
      </c>
      <c r="B1774" s="18"/>
      <c r="C1774" s="19"/>
      <c r="D1774" s="18"/>
      <c r="E1774" s="32"/>
      <c r="F1774" s="14">
        <f t="shared" si="1394"/>
        <v>0</v>
      </c>
      <c r="G1774" s="18"/>
      <c r="H1774" s="19"/>
      <c r="I1774" s="18"/>
      <c r="J1774" s="32"/>
      <c r="K1774" s="14">
        <f t="shared" si="1395"/>
        <v>0</v>
      </c>
      <c r="L1774" s="18"/>
      <c r="M1774" s="19"/>
      <c r="N1774" s="18"/>
      <c r="O1774" s="32"/>
      <c r="P1774" s="14">
        <f t="shared" si="1396"/>
        <v>0</v>
      </c>
      <c r="Q1774" s="15">
        <f t="shared" si="1397"/>
        <v>0</v>
      </c>
      <c r="S1774" s="11" t="s">
        <v>9</v>
      </c>
      <c r="T1774" s="62"/>
      <c r="U1774" s="47"/>
      <c r="V1774" s="46"/>
      <c r="W1774" s="88"/>
      <c r="X1774" s="14">
        <f t="shared" si="1399"/>
        <v>0</v>
      </c>
      <c r="Y1774" s="62"/>
      <c r="Z1774" s="47"/>
      <c r="AA1774" s="46"/>
      <c r="AB1774" s="88"/>
      <c r="AC1774" s="14">
        <f t="shared" si="1400"/>
        <v>0</v>
      </c>
      <c r="AD1774" s="62"/>
      <c r="AE1774" s="47"/>
      <c r="AF1774" s="46"/>
      <c r="AG1774" s="88"/>
      <c r="AH1774" s="14">
        <f t="shared" si="1403"/>
        <v>0</v>
      </c>
      <c r="AI1774" s="15">
        <f t="shared" si="1398"/>
        <v>0</v>
      </c>
    </row>
    <row r="1775" spans="1:36" x14ac:dyDescent="0.15">
      <c r="A1775" s="11" t="s">
        <v>9</v>
      </c>
      <c r="B1775" s="18"/>
      <c r="C1775" s="19"/>
      <c r="D1775" s="18"/>
      <c r="E1775" s="32"/>
      <c r="F1775" s="14">
        <f t="shared" si="1394"/>
        <v>0</v>
      </c>
      <c r="G1775" s="18"/>
      <c r="H1775" s="19"/>
      <c r="I1775" s="18"/>
      <c r="J1775" s="32"/>
      <c r="K1775" s="14">
        <f t="shared" si="1395"/>
        <v>0</v>
      </c>
      <c r="L1775" s="18"/>
      <c r="M1775" s="19"/>
      <c r="N1775" s="18"/>
      <c r="O1775" s="32"/>
      <c r="P1775" s="14">
        <f t="shared" si="1396"/>
        <v>0</v>
      </c>
      <c r="Q1775" s="15">
        <f t="shared" si="1397"/>
        <v>0</v>
      </c>
      <c r="S1775" s="11" t="s">
        <v>9</v>
      </c>
      <c r="T1775" s="46"/>
      <c r="U1775" s="47"/>
      <c r="V1775" s="46"/>
      <c r="W1775" s="88"/>
      <c r="X1775" s="14">
        <f t="shared" si="1399"/>
        <v>0</v>
      </c>
      <c r="Y1775" s="46"/>
      <c r="Z1775" s="47"/>
      <c r="AA1775" s="46"/>
      <c r="AB1775" s="88"/>
      <c r="AC1775" s="14">
        <f t="shared" si="1400"/>
        <v>0</v>
      </c>
      <c r="AD1775" s="46"/>
      <c r="AE1775" s="47"/>
      <c r="AF1775" s="46"/>
      <c r="AG1775" s="88"/>
      <c r="AH1775" s="14">
        <f t="shared" si="1403"/>
        <v>0</v>
      </c>
      <c r="AI1775" s="15">
        <f t="shared" si="1398"/>
        <v>0</v>
      </c>
    </row>
    <row r="1776" spans="1:36" x14ac:dyDescent="0.15">
      <c r="A1776" s="11" t="s">
        <v>9</v>
      </c>
      <c r="B1776" s="18"/>
      <c r="C1776" s="19"/>
      <c r="D1776" s="18"/>
      <c r="E1776" s="32"/>
      <c r="F1776" s="14">
        <f t="shared" si="1394"/>
        <v>0</v>
      </c>
      <c r="G1776" s="18"/>
      <c r="H1776" s="19"/>
      <c r="I1776" s="18"/>
      <c r="J1776" s="32"/>
      <c r="K1776" s="14">
        <f t="shared" si="1395"/>
        <v>0</v>
      </c>
      <c r="L1776" s="18"/>
      <c r="M1776" s="19"/>
      <c r="N1776" s="18"/>
      <c r="O1776" s="32"/>
      <c r="P1776" s="14">
        <f t="shared" si="1396"/>
        <v>0</v>
      </c>
      <c r="Q1776" s="15">
        <f t="shared" si="1397"/>
        <v>0</v>
      </c>
      <c r="S1776" s="11" t="s">
        <v>9</v>
      </c>
      <c r="T1776" s="46"/>
      <c r="U1776" s="47"/>
      <c r="V1776" s="46"/>
      <c r="W1776" s="88"/>
      <c r="X1776" s="14">
        <f t="shared" si="1399"/>
        <v>0</v>
      </c>
      <c r="Y1776" s="46"/>
      <c r="Z1776" s="47"/>
      <c r="AA1776" s="46"/>
      <c r="AB1776" s="88"/>
      <c r="AC1776" s="14">
        <f t="shared" si="1400"/>
        <v>0</v>
      </c>
      <c r="AD1776" s="46"/>
      <c r="AE1776" s="47"/>
      <c r="AF1776" s="46"/>
      <c r="AG1776" s="88"/>
      <c r="AH1776" s="14">
        <f t="shared" si="1403"/>
        <v>0</v>
      </c>
      <c r="AI1776" s="15">
        <f t="shared" si="1398"/>
        <v>0</v>
      </c>
    </row>
    <row r="1777" spans="1:36" ht="14.25" thickBot="1" x14ac:dyDescent="0.2">
      <c r="A1777" s="20" t="s">
        <v>9</v>
      </c>
      <c r="B1777" s="21"/>
      <c r="C1777" s="22"/>
      <c r="D1777" s="21"/>
      <c r="E1777" s="105"/>
      <c r="F1777" s="14">
        <f t="shared" si="1394"/>
        <v>0</v>
      </c>
      <c r="G1777" s="21"/>
      <c r="H1777" s="22"/>
      <c r="I1777" s="21"/>
      <c r="J1777" s="105"/>
      <c r="K1777" s="14">
        <f t="shared" si="1395"/>
        <v>0</v>
      </c>
      <c r="L1777" s="21"/>
      <c r="M1777" s="22"/>
      <c r="N1777" s="21"/>
      <c r="O1777" s="105"/>
      <c r="P1777" s="14">
        <f t="shared" si="1396"/>
        <v>0</v>
      </c>
      <c r="Q1777" s="24">
        <f t="shared" si="1397"/>
        <v>0</v>
      </c>
      <c r="S1777" s="11" t="s">
        <v>9</v>
      </c>
      <c r="T1777" s="48"/>
      <c r="U1777" s="49"/>
      <c r="V1777" s="48"/>
      <c r="W1777" s="109"/>
      <c r="X1777" s="14">
        <f t="shared" si="1399"/>
        <v>0</v>
      </c>
      <c r="Y1777" s="48"/>
      <c r="Z1777" s="49"/>
      <c r="AA1777" s="48"/>
      <c r="AB1777" s="109"/>
      <c r="AC1777" s="14">
        <f t="shared" si="1400"/>
        <v>0</v>
      </c>
      <c r="AD1777" s="48"/>
      <c r="AE1777" s="49"/>
      <c r="AF1777" s="48"/>
      <c r="AG1777" s="109"/>
      <c r="AH1777" s="14">
        <f t="shared" si="1403"/>
        <v>0</v>
      </c>
      <c r="AI1777" s="24">
        <f t="shared" si="1398"/>
        <v>0</v>
      </c>
    </row>
    <row r="1778" spans="1:36" ht="14.25" thickBot="1" x14ac:dyDescent="0.2">
      <c r="A1778" s="25" t="s">
        <v>10</v>
      </c>
      <c r="B1778" s="26">
        <f>SUM(B1767:B1777)</f>
        <v>7</v>
      </c>
      <c r="C1778" s="26">
        <f>SUM(C1767:C1777)</f>
        <v>7</v>
      </c>
      <c r="D1778" s="27">
        <f>SUM(D1767:D1777)</f>
        <v>8</v>
      </c>
      <c r="E1778" s="27">
        <f>SUM(E1767:E1777)</f>
        <v>2</v>
      </c>
      <c r="F1778" s="28">
        <f>SUM(B1778:E1778)</f>
        <v>24</v>
      </c>
      <c r="G1778" s="26">
        <f>SUM(G1767:G1777)</f>
        <v>13</v>
      </c>
      <c r="H1778" s="26">
        <f>SUM(H1767:H1777)</f>
        <v>9</v>
      </c>
      <c r="I1778" s="27">
        <f>SUM(I1767:I1777)</f>
        <v>8</v>
      </c>
      <c r="J1778" s="27">
        <f>SUM(J1767:J1777)</f>
        <v>4</v>
      </c>
      <c r="K1778" s="28">
        <f>SUM(G1778:J1778)</f>
        <v>34</v>
      </c>
      <c r="L1778" s="26">
        <f>SUM(L1767:L1777)</f>
        <v>11</v>
      </c>
      <c r="M1778" s="26">
        <f>SUM(M1767:M1777)</f>
        <v>9</v>
      </c>
      <c r="N1778" s="27">
        <f>SUM(N1767:N1777)</f>
        <v>10</v>
      </c>
      <c r="O1778" s="27">
        <f>SUM(O1767:O1777)</f>
        <v>4</v>
      </c>
      <c r="P1778" s="28">
        <f>SUM(L1778:O1778)</f>
        <v>34</v>
      </c>
      <c r="Q1778" s="29">
        <f t="shared" si="1397"/>
        <v>92</v>
      </c>
      <c r="S1778" s="25" t="s">
        <v>10</v>
      </c>
      <c r="T1778" s="26">
        <f>SUM(T1767:T1777)</f>
        <v>163</v>
      </c>
      <c r="U1778" s="26">
        <f>SUM(U1767:U1777)</f>
        <v>192</v>
      </c>
      <c r="V1778" s="27">
        <f>SUM(V1767:V1777)</f>
        <v>325</v>
      </c>
      <c r="W1778" s="27">
        <f>SUM(W1767:W1777)</f>
        <v>314</v>
      </c>
      <c r="X1778" s="28">
        <f>SUM(T1778:W1778)</f>
        <v>994</v>
      </c>
      <c r="Y1778" s="26">
        <f>SUM(Y1767:Y1777)</f>
        <v>188</v>
      </c>
      <c r="Z1778" s="26">
        <f>SUM(Z1767:Z1777)</f>
        <v>236</v>
      </c>
      <c r="AA1778" s="27">
        <f>SUM(AA1767:AA1777)</f>
        <v>262</v>
      </c>
      <c r="AB1778" s="27">
        <f>SUM(AB1767:AB1777)</f>
        <v>192</v>
      </c>
      <c r="AC1778" s="28">
        <f>SUM(Y1778:AB1778)</f>
        <v>878</v>
      </c>
      <c r="AD1778" s="26">
        <f>SUM(AD1767:AD1777)</f>
        <v>270</v>
      </c>
      <c r="AE1778" s="26">
        <f>SUM(AE1767:AE1777)</f>
        <v>362</v>
      </c>
      <c r="AF1778" s="27">
        <f>SUM(AF1767:AF1777)</f>
        <v>354</v>
      </c>
      <c r="AG1778" s="27">
        <f>SUM(AG1767:AG1777)</f>
        <v>260</v>
      </c>
      <c r="AH1778" s="28">
        <f>SUM(AD1778:AG1778)</f>
        <v>1246</v>
      </c>
      <c r="AI1778" s="29">
        <f t="shared" si="1398"/>
        <v>3118</v>
      </c>
    </row>
    <row r="1779" spans="1:36" x14ac:dyDescent="0.15">
      <c r="A1779" s="30" t="s">
        <v>1349</v>
      </c>
      <c r="B1779" s="31">
        <v>1</v>
      </c>
      <c r="C1779" s="32"/>
      <c r="D1779" s="33"/>
      <c r="E1779" s="32"/>
      <c r="F1779" s="14">
        <f>SUM(B1779:E1779)</f>
        <v>1</v>
      </c>
      <c r="G1779" s="31">
        <v>1</v>
      </c>
      <c r="H1779" s="32"/>
      <c r="I1779" s="33"/>
      <c r="J1779" s="32"/>
      <c r="K1779" s="14">
        <f>SUM(G1779:J1779)</f>
        <v>1</v>
      </c>
      <c r="L1779" s="31">
        <v>1</v>
      </c>
      <c r="M1779" s="32"/>
      <c r="N1779" s="33"/>
      <c r="O1779" s="32"/>
      <c r="P1779" s="14">
        <f>SUM(L1779:O1779)</f>
        <v>1</v>
      </c>
      <c r="Q1779" s="15">
        <f t="shared" si="1397"/>
        <v>3</v>
      </c>
      <c r="R1779" s="56">
        <v>44649</v>
      </c>
      <c r="S1779" s="30" t="s">
        <v>1345</v>
      </c>
      <c r="T1779" s="133">
        <v>5</v>
      </c>
      <c r="U1779" s="134">
        <v>40</v>
      </c>
      <c r="V1779" s="135">
        <v>30</v>
      </c>
      <c r="W1779" s="134"/>
      <c r="X1779" s="136">
        <f t="shared" ref="X1779" si="1404">SUM(T1779:W1779)</f>
        <v>75</v>
      </c>
      <c r="Y1779" s="133"/>
      <c r="Z1779" s="134"/>
      <c r="AA1779" s="135"/>
      <c r="AB1779" s="134"/>
      <c r="AC1779" s="136">
        <f t="shared" ref="AC1779" si="1405">SUM(Y1779:AB1779)</f>
        <v>0</v>
      </c>
      <c r="AD1779" s="133">
        <v>35</v>
      </c>
      <c r="AE1779" s="134">
        <v>45</v>
      </c>
      <c r="AF1779" s="135">
        <v>40</v>
      </c>
      <c r="AG1779" s="134"/>
      <c r="AH1779" s="136">
        <f t="shared" ref="AH1779" si="1406">SUM(AD1779:AG1779)</f>
        <v>120</v>
      </c>
      <c r="AI1779" s="137">
        <f t="shared" si="1398"/>
        <v>195</v>
      </c>
      <c r="AJ1779" s="56">
        <v>44646</v>
      </c>
    </row>
    <row r="1780" spans="1:36" x14ac:dyDescent="0.15">
      <c r="A1780" s="30" t="s">
        <v>998</v>
      </c>
      <c r="B1780" s="37"/>
      <c r="C1780" s="19"/>
      <c r="D1780" s="18">
        <v>2</v>
      </c>
      <c r="E1780" s="32"/>
      <c r="F1780" s="14">
        <f t="shared" ref="F1780" si="1407">SUM(B1780:E1780)</f>
        <v>2</v>
      </c>
      <c r="G1780" s="37">
        <v>5</v>
      </c>
      <c r="H1780" s="19">
        <v>3</v>
      </c>
      <c r="I1780" s="18">
        <v>2</v>
      </c>
      <c r="J1780" s="32"/>
      <c r="K1780" s="14">
        <f t="shared" ref="K1780" si="1408">SUM(G1780:J1780)</f>
        <v>10</v>
      </c>
      <c r="L1780" s="37">
        <v>3</v>
      </c>
      <c r="M1780" s="19">
        <v>3</v>
      </c>
      <c r="N1780" s="18">
        <v>3</v>
      </c>
      <c r="O1780" s="32"/>
      <c r="P1780" s="14">
        <f t="shared" ref="P1780:P1802" si="1409">SUM(L1780:O1780)</f>
        <v>9</v>
      </c>
      <c r="Q1780" s="15">
        <f t="shared" si="1397"/>
        <v>21</v>
      </c>
      <c r="R1780" s="93">
        <v>44653</v>
      </c>
      <c r="S1780" s="30" t="s">
        <v>1346</v>
      </c>
      <c r="T1780" s="31"/>
      <c r="U1780" s="32">
        <v>3</v>
      </c>
      <c r="V1780" s="33"/>
      <c r="W1780" s="32">
        <v>6</v>
      </c>
      <c r="X1780" s="14">
        <f t="shared" ref="X1780:X1802" si="1410">SUM(T1780:W1780)</f>
        <v>9</v>
      </c>
      <c r="Y1780" s="31"/>
      <c r="Z1780" s="32">
        <v>3</v>
      </c>
      <c r="AA1780" s="33"/>
      <c r="AB1780" s="32">
        <v>6</v>
      </c>
      <c r="AC1780" s="14">
        <f t="shared" ref="AC1780:AC1802" si="1411">SUM(Y1780:AB1780)</f>
        <v>9</v>
      </c>
      <c r="AD1780" s="31"/>
      <c r="AE1780" s="32">
        <v>3</v>
      </c>
      <c r="AF1780" s="33"/>
      <c r="AG1780" s="32">
        <v>6</v>
      </c>
      <c r="AH1780" s="14">
        <f t="shared" ref="AH1780:AH1802" si="1412">SUM(AD1780:AG1780)</f>
        <v>9</v>
      </c>
      <c r="AI1780" s="15">
        <f t="shared" si="1398"/>
        <v>27</v>
      </c>
      <c r="AJ1780" s="56">
        <v>44645</v>
      </c>
    </row>
    <row r="1781" spans="1:36" x14ac:dyDescent="0.15">
      <c r="A1781" s="30" t="s">
        <v>1365</v>
      </c>
      <c r="B1781" s="37">
        <v>2</v>
      </c>
      <c r="C1781" s="19">
        <v>3</v>
      </c>
      <c r="D1781" s="18">
        <v>2</v>
      </c>
      <c r="E1781" s="32">
        <v>1</v>
      </c>
      <c r="F1781" s="14">
        <f t="shared" ref="F1781:F1802" si="1413">SUM(B1781:E1781)</f>
        <v>8</v>
      </c>
      <c r="G1781" s="37">
        <v>2</v>
      </c>
      <c r="H1781" s="19">
        <v>3</v>
      </c>
      <c r="I1781" s="18">
        <v>2</v>
      </c>
      <c r="J1781" s="32">
        <v>1</v>
      </c>
      <c r="K1781" s="14">
        <f t="shared" ref="K1781:K1802" si="1414">SUM(G1781:J1781)</f>
        <v>8</v>
      </c>
      <c r="L1781" s="37">
        <v>2</v>
      </c>
      <c r="M1781" s="19">
        <v>3</v>
      </c>
      <c r="N1781" s="18">
        <v>2</v>
      </c>
      <c r="O1781" s="32">
        <v>1</v>
      </c>
      <c r="P1781" s="14">
        <f t="shared" si="1409"/>
        <v>8</v>
      </c>
      <c r="Q1781" s="15">
        <f t="shared" si="1397"/>
        <v>24</v>
      </c>
      <c r="R1781" s="56">
        <v>44662</v>
      </c>
      <c r="S1781" s="30" t="s">
        <v>1347</v>
      </c>
      <c r="T1781" s="37">
        <v>3</v>
      </c>
      <c r="U1781" s="19"/>
      <c r="V1781" s="18">
        <v>5</v>
      </c>
      <c r="W1781" s="32">
        <v>2</v>
      </c>
      <c r="X1781" s="14">
        <f t="shared" si="1410"/>
        <v>10</v>
      </c>
      <c r="Y1781" s="37">
        <v>3</v>
      </c>
      <c r="Z1781" s="19"/>
      <c r="AA1781" s="18">
        <v>5</v>
      </c>
      <c r="AB1781" s="32">
        <v>2</v>
      </c>
      <c r="AC1781" s="14">
        <f t="shared" si="1411"/>
        <v>10</v>
      </c>
      <c r="AD1781" s="37">
        <v>3</v>
      </c>
      <c r="AE1781" s="19"/>
      <c r="AF1781" s="18">
        <v>5</v>
      </c>
      <c r="AG1781" s="32">
        <v>2</v>
      </c>
      <c r="AH1781" s="14">
        <f t="shared" si="1412"/>
        <v>10</v>
      </c>
      <c r="AI1781" s="15">
        <f t="shared" si="1398"/>
        <v>30</v>
      </c>
      <c r="AJ1781" s="56">
        <v>44648</v>
      </c>
    </row>
    <row r="1782" spans="1:36" x14ac:dyDescent="0.15">
      <c r="A1782" s="30" t="s">
        <v>1366</v>
      </c>
      <c r="B1782" s="37"/>
      <c r="C1782" s="19"/>
      <c r="D1782" s="18"/>
      <c r="E1782" s="32"/>
      <c r="F1782" s="14">
        <f t="shared" si="1413"/>
        <v>0</v>
      </c>
      <c r="G1782" s="37"/>
      <c r="H1782" s="19"/>
      <c r="I1782" s="18"/>
      <c r="J1782" s="32"/>
      <c r="K1782" s="14">
        <f t="shared" si="1414"/>
        <v>0</v>
      </c>
      <c r="L1782" s="37"/>
      <c r="M1782" s="19"/>
      <c r="N1782" s="18">
        <v>1</v>
      </c>
      <c r="O1782" s="32"/>
      <c r="P1782" s="14">
        <f t="shared" si="1409"/>
        <v>1</v>
      </c>
      <c r="Q1782" s="15">
        <f t="shared" si="1397"/>
        <v>1</v>
      </c>
      <c r="R1782" s="93">
        <v>44659</v>
      </c>
      <c r="S1782" s="30" t="s">
        <v>1350</v>
      </c>
      <c r="T1782" s="37">
        <v>3</v>
      </c>
      <c r="U1782" s="19">
        <v>5</v>
      </c>
      <c r="V1782" s="18">
        <v>6</v>
      </c>
      <c r="W1782" s="32">
        <v>5</v>
      </c>
      <c r="X1782" s="14">
        <f t="shared" si="1410"/>
        <v>19</v>
      </c>
      <c r="Y1782" s="37">
        <v>3</v>
      </c>
      <c r="Z1782" s="19">
        <v>5</v>
      </c>
      <c r="AA1782" s="18">
        <v>6</v>
      </c>
      <c r="AB1782" s="32">
        <v>5</v>
      </c>
      <c r="AC1782" s="14">
        <f t="shared" si="1411"/>
        <v>19</v>
      </c>
      <c r="AD1782" s="37">
        <v>3</v>
      </c>
      <c r="AE1782" s="19">
        <v>5</v>
      </c>
      <c r="AF1782" s="18">
        <v>6</v>
      </c>
      <c r="AG1782" s="32">
        <v>5</v>
      </c>
      <c r="AH1782" s="14">
        <f t="shared" si="1412"/>
        <v>19</v>
      </c>
      <c r="AI1782" s="15">
        <f t="shared" si="1398"/>
        <v>57</v>
      </c>
      <c r="AJ1782" s="56">
        <v>44649</v>
      </c>
    </row>
    <row r="1783" spans="1:36" x14ac:dyDescent="0.15">
      <c r="A1783" s="30"/>
      <c r="B1783" s="37"/>
      <c r="C1783" s="19"/>
      <c r="D1783" s="18"/>
      <c r="E1783" s="32"/>
      <c r="F1783" s="14">
        <f t="shared" si="1413"/>
        <v>0</v>
      </c>
      <c r="G1783" s="37"/>
      <c r="H1783" s="19"/>
      <c r="I1783" s="18"/>
      <c r="J1783" s="32"/>
      <c r="K1783" s="14">
        <f t="shared" si="1414"/>
        <v>0</v>
      </c>
      <c r="L1783" s="37"/>
      <c r="M1783" s="19"/>
      <c r="N1783" s="18"/>
      <c r="O1783" s="32"/>
      <c r="P1783" s="14">
        <f t="shared" si="1409"/>
        <v>0</v>
      </c>
      <c r="Q1783" s="15">
        <f t="shared" si="1397"/>
        <v>0</v>
      </c>
      <c r="S1783" s="30" t="s">
        <v>1351</v>
      </c>
      <c r="T1783" s="37">
        <v>3</v>
      </c>
      <c r="U1783" s="19"/>
      <c r="V1783" s="18">
        <v>5</v>
      </c>
      <c r="W1783" s="32"/>
      <c r="X1783" s="14">
        <f t="shared" si="1410"/>
        <v>8</v>
      </c>
      <c r="Y1783" s="37">
        <v>3</v>
      </c>
      <c r="Z1783" s="19"/>
      <c r="AA1783" s="18">
        <v>5</v>
      </c>
      <c r="AB1783" s="32"/>
      <c r="AC1783" s="14">
        <f t="shared" si="1411"/>
        <v>8</v>
      </c>
      <c r="AD1783" s="37">
        <v>3</v>
      </c>
      <c r="AE1783" s="19"/>
      <c r="AF1783" s="18">
        <v>5</v>
      </c>
      <c r="AG1783" s="32"/>
      <c r="AH1783" s="14">
        <f t="shared" si="1412"/>
        <v>8</v>
      </c>
      <c r="AI1783" s="15">
        <f t="shared" si="1398"/>
        <v>24</v>
      </c>
      <c r="AJ1783" s="56">
        <v>44650</v>
      </c>
    </row>
    <row r="1784" spans="1:36" x14ac:dyDescent="0.15">
      <c r="A1784" s="30"/>
      <c r="B1784" s="37"/>
      <c r="C1784" s="19"/>
      <c r="D1784" s="18"/>
      <c r="E1784" s="32"/>
      <c r="F1784" s="14">
        <f t="shared" si="1413"/>
        <v>0</v>
      </c>
      <c r="G1784" s="37"/>
      <c r="H1784" s="19"/>
      <c r="I1784" s="18"/>
      <c r="J1784" s="32"/>
      <c r="K1784" s="14">
        <f t="shared" si="1414"/>
        <v>0</v>
      </c>
      <c r="L1784" s="37"/>
      <c r="M1784" s="19"/>
      <c r="N1784" s="18"/>
      <c r="O1784" s="32"/>
      <c r="P1784" s="14">
        <f t="shared" si="1409"/>
        <v>0</v>
      </c>
      <c r="Q1784" s="15">
        <f t="shared" si="1397"/>
        <v>0</v>
      </c>
      <c r="S1784" s="30" t="s">
        <v>1352</v>
      </c>
      <c r="T1784" s="37">
        <v>2</v>
      </c>
      <c r="U1784" s="19"/>
      <c r="V1784" s="18"/>
      <c r="W1784" s="32"/>
      <c r="X1784" s="14">
        <f t="shared" si="1410"/>
        <v>2</v>
      </c>
      <c r="Y1784" s="37">
        <v>2</v>
      </c>
      <c r="Z1784" s="19"/>
      <c r="AA1784" s="18"/>
      <c r="AB1784" s="32"/>
      <c r="AC1784" s="14">
        <f t="shared" si="1411"/>
        <v>2</v>
      </c>
      <c r="AD1784" s="37">
        <v>2</v>
      </c>
      <c r="AE1784" s="19"/>
      <c r="AF1784" s="18"/>
      <c r="AG1784" s="32"/>
      <c r="AH1784" s="14">
        <f t="shared" si="1412"/>
        <v>2</v>
      </c>
      <c r="AI1784" s="15">
        <f t="shared" si="1398"/>
        <v>6</v>
      </c>
      <c r="AJ1784" s="56">
        <v>44651</v>
      </c>
    </row>
    <row r="1785" spans="1:36" x14ac:dyDescent="0.15">
      <c r="A1785" s="30"/>
      <c r="B1785" s="37"/>
      <c r="C1785" s="19"/>
      <c r="D1785" s="18"/>
      <c r="E1785" s="32"/>
      <c r="F1785" s="14">
        <f t="shared" si="1413"/>
        <v>0</v>
      </c>
      <c r="G1785" s="37"/>
      <c r="H1785" s="19"/>
      <c r="I1785" s="18"/>
      <c r="J1785" s="32"/>
      <c r="K1785" s="14">
        <f t="shared" si="1414"/>
        <v>0</v>
      </c>
      <c r="L1785" s="37"/>
      <c r="M1785" s="19"/>
      <c r="N1785" s="18"/>
      <c r="O1785" s="32"/>
      <c r="P1785" s="14">
        <f t="shared" si="1409"/>
        <v>0</v>
      </c>
      <c r="Q1785" s="15">
        <f t="shared" si="1397"/>
        <v>0</v>
      </c>
      <c r="S1785" s="30" t="s">
        <v>1353</v>
      </c>
      <c r="T1785" s="37">
        <v>4</v>
      </c>
      <c r="U1785" s="19"/>
      <c r="V1785" s="18">
        <v>3</v>
      </c>
      <c r="W1785" s="32">
        <v>3</v>
      </c>
      <c r="X1785" s="14">
        <f t="shared" si="1410"/>
        <v>10</v>
      </c>
      <c r="Y1785" s="37">
        <v>4</v>
      </c>
      <c r="Z1785" s="19"/>
      <c r="AA1785" s="18">
        <v>3</v>
      </c>
      <c r="AB1785" s="32">
        <v>3</v>
      </c>
      <c r="AC1785" s="14">
        <f t="shared" si="1411"/>
        <v>10</v>
      </c>
      <c r="AD1785" s="37">
        <v>4</v>
      </c>
      <c r="AE1785" s="19"/>
      <c r="AF1785" s="18">
        <v>3</v>
      </c>
      <c r="AG1785" s="32">
        <v>3</v>
      </c>
      <c r="AH1785" s="14">
        <f t="shared" si="1412"/>
        <v>10</v>
      </c>
      <c r="AI1785" s="15">
        <f t="shared" si="1398"/>
        <v>30</v>
      </c>
      <c r="AJ1785" s="56">
        <v>44651</v>
      </c>
    </row>
    <row r="1786" spans="1:36" x14ac:dyDescent="0.15">
      <c r="A1786" s="30"/>
      <c r="B1786" s="37"/>
      <c r="C1786" s="19"/>
      <c r="D1786" s="18"/>
      <c r="E1786" s="32"/>
      <c r="F1786" s="14">
        <f t="shared" si="1413"/>
        <v>0</v>
      </c>
      <c r="G1786" s="37"/>
      <c r="H1786" s="19"/>
      <c r="I1786" s="18"/>
      <c r="J1786" s="32"/>
      <c r="K1786" s="14">
        <f t="shared" si="1414"/>
        <v>0</v>
      </c>
      <c r="L1786" s="37"/>
      <c r="M1786" s="19"/>
      <c r="N1786" s="18"/>
      <c r="O1786" s="32"/>
      <c r="P1786" s="14">
        <f t="shared" si="1409"/>
        <v>0</v>
      </c>
      <c r="Q1786" s="15">
        <f t="shared" si="1397"/>
        <v>0</v>
      </c>
      <c r="S1786" s="30" t="s">
        <v>1354</v>
      </c>
      <c r="T1786" s="37">
        <v>5</v>
      </c>
      <c r="U1786" s="19"/>
      <c r="V1786" s="18">
        <v>4</v>
      </c>
      <c r="W1786" s="32">
        <v>1</v>
      </c>
      <c r="X1786" s="14">
        <f t="shared" si="1410"/>
        <v>10</v>
      </c>
      <c r="Y1786" s="37">
        <v>5</v>
      </c>
      <c r="Z1786" s="19"/>
      <c r="AA1786" s="18">
        <v>4</v>
      </c>
      <c r="AB1786" s="32">
        <v>1</v>
      </c>
      <c r="AC1786" s="14">
        <f t="shared" si="1411"/>
        <v>10</v>
      </c>
      <c r="AD1786" s="37">
        <v>5</v>
      </c>
      <c r="AE1786" s="19"/>
      <c r="AF1786" s="18">
        <v>4</v>
      </c>
      <c r="AG1786" s="32">
        <v>1</v>
      </c>
      <c r="AH1786" s="14">
        <f t="shared" si="1412"/>
        <v>10</v>
      </c>
      <c r="AI1786" s="15">
        <f t="shared" si="1398"/>
        <v>30</v>
      </c>
      <c r="AJ1786" s="56">
        <v>44652</v>
      </c>
    </row>
    <row r="1787" spans="1:36" x14ac:dyDescent="0.15">
      <c r="A1787" s="30"/>
      <c r="B1787" s="37"/>
      <c r="C1787" s="19"/>
      <c r="D1787" s="18"/>
      <c r="E1787" s="32"/>
      <c r="F1787" s="14">
        <f t="shared" si="1413"/>
        <v>0</v>
      </c>
      <c r="G1787" s="37"/>
      <c r="H1787" s="19"/>
      <c r="I1787" s="18"/>
      <c r="J1787" s="32"/>
      <c r="K1787" s="14">
        <f t="shared" si="1414"/>
        <v>0</v>
      </c>
      <c r="L1787" s="37"/>
      <c r="M1787" s="19"/>
      <c r="N1787" s="18"/>
      <c r="O1787" s="32"/>
      <c r="P1787" s="14">
        <f t="shared" si="1409"/>
        <v>0</v>
      </c>
      <c r="Q1787" s="15">
        <f t="shared" si="1397"/>
        <v>0</v>
      </c>
      <c r="S1787" s="30" t="s">
        <v>1355</v>
      </c>
      <c r="T1787" s="37">
        <v>20</v>
      </c>
      <c r="U1787" s="19">
        <v>5</v>
      </c>
      <c r="V1787" s="18">
        <v>5</v>
      </c>
      <c r="W1787" s="32"/>
      <c r="X1787" s="14">
        <f t="shared" si="1410"/>
        <v>30</v>
      </c>
      <c r="Y1787" s="37"/>
      <c r="Z1787" s="19"/>
      <c r="AA1787" s="18"/>
      <c r="AB1787" s="32"/>
      <c r="AC1787" s="14">
        <f t="shared" si="1411"/>
        <v>0</v>
      </c>
      <c r="AD1787" s="37">
        <v>5</v>
      </c>
      <c r="AE1787" s="19"/>
      <c r="AF1787" s="18"/>
      <c r="AG1787" s="32"/>
      <c r="AH1787" s="14">
        <f t="shared" si="1412"/>
        <v>5</v>
      </c>
      <c r="AI1787" s="15">
        <f t="shared" si="1398"/>
        <v>35</v>
      </c>
      <c r="AJ1787" s="56">
        <v>44653</v>
      </c>
    </row>
    <row r="1788" spans="1:36" x14ac:dyDescent="0.15">
      <c r="A1788" s="30"/>
      <c r="B1788" s="37"/>
      <c r="C1788" s="19"/>
      <c r="D1788" s="18"/>
      <c r="E1788" s="32"/>
      <c r="F1788" s="14">
        <f t="shared" si="1413"/>
        <v>0</v>
      </c>
      <c r="G1788" s="37"/>
      <c r="H1788" s="19"/>
      <c r="I1788" s="18"/>
      <c r="J1788" s="32"/>
      <c r="K1788" s="14">
        <f t="shared" si="1414"/>
        <v>0</v>
      </c>
      <c r="L1788" s="37"/>
      <c r="M1788" s="19"/>
      <c r="N1788" s="18"/>
      <c r="O1788" s="32"/>
      <c r="P1788" s="14">
        <f t="shared" si="1409"/>
        <v>0</v>
      </c>
      <c r="Q1788" s="15">
        <f t="shared" si="1397"/>
        <v>0</v>
      </c>
      <c r="S1788" s="30" t="s">
        <v>1356</v>
      </c>
      <c r="T1788" s="37">
        <v>1</v>
      </c>
      <c r="U1788" s="19">
        <v>2</v>
      </c>
      <c r="V1788" s="18"/>
      <c r="W1788" s="32">
        <v>5</v>
      </c>
      <c r="X1788" s="14">
        <f t="shared" si="1410"/>
        <v>8</v>
      </c>
      <c r="Y1788" s="37">
        <v>1</v>
      </c>
      <c r="Z1788" s="19">
        <v>2</v>
      </c>
      <c r="AA1788" s="18"/>
      <c r="AB1788" s="32">
        <v>5</v>
      </c>
      <c r="AC1788" s="14">
        <f t="shared" si="1411"/>
        <v>8</v>
      </c>
      <c r="AD1788" s="37">
        <v>1</v>
      </c>
      <c r="AE1788" s="19">
        <v>2</v>
      </c>
      <c r="AF1788" s="18"/>
      <c r="AG1788" s="32">
        <v>5</v>
      </c>
      <c r="AH1788" s="14">
        <f t="shared" si="1412"/>
        <v>8</v>
      </c>
      <c r="AI1788" s="15">
        <f t="shared" si="1398"/>
        <v>24</v>
      </c>
      <c r="AJ1788" s="56">
        <v>44655</v>
      </c>
    </row>
    <row r="1789" spans="1:36" x14ac:dyDescent="0.15">
      <c r="A1789" s="30"/>
      <c r="B1789" s="37"/>
      <c r="C1789" s="19"/>
      <c r="D1789" s="18"/>
      <c r="E1789" s="32"/>
      <c r="F1789" s="14">
        <f t="shared" si="1413"/>
        <v>0</v>
      </c>
      <c r="G1789" s="37"/>
      <c r="H1789" s="19"/>
      <c r="I1789" s="18"/>
      <c r="J1789" s="32"/>
      <c r="K1789" s="14">
        <f t="shared" si="1414"/>
        <v>0</v>
      </c>
      <c r="L1789" s="37"/>
      <c r="M1789" s="19"/>
      <c r="N1789" s="18"/>
      <c r="O1789" s="32"/>
      <c r="P1789" s="14">
        <f t="shared" si="1409"/>
        <v>0</v>
      </c>
      <c r="Q1789" s="15">
        <f t="shared" si="1397"/>
        <v>0</v>
      </c>
      <c r="S1789" s="30" t="s">
        <v>1357</v>
      </c>
      <c r="T1789" s="37"/>
      <c r="U1789" s="19"/>
      <c r="V1789" s="18">
        <v>3</v>
      </c>
      <c r="W1789" s="32"/>
      <c r="X1789" s="14">
        <f t="shared" si="1410"/>
        <v>3</v>
      </c>
      <c r="Y1789" s="37"/>
      <c r="Z1789" s="19"/>
      <c r="AA1789" s="18">
        <v>3</v>
      </c>
      <c r="AB1789" s="32"/>
      <c r="AC1789" s="14">
        <f t="shared" si="1411"/>
        <v>3</v>
      </c>
      <c r="AD1789" s="37"/>
      <c r="AE1789" s="19"/>
      <c r="AF1789" s="18">
        <v>3</v>
      </c>
      <c r="AG1789" s="32"/>
      <c r="AH1789" s="14">
        <f t="shared" si="1412"/>
        <v>3</v>
      </c>
      <c r="AI1789" s="15">
        <f t="shared" si="1398"/>
        <v>9</v>
      </c>
      <c r="AJ1789" s="56">
        <v>44658</v>
      </c>
    </row>
    <row r="1790" spans="1:36" x14ac:dyDescent="0.15">
      <c r="A1790" s="30"/>
      <c r="B1790" s="37"/>
      <c r="C1790" s="19"/>
      <c r="D1790" s="18"/>
      <c r="E1790" s="32"/>
      <c r="F1790" s="14">
        <f t="shared" si="1413"/>
        <v>0</v>
      </c>
      <c r="G1790" s="37"/>
      <c r="H1790" s="19"/>
      <c r="I1790" s="18"/>
      <c r="J1790" s="32"/>
      <c r="K1790" s="14">
        <f t="shared" si="1414"/>
        <v>0</v>
      </c>
      <c r="L1790" s="37"/>
      <c r="M1790" s="19"/>
      <c r="N1790" s="18"/>
      <c r="O1790" s="32"/>
      <c r="P1790" s="14">
        <f t="shared" si="1409"/>
        <v>0</v>
      </c>
      <c r="Q1790" s="15">
        <f t="shared" si="1397"/>
        <v>0</v>
      </c>
      <c r="S1790" s="30" t="s">
        <v>1358</v>
      </c>
      <c r="T1790" s="37"/>
      <c r="U1790" s="19">
        <v>8</v>
      </c>
      <c r="V1790" s="18">
        <v>12</v>
      </c>
      <c r="W1790" s="32">
        <v>1</v>
      </c>
      <c r="X1790" s="14">
        <f t="shared" si="1410"/>
        <v>21</v>
      </c>
      <c r="Y1790" s="37"/>
      <c r="Z1790" s="19">
        <v>8</v>
      </c>
      <c r="AA1790" s="18">
        <v>12</v>
      </c>
      <c r="AB1790" s="32">
        <v>1</v>
      </c>
      <c r="AC1790" s="14">
        <f t="shared" si="1411"/>
        <v>21</v>
      </c>
      <c r="AD1790" s="37"/>
      <c r="AE1790" s="19">
        <v>8</v>
      </c>
      <c r="AF1790" s="18">
        <v>12</v>
      </c>
      <c r="AG1790" s="32">
        <v>1</v>
      </c>
      <c r="AH1790" s="14">
        <f t="shared" si="1412"/>
        <v>21</v>
      </c>
      <c r="AI1790" s="15">
        <f t="shared" si="1398"/>
        <v>63</v>
      </c>
      <c r="AJ1790" s="56">
        <v>44656</v>
      </c>
    </row>
    <row r="1791" spans="1:36" x14ac:dyDescent="0.15">
      <c r="A1791" s="30"/>
      <c r="B1791" s="37"/>
      <c r="C1791" s="19"/>
      <c r="D1791" s="18"/>
      <c r="E1791" s="32"/>
      <c r="F1791" s="14">
        <f t="shared" si="1413"/>
        <v>0</v>
      </c>
      <c r="G1791" s="37"/>
      <c r="H1791" s="19"/>
      <c r="I1791" s="18"/>
      <c r="J1791" s="32"/>
      <c r="K1791" s="14">
        <f t="shared" si="1414"/>
        <v>0</v>
      </c>
      <c r="L1791" s="37"/>
      <c r="M1791" s="19"/>
      <c r="N1791" s="18"/>
      <c r="O1791" s="32"/>
      <c r="P1791" s="14">
        <f t="shared" si="1409"/>
        <v>0</v>
      </c>
      <c r="Q1791" s="15">
        <f t="shared" si="1397"/>
        <v>0</v>
      </c>
      <c r="S1791" s="30" t="s">
        <v>1359</v>
      </c>
      <c r="T1791" s="37"/>
      <c r="U1791" s="19">
        <v>5</v>
      </c>
      <c r="V1791" s="18">
        <v>4</v>
      </c>
      <c r="W1791" s="32">
        <v>4</v>
      </c>
      <c r="X1791" s="14">
        <f t="shared" si="1410"/>
        <v>13</v>
      </c>
      <c r="Y1791" s="37"/>
      <c r="Z1791" s="19">
        <v>5</v>
      </c>
      <c r="AA1791" s="18">
        <v>4</v>
      </c>
      <c r="AB1791" s="32">
        <v>4</v>
      </c>
      <c r="AC1791" s="14">
        <f t="shared" si="1411"/>
        <v>13</v>
      </c>
      <c r="AD1791" s="37"/>
      <c r="AE1791" s="19">
        <v>5</v>
      </c>
      <c r="AF1791" s="18">
        <v>4</v>
      </c>
      <c r="AG1791" s="32">
        <v>4</v>
      </c>
      <c r="AH1791" s="14">
        <f t="shared" si="1412"/>
        <v>13</v>
      </c>
      <c r="AI1791" s="15">
        <f t="shared" si="1398"/>
        <v>39</v>
      </c>
      <c r="AJ1791" s="56">
        <v>44657</v>
      </c>
    </row>
    <row r="1792" spans="1:36" x14ac:dyDescent="0.15">
      <c r="A1792" s="30"/>
      <c r="B1792" s="37"/>
      <c r="C1792" s="19"/>
      <c r="D1792" s="18"/>
      <c r="E1792" s="32"/>
      <c r="F1792" s="14">
        <f t="shared" si="1413"/>
        <v>0</v>
      </c>
      <c r="G1792" s="37"/>
      <c r="H1792" s="19"/>
      <c r="I1792" s="18"/>
      <c r="J1792" s="32"/>
      <c r="K1792" s="14">
        <f t="shared" si="1414"/>
        <v>0</v>
      </c>
      <c r="L1792" s="37"/>
      <c r="M1792" s="19"/>
      <c r="N1792" s="18"/>
      <c r="O1792" s="32"/>
      <c r="P1792" s="14">
        <f t="shared" si="1409"/>
        <v>0</v>
      </c>
      <c r="Q1792" s="15">
        <f t="shared" si="1397"/>
        <v>0</v>
      </c>
      <c r="S1792" s="30" t="s">
        <v>1360</v>
      </c>
      <c r="T1792" s="37"/>
      <c r="U1792" s="19">
        <v>7</v>
      </c>
      <c r="V1792" s="18">
        <v>3</v>
      </c>
      <c r="W1792" s="32">
        <v>1</v>
      </c>
      <c r="X1792" s="14">
        <f t="shared" si="1410"/>
        <v>11</v>
      </c>
      <c r="Y1792" s="37"/>
      <c r="Z1792" s="19">
        <v>7</v>
      </c>
      <c r="AA1792" s="18">
        <v>3</v>
      </c>
      <c r="AB1792" s="32">
        <v>1</v>
      </c>
      <c r="AC1792" s="14">
        <f t="shared" si="1411"/>
        <v>11</v>
      </c>
      <c r="AD1792" s="37"/>
      <c r="AE1792" s="19">
        <v>7</v>
      </c>
      <c r="AF1792" s="18">
        <v>3</v>
      </c>
      <c r="AG1792" s="32">
        <v>1</v>
      </c>
      <c r="AH1792" s="14">
        <f t="shared" si="1412"/>
        <v>11</v>
      </c>
      <c r="AI1792" s="15">
        <f t="shared" si="1398"/>
        <v>33</v>
      </c>
      <c r="AJ1792" s="56">
        <v>44658</v>
      </c>
    </row>
    <row r="1793" spans="1:36" x14ac:dyDescent="0.15">
      <c r="A1793" s="30"/>
      <c r="B1793" s="37"/>
      <c r="C1793" s="19"/>
      <c r="D1793" s="18"/>
      <c r="E1793" s="32"/>
      <c r="F1793" s="14">
        <f t="shared" si="1413"/>
        <v>0</v>
      </c>
      <c r="G1793" s="37"/>
      <c r="H1793" s="19"/>
      <c r="I1793" s="18"/>
      <c r="J1793" s="32"/>
      <c r="K1793" s="14">
        <f t="shared" si="1414"/>
        <v>0</v>
      </c>
      <c r="L1793" s="37"/>
      <c r="M1793" s="19"/>
      <c r="N1793" s="18"/>
      <c r="O1793" s="32"/>
      <c r="P1793" s="14">
        <f t="shared" si="1409"/>
        <v>0</v>
      </c>
      <c r="Q1793" s="15">
        <f t="shared" si="1397"/>
        <v>0</v>
      </c>
      <c r="S1793" s="30" t="s">
        <v>1363</v>
      </c>
      <c r="T1793" s="37">
        <v>1</v>
      </c>
      <c r="U1793" s="19"/>
      <c r="V1793" s="18"/>
      <c r="W1793" s="32">
        <v>2</v>
      </c>
      <c r="X1793" s="14">
        <f t="shared" si="1410"/>
        <v>3</v>
      </c>
      <c r="Y1793" s="37">
        <v>1</v>
      </c>
      <c r="Z1793" s="19"/>
      <c r="AA1793" s="18"/>
      <c r="AB1793" s="32">
        <v>2</v>
      </c>
      <c r="AC1793" s="14">
        <f t="shared" si="1411"/>
        <v>3</v>
      </c>
      <c r="AD1793" s="37">
        <v>1</v>
      </c>
      <c r="AE1793" s="19"/>
      <c r="AF1793" s="18"/>
      <c r="AG1793" s="32">
        <v>2</v>
      </c>
      <c r="AH1793" s="14">
        <f t="shared" si="1412"/>
        <v>3</v>
      </c>
      <c r="AI1793" s="15">
        <f t="shared" si="1398"/>
        <v>9</v>
      </c>
      <c r="AJ1793" s="56">
        <v>44659</v>
      </c>
    </row>
    <row r="1794" spans="1:36" x14ac:dyDescent="0.15">
      <c r="A1794" s="30"/>
      <c r="B1794" s="37"/>
      <c r="C1794" s="19"/>
      <c r="D1794" s="18"/>
      <c r="E1794" s="32"/>
      <c r="F1794" s="14">
        <f t="shared" si="1413"/>
        <v>0</v>
      </c>
      <c r="G1794" s="37"/>
      <c r="H1794" s="19"/>
      <c r="I1794" s="18"/>
      <c r="J1794" s="32"/>
      <c r="K1794" s="14">
        <f t="shared" si="1414"/>
        <v>0</v>
      </c>
      <c r="L1794" s="37"/>
      <c r="M1794" s="19"/>
      <c r="N1794" s="18"/>
      <c r="O1794" s="32"/>
      <c r="P1794" s="14">
        <f t="shared" si="1409"/>
        <v>0</v>
      </c>
      <c r="Q1794" s="15">
        <f t="shared" si="1397"/>
        <v>0</v>
      </c>
      <c r="S1794" s="30" t="s">
        <v>1367</v>
      </c>
      <c r="T1794" s="37"/>
      <c r="U1794" s="19">
        <v>5</v>
      </c>
      <c r="V1794" s="18"/>
      <c r="W1794" s="19"/>
      <c r="X1794" s="14">
        <f t="shared" si="1410"/>
        <v>5</v>
      </c>
      <c r="Y1794" s="37"/>
      <c r="Z1794" s="19">
        <v>5</v>
      </c>
      <c r="AA1794" s="18"/>
      <c r="AB1794" s="19"/>
      <c r="AC1794" s="14">
        <f t="shared" si="1411"/>
        <v>5</v>
      </c>
      <c r="AD1794" s="37"/>
      <c r="AE1794" s="19">
        <v>5</v>
      </c>
      <c r="AF1794" s="18"/>
      <c r="AG1794" s="19"/>
      <c r="AH1794" s="14">
        <f t="shared" si="1412"/>
        <v>5</v>
      </c>
      <c r="AI1794" s="15">
        <f t="shared" si="1398"/>
        <v>15</v>
      </c>
      <c r="AJ1794" s="56">
        <v>44665</v>
      </c>
    </row>
    <row r="1795" spans="1:36" x14ac:dyDescent="0.15">
      <c r="A1795" s="30"/>
      <c r="B1795" s="37"/>
      <c r="C1795" s="19"/>
      <c r="D1795" s="18"/>
      <c r="E1795" s="32"/>
      <c r="F1795" s="14">
        <f t="shared" si="1413"/>
        <v>0</v>
      </c>
      <c r="G1795" s="37"/>
      <c r="H1795" s="19"/>
      <c r="I1795" s="18"/>
      <c r="J1795" s="32"/>
      <c r="K1795" s="14">
        <f t="shared" si="1414"/>
        <v>0</v>
      </c>
      <c r="L1795" s="37"/>
      <c r="M1795" s="19"/>
      <c r="N1795" s="18"/>
      <c r="O1795" s="32"/>
      <c r="P1795" s="14">
        <f t="shared" si="1409"/>
        <v>0</v>
      </c>
      <c r="Q1795" s="15">
        <f t="shared" si="1397"/>
        <v>0</v>
      </c>
      <c r="S1795" s="30" t="s">
        <v>1368</v>
      </c>
      <c r="T1795" s="37">
        <v>6</v>
      </c>
      <c r="U1795" s="19">
        <v>6</v>
      </c>
      <c r="V1795" s="18">
        <v>4</v>
      </c>
      <c r="W1795" s="32">
        <v>5</v>
      </c>
      <c r="X1795" s="14">
        <f t="shared" si="1410"/>
        <v>21</v>
      </c>
      <c r="Y1795" s="37">
        <v>6</v>
      </c>
      <c r="Z1795" s="19">
        <v>6</v>
      </c>
      <c r="AA1795" s="18">
        <v>4</v>
      </c>
      <c r="AB1795" s="32">
        <v>5</v>
      </c>
      <c r="AC1795" s="14">
        <f t="shared" si="1411"/>
        <v>21</v>
      </c>
      <c r="AD1795" s="37">
        <v>6</v>
      </c>
      <c r="AE1795" s="19">
        <v>6</v>
      </c>
      <c r="AF1795" s="18">
        <v>4</v>
      </c>
      <c r="AG1795" s="32">
        <v>5</v>
      </c>
      <c r="AH1795" s="14">
        <f t="shared" si="1412"/>
        <v>21</v>
      </c>
      <c r="AI1795" s="15">
        <f t="shared" si="1398"/>
        <v>63</v>
      </c>
      <c r="AJ1795" s="56">
        <v>44663</v>
      </c>
    </row>
    <row r="1796" spans="1:36" x14ac:dyDescent="0.15">
      <c r="A1796" s="30"/>
      <c r="B1796" s="37"/>
      <c r="C1796" s="19"/>
      <c r="D1796" s="18"/>
      <c r="E1796" s="32"/>
      <c r="F1796" s="14">
        <f t="shared" si="1413"/>
        <v>0</v>
      </c>
      <c r="G1796" s="37"/>
      <c r="H1796" s="19"/>
      <c r="I1796" s="18"/>
      <c r="J1796" s="32"/>
      <c r="K1796" s="14">
        <f t="shared" si="1414"/>
        <v>0</v>
      </c>
      <c r="L1796" s="37"/>
      <c r="M1796" s="19"/>
      <c r="N1796" s="18"/>
      <c r="O1796" s="32"/>
      <c r="P1796" s="14">
        <f t="shared" si="1409"/>
        <v>0</v>
      </c>
      <c r="Q1796" s="15">
        <f t="shared" si="1397"/>
        <v>0</v>
      </c>
      <c r="S1796" s="30" t="s">
        <v>1325</v>
      </c>
      <c r="T1796" s="31"/>
      <c r="U1796" s="32"/>
      <c r="V1796" s="33">
        <v>2</v>
      </c>
      <c r="W1796" s="32"/>
      <c r="X1796" s="14">
        <f t="shared" ref="X1796" si="1415">SUM(T1796:W1796)</f>
        <v>2</v>
      </c>
      <c r="Y1796" s="31"/>
      <c r="Z1796" s="32"/>
      <c r="AA1796" s="33"/>
      <c r="AB1796" s="32"/>
      <c r="AC1796" s="14">
        <f t="shared" ref="AC1796" si="1416">SUM(Y1796:AB1796)</f>
        <v>0</v>
      </c>
      <c r="AD1796" s="31"/>
      <c r="AE1796" s="32"/>
      <c r="AF1796" s="33"/>
      <c r="AG1796" s="32"/>
      <c r="AH1796" s="14">
        <f t="shared" ref="AH1796" si="1417">SUM(AD1796:AG1796)</f>
        <v>0</v>
      </c>
      <c r="AI1796" s="15">
        <f t="shared" ref="AI1796" si="1418">X1796+AC1796+AH1796</f>
        <v>2</v>
      </c>
      <c r="AJ1796" s="56">
        <v>44666</v>
      </c>
    </row>
    <row r="1797" spans="1:36" x14ac:dyDescent="0.15">
      <c r="A1797" s="30"/>
      <c r="B1797" s="37"/>
      <c r="C1797" s="19"/>
      <c r="D1797" s="18"/>
      <c r="E1797" s="32"/>
      <c r="F1797" s="14">
        <f t="shared" si="1413"/>
        <v>0</v>
      </c>
      <c r="G1797" s="37"/>
      <c r="H1797" s="19"/>
      <c r="I1797" s="18"/>
      <c r="J1797" s="32"/>
      <c r="K1797" s="14">
        <f t="shared" si="1414"/>
        <v>0</v>
      </c>
      <c r="L1797" s="37"/>
      <c r="M1797" s="19"/>
      <c r="N1797" s="18"/>
      <c r="O1797" s="32"/>
      <c r="P1797" s="14">
        <f t="shared" si="1409"/>
        <v>0</v>
      </c>
      <c r="Q1797" s="15">
        <f t="shared" si="1397"/>
        <v>0</v>
      </c>
      <c r="S1797" s="30"/>
      <c r="T1797" s="31"/>
      <c r="U1797" s="32"/>
      <c r="V1797" s="33"/>
      <c r="W1797" s="32"/>
      <c r="X1797" s="14">
        <f t="shared" si="1410"/>
        <v>0</v>
      </c>
      <c r="Y1797" s="31"/>
      <c r="Z1797" s="32"/>
      <c r="AA1797" s="33"/>
      <c r="AB1797" s="32"/>
      <c r="AC1797" s="14">
        <f t="shared" si="1411"/>
        <v>0</v>
      </c>
      <c r="AD1797" s="31"/>
      <c r="AE1797" s="32"/>
      <c r="AF1797" s="33"/>
      <c r="AG1797" s="32"/>
      <c r="AH1797" s="14">
        <f t="shared" si="1412"/>
        <v>0</v>
      </c>
      <c r="AI1797" s="15">
        <f t="shared" si="1398"/>
        <v>0</v>
      </c>
      <c r="AJ1797" s="57"/>
    </row>
    <row r="1798" spans="1:36" x14ac:dyDescent="0.15">
      <c r="A1798" s="39"/>
      <c r="B1798" s="37"/>
      <c r="C1798" s="19"/>
      <c r="D1798" s="18"/>
      <c r="E1798" s="32"/>
      <c r="F1798" s="14">
        <f t="shared" si="1413"/>
        <v>0</v>
      </c>
      <c r="G1798" s="37"/>
      <c r="H1798" s="19"/>
      <c r="I1798" s="18"/>
      <c r="J1798" s="32"/>
      <c r="K1798" s="14">
        <f t="shared" si="1414"/>
        <v>0</v>
      </c>
      <c r="L1798" s="37"/>
      <c r="M1798" s="19"/>
      <c r="N1798" s="18"/>
      <c r="O1798" s="32"/>
      <c r="P1798" s="14">
        <f t="shared" si="1409"/>
        <v>0</v>
      </c>
      <c r="Q1798" s="15">
        <f t="shared" si="1397"/>
        <v>0</v>
      </c>
      <c r="S1798" s="30" t="s">
        <v>1283</v>
      </c>
      <c r="T1798" s="31"/>
      <c r="U1798" s="32"/>
      <c r="V1798" s="33"/>
      <c r="W1798" s="32"/>
      <c r="X1798" s="14">
        <f t="shared" ref="X1798:X1800" si="1419">SUM(T1798:W1798)</f>
        <v>0</v>
      </c>
      <c r="Y1798" s="31"/>
      <c r="Z1798" s="32"/>
      <c r="AA1798" s="33"/>
      <c r="AB1798" s="32"/>
      <c r="AC1798" s="14">
        <f t="shared" ref="AC1798:AC1800" si="1420">SUM(Y1798:AB1798)</f>
        <v>0</v>
      </c>
      <c r="AD1798" s="31"/>
      <c r="AE1798" s="32"/>
      <c r="AF1798" s="33"/>
      <c r="AG1798" s="32"/>
      <c r="AH1798" s="14">
        <f t="shared" ref="AH1798:AH1800" si="1421">SUM(AD1798:AG1798)</f>
        <v>0</v>
      </c>
      <c r="AI1798" s="15">
        <f t="shared" ref="AI1798:AI1800" si="1422">X1798+AC1798+AH1798</f>
        <v>0</v>
      </c>
      <c r="AJ1798" s="57" t="s">
        <v>1284</v>
      </c>
    </row>
    <row r="1799" spans="1:36" x14ac:dyDescent="0.15">
      <c r="A1799" s="30"/>
      <c r="B1799" s="37"/>
      <c r="C1799" s="19"/>
      <c r="D1799" s="18"/>
      <c r="E1799" s="32"/>
      <c r="F1799" s="14">
        <f t="shared" si="1413"/>
        <v>0</v>
      </c>
      <c r="G1799" s="37"/>
      <c r="H1799" s="19"/>
      <c r="I1799" s="18"/>
      <c r="J1799" s="32"/>
      <c r="K1799" s="14">
        <f t="shared" si="1414"/>
        <v>0</v>
      </c>
      <c r="L1799" s="37"/>
      <c r="M1799" s="19"/>
      <c r="N1799" s="18"/>
      <c r="O1799" s="32"/>
      <c r="P1799" s="14">
        <f t="shared" si="1409"/>
        <v>0</v>
      </c>
      <c r="Q1799" s="15">
        <f t="shared" si="1397"/>
        <v>0</v>
      </c>
      <c r="S1799" s="30" t="s">
        <v>1275</v>
      </c>
      <c r="T1799" s="31"/>
      <c r="U1799" s="32"/>
      <c r="V1799" s="33"/>
      <c r="W1799" s="32"/>
      <c r="X1799" s="14">
        <f t="shared" si="1419"/>
        <v>0</v>
      </c>
      <c r="Y1799" s="31"/>
      <c r="Z1799" s="32"/>
      <c r="AA1799" s="33"/>
      <c r="AB1799" s="32"/>
      <c r="AC1799" s="14">
        <f t="shared" si="1420"/>
        <v>0</v>
      </c>
      <c r="AD1799" s="31"/>
      <c r="AE1799" s="32"/>
      <c r="AF1799" s="33"/>
      <c r="AG1799" s="32"/>
      <c r="AH1799" s="14">
        <f t="shared" si="1421"/>
        <v>0</v>
      </c>
      <c r="AI1799" s="15">
        <f t="shared" si="1422"/>
        <v>0</v>
      </c>
      <c r="AJ1799" s="57" t="s">
        <v>1276</v>
      </c>
    </row>
    <row r="1800" spans="1:36" x14ac:dyDescent="0.15">
      <c r="A1800" s="30"/>
      <c r="B1800" s="37"/>
      <c r="C1800" s="19"/>
      <c r="D1800" s="18"/>
      <c r="E1800" s="32"/>
      <c r="F1800" s="14">
        <f t="shared" si="1413"/>
        <v>0</v>
      </c>
      <c r="G1800" s="37"/>
      <c r="H1800" s="19"/>
      <c r="I1800" s="18"/>
      <c r="J1800" s="32"/>
      <c r="K1800" s="14">
        <f t="shared" si="1414"/>
        <v>0</v>
      </c>
      <c r="L1800" s="37"/>
      <c r="M1800" s="19"/>
      <c r="N1800" s="18"/>
      <c r="O1800" s="32"/>
      <c r="P1800" s="14">
        <f t="shared" si="1409"/>
        <v>0</v>
      </c>
      <c r="Q1800" s="15">
        <f t="shared" si="1397"/>
        <v>0</v>
      </c>
      <c r="S1800" s="30" t="s">
        <v>1297</v>
      </c>
      <c r="T1800" s="31"/>
      <c r="U1800" s="32"/>
      <c r="V1800" s="33"/>
      <c r="W1800" s="32"/>
      <c r="X1800" s="14">
        <f t="shared" si="1419"/>
        <v>0</v>
      </c>
      <c r="Y1800" s="31"/>
      <c r="Z1800" s="32"/>
      <c r="AA1800" s="33"/>
      <c r="AB1800" s="32"/>
      <c r="AC1800" s="14">
        <f t="shared" si="1420"/>
        <v>0</v>
      </c>
      <c r="AD1800" s="31"/>
      <c r="AE1800" s="32"/>
      <c r="AF1800" s="33"/>
      <c r="AG1800" s="32"/>
      <c r="AH1800" s="14">
        <f t="shared" si="1421"/>
        <v>0</v>
      </c>
      <c r="AI1800" s="15">
        <f t="shared" si="1422"/>
        <v>0</v>
      </c>
      <c r="AJ1800" s="57" t="s">
        <v>1298</v>
      </c>
    </row>
    <row r="1801" spans="1:36" x14ac:dyDescent="0.15">
      <c r="A1801" s="13"/>
      <c r="B1801" s="37"/>
      <c r="C1801" s="19"/>
      <c r="D1801" s="18"/>
      <c r="E1801" s="32"/>
      <c r="F1801" s="14">
        <f t="shared" si="1413"/>
        <v>0</v>
      </c>
      <c r="G1801" s="37"/>
      <c r="H1801" s="19"/>
      <c r="I1801" s="18"/>
      <c r="J1801" s="32"/>
      <c r="K1801" s="14">
        <f t="shared" si="1414"/>
        <v>0</v>
      </c>
      <c r="L1801" s="37"/>
      <c r="M1801" s="19"/>
      <c r="N1801" s="18"/>
      <c r="O1801" s="32"/>
      <c r="P1801" s="14">
        <f t="shared" si="1409"/>
        <v>0</v>
      </c>
      <c r="Q1801" s="15">
        <f t="shared" si="1397"/>
        <v>0</v>
      </c>
      <c r="S1801" s="30" t="s">
        <v>1254</v>
      </c>
      <c r="T1801" s="31"/>
      <c r="U1801" s="32"/>
      <c r="V1801" s="33"/>
      <c r="W1801" s="139"/>
      <c r="X1801" s="14">
        <f t="shared" si="1410"/>
        <v>0</v>
      </c>
      <c r="Y1801" s="140"/>
      <c r="Z1801" s="139"/>
      <c r="AA1801" s="141"/>
      <c r="AB1801" s="139"/>
      <c r="AC1801" s="14">
        <f t="shared" si="1411"/>
        <v>0</v>
      </c>
      <c r="AD1801" s="31"/>
      <c r="AE1801" s="32"/>
      <c r="AF1801" s="33"/>
      <c r="AG1801" s="139"/>
      <c r="AH1801" s="14">
        <f t="shared" si="1412"/>
        <v>0</v>
      </c>
      <c r="AI1801" s="15">
        <f t="shared" si="1398"/>
        <v>0</v>
      </c>
      <c r="AJ1801" s="57" t="s">
        <v>1255</v>
      </c>
    </row>
    <row r="1802" spans="1:36" ht="14.25" thickBot="1" x14ac:dyDescent="0.2">
      <c r="A1802" s="13"/>
      <c r="B1802" s="37"/>
      <c r="C1802" s="19"/>
      <c r="D1802" s="18"/>
      <c r="E1802" s="106"/>
      <c r="F1802" s="14">
        <f t="shared" si="1413"/>
        <v>0</v>
      </c>
      <c r="G1802" s="37"/>
      <c r="H1802" s="19"/>
      <c r="I1802" s="18"/>
      <c r="J1802" s="32"/>
      <c r="K1802" s="14">
        <f t="shared" si="1414"/>
        <v>0</v>
      </c>
      <c r="L1802" s="37"/>
      <c r="M1802" s="19"/>
      <c r="N1802" s="18"/>
      <c r="O1802" s="106"/>
      <c r="P1802" s="14">
        <f t="shared" si="1409"/>
        <v>0</v>
      </c>
      <c r="Q1802" s="24">
        <f t="shared" si="1397"/>
        <v>0</v>
      </c>
      <c r="R1802" s="56"/>
      <c r="S1802" s="66" t="s">
        <v>1201</v>
      </c>
      <c r="T1802" s="31"/>
      <c r="U1802" s="32"/>
      <c r="V1802" s="33"/>
      <c r="W1802" s="32"/>
      <c r="X1802" s="14">
        <f t="shared" si="1410"/>
        <v>0</v>
      </c>
      <c r="Y1802" s="31"/>
      <c r="Z1802" s="32"/>
      <c r="AA1802" s="33"/>
      <c r="AB1802" s="32"/>
      <c r="AC1802" s="14">
        <f t="shared" si="1411"/>
        <v>0</v>
      </c>
      <c r="AD1802" s="31"/>
      <c r="AE1802" s="32"/>
      <c r="AF1802" s="33"/>
      <c r="AG1802" s="32"/>
      <c r="AH1802" s="14">
        <f t="shared" si="1412"/>
        <v>0</v>
      </c>
      <c r="AI1802" s="15">
        <f t="shared" si="1398"/>
        <v>0</v>
      </c>
      <c r="AJ1802" s="57"/>
    </row>
    <row r="1803" spans="1:36" ht="14.25" thickBot="1" x14ac:dyDescent="0.2">
      <c r="A1803" s="3" t="s">
        <v>11</v>
      </c>
      <c r="B1803" s="26">
        <f>SUM(B1779:B1802)</f>
        <v>3</v>
      </c>
      <c r="C1803" s="26">
        <f t="shared" ref="C1803:E1803" si="1423">SUM(C1779:C1802)</f>
        <v>3</v>
      </c>
      <c r="D1803" s="26">
        <f t="shared" si="1423"/>
        <v>4</v>
      </c>
      <c r="E1803" s="26">
        <f t="shared" si="1423"/>
        <v>1</v>
      </c>
      <c r="F1803" s="40">
        <f>SUM(F1779:F1802)</f>
        <v>11</v>
      </c>
      <c r="G1803" s="26">
        <f t="shared" ref="G1803:Q1803" si="1424">SUM(G1779:G1802)</f>
        <v>8</v>
      </c>
      <c r="H1803" s="26">
        <f t="shared" si="1424"/>
        <v>6</v>
      </c>
      <c r="I1803" s="27">
        <f t="shared" si="1424"/>
        <v>4</v>
      </c>
      <c r="J1803" s="27">
        <f t="shared" si="1424"/>
        <v>1</v>
      </c>
      <c r="K1803" s="40">
        <f t="shared" si="1424"/>
        <v>19</v>
      </c>
      <c r="L1803" s="26">
        <f t="shared" si="1424"/>
        <v>6</v>
      </c>
      <c r="M1803" s="26">
        <f t="shared" si="1424"/>
        <v>6</v>
      </c>
      <c r="N1803" s="26">
        <f t="shared" si="1424"/>
        <v>6</v>
      </c>
      <c r="O1803" s="26">
        <f t="shared" si="1424"/>
        <v>1</v>
      </c>
      <c r="P1803" s="40">
        <f t="shared" si="1424"/>
        <v>19</v>
      </c>
      <c r="Q1803" s="41">
        <f t="shared" si="1424"/>
        <v>49</v>
      </c>
      <c r="S1803" s="3" t="s">
        <v>11</v>
      </c>
      <c r="T1803" s="26">
        <f t="shared" ref="T1803:AI1803" si="1425">SUM(T1779:T1802)</f>
        <v>53</v>
      </c>
      <c r="U1803" s="26">
        <f t="shared" si="1425"/>
        <v>86</v>
      </c>
      <c r="V1803" s="26">
        <f t="shared" si="1425"/>
        <v>86</v>
      </c>
      <c r="W1803" s="26">
        <f t="shared" si="1425"/>
        <v>35</v>
      </c>
      <c r="X1803" s="40">
        <f t="shared" si="1425"/>
        <v>260</v>
      </c>
      <c r="Y1803" s="26">
        <f t="shared" si="1425"/>
        <v>28</v>
      </c>
      <c r="Z1803" s="26">
        <f t="shared" si="1425"/>
        <v>41</v>
      </c>
      <c r="AA1803" s="27">
        <f t="shared" si="1425"/>
        <v>49</v>
      </c>
      <c r="AB1803" s="27">
        <f t="shared" si="1425"/>
        <v>35</v>
      </c>
      <c r="AC1803" s="40">
        <f t="shared" si="1425"/>
        <v>153</v>
      </c>
      <c r="AD1803" s="26">
        <f t="shared" si="1425"/>
        <v>68</v>
      </c>
      <c r="AE1803" s="26">
        <f t="shared" si="1425"/>
        <v>86</v>
      </c>
      <c r="AF1803" s="26">
        <f t="shared" si="1425"/>
        <v>89</v>
      </c>
      <c r="AG1803" s="26">
        <f t="shared" si="1425"/>
        <v>35</v>
      </c>
      <c r="AH1803" s="40">
        <f t="shared" si="1425"/>
        <v>278</v>
      </c>
      <c r="AI1803" s="41">
        <f t="shared" si="1425"/>
        <v>691</v>
      </c>
    </row>
    <row r="1804" spans="1:36" ht="14.25" thickBot="1" x14ac:dyDescent="0.2">
      <c r="A1804" s="42" t="s">
        <v>12</v>
      </c>
      <c r="B1804" s="43">
        <f>B1778-B1803</f>
        <v>4</v>
      </c>
      <c r="C1804" s="43">
        <f t="shared" ref="C1804:Q1804" si="1426">C1778-C1803</f>
        <v>4</v>
      </c>
      <c r="D1804" s="43">
        <f t="shared" si="1426"/>
        <v>4</v>
      </c>
      <c r="E1804" s="43">
        <f t="shared" si="1426"/>
        <v>1</v>
      </c>
      <c r="F1804" s="43">
        <f t="shared" si="1426"/>
        <v>13</v>
      </c>
      <c r="G1804" s="43">
        <f t="shared" si="1426"/>
        <v>5</v>
      </c>
      <c r="H1804" s="43">
        <f t="shared" si="1426"/>
        <v>3</v>
      </c>
      <c r="I1804" s="43">
        <f t="shared" si="1426"/>
        <v>4</v>
      </c>
      <c r="J1804" s="43">
        <f t="shared" si="1426"/>
        <v>3</v>
      </c>
      <c r="K1804" s="43">
        <f t="shared" si="1426"/>
        <v>15</v>
      </c>
      <c r="L1804" s="43">
        <f t="shared" si="1426"/>
        <v>5</v>
      </c>
      <c r="M1804" s="43">
        <f t="shared" si="1426"/>
        <v>3</v>
      </c>
      <c r="N1804" s="43">
        <f t="shared" si="1426"/>
        <v>4</v>
      </c>
      <c r="O1804" s="43">
        <f t="shared" si="1426"/>
        <v>3</v>
      </c>
      <c r="P1804" s="43">
        <f t="shared" si="1426"/>
        <v>15</v>
      </c>
      <c r="Q1804" s="41">
        <f t="shared" si="1426"/>
        <v>43</v>
      </c>
      <c r="S1804" s="42" t="s">
        <v>12</v>
      </c>
      <c r="T1804" s="43">
        <f>T1778-T1803</f>
        <v>110</v>
      </c>
      <c r="U1804" s="43">
        <f t="shared" ref="U1804:AI1804" si="1427">U1778-U1803</f>
        <v>106</v>
      </c>
      <c r="V1804" s="43">
        <f t="shared" si="1427"/>
        <v>239</v>
      </c>
      <c r="W1804" s="43">
        <f t="shared" si="1427"/>
        <v>279</v>
      </c>
      <c r="X1804" s="43">
        <f t="shared" si="1427"/>
        <v>734</v>
      </c>
      <c r="Y1804" s="43">
        <f t="shared" si="1427"/>
        <v>160</v>
      </c>
      <c r="Z1804" s="43">
        <f t="shared" si="1427"/>
        <v>195</v>
      </c>
      <c r="AA1804" s="43">
        <f t="shared" si="1427"/>
        <v>213</v>
      </c>
      <c r="AB1804" s="43">
        <f t="shared" si="1427"/>
        <v>157</v>
      </c>
      <c r="AC1804" s="43">
        <f t="shared" si="1427"/>
        <v>725</v>
      </c>
      <c r="AD1804" s="43">
        <f t="shared" si="1427"/>
        <v>202</v>
      </c>
      <c r="AE1804" s="43">
        <f t="shared" si="1427"/>
        <v>276</v>
      </c>
      <c r="AF1804" s="43">
        <f t="shared" si="1427"/>
        <v>265</v>
      </c>
      <c r="AG1804" s="43">
        <f t="shared" si="1427"/>
        <v>225</v>
      </c>
      <c r="AH1804" s="43">
        <f t="shared" si="1427"/>
        <v>968</v>
      </c>
      <c r="AI1804" s="41">
        <f t="shared" si="1427"/>
        <v>2427</v>
      </c>
    </row>
    <row r="1807" spans="1:36" ht="21.75" thickBot="1" x14ac:dyDescent="0.25">
      <c r="A1807" s="50" t="s">
        <v>13</v>
      </c>
      <c r="B1807" s="51"/>
      <c r="C1807" s="51"/>
      <c r="D1807" s="51"/>
      <c r="E1807" s="51"/>
      <c r="F1807" s="54" t="s">
        <v>26</v>
      </c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S1807" s="50" t="s">
        <v>14</v>
      </c>
      <c r="T1807" s="51"/>
      <c r="U1807" s="51"/>
      <c r="V1807" s="51"/>
      <c r="W1807" s="51"/>
      <c r="X1807" s="54" t="s">
        <v>26</v>
      </c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</row>
    <row r="1808" spans="1:36" ht="14.25" thickBot="1" x14ac:dyDescent="0.2">
      <c r="A1808" s="2" t="s">
        <v>0</v>
      </c>
      <c r="B1808" s="225" t="s">
        <v>15</v>
      </c>
      <c r="C1808" s="225"/>
      <c r="D1808" s="225"/>
      <c r="E1808" s="225"/>
      <c r="F1808" s="226"/>
      <c r="G1808" s="225" t="s">
        <v>1</v>
      </c>
      <c r="H1808" s="225"/>
      <c r="I1808" s="225"/>
      <c r="J1808" s="225"/>
      <c r="K1808" s="226"/>
      <c r="L1808" s="225" t="s">
        <v>16</v>
      </c>
      <c r="M1808" s="225"/>
      <c r="N1808" s="225"/>
      <c r="O1808" s="225"/>
      <c r="P1808" s="225"/>
      <c r="Q1808" s="227" t="s">
        <v>2</v>
      </c>
      <c r="S1808" s="2" t="s">
        <v>0</v>
      </c>
      <c r="T1808" s="225" t="s">
        <v>15</v>
      </c>
      <c r="U1808" s="225"/>
      <c r="V1808" s="225"/>
      <c r="W1808" s="225"/>
      <c r="X1808" s="226"/>
      <c r="Y1808" s="225" t="s">
        <v>1</v>
      </c>
      <c r="Z1808" s="225"/>
      <c r="AA1808" s="225"/>
      <c r="AB1808" s="225"/>
      <c r="AC1808" s="226"/>
      <c r="AD1808" s="225" t="s">
        <v>16</v>
      </c>
      <c r="AE1808" s="225"/>
      <c r="AF1808" s="225"/>
      <c r="AG1808" s="225"/>
      <c r="AH1808" s="225"/>
      <c r="AI1808" s="227" t="s">
        <v>2</v>
      </c>
    </row>
    <row r="1809" spans="1:36" ht="14.25" thickBot="1" x14ac:dyDescent="0.2">
      <c r="A1809" s="2" t="s">
        <v>3</v>
      </c>
      <c r="B1809" s="3" t="s">
        <v>4</v>
      </c>
      <c r="C1809" s="2" t="s">
        <v>5</v>
      </c>
      <c r="D1809" s="4" t="s">
        <v>6</v>
      </c>
      <c r="E1809" s="2" t="s">
        <v>821</v>
      </c>
      <c r="F1809" s="2" t="s">
        <v>7</v>
      </c>
      <c r="G1809" s="3" t="s">
        <v>4</v>
      </c>
      <c r="H1809" s="2" t="s">
        <v>5</v>
      </c>
      <c r="I1809" s="4" t="s">
        <v>6</v>
      </c>
      <c r="J1809" s="2" t="s">
        <v>820</v>
      </c>
      <c r="K1809" s="2" t="s">
        <v>7</v>
      </c>
      <c r="L1809" s="3" t="s">
        <v>4</v>
      </c>
      <c r="M1809" s="2" t="s">
        <v>5</v>
      </c>
      <c r="N1809" s="4" t="s">
        <v>6</v>
      </c>
      <c r="O1809" s="2" t="s">
        <v>820</v>
      </c>
      <c r="P1809" s="3" t="s">
        <v>7</v>
      </c>
      <c r="Q1809" s="228"/>
      <c r="S1809" s="2" t="s">
        <v>3</v>
      </c>
      <c r="T1809" s="3" t="s">
        <v>4</v>
      </c>
      <c r="U1809" s="2" t="s">
        <v>5</v>
      </c>
      <c r="V1809" s="4" t="s">
        <v>6</v>
      </c>
      <c r="W1809" s="2" t="s">
        <v>821</v>
      </c>
      <c r="X1809" s="2" t="s">
        <v>7</v>
      </c>
      <c r="Y1809" s="3" t="s">
        <v>4</v>
      </c>
      <c r="Z1809" s="2" t="s">
        <v>5</v>
      </c>
      <c r="AA1809" s="4" t="s">
        <v>6</v>
      </c>
      <c r="AB1809" s="2" t="s">
        <v>821</v>
      </c>
      <c r="AC1809" s="2" t="s">
        <v>7</v>
      </c>
      <c r="AD1809" s="3" t="s">
        <v>4</v>
      </c>
      <c r="AE1809" s="2" t="s">
        <v>5</v>
      </c>
      <c r="AF1809" s="4" t="s">
        <v>6</v>
      </c>
      <c r="AG1809" s="2" t="s">
        <v>821</v>
      </c>
      <c r="AH1809" s="3" t="s">
        <v>7</v>
      </c>
      <c r="AI1809" s="228"/>
    </row>
    <row r="1810" spans="1:36" x14ac:dyDescent="0.15">
      <c r="A1810" s="5" t="s">
        <v>12</v>
      </c>
      <c r="B1810" s="6">
        <f>B1804</f>
        <v>4</v>
      </c>
      <c r="C1810" s="7">
        <f>C1804</f>
        <v>4</v>
      </c>
      <c r="D1810" s="6">
        <f>D1804</f>
        <v>4</v>
      </c>
      <c r="E1810" s="7">
        <f>E1804</f>
        <v>1</v>
      </c>
      <c r="F1810" s="8">
        <f>SUM(B1810:E1810)</f>
        <v>13</v>
      </c>
      <c r="G1810" s="6">
        <f>G1804</f>
        <v>5</v>
      </c>
      <c r="H1810" s="7">
        <f>H1804</f>
        <v>3</v>
      </c>
      <c r="I1810" s="6">
        <f>I1804</f>
        <v>4</v>
      </c>
      <c r="J1810" s="7">
        <f>J1804</f>
        <v>3</v>
      </c>
      <c r="K1810" s="8">
        <f>SUM(G1810:J1810)</f>
        <v>15</v>
      </c>
      <c r="L1810" s="6">
        <f>L1804</f>
        <v>5</v>
      </c>
      <c r="M1810" s="7">
        <f>M1804</f>
        <v>3</v>
      </c>
      <c r="N1810" s="6">
        <f>N1804</f>
        <v>4</v>
      </c>
      <c r="O1810" s="7">
        <f>O1804</f>
        <v>3</v>
      </c>
      <c r="P1810" s="8">
        <f>SUM(L1810:O1810)</f>
        <v>15</v>
      </c>
      <c r="Q1810" s="9">
        <f>F1810+K1810+P1810</f>
        <v>43</v>
      </c>
      <c r="S1810" s="5" t="s">
        <v>12</v>
      </c>
      <c r="T1810" s="6">
        <f>T1804</f>
        <v>110</v>
      </c>
      <c r="U1810" s="7">
        <f>U1804</f>
        <v>106</v>
      </c>
      <c r="V1810" s="6">
        <f>V1804</f>
        <v>239</v>
      </c>
      <c r="W1810" s="7">
        <f>W1804</f>
        <v>279</v>
      </c>
      <c r="X1810" s="8">
        <f>SUM(T1810:W1810)</f>
        <v>734</v>
      </c>
      <c r="Y1810" s="6">
        <f>Y1804</f>
        <v>160</v>
      </c>
      <c r="Z1810" s="7">
        <f>Z1804</f>
        <v>195</v>
      </c>
      <c r="AA1810" s="6">
        <f>AA1804</f>
        <v>213</v>
      </c>
      <c r="AB1810" s="7">
        <f>AB1804</f>
        <v>157</v>
      </c>
      <c r="AC1810" s="8">
        <f>SUM(Y1810:AB1810)</f>
        <v>725</v>
      </c>
      <c r="AD1810" s="7">
        <f>AD1804</f>
        <v>202</v>
      </c>
      <c r="AE1810" s="7">
        <f>AE1804</f>
        <v>276</v>
      </c>
      <c r="AF1810" s="6">
        <f>AF1804</f>
        <v>265</v>
      </c>
      <c r="AG1810" s="7">
        <f>AG1804</f>
        <v>225</v>
      </c>
      <c r="AH1810" s="8">
        <f>SUM(AD1810:AG1810)</f>
        <v>968</v>
      </c>
      <c r="AI1810" s="9">
        <f>X1810+AC1810+AH1810</f>
        <v>2427</v>
      </c>
    </row>
    <row r="1811" spans="1:36" x14ac:dyDescent="0.15">
      <c r="A1811" s="11" t="s">
        <v>836</v>
      </c>
      <c r="B1811" s="31"/>
      <c r="C1811" s="32"/>
      <c r="D1811" s="33"/>
      <c r="E1811" s="32"/>
      <c r="F1811" s="14">
        <f t="shared" ref="F1811:F1820" si="1428">SUM(B1811:E1811)</f>
        <v>0</v>
      </c>
      <c r="G1811" s="31">
        <v>1</v>
      </c>
      <c r="H1811" s="32"/>
      <c r="I1811" s="33"/>
      <c r="J1811" s="32"/>
      <c r="K1811" s="14">
        <f t="shared" ref="K1811:K1820" si="1429">SUM(G1811:J1811)</f>
        <v>1</v>
      </c>
      <c r="L1811" s="31"/>
      <c r="M1811" s="32"/>
      <c r="N1811" s="33"/>
      <c r="O1811" s="32"/>
      <c r="P1811" s="14">
        <f t="shared" ref="P1811:P1820" si="1430">SUM(L1811:O1811)</f>
        <v>0</v>
      </c>
      <c r="Q1811" s="15">
        <f t="shared" ref="Q1811:Q1845" si="1431">F1811+K1811+P1811</f>
        <v>1</v>
      </c>
      <c r="R1811" s="93">
        <v>44671</v>
      </c>
      <c r="S1811" s="11" t="s">
        <v>9</v>
      </c>
      <c r="T1811" s="12"/>
      <c r="U1811" s="13"/>
      <c r="V1811" s="12"/>
      <c r="W1811" s="30"/>
      <c r="X1811" s="14">
        <f>SUM(T1811:W1811)</f>
        <v>0</v>
      </c>
      <c r="Y1811" s="12"/>
      <c r="Z1811" s="13"/>
      <c r="AA1811" s="12"/>
      <c r="AB1811" s="30"/>
      <c r="AC1811" s="14">
        <f>SUM(Y1811:AB1811)</f>
        <v>0</v>
      </c>
      <c r="AD1811" s="12"/>
      <c r="AE1811" s="13"/>
      <c r="AF1811" s="12"/>
      <c r="AG1811" s="30"/>
      <c r="AH1811" s="14">
        <f>SUM(AD1811:AG1811)</f>
        <v>0</v>
      </c>
      <c r="AI1811" s="15">
        <f t="shared" ref="AI1811:AI1841" si="1432">X1811+AC1811+AH1811</f>
        <v>0</v>
      </c>
    </row>
    <row r="1812" spans="1:36" x14ac:dyDescent="0.15">
      <c r="A1812" s="11" t="s">
        <v>66</v>
      </c>
      <c r="B1812" s="37">
        <v>3</v>
      </c>
      <c r="C1812" s="19">
        <v>12</v>
      </c>
      <c r="D1812" s="18">
        <v>6</v>
      </c>
      <c r="E1812" s="32">
        <v>7</v>
      </c>
      <c r="F1812" s="14">
        <f t="shared" si="1428"/>
        <v>28</v>
      </c>
      <c r="G1812" s="37">
        <v>3</v>
      </c>
      <c r="H1812" s="19">
        <v>12</v>
      </c>
      <c r="I1812" s="18">
        <v>6</v>
      </c>
      <c r="J1812" s="32">
        <v>7</v>
      </c>
      <c r="K1812" s="14">
        <f t="shared" si="1429"/>
        <v>28</v>
      </c>
      <c r="L1812" s="37">
        <v>3</v>
      </c>
      <c r="M1812" s="19">
        <v>12</v>
      </c>
      <c r="N1812" s="18">
        <v>6</v>
      </c>
      <c r="O1812" s="32">
        <v>7</v>
      </c>
      <c r="P1812" s="14">
        <f t="shared" si="1430"/>
        <v>28</v>
      </c>
      <c r="Q1812" s="15">
        <f t="shared" si="1431"/>
        <v>84</v>
      </c>
      <c r="R1812" s="93">
        <v>44677</v>
      </c>
      <c r="S1812" s="11" t="s">
        <v>9</v>
      </c>
      <c r="T1812" s="62"/>
      <c r="U1812" s="47"/>
      <c r="V1812" s="46"/>
      <c r="W1812" s="88"/>
      <c r="X1812" s="14">
        <f t="shared" ref="X1812:X1820" si="1433">SUM(T1812:W1812)</f>
        <v>0</v>
      </c>
      <c r="Y1812" s="62"/>
      <c r="Z1812" s="47"/>
      <c r="AA1812" s="46"/>
      <c r="AB1812" s="88"/>
      <c r="AC1812" s="14">
        <f t="shared" ref="AC1812:AC1820" si="1434">SUM(Y1812:AB1812)</f>
        <v>0</v>
      </c>
      <c r="AD1812" s="62"/>
      <c r="AE1812" s="47"/>
      <c r="AF1812" s="46"/>
      <c r="AG1812" s="88"/>
      <c r="AH1812" s="14">
        <f t="shared" ref="AH1812:AH1813" si="1435">SUM(AD1812:AG1812)</f>
        <v>0</v>
      </c>
      <c r="AI1812" s="15">
        <f t="shared" si="1432"/>
        <v>0</v>
      </c>
    </row>
    <row r="1813" spans="1:36" x14ac:dyDescent="0.15">
      <c r="A1813" s="11" t="s">
        <v>66</v>
      </c>
      <c r="B1813" s="118">
        <v>1</v>
      </c>
      <c r="C1813" s="119">
        <v>2</v>
      </c>
      <c r="D1813" s="118">
        <v>2</v>
      </c>
      <c r="E1813" s="120">
        <v>1</v>
      </c>
      <c r="F1813" s="14">
        <f t="shared" si="1428"/>
        <v>6</v>
      </c>
      <c r="G1813" s="118">
        <v>2</v>
      </c>
      <c r="H1813" s="119">
        <v>2</v>
      </c>
      <c r="I1813" s="118">
        <v>2</v>
      </c>
      <c r="J1813" s="120">
        <v>1</v>
      </c>
      <c r="K1813" s="14">
        <f t="shared" si="1429"/>
        <v>7</v>
      </c>
      <c r="L1813" s="118">
        <v>2</v>
      </c>
      <c r="M1813" s="119">
        <v>2</v>
      </c>
      <c r="N1813" s="118">
        <v>2</v>
      </c>
      <c r="O1813" s="120">
        <v>1</v>
      </c>
      <c r="P1813" s="14">
        <f t="shared" si="1430"/>
        <v>7</v>
      </c>
      <c r="Q1813" s="15">
        <f t="shared" si="1431"/>
        <v>20</v>
      </c>
      <c r="R1813" s="93">
        <v>44677</v>
      </c>
      <c r="S1813" s="11" t="s">
        <v>478</v>
      </c>
      <c r="T1813" s="12">
        <v>200</v>
      </c>
      <c r="U1813" s="13">
        <v>350</v>
      </c>
      <c r="V1813" s="12">
        <v>250</v>
      </c>
      <c r="W1813" s="30"/>
      <c r="X1813" s="14">
        <f t="shared" si="1433"/>
        <v>800</v>
      </c>
      <c r="Y1813" s="12">
        <v>250</v>
      </c>
      <c r="Z1813" s="13">
        <v>450</v>
      </c>
      <c r="AA1813" s="12">
        <v>300</v>
      </c>
      <c r="AB1813" s="30">
        <v>150</v>
      </c>
      <c r="AC1813" s="14">
        <f t="shared" si="1434"/>
        <v>1150</v>
      </c>
      <c r="AD1813" s="12">
        <v>250</v>
      </c>
      <c r="AE1813" s="13">
        <v>400</v>
      </c>
      <c r="AF1813" s="12">
        <v>300</v>
      </c>
      <c r="AG1813" s="30">
        <v>100</v>
      </c>
      <c r="AH1813" s="14">
        <f t="shared" si="1435"/>
        <v>1050</v>
      </c>
      <c r="AI1813" s="15">
        <f t="shared" si="1432"/>
        <v>3000</v>
      </c>
      <c r="AJ1813" s="56" t="s">
        <v>1379</v>
      </c>
    </row>
    <row r="1814" spans="1:36" x14ac:dyDescent="0.15">
      <c r="A1814" s="11" t="s">
        <v>9</v>
      </c>
      <c r="B1814" s="12"/>
      <c r="C1814" s="13"/>
      <c r="D1814" s="12"/>
      <c r="E1814" s="30"/>
      <c r="F1814" s="14">
        <f t="shared" si="1428"/>
        <v>0</v>
      </c>
      <c r="G1814" s="12"/>
      <c r="H1814" s="13"/>
      <c r="I1814" s="12"/>
      <c r="J1814" s="30"/>
      <c r="K1814" s="14">
        <f t="shared" si="1429"/>
        <v>0</v>
      </c>
      <c r="L1814" s="12"/>
      <c r="M1814" s="13"/>
      <c r="N1814" s="12"/>
      <c r="O1814" s="30"/>
      <c r="P1814" s="14">
        <f t="shared" si="1430"/>
        <v>0</v>
      </c>
      <c r="Q1814" s="15">
        <f t="shared" si="1431"/>
        <v>0</v>
      </c>
      <c r="S1814" s="11" t="s">
        <v>9</v>
      </c>
      <c r="T1814" s="12"/>
      <c r="U1814" s="13"/>
      <c r="V1814" s="12"/>
      <c r="W1814" s="30"/>
      <c r="X1814" s="14">
        <f t="shared" si="1433"/>
        <v>0</v>
      </c>
      <c r="Y1814" s="12"/>
      <c r="Z1814" s="13"/>
      <c r="AA1814" s="12"/>
      <c r="AB1814" s="30"/>
      <c r="AC1814" s="14">
        <f t="shared" si="1434"/>
        <v>0</v>
      </c>
      <c r="AD1814" s="12"/>
      <c r="AE1814" s="13"/>
      <c r="AF1814" s="12"/>
      <c r="AG1814" s="30"/>
      <c r="AH1814" s="14">
        <f>SUM(AD1814:AG1814)</f>
        <v>0</v>
      </c>
      <c r="AI1814" s="15">
        <f t="shared" si="1432"/>
        <v>0</v>
      </c>
      <c r="AJ1814" s="57" t="s">
        <v>1219</v>
      </c>
    </row>
    <row r="1815" spans="1:36" x14ac:dyDescent="0.15">
      <c r="A1815" s="11" t="s">
        <v>9</v>
      </c>
      <c r="B1815" s="12"/>
      <c r="C1815" s="13"/>
      <c r="D1815" s="12"/>
      <c r="E1815" s="30"/>
      <c r="F1815" s="14">
        <f t="shared" si="1428"/>
        <v>0</v>
      </c>
      <c r="G1815" s="12"/>
      <c r="H1815" s="13"/>
      <c r="I1815" s="12"/>
      <c r="J1815" s="30"/>
      <c r="K1815" s="14">
        <f t="shared" si="1429"/>
        <v>0</v>
      </c>
      <c r="L1815" s="12"/>
      <c r="M1815" s="13"/>
      <c r="N1815" s="12"/>
      <c r="O1815" s="30"/>
      <c r="P1815" s="14">
        <f t="shared" si="1430"/>
        <v>0</v>
      </c>
      <c r="Q1815" s="15">
        <f t="shared" si="1431"/>
        <v>0</v>
      </c>
      <c r="S1815" s="11" t="s">
        <v>9</v>
      </c>
      <c r="T1815" s="46"/>
      <c r="U1815" s="47"/>
      <c r="V1815" s="46"/>
      <c r="W1815" s="88"/>
      <c r="X1815" s="14">
        <f t="shared" si="1433"/>
        <v>0</v>
      </c>
      <c r="Y1815" s="46"/>
      <c r="Z1815" s="47"/>
      <c r="AA1815" s="46"/>
      <c r="AB1815" s="88"/>
      <c r="AC1815" s="14">
        <f t="shared" si="1434"/>
        <v>0</v>
      </c>
      <c r="AD1815" s="46"/>
      <c r="AE1815" s="47"/>
      <c r="AF1815" s="46"/>
      <c r="AG1815" s="88"/>
      <c r="AH1815" s="14">
        <f t="shared" ref="AH1815:AH1820" si="1436">SUM(AD1815:AG1815)</f>
        <v>0</v>
      </c>
      <c r="AI1815" s="15">
        <f t="shared" si="1432"/>
        <v>0</v>
      </c>
      <c r="AJ1815" s="57"/>
    </row>
    <row r="1816" spans="1:36" x14ac:dyDescent="0.15">
      <c r="A1816" s="11" t="s">
        <v>9</v>
      </c>
      <c r="B1816" s="12"/>
      <c r="C1816" s="13"/>
      <c r="D1816" s="12"/>
      <c r="E1816" s="30"/>
      <c r="F1816" s="14">
        <f t="shared" si="1428"/>
        <v>0</v>
      </c>
      <c r="G1816" s="12"/>
      <c r="H1816" s="13"/>
      <c r="I1816" s="12"/>
      <c r="J1816" s="30"/>
      <c r="K1816" s="14">
        <f t="shared" si="1429"/>
        <v>0</v>
      </c>
      <c r="L1816" s="12"/>
      <c r="M1816" s="13"/>
      <c r="N1816" s="12"/>
      <c r="O1816" s="30"/>
      <c r="P1816" s="14">
        <f t="shared" si="1430"/>
        <v>0</v>
      </c>
      <c r="Q1816" s="15">
        <f t="shared" si="1431"/>
        <v>0</v>
      </c>
      <c r="S1816" s="11" t="s">
        <v>9</v>
      </c>
      <c r="T1816" s="12"/>
      <c r="U1816" s="13"/>
      <c r="V1816" s="12"/>
      <c r="W1816" s="30"/>
      <c r="X1816" s="14">
        <f t="shared" si="1433"/>
        <v>0</v>
      </c>
      <c r="Y1816" s="12"/>
      <c r="Z1816" s="13"/>
      <c r="AA1816" s="12"/>
      <c r="AB1816" s="30"/>
      <c r="AC1816" s="14">
        <f t="shared" si="1434"/>
        <v>0</v>
      </c>
      <c r="AD1816" s="12"/>
      <c r="AE1816" s="13"/>
      <c r="AF1816" s="12"/>
      <c r="AG1816" s="30"/>
      <c r="AH1816" s="14">
        <f t="shared" si="1436"/>
        <v>0</v>
      </c>
      <c r="AI1816" s="15">
        <f t="shared" si="1432"/>
        <v>0</v>
      </c>
    </row>
    <row r="1817" spans="1:36" x14ac:dyDescent="0.15">
      <c r="A1817" s="11" t="s">
        <v>9</v>
      </c>
      <c r="B1817" s="18"/>
      <c r="C1817" s="19"/>
      <c r="D1817" s="18"/>
      <c r="E1817" s="32"/>
      <c r="F1817" s="14">
        <f t="shared" si="1428"/>
        <v>0</v>
      </c>
      <c r="G1817" s="18"/>
      <c r="H1817" s="19"/>
      <c r="I1817" s="18"/>
      <c r="J1817" s="32"/>
      <c r="K1817" s="14">
        <f t="shared" si="1429"/>
        <v>0</v>
      </c>
      <c r="L1817" s="18"/>
      <c r="M1817" s="19"/>
      <c r="N1817" s="18"/>
      <c r="O1817" s="32"/>
      <c r="P1817" s="14">
        <f t="shared" si="1430"/>
        <v>0</v>
      </c>
      <c r="Q1817" s="15">
        <f t="shared" si="1431"/>
        <v>0</v>
      </c>
      <c r="S1817" s="11" t="s">
        <v>9</v>
      </c>
      <c r="T1817" s="62"/>
      <c r="U1817" s="47"/>
      <c r="V1817" s="46"/>
      <c r="W1817" s="88"/>
      <c r="X1817" s="14">
        <f t="shared" si="1433"/>
        <v>0</v>
      </c>
      <c r="Y1817" s="62"/>
      <c r="Z1817" s="47"/>
      <c r="AA1817" s="46"/>
      <c r="AB1817" s="88"/>
      <c r="AC1817" s="14">
        <f t="shared" si="1434"/>
        <v>0</v>
      </c>
      <c r="AD1817" s="62"/>
      <c r="AE1817" s="47"/>
      <c r="AF1817" s="46"/>
      <c r="AG1817" s="88"/>
      <c r="AH1817" s="14">
        <f t="shared" si="1436"/>
        <v>0</v>
      </c>
      <c r="AI1817" s="15">
        <f t="shared" si="1432"/>
        <v>0</v>
      </c>
    </row>
    <row r="1818" spans="1:36" x14ac:dyDescent="0.15">
      <c r="A1818" s="11" t="s">
        <v>9</v>
      </c>
      <c r="B1818" s="18"/>
      <c r="C1818" s="19"/>
      <c r="D1818" s="18"/>
      <c r="E1818" s="32"/>
      <c r="F1818" s="14">
        <f t="shared" si="1428"/>
        <v>0</v>
      </c>
      <c r="G1818" s="18"/>
      <c r="H1818" s="19"/>
      <c r="I1818" s="18"/>
      <c r="J1818" s="32"/>
      <c r="K1818" s="14">
        <f t="shared" si="1429"/>
        <v>0</v>
      </c>
      <c r="L1818" s="18"/>
      <c r="M1818" s="19"/>
      <c r="N1818" s="18"/>
      <c r="O1818" s="32"/>
      <c r="P1818" s="14">
        <f t="shared" si="1430"/>
        <v>0</v>
      </c>
      <c r="Q1818" s="15">
        <f t="shared" si="1431"/>
        <v>0</v>
      </c>
      <c r="S1818" s="11" t="s">
        <v>9</v>
      </c>
      <c r="T1818" s="46"/>
      <c r="U1818" s="47"/>
      <c r="V1818" s="46"/>
      <c r="W1818" s="88"/>
      <c r="X1818" s="14">
        <f t="shared" si="1433"/>
        <v>0</v>
      </c>
      <c r="Y1818" s="46"/>
      <c r="Z1818" s="47"/>
      <c r="AA1818" s="46"/>
      <c r="AB1818" s="88"/>
      <c r="AC1818" s="14">
        <f t="shared" si="1434"/>
        <v>0</v>
      </c>
      <c r="AD1818" s="46"/>
      <c r="AE1818" s="47"/>
      <c r="AF1818" s="46"/>
      <c r="AG1818" s="88"/>
      <c r="AH1818" s="14">
        <f t="shared" si="1436"/>
        <v>0</v>
      </c>
      <c r="AI1818" s="15">
        <f t="shared" si="1432"/>
        <v>0</v>
      </c>
    </row>
    <row r="1819" spans="1:36" x14ac:dyDescent="0.15">
      <c r="A1819" s="11" t="s">
        <v>9</v>
      </c>
      <c r="B1819" s="18"/>
      <c r="C1819" s="19"/>
      <c r="D1819" s="18"/>
      <c r="E1819" s="32"/>
      <c r="F1819" s="14">
        <f t="shared" si="1428"/>
        <v>0</v>
      </c>
      <c r="G1819" s="18"/>
      <c r="H1819" s="19"/>
      <c r="I1819" s="18"/>
      <c r="J1819" s="32"/>
      <c r="K1819" s="14">
        <f t="shared" si="1429"/>
        <v>0</v>
      </c>
      <c r="L1819" s="18"/>
      <c r="M1819" s="19"/>
      <c r="N1819" s="18"/>
      <c r="O1819" s="32"/>
      <c r="P1819" s="14">
        <f t="shared" si="1430"/>
        <v>0</v>
      </c>
      <c r="Q1819" s="15">
        <f t="shared" si="1431"/>
        <v>0</v>
      </c>
      <c r="S1819" s="11" t="s">
        <v>9</v>
      </c>
      <c r="T1819" s="46"/>
      <c r="U1819" s="47"/>
      <c r="V1819" s="46"/>
      <c r="W1819" s="88"/>
      <c r="X1819" s="14">
        <f t="shared" si="1433"/>
        <v>0</v>
      </c>
      <c r="Y1819" s="46"/>
      <c r="Z1819" s="47"/>
      <c r="AA1819" s="46"/>
      <c r="AB1819" s="88"/>
      <c r="AC1819" s="14">
        <f t="shared" si="1434"/>
        <v>0</v>
      </c>
      <c r="AD1819" s="46"/>
      <c r="AE1819" s="47"/>
      <c r="AF1819" s="46"/>
      <c r="AG1819" s="88"/>
      <c r="AH1819" s="14">
        <f t="shared" si="1436"/>
        <v>0</v>
      </c>
      <c r="AI1819" s="15">
        <f t="shared" si="1432"/>
        <v>0</v>
      </c>
    </row>
    <row r="1820" spans="1:36" ht="14.25" thickBot="1" x14ac:dyDescent="0.2">
      <c r="A1820" s="20" t="s">
        <v>9</v>
      </c>
      <c r="B1820" s="21"/>
      <c r="C1820" s="22"/>
      <c r="D1820" s="21"/>
      <c r="E1820" s="105"/>
      <c r="F1820" s="14">
        <f t="shared" si="1428"/>
        <v>0</v>
      </c>
      <c r="G1820" s="21"/>
      <c r="H1820" s="22"/>
      <c r="I1820" s="21"/>
      <c r="J1820" s="105"/>
      <c r="K1820" s="14">
        <f t="shared" si="1429"/>
        <v>0</v>
      </c>
      <c r="L1820" s="21"/>
      <c r="M1820" s="22"/>
      <c r="N1820" s="21"/>
      <c r="O1820" s="105"/>
      <c r="P1820" s="14">
        <f t="shared" si="1430"/>
        <v>0</v>
      </c>
      <c r="Q1820" s="24">
        <f t="shared" si="1431"/>
        <v>0</v>
      </c>
      <c r="S1820" s="11" t="s">
        <v>9</v>
      </c>
      <c r="T1820" s="48"/>
      <c r="U1820" s="49"/>
      <c r="V1820" s="48"/>
      <c r="W1820" s="109"/>
      <c r="X1820" s="14">
        <f t="shared" si="1433"/>
        <v>0</v>
      </c>
      <c r="Y1820" s="48"/>
      <c r="Z1820" s="49"/>
      <c r="AA1820" s="48"/>
      <c r="AB1820" s="109"/>
      <c r="AC1820" s="14">
        <f t="shared" si="1434"/>
        <v>0</v>
      </c>
      <c r="AD1820" s="48"/>
      <c r="AE1820" s="49"/>
      <c r="AF1820" s="48"/>
      <c r="AG1820" s="109"/>
      <c r="AH1820" s="14">
        <f t="shared" si="1436"/>
        <v>0</v>
      </c>
      <c r="AI1820" s="24">
        <f t="shared" si="1432"/>
        <v>0</v>
      </c>
    </row>
    <row r="1821" spans="1:36" ht="14.25" thickBot="1" x14ac:dyDescent="0.2">
      <c r="A1821" s="25" t="s">
        <v>10</v>
      </c>
      <c r="B1821" s="26">
        <f>SUM(B1810:B1820)</f>
        <v>8</v>
      </c>
      <c r="C1821" s="26">
        <f>SUM(C1810:C1820)</f>
        <v>18</v>
      </c>
      <c r="D1821" s="27">
        <f>SUM(D1810:D1820)</f>
        <v>12</v>
      </c>
      <c r="E1821" s="27">
        <f>SUM(E1810:E1820)</f>
        <v>9</v>
      </c>
      <c r="F1821" s="28">
        <f>SUM(B1821:E1821)</f>
        <v>47</v>
      </c>
      <c r="G1821" s="26">
        <f>SUM(G1810:G1820)</f>
        <v>11</v>
      </c>
      <c r="H1821" s="26">
        <f>SUM(H1810:H1820)</f>
        <v>17</v>
      </c>
      <c r="I1821" s="27">
        <f>SUM(I1810:I1820)</f>
        <v>12</v>
      </c>
      <c r="J1821" s="27">
        <f>SUM(J1810:J1820)</f>
        <v>11</v>
      </c>
      <c r="K1821" s="28">
        <f>SUM(G1821:J1821)</f>
        <v>51</v>
      </c>
      <c r="L1821" s="26">
        <f>SUM(L1810:L1820)</f>
        <v>10</v>
      </c>
      <c r="M1821" s="26">
        <f>SUM(M1810:M1820)</f>
        <v>17</v>
      </c>
      <c r="N1821" s="27">
        <f>SUM(N1810:N1820)</f>
        <v>12</v>
      </c>
      <c r="O1821" s="27">
        <f>SUM(O1810:O1820)</f>
        <v>11</v>
      </c>
      <c r="P1821" s="28">
        <f>SUM(L1821:O1821)</f>
        <v>50</v>
      </c>
      <c r="Q1821" s="29">
        <f t="shared" si="1431"/>
        <v>148</v>
      </c>
      <c r="S1821" s="25" t="s">
        <v>10</v>
      </c>
      <c r="T1821" s="26">
        <f>SUM(T1810:T1820)</f>
        <v>310</v>
      </c>
      <c r="U1821" s="26">
        <f>SUM(U1810:U1820)</f>
        <v>456</v>
      </c>
      <c r="V1821" s="27">
        <f>SUM(V1810:V1820)</f>
        <v>489</v>
      </c>
      <c r="W1821" s="27">
        <f>SUM(W1810:W1820)</f>
        <v>279</v>
      </c>
      <c r="X1821" s="28">
        <f>SUM(T1821:W1821)</f>
        <v>1534</v>
      </c>
      <c r="Y1821" s="26">
        <f>SUM(Y1810:Y1820)</f>
        <v>410</v>
      </c>
      <c r="Z1821" s="26">
        <f>SUM(Z1810:Z1820)</f>
        <v>645</v>
      </c>
      <c r="AA1821" s="27">
        <f>SUM(AA1810:AA1820)</f>
        <v>513</v>
      </c>
      <c r="AB1821" s="27">
        <f>SUM(AB1810:AB1820)</f>
        <v>307</v>
      </c>
      <c r="AC1821" s="28">
        <f>SUM(Y1821:AB1821)</f>
        <v>1875</v>
      </c>
      <c r="AD1821" s="26">
        <f>SUM(AD1810:AD1820)</f>
        <v>452</v>
      </c>
      <c r="AE1821" s="26">
        <f>SUM(AE1810:AE1820)</f>
        <v>676</v>
      </c>
      <c r="AF1821" s="27">
        <f>SUM(AF1810:AF1820)</f>
        <v>565</v>
      </c>
      <c r="AG1821" s="27">
        <f>SUM(AG1810:AG1820)</f>
        <v>325</v>
      </c>
      <c r="AH1821" s="28">
        <f>SUM(AD1821:AG1821)</f>
        <v>2018</v>
      </c>
      <c r="AI1821" s="29">
        <f t="shared" si="1432"/>
        <v>5427</v>
      </c>
    </row>
    <row r="1822" spans="1:36" x14ac:dyDescent="0.15">
      <c r="A1822" s="30" t="s">
        <v>1370</v>
      </c>
      <c r="B1822" s="31"/>
      <c r="C1822" s="32"/>
      <c r="D1822" s="33"/>
      <c r="E1822" s="32"/>
      <c r="F1822" s="14">
        <f>SUM(B1822:E1822)</f>
        <v>0</v>
      </c>
      <c r="G1822" s="31"/>
      <c r="H1822" s="32"/>
      <c r="I1822" s="33"/>
      <c r="J1822" s="32">
        <v>1</v>
      </c>
      <c r="K1822" s="14">
        <f>SUM(G1822:J1822)</f>
        <v>1</v>
      </c>
      <c r="L1822" s="31"/>
      <c r="M1822" s="32"/>
      <c r="N1822" s="33"/>
      <c r="O1822" s="32"/>
      <c r="P1822" s="14">
        <f>SUM(L1822:O1822)</f>
        <v>0</v>
      </c>
      <c r="Q1822" s="15">
        <f t="shared" si="1431"/>
        <v>1</v>
      </c>
      <c r="R1822" s="93">
        <v>44663</v>
      </c>
      <c r="S1822" s="13" t="s">
        <v>1391</v>
      </c>
      <c r="T1822" s="133">
        <v>10</v>
      </c>
      <c r="U1822" s="134">
        <v>10</v>
      </c>
      <c r="V1822" s="135">
        <v>10</v>
      </c>
      <c r="W1822" s="134"/>
      <c r="X1822" s="136">
        <f t="shared" ref="X1822:X1841" si="1437">SUM(T1822:W1822)</f>
        <v>30</v>
      </c>
      <c r="Y1822" s="133">
        <v>20</v>
      </c>
      <c r="Z1822" s="134">
        <v>20</v>
      </c>
      <c r="AA1822" s="135">
        <v>20</v>
      </c>
      <c r="AB1822" s="134"/>
      <c r="AC1822" s="136">
        <f t="shared" ref="AC1822:AC1841" si="1438">SUM(Y1822:AB1822)</f>
        <v>60</v>
      </c>
      <c r="AD1822" s="133">
        <v>15</v>
      </c>
      <c r="AE1822" s="134">
        <v>20</v>
      </c>
      <c r="AF1822" s="135">
        <v>20</v>
      </c>
      <c r="AG1822" s="134"/>
      <c r="AH1822" s="136">
        <f t="shared" ref="AH1822:AH1841" si="1439">SUM(AD1822:AG1822)</f>
        <v>55</v>
      </c>
      <c r="AI1822" s="137">
        <f t="shared" si="1432"/>
        <v>145</v>
      </c>
      <c r="AJ1822" s="56">
        <v>44679</v>
      </c>
    </row>
    <row r="1823" spans="1:36" x14ac:dyDescent="0.15">
      <c r="A1823" s="30" t="s">
        <v>1375</v>
      </c>
      <c r="B1823" s="37"/>
      <c r="C1823" s="19"/>
      <c r="D1823" s="18"/>
      <c r="E1823" s="32"/>
      <c r="F1823" s="14">
        <f t="shared" ref="F1823" si="1440">SUM(B1823:E1823)</f>
        <v>0</v>
      </c>
      <c r="G1823" s="37"/>
      <c r="H1823" s="19"/>
      <c r="I1823" s="18"/>
      <c r="J1823" s="32"/>
      <c r="K1823" s="14">
        <f t="shared" ref="K1823" si="1441">SUM(G1823:J1823)</f>
        <v>0</v>
      </c>
      <c r="L1823" s="37">
        <v>1</v>
      </c>
      <c r="M1823" s="19"/>
      <c r="N1823" s="18"/>
      <c r="O1823" s="32"/>
      <c r="P1823" s="14">
        <f t="shared" ref="P1823" si="1442">SUM(L1823:O1823)</f>
        <v>1</v>
      </c>
      <c r="Q1823" s="15">
        <f t="shared" si="1431"/>
        <v>1</v>
      </c>
      <c r="R1823" s="56">
        <v>44670</v>
      </c>
      <c r="S1823" s="30" t="s">
        <v>1369</v>
      </c>
      <c r="T1823" s="31">
        <v>3</v>
      </c>
      <c r="U1823" s="32">
        <v>7</v>
      </c>
      <c r="V1823" s="33"/>
      <c r="W1823" s="32">
        <v>4</v>
      </c>
      <c r="X1823" s="14">
        <f t="shared" si="1437"/>
        <v>14</v>
      </c>
      <c r="Y1823" s="31">
        <v>3</v>
      </c>
      <c r="Z1823" s="32">
        <v>7</v>
      </c>
      <c r="AA1823" s="33"/>
      <c r="AB1823" s="32">
        <v>4</v>
      </c>
      <c r="AC1823" s="14">
        <f t="shared" si="1438"/>
        <v>14</v>
      </c>
      <c r="AD1823" s="31">
        <v>3</v>
      </c>
      <c r="AE1823" s="32">
        <v>7</v>
      </c>
      <c r="AF1823" s="33"/>
      <c r="AG1823" s="32">
        <v>4</v>
      </c>
      <c r="AH1823" s="14">
        <f t="shared" si="1439"/>
        <v>14</v>
      </c>
      <c r="AI1823" s="15">
        <f t="shared" si="1432"/>
        <v>42</v>
      </c>
      <c r="AJ1823" s="56">
        <v>44664</v>
      </c>
    </row>
    <row r="1824" spans="1:36" x14ac:dyDescent="0.15">
      <c r="A1824" s="30" t="s">
        <v>88</v>
      </c>
      <c r="B1824" s="37"/>
      <c r="C1824" s="19"/>
      <c r="D1824" s="18">
        <v>1</v>
      </c>
      <c r="E1824" s="32"/>
      <c r="F1824" s="14">
        <f t="shared" ref="F1824:F1845" si="1443">SUM(B1824:E1824)</f>
        <v>1</v>
      </c>
      <c r="G1824" s="37"/>
      <c r="H1824" s="19"/>
      <c r="I1824" s="18"/>
      <c r="J1824" s="32">
        <v>1</v>
      </c>
      <c r="K1824" s="14">
        <f t="shared" ref="K1824:K1845" si="1444">SUM(G1824:J1824)</f>
        <v>1</v>
      </c>
      <c r="L1824" s="37"/>
      <c r="M1824" s="19"/>
      <c r="N1824" s="18"/>
      <c r="O1824" s="32"/>
      <c r="P1824" s="14">
        <f t="shared" ref="P1824:P1845" si="1445">SUM(L1824:O1824)</f>
        <v>0</v>
      </c>
      <c r="Q1824" s="15">
        <f t="shared" si="1431"/>
        <v>2</v>
      </c>
      <c r="R1824" s="56">
        <v>44676</v>
      </c>
      <c r="S1824" s="30" t="s">
        <v>1371</v>
      </c>
      <c r="T1824" s="37">
        <v>5</v>
      </c>
      <c r="U1824" s="19">
        <v>5</v>
      </c>
      <c r="V1824" s="18"/>
      <c r="W1824" s="32">
        <v>3</v>
      </c>
      <c r="X1824" s="14">
        <f t="shared" si="1437"/>
        <v>13</v>
      </c>
      <c r="Y1824" s="37">
        <v>5</v>
      </c>
      <c r="Z1824" s="19">
        <v>5</v>
      </c>
      <c r="AA1824" s="18"/>
      <c r="AB1824" s="32">
        <v>3</v>
      </c>
      <c r="AC1824" s="14">
        <f t="shared" si="1438"/>
        <v>13</v>
      </c>
      <c r="AD1824" s="37">
        <v>5</v>
      </c>
      <c r="AE1824" s="19">
        <v>5</v>
      </c>
      <c r="AF1824" s="18"/>
      <c r="AG1824" s="32">
        <v>3</v>
      </c>
      <c r="AH1824" s="14">
        <f t="shared" si="1439"/>
        <v>13</v>
      </c>
      <c r="AI1824" s="15">
        <f t="shared" si="1432"/>
        <v>39</v>
      </c>
      <c r="AJ1824" s="56">
        <v>44665</v>
      </c>
    </row>
    <row r="1825" spans="1:37" x14ac:dyDescent="0.15">
      <c r="A1825" s="30" t="s">
        <v>1383</v>
      </c>
      <c r="B1825" s="37">
        <v>2</v>
      </c>
      <c r="C1825" s="19">
        <v>1</v>
      </c>
      <c r="D1825" s="18"/>
      <c r="E1825" s="32"/>
      <c r="F1825" s="14">
        <f t="shared" si="1443"/>
        <v>3</v>
      </c>
      <c r="G1825" s="37">
        <v>2</v>
      </c>
      <c r="H1825" s="19">
        <v>1</v>
      </c>
      <c r="I1825" s="18"/>
      <c r="J1825" s="32"/>
      <c r="K1825" s="14">
        <f t="shared" si="1444"/>
        <v>3</v>
      </c>
      <c r="L1825" s="37">
        <v>2</v>
      </c>
      <c r="M1825" s="19">
        <v>1</v>
      </c>
      <c r="N1825" s="18"/>
      <c r="O1825" s="32"/>
      <c r="P1825" s="14">
        <f t="shared" si="1445"/>
        <v>3</v>
      </c>
      <c r="Q1825" s="15">
        <f t="shared" si="1431"/>
        <v>9</v>
      </c>
      <c r="R1825" s="56">
        <v>44678</v>
      </c>
      <c r="S1825" s="30" t="s">
        <v>1372</v>
      </c>
      <c r="T1825" s="37">
        <v>3</v>
      </c>
      <c r="U1825" s="19">
        <v>11</v>
      </c>
      <c r="V1825" s="18">
        <v>4</v>
      </c>
      <c r="W1825" s="32">
        <v>4</v>
      </c>
      <c r="X1825" s="14">
        <f t="shared" si="1437"/>
        <v>22</v>
      </c>
      <c r="Y1825" s="37">
        <v>3</v>
      </c>
      <c r="Z1825" s="19">
        <v>11</v>
      </c>
      <c r="AA1825" s="18">
        <v>4</v>
      </c>
      <c r="AB1825" s="32">
        <v>4</v>
      </c>
      <c r="AC1825" s="14">
        <f t="shared" si="1438"/>
        <v>22</v>
      </c>
      <c r="AD1825" s="37">
        <v>3</v>
      </c>
      <c r="AE1825" s="19">
        <v>11</v>
      </c>
      <c r="AF1825" s="18">
        <v>4</v>
      </c>
      <c r="AG1825" s="32">
        <v>4</v>
      </c>
      <c r="AH1825" s="14">
        <f t="shared" si="1439"/>
        <v>22</v>
      </c>
      <c r="AI1825" s="15">
        <f t="shared" si="1432"/>
        <v>66</v>
      </c>
      <c r="AJ1825" s="56">
        <v>44666</v>
      </c>
    </row>
    <row r="1826" spans="1:37" x14ac:dyDescent="0.15">
      <c r="A1826" s="30" t="s">
        <v>1387</v>
      </c>
      <c r="B1826" s="37">
        <v>3</v>
      </c>
      <c r="C1826" s="19">
        <v>10</v>
      </c>
      <c r="D1826" s="18">
        <v>1</v>
      </c>
      <c r="E1826" s="32">
        <v>8</v>
      </c>
      <c r="F1826" s="14">
        <f t="shared" si="1443"/>
        <v>22</v>
      </c>
      <c r="G1826" s="37">
        <v>3</v>
      </c>
      <c r="H1826" s="19">
        <v>10</v>
      </c>
      <c r="I1826" s="18">
        <v>1</v>
      </c>
      <c r="J1826" s="32">
        <v>8</v>
      </c>
      <c r="K1826" s="14">
        <f t="shared" si="1444"/>
        <v>22</v>
      </c>
      <c r="L1826" s="37">
        <v>3</v>
      </c>
      <c r="M1826" s="19">
        <v>10</v>
      </c>
      <c r="N1826" s="18">
        <v>1</v>
      </c>
      <c r="O1826" s="32">
        <v>8</v>
      </c>
      <c r="P1826" s="14">
        <f t="shared" si="1445"/>
        <v>22</v>
      </c>
      <c r="Q1826" s="15">
        <f t="shared" si="1431"/>
        <v>66</v>
      </c>
      <c r="R1826" s="56">
        <v>44681</v>
      </c>
      <c r="S1826" s="30" t="s">
        <v>1373</v>
      </c>
      <c r="T1826" s="37">
        <v>4</v>
      </c>
      <c r="U1826" s="19">
        <v>3</v>
      </c>
      <c r="V1826" s="18">
        <v>7</v>
      </c>
      <c r="W1826" s="32">
        <v>3</v>
      </c>
      <c r="X1826" s="14">
        <f t="shared" si="1437"/>
        <v>17</v>
      </c>
      <c r="Y1826" s="37">
        <v>4</v>
      </c>
      <c r="Z1826" s="19">
        <v>3</v>
      </c>
      <c r="AA1826" s="18">
        <v>7</v>
      </c>
      <c r="AB1826" s="32">
        <v>3</v>
      </c>
      <c r="AC1826" s="14">
        <f t="shared" si="1438"/>
        <v>17</v>
      </c>
      <c r="AD1826" s="37">
        <v>4</v>
      </c>
      <c r="AE1826" s="19">
        <v>3</v>
      </c>
      <c r="AF1826" s="18">
        <v>7</v>
      </c>
      <c r="AG1826" s="32">
        <v>3</v>
      </c>
      <c r="AH1826" s="14">
        <f t="shared" si="1439"/>
        <v>17</v>
      </c>
      <c r="AI1826" s="15">
        <f t="shared" si="1432"/>
        <v>51</v>
      </c>
      <c r="AJ1826" s="56">
        <v>44669</v>
      </c>
    </row>
    <row r="1827" spans="1:37" x14ac:dyDescent="0.15">
      <c r="A1827" s="30" t="s">
        <v>1388</v>
      </c>
      <c r="B1827" s="37"/>
      <c r="C1827" s="19">
        <v>3</v>
      </c>
      <c r="D1827" s="18">
        <v>5</v>
      </c>
      <c r="E1827" s="32"/>
      <c r="F1827" s="14">
        <f t="shared" si="1443"/>
        <v>8</v>
      </c>
      <c r="G1827" s="37"/>
      <c r="H1827" s="19">
        <v>3</v>
      </c>
      <c r="I1827" s="18">
        <v>5</v>
      </c>
      <c r="J1827" s="32"/>
      <c r="K1827" s="14">
        <f t="shared" si="1444"/>
        <v>8</v>
      </c>
      <c r="L1827" s="37"/>
      <c r="M1827" s="19">
        <v>3</v>
      </c>
      <c r="N1827" s="18">
        <v>5</v>
      </c>
      <c r="O1827" s="32"/>
      <c r="P1827" s="14">
        <f t="shared" si="1445"/>
        <v>8</v>
      </c>
      <c r="Q1827" s="15">
        <f t="shared" si="1431"/>
        <v>24</v>
      </c>
      <c r="R1827" s="56">
        <v>44687</v>
      </c>
      <c r="S1827" s="30" t="s">
        <v>1374</v>
      </c>
      <c r="T1827" s="37"/>
      <c r="U1827" s="19"/>
      <c r="V1827" s="18">
        <v>2</v>
      </c>
      <c r="W1827" s="32"/>
      <c r="X1827" s="14">
        <f t="shared" si="1437"/>
        <v>2</v>
      </c>
      <c r="Y1827" s="37"/>
      <c r="Z1827" s="19"/>
      <c r="AA1827" s="18">
        <v>2</v>
      </c>
      <c r="AB1827" s="32"/>
      <c r="AC1827" s="14">
        <f t="shared" si="1438"/>
        <v>2</v>
      </c>
      <c r="AD1827" s="37"/>
      <c r="AE1827" s="19"/>
      <c r="AF1827" s="18">
        <v>2</v>
      </c>
      <c r="AG1827" s="32"/>
      <c r="AH1827" s="14">
        <f t="shared" si="1439"/>
        <v>2</v>
      </c>
      <c r="AI1827" s="15">
        <f t="shared" si="1432"/>
        <v>6</v>
      </c>
      <c r="AJ1827" s="56">
        <v>44670</v>
      </c>
    </row>
    <row r="1828" spans="1:37" x14ac:dyDescent="0.15">
      <c r="A1828" s="30" t="s">
        <v>88</v>
      </c>
      <c r="B1828" s="37">
        <v>1</v>
      </c>
      <c r="C1828" s="19"/>
      <c r="D1828" s="18"/>
      <c r="E1828" s="32"/>
      <c r="F1828" s="14">
        <f t="shared" si="1443"/>
        <v>1</v>
      </c>
      <c r="G1828" s="37">
        <v>1</v>
      </c>
      <c r="H1828" s="19"/>
      <c r="I1828" s="18"/>
      <c r="J1828" s="32"/>
      <c r="K1828" s="14">
        <f t="shared" si="1444"/>
        <v>1</v>
      </c>
      <c r="L1828" s="37">
        <v>1</v>
      </c>
      <c r="M1828" s="19"/>
      <c r="N1828" s="18"/>
      <c r="O1828" s="32"/>
      <c r="P1828" s="14">
        <f t="shared" si="1445"/>
        <v>1</v>
      </c>
      <c r="Q1828" s="15">
        <f t="shared" si="1431"/>
        <v>3</v>
      </c>
      <c r="R1828" s="93">
        <v>44683</v>
      </c>
      <c r="S1828" s="30" t="s">
        <v>1376</v>
      </c>
      <c r="T1828" s="37"/>
      <c r="U1828" s="19"/>
      <c r="V1828" s="18">
        <v>5</v>
      </c>
      <c r="W1828" s="32"/>
      <c r="X1828" s="14">
        <f t="shared" si="1437"/>
        <v>5</v>
      </c>
      <c r="Y1828" s="37"/>
      <c r="Z1828" s="19"/>
      <c r="AA1828" s="18">
        <v>5</v>
      </c>
      <c r="AB1828" s="32"/>
      <c r="AC1828" s="14">
        <f t="shared" si="1438"/>
        <v>5</v>
      </c>
      <c r="AD1828" s="37"/>
      <c r="AE1828" s="19"/>
      <c r="AF1828" s="18">
        <v>5</v>
      </c>
      <c r="AG1828" s="32"/>
      <c r="AH1828" s="14">
        <f t="shared" si="1439"/>
        <v>5</v>
      </c>
      <c r="AI1828" s="15">
        <f t="shared" si="1432"/>
        <v>15</v>
      </c>
      <c r="AJ1828" s="56">
        <v>44676</v>
      </c>
    </row>
    <row r="1829" spans="1:37" x14ac:dyDescent="0.15">
      <c r="A1829" s="66" t="s">
        <v>1389</v>
      </c>
      <c r="B1829" s="37"/>
      <c r="C1829" s="19"/>
      <c r="D1829" s="18"/>
      <c r="E1829" s="32"/>
      <c r="F1829" s="14">
        <f t="shared" si="1443"/>
        <v>0</v>
      </c>
      <c r="G1829" s="37"/>
      <c r="H1829" s="19"/>
      <c r="I1829" s="18"/>
      <c r="J1829" s="32"/>
      <c r="K1829" s="14">
        <f t="shared" si="1444"/>
        <v>0</v>
      </c>
      <c r="L1829" s="37">
        <v>1</v>
      </c>
      <c r="M1829" s="19"/>
      <c r="N1829" s="18"/>
      <c r="O1829" s="32"/>
      <c r="P1829" s="14">
        <f t="shared" si="1445"/>
        <v>1</v>
      </c>
      <c r="Q1829" s="15">
        <f t="shared" si="1431"/>
        <v>1</v>
      </c>
      <c r="R1829" s="93">
        <v>44690</v>
      </c>
      <c r="S1829" s="30" t="s">
        <v>1377</v>
      </c>
      <c r="T1829" s="37">
        <v>5</v>
      </c>
      <c r="U1829" s="19">
        <v>13</v>
      </c>
      <c r="V1829" s="18">
        <v>9</v>
      </c>
      <c r="W1829" s="32">
        <v>10</v>
      </c>
      <c r="X1829" s="14">
        <f t="shared" si="1437"/>
        <v>37</v>
      </c>
      <c r="Y1829" s="37">
        <v>5</v>
      </c>
      <c r="Z1829" s="19">
        <v>13</v>
      </c>
      <c r="AA1829" s="18">
        <v>9</v>
      </c>
      <c r="AB1829" s="32">
        <v>10</v>
      </c>
      <c r="AC1829" s="14">
        <f t="shared" si="1438"/>
        <v>37</v>
      </c>
      <c r="AD1829" s="37">
        <v>5</v>
      </c>
      <c r="AE1829" s="19">
        <v>13</v>
      </c>
      <c r="AF1829" s="18">
        <v>9</v>
      </c>
      <c r="AG1829" s="32">
        <v>10</v>
      </c>
      <c r="AH1829" s="14">
        <f t="shared" si="1439"/>
        <v>37</v>
      </c>
      <c r="AI1829" s="15">
        <f t="shared" si="1432"/>
        <v>111</v>
      </c>
      <c r="AJ1829" s="56">
        <v>44672</v>
      </c>
    </row>
    <row r="1830" spans="1:37" x14ac:dyDescent="0.15">
      <c r="A1830" s="30"/>
      <c r="B1830" s="37"/>
      <c r="C1830" s="19"/>
      <c r="D1830" s="18"/>
      <c r="E1830" s="32"/>
      <c r="F1830" s="14">
        <f t="shared" si="1443"/>
        <v>0</v>
      </c>
      <c r="G1830" s="37"/>
      <c r="H1830" s="19"/>
      <c r="I1830" s="18"/>
      <c r="J1830" s="32"/>
      <c r="K1830" s="14">
        <f t="shared" si="1444"/>
        <v>0</v>
      </c>
      <c r="L1830" s="37"/>
      <c r="M1830" s="19"/>
      <c r="N1830" s="18"/>
      <c r="O1830" s="32"/>
      <c r="P1830" s="14">
        <f t="shared" si="1445"/>
        <v>0</v>
      </c>
      <c r="Q1830" s="15">
        <f t="shared" si="1431"/>
        <v>0</v>
      </c>
      <c r="S1830" s="30" t="s">
        <v>1378</v>
      </c>
      <c r="T1830" s="37">
        <v>10</v>
      </c>
      <c r="U1830" s="19"/>
      <c r="V1830" s="18"/>
      <c r="W1830" s="32"/>
      <c r="X1830" s="14">
        <f t="shared" si="1437"/>
        <v>10</v>
      </c>
      <c r="Y1830" s="37">
        <v>10</v>
      </c>
      <c r="Z1830" s="19"/>
      <c r="AA1830" s="18"/>
      <c r="AB1830" s="32"/>
      <c r="AC1830" s="14">
        <f t="shared" si="1438"/>
        <v>10</v>
      </c>
      <c r="AD1830" s="37">
        <v>10</v>
      </c>
      <c r="AE1830" s="19"/>
      <c r="AF1830" s="18"/>
      <c r="AG1830" s="32"/>
      <c r="AH1830" s="14">
        <f t="shared" si="1439"/>
        <v>10</v>
      </c>
      <c r="AI1830" s="15">
        <f t="shared" si="1432"/>
        <v>30</v>
      </c>
      <c r="AJ1830" s="56">
        <v>44676</v>
      </c>
    </row>
    <row r="1831" spans="1:37" x14ac:dyDescent="0.15">
      <c r="A1831" s="30"/>
      <c r="B1831" s="37"/>
      <c r="C1831" s="19"/>
      <c r="D1831" s="18"/>
      <c r="E1831" s="32"/>
      <c r="F1831" s="14">
        <f t="shared" si="1443"/>
        <v>0</v>
      </c>
      <c r="G1831" s="37"/>
      <c r="H1831" s="19"/>
      <c r="I1831" s="18"/>
      <c r="J1831" s="32"/>
      <c r="K1831" s="14">
        <f t="shared" si="1444"/>
        <v>0</v>
      </c>
      <c r="L1831" s="37"/>
      <c r="M1831" s="19"/>
      <c r="N1831" s="18"/>
      <c r="O1831" s="32"/>
      <c r="P1831" s="14">
        <f t="shared" si="1445"/>
        <v>0</v>
      </c>
      <c r="Q1831" s="15">
        <f t="shared" si="1431"/>
        <v>0</v>
      </c>
      <c r="S1831" s="30" t="s">
        <v>1380</v>
      </c>
      <c r="T1831" s="37">
        <v>6</v>
      </c>
      <c r="U1831" s="19">
        <v>13</v>
      </c>
      <c r="V1831" s="18">
        <v>9</v>
      </c>
      <c r="W1831" s="32">
        <v>10</v>
      </c>
      <c r="X1831" s="14">
        <f t="shared" si="1437"/>
        <v>38</v>
      </c>
      <c r="Y1831" s="37">
        <v>6</v>
      </c>
      <c r="Z1831" s="19">
        <v>13</v>
      </c>
      <c r="AA1831" s="18">
        <v>9</v>
      </c>
      <c r="AB1831" s="32">
        <v>10</v>
      </c>
      <c r="AC1831" s="14">
        <f t="shared" si="1438"/>
        <v>38</v>
      </c>
      <c r="AD1831" s="37">
        <v>6</v>
      </c>
      <c r="AE1831" s="19">
        <v>13</v>
      </c>
      <c r="AF1831" s="18">
        <v>9</v>
      </c>
      <c r="AG1831" s="32">
        <v>10</v>
      </c>
      <c r="AH1831" s="14">
        <f t="shared" si="1439"/>
        <v>38</v>
      </c>
      <c r="AI1831" s="15">
        <f t="shared" si="1432"/>
        <v>114</v>
      </c>
      <c r="AJ1831" s="56">
        <v>44676</v>
      </c>
    </row>
    <row r="1832" spans="1:37" x14ac:dyDescent="0.15">
      <c r="A1832" s="30"/>
      <c r="B1832" s="37"/>
      <c r="C1832" s="19"/>
      <c r="D1832" s="18"/>
      <c r="E1832" s="32"/>
      <c r="F1832" s="14">
        <f t="shared" si="1443"/>
        <v>0</v>
      </c>
      <c r="G1832" s="37"/>
      <c r="H1832" s="19"/>
      <c r="I1832" s="18"/>
      <c r="J1832" s="32"/>
      <c r="K1832" s="14">
        <f t="shared" si="1444"/>
        <v>0</v>
      </c>
      <c r="L1832" s="37"/>
      <c r="M1832" s="19"/>
      <c r="N1832" s="18"/>
      <c r="O1832" s="32"/>
      <c r="P1832" s="14">
        <f t="shared" si="1445"/>
        <v>0</v>
      </c>
      <c r="Q1832" s="15">
        <f t="shared" si="1431"/>
        <v>0</v>
      </c>
      <c r="S1832" s="30" t="s">
        <v>1386</v>
      </c>
      <c r="T1832" s="37">
        <v>1</v>
      </c>
      <c r="U1832" s="19">
        <v>8</v>
      </c>
      <c r="V1832" s="18">
        <v>20</v>
      </c>
      <c r="W1832" s="32">
        <v>8</v>
      </c>
      <c r="X1832" s="14">
        <f t="shared" si="1437"/>
        <v>37</v>
      </c>
      <c r="Y1832" s="37">
        <v>1</v>
      </c>
      <c r="Z1832" s="19">
        <v>8</v>
      </c>
      <c r="AA1832" s="18">
        <v>20</v>
      </c>
      <c r="AB1832" s="32">
        <v>8</v>
      </c>
      <c r="AC1832" s="14">
        <f t="shared" si="1438"/>
        <v>37</v>
      </c>
      <c r="AD1832" s="37">
        <v>1</v>
      </c>
      <c r="AE1832" s="19">
        <v>8</v>
      </c>
      <c r="AF1832" s="18">
        <v>20</v>
      </c>
      <c r="AG1832" s="32">
        <v>8</v>
      </c>
      <c r="AH1832" s="14">
        <f t="shared" si="1439"/>
        <v>37</v>
      </c>
      <c r="AI1832" s="15">
        <f t="shared" si="1432"/>
        <v>111</v>
      </c>
      <c r="AJ1832" s="56">
        <v>44679</v>
      </c>
    </row>
    <row r="1833" spans="1:37" x14ac:dyDescent="0.15">
      <c r="A1833" s="30"/>
      <c r="B1833" s="37"/>
      <c r="C1833" s="19"/>
      <c r="D1833" s="18"/>
      <c r="E1833" s="32"/>
      <c r="F1833" s="14">
        <f t="shared" si="1443"/>
        <v>0</v>
      </c>
      <c r="G1833" s="37"/>
      <c r="H1833" s="19"/>
      <c r="I1833" s="18"/>
      <c r="J1833" s="32"/>
      <c r="K1833" s="14">
        <f t="shared" si="1444"/>
        <v>0</v>
      </c>
      <c r="L1833" s="37"/>
      <c r="M1833" s="19"/>
      <c r="N1833" s="18"/>
      <c r="O1833" s="32"/>
      <c r="P1833" s="14">
        <f t="shared" si="1445"/>
        <v>0</v>
      </c>
      <c r="Q1833" s="15">
        <f t="shared" si="1431"/>
        <v>0</v>
      </c>
      <c r="S1833" s="30" t="s">
        <v>1390</v>
      </c>
      <c r="T1833" s="37">
        <v>5</v>
      </c>
      <c r="U1833" s="19">
        <v>21</v>
      </c>
      <c r="V1833" s="18">
        <v>5</v>
      </c>
      <c r="W1833" s="32">
        <v>3</v>
      </c>
      <c r="X1833" s="14">
        <f t="shared" si="1437"/>
        <v>34</v>
      </c>
      <c r="Y1833" s="37">
        <v>5</v>
      </c>
      <c r="Z1833" s="19">
        <v>21</v>
      </c>
      <c r="AA1833" s="18">
        <v>5</v>
      </c>
      <c r="AB1833" s="32">
        <v>3</v>
      </c>
      <c r="AC1833" s="14">
        <f t="shared" si="1438"/>
        <v>34</v>
      </c>
      <c r="AD1833" s="37">
        <v>5</v>
      </c>
      <c r="AE1833" s="19">
        <v>21</v>
      </c>
      <c r="AF1833" s="18">
        <v>5</v>
      </c>
      <c r="AG1833" s="32">
        <v>3</v>
      </c>
      <c r="AH1833" s="14">
        <f t="shared" si="1439"/>
        <v>34</v>
      </c>
      <c r="AI1833" s="15">
        <f t="shared" si="1432"/>
        <v>102</v>
      </c>
      <c r="AJ1833" s="56">
        <v>44690</v>
      </c>
      <c r="AK1833" s="16"/>
    </row>
    <row r="1834" spans="1:37" x14ac:dyDescent="0.15">
      <c r="A1834" s="30"/>
      <c r="B1834" s="37"/>
      <c r="C1834" s="19"/>
      <c r="D1834" s="18"/>
      <c r="E1834" s="32"/>
      <c r="F1834" s="14">
        <f t="shared" si="1443"/>
        <v>0</v>
      </c>
      <c r="G1834" s="37"/>
      <c r="H1834" s="19"/>
      <c r="I1834" s="18"/>
      <c r="J1834" s="32"/>
      <c r="K1834" s="14">
        <f t="shared" si="1444"/>
        <v>0</v>
      </c>
      <c r="L1834" s="37"/>
      <c r="M1834" s="19"/>
      <c r="N1834" s="18"/>
      <c r="O1834" s="32"/>
      <c r="P1834" s="14">
        <f t="shared" si="1445"/>
        <v>0</v>
      </c>
      <c r="Q1834" s="15">
        <f t="shared" si="1431"/>
        <v>0</v>
      </c>
      <c r="S1834" s="13" t="s">
        <v>1392</v>
      </c>
      <c r="T1834" s="37">
        <v>5</v>
      </c>
      <c r="U1834" s="19">
        <v>10</v>
      </c>
      <c r="V1834" s="18"/>
      <c r="W1834" s="32"/>
      <c r="X1834" s="14">
        <f t="shared" si="1437"/>
        <v>15</v>
      </c>
      <c r="Y1834" s="37">
        <v>10</v>
      </c>
      <c r="Z1834" s="19">
        <v>20</v>
      </c>
      <c r="AA1834" s="18">
        <v>5</v>
      </c>
      <c r="AB1834" s="32"/>
      <c r="AC1834" s="14">
        <f t="shared" si="1438"/>
        <v>35</v>
      </c>
      <c r="AD1834" s="37">
        <v>5</v>
      </c>
      <c r="AE1834" s="19">
        <v>10</v>
      </c>
      <c r="AF1834" s="18"/>
      <c r="AG1834" s="32"/>
      <c r="AH1834" s="14">
        <f t="shared" si="1439"/>
        <v>15</v>
      </c>
      <c r="AI1834" s="15">
        <f t="shared" si="1432"/>
        <v>65</v>
      </c>
      <c r="AJ1834" s="56">
        <v>44690</v>
      </c>
    </row>
    <row r="1835" spans="1:37" x14ac:dyDescent="0.15">
      <c r="A1835" s="30"/>
      <c r="B1835" s="37"/>
      <c r="C1835" s="19"/>
      <c r="D1835" s="18"/>
      <c r="E1835" s="32"/>
      <c r="F1835" s="14">
        <f t="shared" si="1443"/>
        <v>0</v>
      </c>
      <c r="G1835" s="37"/>
      <c r="H1835" s="19"/>
      <c r="I1835" s="18"/>
      <c r="J1835" s="32"/>
      <c r="K1835" s="14">
        <f t="shared" si="1444"/>
        <v>0</v>
      </c>
      <c r="L1835" s="37"/>
      <c r="M1835" s="19"/>
      <c r="N1835" s="18"/>
      <c r="O1835" s="32"/>
      <c r="P1835" s="14">
        <f t="shared" si="1445"/>
        <v>0</v>
      </c>
      <c r="Q1835" s="15">
        <f t="shared" si="1431"/>
        <v>0</v>
      </c>
      <c r="S1835" s="30" t="s">
        <v>1393</v>
      </c>
      <c r="T1835" s="37"/>
      <c r="U1835" s="19">
        <v>5</v>
      </c>
      <c r="V1835" s="18"/>
      <c r="W1835" s="32"/>
      <c r="X1835" s="14">
        <f t="shared" si="1437"/>
        <v>5</v>
      </c>
      <c r="Y1835" s="37"/>
      <c r="Z1835" s="19">
        <v>5</v>
      </c>
      <c r="AA1835" s="18"/>
      <c r="AB1835" s="32"/>
      <c r="AC1835" s="14">
        <f t="shared" si="1438"/>
        <v>5</v>
      </c>
      <c r="AD1835" s="37"/>
      <c r="AE1835" s="19">
        <v>5</v>
      </c>
      <c r="AF1835" s="18"/>
      <c r="AG1835" s="32"/>
      <c r="AH1835" s="14">
        <f t="shared" si="1439"/>
        <v>5</v>
      </c>
      <c r="AI1835" s="15">
        <f t="shared" si="1432"/>
        <v>15</v>
      </c>
      <c r="AJ1835" s="56">
        <v>44692</v>
      </c>
    </row>
    <row r="1836" spans="1:37" x14ac:dyDescent="0.15">
      <c r="A1836" s="30"/>
      <c r="B1836" s="37"/>
      <c r="C1836" s="19"/>
      <c r="D1836" s="18"/>
      <c r="E1836" s="32"/>
      <c r="F1836" s="14">
        <f t="shared" si="1443"/>
        <v>0</v>
      </c>
      <c r="G1836" s="37"/>
      <c r="H1836" s="19"/>
      <c r="I1836" s="18"/>
      <c r="J1836" s="32"/>
      <c r="K1836" s="14">
        <f t="shared" si="1444"/>
        <v>0</v>
      </c>
      <c r="L1836" s="37"/>
      <c r="M1836" s="19"/>
      <c r="N1836" s="18"/>
      <c r="O1836" s="32"/>
      <c r="P1836" s="14">
        <f t="shared" si="1445"/>
        <v>0</v>
      </c>
      <c r="Q1836" s="15">
        <f t="shared" si="1431"/>
        <v>0</v>
      </c>
      <c r="S1836" s="30" t="s">
        <v>1394</v>
      </c>
      <c r="T1836" s="37">
        <v>5</v>
      </c>
      <c r="U1836" s="19">
        <v>11</v>
      </c>
      <c r="V1836" s="18">
        <v>7</v>
      </c>
      <c r="W1836" s="32">
        <v>1</v>
      </c>
      <c r="X1836" s="14">
        <f t="shared" si="1437"/>
        <v>24</v>
      </c>
      <c r="Y1836" s="37">
        <v>5</v>
      </c>
      <c r="Z1836" s="19">
        <v>11</v>
      </c>
      <c r="AA1836" s="18">
        <v>7</v>
      </c>
      <c r="AB1836" s="32">
        <v>1</v>
      </c>
      <c r="AC1836" s="14">
        <f t="shared" si="1438"/>
        <v>24</v>
      </c>
      <c r="AD1836" s="37">
        <v>5</v>
      </c>
      <c r="AE1836" s="19">
        <v>11</v>
      </c>
      <c r="AF1836" s="18">
        <v>7</v>
      </c>
      <c r="AG1836" s="32">
        <v>1</v>
      </c>
      <c r="AH1836" s="14">
        <f t="shared" si="1439"/>
        <v>24</v>
      </c>
      <c r="AI1836" s="15">
        <f t="shared" si="1432"/>
        <v>72</v>
      </c>
      <c r="AJ1836" s="56">
        <v>44691</v>
      </c>
    </row>
    <row r="1837" spans="1:37" x14ac:dyDescent="0.15">
      <c r="A1837" s="30"/>
      <c r="B1837" s="37"/>
      <c r="C1837" s="19"/>
      <c r="D1837" s="18"/>
      <c r="E1837" s="32"/>
      <c r="F1837" s="14">
        <f t="shared" si="1443"/>
        <v>0</v>
      </c>
      <c r="G1837" s="37"/>
      <c r="H1837" s="19"/>
      <c r="I1837" s="18"/>
      <c r="J1837" s="32"/>
      <c r="K1837" s="14">
        <f t="shared" si="1444"/>
        <v>0</v>
      </c>
      <c r="L1837" s="37"/>
      <c r="M1837" s="19"/>
      <c r="N1837" s="18"/>
      <c r="O1837" s="32"/>
      <c r="P1837" s="14">
        <f t="shared" si="1445"/>
        <v>0</v>
      </c>
      <c r="Q1837" s="15">
        <f t="shared" si="1431"/>
        <v>0</v>
      </c>
      <c r="S1837" s="13" t="s">
        <v>1395</v>
      </c>
      <c r="T1837" s="31"/>
      <c r="U1837" s="32">
        <v>10</v>
      </c>
      <c r="V1837" s="33">
        <v>10</v>
      </c>
      <c r="W1837" s="32"/>
      <c r="X1837" s="14">
        <f t="shared" si="1437"/>
        <v>20</v>
      </c>
      <c r="Y1837" s="31">
        <v>15</v>
      </c>
      <c r="Z1837" s="32">
        <v>25</v>
      </c>
      <c r="AA1837" s="33">
        <v>15</v>
      </c>
      <c r="AB1837" s="32"/>
      <c r="AC1837" s="14">
        <f t="shared" si="1438"/>
        <v>55</v>
      </c>
      <c r="AD1837" s="31"/>
      <c r="AE1837" s="32">
        <v>10</v>
      </c>
      <c r="AF1837" s="33">
        <v>10</v>
      </c>
      <c r="AG1837" s="32"/>
      <c r="AH1837" s="14">
        <f t="shared" si="1439"/>
        <v>20</v>
      </c>
      <c r="AI1837" s="15">
        <f t="shared" si="1432"/>
        <v>95</v>
      </c>
      <c r="AJ1837" s="56">
        <v>44692</v>
      </c>
    </row>
    <row r="1838" spans="1:37" x14ac:dyDescent="0.15">
      <c r="A1838" s="30"/>
      <c r="B1838" s="37"/>
      <c r="C1838" s="19"/>
      <c r="D1838" s="18"/>
      <c r="E1838" s="32"/>
      <c r="F1838" s="14">
        <f t="shared" si="1443"/>
        <v>0</v>
      </c>
      <c r="G1838" s="37"/>
      <c r="H1838" s="19"/>
      <c r="I1838" s="18"/>
      <c r="J1838" s="32"/>
      <c r="K1838" s="14">
        <f t="shared" si="1444"/>
        <v>0</v>
      </c>
      <c r="L1838" s="37"/>
      <c r="M1838" s="19"/>
      <c r="N1838" s="18"/>
      <c r="O1838" s="32"/>
      <c r="P1838" s="14">
        <f t="shared" si="1445"/>
        <v>0</v>
      </c>
      <c r="Q1838" s="15">
        <f t="shared" si="1431"/>
        <v>0</v>
      </c>
      <c r="S1838" s="30" t="s">
        <v>1325</v>
      </c>
      <c r="T1838" s="31"/>
      <c r="U1838" s="32"/>
      <c r="V1838" s="33"/>
      <c r="W1838" s="32"/>
      <c r="X1838" s="14">
        <f t="shared" si="1437"/>
        <v>0</v>
      </c>
      <c r="Y1838" s="31"/>
      <c r="Z1838" s="32"/>
      <c r="AA1838" s="33"/>
      <c r="AB1838" s="32"/>
      <c r="AC1838" s="14">
        <f t="shared" si="1438"/>
        <v>0</v>
      </c>
      <c r="AD1838" s="31"/>
      <c r="AE1838" s="32">
        <v>2</v>
      </c>
      <c r="AF1838" s="33"/>
      <c r="AG1838" s="32"/>
      <c r="AH1838" s="14">
        <f t="shared" si="1439"/>
        <v>2</v>
      </c>
      <c r="AI1838" s="15">
        <f t="shared" si="1432"/>
        <v>2</v>
      </c>
      <c r="AJ1838" s="56">
        <v>44694</v>
      </c>
    </row>
    <row r="1839" spans="1:37" x14ac:dyDescent="0.15">
      <c r="A1839" s="30"/>
      <c r="B1839" s="37"/>
      <c r="C1839" s="19"/>
      <c r="D1839" s="18"/>
      <c r="E1839" s="32"/>
      <c r="F1839" s="14">
        <f t="shared" si="1443"/>
        <v>0</v>
      </c>
      <c r="G1839" s="37"/>
      <c r="H1839" s="19"/>
      <c r="I1839" s="18"/>
      <c r="J1839" s="32"/>
      <c r="K1839" s="14">
        <f t="shared" si="1444"/>
        <v>0</v>
      </c>
      <c r="L1839" s="37"/>
      <c r="M1839" s="19"/>
      <c r="N1839" s="18"/>
      <c r="O1839" s="32"/>
      <c r="P1839" s="14">
        <f t="shared" si="1445"/>
        <v>0</v>
      </c>
      <c r="Q1839" s="15">
        <f t="shared" si="1431"/>
        <v>0</v>
      </c>
      <c r="S1839" s="13" t="s">
        <v>1396</v>
      </c>
      <c r="T1839" s="31">
        <v>5</v>
      </c>
      <c r="U1839" s="32">
        <v>5</v>
      </c>
      <c r="V1839" s="33"/>
      <c r="W1839" s="32"/>
      <c r="X1839" s="14">
        <f t="shared" ref="X1839" si="1446">SUM(T1839:W1839)</f>
        <v>10</v>
      </c>
      <c r="Y1839" s="31">
        <v>15</v>
      </c>
      <c r="Z1839" s="32">
        <v>10</v>
      </c>
      <c r="AA1839" s="33">
        <v>20</v>
      </c>
      <c r="AB1839" s="32"/>
      <c r="AC1839" s="14">
        <f t="shared" ref="AC1839" si="1447">SUM(Y1839:AB1839)</f>
        <v>45</v>
      </c>
      <c r="AD1839" s="31">
        <v>5</v>
      </c>
      <c r="AE1839" s="32"/>
      <c r="AF1839" s="33">
        <v>5</v>
      </c>
      <c r="AG1839" s="32"/>
      <c r="AH1839" s="14">
        <f t="shared" ref="AH1839" si="1448">SUM(AD1839:AG1839)</f>
        <v>10</v>
      </c>
      <c r="AI1839" s="15">
        <f t="shared" ref="AI1839" si="1449">X1839+AC1839+AH1839</f>
        <v>65</v>
      </c>
      <c r="AJ1839" s="56">
        <v>44693</v>
      </c>
    </row>
    <row r="1840" spans="1:37" x14ac:dyDescent="0.15">
      <c r="A1840" s="30"/>
      <c r="B1840" s="37"/>
      <c r="C1840" s="19"/>
      <c r="D1840" s="18"/>
      <c r="E1840" s="32"/>
      <c r="F1840" s="14">
        <f t="shared" si="1443"/>
        <v>0</v>
      </c>
      <c r="G1840" s="37"/>
      <c r="H1840" s="19"/>
      <c r="I1840" s="18"/>
      <c r="J1840" s="32"/>
      <c r="K1840" s="14">
        <f t="shared" si="1444"/>
        <v>0</v>
      </c>
      <c r="L1840" s="37"/>
      <c r="M1840" s="19"/>
      <c r="N1840" s="18"/>
      <c r="O1840" s="32"/>
      <c r="P1840" s="14">
        <f t="shared" si="1445"/>
        <v>0</v>
      </c>
      <c r="Q1840" s="15">
        <f t="shared" si="1431"/>
        <v>0</v>
      </c>
      <c r="S1840" s="30"/>
      <c r="T1840" s="31"/>
      <c r="U1840" s="32"/>
      <c r="V1840" s="33"/>
      <c r="W1840" s="32"/>
      <c r="X1840" s="14">
        <f t="shared" si="1437"/>
        <v>0</v>
      </c>
      <c r="Y1840" s="31"/>
      <c r="Z1840" s="32"/>
      <c r="AA1840" s="33"/>
      <c r="AB1840" s="32"/>
      <c r="AC1840" s="14">
        <f t="shared" si="1438"/>
        <v>0</v>
      </c>
      <c r="AD1840" s="31"/>
      <c r="AE1840" s="32"/>
      <c r="AF1840" s="33"/>
      <c r="AG1840" s="32"/>
      <c r="AH1840" s="14">
        <f t="shared" si="1439"/>
        <v>0</v>
      </c>
      <c r="AI1840" s="15">
        <f t="shared" si="1432"/>
        <v>0</v>
      </c>
      <c r="AJ1840" s="57"/>
    </row>
    <row r="1841" spans="1:36" x14ac:dyDescent="0.15">
      <c r="A1841" s="39"/>
      <c r="B1841" s="37"/>
      <c r="C1841" s="19"/>
      <c r="D1841" s="18"/>
      <c r="E1841" s="32"/>
      <c r="F1841" s="14">
        <f t="shared" si="1443"/>
        <v>0</v>
      </c>
      <c r="G1841" s="37"/>
      <c r="H1841" s="19"/>
      <c r="I1841" s="18"/>
      <c r="J1841" s="32"/>
      <c r="K1841" s="14">
        <f t="shared" si="1444"/>
        <v>0</v>
      </c>
      <c r="L1841" s="37"/>
      <c r="M1841" s="19"/>
      <c r="N1841" s="18"/>
      <c r="O1841" s="32"/>
      <c r="P1841" s="14">
        <f t="shared" si="1445"/>
        <v>0</v>
      </c>
      <c r="Q1841" s="15">
        <f t="shared" si="1431"/>
        <v>0</v>
      </c>
      <c r="S1841" s="30" t="s">
        <v>1348</v>
      </c>
      <c r="T1841" s="31"/>
      <c r="U1841" s="32"/>
      <c r="V1841" s="33"/>
      <c r="W1841" s="32"/>
      <c r="X1841" s="14">
        <f t="shared" si="1437"/>
        <v>0</v>
      </c>
      <c r="Y1841" s="31"/>
      <c r="Z1841" s="32"/>
      <c r="AA1841" s="33"/>
      <c r="AB1841" s="32"/>
      <c r="AC1841" s="14">
        <f t="shared" si="1438"/>
        <v>0</v>
      </c>
      <c r="AD1841" s="31"/>
      <c r="AE1841" s="32"/>
      <c r="AF1841" s="33"/>
      <c r="AG1841" s="32"/>
      <c r="AH1841" s="14">
        <f t="shared" si="1439"/>
        <v>0</v>
      </c>
      <c r="AI1841" s="15">
        <f t="shared" si="1432"/>
        <v>0</v>
      </c>
      <c r="AJ1841" s="57" t="s">
        <v>1291</v>
      </c>
    </row>
    <row r="1842" spans="1:36" x14ac:dyDescent="0.15">
      <c r="A1842" s="30"/>
      <c r="B1842" s="37"/>
      <c r="C1842" s="19"/>
      <c r="D1842" s="18"/>
      <c r="E1842" s="32"/>
      <c r="F1842" s="14">
        <f t="shared" si="1443"/>
        <v>0</v>
      </c>
      <c r="G1842" s="37"/>
      <c r="H1842" s="19"/>
      <c r="I1842" s="18"/>
      <c r="J1842" s="32"/>
      <c r="K1842" s="14">
        <f t="shared" si="1444"/>
        <v>0</v>
      </c>
      <c r="L1842" s="37"/>
      <c r="M1842" s="19"/>
      <c r="N1842" s="18"/>
      <c r="O1842" s="32"/>
      <c r="P1842" s="14">
        <f t="shared" si="1445"/>
        <v>0</v>
      </c>
      <c r="Q1842" s="15">
        <f t="shared" si="1431"/>
        <v>0</v>
      </c>
      <c r="S1842" s="30" t="s">
        <v>1338</v>
      </c>
      <c r="T1842" s="31"/>
      <c r="U1842" s="32"/>
      <c r="V1842" s="33"/>
      <c r="W1842" s="32"/>
      <c r="X1842" s="14">
        <f t="shared" ref="X1842:X1845" si="1450">SUM(T1842:W1842)</f>
        <v>0</v>
      </c>
      <c r="Y1842" s="31"/>
      <c r="Z1842" s="32"/>
      <c r="AA1842" s="33"/>
      <c r="AB1842" s="32"/>
      <c r="AC1842" s="14">
        <f t="shared" ref="AC1842:AC1845" si="1451">SUM(Y1842:AB1842)</f>
        <v>0</v>
      </c>
      <c r="AD1842" s="31"/>
      <c r="AE1842" s="32"/>
      <c r="AF1842" s="33"/>
      <c r="AG1842" s="32"/>
      <c r="AH1842" s="14">
        <f t="shared" ref="AH1842:AH1845" si="1452">SUM(AD1842:AG1842)</f>
        <v>0</v>
      </c>
      <c r="AI1842" s="15">
        <f t="shared" ref="AI1842:AI1845" si="1453">X1842+AC1842+AH1842</f>
        <v>0</v>
      </c>
      <c r="AJ1842" s="57" t="s">
        <v>508</v>
      </c>
    </row>
    <row r="1843" spans="1:36" x14ac:dyDescent="0.15">
      <c r="A1843" s="30"/>
      <c r="B1843" s="37"/>
      <c r="C1843" s="19"/>
      <c r="D1843" s="18"/>
      <c r="E1843" s="32"/>
      <c r="F1843" s="14">
        <f t="shared" si="1443"/>
        <v>0</v>
      </c>
      <c r="G1843" s="37"/>
      <c r="H1843" s="19"/>
      <c r="I1843" s="18"/>
      <c r="J1843" s="32"/>
      <c r="K1843" s="14">
        <f t="shared" si="1444"/>
        <v>0</v>
      </c>
      <c r="L1843" s="37"/>
      <c r="M1843" s="19"/>
      <c r="N1843" s="18"/>
      <c r="O1843" s="32"/>
      <c r="P1843" s="14">
        <f t="shared" si="1445"/>
        <v>0</v>
      </c>
      <c r="Q1843" s="15">
        <f t="shared" si="1431"/>
        <v>0</v>
      </c>
      <c r="S1843" s="30" t="s">
        <v>1322</v>
      </c>
      <c r="T1843" s="31"/>
      <c r="U1843" s="32"/>
      <c r="V1843" s="33"/>
      <c r="W1843" s="32"/>
      <c r="X1843" s="14">
        <f t="shared" si="1450"/>
        <v>0</v>
      </c>
      <c r="Y1843" s="31"/>
      <c r="Z1843" s="32"/>
      <c r="AA1843" s="33"/>
      <c r="AB1843" s="32"/>
      <c r="AC1843" s="14">
        <f t="shared" si="1451"/>
        <v>0</v>
      </c>
      <c r="AD1843" s="31"/>
      <c r="AE1843" s="32"/>
      <c r="AF1843" s="33"/>
      <c r="AG1843" s="32"/>
      <c r="AH1843" s="14">
        <f t="shared" si="1452"/>
        <v>0</v>
      </c>
      <c r="AI1843" s="15">
        <f t="shared" si="1453"/>
        <v>0</v>
      </c>
      <c r="AJ1843" s="57" t="s">
        <v>1323</v>
      </c>
    </row>
    <row r="1844" spans="1:36" x14ac:dyDescent="0.15">
      <c r="A1844" s="13"/>
      <c r="B1844" s="37"/>
      <c r="C1844" s="19"/>
      <c r="D1844" s="18"/>
      <c r="E1844" s="32"/>
      <c r="F1844" s="14">
        <f t="shared" si="1443"/>
        <v>0</v>
      </c>
      <c r="G1844" s="37"/>
      <c r="H1844" s="19"/>
      <c r="I1844" s="18"/>
      <c r="J1844" s="32"/>
      <c r="K1844" s="14">
        <f t="shared" si="1444"/>
        <v>0</v>
      </c>
      <c r="L1844" s="37"/>
      <c r="M1844" s="19"/>
      <c r="N1844" s="18"/>
      <c r="O1844" s="32"/>
      <c r="P1844" s="14">
        <f t="shared" si="1445"/>
        <v>0</v>
      </c>
      <c r="Q1844" s="15">
        <f t="shared" si="1431"/>
        <v>0</v>
      </c>
      <c r="S1844" s="30" t="s">
        <v>1290</v>
      </c>
      <c r="T1844" s="31"/>
      <c r="U1844" s="32"/>
      <c r="V1844" s="33"/>
      <c r="W1844" s="32"/>
      <c r="X1844" s="14">
        <f t="shared" si="1450"/>
        <v>0</v>
      </c>
      <c r="Y1844" s="31"/>
      <c r="Z1844" s="32"/>
      <c r="AA1844" s="33"/>
      <c r="AB1844" s="32"/>
      <c r="AC1844" s="14">
        <f t="shared" si="1451"/>
        <v>0</v>
      </c>
      <c r="AD1844" s="31"/>
      <c r="AE1844" s="32"/>
      <c r="AF1844" s="33"/>
      <c r="AG1844" s="32"/>
      <c r="AH1844" s="14">
        <f t="shared" si="1452"/>
        <v>0</v>
      </c>
      <c r="AI1844" s="15">
        <f t="shared" si="1453"/>
        <v>0</v>
      </c>
      <c r="AJ1844" s="57" t="s">
        <v>1291</v>
      </c>
    </row>
    <row r="1845" spans="1:36" ht="14.25" thickBot="1" x14ac:dyDescent="0.2">
      <c r="A1845" s="13"/>
      <c r="B1845" s="37"/>
      <c r="C1845" s="19"/>
      <c r="D1845" s="18"/>
      <c r="E1845" s="106"/>
      <c r="F1845" s="14">
        <f t="shared" si="1443"/>
        <v>0</v>
      </c>
      <c r="G1845" s="37"/>
      <c r="H1845" s="19"/>
      <c r="I1845" s="18"/>
      <c r="J1845" s="32"/>
      <c r="K1845" s="14">
        <f t="shared" si="1444"/>
        <v>0</v>
      </c>
      <c r="L1845" s="37"/>
      <c r="M1845" s="19"/>
      <c r="N1845" s="18"/>
      <c r="O1845" s="106"/>
      <c r="P1845" s="14">
        <f t="shared" si="1445"/>
        <v>0</v>
      </c>
      <c r="Q1845" s="24">
        <f t="shared" si="1431"/>
        <v>0</v>
      </c>
      <c r="R1845" s="56"/>
      <c r="S1845" s="30" t="s">
        <v>867</v>
      </c>
      <c r="T1845" s="31"/>
      <c r="U1845" s="32"/>
      <c r="V1845" s="33"/>
      <c r="W1845" s="32"/>
      <c r="X1845" s="14">
        <f t="shared" si="1450"/>
        <v>0</v>
      </c>
      <c r="Y1845" s="31"/>
      <c r="Z1845" s="32"/>
      <c r="AA1845" s="33"/>
      <c r="AB1845" s="32"/>
      <c r="AC1845" s="14">
        <f t="shared" si="1451"/>
        <v>0</v>
      </c>
      <c r="AD1845" s="31"/>
      <c r="AE1845" s="32"/>
      <c r="AF1845" s="33"/>
      <c r="AG1845" s="32"/>
      <c r="AH1845" s="14">
        <f t="shared" si="1452"/>
        <v>0</v>
      </c>
      <c r="AI1845" s="15">
        <f t="shared" si="1453"/>
        <v>0</v>
      </c>
      <c r="AJ1845" s="57" t="s">
        <v>868</v>
      </c>
    </row>
    <row r="1846" spans="1:36" ht="14.25" thickBot="1" x14ac:dyDescent="0.2">
      <c r="A1846" s="3" t="s">
        <v>11</v>
      </c>
      <c r="B1846" s="26">
        <f>SUM(B1822:B1845)</f>
        <v>6</v>
      </c>
      <c r="C1846" s="26">
        <f t="shared" ref="C1846:E1846" si="1454">SUM(C1822:C1845)</f>
        <v>14</v>
      </c>
      <c r="D1846" s="26">
        <f t="shared" si="1454"/>
        <v>7</v>
      </c>
      <c r="E1846" s="26">
        <f t="shared" si="1454"/>
        <v>8</v>
      </c>
      <c r="F1846" s="40">
        <f>SUM(F1822:F1845)</f>
        <v>35</v>
      </c>
      <c r="G1846" s="26">
        <f t="shared" ref="G1846:Q1846" si="1455">SUM(G1822:G1845)</f>
        <v>6</v>
      </c>
      <c r="H1846" s="26">
        <f t="shared" si="1455"/>
        <v>14</v>
      </c>
      <c r="I1846" s="27">
        <f t="shared" si="1455"/>
        <v>6</v>
      </c>
      <c r="J1846" s="27">
        <f t="shared" si="1455"/>
        <v>10</v>
      </c>
      <c r="K1846" s="40">
        <f t="shared" si="1455"/>
        <v>36</v>
      </c>
      <c r="L1846" s="26">
        <f t="shared" si="1455"/>
        <v>8</v>
      </c>
      <c r="M1846" s="26">
        <f t="shared" si="1455"/>
        <v>14</v>
      </c>
      <c r="N1846" s="26">
        <f t="shared" si="1455"/>
        <v>6</v>
      </c>
      <c r="O1846" s="26">
        <f t="shared" si="1455"/>
        <v>8</v>
      </c>
      <c r="P1846" s="40">
        <f t="shared" si="1455"/>
        <v>36</v>
      </c>
      <c r="Q1846" s="41">
        <f t="shared" si="1455"/>
        <v>107</v>
      </c>
      <c r="S1846" s="3" t="s">
        <v>11</v>
      </c>
      <c r="T1846" s="26">
        <f t="shared" ref="T1846:AI1846" si="1456">SUM(T1822:T1845)</f>
        <v>67</v>
      </c>
      <c r="U1846" s="26">
        <f t="shared" si="1456"/>
        <v>132</v>
      </c>
      <c r="V1846" s="26">
        <f t="shared" si="1456"/>
        <v>88</v>
      </c>
      <c r="W1846" s="26">
        <f t="shared" si="1456"/>
        <v>46</v>
      </c>
      <c r="X1846" s="40">
        <f t="shared" si="1456"/>
        <v>333</v>
      </c>
      <c r="Y1846" s="26">
        <f t="shared" si="1456"/>
        <v>107</v>
      </c>
      <c r="Z1846" s="26">
        <f t="shared" si="1456"/>
        <v>172</v>
      </c>
      <c r="AA1846" s="27">
        <f t="shared" si="1456"/>
        <v>128</v>
      </c>
      <c r="AB1846" s="27">
        <f t="shared" si="1456"/>
        <v>46</v>
      </c>
      <c r="AC1846" s="40">
        <f t="shared" si="1456"/>
        <v>453</v>
      </c>
      <c r="AD1846" s="26">
        <f t="shared" si="1456"/>
        <v>72</v>
      </c>
      <c r="AE1846" s="26">
        <f t="shared" si="1456"/>
        <v>139</v>
      </c>
      <c r="AF1846" s="26">
        <f t="shared" si="1456"/>
        <v>103</v>
      </c>
      <c r="AG1846" s="26">
        <f t="shared" si="1456"/>
        <v>46</v>
      </c>
      <c r="AH1846" s="40">
        <f t="shared" si="1456"/>
        <v>360</v>
      </c>
      <c r="AI1846" s="41">
        <f t="shared" si="1456"/>
        <v>1146</v>
      </c>
    </row>
    <row r="1847" spans="1:36" ht="14.25" thickBot="1" x14ac:dyDescent="0.2">
      <c r="A1847" s="42" t="s">
        <v>12</v>
      </c>
      <c r="B1847" s="43">
        <f>B1821-B1846</f>
        <v>2</v>
      </c>
      <c r="C1847" s="43">
        <f t="shared" ref="C1847:Q1847" si="1457">C1821-C1846</f>
        <v>4</v>
      </c>
      <c r="D1847" s="43">
        <f t="shared" si="1457"/>
        <v>5</v>
      </c>
      <c r="E1847" s="43">
        <f t="shared" si="1457"/>
        <v>1</v>
      </c>
      <c r="F1847" s="43">
        <f t="shared" si="1457"/>
        <v>12</v>
      </c>
      <c r="G1847" s="43">
        <f t="shared" si="1457"/>
        <v>5</v>
      </c>
      <c r="H1847" s="43">
        <f t="shared" si="1457"/>
        <v>3</v>
      </c>
      <c r="I1847" s="43">
        <f t="shared" si="1457"/>
        <v>6</v>
      </c>
      <c r="J1847" s="43">
        <f t="shared" si="1457"/>
        <v>1</v>
      </c>
      <c r="K1847" s="43">
        <f t="shared" si="1457"/>
        <v>15</v>
      </c>
      <c r="L1847" s="43">
        <f t="shared" si="1457"/>
        <v>2</v>
      </c>
      <c r="M1847" s="43">
        <f t="shared" si="1457"/>
        <v>3</v>
      </c>
      <c r="N1847" s="43">
        <f t="shared" si="1457"/>
        <v>6</v>
      </c>
      <c r="O1847" s="43">
        <f t="shared" si="1457"/>
        <v>3</v>
      </c>
      <c r="P1847" s="43">
        <f t="shared" si="1457"/>
        <v>14</v>
      </c>
      <c r="Q1847" s="41">
        <f t="shared" si="1457"/>
        <v>41</v>
      </c>
      <c r="S1847" s="42" t="s">
        <v>12</v>
      </c>
      <c r="T1847" s="43">
        <f>T1821-T1846</f>
        <v>243</v>
      </c>
      <c r="U1847" s="43">
        <f t="shared" ref="U1847:AI1847" si="1458">U1821-U1846</f>
        <v>324</v>
      </c>
      <c r="V1847" s="43">
        <f t="shared" si="1458"/>
        <v>401</v>
      </c>
      <c r="W1847" s="43">
        <f t="shared" si="1458"/>
        <v>233</v>
      </c>
      <c r="X1847" s="43">
        <f t="shared" si="1458"/>
        <v>1201</v>
      </c>
      <c r="Y1847" s="43">
        <f t="shared" si="1458"/>
        <v>303</v>
      </c>
      <c r="Z1847" s="43">
        <f t="shared" si="1458"/>
        <v>473</v>
      </c>
      <c r="AA1847" s="43">
        <f t="shared" si="1458"/>
        <v>385</v>
      </c>
      <c r="AB1847" s="43">
        <f t="shared" si="1458"/>
        <v>261</v>
      </c>
      <c r="AC1847" s="43">
        <f t="shared" si="1458"/>
        <v>1422</v>
      </c>
      <c r="AD1847" s="43">
        <f t="shared" si="1458"/>
        <v>380</v>
      </c>
      <c r="AE1847" s="43">
        <f t="shared" si="1458"/>
        <v>537</v>
      </c>
      <c r="AF1847" s="43">
        <f t="shared" si="1458"/>
        <v>462</v>
      </c>
      <c r="AG1847" s="43">
        <f t="shared" si="1458"/>
        <v>279</v>
      </c>
      <c r="AH1847" s="43">
        <f t="shared" si="1458"/>
        <v>1658</v>
      </c>
      <c r="AI1847" s="41">
        <f t="shared" si="1458"/>
        <v>4281</v>
      </c>
    </row>
    <row r="1850" spans="1:36" ht="21.75" thickBot="1" x14ac:dyDescent="0.25">
      <c r="A1850" s="50" t="s">
        <v>13</v>
      </c>
      <c r="B1850" s="51"/>
      <c r="C1850" s="51"/>
      <c r="D1850" s="51"/>
      <c r="E1850" s="51"/>
      <c r="F1850" s="54" t="s">
        <v>26</v>
      </c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S1850" s="50" t="s">
        <v>14</v>
      </c>
      <c r="T1850" s="51"/>
      <c r="U1850" s="51"/>
      <c r="V1850" s="51"/>
      <c r="W1850" s="51"/>
      <c r="X1850" s="54" t="s">
        <v>26</v>
      </c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</row>
    <row r="1851" spans="1:36" ht="14.25" thickBot="1" x14ac:dyDescent="0.2">
      <c r="A1851" s="2" t="s">
        <v>0</v>
      </c>
      <c r="B1851" s="225" t="s">
        <v>15</v>
      </c>
      <c r="C1851" s="225"/>
      <c r="D1851" s="225"/>
      <c r="E1851" s="225"/>
      <c r="F1851" s="226"/>
      <c r="G1851" s="225" t="s">
        <v>1</v>
      </c>
      <c r="H1851" s="225"/>
      <c r="I1851" s="225"/>
      <c r="J1851" s="225"/>
      <c r="K1851" s="226"/>
      <c r="L1851" s="225" t="s">
        <v>16</v>
      </c>
      <c r="M1851" s="225"/>
      <c r="N1851" s="225"/>
      <c r="O1851" s="225"/>
      <c r="P1851" s="225"/>
      <c r="Q1851" s="227" t="s">
        <v>2</v>
      </c>
      <c r="S1851" s="2" t="s">
        <v>0</v>
      </c>
      <c r="T1851" s="225" t="s">
        <v>15</v>
      </c>
      <c r="U1851" s="225"/>
      <c r="V1851" s="225"/>
      <c r="W1851" s="225"/>
      <c r="X1851" s="226"/>
      <c r="Y1851" s="225" t="s">
        <v>1</v>
      </c>
      <c r="Z1851" s="225"/>
      <c r="AA1851" s="225"/>
      <c r="AB1851" s="225"/>
      <c r="AC1851" s="226"/>
      <c r="AD1851" s="225" t="s">
        <v>16</v>
      </c>
      <c r="AE1851" s="225"/>
      <c r="AF1851" s="225"/>
      <c r="AG1851" s="225"/>
      <c r="AH1851" s="225"/>
      <c r="AI1851" s="227" t="s">
        <v>2</v>
      </c>
    </row>
    <row r="1852" spans="1:36" ht="14.25" thickBot="1" x14ac:dyDescent="0.2">
      <c r="A1852" s="2" t="s">
        <v>3</v>
      </c>
      <c r="B1852" s="3" t="s">
        <v>4</v>
      </c>
      <c r="C1852" s="2" t="s">
        <v>5</v>
      </c>
      <c r="D1852" s="4" t="s">
        <v>6</v>
      </c>
      <c r="E1852" s="2" t="s">
        <v>821</v>
      </c>
      <c r="F1852" s="2" t="s">
        <v>7</v>
      </c>
      <c r="G1852" s="3" t="s">
        <v>4</v>
      </c>
      <c r="H1852" s="2" t="s">
        <v>5</v>
      </c>
      <c r="I1852" s="4" t="s">
        <v>6</v>
      </c>
      <c r="J1852" s="2" t="s">
        <v>820</v>
      </c>
      <c r="K1852" s="2" t="s">
        <v>7</v>
      </c>
      <c r="L1852" s="3" t="s">
        <v>4</v>
      </c>
      <c r="M1852" s="2" t="s">
        <v>5</v>
      </c>
      <c r="N1852" s="4" t="s">
        <v>6</v>
      </c>
      <c r="O1852" s="2" t="s">
        <v>820</v>
      </c>
      <c r="P1852" s="3" t="s">
        <v>7</v>
      </c>
      <c r="Q1852" s="228"/>
      <c r="S1852" s="2" t="s">
        <v>3</v>
      </c>
      <c r="T1852" s="3" t="s">
        <v>4</v>
      </c>
      <c r="U1852" s="2" t="s">
        <v>5</v>
      </c>
      <c r="V1852" s="4" t="s">
        <v>6</v>
      </c>
      <c r="W1852" s="2" t="s">
        <v>821</v>
      </c>
      <c r="X1852" s="2" t="s">
        <v>7</v>
      </c>
      <c r="Y1852" s="3" t="s">
        <v>4</v>
      </c>
      <c r="Z1852" s="2" t="s">
        <v>5</v>
      </c>
      <c r="AA1852" s="4" t="s">
        <v>6</v>
      </c>
      <c r="AB1852" s="2" t="s">
        <v>821</v>
      </c>
      <c r="AC1852" s="2" t="s">
        <v>7</v>
      </c>
      <c r="AD1852" s="3" t="s">
        <v>4</v>
      </c>
      <c r="AE1852" s="2" t="s">
        <v>5</v>
      </c>
      <c r="AF1852" s="4" t="s">
        <v>6</v>
      </c>
      <c r="AG1852" s="2" t="s">
        <v>821</v>
      </c>
      <c r="AH1852" s="3" t="s">
        <v>7</v>
      </c>
      <c r="AI1852" s="228"/>
    </row>
    <row r="1853" spans="1:36" x14ac:dyDescent="0.15">
      <c r="A1853" s="5" t="s">
        <v>12</v>
      </c>
      <c r="B1853" s="6">
        <f>B1847</f>
        <v>2</v>
      </c>
      <c r="C1853" s="7">
        <f>C1847</f>
        <v>4</v>
      </c>
      <c r="D1853" s="6">
        <f>D1847</f>
        <v>5</v>
      </c>
      <c r="E1853" s="7">
        <f>E1847</f>
        <v>1</v>
      </c>
      <c r="F1853" s="8">
        <f>SUM(B1853:E1853)</f>
        <v>12</v>
      </c>
      <c r="G1853" s="6">
        <f>G1847</f>
        <v>5</v>
      </c>
      <c r="H1853" s="7">
        <f>H1847</f>
        <v>3</v>
      </c>
      <c r="I1853" s="6">
        <f>I1847</f>
        <v>6</v>
      </c>
      <c r="J1853" s="7">
        <f>J1847</f>
        <v>1</v>
      </c>
      <c r="K1853" s="8">
        <f>SUM(G1853:J1853)</f>
        <v>15</v>
      </c>
      <c r="L1853" s="6">
        <f>L1847</f>
        <v>2</v>
      </c>
      <c r="M1853" s="7">
        <f>M1847</f>
        <v>3</v>
      </c>
      <c r="N1853" s="6">
        <f>N1847</f>
        <v>6</v>
      </c>
      <c r="O1853" s="7">
        <f>O1847</f>
        <v>3</v>
      </c>
      <c r="P1853" s="8">
        <f>SUM(L1853:O1853)</f>
        <v>14</v>
      </c>
      <c r="Q1853" s="9">
        <f>F1853+K1853+P1853</f>
        <v>41</v>
      </c>
      <c r="S1853" s="5" t="s">
        <v>12</v>
      </c>
      <c r="T1853" s="6">
        <f>T1847</f>
        <v>243</v>
      </c>
      <c r="U1853" s="7">
        <f>U1847</f>
        <v>324</v>
      </c>
      <c r="V1853" s="6">
        <f>V1847</f>
        <v>401</v>
      </c>
      <c r="W1853" s="7">
        <f>W1847</f>
        <v>233</v>
      </c>
      <c r="X1853" s="8">
        <f>SUM(T1853:W1853)</f>
        <v>1201</v>
      </c>
      <c r="Y1853" s="6">
        <f>Y1847</f>
        <v>303</v>
      </c>
      <c r="Z1853" s="7">
        <f>Z1847</f>
        <v>473</v>
      </c>
      <c r="AA1853" s="6">
        <f>AA1847</f>
        <v>385</v>
      </c>
      <c r="AB1853" s="7">
        <f>AB1847</f>
        <v>261</v>
      </c>
      <c r="AC1853" s="8">
        <f>SUM(Y1853:AB1853)</f>
        <v>1422</v>
      </c>
      <c r="AD1853" s="7">
        <f>AD1847</f>
        <v>380</v>
      </c>
      <c r="AE1853" s="7">
        <f>AE1847</f>
        <v>537</v>
      </c>
      <c r="AF1853" s="6">
        <f>AF1847</f>
        <v>462</v>
      </c>
      <c r="AG1853" s="7">
        <f>AG1847</f>
        <v>279</v>
      </c>
      <c r="AH1853" s="8">
        <f>SUM(AD1853:AG1853)</f>
        <v>1658</v>
      </c>
      <c r="AI1853" s="9">
        <f>X1853+AC1853+AH1853</f>
        <v>4281</v>
      </c>
    </row>
    <row r="1854" spans="1:36" x14ac:dyDescent="0.15">
      <c r="A1854" s="11" t="s">
        <v>66</v>
      </c>
      <c r="B1854" s="31">
        <v>1</v>
      </c>
      <c r="C1854" s="32">
        <v>1</v>
      </c>
      <c r="D1854" s="33"/>
      <c r="E1854" s="32">
        <v>2</v>
      </c>
      <c r="F1854" s="14">
        <f t="shared" ref="F1854:F1863" si="1459">SUM(B1854:E1854)</f>
        <v>4</v>
      </c>
      <c r="G1854" s="31">
        <v>1</v>
      </c>
      <c r="H1854" s="32">
        <v>1</v>
      </c>
      <c r="I1854" s="33"/>
      <c r="J1854" s="32">
        <v>2</v>
      </c>
      <c r="K1854" s="14">
        <f t="shared" ref="K1854:K1863" si="1460">SUM(G1854:J1854)</f>
        <v>4</v>
      </c>
      <c r="L1854" s="31">
        <v>1</v>
      </c>
      <c r="M1854" s="32">
        <v>1</v>
      </c>
      <c r="N1854" s="33"/>
      <c r="O1854" s="32">
        <v>2</v>
      </c>
      <c r="P1854" s="14">
        <f t="shared" ref="P1854:P1863" si="1461">SUM(L1854:O1854)</f>
        <v>4</v>
      </c>
      <c r="Q1854" s="15">
        <f t="shared" ref="Q1854:Q1888" si="1462">F1854+K1854+P1854</f>
        <v>12</v>
      </c>
      <c r="R1854" s="93">
        <v>44694</v>
      </c>
      <c r="S1854" s="11" t="s">
        <v>9</v>
      </c>
      <c r="T1854" s="12"/>
      <c r="U1854" s="13"/>
      <c r="V1854" s="12"/>
      <c r="W1854" s="30"/>
      <c r="X1854" s="14">
        <f>SUM(T1854:W1854)</f>
        <v>0</v>
      </c>
      <c r="Y1854" s="12"/>
      <c r="Z1854" s="13"/>
      <c r="AA1854" s="12"/>
      <c r="AB1854" s="30"/>
      <c r="AC1854" s="14">
        <f>SUM(Y1854:AB1854)</f>
        <v>0</v>
      </c>
      <c r="AD1854" s="12"/>
      <c r="AE1854" s="13"/>
      <c r="AF1854" s="12"/>
      <c r="AG1854" s="30"/>
      <c r="AH1854" s="14">
        <f>SUM(AD1854:AG1854)</f>
        <v>0</v>
      </c>
      <c r="AI1854" s="15">
        <f t="shared" ref="AI1854:AI1880" si="1463">X1854+AC1854+AH1854</f>
        <v>0</v>
      </c>
    </row>
    <row r="1855" spans="1:36" x14ac:dyDescent="0.15">
      <c r="A1855" s="11" t="s">
        <v>836</v>
      </c>
      <c r="B1855" s="37"/>
      <c r="C1855" s="19"/>
      <c r="D1855" s="18"/>
      <c r="E1855" s="32"/>
      <c r="F1855" s="14">
        <f t="shared" si="1459"/>
        <v>0</v>
      </c>
      <c r="G1855" s="37"/>
      <c r="H1855" s="19"/>
      <c r="I1855" s="18"/>
      <c r="J1855" s="32"/>
      <c r="K1855" s="14">
        <f t="shared" si="1460"/>
        <v>0</v>
      </c>
      <c r="L1855" s="37"/>
      <c r="M1855" s="19"/>
      <c r="N1855" s="18">
        <v>1</v>
      </c>
      <c r="O1855" s="32"/>
      <c r="P1855" s="14">
        <f t="shared" si="1461"/>
        <v>1</v>
      </c>
      <c r="Q1855" s="15">
        <f t="shared" si="1462"/>
        <v>1</v>
      </c>
      <c r="R1855" s="93">
        <v>44701</v>
      </c>
      <c r="S1855" s="11" t="s">
        <v>9</v>
      </c>
      <c r="T1855" s="62"/>
      <c r="U1855" s="47"/>
      <c r="V1855" s="46"/>
      <c r="W1855" s="88"/>
      <c r="X1855" s="14">
        <f t="shared" ref="X1855:X1863" si="1464">SUM(T1855:W1855)</f>
        <v>0</v>
      </c>
      <c r="Y1855" s="62"/>
      <c r="Z1855" s="47"/>
      <c r="AA1855" s="46"/>
      <c r="AB1855" s="88"/>
      <c r="AC1855" s="14">
        <f t="shared" ref="AC1855:AC1863" si="1465">SUM(Y1855:AB1855)</f>
        <v>0</v>
      </c>
      <c r="AD1855" s="62"/>
      <c r="AE1855" s="47"/>
      <c r="AF1855" s="46"/>
      <c r="AG1855" s="88"/>
      <c r="AH1855" s="14">
        <f t="shared" ref="AH1855:AH1856" si="1466">SUM(AD1855:AG1855)</f>
        <v>0</v>
      </c>
      <c r="AI1855" s="15">
        <f t="shared" si="1463"/>
        <v>0</v>
      </c>
    </row>
    <row r="1856" spans="1:36" x14ac:dyDescent="0.15">
      <c r="A1856" s="11" t="s">
        <v>9</v>
      </c>
      <c r="B1856" s="12"/>
      <c r="C1856" s="13"/>
      <c r="D1856" s="12"/>
      <c r="E1856" s="30"/>
      <c r="F1856" s="14">
        <f t="shared" si="1459"/>
        <v>0</v>
      </c>
      <c r="G1856" s="12"/>
      <c r="H1856" s="13"/>
      <c r="I1856" s="12"/>
      <c r="J1856" s="30"/>
      <c r="K1856" s="14">
        <f t="shared" si="1460"/>
        <v>0</v>
      </c>
      <c r="L1856" s="12"/>
      <c r="M1856" s="13"/>
      <c r="N1856" s="12"/>
      <c r="O1856" s="30"/>
      <c r="P1856" s="14">
        <f t="shared" si="1461"/>
        <v>0</v>
      </c>
      <c r="Q1856" s="15">
        <f t="shared" si="1462"/>
        <v>0</v>
      </c>
      <c r="S1856" s="11" t="s">
        <v>9</v>
      </c>
      <c r="T1856" s="12"/>
      <c r="U1856" s="13"/>
      <c r="V1856" s="12"/>
      <c r="W1856" s="30"/>
      <c r="X1856" s="14">
        <f t="shared" si="1464"/>
        <v>0</v>
      </c>
      <c r="Y1856" s="12"/>
      <c r="Z1856" s="13"/>
      <c r="AA1856" s="12"/>
      <c r="AB1856" s="30"/>
      <c r="AC1856" s="14">
        <f t="shared" si="1465"/>
        <v>0</v>
      </c>
      <c r="AD1856" s="12"/>
      <c r="AE1856" s="13"/>
      <c r="AF1856" s="12"/>
      <c r="AG1856" s="30"/>
      <c r="AH1856" s="14">
        <f t="shared" si="1466"/>
        <v>0</v>
      </c>
      <c r="AI1856" s="15">
        <f t="shared" si="1463"/>
        <v>0</v>
      </c>
      <c r="AJ1856" s="56"/>
    </row>
    <row r="1857" spans="1:36" x14ac:dyDescent="0.15">
      <c r="A1857" s="11" t="s">
        <v>9</v>
      </c>
      <c r="B1857" s="12"/>
      <c r="C1857" s="13"/>
      <c r="D1857" s="12"/>
      <c r="E1857" s="30"/>
      <c r="F1857" s="14">
        <f t="shared" si="1459"/>
        <v>0</v>
      </c>
      <c r="G1857" s="12"/>
      <c r="H1857" s="13"/>
      <c r="I1857" s="12"/>
      <c r="J1857" s="30"/>
      <c r="K1857" s="14">
        <f t="shared" si="1460"/>
        <v>0</v>
      </c>
      <c r="L1857" s="12"/>
      <c r="M1857" s="13"/>
      <c r="N1857" s="12"/>
      <c r="O1857" s="30"/>
      <c r="P1857" s="14">
        <f t="shared" si="1461"/>
        <v>0</v>
      </c>
      <c r="Q1857" s="15">
        <f t="shared" si="1462"/>
        <v>0</v>
      </c>
      <c r="S1857" s="11" t="s">
        <v>9</v>
      </c>
      <c r="T1857" s="12"/>
      <c r="U1857" s="13"/>
      <c r="V1857" s="12"/>
      <c r="W1857" s="30"/>
      <c r="X1857" s="14">
        <f t="shared" si="1464"/>
        <v>0</v>
      </c>
      <c r="Y1857" s="12"/>
      <c r="Z1857" s="13"/>
      <c r="AA1857" s="12"/>
      <c r="AB1857" s="30"/>
      <c r="AC1857" s="14">
        <f t="shared" si="1465"/>
        <v>0</v>
      </c>
      <c r="AD1857" s="12"/>
      <c r="AE1857" s="13"/>
      <c r="AF1857" s="12"/>
      <c r="AG1857" s="30"/>
      <c r="AH1857" s="14">
        <f>SUM(AD1857:AG1857)</f>
        <v>0</v>
      </c>
      <c r="AI1857" s="15">
        <f t="shared" si="1463"/>
        <v>0</v>
      </c>
      <c r="AJ1857" s="57"/>
    </row>
    <row r="1858" spans="1:36" x14ac:dyDescent="0.15">
      <c r="A1858" s="11" t="s">
        <v>9</v>
      </c>
      <c r="B1858" s="12"/>
      <c r="C1858" s="13"/>
      <c r="D1858" s="12"/>
      <c r="E1858" s="30"/>
      <c r="F1858" s="14">
        <f t="shared" si="1459"/>
        <v>0</v>
      </c>
      <c r="G1858" s="12"/>
      <c r="H1858" s="13"/>
      <c r="I1858" s="12"/>
      <c r="J1858" s="30"/>
      <c r="K1858" s="14">
        <f t="shared" si="1460"/>
        <v>0</v>
      </c>
      <c r="L1858" s="12"/>
      <c r="M1858" s="13"/>
      <c r="N1858" s="12"/>
      <c r="O1858" s="30"/>
      <c r="P1858" s="14">
        <f t="shared" si="1461"/>
        <v>0</v>
      </c>
      <c r="Q1858" s="15">
        <f t="shared" si="1462"/>
        <v>0</v>
      </c>
      <c r="S1858" s="11" t="s">
        <v>9</v>
      </c>
      <c r="T1858" s="46"/>
      <c r="U1858" s="47"/>
      <c r="V1858" s="46"/>
      <c r="W1858" s="88"/>
      <c r="X1858" s="14">
        <f t="shared" si="1464"/>
        <v>0</v>
      </c>
      <c r="Y1858" s="46"/>
      <c r="Z1858" s="47"/>
      <c r="AA1858" s="46"/>
      <c r="AB1858" s="88"/>
      <c r="AC1858" s="14">
        <f t="shared" si="1465"/>
        <v>0</v>
      </c>
      <c r="AD1858" s="46"/>
      <c r="AE1858" s="47"/>
      <c r="AF1858" s="46"/>
      <c r="AG1858" s="88"/>
      <c r="AH1858" s="14">
        <f t="shared" ref="AH1858:AH1863" si="1467">SUM(AD1858:AG1858)</f>
        <v>0</v>
      </c>
      <c r="AI1858" s="15">
        <f t="shared" si="1463"/>
        <v>0</v>
      </c>
      <c r="AJ1858" s="57"/>
    </row>
    <row r="1859" spans="1:36" x14ac:dyDescent="0.15">
      <c r="A1859" s="11" t="s">
        <v>9</v>
      </c>
      <c r="B1859" s="12"/>
      <c r="C1859" s="13"/>
      <c r="D1859" s="12"/>
      <c r="E1859" s="30"/>
      <c r="F1859" s="14">
        <f t="shared" si="1459"/>
        <v>0</v>
      </c>
      <c r="G1859" s="12"/>
      <c r="H1859" s="13"/>
      <c r="I1859" s="12"/>
      <c r="J1859" s="30"/>
      <c r="K1859" s="14">
        <f t="shared" si="1460"/>
        <v>0</v>
      </c>
      <c r="L1859" s="12"/>
      <c r="M1859" s="13"/>
      <c r="N1859" s="12"/>
      <c r="O1859" s="30"/>
      <c r="P1859" s="14">
        <f t="shared" si="1461"/>
        <v>0</v>
      </c>
      <c r="Q1859" s="15">
        <f t="shared" si="1462"/>
        <v>0</v>
      </c>
      <c r="S1859" s="11" t="s">
        <v>9</v>
      </c>
      <c r="T1859" s="12"/>
      <c r="U1859" s="13"/>
      <c r="V1859" s="12"/>
      <c r="W1859" s="30"/>
      <c r="X1859" s="14">
        <f t="shared" si="1464"/>
        <v>0</v>
      </c>
      <c r="Y1859" s="12"/>
      <c r="Z1859" s="13"/>
      <c r="AA1859" s="12"/>
      <c r="AB1859" s="30"/>
      <c r="AC1859" s="14">
        <f t="shared" si="1465"/>
        <v>0</v>
      </c>
      <c r="AD1859" s="12"/>
      <c r="AE1859" s="13"/>
      <c r="AF1859" s="12"/>
      <c r="AG1859" s="30"/>
      <c r="AH1859" s="14">
        <f t="shared" si="1467"/>
        <v>0</v>
      </c>
      <c r="AI1859" s="15">
        <f t="shared" si="1463"/>
        <v>0</v>
      </c>
    </row>
    <row r="1860" spans="1:36" x14ac:dyDescent="0.15">
      <c r="A1860" s="11" t="s">
        <v>9</v>
      </c>
      <c r="B1860" s="18"/>
      <c r="C1860" s="19"/>
      <c r="D1860" s="18"/>
      <c r="E1860" s="32"/>
      <c r="F1860" s="14">
        <f t="shared" si="1459"/>
        <v>0</v>
      </c>
      <c r="G1860" s="18"/>
      <c r="H1860" s="19"/>
      <c r="I1860" s="18"/>
      <c r="J1860" s="32"/>
      <c r="K1860" s="14">
        <f t="shared" si="1460"/>
        <v>0</v>
      </c>
      <c r="L1860" s="18"/>
      <c r="M1860" s="19"/>
      <c r="N1860" s="18"/>
      <c r="O1860" s="32"/>
      <c r="P1860" s="14">
        <f t="shared" si="1461"/>
        <v>0</v>
      </c>
      <c r="Q1860" s="15">
        <f t="shared" si="1462"/>
        <v>0</v>
      </c>
      <c r="S1860" s="11" t="s">
        <v>9</v>
      </c>
      <c r="T1860" s="62"/>
      <c r="U1860" s="47"/>
      <c r="V1860" s="46"/>
      <c r="W1860" s="88"/>
      <c r="X1860" s="14">
        <f t="shared" si="1464"/>
        <v>0</v>
      </c>
      <c r="Y1860" s="62"/>
      <c r="Z1860" s="47"/>
      <c r="AA1860" s="46"/>
      <c r="AB1860" s="88"/>
      <c r="AC1860" s="14">
        <f t="shared" si="1465"/>
        <v>0</v>
      </c>
      <c r="AD1860" s="62"/>
      <c r="AE1860" s="47"/>
      <c r="AF1860" s="46"/>
      <c r="AG1860" s="88"/>
      <c r="AH1860" s="14">
        <f t="shared" si="1467"/>
        <v>0</v>
      </c>
      <c r="AI1860" s="15">
        <f t="shared" si="1463"/>
        <v>0</v>
      </c>
    </row>
    <row r="1861" spans="1:36" x14ac:dyDescent="0.15">
      <c r="A1861" s="11" t="s">
        <v>9</v>
      </c>
      <c r="B1861" s="18"/>
      <c r="C1861" s="19"/>
      <c r="D1861" s="18"/>
      <c r="E1861" s="32"/>
      <c r="F1861" s="14">
        <f t="shared" si="1459"/>
        <v>0</v>
      </c>
      <c r="G1861" s="18"/>
      <c r="H1861" s="19"/>
      <c r="I1861" s="18"/>
      <c r="J1861" s="32"/>
      <c r="K1861" s="14">
        <f t="shared" si="1460"/>
        <v>0</v>
      </c>
      <c r="L1861" s="18"/>
      <c r="M1861" s="19"/>
      <c r="N1861" s="18"/>
      <c r="O1861" s="32"/>
      <c r="P1861" s="14">
        <f t="shared" si="1461"/>
        <v>0</v>
      </c>
      <c r="Q1861" s="15">
        <f t="shared" si="1462"/>
        <v>0</v>
      </c>
      <c r="S1861" s="11" t="s">
        <v>9</v>
      </c>
      <c r="T1861" s="46"/>
      <c r="U1861" s="47"/>
      <c r="V1861" s="46"/>
      <c r="W1861" s="88"/>
      <c r="X1861" s="14">
        <f t="shared" si="1464"/>
        <v>0</v>
      </c>
      <c r="Y1861" s="46"/>
      <c r="Z1861" s="47"/>
      <c r="AA1861" s="46"/>
      <c r="AB1861" s="88"/>
      <c r="AC1861" s="14">
        <f t="shared" si="1465"/>
        <v>0</v>
      </c>
      <c r="AD1861" s="46"/>
      <c r="AE1861" s="47"/>
      <c r="AF1861" s="46"/>
      <c r="AG1861" s="88"/>
      <c r="AH1861" s="14">
        <f t="shared" si="1467"/>
        <v>0</v>
      </c>
      <c r="AI1861" s="15">
        <f t="shared" si="1463"/>
        <v>0</v>
      </c>
    </row>
    <row r="1862" spans="1:36" x14ac:dyDescent="0.15">
      <c r="A1862" s="11" t="s">
        <v>9</v>
      </c>
      <c r="B1862" s="18"/>
      <c r="C1862" s="19"/>
      <c r="D1862" s="18"/>
      <c r="E1862" s="32"/>
      <c r="F1862" s="14">
        <f t="shared" si="1459"/>
        <v>0</v>
      </c>
      <c r="G1862" s="18"/>
      <c r="H1862" s="19"/>
      <c r="I1862" s="18"/>
      <c r="J1862" s="32"/>
      <c r="K1862" s="14">
        <f t="shared" si="1460"/>
        <v>0</v>
      </c>
      <c r="L1862" s="18"/>
      <c r="M1862" s="19"/>
      <c r="N1862" s="18"/>
      <c r="O1862" s="32"/>
      <c r="P1862" s="14">
        <f t="shared" si="1461"/>
        <v>0</v>
      </c>
      <c r="Q1862" s="15">
        <f t="shared" si="1462"/>
        <v>0</v>
      </c>
      <c r="S1862" s="11" t="s">
        <v>9</v>
      </c>
      <c r="T1862" s="46"/>
      <c r="U1862" s="47"/>
      <c r="V1862" s="46"/>
      <c r="W1862" s="88"/>
      <c r="X1862" s="14">
        <f t="shared" si="1464"/>
        <v>0</v>
      </c>
      <c r="Y1862" s="46"/>
      <c r="Z1862" s="47"/>
      <c r="AA1862" s="46"/>
      <c r="AB1862" s="88"/>
      <c r="AC1862" s="14">
        <f t="shared" si="1465"/>
        <v>0</v>
      </c>
      <c r="AD1862" s="46"/>
      <c r="AE1862" s="47"/>
      <c r="AF1862" s="46"/>
      <c r="AG1862" s="88"/>
      <c r="AH1862" s="14">
        <f t="shared" si="1467"/>
        <v>0</v>
      </c>
      <c r="AI1862" s="15">
        <f t="shared" si="1463"/>
        <v>0</v>
      </c>
    </row>
    <row r="1863" spans="1:36" ht="14.25" thickBot="1" x14ac:dyDescent="0.2">
      <c r="A1863" s="20" t="s">
        <v>9</v>
      </c>
      <c r="B1863" s="21"/>
      <c r="C1863" s="22"/>
      <c r="D1863" s="21"/>
      <c r="E1863" s="105"/>
      <c r="F1863" s="14">
        <f t="shared" si="1459"/>
        <v>0</v>
      </c>
      <c r="G1863" s="21"/>
      <c r="H1863" s="22"/>
      <c r="I1863" s="21"/>
      <c r="J1863" s="105"/>
      <c r="K1863" s="14">
        <f t="shared" si="1460"/>
        <v>0</v>
      </c>
      <c r="L1863" s="21"/>
      <c r="M1863" s="22"/>
      <c r="N1863" s="21"/>
      <c r="O1863" s="105"/>
      <c r="P1863" s="14">
        <f t="shared" si="1461"/>
        <v>0</v>
      </c>
      <c r="Q1863" s="24">
        <f t="shared" si="1462"/>
        <v>0</v>
      </c>
      <c r="S1863" s="11" t="s">
        <v>9</v>
      </c>
      <c r="T1863" s="48"/>
      <c r="U1863" s="49"/>
      <c r="V1863" s="48"/>
      <c r="W1863" s="109"/>
      <c r="X1863" s="14">
        <f t="shared" si="1464"/>
        <v>0</v>
      </c>
      <c r="Y1863" s="48"/>
      <c r="Z1863" s="49"/>
      <c r="AA1863" s="48"/>
      <c r="AB1863" s="109"/>
      <c r="AC1863" s="14">
        <f t="shared" si="1465"/>
        <v>0</v>
      </c>
      <c r="AD1863" s="48"/>
      <c r="AE1863" s="49"/>
      <c r="AF1863" s="48"/>
      <c r="AG1863" s="109"/>
      <c r="AH1863" s="14">
        <f t="shared" si="1467"/>
        <v>0</v>
      </c>
      <c r="AI1863" s="24">
        <f t="shared" si="1463"/>
        <v>0</v>
      </c>
    </row>
    <row r="1864" spans="1:36" ht="14.25" thickBot="1" x14ac:dyDescent="0.2">
      <c r="A1864" s="25" t="s">
        <v>10</v>
      </c>
      <c r="B1864" s="26">
        <f>SUM(B1853:B1863)</f>
        <v>3</v>
      </c>
      <c r="C1864" s="26">
        <f>SUM(C1853:C1863)</f>
        <v>5</v>
      </c>
      <c r="D1864" s="27">
        <f>SUM(D1853:D1863)</f>
        <v>5</v>
      </c>
      <c r="E1864" s="27">
        <f>SUM(E1853:E1863)</f>
        <v>3</v>
      </c>
      <c r="F1864" s="28">
        <f>SUM(B1864:E1864)</f>
        <v>16</v>
      </c>
      <c r="G1864" s="26">
        <f>SUM(G1853:G1863)</f>
        <v>6</v>
      </c>
      <c r="H1864" s="26">
        <f>SUM(H1853:H1863)</f>
        <v>4</v>
      </c>
      <c r="I1864" s="27">
        <f>SUM(I1853:I1863)</f>
        <v>6</v>
      </c>
      <c r="J1864" s="27">
        <f>SUM(J1853:J1863)</f>
        <v>3</v>
      </c>
      <c r="K1864" s="28">
        <f>SUM(G1864:J1864)</f>
        <v>19</v>
      </c>
      <c r="L1864" s="26">
        <f>SUM(L1853:L1863)</f>
        <v>3</v>
      </c>
      <c r="M1864" s="26">
        <f>SUM(M1853:M1863)</f>
        <v>4</v>
      </c>
      <c r="N1864" s="27">
        <f>SUM(N1853:N1863)</f>
        <v>7</v>
      </c>
      <c r="O1864" s="27">
        <f>SUM(O1853:O1863)</f>
        <v>5</v>
      </c>
      <c r="P1864" s="28">
        <f>SUM(L1864:O1864)</f>
        <v>19</v>
      </c>
      <c r="Q1864" s="29">
        <f t="shared" si="1462"/>
        <v>54</v>
      </c>
      <c r="S1864" s="25" t="s">
        <v>10</v>
      </c>
      <c r="T1864" s="26">
        <f>SUM(T1853:T1863)</f>
        <v>243</v>
      </c>
      <c r="U1864" s="26">
        <f>SUM(U1853:U1863)</f>
        <v>324</v>
      </c>
      <c r="V1864" s="27">
        <f>SUM(V1853:V1863)</f>
        <v>401</v>
      </c>
      <c r="W1864" s="27">
        <f>SUM(W1853:W1863)</f>
        <v>233</v>
      </c>
      <c r="X1864" s="28">
        <f>SUM(T1864:W1864)</f>
        <v>1201</v>
      </c>
      <c r="Y1864" s="26">
        <f>SUM(Y1853:Y1863)</f>
        <v>303</v>
      </c>
      <c r="Z1864" s="26">
        <f>SUM(Z1853:Z1863)</f>
        <v>473</v>
      </c>
      <c r="AA1864" s="27">
        <f>SUM(AA1853:AA1863)</f>
        <v>385</v>
      </c>
      <c r="AB1864" s="27">
        <f>SUM(AB1853:AB1863)</f>
        <v>261</v>
      </c>
      <c r="AC1864" s="28">
        <f>SUM(Y1864:AB1864)</f>
        <v>1422</v>
      </c>
      <c r="AD1864" s="26">
        <f>SUM(AD1853:AD1863)</f>
        <v>380</v>
      </c>
      <c r="AE1864" s="26">
        <f>SUM(AE1853:AE1863)</f>
        <v>537</v>
      </c>
      <c r="AF1864" s="27">
        <f>SUM(AF1853:AF1863)</f>
        <v>462</v>
      </c>
      <c r="AG1864" s="27">
        <f>SUM(AG1853:AG1863)</f>
        <v>279</v>
      </c>
      <c r="AH1864" s="28">
        <f>SUM(AD1864:AG1864)</f>
        <v>1658</v>
      </c>
      <c r="AI1864" s="29">
        <f t="shared" si="1463"/>
        <v>4281</v>
      </c>
    </row>
    <row r="1865" spans="1:36" x14ac:dyDescent="0.15">
      <c r="A1865" s="30" t="s">
        <v>1402</v>
      </c>
      <c r="B1865" s="31"/>
      <c r="C1865" s="32">
        <v>1</v>
      </c>
      <c r="D1865" s="33">
        <v>1</v>
      </c>
      <c r="E1865" s="32"/>
      <c r="F1865" s="14">
        <f>SUM(B1865:E1865)</f>
        <v>2</v>
      </c>
      <c r="G1865" s="31"/>
      <c r="H1865" s="32">
        <v>1</v>
      </c>
      <c r="I1865" s="33">
        <v>1</v>
      </c>
      <c r="J1865" s="32"/>
      <c r="K1865" s="14">
        <f>SUM(G1865:J1865)</f>
        <v>2</v>
      </c>
      <c r="L1865" s="31"/>
      <c r="M1865" s="32">
        <v>1</v>
      </c>
      <c r="N1865" s="33">
        <v>1</v>
      </c>
      <c r="O1865" s="32"/>
      <c r="P1865" s="14">
        <f>SUM(L1865:O1865)</f>
        <v>2</v>
      </c>
      <c r="Q1865" s="15">
        <f t="shared" si="1462"/>
        <v>6</v>
      </c>
      <c r="R1865" s="56">
        <v>44698</v>
      </c>
      <c r="S1865" s="30" t="s">
        <v>1381</v>
      </c>
      <c r="T1865" s="133">
        <v>5</v>
      </c>
      <c r="U1865" s="134">
        <v>5</v>
      </c>
      <c r="V1865" s="135"/>
      <c r="W1865" s="134">
        <v>20</v>
      </c>
      <c r="X1865" s="136">
        <f t="shared" ref="X1865:X1880" si="1468">SUM(T1865:W1865)</f>
        <v>30</v>
      </c>
      <c r="Y1865" s="133">
        <v>5</v>
      </c>
      <c r="Z1865" s="134">
        <v>15</v>
      </c>
      <c r="AA1865" s="135">
        <v>10</v>
      </c>
      <c r="AB1865" s="134"/>
      <c r="AC1865" s="136">
        <f t="shared" ref="AC1865:AC1880" si="1469">SUM(Y1865:AB1865)</f>
        <v>30</v>
      </c>
      <c r="AD1865" s="133"/>
      <c r="AE1865" s="134">
        <v>20</v>
      </c>
      <c r="AF1865" s="135">
        <v>10</v>
      </c>
      <c r="AG1865" s="134">
        <v>5</v>
      </c>
      <c r="AH1865" s="136">
        <f t="shared" ref="AH1865:AH1880" si="1470">SUM(AD1865:AG1865)</f>
        <v>35</v>
      </c>
      <c r="AI1865" s="137">
        <f t="shared" si="1463"/>
        <v>95</v>
      </c>
      <c r="AJ1865" s="56">
        <v>44694</v>
      </c>
    </row>
    <row r="1866" spans="1:36" x14ac:dyDescent="0.15">
      <c r="A1866" s="30" t="s">
        <v>88</v>
      </c>
      <c r="B1866" s="37"/>
      <c r="C1866" s="19">
        <v>2</v>
      </c>
      <c r="D1866" s="18"/>
      <c r="E1866" s="32"/>
      <c r="F1866" s="14">
        <f t="shared" ref="F1866:F1888" si="1471">SUM(B1866:E1866)</f>
        <v>2</v>
      </c>
      <c r="G1866" s="37"/>
      <c r="H1866" s="19"/>
      <c r="I1866" s="18"/>
      <c r="J1866" s="32"/>
      <c r="K1866" s="14">
        <f t="shared" ref="K1866:K1888" si="1472">SUM(G1866:J1866)</f>
        <v>0</v>
      </c>
      <c r="L1866" s="37"/>
      <c r="M1866" s="19"/>
      <c r="N1866" s="18"/>
      <c r="O1866" s="32"/>
      <c r="P1866" s="14">
        <f t="shared" ref="P1866:P1888" si="1473">SUM(L1866:O1866)</f>
        <v>0</v>
      </c>
      <c r="Q1866" s="15">
        <f t="shared" si="1462"/>
        <v>2</v>
      </c>
      <c r="R1866" s="93">
        <v>44700</v>
      </c>
      <c r="S1866" s="30" t="s">
        <v>1382</v>
      </c>
      <c r="T1866" s="31"/>
      <c r="U1866" s="32"/>
      <c r="V1866" s="33"/>
      <c r="W1866" s="32">
        <v>10</v>
      </c>
      <c r="X1866" s="14">
        <f t="shared" si="1468"/>
        <v>10</v>
      </c>
      <c r="Y1866" s="31">
        <v>5</v>
      </c>
      <c r="Z1866" s="32">
        <v>10</v>
      </c>
      <c r="AA1866" s="33">
        <v>5</v>
      </c>
      <c r="AB1866" s="32">
        <v>10</v>
      </c>
      <c r="AC1866" s="14">
        <f t="shared" si="1469"/>
        <v>30</v>
      </c>
      <c r="AD1866" s="31"/>
      <c r="AE1866" s="32">
        <v>10</v>
      </c>
      <c r="AF1866" s="33"/>
      <c r="AG1866" s="32"/>
      <c r="AH1866" s="14">
        <f t="shared" si="1470"/>
        <v>10</v>
      </c>
      <c r="AI1866" s="15">
        <f t="shared" si="1463"/>
        <v>50</v>
      </c>
      <c r="AJ1866" s="56">
        <v>44694</v>
      </c>
    </row>
    <row r="1867" spans="1:36" x14ac:dyDescent="0.15">
      <c r="A1867" s="30" t="s">
        <v>1412</v>
      </c>
      <c r="B1867" s="37">
        <v>1</v>
      </c>
      <c r="C1867" s="19"/>
      <c r="D1867" s="18"/>
      <c r="E1867" s="32"/>
      <c r="F1867" s="14">
        <f t="shared" si="1471"/>
        <v>1</v>
      </c>
      <c r="G1867" s="37">
        <v>1</v>
      </c>
      <c r="H1867" s="19"/>
      <c r="I1867" s="18"/>
      <c r="J1867" s="32"/>
      <c r="K1867" s="14">
        <f t="shared" si="1472"/>
        <v>1</v>
      </c>
      <c r="L1867" s="37"/>
      <c r="M1867" s="19"/>
      <c r="N1867" s="18"/>
      <c r="O1867" s="32"/>
      <c r="P1867" s="14">
        <f t="shared" si="1473"/>
        <v>0</v>
      </c>
      <c r="Q1867" s="15">
        <f t="shared" si="1462"/>
        <v>2</v>
      </c>
      <c r="R1867" s="93">
        <v>44704</v>
      </c>
      <c r="S1867" s="30" t="s">
        <v>1397</v>
      </c>
      <c r="T1867" s="37">
        <v>2</v>
      </c>
      <c r="U1867" s="19">
        <v>6</v>
      </c>
      <c r="V1867" s="18">
        <v>3</v>
      </c>
      <c r="W1867" s="32">
        <v>3</v>
      </c>
      <c r="X1867" s="14">
        <f t="shared" si="1468"/>
        <v>14</v>
      </c>
      <c r="Y1867" s="37">
        <v>2</v>
      </c>
      <c r="Z1867" s="19">
        <v>6</v>
      </c>
      <c r="AA1867" s="18">
        <v>3</v>
      </c>
      <c r="AB1867" s="32">
        <v>3</v>
      </c>
      <c r="AC1867" s="14">
        <f t="shared" si="1469"/>
        <v>14</v>
      </c>
      <c r="AD1867" s="37">
        <v>2</v>
      </c>
      <c r="AE1867" s="19">
        <v>6</v>
      </c>
      <c r="AF1867" s="18">
        <v>3</v>
      </c>
      <c r="AG1867" s="32">
        <v>3</v>
      </c>
      <c r="AH1867" s="14">
        <f t="shared" si="1470"/>
        <v>14</v>
      </c>
      <c r="AI1867" s="15">
        <f t="shared" si="1463"/>
        <v>42</v>
      </c>
      <c r="AJ1867" s="56">
        <v>44694</v>
      </c>
    </row>
    <row r="1868" spans="1:36" x14ac:dyDescent="0.15">
      <c r="A1868" s="30" t="s">
        <v>1419</v>
      </c>
      <c r="B1868" s="37">
        <v>1</v>
      </c>
      <c r="C1868" s="19"/>
      <c r="D1868" s="18"/>
      <c r="E1868" s="32"/>
      <c r="F1868" s="14">
        <f t="shared" si="1471"/>
        <v>1</v>
      </c>
      <c r="G1868" s="37">
        <v>1</v>
      </c>
      <c r="H1868" s="19"/>
      <c r="I1868" s="18"/>
      <c r="J1868" s="32"/>
      <c r="K1868" s="14">
        <f t="shared" si="1472"/>
        <v>1</v>
      </c>
      <c r="L1868" s="37">
        <v>1</v>
      </c>
      <c r="M1868" s="19"/>
      <c r="N1868" s="18"/>
      <c r="O1868" s="32"/>
      <c r="P1868" s="14">
        <f t="shared" si="1473"/>
        <v>1</v>
      </c>
      <c r="Q1868" s="15">
        <f t="shared" si="1462"/>
        <v>3</v>
      </c>
      <c r="R1868" s="93">
        <v>44708</v>
      </c>
      <c r="S1868" s="30" t="s">
        <v>1398</v>
      </c>
      <c r="T1868" s="37">
        <v>3</v>
      </c>
      <c r="U1868" s="19">
        <v>2</v>
      </c>
      <c r="V1868" s="18">
        <v>3</v>
      </c>
      <c r="W1868" s="32">
        <v>1</v>
      </c>
      <c r="X1868" s="14">
        <f t="shared" si="1468"/>
        <v>9</v>
      </c>
      <c r="Y1868" s="37">
        <v>3</v>
      </c>
      <c r="Z1868" s="19">
        <v>2</v>
      </c>
      <c r="AA1868" s="18">
        <v>3</v>
      </c>
      <c r="AB1868" s="32">
        <v>1</v>
      </c>
      <c r="AC1868" s="14">
        <f t="shared" si="1469"/>
        <v>9</v>
      </c>
      <c r="AD1868" s="37">
        <v>3</v>
      </c>
      <c r="AE1868" s="19">
        <v>2</v>
      </c>
      <c r="AF1868" s="18">
        <v>3</v>
      </c>
      <c r="AG1868" s="32">
        <v>1</v>
      </c>
      <c r="AH1868" s="14">
        <f t="shared" si="1470"/>
        <v>9</v>
      </c>
      <c r="AI1868" s="15">
        <f t="shared" si="1463"/>
        <v>27</v>
      </c>
      <c r="AJ1868" s="56">
        <v>44694</v>
      </c>
    </row>
    <row r="1869" spans="1:36" x14ac:dyDescent="0.15">
      <c r="A1869" s="30"/>
      <c r="B1869" s="37"/>
      <c r="C1869" s="19"/>
      <c r="D1869" s="18"/>
      <c r="E1869" s="32"/>
      <c r="F1869" s="14">
        <f t="shared" si="1471"/>
        <v>0</v>
      </c>
      <c r="G1869" s="37"/>
      <c r="H1869" s="19"/>
      <c r="I1869" s="18"/>
      <c r="J1869" s="32"/>
      <c r="K1869" s="14">
        <f t="shared" si="1472"/>
        <v>0</v>
      </c>
      <c r="L1869" s="37"/>
      <c r="M1869" s="19"/>
      <c r="N1869" s="18"/>
      <c r="O1869" s="32"/>
      <c r="P1869" s="14">
        <f t="shared" si="1473"/>
        <v>0</v>
      </c>
      <c r="Q1869" s="15">
        <f t="shared" si="1462"/>
        <v>0</v>
      </c>
      <c r="S1869" s="30" t="s">
        <v>1399</v>
      </c>
      <c r="T1869" s="37">
        <v>2</v>
      </c>
      <c r="U1869" s="19">
        <v>4</v>
      </c>
      <c r="V1869" s="18"/>
      <c r="W1869" s="32">
        <v>2</v>
      </c>
      <c r="X1869" s="14">
        <f t="shared" si="1468"/>
        <v>8</v>
      </c>
      <c r="Y1869" s="37">
        <v>2</v>
      </c>
      <c r="Z1869" s="19">
        <v>4</v>
      </c>
      <c r="AA1869" s="18"/>
      <c r="AB1869" s="32">
        <v>2</v>
      </c>
      <c r="AC1869" s="14">
        <f t="shared" si="1469"/>
        <v>8</v>
      </c>
      <c r="AD1869" s="37">
        <v>2</v>
      </c>
      <c r="AE1869" s="19">
        <v>4</v>
      </c>
      <c r="AF1869" s="18"/>
      <c r="AG1869" s="32">
        <v>2</v>
      </c>
      <c r="AH1869" s="14">
        <f t="shared" si="1470"/>
        <v>8</v>
      </c>
      <c r="AI1869" s="15">
        <f t="shared" si="1463"/>
        <v>24</v>
      </c>
      <c r="AJ1869" s="56">
        <v>44694</v>
      </c>
    </row>
    <row r="1870" spans="1:36" x14ac:dyDescent="0.15">
      <c r="A1870" s="30"/>
      <c r="B1870" s="37"/>
      <c r="C1870" s="19"/>
      <c r="D1870" s="18"/>
      <c r="E1870" s="32"/>
      <c r="F1870" s="14">
        <f t="shared" si="1471"/>
        <v>0</v>
      </c>
      <c r="G1870" s="37"/>
      <c r="H1870" s="19"/>
      <c r="I1870" s="18"/>
      <c r="J1870" s="32"/>
      <c r="K1870" s="14">
        <f t="shared" si="1472"/>
        <v>0</v>
      </c>
      <c r="L1870" s="37"/>
      <c r="M1870" s="19"/>
      <c r="N1870" s="18"/>
      <c r="O1870" s="32"/>
      <c r="P1870" s="14">
        <f t="shared" si="1473"/>
        <v>0</v>
      </c>
      <c r="Q1870" s="15">
        <f t="shared" si="1462"/>
        <v>0</v>
      </c>
      <c r="S1870" s="13" t="s">
        <v>1400</v>
      </c>
      <c r="T1870" s="37">
        <v>3</v>
      </c>
      <c r="U1870" s="19"/>
      <c r="V1870" s="18">
        <v>5</v>
      </c>
      <c r="W1870" s="32"/>
      <c r="X1870" s="14">
        <f t="shared" si="1468"/>
        <v>8</v>
      </c>
      <c r="Y1870" s="37"/>
      <c r="Z1870" s="19"/>
      <c r="AA1870" s="18"/>
      <c r="AB1870" s="32"/>
      <c r="AC1870" s="14">
        <f t="shared" si="1469"/>
        <v>0</v>
      </c>
      <c r="AD1870" s="37"/>
      <c r="AE1870" s="19"/>
      <c r="AF1870" s="18">
        <v>5</v>
      </c>
      <c r="AG1870" s="32"/>
      <c r="AH1870" s="14">
        <f t="shared" si="1470"/>
        <v>5</v>
      </c>
      <c r="AI1870" s="15">
        <f t="shared" si="1463"/>
        <v>13</v>
      </c>
      <c r="AJ1870" s="56">
        <v>44697</v>
      </c>
    </row>
    <row r="1871" spans="1:36" x14ac:dyDescent="0.15">
      <c r="A1871" s="30"/>
      <c r="B1871" s="37"/>
      <c r="C1871" s="19"/>
      <c r="D1871" s="18"/>
      <c r="E1871" s="32"/>
      <c r="F1871" s="14">
        <f t="shared" si="1471"/>
        <v>0</v>
      </c>
      <c r="G1871" s="37"/>
      <c r="H1871" s="19"/>
      <c r="I1871" s="18"/>
      <c r="J1871" s="32"/>
      <c r="K1871" s="14">
        <f t="shared" si="1472"/>
        <v>0</v>
      </c>
      <c r="L1871" s="37"/>
      <c r="M1871" s="19"/>
      <c r="N1871" s="18"/>
      <c r="O1871" s="32"/>
      <c r="P1871" s="14">
        <f t="shared" si="1473"/>
        <v>0</v>
      </c>
      <c r="Q1871" s="15">
        <f t="shared" si="1462"/>
        <v>0</v>
      </c>
      <c r="S1871" s="30" t="s">
        <v>1401</v>
      </c>
      <c r="T1871" s="37">
        <v>1</v>
      </c>
      <c r="U1871" s="19"/>
      <c r="V1871" s="18"/>
      <c r="W1871" s="32">
        <v>2</v>
      </c>
      <c r="X1871" s="14">
        <f t="shared" si="1468"/>
        <v>3</v>
      </c>
      <c r="Y1871" s="37">
        <v>1</v>
      </c>
      <c r="Z1871" s="19"/>
      <c r="AA1871" s="18"/>
      <c r="AB1871" s="32">
        <v>2</v>
      </c>
      <c r="AC1871" s="14">
        <f t="shared" si="1469"/>
        <v>3</v>
      </c>
      <c r="AD1871" s="37">
        <v>1</v>
      </c>
      <c r="AE1871" s="19"/>
      <c r="AF1871" s="18"/>
      <c r="AG1871" s="32">
        <v>2</v>
      </c>
      <c r="AH1871" s="14">
        <f t="shared" si="1470"/>
        <v>3</v>
      </c>
      <c r="AI1871" s="15">
        <f t="shared" si="1463"/>
        <v>9</v>
      </c>
      <c r="AJ1871" s="56">
        <v>44697</v>
      </c>
    </row>
    <row r="1872" spans="1:36" x14ac:dyDescent="0.15">
      <c r="A1872" s="30"/>
      <c r="B1872" s="37"/>
      <c r="C1872" s="19"/>
      <c r="D1872" s="18"/>
      <c r="E1872" s="32"/>
      <c r="F1872" s="14">
        <f t="shared" si="1471"/>
        <v>0</v>
      </c>
      <c r="G1872" s="37"/>
      <c r="H1872" s="19"/>
      <c r="I1872" s="18"/>
      <c r="J1872" s="32"/>
      <c r="K1872" s="14">
        <f t="shared" si="1472"/>
        <v>0</v>
      </c>
      <c r="L1872" s="37"/>
      <c r="M1872" s="19"/>
      <c r="N1872" s="18"/>
      <c r="O1872" s="32"/>
      <c r="P1872" s="14">
        <f t="shared" si="1473"/>
        <v>0</v>
      </c>
      <c r="Q1872" s="15">
        <f t="shared" si="1462"/>
        <v>0</v>
      </c>
      <c r="S1872" s="30" t="s">
        <v>1403</v>
      </c>
      <c r="T1872" s="37"/>
      <c r="U1872" s="19">
        <v>3</v>
      </c>
      <c r="V1872" s="18">
        <v>1</v>
      </c>
      <c r="W1872" s="32">
        <v>3</v>
      </c>
      <c r="X1872" s="14">
        <f t="shared" si="1468"/>
        <v>7</v>
      </c>
      <c r="Y1872" s="37"/>
      <c r="Z1872" s="19">
        <v>3</v>
      </c>
      <c r="AA1872" s="18">
        <v>1</v>
      </c>
      <c r="AB1872" s="32">
        <v>3</v>
      </c>
      <c r="AC1872" s="14">
        <f t="shared" si="1469"/>
        <v>7</v>
      </c>
      <c r="AD1872" s="37"/>
      <c r="AE1872" s="19">
        <v>3</v>
      </c>
      <c r="AF1872" s="18">
        <v>1</v>
      </c>
      <c r="AG1872" s="32">
        <v>3</v>
      </c>
      <c r="AH1872" s="14">
        <f t="shared" si="1470"/>
        <v>7</v>
      </c>
      <c r="AI1872" s="15">
        <f t="shared" si="1463"/>
        <v>21</v>
      </c>
      <c r="AJ1872" s="56">
        <v>44699</v>
      </c>
    </row>
    <row r="1873" spans="1:37" x14ac:dyDescent="0.15">
      <c r="A1873" s="30"/>
      <c r="B1873" s="37"/>
      <c r="C1873" s="19"/>
      <c r="D1873" s="18"/>
      <c r="E1873" s="32"/>
      <c r="F1873" s="14">
        <f t="shared" si="1471"/>
        <v>0</v>
      </c>
      <c r="G1873" s="37"/>
      <c r="H1873" s="19"/>
      <c r="I1873" s="18"/>
      <c r="J1873" s="32"/>
      <c r="K1873" s="14">
        <f t="shared" si="1472"/>
        <v>0</v>
      </c>
      <c r="L1873" s="37"/>
      <c r="M1873" s="19"/>
      <c r="N1873" s="18"/>
      <c r="O1873" s="32"/>
      <c r="P1873" s="14">
        <f t="shared" si="1473"/>
        <v>0</v>
      </c>
      <c r="Q1873" s="15">
        <f t="shared" si="1462"/>
        <v>0</v>
      </c>
      <c r="S1873" s="30" t="s">
        <v>1404</v>
      </c>
      <c r="T1873" s="37"/>
      <c r="U1873" s="19">
        <v>2</v>
      </c>
      <c r="V1873" s="18">
        <v>3</v>
      </c>
      <c r="W1873" s="32">
        <v>1</v>
      </c>
      <c r="X1873" s="14">
        <f t="shared" si="1468"/>
        <v>6</v>
      </c>
      <c r="Y1873" s="37"/>
      <c r="Z1873" s="19">
        <v>2</v>
      </c>
      <c r="AA1873" s="18">
        <v>3</v>
      </c>
      <c r="AB1873" s="32">
        <v>1</v>
      </c>
      <c r="AC1873" s="14">
        <f t="shared" si="1469"/>
        <v>6</v>
      </c>
      <c r="AD1873" s="37"/>
      <c r="AE1873" s="19">
        <v>2</v>
      </c>
      <c r="AF1873" s="18">
        <v>3</v>
      </c>
      <c r="AG1873" s="32">
        <v>1</v>
      </c>
      <c r="AH1873" s="14">
        <f t="shared" si="1470"/>
        <v>6</v>
      </c>
      <c r="AI1873" s="15">
        <f t="shared" si="1463"/>
        <v>18</v>
      </c>
      <c r="AJ1873" s="56">
        <v>44700</v>
      </c>
    </row>
    <row r="1874" spans="1:37" x14ac:dyDescent="0.15">
      <c r="A1874" s="30"/>
      <c r="B1874" s="37"/>
      <c r="C1874" s="19"/>
      <c r="D1874" s="18"/>
      <c r="E1874" s="32"/>
      <c r="F1874" s="14">
        <f t="shared" si="1471"/>
        <v>0</v>
      </c>
      <c r="G1874" s="37"/>
      <c r="H1874" s="19"/>
      <c r="I1874" s="18"/>
      <c r="J1874" s="32"/>
      <c r="K1874" s="14">
        <f t="shared" si="1472"/>
        <v>0</v>
      </c>
      <c r="L1874" s="37"/>
      <c r="M1874" s="19"/>
      <c r="N1874" s="18"/>
      <c r="O1874" s="32"/>
      <c r="P1874" s="14">
        <f t="shared" si="1473"/>
        <v>0</v>
      </c>
      <c r="Q1874" s="15">
        <f t="shared" si="1462"/>
        <v>0</v>
      </c>
      <c r="S1874" s="13" t="s">
        <v>1405</v>
      </c>
      <c r="T1874" s="37"/>
      <c r="U1874" s="19"/>
      <c r="V1874" s="18"/>
      <c r="W1874" s="32"/>
      <c r="X1874" s="14">
        <f t="shared" si="1468"/>
        <v>0</v>
      </c>
      <c r="Y1874" s="37">
        <v>10</v>
      </c>
      <c r="Z1874" s="19">
        <v>5</v>
      </c>
      <c r="AA1874" s="18">
        <v>5</v>
      </c>
      <c r="AB1874" s="32"/>
      <c r="AC1874" s="14">
        <f t="shared" si="1469"/>
        <v>20</v>
      </c>
      <c r="AD1874" s="37"/>
      <c r="AE1874" s="19"/>
      <c r="AF1874" s="18"/>
      <c r="AG1874" s="32"/>
      <c r="AH1874" s="14">
        <f t="shared" si="1470"/>
        <v>0</v>
      </c>
      <c r="AI1874" s="15">
        <f t="shared" si="1463"/>
        <v>20</v>
      </c>
      <c r="AJ1874" s="56">
        <v>44704</v>
      </c>
    </row>
    <row r="1875" spans="1:37" x14ac:dyDescent="0.15">
      <c r="A1875" s="30"/>
      <c r="B1875" s="37"/>
      <c r="C1875" s="19"/>
      <c r="D1875" s="18"/>
      <c r="E1875" s="32"/>
      <c r="F1875" s="14">
        <f t="shared" si="1471"/>
        <v>0</v>
      </c>
      <c r="G1875" s="37"/>
      <c r="H1875" s="19"/>
      <c r="I1875" s="18"/>
      <c r="J1875" s="32"/>
      <c r="K1875" s="14">
        <f t="shared" si="1472"/>
        <v>0</v>
      </c>
      <c r="L1875" s="37"/>
      <c r="M1875" s="19"/>
      <c r="N1875" s="18"/>
      <c r="O1875" s="32"/>
      <c r="P1875" s="14">
        <f t="shared" si="1473"/>
        <v>0</v>
      </c>
      <c r="Q1875" s="15">
        <f t="shared" si="1462"/>
        <v>0</v>
      </c>
      <c r="S1875" s="30" t="s">
        <v>1406</v>
      </c>
      <c r="T1875" s="37"/>
      <c r="U1875" s="19">
        <v>1</v>
      </c>
      <c r="V1875" s="18">
        <v>5</v>
      </c>
      <c r="W1875" s="32"/>
      <c r="X1875" s="14">
        <f t="shared" si="1468"/>
        <v>6</v>
      </c>
      <c r="Y1875" s="37"/>
      <c r="Z1875" s="19">
        <v>1</v>
      </c>
      <c r="AA1875" s="18">
        <v>5</v>
      </c>
      <c r="AB1875" s="32"/>
      <c r="AC1875" s="14">
        <f t="shared" si="1469"/>
        <v>6</v>
      </c>
      <c r="AD1875" s="37"/>
      <c r="AE1875" s="19">
        <v>1</v>
      </c>
      <c r="AF1875" s="18">
        <v>5</v>
      </c>
      <c r="AG1875" s="32"/>
      <c r="AH1875" s="14">
        <f t="shared" si="1470"/>
        <v>6</v>
      </c>
      <c r="AI1875" s="15">
        <f t="shared" si="1463"/>
        <v>18</v>
      </c>
      <c r="AJ1875" s="56">
        <v>44701</v>
      </c>
    </row>
    <row r="1876" spans="1:37" x14ac:dyDescent="0.15">
      <c r="A1876" s="30"/>
      <c r="B1876" s="37"/>
      <c r="C1876" s="19"/>
      <c r="D1876" s="18"/>
      <c r="E1876" s="32"/>
      <c r="F1876" s="14">
        <f t="shared" si="1471"/>
        <v>0</v>
      </c>
      <c r="G1876" s="37"/>
      <c r="H1876" s="19"/>
      <c r="I1876" s="18"/>
      <c r="J1876" s="32"/>
      <c r="K1876" s="14">
        <f t="shared" si="1472"/>
        <v>0</v>
      </c>
      <c r="L1876" s="37"/>
      <c r="M1876" s="19"/>
      <c r="N1876" s="18"/>
      <c r="O1876" s="32"/>
      <c r="P1876" s="14">
        <f t="shared" si="1473"/>
        <v>0</v>
      </c>
      <c r="Q1876" s="15">
        <f t="shared" si="1462"/>
        <v>0</v>
      </c>
      <c r="S1876" s="30" t="s">
        <v>1407</v>
      </c>
      <c r="T1876" s="37">
        <v>15</v>
      </c>
      <c r="U1876" s="19">
        <v>15</v>
      </c>
      <c r="V1876" s="18">
        <v>5</v>
      </c>
      <c r="W1876" s="32">
        <v>10</v>
      </c>
      <c r="X1876" s="14">
        <f t="shared" si="1468"/>
        <v>45</v>
      </c>
      <c r="Y1876" s="37">
        <v>5</v>
      </c>
      <c r="Z1876" s="19">
        <v>35</v>
      </c>
      <c r="AA1876" s="18">
        <v>45</v>
      </c>
      <c r="AB1876" s="32">
        <v>15</v>
      </c>
      <c r="AC1876" s="14">
        <f t="shared" si="1469"/>
        <v>100</v>
      </c>
      <c r="AD1876" s="37">
        <v>10</v>
      </c>
      <c r="AE1876" s="19">
        <v>20</v>
      </c>
      <c r="AF1876" s="18">
        <v>10</v>
      </c>
      <c r="AG1876" s="32">
        <v>5</v>
      </c>
      <c r="AH1876" s="14">
        <f t="shared" si="1470"/>
        <v>45</v>
      </c>
      <c r="AI1876" s="15">
        <f t="shared" si="1463"/>
        <v>190</v>
      </c>
      <c r="AJ1876" s="56">
        <v>44702</v>
      </c>
    </row>
    <row r="1877" spans="1:37" x14ac:dyDescent="0.15">
      <c r="A1877" s="30"/>
      <c r="B1877" s="37"/>
      <c r="C1877" s="19"/>
      <c r="D1877" s="18"/>
      <c r="E1877" s="32"/>
      <c r="F1877" s="14">
        <f t="shared" si="1471"/>
        <v>0</v>
      </c>
      <c r="G1877" s="37"/>
      <c r="H1877" s="19"/>
      <c r="I1877" s="18"/>
      <c r="J1877" s="32"/>
      <c r="K1877" s="14">
        <f t="shared" si="1472"/>
        <v>0</v>
      </c>
      <c r="L1877" s="37"/>
      <c r="M1877" s="19"/>
      <c r="N1877" s="18"/>
      <c r="O1877" s="32"/>
      <c r="P1877" s="14">
        <f t="shared" si="1473"/>
        <v>0</v>
      </c>
      <c r="Q1877" s="15">
        <f t="shared" si="1462"/>
        <v>0</v>
      </c>
      <c r="S1877" s="30" t="s">
        <v>1408</v>
      </c>
      <c r="T1877" s="37">
        <v>10</v>
      </c>
      <c r="U1877" s="19">
        <v>5</v>
      </c>
      <c r="V1877" s="18"/>
      <c r="W1877" s="32"/>
      <c r="X1877" s="14">
        <f t="shared" si="1468"/>
        <v>15</v>
      </c>
      <c r="Y1877" s="37"/>
      <c r="Z1877" s="19">
        <v>20</v>
      </c>
      <c r="AA1877" s="18">
        <v>20</v>
      </c>
      <c r="AB1877" s="32"/>
      <c r="AC1877" s="14">
        <f t="shared" si="1469"/>
        <v>40</v>
      </c>
      <c r="AD1877" s="37"/>
      <c r="AE1877" s="19">
        <v>10</v>
      </c>
      <c r="AF1877" s="18"/>
      <c r="AG1877" s="32"/>
      <c r="AH1877" s="14">
        <f t="shared" si="1470"/>
        <v>10</v>
      </c>
      <c r="AI1877" s="15">
        <f t="shared" si="1463"/>
        <v>65</v>
      </c>
      <c r="AJ1877" s="56">
        <v>44704</v>
      </c>
    </row>
    <row r="1878" spans="1:37" x14ac:dyDescent="0.15">
      <c r="A1878" s="30"/>
      <c r="B1878" s="37"/>
      <c r="C1878" s="19"/>
      <c r="D1878" s="18"/>
      <c r="E1878" s="32"/>
      <c r="F1878" s="14">
        <f t="shared" si="1471"/>
        <v>0</v>
      </c>
      <c r="G1878" s="37"/>
      <c r="H1878" s="19"/>
      <c r="I1878" s="18"/>
      <c r="J1878" s="32"/>
      <c r="K1878" s="14">
        <f t="shared" si="1472"/>
        <v>0</v>
      </c>
      <c r="L1878" s="37"/>
      <c r="M1878" s="19"/>
      <c r="N1878" s="18"/>
      <c r="O1878" s="32"/>
      <c r="P1878" s="14">
        <f t="shared" si="1473"/>
        <v>0</v>
      </c>
      <c r="Q1878" s="15">
        <f t="shared" si="1462"/>
        <v>0</v>
      </c>
      <c r="S1878" s="30" t="s">
        <v>1410</v>
      </c>
      <c r="T1878" s="37">
        <v>4</v>
      </c>
      <c r="U1878" s="19">
        <v>8</v>
      </c>
      <c r="V1878" s="18">
        <v>4</v>
      </c>
      <c r="W1878" s="32">
        <v>2</v>
      </c>
      <c r="X1878" s="14">
        <f t="shared" si="1468"/>
        <v>18</v>
      </c>
      <c r="Y1878" s="37">
        <v>4</v>
      </c>
      <c r="Z1878" s="19">
        <v>8</v>
      </c>
      <c r="AA1878" s="18">
        <v>4</v>
      </c>
      <c r="AB1878" s="32">
        <v>2</v>
      </c>
      <c r="AC1878" s="14">
        <f t="shared" si="1469"/>
        <v>18</v>
      </c>
      <c r="AD1878" s="37">
        <v>4</v>
      </c>
      <c r="AE1878" s="19">
        <v>8</v>
      </c>
      <c r="AF1878" s="18">
        <v>4</v>
      </c>
      <c r="AG1878" s="32">
        <v>2</v>
      </c>
      <c r="AH1878" s="14">
        <f t="shared" si="1470"/>
        <v>18</v>
      </c>
      <c r="AI1878" s="15">
        <f t="shared" si="1463"/>
        <v>54</v>
      </c>
      <c r="AJ1878" s="56">
        <v>44704</v>
      </c>
    </row>
    <row r="1879" spans="1:37" x14ac:dyDescent="0.15">
      <c r="A1879" s="30"/>
      <c r="B1879" s="37"/>
      <c r="C1879" s="19"/>
      <c r="D1879" s="18"/>
      <c r="E1879" s="32"/>
      <c r="F1879" s="14">
        <f t="shared" si="1471"/>
        <v>0</v>
      </c>
      <c r="G1879" s="37"/>
      <c r="H1879" s="19"/>
      <c r="I1879" s="18"/>
      <c r="J1879" s="32"/>
      <c r="K1879" s="14">
        <f t="shared" si="1472"/>
        <v>0</v>
      </c>
      <c r="L1879" s="37"/>
      <c r="M1879" s="19"/>
      <c r="N1879" s="18"/>
      <c r="O1879" s="32"/>
      <c r="P1879" s="14">
        <f t="shared" si="1473"/>
        <v>0</v>
      </c>
      <c r="Q1879" s="15">
        <f t="shared" si="1462"/>
        <v>0</v>
      </c>
      <c r="S1879" s="30" t="s">
        <v>1411</v>
      </c>
      <c r="T1879" s="37"/>
      <c r="U1879" s="19"/>
      <c r="V1879" s="18"/>
      <c r="W1879" s="32"/>
      <c r="X1879" s="14">
        <f t="shared" si="1468"/>
        <v>0</v>
      </c>
      <c r="Y1879" s="37"/>
      <c r="Z1879" s="19">
        <v>15</v>
      </c>
      <c r="AA1879" s="18">
        <v>10</v>
      </c>
      <c r="AB1879" s="32">
        <v>5</v>
      </c>
      <c r="AC1879" s="14">
        <f t="shared" si="1469"/>
        <v>30</v>
      </c>
      <c r="AD1879" s="37"/>
      <c r="AE1879" s="19">
        <v>5</v>
      </c>
      <c r="AF1879" s="18"/>
      <c r="AG1879" s="32"/>
      <c r="AH1879" s="14">
        <f t="shared" si="1470"/>
        <v>5</v>
      </c>
      <c r="AI1879" s="15">
        <f t="shared" si="1463"/>
        <v>35</v>
      </c>
      <c r="AJ1879" s="56">
        <v>44704</v>
      </c>
    </row>
    <row r="1880" spans="1:37" x14ac:dyDescent="0.15">
      <c r="A1880" s="30"/>
      <c r="B1880" s="37"/>
      <c r="C1880" s="19"/>
      <c r="D1880" s="18"/>
      <c r="E1880" s="32"/>
      <c r="F1880" s="14">
        <f t="shared" si="1471"/>
        <v>0</v>
      </c>
      <c r="G1880" s="37"/>
      <c r="H1880" s="19"/>
      <c r="I1880" s="18"/>
      <c r="J1880" s="32"/>
      <c r="K1880" s="14">
        <f t="shared" si="1472"/>
        <v>0</v>
      </c>
      <c r="L1880" s="37"/>
      <c r="M1880" s="19"/>
      <c r="N1880" s="18"/>
      <c r="O1880" s="32"/>
      <c r="P1880" s="14">
        <f t="shared" si="1473"/>
        <v>0</v>
      </c>
      <c r="Q1880" s="15">
        <f t="shared" si="1462"/>
        <v>0</v>
      </c>
      <c r="S1880" s="30" t="s">
        <v>1413</v>
      </c>
      <c r="T1880" s="31"/>
      <c r="U1880" s="32"/>
      <c r="V1880" s="33"/>
      <c r="W1880" s="32"/>
      <c r="X1880" s="14">
        <f t="shared" si="1468"/>
        <v>0</v>
      </c>
      <c r="Y1880" s="31">
        <v>10</v>
      </c>
      <c r="Z1880" s="32">
        <v>10</v>
      </c>
      <c r="AA1880" s="33"/>
      <c r="AB1880" s="32">
        <v>5</v>
      </c>
      <c r="AC1880" s="14">
        <f t="shared" si="1469"/>
        <v>25</v>
      </c>
      <c r="AD1880" s="31">
        <v>5</v>
      </c>
      <c r="AE1880" s="32"/>
      <c r="AF1880" s="33">
        <v>5</v>
      </c>
      <c r="AG1880" s="32">
        <v>5</v>
      </c>
      <c r="AH1880" s="14">
        <f t="shared" si="1470"/>
        <v>15</v>
      </c>
      <c r="AI1880" s="15">
        <f t="shared" si="1463"/>
        <v>40</v>
      </c>
      <c r="AJ1880" s="56">
        <v>44705</v>
      </c>
    </row>
    <row r="1881" spans="1:37" x14ac:dyDescent="0.15">
      <c r="A1881" s="30"/>
      <c r="B1881" s="37"/>
      <c r="C1881" s="19"/>
      <c r="D1881" s="18"/>
      <c r="E1881" s="32"/>
      <c r="F1881" s="14">
        <f t="shared" si="1471"/>
        <v>0</v>
      </c>
      <c r="G1881" s="37"/>
      <c r="H1881" s="19"/>
      <c r="I1881" s="18"/>
      <c r="J1881" s="32"/>
      <c r="K1881" s="14">
        <f t="shared" si="1472"/>
        <v>0</v>
      </c>
      <c r="L1881" s="37"/>
      <c r="M1881" s="19"/>
      <c r="N1881" s="18"/>
      <c r="O1881" s="32"/>
      <c r="P1881" s="14">
        <f t="shared" si="1473"/>
        <v>0</v>
      </c>
      <c r="Q1881" s="15">
        <f t="shared" si="1462"/>
        <v>0</v>
      </c>
      <c r="S1881" s="30" t="s">
        <v>1414</v>
      </c>
      <c r="T1881" s="31"/>
      <c r="U1881" s="32"/>
      <c r="V1881" s="33"/>
      <c r="W1881" s="32"/>
      <c r="X1881" s="14">
        <f t="shared" ref="X1881:X1882" si="1474">SUM(T1881:W1881)</f>
        <v>0</v>
      </c>
      <c r="Y1881" s="31">
        <v>5</v>
      </c>
      <c r="Z1881" s="32"/>
      <c r="AA1881" s="33"/>
      <c r="AB1881" s="32"/>
      <c r="AC1881" s="14">
        <f t="shared" ref="AC1881:AC1882" si="1475">SUM(Y1881:AB1881)</f>
        <v>5</v>
      </c>
      <c r="AD1881" s="31"/>
      <c r="AE1881" s="32"/>
      <c r="AF1881" s="33"/>
      <c r="AG1881" s="32"/>
      <c r="AH1881" s="14">
        <f t="shared" ref="AH1881:AH1882" si="1476">SUM(AD1881:AG1881)</f>
        <v>0</v>
      </c>
      <c r="AI1881" s="15">
        <f t="shared" ref="AI1881:AI1882" si="1477">X1881+AC1881+AH1881</f>
        <v>5</v>
      </c>
      <c r="AJ1881" s="56">
        <v>44705</v>
      </c>
    </row>
    <row r="1882" spans="1:37" x14ac:dyDescent="0.15">
      <c r="A1882" s="30"/>
      <c r="B1882" s="37"/>
      <c r="C1882" s="19"/>
      <c r="D1882" s="18"/>
      <c r="E1882" s="32"/>
      <c r="F1882" s="14">
        <f t="shared" si="1471"/>
        <v>0</v>
      </c>
      <c r="G1882" s="37"/>
      <c r="H1882" s="19"/>
      <c r="I1882" s="18"/>
      <c r="J1882" s="32"/>
      <c r="K1882" s="14">
        <f t="shared" si="1472"/>
        <v>0</v>
      </c>
      <c r="L1882" s="37"/>
      <c r="M1882" s="19"/>
      <c r="N1882" s="18"/>
      <c r="O1882" s="32"/>
      <c r="P1882" s="14">
        <f t="shared" si="1473"/>
        <v>0</v>
      </c>
      <c r="Q1882" s="15">
        <f t="shared" si="1462"/>
        <v>0</v>
      </c>
      <c r="S1882" s="30" t="s">
        <v>1416</v>
      </c>
      <c r="T1882" s="31"/>
      <c r="U1882" s="32">
        <v>5</v>
      </c>
      <c r="V1882" s="33">
        <v>10</v>
      </c>
      <c r="W1882" s="32">
        <v>45</v>
      </c>
      <c r="X1882" s="14">
        <f t="shared" si="1474"/>
        <v>60</v>
      </c>
      <c r="Y1882" s="31">
        <v>15</v>
      </c>
      <c r="Z1882" s="32">
        <v>40</v>
      </c>
      <c r="AA1882" s="33"/>
      <c r="AB1882" s="32">
        <v>40</v>
      </c>
      <c r="AC1882" s="14">
        <f t="shared" si="1475"/>
        <v>95</v>
      </c>
      <c r="AD1882" s="31">
        <v>15</v>
      </c>
      <c r="AE1882" s="32">
        <v>5</v>
      </c>
      <c r="AF1882" s="33">
        <v>25</v>
      </c>
      <c r="AG1882" s="32">
        <v>25</v>
      </c>
      <c r="AH1882" s="14">
        <f t="shared" si="1476"/>
        <v>70</v>
      </c>
      <c r="AI1882" s="15">
        <f t="shared" si="1477"/>
        <v>225</v>
      </c>
      <c r="AJ1882" s="56">
        <v>44707</v>
      </c>
    </row>
    <row r="1883" spans="1:37" x14ac:dyDescent="0.15">
      <c r="A1883" s="30"/>
      <c r="B1883" s="37"/>
      <c r="C1883" s="19"/>
      <c r="D1883" s="18"/>
      <c r="E1883" s="32"/>
      <c r="F1883" s="14">
        <f t="shared" si="1471"/>
        <v>0</v>
      </c>
      <c r="G1883" s="37"/>
      <c r="H1883" s="19"/>
      <c r="I1883" s="18"/>
      <c r="J1883" s="32"/>
      <c r="K1883" s="14">
        <f t="shared" si="1472"/>
        <v>0</v>
      </c>
      <c r="L1883" s="37"/>
      <c r="M1883" s="19"/>
      <c r="N1883" s="18"/>
      <c r="O1883" s="32"/>
      <c r="P1883" s="14">
        <f t="shared" si="1473"/>
        <v>0</v>
      </c>
      <c r="Q1883" s="15">
        <f t="shared" si="1462"/>
        <v>0</v>
      </c>
      <c r="S1883" s="30" t="s">
        <v>1422</v>
      </c>
      <c r="T1883" s="31"/>
      <c r="U1883" s="32"/>
      <c r="V1883" s="33"/>
      <c r="W1883" s="32"/>
      <c r="X1883" s="14">
        <f t="shared" ref="X1883" si="1478">SUM(T1883:W1883)</f>
        <v>0</v>
      </c>
      <c r="Y1883" s="31">
        <v>20</v>
      </c>
      <c r="Z1883" s="32">
        <v>15</v>
      </c>
      <c r="AA1883" s="33"/>
      <c r="AB1883" s="32">
        <v>25</v>
      </c>
      <c r="AC1883" s="14">
        <f t="shared" ref="AC1883" si="1479">SUM(Y1883:AB1883)</f>
        <v>60</v>
      </c>
      <c r="AD1883" s="31">
        <v>15</v>
      </c>
      <c r="AE1883" s="32">
        <v>5</v>
      </c>
      <c r="AF1883" s="33"/>
      <c r="AG1883" s="32">
        <v>25</v>
      </c>
      <c r="AH1883" s="14">
        <f t="shared" ref="AH1883" si="1480">SUM(AD1883:AG1883)</f>
        <v>45</v>
      </c>
      <c r="AI1883" s="15">
        <f t="shared" ref="AI1883" si="1481">X1883+AC1883+AH1883</f>
        <v>105</v>
      </c>
      <c r="AJ1883" s="56">
        <v>44709</v>
      </c>
    </row>
    <row r="1884" spans="1:37" x14ac:dyDescent="0.15">
      <c r="A1884" s="39"/>
      <c r="B1884" s="37"/>
      <c r="C1884" s="19"/>
      <c r="D1884" s="18"/>
      <c r="E1884" s="32"/>
      <c r="F1884" s="14">
        <f t="shared" si="1471"/>
        <v>0</v>
      </c>
      <c r="G1884" s="37"/>
      <c r="H1884" s="19"/>
      <c r="I1884" s="18"/>
      <c r="J1884" s="32"/>
      <c r="K1884" s="14">
        <f t="shared" si="1472"/>
        <v>0</v>
      </c>
      <c r="L1884" s="37"/>
      <c r="M1884" s="19"/>
      <c r="N1884" s="18"/>
      <c r="O1884" s="32"/>
      <c r="P1884" s="14">
        <f t="shared" si="1473"/>
        <v>0</v>
      </c>
      <c r="Q1884" s="15">
        <f t="shared" si="1462"/>
        <v>0</v>
      </c>
      <c r="S1884" s="13" t="s">
        <v>856</v>
      </c>
      <c r="T1884" s="31"/>
      <c r="U1884" s="32"/>
      <c r="V1884" s="33"/>
      <c r="W1884" s="32"/>
      <c r="X1884" s="14">
        <f t="shared" ref="X1884:X1888" si="1482">SUM(T1884:W1884)</f>
        <v>0</v>
      </c>
      <c r="Y1884" s="31"/>
      <c r="Z1884" s="32"/>
      <c r="AA1884" s="33"/>
      <c r="AB1884" s="32"/>
      <c r="AC1884" s="14">
        <f t="shared" ref="AC1884:AC1888" si="1483">SUM(Y1884:AB1884)</f>
        <v>0</v>
      </c>
      <c r="AD1884" s="31"/>
      <c r="AE1884" s="32"/>
      <c r="AF1884" s="33"/>
      <c r="AG1884" s="32"/>
      <c r="AH1884" s="14">
        <f t="shared" ref="AH1884:AH1888" si="1484">SUM(AD1884:AG1884)</f>
        <v>0</v>
      </c>
      <c r="AI1884" s="15">
        <f t="shared" ref="AI1884:AI1888" si="1485">X1884+AC1884+AH1884</f>
        <v>0</v>
      </c>
      <c r="AJ1884" s="57" t="s">
        <v>1306</v>
      </c>
    </row>
    <row r="1885" spans="1:37" x14ac:dyDescent="0.15">
      <c r="A1885" s="30"/>
      <c r="B1885" s="37"/>
      <c r="C1885" s="19"/>
      <c r="D1885" s="18"/>
      <c r="E1885" s="32"/>
      <c r="F1885" s="14">
        <f t="shared" si="1471"/>
        <v>0</v>
      </c>
      <c r="G1885" s="37"/>
      <c r="H1885" s="19"/>
      <c r="I1885" s="18"/>
      <c r="J1885" s="32"/>
      <c r="K1885" s="14">
        <f t="shared" si="1472"/>
        <v>0</v>
      </c>
      <c r="L1885" s="37"/>
      <c r="M1885" s="19"/>
      <c r="N1885" s="18"/>
      <c r="O1885" s="32"/>
      <c r="P1885" s="14">
        <f t="shared" si="1473"/>
        <v>0</v>
      </c>
      <c r="Q1885" s="15">
        <f t="shared" si="1462"/>
        <v>0</v>
      </c>
      <c r="S1885" s="30" t="s">
        <v>1335</v>
      </c>
      <c r="T1885" s="31"/>
      <c r="U1885" s="32"/>
      <c r="V1885" s="33"/>
      <c r="W1885" s="32"/>
      <c r="X1885" s="14">
        <f t="shared" si="1482"/>
        <v>0</v>
      </c>
      <c r="Y1885" s="31"/>
      <c r="Z1885" s="32"/>
      <c r="AA1885" s="33"/>
      <c r="AB1885" s="32"/>
      <c r="AC1885" s="14">
        <f t="shared" si="1483"/>
        <v>0</v>
      </c>
      <c r="AD1885" s="31"/>
      <c r="AE1885" s="32"/>
      <c r="AF1885" s="33"/>
      <c r="AG1885" s="32"/>
      <c r="AH1885" s="14">
        <f t="shared" si="1484"/>
        <v>0</v>
      </c>
      <c r="AI1885" s="15">
        <f t="shared" si="1485"/>
        <v>0</v>
      </c>
      <c r="AJ1885" s="56">
        <v>44693</v>
      </c>
    </row>
    <row r="1886" spans="1:37" x14ac:dyDescent="0.15">
      <c r="A1886" s="30"/>
      <c r="B1886" s="37"/>
      <c r="C1886" s="19"/>
      <c r="D1886" s="18"/>
      <c r="E1886" s="32"/>
      <c r="F1886" s="14">
        <f t="shared" si="1471"/>
        <v>0</v>
      </c>
      <c r="G1886" s="37"/>
      <c r="H1886" s="19"/>
      <c r="I1886" s="18"/>
      <c r="J1886" s="32"/>
      <c r="K1886" s="14">
        <f t="shared" si="1472"/>
        <v>0</v>
      </c>
      <c r="L1886" s="37"/>
      <c r="M1886" s="19"/>
      <c r="N1886" s="18"/>
      <c r="O1886" s="32"/>
      <c r="P1886" s="14">
        <f t="shared" si="1473"/>
        <v>0</v>
      </c>
      <c r="Q1886" s="15">
        <f t="shared" si="1462"/>
        <v>0</v>
      </c>
      <c r="S1886" s="30" t="s">
        <v>1361</v>
      </c>
      <c r="T1886" s="31"/>
      <c r="U1886" s="32"/>
      <c r="V1886" s="33"/>
      <c r="W1886" s="32"/>
      <c r="X1886" s="14">
        <f t="shared" si="1482"/>
        <v>0</v>
      </c>
      <c r="Y1886" s="31"/>
      <c r="Z1886" s="32"/>
      <c r="AA1886" s="33"/>
      <c r="AB1886" s="32"/>
      <c r="AC1886" s="14">
        <f t="shared" si="1483"/>
        <v>0</v>
      </c>
      <c r="AD1886" s="31"/>
      <c r="AE1886" s="32"/>
      <c r="AF1886" s="33"/>
      <c r="AG1886" s="32"/>
      <c r="AH1886" s="14">
        <f t="shared" si="1484"/>
        <v>0</v>
      </c>
      <c r="AI1886" s="15">
        <f t="shared" si="1485"/>
        <v>0</v>
      </c>
      <c r="AJ1886" s="56" t="s">
        <v>1362</v>
      </c>
    </row>
    <row r="1887" spans="1:37" x14ac:dyDescent="0.15">
      <c r="A1887" s="13"/>
      <c r="B1887" s="37"/>
      <c r="C1887" s="19"/>
      <c r="D1887" s="18"/>
      <c r="E1887" s="32"/>
      <c r="F1887" s="14">
        <f t="shared" si="1471"/>
        <v>0</v>
      </c>
      <c r="G1887" s="37"/>
      <c r="H1887" s="19"/>
      <c r="I1887" s="18"/>
      <c r="J1887" s="32"/>
      <c r="K1887" s="14">
        <f t="shared" si="1472"/>
        <v>0</v>
      </c>
      <c r="L1887" s="37"/>
      <c r="M1887" s="19"/>
      <c r="N1887" s="18"/>
      <c r="O1887" s="32"/>
      <c r="P1887" s="14">
        <f t="shared" si="1473"/>
        <v>0</v>
      </c>
      <c r="Q1887" s="15">
        <f t="shared" si="1462"/>
        <v>0</v>
      </c>
      <c r="S1887" s="142" t="s">
        <v>1385</v>
      </c>
      <c r="T1887" s="143"/>
      <c r="U1887" s="113"/>
      <c r="V1887" s="144"/>
      <c r="W1887" s="113"/>
      <c r="X1887" s="145">
        <f t="shared" si="1482"/>
        <v>0</v>
      </c>
      <c r="Y1887" s="143"/>
      <c r="Z1887" s="113"/>
      <c r="AA1887" s="144"/>
      <c r="AB1887" s="113"/>
      <c r="AC1887" s="145">
        <f t="shared" si="1483"/>
        <v>0</v>
      </c>
      <c r="AD1887" s="143"/>
      <c r="AE1887" s="113"/>
      <c r="AF1887" s="144"/>
      <c r="AG1887" s="113"/>
      <c r="AH1887" s="145">
        <f t="shared" si="1484"/>
        <v>0</v>
      </c>
      <c r="AI1887" s="146">
        <f t="shared" si="1485"/>
        <v>0</v>
      </c>
      <c r="AJ1887" s="147"/>
      <c r="AK1887" s="16"/>
    </row>
    <row r="1888" spans="1:37" ht="14.25" thickBot="1" x14ac:dyDescent="0.2">
      <c r="A1888" s="13"/>
      <c r="B1888" s="37"/>
      <c r="C1888" s="19"/>
      <c r="D1888" s="18"/>
      <c r="E1888" s="106"/>
      <c r="F1888" s="14">
        <f t="shared" si="1471"/>
        <v>0</v>
      </c>
      <c r="G1888" s="37"/>
      <c r="H1888" s="19"/>
      <c r="I1888" s="18"/>
      <c r="J1888" s="32"/>
      <c r="K1888" s="14">
        <f t="shared" si="1472"/>
        <v>0</v>
      </c>
      <c r="L1888" s="37"/>
      <c r="M1888" s="19"/>
      <c r="N1888" s="18"/>
      <c r="O1888" s="106"/>
      <c r="P1888" s="14">
        <f t="shared" si="1473"/>
        <v>0</v>
      </c>
      <c r="Q1888" s="24">
        <f t="shared" si="1462"/>
        <v>0</v>
      </c>
      <c r="S1888" s="30" t="s">
        <v>1280</v>
      </c>
      <c r="T1888" s="31"/>
      <c r="U1888" s="32"/>
      <c r="V1888" s="33"/>
      <c r="W1888" s="32"/>
      <c r="X1888" s="14">
        <f t="shared" si="1482"/>
        <v>0</v>
      </c>
      <c r="Y1888" s="31"/>
      <c r="Z1888" s="32"/>
      <c r="AA1888" s="33"/>
      <c r="AB1888" s="32"/>
      <c r="AC1888" s="14">
        <f t="shared" si="1483"/>
        <v>0</v>
      </c>
      <c r="AD1888" s="31"/>
      <c r="AE1888" s="32"/>
      <c r="AF1888" s="33"/>
      <c r="AG1888" s="32"/>
      <c r="AH1888" s="14">
        <f t="shared" si="1484"/>
        <v>0</v>
      </c>
      <c r="AI1888" s="15">
        <f t="shared" si="1485"/>
        <v>0</v>
      </c>
      <c r="AJ1888" s="57" t="s">
        <v>1281</v>
      </c>
      <c r="AK1888" s="16"/>
    </row>
    <row r="1889" spans="1:36" ht="14.25" thickBot="1" x14ac:dyDescent="0.2">
      <c r="A1889" s="3" t="s">
        <v>11</v>
      </c>
      <c r="B1889" s="26">
        <f>SUM(B1865:B1888)</f>
        <v>2</v>
      </c>
      <c r="C1889" s="26">
        <f t="shared" ref="C1889:E1889" si="1486">SUM(C1865:C1888)</f>
        <v>3</v>
      </c>
      <c r="D1889" s="26">
        <f t="shared" si="1486"/>
        <v>1</v>
      </c>
      <c r="E1889" s="26">
        <f t="shared" si="1486"/>
        <v>0</v>
      </c>
      <c r="F1889" s="40">
        <f>SUM(F1865:F1888)</f>
        <v>6</v>
      </c>
      <c r="G1889" s="26">
        <f t="shared" ref="G1889:Q1889" si="1487">SUM(G1865:G1888)</f>
        <v>2</v>
      </c>
      <c r="H1889" s="26">
        <f t="shared" si="1487"/>
        <v>1</v>
      </c>
      <c r="I1889" s="27">
        <f t="shared" si="1487"/>
        <v>1</v>
      </c>
      <c r="J1889" s="27">
        <f t="shared" si="1487"/>
        <v>0</v>
      </c>
      <c r="K1889" s="40">
        <f t="shared" si="1487"/>
        <v>4</v>
      </c>
      <c r="L1889" s="26">
        <f t="shared" si="1487"/>
        <v>1</v>
      </c>
      <c r="M1889" s="26">
        <f t="shared" si="1487"/>
        <v>1</v>
      </c>
      <c r="N1889" s="26">
        <f t="shared" si="1487"/>
        <v>1</v>
      </c>
      <c r="O1889" s="26">
        <f t="shared" si="1487"/>
        <v>0</v>
      </c>
      <c r="P1889" s="40">
        <f t="shared" si="1487"/>
        <v>3</v>
      </c>
      <c r="Q1889" s="41">
        <f t="shared" si="1487"/>
        <v>13</v>
      </c>
      <c r="S1889" s="3" t="s">
        <v>11</v>
      </c>
      <c r="T1889" s="26">
        <f t="shared" ref="T1889:AI1889" si="1488">SUM(T1865:T1888)</f>
        <v>45</v>
      </c>
      <c r="U1889" s="26">
        <f t="shared" si="1488"/>
        <v>56</v>
      </c>
      <c r="V1889" s="26">
        <f t="shared" si="1488"/>
        <v>39</v>
      </c>
      <c r="W1889" s="26">
        <f t="shared" si="1488"/>
        <v>99</v>
      </c>
      <c r="X1889" s="40">
        <f t="shared" si="1488"/>
        <v>239</v>
      </c>
      <c r="Y1889" s="26">
        <f t="shared" si="1488"/>
        <v>87</v>
      </c>
      <c r="Z1889" s="26">
        <f t="shared" si="1488"/>
        <v>191</v>
      </c>
      <c r="AA1889" s="27">
        <f t="shared" si="1488"/>
        <v>114</v>
      </c>
      <c r="AB1889" s="27">
        <f t="shared" si="1488"/>
        <v>114</v>
      </c>
      <c r="AC1889" s="40">
        <f t="shared" si="1488"/>
        <v>506</v>
      </c>
      <c r="AD1889" s="26">
        <f t="shared" si="1488"/>
        <v>57</v>
      </c>
      <c r="AE1889" s="26">
        <f t="shared" si="1488"/>
        <v>101</v>
      </c>
      <c r="AF1889" s="26">
        <f t="shared" si="1488"/>
        <v>74</v>
      </c>
      <c r="AG1889" s="26">
        <f t="shared" si="1488"/>
        <v>79</v>
      </c>
      <c r="AH1889" s="40">
        <f t="shared" si="1488"/>
        <v>311</v>
      </c>
      <c r="AI1889" s="41">
        <f t="shared" si="1488"/>
        <v>1056</v>
      </c>
    </row>
    <row r="1890" spans="1:36" ht="14.25" thickBot="1" x14ac:dyDescent="0.2">
      <c r="A1890" s="42" t="s">
        <v>12</v>
      </c>
      <c r="B1890" s="43">
        <f>B1864-B1889</f>
        <v>1</v>
      </c>
      <c r="C1890" s="43">
        <f t="shared" ref="C1890:Q1890" si="1489">C1864-C1889</f>
        <v>2</v>
      </c>
      <c r="D1890" s="43">
        <f t="shared" si="1489"/>
        <v>4</v>
      </c>
      <c r="E1890" s="43">
        <f t="shared" si="1489"/>
        <v>3</v>
      </c>
      <c r="F1890" s="43">
        <f t="shared" si="1489"/>
        <v>10</v>
      </c>
      <c r="G1890" s="43">
        <f t="shared" si="1489"/>
        <v>4</v>
      </c>
      <c r="H1890" s="43">
        <f t="shared" si="1489"/>
        <v>3</v>
      </c>
      <c r="I1890" s="43">
        <f t="shared" si="1489"/>
        <v>5</v>
      </c>
      <c r="J1890" s="43">
        <f t="shared" si="1489"/>
        <v>3</v>
      </c>
      <c r="K1890" s="43">
        <f t="shared" si="1489"/>
        <v>15</v>
      </c>
      <c r="L1890" s="43">
        <f t="shared" si="1489"/>
        <v>2</v>
      </c>
      <c r="M1890" s="43">
        <f t="shared" si="1489"/>
        <v>3</v>
      </c>
      <c r="N1890" s="43">
        <f t="shared" si="1489"/>
        <v>6</v>
      </c>
      <c r="O1890" s="43">
        <f t="shared" si="1489"/>
        <v>5</v>
      </c>
      <c r="P1890" s="43">
        <f t="shared" si="1489"/>
        <v>16</v>
      </c>
      <c r="Q1890" s="41">
        <f t="shared" si="1489"/>
        <v>41</v>
      </c>
      <c r="S1890" s="42" t="s">
        <v>12</v>
      </c>
      <c r="T1890" s="43">
        <f>T1864-T1889</f>
        <v>198</v>
      </c>
      <c r="U1890" s="43">
        <f t="shared" ref="U1890:AI1890" si="1490">U1864-U1889</f>
        <v>268</v>
      </c>
      <c r="V1890" s="43">
        <f t="shared" si="1490"/>
        <v>362</v>
      </c>
      <c r="W1890" s="43">
        <f t="shared" si="1490"/>
        <v>134</v>
      </c>
      <c r="X1890" s="43">
        <f t="shared" si="1490"/>
        <v>962</v>
      </c>
      <c r="Y1890" s="43">
        <f t="shared" si="1490"/>
        <v>216</v>
      </c>
      <c r="Z1890" s="43">
        <f t="shared" si="1490"/>
        <v>282</v>
      </c>
      <c r="AA1890" s="43">
        <f t="shared" si="1490"/>
        <v>271</v>
      </c>
      <c r="AB1890" s="43">
        <f t="shared" si="1490"/>
        <v>147</v>
      </c>
      <c r="AC1890" s="43">
        <f t="shared" si="1490"/>
        <v>916</v>
      </c>
      <c r="AD1890" s="43">
        <f t="shared" si="1490"/>
        <v>323</v>
      </c>
      <c r="AE1890" s="43">
        <f t="shared" si="1490"/>
        <v>436</v>
      </c>
      <c r="AF1890" s="43">
        <f t="shared" si="1490"/>
        <v>388</v>
      </c>
      <c r="AG1890" s="43">
        <f t="shared" si="1490"/>
        <v>200</v>
      </c>
      <c r="AH1890" s="43">
        <f t="shared" si="1490"/>
        <v>1347</v>
      </c>
      <c r="AI1890" s="41">
        <f t="shared" si="1490"/>
        <v>3225</v>
      </c>
    </row>
    <row r="1893" spans="1:36" ht="21.75" thickBot="1" x14ac:dyDescent="0.25">
      <c r="A1893" s="50" t="s">
        <v>13</v>
      </c>
      <c r="B1893" s="51"/>
      <c r="C1893" s="51"/>
      <c r="D1893" s="51"/>
      <c r="E1893" s="51"/>
      <c r="F1893" s="54" t="s">
        <v>26</v>
      </c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S1893" s="50" t="s">
        <v>14</v>
      </c>
      <c r="T1893" s="51"/>
      <c r="U1893" s="51"/>
      <c r="V1893" s="51"/>
      <c r="W1893" s="51"/>
      <c r="X1893" s="54" t="s">
        <v>26</v>
      </c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</row>
    <row r="1894" spans="1:36" ht="14.25" thickBot="1" x14ac:dyDescent="0.2">
      <c r="A1894" s="2" t="s">
        <v>0</v>
      </c>
      <c r="B1894" s="225" t="s">
        <v>15</v>
      </c>
      <c r="C1894" s="225"/>
      <c r="D1894" s="225"/>
      <c r="E1894" s="225"/>
      <c r="F1894" s="226"/>
      <c r="G1894" s="225" t="s">
        <v>1</v>
      </c>
      <c r="H1894" s="225"/>
      <c r="I1894" s="225"/>
      <c r="J1894" s="225"/>
      <c r="K1894" s="226"/>
      <c r="L1894" s="225" t="s">
        <v>16</v>
      </c>
      <c r="M1894" s="225"/>
      <c r="N1894" s="225"/>
      <c r="O1894" s="225"/>
      <c r="P1894" s="225"/>
      <c r="Q1894" s="227" t="s">
        <v>2</v>
      </c>
      <c r="S1894" s="2" t="s">
        <v>0</v>
      </c>
      <c r="T1894" s="225" t="s">
        <v>15</v>
      </c>
      <c r="U1894" s="225"/>
      <c r="V1894" s="225"/>
      <c r="W1894" s="225"/>
      <c r="X1894" s="226"/>
      <c r="Y1894" s="225" t="s">
        <v>1</v>
      </c>
      <c r="Z1894" s="225"/>
      <c r="AA1894" s="225"/>
      <c r="AB1894" s="225"/>
      <c r="AC1894" s="226"/>
      <c r="AD1894" s="225" t="s">
        <v>16</v>
      </c>
      <c r="AE1894" s="225"/>
      <c r="AF1894" s="225"/>
      <c r="AG1894" s="225"/>
      <c r="AH1894" s="225"/>
      <c r="AI1894" s="227" t="s">
        <v>2</v>
      </c>
    </row>
    <row r="1895" spans="1:36" ht="14.25" thickBot="1" x14ac:dyDescent="0.2">
      <c r="A1895" s="2" t="s">
        <v>3</v>
      </c>
      <c r="B1895" s="3" t="s">
        <v>4</v>
      </c>
      <c r="C1895" s="2" t="s">
        <v>5</v>
      </c>
      <c r="D1895" s="4" t="s">
        <v>6</v>
      </c>
      <c r="E1895" s="2" t="s">
        <v>821</v>
      </c>
      <c r="F1895" s="2" t="s">
        <v>7</v>
      </c>
      <c r="G1895" s="3" t="s">
        <v>4</v>
      </c>
      <c r="H1895" s="2" t="s">
        <v>5</v>
      </c>
      <c r="I1895" s="4" t="s">
        <v>6</v>
      </c>
      <c r="J1895" s="2" t="s">
        <v>820</v>
      </c>
      <c r="K1895" s="2" t="s">
        <v>7</v>
      </c>
      <c r="L1895" s="3" t="s">
        <v>4</v>
      </c>
      <c r="M1895" s="2" t="s">
        <v>5</v>
      </c>
      <c r="N1895" s="4" t="s">
        <v>6</v>
      </c>
      <c r="O1895" s="2" t="s">
        <v>820</v>
      </c>
      <c r="P1895" s="3" t="s">
        <v>7</v>
      </c>
      <c r="Q1895" s="228"/>
      <c r="S1895" s="2" t="s">
        <v>3</v>
      </c>
      <c r="T1895" s="3" t="s">
        <v>4</v>
      </c>
      <c r="U1895" s="2" t="s">
        <v>5</v>
      </c>
      <c r="V1895" s="4" t="s">
        <v>6</v>
      </c>
      <c r="W1895" s="2" t="s">
        <v>821</v>
      </c>
      <c r="X1895" s="2" t="s">
        <v>7</v>
      </c>
      <c r="Y1895" s="3" t="s">
        <v>4</v>
      </c>
      <c r="Z1895" s="2" t="s">
        <v>5</v>
      </c>
      <c r="AA1895" s="4" t="s">
        <v>6</v>
      </c>
      <c r="AB1895" s="2" t="s">
        <v>821</v>
      </c>
      <c r="AC1895" s="2" t="s">
        <v>7</v>
      </c>
      <c r="AD1895" s="3" t="s">
        <v>4</v>
      </c>
      <c r="AE1895" s="2" t="s">
        <v>5</v>
      </c>
      <c r="AF1895" s="4" t="s">
        <v>6</v>
      </c>
      <c r="AG1895" s="2" t="s">
        <v>821</v>
      </c>
      <c r="AH1895" s="3" t="s">
        <v>7</v>
      </c>
      <c r="AI1895" s="228"/>
    </row>
    <row r="1896" spans="1:36" x14ac:dyDescent="0.15">
      <c r="A1896" s="5" t="s">
        <v>12</v>
      </c>
      <c r="B1896" s="6">
        <f>B1890</f>
        <v>1</v>
      </c>
      <c r="C1896" s="7">
        <f>C1890</f>
        <v>2</v>
      </c>
      <c r="D1896" s="6">
        <f>D1890</f>
        <v>4</v>
      </c>
      <c r="E1896" s="7">
        <f>E1890</f>
        <v>3</v>
      </c>
      <c r="F1896" s="8">
        <f>SUM(B1896:E1896)</f>
        <v>10</v>
      </c>
      <c r="G1896" s="6">
        <f>G1890</f>
        <v>4</v>
      </c>
      <c r="H1896" s="7">
        <f>H1890</f>
        <v>3</v>
      </c>
      <c r="I1896" s="6">
        <f>I1890</f>
        <v>5</v>
      </c>
      <c r="J1896" s="7">
        <f>J1890</f>
        <v>3</v>
      </c>
      <c r="K1896" s="8">
        <f>SUM(G1896:J1896)</f>
        <v>15</v>
      </c>
      <c r="L1896" s="6">
        <f>L1890</f>
        <v>2</v>
      </c>
      <c r="M1896" s="7">
        <f>M1890</f>
        <v>3</v>
      </c>
      <c r="N1896" s="6">
        <f>N1890</f>
        <v>6</v>
      </c>
      <c r="O1896" s="7">
        <f>O1890</f>
        <v>5</v>
      </c>
      <c r="P1896" s="8">
        <f>SUM(L1896:O1896)</f>
        <v>16</v>
      </c>
      <c r="Q1896" s="9">
        <f>F1896+K1896+P1896</f>
        <v>41</v>
      </c>
      <c r="S1896" s="5" t="s">
        <v>12</v>
      </c>
      <c r="T1896" s="6">
        <f>T1890</f>
        <v>198</v>
      </c>
      <c r="U1896" s="7">
        <f>U1890</f>
        <v>268</v>
      </c>
      <c r="V1896" s="6">
        <f>V1890</f>
        <v>362</v>
      </c>
      <c r="W1896" s="7">
        <f>W1890</f>
        <v>134</v>
      </c>
      <c r="X1896" s="8">
        <f>SUM(T1896:W1896)</f>
        <v>962</v>
      </c>
      <c r="Y1896" s="6">
        <f>Y1890</f>
        <v>216</v>
      </c>
      <c r="Z1896" s="7">
        <f>Z1890</f>
        <v>282</v>
      </c>
      <c r="AA1896" s="6">
        <f>AA1890</f>
        <v>271</v>
      </c>
      <c r="AB1896" s="7">
        <f>AB1890</f>
        <v>147</v>
      </c>
      <c r="AC1896" s="8">
        <f>SUM(Y1896:AB1896)</f>
        <v>916</v>
      </c>
      <c r="AD1896" s="7">
        <f>AD1890</f>
        <v>323</v>
      </c>
      <c r="AE1896" s="7">
        <f>AE1890</f>
        <v>436</v>
      </c>
      <c r="AF1896" s="6">
        <f>AF1890</f>
        <v>388</v>
      </c>
      <c r="AG1896" s="7">
        <f>AG1890</f>
        <v>200</v>
      </c>
      <c r="AH1896" s="8">
        <f>SUM(AD1896:AG1896)</f>
        <v>1347</v>
      </c>
      <c r="AI1896" s="9">
        <f>X1896+AC1896+AH1896</f>
        <v>3225</v>
      </c>
    </row>
    <row r="1897" spans="1:36" x14ac:dyDescent="0.15">
      <c r="A1897" s="13" t="s">
        <v>27</v>
      </c>
      <c r="B1897" s="37"/>
      <c r="C1897" s="19"/>
      <c r="D1897" s="18"/>
      <c r="E1897" s="32"/>
      <c r="F1897" s="14">
        <f t="shared" ref="F1897" si="1491">SUM(B1897:E1897)</f>
        <v>0</v>
      </c>
      <c r="G1897" s="37">
        <v>5</v>
      </c>
      <c r="H1897" s="19">
        <v>5</v>
      </c>
      <c r="I1897" s="18">
        <v>5</v>
      </c>
      <c r="J1897" s="32"/>
      <c r="K1897" s="14">
        <f t="shared" ref="K1897" si="1492">SUM(G1897:J1897)</f>
        <v>15</v>
      </c>
      <c r="L1897" s="37">
        <v>5</v>
      </c>
      <c r="M1897" s="19"/>
      <c r="N1897" s="18">
        <v>3</v>
      </c>
      <c r="O1897" s="32"/>
      <c r="P1897" s="14">
        <f t="shared" ref="P1897" si="1493">SUM(L1897:O1897)</f>
        <v>8</v>
      </c>
      <c r="Q1897" s="15">
        <f t="shared" ref="Q1897" si="1494">F1897+K1897+P1897</f>
        <v>23</v>
      </c>
      <c r="R1897" s="56">
        <v>44707</v>
      </c>
      <c r="S1897" s="11" t="s">
        <v>27</v>
      </c>
      <c r="T1897" s="12"/>
      <c r="U1897" s="13">
        <v>1</v>
      </c>
      <c r="V1897" s="12">
        <v>1</v>
      </c>
      <c r="W1897" s="30">
        <v>3</v>
      </c>
      <c r="X1897" s="14">
        <f t="shared" ref="X1897" si="1495">SUM(T1897:W1897)</f>
        <v>5</v>
      </c>
      <c r="Y1897" s="12"/>
      <c r="Z1897" s="13">
        <v>1</v>
      </c>
      <c r="AA1897" s="12">
        <v>1</v>
      </c>
      <c r="AB1897" s="30">
        <v>3</v>
      </c>
      <c r="AC1897" s="14">
        <f t="shared" ref="AC1897" si="1496">SUM(Y1897:AB1897)</f>
        <v>5</v>
      </c>
      <c r="AD1897" s="12"/>
      <c r="AE1897" s="13">
        <v>1</v>
      </c>
      <c r="AF1897" s="12">
        <v>1</v>
      </c>
      <c r="AG1897" s="30">
        <v>3</v>
      </c>
      <c r="AH1897" s="14">
        <f t="shared" ref="AH1897" si="1497">SUM(AD1897:AG1897)</f>
        <v>5</v>
      </c>
      <c r="AI1897" s="15">
        <f t="shared" ref="AI1897" si="1498">X1897+AC1897+AH1897</f>
        <v>15</v>
      </c>
      <c r="AJ1897" s="93">
        <v>44713</v>
      </c>
    </row>
    <row r="1898" spans="1:36" x14ac:dyDescent="0.15">
      <c r="A1898" s="11" t="s">
        <v>66</v>
      </c>
      <c r="B1898" s="37"/>
      <c r="C1898" s="19">
        <v>1</v>
      </c>
      <c r="D1898" s="18">
        <v>1</v>
      </c>
      <c r="E1898" s="32">
        <v>3</v>
      </c>
      <c r="F1898" s="14">
        <f t="shared" ref="F1898:F1906" si="1499">SUM(B1898:E1898)</f>
        <v>5</v>
      </c>
      <c r="G1898" s="37"/>
      <c r="H1898" s="19">
        <v>1</v>
      </c>
      <c r="I1898" s="18">
        <v>1</v>
      </c>
      <c r="J1898" s="32">
        <v>3</v>
      </c>
      <c r="K1898" s="14">
        <f t="shared" ref="K1898:K1906" si="1500">SUM(G1898:J1898)</f>
        <v>5</v>
      </c>
      <c r="L1898" s="37"/>
      <c r="M1898" s="19">
        <v>1</v>
      </c>
      <c r="N1898" s="18">
        <v>1</v>
      </c>
      <c r="O1898" s="32">
        <v>3</v>
      </c>
      <c r="P1898" s="14">
        <f t="shared" ref="P1898:P1906" si="1501">SUM(L1898:O1898)</f>
        <v>5</v>
      </c>
      <c r="Q1898" s="15">
        <f t="shared" ref="Q1898:Q1931" si="1502">F1898+K1898+P1898</f>
        <v>15</v>
      </c>
      <c r="R1898" s="56">
        <v>44708</v>
      </c>
      <c r="S1898" s="11" t="s">
        <v>9</v>
      </c>
      <c r="T1898" s="62"/>
      <c r="U1898" s="47"/>
      <c r="V1898" s="46"/>
      <c r="W1898" s="88"/>
      <c r="X1898" s="14">
        <f t="shared" ref="X1898:X1906" si="1503">SUM(T1898:W1898)</f>
        <v>0</v>
      </c>
      <c r="Y1898" s="62"/>
      <c r="Z1898" s="47"/>
      <c r="AA1898" s="46"/>
      <c r="AB1898" s="88"/>
      <c r="AC1898" s="14">
        <f t="shared" ref="AC1898:AC1906" si="1504">SUM(Y1898:AB1898)</f>
        <v>0</v>
      </c>
      <c r="AD1898" s="62"/>
      <c r="AE1898" s="47"/>
      <c r="AF1898" s="46"/>
      <c r="AG1898" s="88"/>
      <c r="AH1898" s="14">
        <f t="shared" ref="AH1898:AH1899" si="1505">SUM(AD1898:AG1898)</f>
        <v>0</v>
      </c>
      <c r="AI1898" s="15">
        <f t="shared" ref="AI1898:AI1928" si="1506">X1898+AC1898+AH1898</f>
        <v>0</v>
      </c>
    </row>
    <row r="1899" spans="1:36" x14ac:dyDescent="0.15">
      <c r="A1899" s="11" t="s">
        <v>9</v>
      </c>
      <c r="B1899" s="12">
        <v>3</v>
      </c>
      <c r="C1899" s="13"/>
      <c r="D1899" s="12">
        <v>3</v>
      </c>
      <c r="E1899" s="30"/>
      <c r="F1899" s="14">
        <f t="shared" si="1499"/>
        <v>6</v>
      </c>
      <c r="G1899" s="12"/>
      <c r="H1899" s="13"/>
      <c r="I1899" s="12"/>
      <c r="J1899" s="30"/>
      <c r="K1899" s="14">
        <f t="shared" si="1500"/>
        <v>0</v>
      </c>
      <c r="L1899" s="12">
        <v>3</v>
      </c>
      <c r="M1899" s="13"/>
      <c r="N1899" s="12"/>
      <c r="O1899" s="30"/>
      <c r="P1899" s="14">
        <f t="shared" si="1501"/>
        <v>3</v>
      </c>
      <c r="Q1899" s="15">
        <f t="shared" si="1502"/>
        <v>9</v>
      </c>
      <c r="R1899" s="56">
        <v>44712</v>
      </c>
      <c r="S1899" s="11" t="s">
        <v>9</v>
      </c>
      <c r="T1899" s="46"/>
      <c r="U1899" s="47"/>
      <c r="V1899" s="46"/>
      <c r="W1899" s="88"/>
      <c r="X1899" s="14">
        <f t="shared" si="1503"/>
        <v>0</v>
      </c>
      <c r="Y1899" s="46"/>
      <c r="Z1899" s="47"/>
      <c r="AA1899" s="46"/>
      <c r="AB1899" s="88"/>
      <c r="AC1899" s="14">
        <f t="shared" si="1504"/>
        <v>0</v>
      </c>
      <c r="AD1899" s="46"/>
      <c r="AE1899" s="47"/>
      <c r="AF1899" s="46"/>
      <c r="AG1899" s="88"/>
      <c r="AH1899" s="14">
        <f t="shared" si="1505"/>
        <v>0</v>
      </c>
      <c r="AI1899" s="15">
        <f t="shared" si="1506"/>
        <v>0</v>
      </c>
      <c r="AJ1899" s="57"/>
    </row>
    <row r="1900" spans="1:36" x14ac:dyDescent="0.15">
      <c r="A1900" s="11" t="s">
        <v>9</v>
      </c>
      <c r="B1900" s="12"/>
      <c r="C1900" s="13"/>
      <c r="D1900" s="12"/>
      <c r="E1900" s="30"/>
      <c r="F1900" s="14">
        <f t="shared" si="1499"/>
        <v>0</v>
      </c>
      <c r="G1900" s="12"/>
      <c r="H1900" s="13"/>
      <c r="I1900" s="12"/>
      <c r="J1900" s="30"/>
      <c r="K1900" s="14">
        <f t="shared" si="1500"/>
        <v>0</v>
      </c>
      <c r="L1900" s="12"/>
      <c r="M1900" s="13"/>
      <c r="N1900" s="12"/>
      <c r="O1900" s="30"/>
      <c r="P1900" s="14">
        <f t="shared" si="1501"/>
        <v>0</v>
      </c>
      <c r="Q1900" s="15">
        <f t="shared" si="1502"/>
        <v>0</v>
      </c>
      <c r="R1900" s="57"/>
      <c r="S1900" s="11" t="s">
        <v>9</v>
      </c>
      <c r="T1900" s="12"/>
      <c r="U1900" s="13"/>
      <c r="V1900" s="12"/>
      <c r="W1900" s="30"/>
      <c r="X1900" s="14">
        <f t="shared" si="1503"/>
        <v>0</v>
      </c>
      <c r="Y1900" s="12"/>
      <c r="Z1900" s="13"/>
      <c r="AA1900" s="12"/>
      <c r="AB1900" s="30"/>
      <c r="AC1900" s="14">
        <f t="shared" si="1504"/>
        <v>0</v>
      </c>
      <c r="AD1900" s="12"/>
      <c r="AE1900" s="13"/>
      <c r="AF1900" s="12"/>
      <c r="AG1900" s="30"/>
      <c r="AH1900" s="14">
        <f>SUM(AD1900:AG1900)</f>
        <v>0</v>
      </c>
      <c r="AI1900" s="15">
        <f t="shared" si="1506"/>
        <v>0</v>
      </c>
      <c r="AJ1900" s="57"/>
    </row>
    <row r="1901" spans="1:36" x14ac:dyDescent="0.15">
      <c r="A1901" s="11" t="s">
        <v>9</v>
      </c>
      <c r="B1901" s="12"/>
      <c r="C1901" s="13"/>
      <c r="D1901" s="12"/>
      <c r="E1901" s="30"/>
      <c r="F1901" s="14">
        <f t="shared" si="1499"/>
        <v>0</v>
      </c>
      <c r="G1901" s="12"/>
      <c r="H1901" s="13"/>
      <c r="I1901" s="12"/>
      <c r="J1901" s="30"/>
      <c r="K1901" s="14">
        <f t="shared" si="1500"/>
        <v>0</v>
      </c>
      <c r="L1901" s="12"/>
      <c r="M1901" s="13"/>
      <c r="N1901" s="12"/>
      <c r="O1901" s="30"/>
      <c r="P1901" s="14">
        <f t="shared" si="1501"/>
        <v>0</v>
      </c>
      <c r="Q1901" s="15">
        <f t="shared" si="1502"/>
        <v>0</v>
      </c>
      <c r="S1901" s="11" t="s">
        <v>9</v>
      </c>
      <c r="T1901" s="46"/>
      <c r="U1901" s="47"/>
      <c r="V1901" s="46"/>
      <c r="W1901" s="88"/>
      <c r="X1901" s="14">
        <f t="shared" si="1503"/>
        <v>0</v>
      </c>
      <c r="Y1901" s="46"/>
      <c r="Z1901" s="47"/>
      <c r="AA1901" s="46"/>
      <c r="AB1901" s="88"/>
      <c r="AC1901" s="14">
        <f t="shared" si="1504"/>
        <v>0</v>
      </c>
      <c r="AD1901" s="46"/>
      <c r="AE1901" s="47"/>
      <c r="AF1901" s="46"/>
      <c r="AG1901" s="88"/>
      <c r="AH1901" s="14">
        <f t="shared" ref="AH1901:AH1906" si="1507">SUM(AD1901:AG1901)</f>
        <v>0</v>
      </c>
      <c r="AI1901" s="15">
        <f t="shared" si="1506"/>
        <v>0</v>
      </c>
      <c r="AJ1901" s="57"/>
    </row>
    <row r="1902" spans="1:36" x14ac:dyDescent="0.15">
      <c r="A1902" s="11" t="s">
        <v>9</v>
      </c>
      <c r="B1902" s="12"/>
      <c r="C1902" s="13"/>
      <c r="D1902" s="12"/>
      <c r="E1902" s="30"/>
      <c r="F1902" s="14">
        <f t="shared" si="1499"/>
        <v>0</v>
      </c>
      <c r="G1902" s="12"/>
      <c r="H1902" s="13"/>
      <c r="I1902" s="12"/>
      <c r="J1902" s="30"/>
      <c r="K1902" s="14">
        <f t="shared" si="1500"/>
        <v>0</v>
      </c>
      <c r="L1902" s="12"/>
      <c r="M1902" s="13"/>
      <c r="N1902" s="12"/>
      <c r="O1902" s="30"/>
      <c r="P1902" s="14">
        <f t="shared" si="1501"/>
        <v>0</v>
      </c>
      <c r="Q1902" s="15">
        <f t="shared" si="1502"/>
        <v>0</v>
      </c>
      <c r="S1902" s="11" t="s">
        <v>9</v>
      </c>
      <c r="T1902" s="12"/>
      <c r="U1902" s="13"/>
      <c r="V1902" s="12"/>
      <c r="W1902" s="30"/>
      <c r="X1902" s="14">
        <f t="shared" si="1503"/>
        <v>0</v>
      </c>
      <c r="Y1902" s="12"/>
      <c r="Z1902" s="13"/>
      <c r="AA1902" s="12"/>
      <c r="AB1902" s="30"/>
      <c r="AC1902" s="14">
        <f t="shared" si="1504"/>
        <v>0</v>
      </c>
      <c r="AD1902" s="12"/>
      <c r="AE1902" s="13"/>
      <c r="AF1902" s="12"/>
      <c r="AG1902" s="30"/>
      <c r="AH1902" s="14">
        <f t="shared" si="1507"/>
        <v>0</v>
      </c>
      <c r="AI1902" s="15">
        <f t="shared" si="1506"/>
        <v>0</v>
      </c>
    </row>
    <row r="1903" spans="1:36" x14ac:dyDescent="0.15">
      <c r="A1903" s="11" t="s">
        <v>9</v>
      </c>
      <c r="B1903" s="18"/>
      <c r="C1903" s="19"/>
      <c r="D1903" s="18"/>
      <c r="E1903" s="32"/>
      <c r="F1903" s="14">
        <f t="shared" si="1499"/>
        <v>0</v>
      </c>
      <c r="G1903" s="18"/>
      <c r="H1903" s="19"/>
      <c r="I1903" s="18"/>
      <c r="J1903" s="32"/>
      <c r="K1903" s="14">
        <f t="shared" si="1500"/>
        <v>0</v>
      </c>
      <c r="L1903" s="18"/>
      <c r="M1903" s="19"/>
      <c r="N1903" s="18"/>
      <c r="O1903" s="32"/>
      <c r="P1903" s="14">
        <f t="shared" si="1501"/>
        <v>0</v>
      </c>
      <c r="Q1903" s="15">
        <f t="shared" si="1502"/>
        <v>0</v>
      </c>
      <c r="S1903" s="11" t="s">
        <v>9</v>
      </c>
      <c r="T1903" s="62"/>
      <c r="U1903" s="47"/>
      <c r="V1903" s="46"/>
      <c r="W1903" s="88"/>
      <c r="X1903" s="14">
        <f t="shared" si="1503"/>
        <v>0</v>
      </c>
      <c r="Y1903" s="62"/>
      <c r="Z1903" s="47"/>
      <c r="AA1903" s="46"/>
      <c r="AB1903" s="88"/>
      <c r="AC1903" s="14">
        <f t="shared" si="1504"/>
        <v>0</v>
      </c>
      <c r="AD1903" s="62"/>
      <c r="AE1903" s="47"/>
      <c r="AF1903" s="46"/>
      <c r="AG1903" s="88"/>
      <c r="AH1903" s="14">
        <f t="shared" si="1507"/>
        <v>0</v>
      </c>
      <c r="AI1903" s="15">
        <f t="shared" si="1506"/>
        <v>0</v>
      </c>
    </row>
    <row r="1904" spans="1:36" x14ac:dyDescent="0.15">
      <c r="A1904" s="11" t="s">
        <v>9</v>
      </c>
      <c r="B1904" s="18"/>
      <c r="C1904" s="19"/>
      <c r="D1904" s="18"/>
      <c r="E1904" s="32"/>
      <c r="F1904" s="14">
        <f t="shared" si="1499"/>
        <v>0</v>
      </c>
      <c r="G1904" s="18"/>
      <c r="H1904" s="19"/>
      <c r="I1904" s="18"/>
      <c r="J1904" s="32"/>
      <c r="K1904" s="14">
        <f t="shared" si="1500"/>
        <v>0</v>
      </c>
      <c r="L1904" s="18"/>
      <c r="M1904" s="19"/>
      <c r="N1904" s="18"/>
      <c r="O1904" s="32"/>
      <c r="P1904" s="14">
        <f t="shared" si="1501"/>
        <v>0</v>
      </c>
      <c r="Q1904" s="15">
        <f t="shared" si="1502"/>
        <v>0</v>
      </c>
      <c r="S1904" s="11" t="s">
        <v>9</v>
      </c>
      <c r="T1904" s="46"/>
      <c r="U1904" s="47"/>
      <c r="V1904" s="46"/>
      <c r="W1904" s="88"/>
      <c r="X1904" s="14">
        <f t="shared" si="1503"/>
        <v>0</v>
      </c>
      <c r="Y1904" s="46"/>
      <c r="Z1904" s="47"/>
      <c r="AA1904" s="46"/>
      <c r="AB1904" s="88"/>
      <c r="AC1904" s="14">
        <f t="shared" si="1504"/>
        <v>0</v>
      </c>
      <c r="AD1904" s="46"/>
      <c r="AE1904" s="47"/>
      <c r="AF1904" s="46"/>
      <c r="AG1904" s="88"/>
      <c r="AH1904" s="14">
        <f t="shared" si="1507"/>
        <v>0</v>
      </c>
      <c r="AI1904" s="15">
        <f t="shared" si="1506"/>
        <v>0</v>
      </c>
    </row>
    <row r="1905" spans="1:36" x14ac:dyDescent="0.15">
      <c r="A1905" s="11" t="s">
        <v>9</v>
      </c>
      <c r="B1905" s="18"/>
      <c r="C1905" s="19"/>
      <c r="D1905" s="18"/>
      <c r="E1905" s="32"/>
      <c r="F1905" s="14">
        <f t="shared" si="1499"/>
        <v>0</v>
      </c>
      <c r="G1905" s="18"/>
      <c r="H1905" s="19"/>
      <c r="I1905" s="18"/>
      <c r="J1905" s="32"/>
      <c r="K1905" s="14">
        <f t="shared" si="1500"/>
        <v>0</v>
      </c>
      <c r="L1905" s="18"/>
      <c r="M1905" s="19"/>
      <c r="N1905" s="18"/>
      <c r="O1905" s="32"/>
      <c r="P1905" s="14">
        <f t="shared" si="1501"/>
        <v>0</v>
      </c>
      <c r="Q1905" s="15">
        <f t="shared" si="1502"/>
        <v>0</v>
      </c>
      <c r="S1905" s="11" t="s">
        <v>9</v>
      </c>
      <c r="T1905" s="46"/>
      <c r="U1905" s="47"/>
      <c r="V1905" s="46"/>
      <c r="W1905" s="88"/>
      <c r="X1905" s="14">
        <f t="shared" si="1503"/>
        <v>0</v>
      </c>
      <c r="Y1905" s="46"/>
      <c r="Z1905" s="47"/>
      <c r="AA1905" s="46"/>
      <c r="AB1905" s="88"/>
      <c r="AC1905" s="14">
        <f t="shared" si="1504"/>
        <v>0</v>
      </c>
      <c r="AD1905" s="46"/>
      <c r="AE1905" s="47"/>
      <c r="AF1905" s="46"/>
      <c r="AG1905" s="88"/>
      <c r="AH1905" s="14">
        <f t="shared" si="1507"/>
        <v>0</v>
      </c>
      <c r="AI1905" s="15">
        <f t="shared" si="1506"/>
        <v>0</v>
      </c>
    </row>
    <row r="1906" spans="1:36" ht="14.25" thickBot="1" x14ac:dyDescent="0.2">
      <c r="A1906" s="20" t="s">
        <v>9</v>
      </c>
      <c r="B1906" s="21"/>
      <c r="C1906" s="22"/>
      <c r="D1906" s="21"/>
      <c r="E1906" s="105"/>
      <c r="F1906" s="14">
        <f t="shared" si="1499"/>
        <v>0</v>
      </c>
      <c r="G1906" s="21"/>
      <c r="H1906" s="22"/>
      <c r="I1906" s="21"/>
      <c r="J1906" s="105"/>
      <c r="K1906" s="14">
        <f t="shared" si="1500"/>
        <v>0</v>
      </c>
      <c r="L1906" s="21"/>
      <c r="M1906" s="22"/>
      <c r="N1906" s="21"/>
      <c r="O1906" s="105"/>
      <c r="P1906" s="14">
        <f t="shared" si="1501"/>
        <v>0</v>
      </c>
      <c r="Q1906" s="24">
        <f t="shared" si="1502"/>
        <v>0</v>
      </c>
      <c r="S1906" s="11" t="s">
        <v>9</v>
      </c>
      <c r="T1906" s="48"/>
      <c r="U1906" s="49"/>
      <c r="V1906" s="48"/>
      <c r="W1906" s="109"/>
      <c r="X1906" s="14">
        <f t="shared" si="1503"/>
        <v>0</v>
      </c>
      <c r="Y1906" s="48"/>
      <c r="Z1906" s="49"/>
      <c r="AA1906" s="48"/>
      <c r="AB1906" s="109"/>
      <c r="AC1906" s="14">
        <f t="shared" si="1504"/>
        <v>0</v>
      </c>
      <c r="AD1906" s="48"/>
      <c r="AE1906" s="49"/>
      <c r="AF1906" s="48"/>
      <c r="AG1906" s="109"/>
      <c r="AH1906" s="14">
        <f t="shared" si="1507"/>
        <v>0</v>
      </c>
      <c r="AI1906" s="24">
        <f t="shared" si="1506"/>
        <v>0</v>
      </c>
    </row>
    <row r="1907" spans="1:36" ht="14.25" thickBot="1" x14ac:dyDescent="0.2">
      <c r="A1907" s="25" t="s">
        <v>10</v>
      </c>
      <c r="B1907" s="26">
        <f>SUM(B1896:B1906)</f>
        <v>4</v>
      </c>
      <c r="C1907" s="26">
        <f>SUM(C1896:C1906)</f>
        <v>3</v>
      </c>
      <c r="D1907" s="27">
        <f>SUM(D1896:D1906)</f>
        <v>8</v>
      </c>
      <c r="E1907" s="27">
        <f>SUM(E1896:E1906)</f>
        <v>6</v>
      </c>
      <c r="F1907" s="28">
        <f>SUM(B1907:E1907)</f>
        <v>21</v>
      </c>
      <c r="G1907" s="26">
        <f>SUM(G1896:G1906)</f>
        <v>9</v>
      </c>
      <c r="H1907" s="26">
        <f>SUM(H1896:H1906)</f>
        <v>9</v>
      </c>
      <c r="I1907" s="27">
        <f>SUM(I1896:I1906)</f>
        <v>11</v>
      </c>
      <c r="J1907" s="27">
        <f>SUM(J1896:J1906)</f>
        <v>6</v>
      </c>
      <c r="K1907" s="28">
        <f>SUM(G1907:J1907)</f>
        <v>35</v>
      </c>
      <c r="L1907" s="26">
        <f>SUM(L1896:L1906)</f>
        <v>10</v>
      </c>
      <c r="M1907" s="26">
        <f>SUM(M1896:M1906)</f>
        <v>4</v>
      </c>
      <c r="N1907" s="27">
        <f>SUM(N1896:N1906)</f>
        <v>10</v>
      </c>
      <c r="O1907" s="27">
        <f>SUM(O1896:O1906)</f>
        <v>8</v>
      </c>
      <c r="P1907" s="28">
        <f>SUM(L1907:O1907)</f>
        <v>32</v>
      </c>
      <c r="Q1907" s="29">
        <f t="shared" si="1502"/>
        <v>88</v>
      </c>
      <c r="S1907" s="25" t="s">
        <v>10</v>
      </c>
      <c r="T1907" s="26">
        <f>SUM(T1896:T1906)</f>
        <v>198</v>
      </c>
      <c r="U1907" s="26">
        <f>SUM(U1896:U1906)</f>
        <v>269</v>
      </c>
      <c r="V1907" s="27">
        <f>SUM(V1896:V1906)</f>
        <v>363</v>
      </c>
      <c r="W1907" s="27">
        <f>SUM(W1896:W1906)</f>
        <v>137</v>
      </c>
      <c r="X1907" s="28">
        <f>SUM(T1907:W1907)</f>
        <v>967</v>
      </c>
      <c r="Y1907" s="26">
        <f>SUM(Y1896:Y1906)</f>
        <v>216</v>
      </c>
      <c r="Z1907" s="26">
        <f>SUM(Z1896:Z1906)</f>
        <v>283</v>
      </c>
      <c r="AA1907" s="27">
        <f>SUM(AA1896:AA1906)</f>
        <v>272</v>
      </c>
      <c r="AB1907" s="27">
        <f>SUM(AB1896:AB1906)</f>
        <v>150</v>
      </c>
      <c r="AC1907" s="28">
        <f>SUM(Y1907:AB1907)</f>
        <v>921</v>
      </c>
      <c r="AD1907" s="26">
        <f>SUM(AD1896:AD1906)</f>
        <v>323</v>
      </c>
      <c r="AE1907" s="26">
        <f>SUM(AE1896:AE1906)</f>
        <v>437</v>
      </c>
      <c r="AF1907" s="27">
        <f>SUM(AF1896:AF1906)</f>
        <v>389</v>
      </c>
      <c r="AG1907" s="27">
        <f>SUM(AG1896:AG1906)</f>
        <v>203</v>
      </c>
      <c r="AH1907" s="28">
        <f>SUM(AD1907:AG1907)</f>
        <v>1352</v>
      </c>
      <c r="AI1907" s="29">
        <f t="shared" si="1506"/>
        <v>3240</v>
      </c>
    </row>
    <row r="1908" spans="1:36" x14ac:dyDescent="0.15">
      <c r="A1908" s="13" t="s">
        <v>1417</v>
      </c>
      <c r="B1908" s="37"/>
      <c r="C1908" s="19"/>
      <c r="D1908" s="18"/>
      <c r="E1908" s="32"/>
      <c r="F1908" s="14">
        <f t="shared" ref="F1908" si="1508">SUM(B1908:E1908)</f>
        <v>0</v>
      </c>
      <c r="G1908" s="37">
        <v>5</v>
      </c>
      <c r="H1908" s="19">
        <v>5</v>
      </c>
      <c r="I1908" s="18">
        <v>5</v>
      </c>
      <c r="J1908" s="32"/>
      <c r="K1908" s="14">
        <f t="shared" ref="K1908" si="1509">SUM(G1908:J1908)</f>
        <v>15</v>
      </c>
      <c r="L1908" s="37">
        <v>5</v>
      </c>
      <c r="M1908" s="19"/>
      <c r="N1908" s="18">
        <v>3</v>
      </c>
      <c r="O1908" s="32"/>
      <c r="P1908" s="14">
        <f t="shared" ref="P1908" si="1510">SUM(L1908:O1908)</f>
        <v>8</v>
      </c>
      <c r="Q1908" s="15">
        <f t="shared" si="1502"/>
        <v>23</v>
      </c>
      <c r="R1908" s="56">
        <v>44708</v>
      </c>
      <c r="S1908" s="30" t="s">
        <v>1415</v>
      </c>
      <c r="T1908" s="133">
        <v>2</v>
      </c>
      <c r="U1908" s="134"/>
      <c r="V1908" s="135"/>
      <c r="W1908" s="134"/>
      <c r="X1908" s="136">
        <f t="shared" ref="X1908:X1928" si="1511">SUM(T1908:W1908)</f>
        <v>2</v>
      </c>
      <c r="Y1908" s="133">
        <v>2</v>
      </c>
      <c r="Z1908" s="134"/>
      <c r="AA1908" s="135"/>
      <c r="AB1908" s="134"/>
      <c r="AC1908" s="136">
        <f t="shared" ref="AC1908:AC1928" si="1512">SUM(Y1908:AB1908)</f>
        <v>2</v>
      </c>
      <c r="AD1908" s="133">
        <v>2</v>
      </c>
      <c r="AE1908" s="134"/>
      <c r="AF1908" s="135"/>
      <c r="AG1908" s="134"/>
      <c r="AH1908" s="136">
        <f t="shared" ref="AH1908:AH1928" si="1513">SUM(AD1908:AG1908)</f>
        <v>2</v>
      </c>
      <c r="AI1908" s="137">
        <f t="shared" si="1506"/>
        <v>6</v>
      </c>
      <c r="AJ1908" s="56">
        <v>44706</v>
      </c>
    </row>
    <row r="1909" spans="1:36" x14ac:dyDescent="0.15">
      <c r="A1909" s="30" t="s">
        <v>1421</v>
      </c>
      <c r="B1909" s="37"/>
      <c r="C1909" s="19"/>
      <c r="D1909" s="18"/>
      <c r="E1909" s="32"/>
      <c r="F1909" s="14">
        <f t="shared" ref="F1909:F1931" si="1514">SUM(B1909:E1909)</f>
        <v>0</v>
      </c>
      <c r="G1909" s="37"/>
      <c r="H1909" s="19">
        <v>1</v>
      </c>
      <c r="I1909" s="18"/>
      <c r="J1909" s="32"/>
      <c r="K1909" s="14">
        <f t="shared" ref="K1909:K1931" si="1515">SUM(G1909:J1909)</f>
        <v>1</v>
      </c>
      <c r="L1909" s="37"/>
      <c r="M1909" s="19">
        <v>1</v>
      </c>
      <c r="N1909" s="18"/>
      <c r="O1909" s="32"/>
      <c r="P1909" s="14">
        <f t="shared" ref="P1909:P1931" si="1516">SUM(L1909:O1909)</f>
        <v>1</v>
      </c>
      <c r="Q1909" s="15">
        <f t="shared" si="1502"/>
        <v>2</v>
      </c>
      <c r="R1909" s="93">
        <v>44707</v>
      </c>
      <c r="S1909" s="30" t="s">
        <v>1325</v>
      </c>
      <c r="T1909" s="31"/>
      <c r="U1909" s="32"/>
      <c r="V1909" s="33">
        <v>1</v>
      </c>
      <c r="W1909" s="32"/>
      <c r="X1909" s="14">
        <f t="shared" si="1511"/>
        <v>1</v>
      </c>
      <c r="Y1909" s="31"/>
      <c r="Z1909" s="32"/>
      <c r="AA1909" s="33"/>
      <c r="AB1909" s="32"/>
      <c r="AC1909" s="14">
        <f t="shared" si="1512"/>
        <v>0</v>
      </c>
      <c r="AD1909" s="31"/>
      <c r="AE1909" s="32">
        <v>1</v>
      </c>
      <c r="AF1909" s="33"/>
      <c r="AG1909" s="32"/>
      <c r="AH1909" s="14">
        <f t="shared" si="1513"/>
        <v>1</v>
      </c>
      <c r="AI1909" s="15">
        <f t="shared" si="1506"/>
        <v>2</v>
      </c>
      <c r="AJ1909" s="56">
        <v>44707</v>
      </c>
    </row>
    <row r="1910" spans="1:36" x14ac:dyDescent="0.15">
      <c r="A1910" s="13" t="s">
        <v>1431</v>
      </c>
      <c r="B1910" s="37"/>
      <c r="C1910" s="19"/>
      <c r="D1910" s="18">
        <v>3</v>
      </c>
      <c r="E1910" s="32"/>
      <c r="F1910" s="14">
        <f t="shared" si="1514"/>
        <v>3</v>
      </c>
      <c r="G1910" s="37"/>
      <c r="H1910" s="19"/>
      <c r="I1910" s="18"/>
      <c r="J1910" s="32"/>
      <c r="K1910" s="14">
        <f t="shared" si="1515"/>
        <v>0</v>
      </c>
      <c r="L1910" s="37"/>
      <c r="M1910" s="19"/>
      <c r="N1910" s="18"/>
      <c r="O1910" s="32"/>
      <c r="P1910" s="14">
        <f t="shared" si="1516"/>
        <v>0</v>
      </c>
      <c r="Q1910" s="15">
        <f t="shared" si="1502"/>
        <v>3</v>
      </c>
      <c r="R1910" s="56">
        <v>44714</v>
      </c>
      <c r="S1910" s="13" t="s">
        <v>27</v>
      </c>
      <c r="T1910" s="37"/>
      <c r="U1910" s="19"/>
      <c r="V1910" s="18"/>
      <c r="W1910" s="32"/>
      <c r="X1910" s="14">
        <f t="shared" si="1511"/>
        <v>0</v>
      </c>
      <c r="Y1910" s="37">
        <v>5</v>
      </c>
      <c r="Z1910" s="19">
        <v>5</v>
      </c>
      <c r="AA1910" s="18">
        <v>5</v>
      </c>
      <c r="AB1910" s="32"/>
      <c r="AC1910" s="14">
        <f t="shared" si="1512"/>
        <v>15</v>
      </c>
      <c r="AD1910" s="37">
        <v>5</v>
      </c>
      <c r="AE1910" s="19"/>
      <c r="AF1910" s="18">
        <v>3</v>
      </c>
      <c r="AG1910" s="32"/>
      <c r="AH1910" s="14">
        <f t="shared" si="1513"/>
        <v>8</v>
      </c>
      <c r="AI1910" s="15">
        <f t="shared" si="1506"/>
        <v>23</v>
      </c>
      <c r="AJ1910" s="56">
        <v>44707</v>
      </c>
    </row>
    <row r="1911" spans="1:36" x14ac:dyDescent="0.15">
      <c r="A1911" s="30" t="s">
        <v>915</v>
      </c>
      <c r="B1911" s="37"/>
      <c r="C1911" s="19"/>
      <c r="D1911" s="18"/>
      <c r="E1911" s="32"/>
      <c r="F1911" s="14">
        <f t="shared" si="1514"/>
        <v>0</v>
      </c>
      <c r="G1911" s="37"/>
      <c r="H1911" s="19">
        <v>1</v>
      </c>
      <c r="I1911" s="18"/>
      <c r="J1911" s="32"/>
      <c r="K1911" s="14">
        <f t="shared" si="1515"/>
        <v>1</v>
      </c>
      <c r="L1911" s="37"/>
      <c r="M1911" s="19"/>
      <c r="N1911" s="18"/>
      <c r="O1911" s="32"/>
      <c r="P1911" s="14">
        <f t="shared" si="1516"/>
        <v>0</v>
      </c>
      <c r="Q1911" s="15">
        <f t="shared" si="1502"/>
        <v>1</v>
      </c>
      <c r="R1911" s="93">
        <v>44712</v>
      </c>
      <c r="S1911" s="30" t="s">
        <v>1418</v>
      </c>
      <c r="T1911" s="37"/>
      <c r="U1911" s="19"/>
      <c r="V1911" s="18"/>
      <c r="W1911" s="32">
        <v>1</v>
      </c>
      <c r="X1911" s="14">
        <f t="shared" si="1511"/>
        <v>1</v>
      </c>
      <c r="Y1911" s="37"/>
      <c r="Z1911" s="19"/>
      <c r="AA1911" s="18"/>
      <c r="AB1911" s="32">
        <v>1</v>
      </c>
      <c r="AC1911" s="14">
        <f t="shared" si="1512"/>
        <v>1</v>
      </c>
      <c r="AD1911" s="37"/>
      <c r="AE1911" s="19"/>
      <c r="AF1911" s="18"/>
      <c r="AG1911" s="32">
        <v>1</v>
      </c>
      <c r="AH1911" s="14">
        <f t="shared" si="1513"/>
        <v>1</v>
      </c>
      <c r="AI1911" s="15">
        <f t="shared" si="1506"/>
        <v>3</v>
      </c>
      <c r="AJ1911" s="56">
        <v>44707</v>
      </c>
    </row>
    <row r="1912" spans="1:36" x14ac:dyDescent="0.15">
      <c r="A1912" s="30" t="s">
        <v>1434</v>
      </c>
      <c r="B1912" s="37"/>
      <c r="C1912" s="19"/>
      <c r="D1912" s="18">
        <v>1</v>
      </c>
      <c r="E1912" s="32">
        <v>2</v>
      </c>
      <c r="F1912" s="14">
        <f t="shared" si="1514"/>
        <v>3</v>
      </c>
      <c r="G1912" s="37"/>
      <c r="H1912" s="19"/>
      <c r="I1912" s="18">
        <v>1</v>
      </c>
      <c r="J1912" s="32">
        <v>2</v>
      </c>
      <c r="K1912" s="14">
        <f t="shared" si="1515"/>
        <v>3</v>
      </c>
      <c r="L1912" s="37"/>
      <c r="M1912" s="19"/>
      <c r="N1912" s="18">
        <v>1</v>
      </c>
      <c r="O1912" s="32">
        <v>2</v>
      </c>
      <c r="P1912" s="14">
        <f t="shared" si="1516"/>
        <v>3</v>
      </c>
      <c r="Q1912" s="15">
        <f t="shared" si="1502"/>
        <v>9</v>
      </c>
      <c r="R1912" s="56">
        <v>44716</v>
      </c>
      <c r="S1912" s="30" t="s">
        <v>1420</v>
      </c>
      <c r="T1912" s="37"/>
      <c r="U1912" s="19">
        <v>1</v>
      </c>
      <c r="V1912" s="18"/>
      <c r="W1912" s="32">
        <v>2</v>
      </c>
      <c r="X1912" s="14">
        <f t="shared" si="1511"/>
        <v>3</v>
      </c>
      <c r="Y1912" s="37"/>
      <c r="Z1912" s="19">
        <v>1</v>
      </c>
      <c r="AA1912" s="18"/>
      <c r="AB1912" s="32">
        <v>2</v>
      </c>
      <c r="AC1912" s="14">
        <f t="shared" si="1512"/>
        <v>3</v>
      </c>
      <c r="AD1912" s="37"/>
      <c r="AE1912" s="19">
        <v>1</v>
      </c>
      <c r="AF1912" s="18"/>
      <c r="AG1912" s="32">
        <v>2</v>
      </c>
      <c r="AH1912" s="14">
        <f t="shared" si="1513"/>
        <v>3</v>
      </c>
      <c r="AI1912" s="15">
        <f t="shared" si="1506"/>
        <v>9</v>
      </c>
      <c r="AJ1912" s="56">
        <v>44708</v>
      </c>
    </row>
    <row r="1913" spans="1:36" x14ac:dyDescent="0.15">
      <c r="A1913" s="30" t="s">
        <v>1435</v>
      </c>
      <c r="B1913" s="37">
        <v>2</v>
      </c>
      <c r="C1913" s="19"/>
      <c r="D1913" s="18"/>
      <c r="E1913" s="32"/>
      <c r="F1913" s="14">
        <f t="shared" si="1514"/>
        <v>2</v>
      </c>
      <c r="G1913" s="37">
        <v>2</v>
      </c>
      <c r="H1913" s="19"/>
      <c r="I1913" s="18"/>
      <c r="J1913" s="32"/>
      <c r="K1913" s="14">
        <f t="shared" si="1515"/>
        <v>2</v>
      </c>
      <c r="L1913" s="37">
        <v>2</v>
      </c>
      <c r="M1913" s="19"/>
      <c r="N1913" s="18"/>
      <c r="O1913" s="32"/>
      <c r="P1913" s="14">
        <f t="shared" si="1516"/>
        <v>2</v>
      </c>
      <c r="Q1913" s="15">
        <f t="shared" si="1502"/>
        <v>6</v>
      </c>
      <c r="R1913" s="56">
        <v>44714</v>
      </c>
      <c r="S1913" s="30" t="s">
        <v>1425</v>
      </c>
      <c r="T1913" s="37"/>
      <c r="U1913" s="19">
        <v>2</v>
      </c>
      <c r="V1913" s="18"/>
      <c r="W1913" s="32"/>
      <c r="X1913" s="14">
        <f t="shared" si="1511"/>
        <v>2</v>
      </c>
      <c r="Y1913" s="37"/>
      <c r="Z1913" s="19">
        <v>2</v>
      </c>
      <c r="AA1913" s="18"/>
      <c r="AB1913" s="32"/>
      <c r="AC1913" s="14">
        <f t="shared" si="1512"/>
        <v>2</v>
      </c>
      <c r="AD1913" s="37"/>
      <c r="AE1913" s="19">
        <v>2</v>
      </c>
      <c r="AF1913" s="18"/>
      <c r="AG1913" s="32"/>
      <c r="AH1913" s="14">
        <f t="shared" si="1513"/>
        <v>2</v>
      </c>
      <c r="AI1913" s="15">
        <f t="shared" si="1506"/>
        <v>6</v>
      </c>
      <c r="AJ1913" s="93">
        <v>44708</v>
      </c>
    </row>
    <row r="1914" spans="1:36" x14ac:dyDescent="0.15">
      <c r="A1914" s="30" t="s">
        <v>1437</v>
      </c>
      <c r="B1914" s="37"/>
      <c r="C1914" s="19"/>
      <c r="D1914" s="18"/>
      <c r="E1914" s="32">
        <v>1</v>
      </c>
      <c r="F1914" s="14">
        <f t="shared" si="1514"/>
        <v>1</v>
      </c>
      <c r="G1914" s="37"/>
      <c r="H1914" s="19"/>
      <c r="I1914" s="18"/>
      <c r="J1914" s="32">
        <v>1</v>
      </c>
      <c r="K1914" s="14">
        <f t="shared" si="1515"/>
        <v>1</v>
      </c>
      <c r="L1914" s="37"/>
      <c r="M1914" s="19"/>
      <c r="N1914" s="18"/>
      <c r="O1914" s="32">
        <v>1</v>
      </c>
      <c r="P1914" s="14">
        <f t="shared" si="1516"/>
        <v>1</v>
      </c>
      <c r="Q1914" s="15">
        <f t="shared" si="1502"/>
        <v>3</v>
      </c>
      <c r="R1914" s="56">
        <v>44715</v>
      </c>
      <c r="S1914" s="30" t="s">
        <v>1426</v>
      </c>
      <c r="T1914" s="37"/>
      <c r="U1914" s="19">
        <v>2</v>
      </c>
      <c r="V1914" s="18"/>
      <c r="W1914" s="32">
        <v>2</v>
      </c>
      <c r="X1914" s="14">
        <f t="shared" si="1511"/>
        <v>4</v>
      </c>
      <c r="Y1914" s="37"/>
      <c r="Z1914" s="19">
        <v>2</v>
      </c>
      <c r="AA1914" s="18"/>
      <c r="AB1914" s="32">
        <v>2</v>
      </c>
      <c r="AC1914" s="14">
        <f t="shared" si="1512"/>
        <v>4</v>
      </c>
      <c r="AD1914" s="37"/>
      <c r="AE1914" s="19">
        <v>2</v>
      </c>
      <c r="AF1914" s="18"/>
      <c r="AG1914" s="32">
        <v>2</v>
      </c>
      <c r="AH1914" s="14">
        <f t="shared" si="1513"/>
        <v>4</v>
      </c>
      <c r="AI1914" s="15">
        <f t="shared" si="1506"/>
        <v>12</v>
      </c>
      <c r="AJ1914" s="56">
        <v>44711</v>
      </c>
    </row>
    <row r="1915" spans="1:36" x14ac:dyDescent="0.15">
      <c r="A1915" s="30" t="s">
        <v>88</v>
      </c>
      <c r="B1915" s="37"/>
      <c r="C1915" s="19"/>
      <c r="D1915" s="18"/>
      <c r="E1915" s="32">
        <v>1</v>
      </c>
      <c r="F1915" s="14">
        <f t="shared" si="1514"/>
        <v>1</v>
      </c>
      <c r="G1915" s="37"/>
      <c r="H1915" s="19"/>
      <c r="I1915" s="18"/>
      <c r="J1915" s="32">
        <v>1</v>
      </c>
      <c r="K1915" s="14">
        <f t="shared" si="1515"/>
        <v>1</v>
      </c>
      <c r="L1915" s="37"/>
      <c r="M1915" s="19"/>
      <c r="N1915" s="18"/>
      <c r="O1915" s="32">
        <v>1</v>
      </c>
      <c r="P1915" s="14">
        <f t="shared" si="1516"/>
        <v>1</v>
      </c>
      <c r="Q1915" s="15">
        <f t="shared" si="1502"/>
        <v>3</v>
      </c>
      <c r="R1915" s="56">
        <v>44716</v>
      </c>
      <c r="S1915" s="13" t="s">
        <v>1427</v>
      </c>
      <c r="T1915" s="37"/>
      <c r="U1915" s="19"/>
      <c r="V1915" s="18">
        <v>3</v>
      </c>
      <c r="W1915" s="32"/>
      <c r="X1915" s="14">
        <f t="shared" si="1511"/>
        <v>3</v>
      </c>
      <c r="Y1915" s="37"/>
      <c r="Z1915" s="19">
        <v>15</v>
      </c>
      <c r="AA1915" s="18">
        <v>12</v>
      </c>
      <c r="AB1915" s="32"/>
      <c r="AC1915" s="14">
        <f t="shared" si="1512"/>
        <v>27</v>
      </c>
      <c r="AD1915" s="37"/>
      <c r="AE1915" s="19">
        <v>5</v>
      </c>
      <c r="AF1915" s="18"/>
      <c r="AG1915" s="32"/>
      <c r="AH1915" s="14">
        <f t="shared" si="1513"/>
        <v>5</v>
      </c>
      <c r="AI1915" s="15">
        <f t="shared" si="1506"/>
        <v>35</v>
      </c>
      <c r="AJ1915" s="56">
        <v>44711</v>
      </c>
    </row>
    <row r="1916" spans="1:36" x14ac:dyDescent="0.15">
      <c r="A1916" s="30" t="s">
        <v>1442</v>
      </c>
      <c r="B1916" s="37"/>
      <c r="C1916" s="19"/>
      <c r="D1916" s="18"/>
      <c r="E1916" s="32"/>
      <c r="F1916" s="14">
        <f t="shared" si="1514"/>
        <v>0</v>
      </c>
      <c r="G1916" s="37">
        <v>1</v>
      </c>
      <c r="H1916" s="19"/>
      <c r="I1916" s="18"/>
      <c r="J1916" s="32"/>
      <c r="K1916" s="14">
        <f t="shared" si="1515"/>
        <v>1</v>
      </c>
      <c r="L1916" s="37"/>
      <c r="M1916" s="19"/>
      <c r="N1916" s="18"/>
      <c r="O1916" s="32"/>
      <c r="P1916" s="14">
        <f t="shared" si="1516"/>
        <v>0</v>
      </c>
      <c r="Q1916" s="15">
        <f t="shared" si="1502"/>
        <v>1</v>
      </c>
      <c r="R1916" s="56">
        <v>44719</v>
      </c>
      <c r="S1916" s="30" t="s">
        <v>1428</v>
      </c>
      <c r="T1916" s="37"/>
      <c r="U1916" s="19">
        <v>3</v>
      </c>
      <c r="V1916" s="18"/>
      <c r="W1916" s="32"/>
      <c r="X1916" s="14">
        <f t="shared" si="1511"/>
        <v>3</v>
      </c>
      <c r="Y1916" s="37"/>
      <c r="Z1916" s="19">
        <v>3</v>
      </c>
      <c r="AA1916" s="18"/>
      <c r="AB1916" s="32"/>
      <c r="AC1916" s="14">
        <f t="shared" si="1512"/>
        <v>3</v>
      </c>
      <c r="AD1916" s="37"/>
      <c r="AE1916" s="19">
        <v>3</v>
      </c>
      <c r="AF1916" s="18"/>
      <c r="AG1916" s="32"/>
      <c r="AH1916" s="14">
        <f t="shared" si="1513"/>
        <v>3</v>
      </c>
      <c r="AI1916" s="15">
        <f t="shared" si="1506"/>
        <v>9</v>
      </c>
      <c r="AJ1916" s="56">
        <v>44711</v>
      </c>
    </row>
    <row r="1917" spans="1:36" x14ac:dyDescent="0.15">
      <c r="A1917" s="30" t="s">
        <v>88</v>
      </c>
      <c r="B1917" s="37"/>
      <c r="C1917" s="19"/>
      <c r="D1917" s="18">
        <v>1</v>
      </c>
      <c r="E1917" s="32"/>
      <c r="F1917" s="14">
        <f t="shared" si="1514"/>
        <v>1</v>
      </c>
      <c r="G1917" s="37"/>
      <c r="H1917" s="19"/>
      <c r="I1917" s="18"/>
      <c r="J1917" s="32"/>
      <c r="K1917" s="14">
        <f t="shared" si="1515"/>
        <v>0</v>
      </c>
      <c r="L1917" s="37"/>
      <c r="M1917" s="19"/>
      <c r="N1917" s="18"/>
      <c r="O1917" s="32"/>
      <c r="P1917" s="14">
        <f t="shared" si="1516"/>
        <v>0</v>
      </c>
      <c r="Q1917" s="15">
        <f t="shared" si="1502"/>
        <v>1</v>
      </c>
      <c r="R1917" s="93">
        <v>44718</v>
      </c>
      <c r="S1917" s="30" t="s">
        <v>1429</v>
      </c>
      <c r="T1917" s="37">
        <v>5</v>
      </c>
      <c r="U1917" s="19">
        <v>4</v>
      </c>
      <c r="V1917" s="18">
        <v>3</v>
      </c>
      <c r="W1917" s="32">
        <v>5</v>
      </c>
      <c r="X1917" s="14">
        <f t="shared" si="1511"/>
        <v>17</v>
      </c>
      <c r="Y1917" s="37">
        <v>5</v>
      </c>
      <c r="Z1917" s="19">
        <v>4</v>
      </c>
      <c r="AA1917" s="18">
        <v>3</v>
      </c>
      <c r="AB1917" s="32">
        <v>5</v>
      </c>
      <c r="AC1917" s="14">
        <f t="shared" si="1512"/>
        <v>17</v>
      </c>
      <c r="AD1917" s="37">
        <v>5</v>
      </c>
      <c r="AE1917" s="19">
        <v>4</v>
      </c>
      <c r="AF1917" s="18">
        <v>3</v>
      </c>
      <c r="AG1917" s="32">
        <v>5</v>
      </c>
      <c r="AH1917" s="14">
        <f t="shared" si="1513"/>
        <v>17</v>
      </c>
      <c r="AI1917" s="15">
        <f t="shared" si="1506"/>
        <v>51</v>
      </c>
      <c r="AJ1917" s="56">
        <v>44712</v>
      </c>
    </row>
    <row r="1918" spans="1:36" x14ac:dyDescent="0.15">
      <c r="A1918" s="30"/>
      <c r="B1918" s="37"/>
      <c r="C1918" s="19"/>
      <c r="D1918" s="18"/>
      <c r="E1918" s="32"/>
      <c r="F1918" s="14">
        <f t="shared" si="1514"/>
        <v>0</v>
      </c>
      <c r="G1918" s="37"/>
      <c r="H1918" s="19"/>
      <c r="I1918" s="18"/>
      <c r="J1918" s="32"/>
      <c r="K1918" s="14">
        <f t="shared" si="1515"/>
        <v>0</v>
      </c>
      <c r="L1918" s="37"/>
      <c r="M1918" s="19"/>
      <c r="N1918" s="18"/>
      <c r="O1918" s="32"/>
      <c r="P1918" s="14">
        <f t="shared" si="1516"/>
        <v>0</v>
      </c>
      <c r="Q1918" s="15">
        <f t="shared" si="1502"/>
        <v>0</v>
      </c>
      <c r="S1918" s="30" t="s">
        <v>1430</v>
      </c>
      <c r="T1918" s="37"/>
      <c r="U1918" s="19"/>
      <c r="V1918" s="18"/>
      <c r="W1918" s="32"/>
      <c r="X1918" s="14">
        <f t="shared" si="1511"/>
        <v>0</v>
      </c>
      <c r="Y1918" s="37"/>
      <c r="Z1918" s="19"/>
      <c r="AA1918" s="18">
        <v>4</v>
      </c>
      <c r="AB1918" s="32"/>
      <c r="AC1918" s="14">
        <f t="shared" si="1512"/>
        <v>4</v>
      </c>
      <c r="AD1918" s="37"/>
      <c r="AE1918" s="19">
        <v>4</v>
      </c>
      <c r="AF1918" s="18"/>
      <c r="AG1918" s="32"/>
      <c r="AH1918" s="14">
        <f t="shared" si="1513"/>
        <v>4</v>
      </c>
      <c r="AI1918" s="15">
        <f t="shared" si="1506"/>
        <v>8</v>
      </c>
      <c r="AJ1918" s="56">
        <v>44712</v>
      </c>
    </row>
    <row r="1919" spans="1:36" x14ac:dyDescent="0.15">
      <c r="A1919" s="30"/>
      <c r="B1919" s="37"/>
      <c r="C1919" s="19"/>
      <c r="D1919" s="18"/>
      <c r="E1919" s="32"/>
      <c r="F1919" s="14">
        <f t="shared" si="1514"/>
        <v>0</v>
      </c>
      <c r="G1919" s="37"/>
      <c r="H1919" s="19"/>
      <c r="I1919" s="18"/>
      <c r="J1919" s="32"/>
      <c r="K1919" s="14">
        <f t="shared" si="1515"/>
        <v>0</v>
      </c>
      <c r="L1919" s="37"/>
      <c r="M1919" s="19"/>
      <c r="N1919" s="18"/>
      <c r="O1919" s="32"/>
      <c r="P1919" s="14">
        <f t="shared" si="1516"/>
        <v>0</v>
      </c>
      <c r="Q1919" s="15">
        <f t="shared" si="1502"/>
        <v>0</v>
      </c>
      <c r="S1919" s="30" t="s">
        <v>1430</v>
      </c>
      <c r="T1919" s="37"/>
      <c r="U1919" s="19"/>
      <c r="V1919" s="18"/>
      <c r="W1919" s="32"/>
      <c r="X1919" s="14">
        <f t="shared" si="1511"/>
        <v>0</v>
      </c>
      <c r="Y1919" s="37"/>
      <c r="Z1919" s="19"/>
      <c r="AA1919" s="18">
        <v>5</v>
      </c>
      <c r="AB1919" s="32"/>
      <c r="AC1919" s="14">
        <f t="shared" si="1512"/>
        <v>5</v>
      </c>
      <c r="AD1919" s="37"/>
      <c r="AE1919" s="19"/>
      <c r="AF1919" s="18"/>
      <c r="AG1919" s="32"/>
      <c r="AH1919" s="14">
        <f t="shared" si="1513"/>
        <v>0</v>
      </c>
      <c r="AI1919" s="15">
        <f t="shared" si="1506"/>
        <v>5</v>
      </c>
      <c r="AJ1919" s="56">
        <v>44713</v>
      </c>
    </row>
    <row r="1920" spans="1:36" x14ac:dyDescent="0.15">
      <c r="A1920" s="30"/>
      <c r="B1920" s="37"/>
      <c r="C1920" s="19"/>
      <c r="D1920" s="18"/>
      <c r="E1920" s="32"/>
      <c r="F1920" s="14">
        <f t="shared" si="1514"/>
        <v>0</v>
      </c>
      <c r="G1920" s="37"/>
      <c r="H1920" s="19"/>
      <c r="I1920" s="18"/>
      <c r="J1920" s="32"/>
      <c r="K1920" s="14">
        <f t="shared" si="1515"/>
        <v>0</v>
      </c>
      <c r="L1920" s="37"/>
      <c r="M1920" s="19"/>
      <c r="N1920" s="18"/>
      <c r="O1920" s="32"/>
      <c r="P1920" s="14">
        <f t="shared" si="1516"/>
        <v>0</v>
      </c>
      <c r="Q1920" s="15">
        <f t="shared" si="1502"/>
        <v>0</v>
      </c>
      <c r="S1920" s="13" t="s">
        <v>27</v>
      </c>
      <c r="T1920" s="37">
        <v>3</v>
      </c>
      <c r="U1920" s="19"/>
      <c r="V1920" s="18">
        <v>3</v>
      </c>
      <c r="W1920" s="32"/>
      <c r="X1920" s="14">
        <f t="shared" si="1511"/>
        <v>6</v>
      </c>
      <c r="Y1920" s="37"/>
      <c r="Z1920" s="19"/>
      <c r="AA1920" s="18"/>
      <c r="AB1920" s="32"/>
      <c r="AC1920" s="14">
        <f t="shared" si="1512"/>
        <v>0</v>
      </c>
      <c r="AD1920" s="37">
        <v>3</v>
      </c>
      <c r="AE1920" s="19"/>
      <c r="AF1920" s="18"/>
      <c r="AG1920" s="32"/>
      <c r="AH1920" s="14">
        <f t="shared" si="1513"/>
        <v>3</v>
      </c>
      <c r="AI1920" s="15">
        <f t="shared" si="1506"/>
        <v>9</v>
      </c>
      <c r="AJ1920" s="56">
        <v>44712</v>
      </c>
    </row>
    <row r="1921" spans="1:36" x14ac:dyDescent="0.15">
      <c r="A1921" s="30"/>
      <c r="B1921" s="37"/>
      <c r="C1921" s="19"/>
      <c r="D1921" s="18"/>
      <c r="E1921" s="32"/>
      <c r="F1921" s="14">
        <f t="shared" si="1514"/>
        <v>0</v>
      </c>
      <c r="G1921" s="37"/>
      <c r="H1921" s="19"/>
      <c r="I1921" s="18"/>
      <c r="J1921" s="32"/>
      <c r="K1921" s="14">
        <f t="shared" si="1515"/>
        <v>0</v>
      </c>
      <c r="L1921" s="37"/>
      <c r="M1921" s="19"/>
      <c r="N1921" s="18"/>
      <c r="O1921" s="32"/>
      <c r="P1921" s="14">
        <f t="shared" si="1516"/>
        <v>0</v>
      </c>
      <c r="Q1921" s="15">
        <f t="shared" si="1502"/>
        <v>0</v>
      </c>
      <c r="S1921" s="30" t="s">
        <v>1432</v>
      </c>
      <c r="T1921" s="37">
        <v>4</v>
      </c>
      <c r="U1921" s="19">
        <v>1</v>
      </c>
      <c r="V1921" s="18"/>
      <c r="W1921" s="32"/>
      <c r="X1921" s="14">
        <f t="shared" si="1511"/>
        <v>5</v>
      </c>
      <c r="Y1921" s="37">
        <v>4</v>
      </c>
      <c r="Z1921" s="19">
        <v>1</v>
      </c>
      <c r="AA1921" s="18"/>
      <c r="AB1921" s="32"/>
      <c r="AC1921" s="14">
        <f t="shared" si="1512"/>
        <v>5</v>
      </c>
      <c r="AD1921" s="37">
        <v>4</v>
      </c>
      <c r="AE1921" s="19">
        <v>1</v>
      </c>
      <c r="AF1921" s="18"/>
      <c r="AG1921" s="32"/>
      <c r="AH1921" s="14">
        <f t="shared" si="1513"/>
        <v>5</v>
      </c>
      <c r="AI1921" s="15">
        <f t="shared" si="1506"/>
        <v>15</v>
      </c>
      <c r="AJ1921" s="56">
        <v>44713</v>
      </c>
    </row>
    <row r="1922" spans="1:36" x14ac:dyDescent="0.15">
      <c r="A1922" s="30"/>
      <c r="B1922" s="37"/>
      <c r="C1922" s="19"/>
      <c r="D1922" s="18"/>
      <c r="E1922" s="32"/>
      <c r="F1922" s="14">
        <f t="shared" si="1514"/>
        <v>0</v>
      </c>
      <c r="G1922" s="37"/>
      <c r="H1922" s="19"/>
      <c r="I1922" s="18"/>
      <c r="J1922" s="32"/>
      <c r="K1922" s="14">
        <f t="shared" si="1515"/>
        <v>0</v>
      </c>
      <c r="L1922" s="37"/>
      <c r="M1922" s="19"/>
      <c r="N1922" s="18"/>
      <c r="O1922" s="32"/>
      <c r="P1922" s="14">
        <f t="shared" si="1516"/>
        <v>0</v>
      </c>
      <c r="Q1922" s="15">
        <f t="shared" si="1502"/>
        <v>0</v>
      </c>
      <c r="S1922" s="30" t="s">
        <v>1433</v>
      </c>
      <c r="T1922" s="37">
        <v>2</v>
      </c>
      <c r="U1922" s="19">
        <v>2</v>
      </c>
      <c r="V1922" s="18">
        <v>1</v>
      </c>
      <c r="W1922" s="32"/>
      <c r="X1922" s="14">
        <f t="shared" si="1511"/>
        <v>5</v>
      </c>
      <c r="Y1922" s="37">
        <v>2</v>
      </c>
      <c r="Z1922" s="19">
        <v>2</v>
      </c>
      <c r="AA1922" s="18">
        <v>1</v>
      </c>
      <c r="AB1922" s="32"/>
      <c r="AC1922" s="14">
        <f t="shared" si="1512"/>
        <v>5</v>
      </c>
      <c r="AD1922" s="37">
        <v>2</v>
      </c>
      <c r="AE1922" s="19">
        <v>2</v>
      </c>
      <c r="AF1922" s="18">
        <v>1</v>
      </c>
      <c r="AG1922" s="32"/>
      <c r="AH1922" s="14">
        <f t="shared" si="1513"/>
        <v>5</v>
      </c>
      <c r="AI1922" s="15">
        <f t="shared" si="1506"/>
        <v>15</v>
      </c>
      <c r="AJ1922" s="56">
        <v>44714</v>
      </c>
    </row>
    <row r="1923" spans="1:36" x14ac:dyDescent="0.15">
      <c r="A1923" s="30"/>
      <c r="B1923" s="37"/>
      <c r="C1923" s="19"/>
      <c r="D1923" s="18"/>
      <c r="E1923" s="32"/>
      <c r="F1923" s="14">
        <f t="shared" si="1514"/>
        <v>0</v>
      </c>
      <c r="G1923" s="37"/>
      <c r="H1923" s="19"/>
      <c r="I1923" s="18"/>
      <c r="J1923" s="32"/>
      <c r="K1923" s="14">
        <f t="shared" si="1515"/>
        <v>0</v>
      </c>
      <c r="L1923" s="37"/>
      <c r="M1923" s="19"/>
      <c r="N1923" s="18"/>
      <c r="O1923" s="32"/>
      <c r="P1923" s="14">
        <f t="shared" si="1516"/>
        <v>0</v>
      </c>
      <c r="Q1923" s="15">
        <f t="shared" si="1502"/>
        <v>0</v>
      </c>
      <c r="S1923" s="30" t="s">
        <v>1436</v>
      </c>
      <c r="T1923" s="31"/>
      <c r="U1923" s="32">
        <v>3</v>
      </c>
      <c r="V1923" s="33"/>
      <c r="W1923" s="32"/>
      <c r="X1923" s="14">
        <f t="shared" si="1511"/>
        <v>3</v>
      </c>
      <c r="Y1923" s="31"/>
      <c r="Z1923" s="32">
        <v>3</v>
      </c>
      <c r="AA1923" s="33"/>
      <c r="AB1923" s="32"/>
      <c r="AC1923" s="14">
        <f t="shared" si="1512"/>
        <v>3</v>
      </c>
      <c r="AD1923" s="31"/>
      <c r="AE1923" s="32">
        <v>3</v>
      </c>
      <c r="AF1923" s="33"/>
      <c r="AG1923" s="32"/>
      <c r="AH1923" s="14">
        <f t="shared" si="1513"/>
        <v>3</v>
      </c>
      <c r="AI1923" s="15">
        <f t="shared" si="1506"/>
        <v>9</v>
      </c>
      <c r="AJ1923" s="56">
        <v>44719</v>
      </c>
    </row>
    <row r="1924" spans="1:36" x14ac:dyDescent="0.15">
      <c r="A1924" s="30"/>
      <c r="B1924" s="37"/>
      <c r="C1924" s="19"/>
      <c r="D1924" s="18"/>
      <c r="E1924" s="32"/>
      <c r="F1924" s="14">
        <f t="shared" si="1514"/>
        <v>0</v>
      </c>
      <c r="G1924" s="37"/>
      <c r="H1924" s="19"/>
      <c r="I1924" s="18"/>
      <c r="J1924" s="32"/>
      <c r="K1924" s="14">
        <f t="shared" si="1515"/>
        <v>0</v>
      </c>
      <c r="L1924" s="37"/>
      <c r="M1924" s="19"/>
      <c r="N1924" s="18"/>
      <c r="O1924" s="32"/>
      <c r="P1924" s="14">
        <f t="shared" si="1516"/>
        <v>0</v>
      </c>
      <c r="Q1924" s="15">
        <f t="shared" si="1502"/>
        <v>0</v>
      </c>
      <c r="S1924" s="30" t="s">
        <v>1440</v>
      </c>
      <c r="T1924" s="31"/>
      <c r="U1924" s="32"/>
      <c r="V1924" s="33">
        <v>2</v>
      </c>
      <c r="W1924" s="32"/>
      <c r="X1924" s="14">
        <f t="shared" si="1511"/>
        <v>2</v>
      </c>
      <c r="Y1924" s="31"/>
      <c r="Z1924" s="32"/>
      <c r="AA1924" s="33">
        <v>2</v>
      </c>
      <c r="AB1924" s="32"/>
      <c r="AC1924" s="14">
        <f t="shared" si="1512"/>
        <v>2</v>
      </c>
      <c r="AD1924" s="31"/>
      <c r="AE1924" s="32"/>
      <c r="AF1924" s="33">
        <v>2</v>
      </c>
      <c r="AG1924" s="32"/>
      <c r="AH1924" s="14">
        <f t="shared" si="1513"/>
        <v>2</v>
      </c>
      <c r="AI1924" s="15">
        <f t="shared" si="1506"/>
        <v>6</v>
      </c>
      <c r="AJ1924" s="56">
        <v>44718</v>
      </c>
    </row>
    <row r="1925" spans="1:36" x14ac:dyDescent="0.15">
      <c r="A1925" s="30"/>
      <c r="B1925" s="37"/>
      <c r="C1925" s="19"/>
      <c r="D1925" s="18"/>
      <c r="E1925" s="32"/>
      <c r="F1925" s="14">
        <f t="shared" si="1514"/>
        <v>0</v>
      </c>
      <c r="G1925" s="37"/>
      <c r="H1925" s="19"/>
      <c r="I1925" s="18"/>
      <c r="J1925" s="32"/>
      <c r="K1925" s="14">
        <f t="shared" si="1515"/>
        <v>0</v>
      </c>
      <c r="L1925" s="37"/>
      <c r="M1925" s="19"/>
      <c r="N1925" s="18"/>
      <c r="O1925" s="32"/>
      <c r="P1925" s="14">
        <f t="shared" si="1516"/>
        <v>0</v>
      </c>
      <c r="Q1925" s="15">
        <f t="shared" si="1502"/>
        <v>0</v>
      </c>
      <c r="S1925" s="30" t="s">
        <v>1441</v>
      </c>
      <c r="T1925" s="31">
        <v>5</v>
      </c>
      <c r="U1925" s="32">
        <v>4</v>
      </c>
      <c r="V1925" s="33">
        <v>4</v>
      </c>
      <c r="W1925" s="32">
        <v>3</v>
      </c>
      <c r="X1925" s="14">
        <f t="shared" si="1511"/>
        <v>16</v>
      </c>
      <c r="Y1925" s="31">
        <v>5</v>
      </c>
      <c r="Z1925" s="32">
        <v>4</v>
      </c>
      <c r="AA1925" s="33">
        <v>4</v>
      </c>
      <c r="AB1925" s="32">
        <v>3</v>
      </c>
      <c r="AC1925" s="14">
        <f t="shared" si="1512"/>
        <v>16</v>
      </c>
      <c r="AD1925" s="31">
        <v>5</v>
      </c>
      <c r="AE1925" s="32">
        <v>4</v>
      </c>
      <c r="AF1925" s="33">
        <v>4</v>
      </c>
      <c r="AG1925" s="32">
        <v>3</v>
      </c>
      <c r="AH1925" s="14">
        <f t="shared" si="1513"/>
        <v>16</v>
      </c>
      <c r="AI1925" s="15">
        <f t="shared" si="1506"/>
        <v>48</v>
      </c>
      <c r="AJ1925" s="56">
        <v>44719</v>
      </c>
    </row>
    <row r="1926" spans="1:36" x14ac:dyDescent="0.15">
      <c r="A1926" s="30"/>
      <c r="B1926" s="37"/>
      <c r="C1926" s="19"/>
      <c r="D1926" s="18"/>
      <c r="E1926" s="32"/>
      <c r="F1926" s="14">
        <f t="shared" si="1514"/>
        <v>0</v>
      </c>
      <c r="G1926" s="37"/>
      <c r="H1926" s="19"/>
      <c r="I1926" s="18"/>
      <c r="J1926" s="32"/>
      <c r="K1926" s="14">
        <f t="shared" si="1515"/>
        <v>0</v>
      </c>
      <c r="L1926" s="37"/>
      <c r="M1926" s="19"/>
      <c r="N1926" s="18"/>
      <c r="O1926" s="32"/>
      <c r="P1926" s="14">
        <f t="shared" si="1516"/>
        <v>0</v>
      </c>
      <c r="Q1926" s="15">
        <f t="shared" si="1502"/>
        <v>0</v>
      </c>
      <c r="S1926" s="30" t="s">
        <v>1443</v>
      </c>
      <c r="T1926" s="31"/>
      <c r="U1926" s="32">
        <v>4</v>
      </c>
      <c r="V1926" s="33">
        <v>1</v>
      </c>
      <c r="W1926" s="32">
        <v>1</v>
      </c>
      <c r="X1926" s="14">
        <f t="shared" si="1511"/>
        <v>6</v>
      </c>
      <c r="Y1926" s="31"/>
      <c r="Z1926" s="32">
        <v>4</v>
      </c>
      <c r="AA1926" s="33">
        <v>1</v>
      </c>
      <c r="AB1926" s="32">
        <v>1</v>
      </c>
      <c r="AC1926" s="14">
        <f t="shared" si="1512"/>
        <v>6</v>
      </c>
      <c r="AD1926" s="31"/>
      <c r="AE1926" s="32">
        <v>4</v>
      </c>
      <c r="AF1926" s="33">
        <v>1</v>
      </c>
      <c r="AG1926" s="32">
        <v>1</v>
      </c>
      <c r="AH1926" s="14">
        <f t="shared" si="1513"/>
        <v>6</v>
      </c>
      <c r="AI1926" s="15">
        <f t="shared" si="1506"/>
        <v>18</v>
      </c>
      <c r="AJ1926" s="56">
        <v>44720</v>
      </c>
    </row>
    <row r="1927" spans="1:36" x14ac:dyDescent="0.15">
      <c r="A1927" s="39"/>
      <c r="B1927" s="37"/>
      <c r="C1927" s="19"/>
      <c r="D1927" s="18"/>
      <c r="E1927" s="32"/>
      <c r="F1927" s="14">
        <f t="shared" si="1514"/>
        <v>0</v>
      </c>
      <c r="G1927" s="37"/>
      <c r="H1927" s="19"/>
      <c r="I1927" s="18"/>
      <c r="J1927" s="32"/>
      <c r="K1927" s="14">
        <f t="shared" si="1515"/>
        <v>0</v>
      </c>
      <c r="L1927" s="37"/>
      <c r="M1927" s="19"/>
      <c r="N1927" s="18"/>
      <c r="O1927" s="32"/>
      <c r="P1927" s="14">
        <f t="shared" si="1516"/>
        <v>0</v>
      </c>
      <c r="Q1927" s="15">
        <f t="shared" si="1502"/>
        <v>0</v>
      </c>
      <c r="S1927" s="30" t="s">
        <v>1444</v>
      </c>
      <c r="T1927" s="31"/>
      <c r="U1927" s="32"/>
      <c r="V1927" s="33"/>
      <c r="W1927" s="32">
        <v>1</v>
      </c>
      <c r="X1927" s="14">
        <f t="shared" si="1511"/>
        <v>1</v>
      </c>
      <c r="Y1927" s="31"/>
      <c r="Z1927" s="32"/>
      <c r="AA1927" s="33"/>
      <c r="AB1927" s="32">
        <v>1</v>
      </c>
      <c r="AC1927" s="14">
        <f t="shared" si="1512"/>
        <v>1</v>
      </c>
      <c r="AD1927" s="31"/>
      <c r="AE1927" s="32"/>
      <c r="AF1927" s="33"/>
      <c r="AG1927" s="32">
        <v>1</v>
      </c>
      <c r="AH1927" s="14">
        <f t="shared" si="1513"/>
        <v>1</v>
      </c>
      <c r="AI1927" s="15">
        <f t="shared" si="1506"/>
        <v>3</v>
      </c>
      <c r="AJ1927" s="56">
        <v>44721</v>
      </c>
    </row>
    <row r="1928" spans="1:36" x14ac:dyDescent="0.15">
      <c r="A1928" s="30"/>
      <c r="B1928" s="37"/>
      <c r="C1928" s="19"/>
      <c r="D1928" s="18"/>
      <c r="E1928" s="32"/>
      <c r="F1928" s="14">
        <f t="shared" si="1514"/>
        <v>0</v>
      </c>
      <c r="G1928" s="37"/>
      <c r="H1928" s="19"/>
      <c r="I1928" s="18"/>
      <c r="J1928" s="32"/>
      <c r="K1928" s="14">
        <f t="shared" si="1515"/>
        <v>0</v>
      </c>
      <c r="L1928" s="37"/>
      <c r="M1928" s="19"/>
      <c r="N1928" s="18"/>
      <c r="O1928" s="32"/>
      <c r="P1928" s="14">
        <f t="shared" si="1516"/>
        <v>0</v>
      </c>
      <c r="Q1928" s="15">
        <f t="shared" si="1502"/>
        <v>0</v>
      </c>
      <c r="S1928" s="30"/>
      <c r="T1928" s="31"/>
      <c r="U1928" s="32"/>
      <c r="V1928" s="33"/>
      <c r="W1928" s="32"/>
      <c r="X1928" s="14">
        <f t="shared" si="1511"/>
        <v>0</v>
      </c>
      <c r="Y1928" s="31"/>
      <c r="Z1928" s="32"/>
      <c r="AA1928" s="33"/>
      <c r="AB1928" s="32"/>
      <c r="AC1928" s="14">
        <f t="shared" si="1512"/>
        <v>0</v>
      </c>
      <c r="AD1928" s="31"/>
      <c r="AE1928" s="32"/>
      <c r="AF1928" s="33"/>
      <c r="AG1928" s="32"/>
      <c r="AH1928" s="14">
        <f t="shared" si="1513"/>
        <v>0</v>
      </c>
      <c r="AI1928" s="15">
        <f t="shared" si="1506"/>
        <v>0</v>
      </c>
      <c r="AJ1928" s="57"/>
    </row>
    <row r="1929" spans="1:36" x14ac:dyDescent="0.15">
      <c r="A1929" s="30"/>
      <c r="B1929" s="37"/>
      <c r="C1929" s="19"/>
      <c r="D1929" s="18"/>
      <c r="E1929" s="32"/>
      <c r="F1929" s="14">
        <f t="shared" si="1514"/>
        <v>0</v>
      </c>
      <c r="G1929" s="37"/>
      <c r="H1929" s="19"/>
      <c r="I1929" s="18"/>
      <c r="J1929" s="32"/>
      <c r="K1929" s="14">
        <f t="shared" si="1515"/>
        <v>0</v>
      </c>
      <c r="L1929" s="37"/>
      <c r="M1929" s="19"/>
      <c r="N1929" s="18"/>
      <c r="O1929" s="32"/>
      <c r="P1929" s="14">
        <f t="shared" si="1516"/>
        <v>0</v>
      </c>
      <c r="Q1929" s="15">
        <f t="shared" si="1502"/>
        <v>0</v>
      </c>
      <c r="S1929" s="30"/>
      <c r="T1929" s="31"/>
      <c r="U1929" s="32"/>
      <c r="V1929" s="33"/>
      <c r="W1929" s="32"/>
      <c r="X1929" s="14">
        <f t="shared" ref="X1929" si="1517">SUM(T1929:W1929)</f>
        <v>0</v>
      </c>
      <c r="Y1929" s="31"/>
      <c r="Z1929" s="32"/>
      <c r="AA1929" s="33"/>
      <c r="AB1929" s="32"/>
      <c r="AC1929" s="14">
        <f t="shared" ref="AC1929" si="1518">SUM(Y1929:AB1929)</f>
        <v>0</v>
      </c>
      <c r="AD1929" s="31"/>
      <c r="AE1929" s="32"/>
      <c r="AF1929" s="33"/>
      <c r="AG1929" s="32"/>
      <c r="AH1929" s="14">
        <f t="shared" ref="AH1929" si="1519">SUM(AD1929:AG1929)</f>
        <v>0</v>
      </c>
      <c r="AI1929" s="15">
        <f t="shared" ref="AI1929" si="1520">X1929+AC1929+AH1929</f>
        <v>0</v>
      </c>
      <c r="AJ1929" s="57"/>
    </row>
    <row r="1930" spans="1:36" x14ac:dyDescent="0.15">
      <c r="A1930" s="13"/>
      <c r="B1930" s="37"/>
      <c r="C1930" s="19"/>
      <c r="D1930" s="18"/>
      <c r="E1930" s="32"/>
      <c r="F1930" s="14">
        <f t="shared" si="1514"/>
        <v>0</v>
      </c>
      <c r="G1930" s="37"/>
      <c r="H1930" s="19"/>
      <c r="I1930" s="18"/>
      <c r="J1930" s="32"/>
      <c r="K1930" s="14">
        <f t="shared" si="1515"/>
        <v>0</v>
      </c>
      <c r="L1930" s="37"/>
      <c r="M1930" s="19"/>
      <c r="N1930" s="18"/>
      <c r="O1930" s="32"/>
      <c r="P1930" s="14">
        <f t="shared" si="1516"/>
        <v>0</v>
      </c>
      <c r="Q1930" s="15">
        <f t="shared" si="1502"/>
        <v>0</v>
      </c>
      <c r="S1930" s="30" t="s">
        <v>1329</v>
      </c>
      <c r="T1930" s="31"/>
      <c r="U1930" s="32"/>
      <c r="V1930" s="33"/>
      <c r="W1930" s="32"/>
      <c r="X1930" s="14">
        <f t="shared" ref="X1930" si="1521">SUM(T1930:W1930)</f>
        <v>0</v>
      </c>
      <c r="Y1930" s="31"/>
      <c r="Z1930" s="32"/>
      <c r="AA1930" s="33"/>
      <c r="AB1930" s="32"/>
      <c r="AC1930" s="14">
        <f t="shared" ref="AC1930" si="1522">SUM(Y1930:AB1930)</f>
        <v>0</v>
      </c>
      <c r="AD1930" s="31"/>
      <c r="AE1930" s="32"/>
      <c r="AF1930" s="33"/>
      <c r="AG1930" s="32"/>
      <c r="AH1930" s="14">
        <f t="shared" ref="AH1930" si="1523">SUM(AD1930:AG1930)</f>
        <v>0</v>
      </c>
      <c r="AI1930" s="15">
        <f t="shared" ref="AI1930" si="1524">X1930+AC1930+AH1930</f>
        <v>0</v>
      </c>
      <c r="AJ1930" s="57" t="s">
        <v>1330</v>
      </c>
    </row>
    <row r="1931" spans="1:36" ht="14.25" thickBot="1" x14ac:dyDescent="0.2">
      <c r="A1931" s="13"/>
      <c r="B1931" s="37"/>
      <c r="C1931" s="19"/>
      <c r="D1931" s="18"/>
      <c r="E1931" s="106"/>
      <c r="F1931" s="14">
        <f t="shared" si="1514"/>
        <v>0</v>
      </c>
      <c r="G1931" s="37"/>
      <c r="H1931" s="19"/>
      <c r="I1931" s="18"/>
      <c r="J1931" s="32"/>
      <c r="K1931" s="14">
        <f t="shared" si="1515"/>
        <v>0</v>
      </c>
      <c r="L1931" s="37"/>
      <c r="M1931" s="19"/>
      <c r="N1931" s="18"/>
      <c r="O1931" s="106"/>
      <c r="P1931" s="14">
        <f t="shared" si="1516"/>
        <v>0</v>
      </c>
      <c r="Q1931" s="24">
        <f t="shared" si="1502"/>
        <v>0</v>
      </c>
      <c r="S1931" s="13" t="s">
        <v>1364</v>
      </c>
      <c r="T1931" s="31"/>
      <c r="U1931" s="32"/>
      <c r="V1931" s="33"/>
      <c r="W1931" s="32"/>
      <c r="X1931" s="14">
        <f t="shared" ref="X1931" si="1525">SUM(T1931:W1931)</f>
        <v>0</v>
      </c>
      <c r="Y1931" s="31"/>
      <c r="Z1931" s="32"/>
      <c r="AA1931" s="33"/>
      <c r="AB1931" s="32"/>
      <c r="AC1931" s="14">
        <f t="shared" ref="AC1931" si="1526">SUM(Y1931:AB1931)</f>
        <v>0</v>
      </c>
      <c r="AD1931" s="31"/>
      <c r="AE1931" s="32"/>
      <c r="AF1931" s="33"/>
      <c r="AG1931" s="32"/>
      <c r="AH1931" s="14">
        <f t="shared" ref="AH1931" si="1527">SUM(AD1931:AG1931)</f>
        <v>0</v>
      </c>
      <c r="AI1931" s="15">
        <f t="shared" ref="AI1931" si="1528">X1931+AC1931+AH1931</f>
        <v>0</v>
      </c>
      <c r="AJ1931" s="56">
        <v>44713</v>
      </c>
    </row>
    <row r="1932" spans="1:36" ht="14.25" thickBot="1" x14ac:dyDescent="0.2">
      <c r="A1932" s="3" t="s">
        <v>11</v>
      </c>
      <c r="B1932" s="26">
        <f>SUM(B1908:B1931)</f>
        <v>2</v>
      </c>
      <c r="C1932" s="26">
        <f t="shared" ref="C1932:E1932" si="1529">SUM(C1908:C1931)</f>
        <v>0</v>
      </c>
      <c r="D1932" s="26">
        <f t="shared" si="1529"/>
        <v>5</v>
      </c>
      <c r="E1932" s="26">
        <f t="shared" si="1529"/>
        <v>4</v>
      </c>
      <c r="F1932" s="40">
        <f>SUM(F1908:F1931)</f>
        <v>11</v>
      </c>
      <c r="G1932" s="26">
        <f t="shared" ref="G1932:Q1932" si="1530">SUM(G1908:G1931)</f>
        <v>8</v>
      </c>
      <c r="H1932" s="26">
        <f t="shared" si="1530"/>
        <v>7</v>
      </c>
      <c r="I1932" s="27">
        <f t="shared" si="1530"/>
        <v>6</v>
      </c>
      <c r="J1932" s="27">
        <f t="shared" si="1530"/>
        <v>4</v>
      </c>
      <c r="K1932" s="40">
        <f t="shared" si="1530"/>
        <v>25</v>
      </c>
      <c r="L1932" s="26">
        <f t="shared" si="1530"/>
        <v>7</v>
      </c>
      <c r="M1932" s="26">
        <f t="shared" si="1530"/>
        <v>1</v>
      </c>
      <c r="N1932" s="26">
        <f t="shared" si="1530"/>
        <v>4</v>
      </c>
      <c r="O1932" s="26">
        <f t="shared" si="1530"/>
        <v>4</v>
      </c>
      <c r="P1932" s="40">
        <f t="shared" si="1530"/>
        <v>16</v>
      </c>
      <c r="Q1932" s="41">
        <f t="shared" si="1530"/>
        <v>52</v>
      </c>
      <c r="S1932" s="3" t="s">
        <v>11</v>
      </c>
      <c r="T1932" s="26">
        <f t="shared" ref="T1932:AI1932" si="1531">SUM(T1908:T1931)</f>
        <v>21</v>
      </c>
      <c r="U1932" s="26">
        <f t="shared" si="1531"/>
        <v>26</v>
      </c>
      <c r="V1932" s="26">
        <f t="shared" si="1531"/>
        <v>18</v>
      </c>
      <c r="W1932" s="26">
        <f t="shared" si="1531"/>
        <v>15</v>
      </c>
      <c r="X1932" s="40">
        <f t="shared" si="1531"/>
        <v>80</v>
      </c>
      <c r="Y1932" s="26">
        <f t="shared" si="1531"/>
        <v>23</v>
      </c>
      <c r="Z1932" s="26">
        <f t="shared" si="1531"/>
        <v>46</v>
      </c>
      <c r="AA1932" s="27">
        <f t="shared" si="1531"/>
        <v>37</v>
      </c>
      <c r="AB1932" s="27">
        <f t="shared" si="1531"/>
        <v>15</v>
      </c>
      <c r="AC1932" s="40">
        <f t="shared" si="1531"/>
        <v>121</v>
      </c>
      <c r="AD1932" s="26">
        <f t="shared" si="1531"/>
        <v>26</v>
      </c>
      <c r="AE1932" s="26">
        <f t="shared" si="1531"/>
        <v>36</v>
      </c>
      <c r="AF1932" s="26">
        <f t="shared" si="1531"/>
        <v>14</v>
      </c>
      <c r="AG1932" s="26">
        <f t="shared" si="1531"/>
        <v>15</v>
      </c>
      <c r="AH1932" s="40">
        <f t="shared" si="1531"/>
        <v>91</v>
      </c>
      <c r="AI1932" s="41">
        <f t="shared" si="1531"/>
        <v>292</v>
      </c>
    </row>
    <row r="1933" spans="1:36" ht="14.25" thickBot="1" x14ac:dyDescent="0.2">
      <c r="A1933" s="42" t="s">
        <v>12</v>
      </c>
      <c r="B1933" s="43">
        <f>B1907-B1932</f>
        <v>2</v>
      </c>
      <c r="C1933" s="43">
        <f t="shared" ref="C1933:Q1933" si="1532">C1907-C1932</f>
        <v>3</v>
      </c>
      <c r="D1933" s="43">
        <f t="shared" si="1532"/>
        <v>3</v>
      </c>
      <c r="E1933" s="43">
        <f t="shared" si="1532"/>
        <v>2</v>
      </c>
      <c r="F1933" s="43">
        <f t="shared" si="1532"/>
        <v>10</v>
      </c>
      <c r="G1933" s="43">
        <f t="shared" si="1532"/>
        <v>1</v>
      </c>
      <c r="H1933" s="43">
        <f t="shared" si="1532"/>
        <v>2</v>
      </c>
      <c r="I1933" s="43">
        <f t="shared" si="1532"/>
        <v>5</v>
      </c>
      <c r="J1933" s="43">
        <f t="shared" si="1532"/>
        <v>2</v>
      </c>
      <c r="K1933" s="43">
        <f t="shared" si="1532"/>
        <v>10</v>
      </c>
      <c r="L1933" s="43">
        <f t="shared" si="1532"/>
        <v>3</v>
      </c>
      <c r="M1933" s="43">
        <f t="shared" si="1532"/>
        <v>3</v>
      </c>
      <c r="N1933" s="43">
        <f t="shared" si="1532"/>
        <v>6</v>
      </c>
      <c r="O1933" s="43">
        <f t="shared" si="1532"/>
        <v>4</v>
      </c>
      <c r="P1933" s="43">
        <f t="shared" si="1532"/>
        <v>16</v>
      </c>
      <c r="Q1933" s="41">
        <f t="shared" si="1532"/>
        <v>36</v>
      </c>
      <c r="S1933" s="42" t="s">
        <v>12</v>
      </c>
      <c r="T1933" s="43">
        <f>T1907-T1932</f>
        <v>177</v>
      </c>
      <c r="U1933" s="43">
        <f t="shared" ref="U1933:AI1933" si="1533">U1907-U1932</f>
        <v>243</v>
      </c>
      <c r="V1933" s="43">
        <f t="shared" si="1533"/>
        <v>345</v>
      </c>
      <c r="W1933" s="43">
        <f t="shared" si="1533"/>
        <v>122</v>
      </c>
      <c r="X1933" s="43">
        <f t="shared" si="1533"/>
        <v>887</v>
      </c>
      <c r="Y1933" s="43">
        <f t="shared" si="1533"/>
        <v>193</v>
      </c>
      <c r="Z1933" s="43">
        <f t="shared" si="1533"/>
        <v>237</v>
      </c>
      <c r="AA1933" s="43">
        <f t="shared" si="1533"/>
        <v>235</v>
      </c>
      <c r="AB1933" s="43">
        <f t="shared" si="1533"/>
        <v>135</v>
      </c>
      <c r="AC1933" s="43">
        <f t="shared" si="1533"/>
        <v>800</v>
      </c>
      <c r="AD1933" s="43">
        <f t="shared" si="1533"/>
        <v>297</v>
      </c>
      <c r="AE1933" s="43">
        <f t="shared" si="1533"/>
        <v>401</v>
      </c>
      <c r="AF1933" s="43">
        <f t="shared" si="1533"/>
        <v>375</v>
      </c>
      <c r="AG1933" s="43">
        <f t="shared" si="1533"/>
        <v>188</v>
      </c>
      <c r="AH1933" s="43">
        <f t="shared" si="1533"/>
        <v>1261</v>
      </c>
      <c r="AI1933" s="41">
        <f t="shared" si="1533"/>
        <v>2948</v>
      </c>
    </row>
    <row r="1936" spans="1:36" ht="21.75" thickBot="1" x14ac:dyDescent="0.25">
      <c r="A1936" s="50" t="s">
        <v>13</v>
      </c>
      <c r="B1936" s="51"/>
      <c r="C1936" s="51"/>
      <c r="D1936" s="51"/>
      <c r="E1936" s="51"/>
      <c r="F1936" s="54" t="s">
        <v>26</v>
      </c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S1936" s="50" t="s">
        <v>14</v>
      </c>
      <c r="T1936" s="51"/>
      <c r="U1936" s="51"/>
      <c r="V1936" s="51"/>
      <c r="W1936" s="51"/>
      <c r="X1936" s="54" t="s">
        <v>26</v>
      </c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</row>
    <row r="1937" spans="1:36" ht="14.25" thickBot="1" x14ac:dyDescent="0.2">
      <c r="A1937" s="2" t="s">
        <v>0</v>
      </c>
      <c r="B1937" s="225" t="s">
        <v>15</v>
      </c>
      <c r="C1937" s="225"/>
      <c r="D1937" s="225"/>
      <c r="E1937" s="225"/>
      <c r="F1937" s="226"/>
      <c r="G1937" s="225" t="s">
        <v>1</v>
      </c>
      <c r="H1937" s="225"/>
      <c r="I1937" s="225"/>
      <c r="J1937" s="225"/>
      <c r="K1937" s="226"/>
      <c r="L1937" s="225" t="s">
        <v>16</v>
      </c>
      <c r="M1937" s="225"/>
      <c r="N1937" s="225"/>
      <c r="O1937" s="225"/>
      <c r="P1937" s="225"/>
      <c r="Q1937" s="227" t="s">
        <v>2</v>
      </c>
      <c r="S1937" s="2" t="s">
        <v>0</v>
      </c>
      <c r="T1937" s="225" t="s">
        <v>15</v>
      </c>
      <c r="U1937" s="225"/>
      <c r="V1937" s="225"/>
      <c r="W1937" s="225"/>
      <c r="X1937" s="226"/>
      <c r="Y1937" s="225" t="s">
        <v>1</v>
      </c>
      <c r="Z1937" s="225"/>
      <c r="AA1937" s="225"/>
      <c r="AB1937" s="225"/>
      <c r="AC1937" s="226"/>
      <c r="AD1937" s="225" t="s">
        <v>16</v>
      </c>
      <c r="AE1937" s="225"/>
      <c r="AF1937" s="225"/>
      <c r="AG1937" s="225"/>
      <c r="AH1937" s="225"/>
      <c r="AI1937" s="227" t="s">
        <v>2</v>
      </c>
    </row>
    <row r="1938" spans="1:36" ht="14.25" thickBot="1" x14ac:dyDescent="0.2">
      <c r="A1938" s="2" t="s">
        <v>3</v>
      </c>
      <c r="B1938" s="3" t="s">
        <v>4</v>
      </c>
      <c r="C1938" s="2" t="s">
        <v>5</v>
      </c>
      <c r="D1938" s="4" t="s">
        <v>6</v>
      </c>
      <c r="E1938" s="2" t="s">
        <v>821</v>
      </c>
      <c r="F1938" s="2" t="s">
        <v>7</v>
      </c>
      <c r="G1938" s="3" t="s">
        <v>4</v>
      </c>
      <c r="H1938" s="2" t="s">
        <v>5</v>
      </c>
      <c r="I1938" s="4" t="s">
        <v>6</v>
      </c>
      <c r="J1938" s="2" t="s">
        <v>820</v>
      </c>
      <c r="K1938" s="2" t="s">
        <v>7</v>
      </c>
      <c r="L1938" s="3" t="s">
        <v>4</v>
      </c>
      <c r="M1938" s="2" t="s">
        <v>5</v>
      </c>
      <c r="N1938" s="4" t="s">
        <v>6</v>
      </c>
      <c r="O1938" s="2" t="s">
        <v>820</v>
      </c>
      <c r="P1938" s="3" t="s">
        <v>7</v>
      </c>
      <c r="Q1938" s="228"/>
      <c r="S1938" s="2" t="s">
        <v>3</v>
      </c>
      <c r="T1938" s="3" t="s">
        <v>4</v>
      </c>
      <c r="U1938" s="2" t="s">
        <v>5</v>
      </c>
      <c r="V1938" s="4" t="s">
        <v>6</v>
      </c>
      <c r="W1938" s="2" t="s">
        <v>821</v>
      </c>
      <c r="X1938" s="2" t="s">
        <v>7</v>
      </c>
      <c r="Y1938" s="3" t="s">
        <v>4</v>
      </c>
      <c r="Z1938" s="2" t="s">
        <v>5</v>
      </c>
      <c r="AA1938" s="4" t="s">
        <v>6</v>
      </c>
      <c r="AB1938" s="2" t="s">
        <v>821</v>
      </c>
      <c r="AC1938" s="2" t="s">
        <v>7</v>
      </c>
      <c r="AD1938" s="3" t="s">
        <v>4</v>
      </c>
      <c r="AE1938" s="2" t="s">
        <v>5</v>
      </c>
      <c r="AF1938" s="4" t="s">
        <v>6</v>
      </c>
      <c r="AG1938" s="2" t="s">
        <v>821</v>
      </c>
      <c r="AH1938" s="3" t="s">
        <v>7</v>
      </c>
      <c r="AI1938" s="228"/>
    </row>
    <row r="1939" spans="1:36" x14ac:dyDescent="0.15">
      <c r="A1939" s="5" t="s">
        <v>12</v>
      </c>
      <c r="B1939" s="6">
        <f>B1933</f>
        <v>2</v>
      </c>
      <c r="C1939" s="7">
        <f>C1933</f>
        <v>3</v>
      </c>
      <c r="D1939" s="6">
        <f>D1933</f>
        <v>3</v>
      </c>
      <c r="E1939" s="7">
        <f>E1933</f>
        <v>2</v>
      </c>
      <c r="F1939" s="8">
        <f>SUM(B1939:E1939)</f>
        <v>10</v>
      </c>
      <c r="G1939" s="6">
        <f>G1933</f>
        <v>1</v>
      </c>
      <c r="H1939" s="7">
        <f>H1933</f>
        <v>2</v>
      </c>
      <c r="I1939" s="6">
        <f>I1933</f>
        <v>5</v>
      </c>
      <c r="J1939" s="7">
        <f>J1933</f>
        <v>2</v>
      </c>
      <c r="K1939" s="8">
        <f>SUM(G1939:J1939)</f>
        <v>10</v>
      </c>
      <c r="L1939" s="6">
        <f>L1933</f>
        <v>3</v>
      </c>
      <c r="M1939" s="7">
        <f>M1933</f>
        <v>3</v>
      </c>
      <c r="N1939" s="6">
        <f>N1933</f>
        <v>6</v>
      </c>
      <c r="O1939" s="7">
        <f>O1933</f>
        <v>4</v>
      </c>
      <c r="P1939" s="8">
        <f>SUM(L1939:O1939)</f>
        <v>16</v>
      </c>
      <c r="Q1939" s="9">
        <f>F1939+K1939+P1939</f>
        <v>36</v>
      </c>
      <c r="S1939" s="5" t="s">
        <v>12</v>
      </c>
      <c r="T1939" s="6">
        <f>T1933</f>
        <v>177</v>
      </c>
      <c r="U1939" s="7">
        <f>U1933</f>
        <v>243</v>
      </c>
      <c r="V1939" s="6">
        <f>V1933</f>
        <v>345</v>
      </c>
      <c r="W1939" s="7">
        <f>W1933</f>
        <v>122</v>
      </c>
      <c r="X1939" s="8">
        <f>SUM(T1939:W1939)</f>
        <v>887</v>
      </c>
      <c r="Y1939" s="6">
        <f>Y1933</f>
        <v>193</v>
      </c>
      <c r="Z1939" s="7">
        <f>Z1933</f>
        <v>237</v>
      </c>
      <c r="AA1939" s="6">
        <f>AA1933</f>
        <v>235</v>
      </c>
      <c r="AB1939" s="7">
        <f>AB1933</f>
        <v>135</v>
      </c>
      <c r="AC1939" s="8">
        <f>SUM(Y1939:AB1939)</f>
        <v>800</v>
      </c>
      <c r="AD1939" s="7">
        <f>AD1933</f>
        <v>297</v>
      </c>
      <c r="AE1939" s="7">
        <f>AE1933</f>
        <v>401</v>
      </c>
      <c r="AF1939" s="6">
        <f>AF1933</f>
        <v>375</v>
      </c>
      <c r="AG1939" s="7">
        <f>AG1933</f>
        <v>188</v>
      </c>
      <c r="AH1939" s="8">
        <f>SUM(AD1939:AG1939)</f>
        <v>1261</v>
      </c>
      <c r="AI1939" s="9">
        <f>X1939+AC1939+AH1939</f>
        <v>2948</v>
      </c>
    </row>
    <row r="1940" spans="1:36" x14ac:dyDescent="0.15">
      <c r="A1940" s="11" t="s">
        <v>66</v>
      </c>
      <c r="B1940" s="31"/>
      <c r="C1940" s="32">
        <v>1</v>
      </c>
      <c r="D1940" s="33">
        <v>2</v>
      </c>
      <c r="E1940" s="32"/>
      <c r="F1940" s="14">
        <f t="shared" ref="F1940:F1949" si="1534">SUM(B1940:E1940)</f>
        <v>3</v>
      </c>
      <c r="G1940" s="31"/>
      <c r="H1940" s="32">
        <v>1</v>
      </c>
      <c r="I1940" s="33">
        <v>2</v>
      </c>
      <c r="J1940" s="32"/>
      <c r="K1940" s="14">
        <f t="shared" ref="K1940:K1949" si="1535">SUM(G1940:J1940)</f>
        <v>3</v>
      </c>
      <c r="L1940" s="31"/>
      <c r="M1940" s="32">
        <v>1</v>
      </c>
      <c r="N1940" s="33">
        <v>2</v>
      </c>
      <c r="O1940" s="32"/>
      <c r="P1940" s="14">
        <f t="shared" ref="P1940:P1949" si="1536">SUM(L1940:O1940)</f>
        <v>3</v>
      </c>
      <c r="Q1940" s="15">
        <f t="shared" ref="Q1940:Q1974" si="1537">F1940+K1940+P1940</f>
        <v>9</v>
      </c>
      <c r="R1940" s="93">
        <v>44722</v>
      </c>
      <c r="S1940" s="11" t="s">
        <v>223</v>
      </c>
      <c r="T1940" s="12"/>
      <c r="U1940" s="13"/>
      <c r="V1940" s="12"/>
      <c r="W1940" s="30"/>
      <c r="X1940" s="14">
        <f>SUM(T1940:W1940)</f>
        <v>0</v>
      </c>
      <c r="Y1940" s="12"/>
      <c r="Z1940" s="13"/>
      <c r="AA1940" s="12"/>
      <c r="AB1940" s="30"/>
      <c r="AC1940" s="14">
        <f>SUM(Y1940:AB1940)</f>
        <v>0</v>
      </c>
      <c r="AD1940" s="12"/>
      <c r="AE1940" s="13">
        <v>5</v>
      </c>
      <c r="AF1940" s="12">
        <v>3</v>
      </c>
      <c r="AG1940" s="30"/>
      <c r="AH1940" s="14">
        <f>SUM(AD1940:AG1940)</f>
        <v>8</v>
      </c>
      <c r="AI1940" s="15">
        <f t="shared" ref="AI1940:AI1974" si="1538">X1940+AC1940+AH1940</f>
        <v>8</v>
      </c>
      <c r="AJ1940" s="93">
        <v>44736</v>
      </c>
    </row>
    <row r="1941" spans="1:36" x14ac:dyDescent="0.15">
      <c r="A1941" s="11" t="s">
        <v>9</v>
      </c>
      <c r="B1941" s="37">
        <v>3</v>
      </c>
      <c r="C1941" s="19"/>
      <c r="D1941" s="18"/>
      <c r="E1941" s="32"/>
      <c r="F1941" s="14">
        <f t="shared" si="1534"/>
        <v>3</v>
      </c>
      <c r="G1941" s="37">
        <v>3</v>
      </c>
      <c r="H1941" s="19"/>
      <c r="I1941" s="18"/>
      <c r="J1941" s="32"/>
      <c r="K1941" s="14">
        <f t="shared" si="1535"/>
        <v>3</v>
      </c>
      <c r="L1941" s="37"/>
      <c r="M1941" s="19"/>
      <c r="N1941" s="18"/>
      <c r="O1941" s="32"/>
      <c r="P1941" s="14">
        <f t="shared" si="1536"/>
        <v>0</v>
      </c>
      <c r="Q1941" s="15">
        <f t="shared" si="1537"/>
        <v>6</v>
      </c>
      <c r="R1941" s="56">
        <v>44728</v>
      </c>
      <c r="S1941" s="11" t="s">
        <v>223</v>
      </c>
      <c r="T1941" s="62">
        <v>2</v>
      </c>
      <c r="U1941" s="47"/>
      <c r="V1941" s="46">
        <v>1</v>
      </c>
      <c r="W1941" s="88">
        <v>1</v>
      </c>
      <c r="X1941" s="14">
        <f t="shared" ref="X1941" si="1539">SUM(T1941:W1941)</f>
        <v>4</v>
      </c>
      <c r="Y1941" s="62">
        <v>2</v>
      </c>
      <c r="Z1941" s="47"/>
      <c r="AA1941" s="46">
        <v>1</v>
      </c>
      <c r="AB1941" s="88">
        <v>1</v>
      </c>
      <c r="AC1941" s="14">
        <f t="shared" ref="AC1941" si="1540">SUM(Y1941:AB1941)</f>
        <v>4</v>
      </c>
      <c r="AD1941" s="62">
        <v>2</v>
      </c>
      <c r="AE1941" s="47"/>
      <c r="AF1941" s="46">
        <v>1</v>
      </c>
      <c r="AG1941" s="88">
        <v>1</v>
      </c>
      <c r="AH1941" s="14">
        <f t="shared" ref="AH1941" si="1541">SUM(AD1941:AG1941)</f>
        <v>4</v>
      </c>
      <c r="AI1941" s="15">
        <f t="shared" si="1538"/>
        <v>12</v>
      </c>
      <c r="AJ1941" s="56">
        <v>44744</v>
      </c>
    </row>
    <row r="1942" spans="1:36" x14ac:dyDescent="0.15">
      <c r="A1942" s="11" t="s">
        <v>836</v>
      </c>
      <c r="B1942" s="12"/>
      <c r="C1942" s="13">
        <v>1</v>
      </c>
      <c r="D1942" s="12">
        <v>1</v>
      </c>
      <c r="E1942" s="30"/>
      <c r="F1942" s="14">
        <f t="shared" si="1534"/>
        <v>2</v>
      </c>
      <c r="G1942" s="12"/>
      <c r="H1942" s="13"/>
      <c r="I1942" s="12"/>
      <c r="J1942" s="30"/>
      <c r="K1942" s="14">
        <f t="shared" si="1535"/>
        <v>0</v>
      </c>
      <c r="L1942" s="12"/>
      <c r="M1942" s="13">
        <v>5</v>
      </c>
      <c r="N1942" s="12">
        <v>3</v>
      </c>
      <c r="O1942" s="30"/>
      <c r="P1942" s="14">
        <f t="shared" si="1536"/>
        <v>8</v>
      </c>
      <c r="Q1942" s="15">
        <f t="shared" si="1537"/>
        <v>10</v>
      </c>
      <c r="R1942" s="93">
        <v>44732</v>
      </c>
      <c r="S1942" s="11" t="s">
        <v>9</v>
      </c>
      <c r="T1942" s="46"/>
      <c r="U1942" s="47"/>
      <c r="V1942" s="46"/>
      <c r="W1942" s="88"/>
      <c r="X1942" s="14">
        <f t="shared" ref="X1942:X1949" si="1542">SUM(T1942:W1942)</f>
        <v>0</v>
      </c>
      <c r="Y1942" s="46"/>
      <c r="Z1942" s="47"/>
      <c r="AA1942" s="46"/>
      <c r="AB1942" s="88"/>
      <c r="AC1942" s="14">
        <f t="shared" ref="AC1942:AC1949" si="1543">SUM(Y1942:AB1942)</f>
        <v>0</v>
      </c>
      <c r="AD1942" s="46"/>
      <c r="AE1942" s="47"/>
      <c r="AF1942" s="46"/>
      <c r="AG1942" s="88"/>
      <c r="AH1942" s="14">
        <f t="shared" ref="AH1942" si="1544">SUM(AD1942:AG1942)</f>
        <v>0</v>
      </c>
      <c r="AI1942" s="15">
        <f t="shared" si="1538"/>
        <v>0</v>
      </c>
      <c r="AJ1942" s="57"/>
    </row>
    <row r="1943" spans="1:36" x14ac:dyDescent="0.15">
      <c r="A1943" s="11" t="s">
        <v>202</v>
      </c>
      <c r="B1943" s="12"/>
      <c r="C1943" s="13">
        <v>1</v>
      </c>
      <c r="D1943" s="12"/>
      <c r="E1943" s="30"/>
      <c r="F1943" s="14">
        <f t="shared" si="1534"/>
        <v>1</v>
      </c>
      <c r="G1943" s="12"/>
      <c r="H1943" s="13">
        <v>1</v>
      </c>
      <c r="I1943" s="12"/>
      <c r="J1943" s="30"/>
      <c r="K1943" s="14">
        <f t="shared" si="1535"/>
        <v>1</v>
      </c>
      <c r="L1943" s="12"/>
      <c r="M1943" s="13">
        <v>1</v>
      </c>
      <c r="N1943" s="12"/>
      <c r="O1943" s="30"/>
      <c r="P1943" s="14">
        <f t="shared" si="1536"/>
        <v>1</v>
      </c>
      <c r="Q1943" s="15">
        <f t="shared" si="1537"/>
        <v>3</v>
      </c>
      <c r="R1943" s="93">
        <v>44734</v>
      </c>
      <c r="S1943" s="11" t="s">
        <v>9</v>
      </c>
      <c r="T1943" s="12"/>
      <c r="U1943" s="13"/>
      <c r="V1943" s="12"/>
      <c r="W1943" s="30"/>
      <c r="X1943" s="14">
        <f t="shared" si="1542"/>
        <v>0</v>
      </c>
      <c r="Y1943" s="12"/>
      <c r="Z1943" s="13"/>
      <c r="AA1943" s="12"/>
      <c r="AB1943" s="30"/>
      <c r="AC1943" s="14">
        <f t="shared" si="1543"/>
        <v>0</v>
      </c>
      <c r="AD1943" s="12"/>
      <c r="AE1943" s="13"/>
      <c r="AF1943" s="12"/>
      <c r="AG1943" s="30"/>
      <c r="AH1943" s="14">
        <f>SUM(AD1943:AG1943)</f>
        <v>0</v>
      </c>
      <c r="AI1943" s="15">
        <f t="shared" si="1538"/>
        <v>0</v>
      </c>
      <c r="AJ1943" s="57"/>
    </row>
    <row r="1944" spans="1:36" x14ac:dyDescent="0.15">
      <c r="A1944" s="11" t="s">
        <v>66</v>
      </c>
      <c r="B1944" s="12">
        <v>2</v>
      </c>
      <c r="C1944" s="13"/>
      <c r="D1944" s="12">
        <v>1</v>
      </c>
      <c r="E1944" s="30">
        <v>1</v>
      </c>
      <c r="F1944" s="14">
        <f t="shared" si="1534"/>
        <v>4</v>
      </c>
      <c r="G1944" s="12">
        <v>2</v>
      </c>
      <c r="H1944" s="13"/>
      <c r="I1944" s="12">
        <v>1</v>
      </c>
      <c r="J1944" s="30">
        <v>1</v>
      </c>
      <c r="K1944" s="14">
        <f t="shared" si="1535"/>
        <v>4</v>
      </c>
      <c r="L1944" s="12">
        <v>2</v>
      </c>
      <c r="M1944" s="13"/>
      <c r="N1944" s="12">
        <v>1</v>
      </c>
      <c r="O1944" s="30">
        <v>1</v>
      </c>
      <c r="P1944" s="14">
        <f t="shared" si="1536"/>
        <v>4</v>
      </c>
      <c r="Q1944" s="15">
        <f t="shared" si="1537"/>
        <v>12</v>
      </c>
      <c r="R1944" s="93">
        <v>44736</v>
      </c>
      <c r="S1944" s="11" t="s">
        <v>9</v>
      </c>
      <c r="T1944" s="46"/>
      <c r="U1944" s="47"/>
      <c r="V1944" s="46"/>
      <c r="W1944" s="88"/>
      <c r="X1944" s="14">
        <f t="shared" si="1542"/>
        <v>0</v>
      </c>
      <c r="Y1944" s="46"/>
      <c r="Z1944" s="47"/>
      <c r="AA1944" s="46"/>
      <c r="AB1944" s="88"/>
      <c r="AC1944" s="14">
        <f t="shared" si="1543"/>
        <v>0</v>
      </c>
      <c r="AD1944" s="46"/>
      <c r="AE1944" s="47"/>
      <c r="AF1944" s="46"/>
      <c r="AG1944" s="88"/>
      <c r="AH1944" s="14">
        <f t="shared" ref="AH1944:AH1949" si="1545">SUM(AD1944:AG1944)</f>
        <v>0</v>
      </c>
      <c r="AI1944" s="15">
        <f t="shared" si="1538"/>
        <v>0</v>
      </c>
      <c r="AJ1944" s="57"/>
    </row>
    <row r="1945" spans="1:36" x14ac:dyDescent="0.15">
      <c r="A1945" s="11" t="s">
        <v>9</v>
      </c>
      <c r="B1945" s="18"/>
      <c r="C1945" s="19"/>
      <c r="D1945" s="18"/>
      <c r="E1945" s="32"/>
      <c r="F1945" s="14">
        <f t="shared" ref="F1945" si="1546">SUM(B1945:E1945)</f>
        <v>0</v>
      </c>
      <c r="G1945" s="18"/>
      <c r="H1945" s="19"/>
      <c r="I1945" s="18"/>
      <c r="J1945" s="32"/>
      <c r="K1945" s="14">
        <f t="shared" ref="K1945" si="1547">SUM(G1945:J1945)</f>
        <v>0</v>
      </c>
      <c r="L1945" s="18"/>
      <c r="M1945" s="19"/>
      <c r="N1945" s="18"/>
      <c r="O1945" s="32"/>
      <c r="P1945" s="14">
        <f t="shared" ref="P1945" si="1548">SUM(L1945:O1945)</f>
        <v>0</v>
      </c>
      <c r="Q1945" s="15">
        <f t="shared" ref="Q1945" si="1549">F1945+K1945+P1945</f>
        <v>0</v>
      </c>
      <c r="S1945" s="11" t="s">
        <v>9</v>
      </c>
      <c r="T1945" s="12"/>
      <c r="U1945" s="13"/>
      <c r="V1945" s="12"/>
      <c r="W1945" s="30"/>
      <c r="X1945" s="14">
        <f t="shared" si="1542"/>
        <v>0</v>
      </c>
      <c r="Y1945" s="12"/>
      <c r="Z1945" s="13"/>
      <c r="AA1945" s="12"/>
      <c r="AB1945" s="30"/>
      <c r="AC1945" s="14">
        <f t="shared" si="1543"/>
        <v>0</v>
      </c>
      <c r="AD1945" s="12"/>
      <c r="AE1945" s="13"/>
      <c r="AF1945" s="12"/>
      <c r="AG1945" s="30"/>
      <c r="AH1945" s="14">
        <f t="shared" si="1545"/>
        <v>0</v>
      </c>
      <c r="AI1945" s="15">
        <f t="shared" si="1538"/>
        <v>0</v>
      </c>
    </row>
    <row r="1946" spans="1:36" x14ac:dyDescent="0.15">
      <c r="A1946" s="11" t="s">
        <v>9</v>
      </c>
      <c r="B1946" s="18"/>
      <c r="C1946" s="19"/>
      <c r="D1946" s="18"/>
      <c r="E1946" s="32"/>
      <c r="F1946" s="14">
        <f t="shared" si="1534"/>
        <v>0</v>
      </c>
      <c r="G1946" s="18"/>
      <c r="H1946" s="19"/>
      <c r="I1946" s="18"/>
      <c r="J1946" s="32"/>
      <c r="K1946" s="14">
        <f t="shared" si="1535"/>
        <v>0</v>
      </c>
      <c r="L1946" s="18"/>
      <c r="M1946" s="19"/>
      <c r="N1946" s="18"/>
      <c r="O1946" s="32"/>
      <c r="P1946" s="14">
        <f t="shared" si="1536"/>
        <v>0</v>
      </c>
      <c r="Q1946" s="15">
        <f t="shared" si="1537"/>
        <v>0</v>
      </c>
      <c r="S1946" s="11" t="s">
        <v>9</v>
      </c>
      <c r="T1946" s="62"/>
      <c r="U1946" s="47"/>
      <c r="V1946" s="46"/>
      <c r="W1946" s="88"/>
      <c r="X1946" s="14">
        <f t="shared" si="1542"/>
        <v>0</v>
      </c>
      <c r="Y1946" s="62"/>
      <c r="Z1946" s="47"/>
      <c r="AA1946" s="46"/>
      <c r="AB1946" s="88"/>
      <c r="AC1946" s="14">
        <f t="shared" si="1543"/>
        <v>0</v>
      </c>
      <c r="AD1946" s="62"/>
      <c r="AE1946" s="47"/>
      <c r="AF1946" s="46"/>
      <c r="AG1946" s="88"/>
      <c r="AH1946" s="14">
        <f t="shared" si="1545"/>
        <v>0</v>
      </c>
      <c r="AI1946" s="15">
        <f t="shared" si="1538"/>
        <v>0</v>
      </c>
    </row>
    <row r="1947" spans="1:36" x14ac:dyDescent="0.15">
      <c r="A1947" s="11" t="s">
        <v>9</v>
      </c>
      <c r="B1947" s="18"/>
      <c r="C1947" s="19"/>
      <c r="D1947" s="18"/>
      <c r="E1947" s="32"/>
      <c r="F1947" s="14">
        <f t="shared" si="1534"/>
        <v>0</v>
      </c>
      <c r="G1947" s="18"/>
      <c r="H1947" s="19"/>
      <c r="I1947" s="18"/>
      <c r="J1947" s="32"/>
      <c r="K1947" s="14">
        <f t="shared" si="1535"/>
        <v>0</v>
      </c>
      <c r="L1947" s="18"/>
      <c r="M1947" s="19"/>
      <c r="N1947" s="18"/>
      <c r="O1947" s="32"/>
      <c r="P1947" s="14">
        <f t="shared" si="1536"/>
        <v>0</v>
      </c>
      <c r="Q1947" s="15">
        <f t="shared" si="1537"/>
        <v>0</v>
      </c>
      <c r="S1947" s="11" t="s">
        <v>9</v>
      </c>
      <c r="T1947" s="46"/>
      <c r="U1947" s="47"/>
      <c r="V1947" s="46"/>
      <c r="W1947" s="88"/>
      <c r="X1947" s="14">
        <f t="shared" si="1542"/>
        <v>0</v>
      </c>
      <c r="Y1947" s="46"/>
      <c r="Z1947" s="47"/>
      <c r="AA1947" s="46"/>
      <c r="AB1947" s="88"/>
      <c r="AC1947" s="14">
        <f t="shared" si="1543"/>
        <v>0</v>
      </c>
      <c r="AD1947" s="46"/>
      <c r="AE1947" s="47"/>
      <c r="AF1947" s="46"/>
      <c r="AG1947" s="88"/>
      <c r="AH1947" s="14">
        <f t="shared" si="1545"/>
        <v>0</v>
      </c>
      <c r="AI1947" s="15">
        <f t="shared" si="1538"/>
        <v>0</v>
      </c>
    </row>
    <row r="1948" spans="1:36" x14ac:dyDescent="0.15">
      <c r="A1948" s="11" t="s">
        <v>9</v>
      </c>
      <c r="B1948" s="18"/>
      <c r="C1948" s="19"/>
      <c r="D1948" s="18"/>
      <c r="E1948" s="32"/>
      <c r="F1948" s="14">
        <f t="shared" si="1534"/>
        <v>0</v>
      </c>
      <c r="G1948" s="18"/>
      <c r="H1948" s="19"/>
      <c r="I1948" s="18"/>
      <c r="J1948" s="32"/>
      <c r="K1948" s="14">
        <f t="shared" si="1535"/>
        <v>0</v>
      </c>
      <c r="L1948" s="18"/>
      <c r="M1948" s="19"/>
      <c r="N1948" s="18"/>
      <c r="O1948" s="32"/>
      <c r="P1948" s="14">
        <f t="shared" si="1536"/>
        <v>0</v>
      </c>
      <c r="Q1948" s="15">
        <f t="shared" si="1537"/>
        <v>0</v>
      </c>
      <c r="S1948" s="11" t="s">
        <v>9</v>
      </c>
      <c r="T1948" s="46"/>
      <c r="U1948" s="47"/>
      <c r="V1948" s="46"/>
      <c r="W1948" s="88"/>
      <c r="X1948" s="14">
        <f t="shared" si="1542"/>
        <v>0</v>
      </c>
      <c r="Y1948" s="46"/>
      <c r="Z1948" s="47"/>
      <c r="AA1948" s="46"/>
      <c r="AB1948" s="88"/>
      <c r="AC1948" s="14">
        <f t="shared" si="1543"/>
        <v>0</v>
      </c>
      <c r="AD1948" s="46"/>
      <c r="AE1948" s="47"/>
      <c r="AF1948" s="46"/>
      <c r="AG1948" s="88"/>
      <c r="AH1948" s="14">
        <f t="shared" si="1545"/>
        <v>0</v>
      </c>
      <c r="AI1948" s="15">
        <f t="shared" si="1538"/>
        <v>0</v>
      </c>
    </row>
    <row r="1949" spans="1:36" ht="14.25" thickBot="1" x14ac:dyDescent="0.2">
      <c r="A1949" s="20" t="s">
        <v>9</v>
      </c>
      <c r="B1949" s="21"/>
      <c r="C1949" s="22"/>
      <c r="D1949" s="21"/>
      <c r="E1949" s="105"/>
      <c r="F1949" s="14">
        <f t="shared" si="1534"/>
        <v>0</v>
      </c>
      <c r="G1949" s="21"/>
      <c r="H1949" s="22"/>
      <c r="I1949" s="21"/>
      <c r="J1949" s="105"/>
      <c r="K1949" s="14">
        <f t="shared" si="1535"/>
        <v>0</v>
      </c>
      <c r="L1949" s="21"/>
      <c r="M1949" s="22"/>
      <c r="N1949" s="21"/>
      <c r="O1949" s="105"/>
      <c r="P1949" s="14">
        <f t="shared" si="1536"/>
        <v>0</v>
      </c>
      <c r="Q1949" s="24">
        <f t="shared" si="1537"/>
        <v>0</v>
      </c>
      <c r="S1949" s="11" t="s">
        <v>9</v>
      </c>
      <c r="T1949" s="48"/>
      <c r="U1949" s="49"/>
      <c r="V1949" s="48"/>
      <c r="W1949" s="109"/>
      <c r="X1949" s="14">
        <f t="shared" si="1542"/>
        <v>0</v>
      </c>
      <c r="Y1949" s="48"/>
      <c r="Z1949" s="49"/>
      <c r="AA1949" s="48"/>
      <c r="AB1949" s="109"/>
      <c r="AC1949" s="14">
        <f t="shared" si="1543"/>
        <v>0</v>
      </c>
      <c r="AD1949" s="48"/>
      <c r="AE1949" s="49"/>
      <c r="AF1949" s="48"/>
      <c r="AG1949" s="109"/>
      <c r="AH1949" s="14">
        <f t="shared" si="1545"/>
        <v>0</v>
      </c>
      <c r="AI1949" s="24">
        <f t="shared" si="1538"/>
        <v>0</v>
      </c>
    </row>
    <row r="1950" spans="1:36" ht="14.25" thickBot="1" x14ac:dyDescent="0.2">
      <c r="A1950" s="25" t="s">
        <v>10</v>
      </c>
      <c r="B1950" s="26">
        <f>SUM(B1939:B1949)</f>
        <v>7</v>
      </c>
      <c r="C1950" s="26">
        <f>SUM(C1939:C1949)</f>
        <v>6</v>
      </c>
      <c r="D1950" s="27">
        <f>SUM(D1939:D1949)</f>
        <v>7</v>
      </c>
      <c r="E1950" s="27">
        <f>SUM(E1939:E1949)</f>
        <v>3</v>
      </c>
      <c r="F1950" s="28">
        <f>SUM(B1950:E1950)</f>
        <v>23</v>
      </c>
      <c r="G1950" s="26">
        <f>SUM(G1939:G1949)</f>
        <v>6</v>
      </c>
      <c r="H1950" s="26">
        <f>SUM(H1939:H1949)</f>
        <v>4</v>
      </c>
      <c r="I1950" s="27">
        <f>SUM(I1939:I1949)</f>
        <v>8</v>
      </c>
      <c r="J1950" s="27">
        <f>SUM(J1939:J1949)</f>
        <v>3</v>
      </c>
      <c r="K1950" s="28">
        <f>SUM(G1950:J1950)</f>
        <v>21</v>
      </c>
      <c r="L1950" s="26">
        <f>SUM(L1939:L1949)</f>
        <v>5</v>
      </c>
      <c r="M1950" s="26">
        <f>SUM(M1939:M1949)</f>
        <v>10</v>
      </c>
      <c r="N1950" s="27">
        <f>SUM(N1939:N1949)</f>
        <v>12</v>
      </c>
      <c r="O1950" s="27">
        <f>SUM(O1939:O1949)</f>
        <v>5</v>
      </c>
      <c r="P1950" s="28">
        <f>SUM(L1950:O1950)</f>
        <v>32</v>
      </c>
      <c r="Q1950" s="29">
        <f t="shared" si="1537"/>
        <v>76</v>
      </c>
      <c r="S1950" s="25" t="s">
        <v>10</v>
      </c>
      <c r="T1950" s="26">
        <f>SUM(T1939:T1949)</f>
        <v>179</v>
      </c>
      <c r="U1950" s="26">
        <f>SUM(U1939:U1949)</f>
        <v>243</v>
      </c>
      <c r="V1950" s="27">
        <f>SUM(V1939:V1949)</f>
        <v>346</v>
      </c>
      <c r="W1950" s="27">
        <f>SUM(W1939:W1949)</f>
        <v>123</v>
      </c>
      <c r="X1950" s="28">
        <f>SUM(T1950:W1950)</f>
        <v>891</v>
      </c>
      <c r="Y1950" s="26">
        <f>SUM(Y1939:Y1949)</f>
        <v>195</v>
      </c>
      <c r="Z1950" s="26">
        <f>SUM(Z1939:Z1949)</f>
        <v>237</v>
      </c>
      <c r="AA1950" s="27">
        <f>SUM(AA1939:AA1949)</f>
        <v>236</v>
      </c>
      <c r="AB1950" s="27">
        <f>SUM(AB1939:AB1949)</f>
        <v>136</v>
      </c>
      <c r="AC1950" s="28">
        <f>SUM(Y1950:AB1950)</f>
        <v>804</v>
      </c>
      <c r="AD1950" s="26">
        <f>SUM(AD1939:AD1949)</f>
        <v>299</v>
      </c>
      <c r="AE1950" s="26">
        <f>SUM(AE1939:AE1949)</f>
        <v>406</v>
      </c>
      <c r="AF1950" s="27">
        <f>SUM(AF1939:AF1949)</f>
        <v>379</v>
      </c>
      <c r="AG1950" s="27">
        <f>SUM(AG1939:AG1949)</f>
        <v>189</v>
      </c>
      <c r="AH1950" s="28">
        <f>SUM(AD1950:AG1950)</f>
        <v>1273</v>
      </c>
      <c r="AI1950" s="29">
        <f t="shared" si="1538"/>
        <v>2968</v>
      </c>
    </row>
    <row r="1951" spans="1:36" x14ac:dyDescent="0.15">
      <c r="A1951" s="30" t="s">
        <v>1448</v>
      </c>
      <c r="B1951" s="31"/>
      <c r="C1951" s="32"/>
      <c r="D1951" s="33">
        <v>1</v>
      </c>
      <c r="E1951" s="32"/>
      <c r="F1951" s="14">
        <f>SUM(B1951:E1951)</f>
        <v>1</v>
      </c>
      <c r="G1951" s="31"/>
      <c r="H1951" s="32"/>
      <c r="I1951" s="33">
        <v>1</v>
      </c>
      <c r="J1951" s="32"/>
      <c r="K1951" s="14">
        <f>SUM(G1951:J1951)</f>
        <v>1</v>
      </c>
      <c r="L1951" s="31"/>
      <c r="M1951" s="32"/>
      <c r="N1951" s="33">
        <v>1</v>
      </c>
      <c r="O1951" s="32"/>
      <c r="P1951" s="14">
        <f>SUM(L1951:O1951)</f>
        <v>1</v>
      </c>
      <c r="Q1951" s="15">
        <f t="shared" si="1537"/>
        <v>3</v>
      </c>
      <c r="R1951" s="56">
        <v>44726</v>
      </c>
      <c r="S1951" s="30" t="s">
        <v>1445</v>
      </c>
      <c r="T1951" s="133"/>
      <c r="U1951" s="134">
        <v>2</v>
      </c>
      <c r="V1951" s="135"/>
      <c r="W1951" s="134"/>
      <c r="X1951" s="136">
        <f t="shared" ref="X1951:X1974" si="1550">SUM(T1951:W1951)</f>
        <v>2</v>
      </c>
      <c r="Y1951" s="133"/>
      <c r="Z1951" s="134">
        <v>2</v>
      </c>
      <c r="AA1951" s="135"/>
      <c r="AB1951" s="134"/>
      <c r="AC1951" s="136">
        <f t="shared" ref="AC1951:AC1974" si="1551">SUM(Y1951:AB1951)</f>
        <v>2</v>
      </c>
      <c r="AD1951" s="133"/>
      <c r="AE1951" s="134">
        <v>2</v>
      </c>
      <c r="AF1951" s="135"/>
      <c r="AG1951" s="134"/>
      <c r="AH1951" s="136">
        <f t="shared" ref="AH1951:AH1974" si="1552">SUM(AD1951:AG1951)</f>
        <v>2</v>
      </c>
      <c r="AI1951" s="137">
        <f t="shared" si="1538"/>
        <v>6</v>
      </c>
      <c r="AJ1951" s="56">
        <v>44722</v>
      </c>
    </row>
    <row r="1952" spans="1:36" x14ac:dyDescent="0.15">
      <c r="A1952" s="30" t="s">
        <v>88</v>
      </c>
      <c r="B1952" s="37">
        <v>1</v>
      </c>
      <c r="C1952" s="19"/>
      <c r="D1952" s="18"/>
      <c r="E1952" s="32"/>
      <c r="F1952" s="14">
        <f t="shared" ref="F1952:F1974" si="1553">SUM(B1952:E1952)</f>
        <v>1</v>
      </c>
      <c r="G1952" s="37">
        <v>1</v>
      </c>
      <c r="H1952" s="19"/>
      <c r="I1952" s="18"/>
      <c r="J1952" s="32"/>
      <c r="K1952" s="14">
        <f t="shared" ref="K1952:K1974" si="1554">SUM(G1952:J1952)</f>
        <v>1</v>
      </c>
      <c r="L1952" s="37">
        <v>1</v>
      </c>
      <c r="M1952" s="19"/>
      <c r="N1952" s="18"/>
      <c r="O1952" s="32"/>
      <c r="P1952" s="14">
        <f t="shared" ref="P1952:P1974" si="1555">SUM(L1952:O1952)</f>
        <v>1</v>
      </c>
      <c r="Q1952" s="15">
        <f t="shared" si="1537"/>
        <v>3</v>
      </c>
      <c r="R1952" s="93">
        <v>44725</v>
      </c>
      <c r="S1952" s="30" t="s">
        <v>1446</v>
      </c>
      <c r="T1952" s="31">
        <v>2</v>
      </c>
      <c r="U1952" s="32">
        <v>1</v>
      </c>
      <c r="V1952" s="33"/>
      <c r="W1952" s="32">
        <v>1</v>
      </c>
      <c r="X1952" s="14">
        <f t="shared" si="1550"/>
        <v>4</v>
      </c>
      <c r="Y1952" s="31">
        <v>2</v>
      </c>
      <c r="Z1952" s="32">
        <v>1</v>
      </c>
      <c r="AA1952" s="33"/>
      <c r="AB1952" s="32">
        <v>1</v>
      </c>
      <c r="AC1952" s="14">
        <f t="shared" si="1551"/>
        <v>4</v>
      </c>
      <c r="AD1952" s="31">
        <v>2</v>
      </c>
      <c r="AE1952" s="32">
        <v>1</v>
      </c>
      <c r="AF1952" s="33"/>
      <c r="AG1952" s="32">
        <v>1</v>
      </c>
      <c r="AH1952" s="14">
        <f t="shared" si="1552"/>
        <v>4</v>
      </c>
      <c r="AI1952" s="15">
        <f t="shared" si="1538"/>
        <v>12</v>
      </c>
      <c r="AJ1952" s="56">
        <v>44722</v>
      </c>
    </row>
    <row r="1953" spans="1:36" x14ac:dyDescent="0.15">
      <c r="A1953" s="30" t="s">
        <v>1461</v>
      </c>
      <c r="B1953" s="37"/>
      <c r="C1953" s="19"/>
      <c r="D1953" s="18"/>
      <c r="E1953" s="32"/>
      <c r="F1953" s="14">
        <f t="shared" si="1553"/>
        <v>0</v>
      </c>
      <c r="G1953" s="37"/>
      <c r="H1953" s="19"/>
      <c r="I1953" s="18"/>
      <c r="J1953" s="32"/>
      <c r="K1953" s="14">
        <f t="shared" si="1554"/>
        <v>0</v>
      </c>
      <c r="L1953" s="37"/>
      <c r="M1953" s="19">
        <v>5</v>
      </c>
      <c r="N1953" s="18">
        <v>3</v>
      </c>
      <c r="O1953" s="32"/>
      <c r="P1953" s="14">
        <f t="shared" si="1555"/>
        <v>8</v>
      </c>
      <c r="Q1953" s="15">
        <f t="shared" si="1537"/>
        <v>8</v>
      </c>
      <c r="R1953" s="93">
        <v>44736</v>
      </c>
      <c r="S1953" s="30" t="s">
        <v>1447</v>
      </c>
      <c r="T1953" s="37"/>
      <c r="U1953" s="19"/>
      <c r="V1953" s="18">
        <v>1</v>
      </c>
      <c r="W1953" s="32">
        <v>1</v>
      </c>
      <c r="X1953" s="14">
        <f t="shared" si="1550"/>
        <v>2</v>
      </c>
      <c r="Y1953" s="37"/>
      <c r="Z1953" s="19"/>
      <c r="AA1953" s="18">
        <v>1</v>
      </c>
      <c r="AB1953" s="32">
        <v>1</v>
      </c>
      <c r="AC1953" s="14">
        <f t="shared" si="1551"/>
        <v>2</v>
      </c>
      <c r="AD1953" s="37"/>
      <c r="AE1953" s="19"/>
      <c r="AF1953" s="18">
        <v>1</v>
      </c>
      <c r="AG1953" s="32">
        <v>1</v>
      </c>
      <c r="AH1953" s="14">
        <f t="shared" si="1552"/>
        <v>2</v>
      </c>
      <c r="AI1953" s="15">
        <f t="shared" si="1538"/>
        <v>6</v>
      </c>
      <c r="AJ1953" s="56">
        <v>44725</v>
      </c>
    </row>
    <row r="1954" spans="1:36" x14ac:dyDescent="0.15">
      <c r="A1954" s="30" t="s">
        <v>88</v>
      </c>
      <c r="B1954" s="37">
        <v>1</v>
      </c>
      <c r="C1954" s="19"/>
      <c r="D1954" s="18"/>
      <c r="E1954" s="32"/>
      <c r="F1954" s="14">
        <f t="shared" si="1553"/>
        <v>1</v>
      </c>
      <c r="G1954" s="37"/>
      <c r="H1954" s="19"/>
      <c r="I1954" s="18"/>
      <c r="J1954" s="32"/>
      <c r="K1954" s="14">
        <f t="shared" si="1554"/>
        <v>0</v>
      </c>
      <c r="L1954" s="37"/>
      <c r="M1954" s="19"/>
      <c r="N1954" s="18"/>
      <c r="O1954" s="32"/>
      <c r="P1954" s="14">
        <f t="shared" si="1555"/>
        <v>0</v>
      </c>
      <c r="Q1954" s="15">
        <f t="shared" si="1537"/>
        <v>1</v>
      </c>
      <c r="R1954" s="93">
        <v>44743</v>
      </c>
      <c r="S1954" s="30" t="s">
        <v>1449</v>
      </c>
      <c r="T1954" s="37">
        <v>2</v>
      </c>
      <c r="U1954" s="19">
        <v>2</v>
      </c>
      <c r="V1954" s="18">
        <v>3</v>
      </c>
      <c r="W1954" s="32"/>
      <c r="X1954" s="14">
        <f t="shared" si="1550"/>
        <v>7</v>
      </c>
      <c r="Y1954" s="37">
        <v>2</v>
      </c>
      <c r="Z1954" s="19">
        <v>2</v>
      </c>
      <c r="AA1954" s="18">
        <v>3</v>
      </c>
      <c r="AB1954" s="32"/>
      <c r="AC1954" s="14">
        <f t="shared" si="1551"/>
        <v>7</v>
      </c>
      <c r="AD1954" s="37">
        <v>2</v>
      </c>
      <c r="AE1954" s="19">
        <v>2</v>
      </c>
      <c r="AF1954" s="18">
        <v>3</v>
      </c>
      <c r="AG1954" s="32"/>
      <c r="AH1954" s="14">
        <f t="shared" si="1552"/>
        <v>7</v>
      </c>
      <c r="AI1954" s="15">
        <f t="shared" si="1538"/>
        <v>21</v>
      </c>
      <c r="AJ1954" s="56">
        <v>44727</v>
      </c>
    </row>
    <row r="1955" spans="1:36" x14ac:dyDescent="0.15">
      <c r="A1955" s="30" t="s">
        <v>303</v>
      </c>
      <c r="B1955" s="37">
        <v>2</v>
      </c>
      <c r="C1955" s="19"/>
      <c r="D1955" s="18">
        <v>1</v>
      </c>
      <c r="E1955" s="32">
        <v>1</v>
      </c>
      <c r="F1955" s="14">
        <f t="shared" si="1553"/>
        <v>4</v>
      </c>
      <c r="G1955" s="37">
        <v>2</v>
      </c>
      <c r="H1955" s="19"/>
      <c r="I1955" s="18">
        <v>1</v>
      </c>
      <c r="J1955" s="32">
        <v>1</v>
      </c>
      <c r="K1955" s="14">
        <f t="shared" si="1554"/>
        <v>4</v>
      </c>
      <c r="L1955" s="37">
        <v>2</v>
      </c>
      <c r="M1955" s="19"/>
      <c r="N1955" s="18">
        <v>1</v>
      </c>
      <c r="O1955" s="32">
        <v>1</v>
      </c>
      <c r="P1955" s="14">
        <f t="shared" si="1555"/>
        <v>4</v>
      </c>
      <c r="Q1955" s="15">
        <f t="shared" si="1537"/>
        <v>12</v>
      </c>
      <c r="R1955" s="93">
        <v>44744</v>
      </c>
      <c r="S1955" s="30" t="s">
        <v>1450</v>
      </c>
      <c r="T1955" s="37"/>
      <c r="U1955" s="19">
        <v>4</v>
      </c>
      <c r="V1955" s="18"/>
      <c r="W1955" s="32">
        <v>2</v>
      </c>
      <c r="X1955" s="14">
        <f t="shared" si="1550"/>
        <v>6</v>
      </c>
      <c r="Y1955" s="37"/>
      <c r="Z1955" s="19">
        <v>4</v>
      </c>
      <c r="AA1955" s="18"/>
      <c r="AB1955" s="32">
        <v>2</v>
      </c>
      <c r="AC1955" s="14">
        <f t="shared" si="1551"/>
        <v>6</v>
      </c>
      <c r="AD1955" s="37"/>
      <c r="AE1955" s="19">
        <v>4</v>
      </c>
      <c r="AF1955" s="18"/>
      <c r="AG1955" s="32">
        <v>2</v>
      </c>
      <c r="AH1955" s="14">
        <f t="shared" si="1552"/>
        <v>6</v>
      </c>
      <c r="AI1955" s="15">
        <f t="shared" si="1538"/>
        <v>18</v>
      </c>
      <c r="AJ1955" s="56">
        <v>44728</v>
      </c>
    </row>
    <row r="1956" spans="1:36" x14ac:dyDescent="0.15">
      <c r="A1956" s="30" t="s">
        <v>88</v>
      </c>
      <c r="B1956" s="37"/>
      <c r="C1956" s="19"/>
      <c r="D1956" s="18"/>
      <c r="E1956" s="32"/>
      <c r="F1956" s="14">
        <f t="shared" si="1553"/>
        <v>0</v>
      </c>
      <c r="G1956" s="37"/>
      <c r="H1956" s="19"/>
      <c r="I1956" s="18"/>
      <c r="J1956" s="32"/>
      <c r="K1956" s="14">
        <f t="shared" si="1554"/>
        <v>0</v>
      </c>
      <c r="L1956" s="37"/>
      <c r="M1956" s="19"/>
      <c r="N1956" s="18"/>
      <c r="O1956" s="32">
        <v>1</v>
      </c>
      <c r="P1956" s="14">
        <f t="shared" si="1555"/>
        <v>1</v>
      </c>
      <c r="Q1956" s="15">
        <f t="shared" si="1537"/>
        <v>1</v>
      </c>
      <c r="R1956" s="93">
        <v>44747</v>
      </c>
      <c r="S1956" s="30" t="s">
        <v>1451</v>
      </c>
      <c r="T1956" s="37">
        <v>3</v>
      </c>
      <c r="U1956" s="19"/>
      <c r="V1956" s="18"/>
      <c r="W1956" s="32"/>
      <c r="X1956" s="14">
        <f t="shared" si="1550"/>
        <v>3</v>
      </c>
      <c r="Y1956" s="37">
        <v>3</v>
      </c>
      <c r="Z1956" s="19"/>
      <c r="AA1956" s="18"/>
      <c r="AB1956" s="32"/>
      <c r="AC1956" s="14">
        <f t="shared" si="1551"/>
        <v>3</v>
      </c>
      <c r="AD1956" s="37"/>
      <c r="AE1956" s="19"/>
      <c r="AF1956" s="18"/>
      <c r="AG1956" s="32"/>
      <c r="AH1956" s="14">
        <f t="shared" si="1552"/>
        <v>0</v>
      </c>
      <c r="AI1956" s="15">
        <f t="shared" si="1538"/>
        <v>6</v>
      </c>
      <c r="AJ1956" s="56">
        <v>44728</v>
      </c>
    </row>
    <row r="1957" spans="1:36" x14ac:dyDescent="0.15">
      <c r="A1957" s="30" t="s">
        <v>88</v>
      </c>
      <c r="B1957" s="37"/>
      <c r="C1957" s="19">
        <v>1</v>
      </c>
      <c r="D1957" s="18"/>
      <c r="E1957" s="32"/>
      <c r="F1957" s="14">
        <f t="shared" si="1553"/>
        <v>1</v>
      </c>
      <c r="G1957" s="37"/>
      <c r="H1957" s="19">
        <v>1</v>
      </c>
      <c r="I1957" s="18"/>
      <c r="J1957" s="32"/>
      <c r="K1957" s="14">
        <f t="shared" si="1554"/>
        <v>1</v>
      </c>
      <c r="L1957" s="37"/>
      <c r="M1957" s="19">
        <v>1</v>
      </c>
      <c r="N1957" s="18"/>
      <c r="O1957" s="32"/>
      <c r="P1957" s="14">
        <f t="shared" si="1555"/>
        <v>1</v>
      </c>
      <c r="Q1957" s="15">
        <f t="shared" si="1537"/>
        <v>3</v>
      </c>
      <c r="R1957" s="93">
        <v>44753</v>
      </c>
      <c r="S1957" s="30" t="s">
        <v>1452</v>
      </c>
      <c r="T1957" s="37"/>
      <c r="U1957" s="19">
        <v>2</v>
      </c>
      <c r="V1957" s="18">
        <v>2</v>
      </c>
      <c r="W1957" s="32">
        <v>1</v>
      </c>
      <c r="X1957" s="14">
        <f t="shared" si="1550"/>
        <v>5</v>
      </c>
      <c r="Y1957" s="37"/>
      <c r="Z1957" s="19">
        <v>2</v>
      </c>
      <c r="AA1957" s="18">
        <v>2</v>
      </c>
      <c r="AB1957" s="32">
        <v>1</v>
      </c>
      <c r="AC1957" s="14">
        <f t="shared" si="1551"/>
        <v>5</v>
      </c>
      <c r="AD1957" s="37"/>
      <c r="AE1957" s="19">
        <v>2</v>
      </c>
      <c r="AF1957" s="18">
        <v>2</v>
      </c>
      <c r="AG1957" s="32">
        <v>1</v>
      </c>
      <c r="AH1957" s="14">
        <f t="shared" si="1552"/>
        <v>5</v>
      </c>
      <c r="AI1957" s="15">
        <f t="shared" si="1538"/>
        <v>15</v>
      </c>
      <c r="AJ1957" s="56">
        <v>44729</v>
      </c>
    </row>
    <row r="1958" spans="1:36" x14ac:dyDescent="0.15">
      <c r="A1958" s="30" t="s">
        <v>1499</v>
      </c>
      <c r="B1958" s="37">
        <v>1</v>
      </c>
      <c r="C1958" s="19"/>
      <c r="D1958" s="18"/>
      <c r="E1958" s="32"/>
      <c r="F1958" s="14">
        <f t="shared" si="1553"/>
        <v>1</v>
      </c>
      <c r="G1958" s="37"/>
      <c r="H1958" s="19">
        <v>1</v>
      </c>
      <c r="I1958" s="18"/>
      <c r="J1958" s="32">
        <v>1</v>
      </c>
      <c r="K1958" s="14">
        <f t="shared" si="1554"/>
        <v>2</v>
      </c>
      <c r="L1958" s="37"/>
      <c r="M1958" s="19"/>
      <c r="N1958" s="18">
        <v>1</v>
      </c>
      <c r="O1958" s="32"/>
      <c r="P1958" s="14">
        <f t="shared" si="1555"/>
        <v>1</v>
      </c>
      <c r="Q1958" s="15">
        <f t="shared" si="1537"/>
        <v>4</v>
      </c>
      <c r="R1958" s="93">
        <v>44767</v>
      </c>
      <c r="S1958" s="30" t="s">
        <v>1453</v>
      </c>
      <c r="T1958" s="37"/>
      <c r="U1958" s="19">
        <v>2</v>
      </c>
      <c r="V1958" s="18"/>
      <c r="W1958" s="32">
        <v>1</v>
      </c>
      <c r="X1958" s="14">
        <f t="shared" si="1550"/>
        <v>3</v>
      </c>
      <c r="Y1958" s="37"/>
      <c r="Z1958" s="19">
        <v>2</v>
      </c>
      <c r="AA1958" s="18"/>
      <c r="AB1958" s="32">
        <v>1</v>
      </c>
      <c r="AC1958" s="14">
        <f t="shared" si="1551"/>
        <v>3</v>
      </c>
      <c r="AD1958" s="37"/>
      <c r="AE1958" s="19">
        <v>2</v>
      </c>
      <c r="AF1958" s="18"/>
      <c r="AG1958" s="32">
        <v>1</v>
      </c>
      <c r="AH1958" s="14">
        <f t="shared" si="1552"/>
        <v>3</v>
      </c>
      <c r="AI1958" s="15">
        <f t="shared" si="1538"/>
        <v>9</v>
      </c>
      <c r="AJ1958" s="56">
        <v>44732</v>
      </c>
    </row>
    <row r="1959" spans="1:36" x14ac:dyDescent="0.15">
      <c r="A1959" s="30"/>
      <c r="B1959" s="37"/>
      <c r="C1959" s="19"/>
      <c r="D1959" s="18"/>
      <c r="E1959" s="32"/>
      <c r="F1959" s="14">
        <f t="shared" si="1553"/>
        <v>0</v>
      </c>
      <c r="G1959" s="37"/>
      <c r="H1959" s="19"/>
      <c r="I1959" s="18"/>
      <c r="J1959" s="32"/>
      <c r="K1959" s="14">
        <f t="shared" si="1554"/>
        <v>0</v>
      </c>
      <c r="L1959" s="37"/>
      <c r="M1959" s="19"/>
      <c r="N1959" s="18"/>
      <c r="O1959" s="32"/>
      <c r="P1959" s="14">
        <f t="shared" si="1555"/>
        <v>0</v>
      </c>
      <c r="Q1959" s="15">
        <f t="shared" si="1537"/>
        <v>0</v>
      </c>
      <c r="S1959" s="30" t="s">
        <v>1454</v>
      </c>
      <c r="T1959" s="37">
        <v>1</v>
      </c>
      <c r="U1959" s="19">
        <v>2</v>
      </c>
      <c r="V1959" s="18">
        <v>1</v>
      </c>
      <c r="W1959" s="32">
        <v>3</v>
      </c>
      <c r="X1959" s="14">
        <f t="shared" si="1550"/>
        <v>7</v>
      </c>
      <c r="Y1959" s="37">
        <v>1</v>
      </c>
      <c r="Z1959" s="19">
        <v>2</v>
      </c>
      <c r="AA1959" s="18">
        <v>1</v>
      </c>
      <c r="AB1959" s="32">
        <v>3</v>
      </c>
      <c r="AC1959" s="14">
        <f t="shared" si="1551"/>
        <v>7</v>
      </c>
      <c r="AD1959" s="37">
        <v>1</v>
      </c>
      <c r="AE1959" s="19">
        <v>2</v>
      </c>
      <c r="AF1959" s="18">
        <v>1</v>
      </c>
      <c r="AG1959" s="32">
        <v>3</v>
      </c>
      <c r="AH1959" s="14">
        <f t="shared" si="1552"/>
        <v>7</v>
      </c>
      <c r="AI1959" s="15">
        <f t="shared" si="1538"/>
        <v>21</v>
      </c>
      <c r="AJ1959" s="56">
        <v>44733</v>
      </c>
    </row>
    <row r="1960" spans="1:36" x14ac:dyDescent="0.15">
      <c r="A1960" s="30"/>
      <c r="B1960" s="37"/>
      <c r="C1960" s="19"/>
      <c r="D1960" s="18"/>
      <c r="E1960" s="32"/>
      <c r="F1960" s="14">
        <f t="shared" si="1553"/>
        <v>0</v>
      </c>
      <c r="G1960" s="37"/>
      <c r="H1960" s="19"/>
      <c r="I1960" s="18"/>
      <c r="J1960" s="32"/>
      <c r="K1960" s="14">
        <f t="shared" si="1554"/>
        <v>0</v>
      </c>
      <c r="L1960" s="37"/>
      <c r="M1960" s="19"/>
      <c r="N1960" s="18"/>
      <c r="O1960" s="32"/>
      <c r="P1960" s="14">
        <f t="shared" si="1555"/>
        <v>0</v>
      </c>
      <c r="Q1960" s="15">
        <f t="shared" si="1537"/>
        <v>0</v>
      </c>
      <c r="S1960" s="30" t="s">
        <v>1325</v>
      </c>
      <c r="T1960" s="37">
        <v>5</v>
      </c>
      <c r="U1960" s="19"/>
      <c r="V1960" s="18">
        <v>5</v>
      </c>
      <c r="W1960" s="32"/>
      <c r="X1960" s="14">
        <f t="shared" si="1550"/>
        <v>10</v>
      </c>
      <c r="Y1960" s="37">
        <v>5</v>
      </c>
      <c r="Z1960" s="19"/>
      <c r="AA1960" s="18">
        <v>5</v>
      </c>
      <c r="AB1960" s="32"/>
      <c r="AC1960" s="14">
        <f t="shared" si="1551"/>
        <v>10</v>
      </c>
      <c r="AD1960" s="37"/>
      <c r="AE1960" s="19">
        <v>5</v>
      </c>
      <c r="AF1960" s="18"/>
      <c r="AG1960" s="32"/>
      <c r="AH1960" s="14">
        <f t="shared" si="1552"/>
        <v>5</v>
      </c>
      <c r="AI1960" s="15">
        <f t="shared" si="1538"/>
        <v>25</v>
      </c>
      <c r="AJ1960" s="56">
        <v>44736</v>
      </c>
    </row>
    <row r="1961" spans="1:36" x14ac:dyDescent="0.15">
      <c r="A1961" s="30"/>
      <c r="B1961" s="37"/>
      <c r="C1961" s="19"/>
      <c r="D1961" s="18"/>
      <c r="E1961" s="32"/>
      <c r="F1961" s="14">
        <f t="shared" si="1553"/>
        <v>0</v>
      </c>
      <c r="G1961" s="37"/>
      <c r="H1961" s="19"/>
      <c r="I1961" s="18"/>
      <c r="J1961" s="32"/>
      <c r="K1961" s="14">
        <f t="shared" si="1554"/>
        <v>0</v>
      </c>
      <c r="L1961" s="37"/>
      <c r="M1961" s="19"/>
      <c r="N1961" s="18"/>
      <c r="O1961" s="32"/>
      <c r="P1961" s="14">
        <f t="shared" si="1555"/>
        <v>0</v>
      </c>
      <c r="Q1961" s="15">
        <f t="shared" si="1537"/>
        <v>0</v>
      </c>
      <c r="S1961" s="30" t="s">
        <v>1455</v>
      </c>
      <c r="T1961" s="37">
        <v>1</v>
      </c>
      <c r="U1961" s="19">
        <v>1</v>
      </c>
      <c r="V1961" s="18">
        <v>1</v>
      </c>
      <c r="W1961" s="32">
        <v>2</v>
      </c>
      <c r="X1961" s="14">
        <f t="shared" si="1550"/>
        <v>5</v>
      </c>
      <c r="Y1961" s="37">
        <v>1</v>
      </c>
      <c r="Z1961" s="19">
        <v>1</v>
      </c>
      <c r="AA1961" s="18">
        <v>1</v>
      </c>
      <c r="AB1961" s="32">
        <v>2</v>
      </c>
      <c r="AC1961" s="14">
        <f t="shared" si="1551"/>
        <v>5</v>
      </c>
      <c r="AD1961" s="37">
        <v>1</v>
      </c>
      <c r="AE1961" s="19">
        <v>1</v>
      </c>
      <c r="AF1961" s="18">
        <v>1</v>
      </c>
      <c r="AG1961" s="32">
        <v>2</v>
      </c>
      <c r="AH1961" s="14">
        <f t="shared" si="1552"/>
        <v>5</v>
      </c>
      <c r="AI1961" s="15">
        <f t="shared" si="1538"/>
        <v>15</v>
      </c>
      <c r="AJ1961" s="56">
        <v>44734</v>
      </c>
    </row>
    <row r="1962" spans="1:36" x14ac:dyDescent="0.15">
      <c r="A1962" s="30"/>
      <c r="B1962" s="37"/>
      <c r="C1962" s="19"/>
      <c r="D1962" s="18"/>
      <c r="E1962" s="32"/>
      <c r="F1962" s="14">
        <f t="shared" si="1553"/>
        <v>0</v>
      </c>
      <c r="G1962" s="37"/>
      <c r="H1962" s="19"/>
      <c r="I1962" s="18"/>
      <c r="J1962" s="32"/>
      <c r="K1962" s="14">
        <f t="shared" si="1554"/>
        <v>0</v>
      </c>
      <c r="L1962" s="37"/>
      <c r="M1962" s="19"/>
      <c r="N1962" s="18"/>
      <c r="O1962" s="32"/>
      <c r="P1962" s="14">
        <f t="shared" si="1555"/>
        <v>0</v>
      </c>
      <c r="Q1962" s="15">
        <f t="shared" si="1537"/>
        <v>0</v>
      </c>
      <c r="S1962" s="30" t="s">
        <v>1457</v>
      </c>
      <c r="T1962" s="37">
        <v>1</v>
      </c>
      <c r="U1962" s="19">
        <v>2</v>
      </c>
      <c r="V1962" s="18">
        <v>1</v>
      </c>
      <c r="W1962" s="32"/>
      <c r="X1962" s="14">
        <f t="shared" si="1550"/>
        <v>4</v>
      </c>
      <c r="Y1962" s="37">
        <v>1</v>
      </c>
      <c r="Z1962" s="19">
        <v>2</v>
      </c>
      <c r="AA1962" s="18">
        <v>1</v>
      </c>
      <c r="AB1962" s="32"/>
      <c r="AC1962" s="14">
        <f t="shared" si="1551"/>
        <v>4</v>
      </c>
      <c r="AD1962" s="37">
        <v>1</v>
      </c>
      <c r="AE1962" s="19">
        <v>2</v>
      </c>
      <c r="AF1962" s="18">
        <v>1</v>
      </c>
      <c r="AG1962" s="32"/>
      <c r="AH1962" s="14">
        <f t="shared" si="1552"/>
        <v>4</v>
      </c>
      <c r="AI1962" s="15">
        <f t="shared" si="1538"/>
        <v>12</v>
      </c>
      <c r="AJ1962" s="56">
        <v>44735</v>
      </c>
    </row>
    <row r="1963" spans="1:36" x14ac:dyDescent="0.15">
      <c r="A1963" s="30"/>
      <c r="B1963" s="37"/>
      <c r="C1963" s="19"/>
      <c r="D1963" s="18"/>
      <c r="E1963" s="32"/>
      <c r="F1963" s="14">
        <f t="shared" si="1553"/>
        <v>0</v>
      </c>
      <c r="G1963" s="37"/>
      <c r="H1963" s="19"/>
      <c r="I1963" s="18"/>
      <c r="J1963" s="32"/>
      <c r="K1963" s="14">
        <f t="shared" si="1554"/>
        <v>0</v>
      </c>
      <c r="L1963" s="37"/>
      <c r="M1963" s="19"/>
      <c r="N1963" s="18"/>
      <c r="O1963" s="32"/>
      <c r="P1963" s="14">
        <f t="shared" si="1555"/>
        <v>0</v>
      </c>
      <c r="Q1963" s="15">
        <f t="shared" si="1537"/>
        <v>0</v>
      </c>
      <c r="S1963" s="30" t="s">
        <v>1459</v>
      </c>
      <c r="T1963" s="37"/>
      <c r="U1963" s="19">
        <v>1</v>
      </c>
      <c r="V1963" s="18"/>
      <c r="W1963" s="32">
        <v>1</v>
      </c>
      <c r="X1963" s="14">
        <f t="shared" si="1550"/>
        <v>2</v>
      </c>
      <c r="Y1963" s="37"/>
      <c r="Z1963" s="19">
        <v>1</v>
      </c>
      <c r="AA1963" s="18"/>
      <c r="AB1963" s="32">
        <v>1</v>
      </c>
      <c r="AC1963" s="14">
        <f t="shared" si="1551"/>
        <v>2</v>
      </c>
      <c r="AD1963" s="37"/>
      <c r="AE1963" s="19">
        <v>1</v>
      </c>
      <c r="AF1963" s="18"/>
      <c r="AG1963" s="32">
        <v>1</v>
      </c>
      <c r="AH1963" s="14">
        <f t="shared" si="1552"/>
        <v>2</v>
      </c>
      <c r="AI1963" s="15">
        <f t="shared" si="1538"/>
        <v>6</v>
      </c>
      <c r="AJ1963" s="56">
        <v>44736</v>
      </c>
    </row>
    <row r="1964" spans="1:36" x14ac:dyDescent="0.15">
      <c r="A1964" s="30"/>
      <c r="B1964" s="37"/>
      <c r="C1964" s="19"/>
      <c r="D1964" s="18"/>
      <c r="E1964" s="32"/>
      <c r="F1964" s="14">
        <f t="shared" si="1553"/>
        <v>0</v>
      </c>
      <c r="G1964" s="37"/>
      <c r="H1964" s="19"/>
      <c r="I1964" s="18"/>
      <c r="J1964" s="32"/>
      <c r="K1964" s="14">
        <f t="shared" si="1554"/>
        <v>0</v>
      </c>
      <c r="L1964" s="37"/>
      <c r="M1964" s="19"/>
      <c r="N1964" s="18"/>
      <c r="O1964" s="32"/>
      <c r="P1964" s="14">
        <f t="shared" si="1555"/>
        <v>0</v>
      </c>
      <c r="Q1964" s="15">
        <f t="shared" si="1537"/>
        <v>0</v>
      </c>
      <c r="S1964" s="30" t="s">
        <v>1462</v>
      </c>
      <c r="T1964" s="37"/>
      <c r="U1964" s="19"/>
      <c r="V1964" s="18"/>
      <c r="W1964" s="32">
        <v>2</v>
      </c>
      <c r="X1964" s="14">
        <f t="shared" si="1550"/>
        <v>2</v>
      </c>
      <c r="Y1964" s="37"/>
      <c r="Z1964" s="19"/>
      <c r="AA1964" s="18"/>
      <c r="AB1964" s="32">
        <v>2</v>
      </c>
      <c r="AC1964" s="14">
        <f t="shared" si="1551"/>
        <v>2</v>
      </c>
      <c r="AD1964" s="37"/>
      <c r="AE1964" s="19"/>
      <c r="AF1964" s="18"/>
      <c r="AG1964" s="32">
        <v>2</v>
      </c>
      <c r="AH1964" s="14">
        <f t="shared" si="1552"/>
        <v>2</v>
      </c>
      <c r="AI1964" s="15">
        <f t="shared" si="1538"/>
        <v>6</v>
      </c>
      <c r="AJ1964" s="56">
        <v>44739</v>
      </c>
    </row>
    <row r="1965" spans="1:36" x14ac:dyDescent="0.15">
      <c r="A1965" s="30"/>
      <c r="B1965" s="37"/>
      <c r="C1965" s="19"/>
      <c r="D1965" s="18"/>
      <c r="E1965" s="32"/>
      <c r="F1965" s="14">
        <f t="shared" si="1553"/>
        <v>0</v>
      </c>
      <c r="G1965" s="37"/>
      <c r="H1965" s="19"/>
      <c r="I1965" s="18"/>
      <c r="J1965" s="32"/>
      <c r="K1965" s="14">
        <f t="shared" si="1554"/>
        <v>0</v>
      </c>
      <c r="L1965" s="37"/>
      <c r="M1965" s="19"/>
      <c r="N1965" s="18"/>
      <c r="O1965" s="32"/>
      <c r="P1965" s="14">
        <f t="shared" si="1555"/>
        <v>0</v>
      </c>
      <c r="Q1965" s="15">
        <f t="shared" si="1537"/>
        <v>0</v>
      </c>
      <c r="S1965" s="30" t="s">
        <v>1465</v>
      </c>
      <c r="T1965" s="37">
        <v>1</v>
      </c>
      <c r="U1965" s="19">
        <v>2</v>
      </c>
      <c r="V1965" s="18">
        <v>1</v>
      </c>
      <c r="W1965" s="32">
        <v>1</v>
      </c>
      <c r="X1965" s="14">
        <f t="shared" si="1550"/>
        <v>5</v>
      </c>
      <c r="Y1965" s="37">
        <v>1</v>
      </c>
      <c r="Z1965" s="19">
        <v>2</v>
      </c>
      <c r="AA1965" s="18">
        <v>1</v>
      </c>
      <c r="AB1965" s="32">
        <v>1</v>
      </c>
      <c r="AC1965" s="14">
        <f t="shared" si="1551"/>
        <v>5</v>
      </c>
      <c r="AD1965" s="37">
        <v>1</v>
      </c>
      <c r="AE1965" s="19">
        <v>2</v>
      </c>
      <c r="AF1965" s="18">
        <v>1</v>
      </c>
      <c r="AG1965" s="32">
        <v>1</v>
      </c>
      <c r="AH1965" s="14">
        <f t="shared" si="1552"/>
        <v>5</v>
      </c>
      <c r="AI1965" s="15">
        <f t="shared" si="1538"/>
        <v>15</v>
      </c>
      <c r="AJ1965" s="56">
        <v>44740</v>
      </c>
    </row>
    <row r="1966" spans="1:36" x14ac:dyDescent="0.15">
      <c r="A1966" s="30"/>
      <c r="B1966" s="37"/>
      <c r="C1966" s="19"/>
      <c r="D1966" s="18"/>
      <c r="E1966" s="32"/>
      <c r="F1966" s="14">
        <f t="shared" si="1553"/>
        <v>0</v>
      </c>
      <c r="G1966" s="37"/>
      <c r="H1966" s="19"/>
      <c r="I1966" s="18"/>
      <c r="J1966" s="32"/>
      <c r="K1966" s="14">
        <f t="shared" si="1554"/>
        <v>0</v>
      </c>
      <c r="L1966" s="37"/>
      <c r="M1966" s="19"/>
      <c r="N1966" s="18"/>
      <c r="O1966" s="32"/>
      <c r="P1966" s="14">
        <f t="shared" si="1555"/>
        <v>0</v>
      </c>
      <c r="Q1966" s="15">
        <f t="shared" si="1537"/>
        <v>0</v>
      </c>
      <c r="S1966" s="30" t="s">
        <v>1468</v>
      </c>
      <c r="T1966" s="31"/>
      <c r="U1966" s="32"/>
      <c r="V1966" s="33">
        <v>20</v>
      </c>
      <c r="W1966" s="32"/>
      <c r="X1966" s="14">
        <f t="shared" si="1550"/>
        <v>20</v>
      </c>
      <c r="Y1966" s="31"/>
      <c r="Z1966" s="32"/>
      <c r="AA1966" s="33">
        <v>20</v>
      </c>
      <c r="AB1966" s="32"/>
      <c r="AC1966" s="14">
        <f t="shared" si="1551"/>
        <v>20</v>
      </c>
      <c r="AD1966" s="31"/>
      <c r="AE1966" s="32"/>
      <c r="AF1966" s="33">
        <v>20</v>
      </c>
      <c r="AG1966" s="32"/>
      <c r="AH1966" s="14">
        <f t="shared" si="1552"/>
        <v>20</v>
      </c>
      <c r="AI1966" s="15">
        <f t="shared" si="1538"/>
        <v>60</v>
      </c>
      <c r="AJ1966" s="56">
        <v>44743</v>
      </c>
    </row>
    <row r="1967" spans="1:36" x14ac:dyDescent="0.15">
      <c r="A1967" s="30"/>
      <c r="B1967" s="37"/>
      <c r="C1967" s="19"/>
      <c r="D1967" s="18"/>
      <c r="E1967" s="32"/>
      <c r="F1967" s="14">
        <f t="shared" si="1553"/>
        <v>0</v>
      </c>
      <c r="G1967" s="37"/>
      <c r="H1967" s="19"/>
      <c r="I1967" s="18"/>
      <c r="J1967" s="32"/>
      <c r="K1967" s="14">
        <f t="shared" si="1554"/>
        <v>0</v>
      </c>
      <c r="L1967" s="37"/>
      <c r="M1967" s="19"/>
      <c r="N1967" s="18"/>
      <c r="O1967" s="32"/>
      <c r="P1967" s="14">
        <f t="shared" si="1555"/>
        <v>0</v>
      </c>
      <c r="Q1967" s="15">
        <f t="shared" si="1537"/>
        <v>0</v>
      </c>
      <c r="S1967" s="30" t="s">
        <v>1469</v>
      </c>
      <c r="T1967" s="31"/>
      <c r="U1967" s="32"/>
      <c r="V1967" s="33">
        <v>2</v>
      </c>
      <c r="W1967" s="32"/>
      <c r="X1967" s="14">
        <f t="shared" si="1550"/>
        <v>2</v>
      </c>
      <c r="Y1967" s="31"/>
      <c r="Z1967" s="32"/>
      <c r="AA1967" s="33">
        <v>2</v>
      </c>
      <c r="AB1967" s="32"/>
      <c r="AC1967" s="14">
        <f t="shared" si="1551"/>
        <v>2</v>
      </c>
      <c r="AD1967" s="31"/>
      <c r="AE1967" s="32"/>
      <c r="AF1967" s="33">
        <v>2</v>
      </c>
      <c r="AG1967" s="32"/>
      <c r="AH1967" s="14">
        <f t="shared" si="1552"/>
        <v>2</v>
      </c>
      <c r="AI1967" s="15">
        <f t="shared" si="1538"/>
        <v>6</v>
      </c>
      <c r="AJ1967" s="56">
        <v>44743</v>
      </c>
    </row>
    <row r="1968" spans="1:36" x14ac:dyDescent="0.15">
      <c r="A1968" s="30"/>
      <c r="B1968" s="37"/>
      <c r="C1968" s="19"/>
      <c r="D1968" s="18"/>
      <c r="E1968" s="32"/>
      <c r="F1968" s="14">
        <f t="shared" si="1553"/>
        <v>0</v>
      </c>
      <c r="G1968" s="37"/>
      <c r="H1968" s="19"/>
      <c r="I1968" s="18"/>
      <c r="J1968" s="32"/>
      <c r="K1968" s="14">
        <f t="shared" si="1554"/>
        <v>0</v>
      </c>
      <c r="L1968" s="37"/>
      <c r="M1968" s="19"/>
      <c r="N1968" s="18"/>
      <c r="O1968" s="32"/>
      <c r="P1968" s="14">
        <f t="shared" si="1555"/>
        <v>0</v>
      </c>
      <c r="Q1968" s="15">
        <f t="shared" si="1537"/>
        <v>0</v>
      </c>
      <c r="S1968" s="30" t="s">
        <v>1470</v>
      </c>
      <c r="T1968" s="31"/>
      <c r="U1968" s="32">
        <v>1</v>
      </c>
      <c r="V1968" s="33">
        <v>1</v>
      </c>
      <c r="W1968" s="32"/>
      <c r="X1968" s="14">
        <f t="shared" si="1550"/>
        <v>2</v>
      </c>
      <c r="Y1968" s="31"/>
      <c r="Z1968" s="32">
        <v>1</v>
      </c>
      <c r="AA1968" s="33">
        <v>1</v>
      </c>
      <c r="AB1968" s="32"/>
      <c r="AC1968" s="14">
        <f t="shared" si="1551"/>
        <v>2</v>
      </c>
      <c r="AD1968" s="31"/>
      <c r="AE1968" s="32">
        <v>1</v>
      </c>
      <c r="AF1968" s="33">
        <v>1</v>
      </c>
      <c r="AG1968" s="32"/>
      <c r="AH1968" s="14">
        <f t="shared" si="1552"/>
        <v>2</v>
      </c>
      <c r="AI1968" s="15">
        <f t="shared" si="1538"/>
        <v>6</v>
      </c>
      <c r="AJ1968" s="56">
        <v>44742</v>
      </c>
    </row>
    <row r="1969" spans="1:36" x14ac:dyDescent="0.15">
      <c r="A1969" s="30"/>
      <c r="B1969" s="37"/>
      <c r="C1969" s="19"/>
      <c r="D1969" s="18"/>
      <c r="E1969" s="32"/>
      <c r="F1969" s="14">
        <f t="shared" si="1553"/>
        <v>0</v>
      </c>
      <c r="G1969" s="37"/>
      <c r="H1969" s="19"/>
      <c r="I1969" s="18"/>
      <c r="J1969" s="32"/>
      <c r="K1969" s="14">
        <f t="shared" si="1554"/>
        <v>0</v>
      </c>
      <c r="L1969" s="37"/>
      <c r="M1969" s="19"/>
      <c r="N1969" s="18"/>
      <c r="O1969" s="32"/>
      <c r="P1969" s="14">
        <f t="shared" si="1555"/>
        <v>0</v>
      </c>
      <c r="Q1969" s="15">
        <f t="shared" si="1537"/>
        <v>0</v>
      </c>
      <c r="S1969" s="30" t="s">
        <v>1472</v>
      </c>
      <c r="T1969" s="31"/>
      <c r="U1969" s="32">
        <v>1</v>
      </c>
      <c r="V1969" s="33">
        <v>2</v>
      </c>
      <c r="W1969" s="32"/>
      <c r="X1969" s="14">
        <f t="shared" si="1550"/>
        <v>3</v>
      </c>
      <c r="Y1969" s="31"/>
      <c r="Z1969" s="32">
        <v>1</v>
      </c>
      <c r="AA1969" s="33">
        <v>2</v>
      </c>
      <c r="AB1969" s="32"/>
      <c r="AC1969" s="14">
        <f t="shared" si="1551"/>
        <v>3</v>
      </c>
      <c r="AD1969" s="31"/>
      <c r="AE1969" s="32">
        <v>1</v>
      </c>
      <c r="AF1969" s="33">
        <v>2</v>
      </c>
      <c r="AG1969" s="32"/>
      <c r="AH1969" s="14">
        <f t="shared" si="1552"/>
        <v>3</v>
      </c>
      <c r="AI1969" s="15">
        <f t="shared" si="1538"/>
        <v>9</v>
      </c>
      <c r="AJ1969" s="56">
        <v>44743</v>
      </c>
    </row>
    <row r="1970" spans="1:36" x14ac:dyDescent="0.15">
      <c r="A1970" s="39"/>
      <c r="B1970" s="37"/>
      <c r="C1970" s="19"/>
      <c r="D1970" s="18"/>
      <c r="E1970" s="32"/>
      <c r="F1970" s="14">
        <f t="shared" si="1553"/>
        <v>0</v>
      </c>
      <c r="G1970" s="37"/>
      <c r="H1970" s="19"/>
      <c r="I1970" s="18"/>
      <c r="J1970" s="32"/>
      <c r="K1970" s="14">
        <f t="shared" si="1554"/>
        <v>0</v>
      </c>
      <c r="L1970" s="37"/>
      <c r="M1970" s="19"/>
      <c r="N1970" s="18"/>
      <c r="O1970" s="32"/>
      <c r="P1970" s="14">
        <f t="shared" si="1555"/>
        <v>0</v>
      </c>
      <c r="Q1970" s="15">
        <f t="shared" si="1537"/>
        <v>0</v>
      </c>
      <c r="S1970" s="30" t="s">
        <v>1475</v>
      </c>
      <c r="T1970" s="31">
        <v>1</v>
      </c>
      <c r="U1970" s="32"/>
      <c r="V1970" s="33"/>
      <c r="W1970" s="32"/>
      <c r="X1970" s="14">
        <f t="shared" si="1550"/>
        <v>1</v>
      </c>
      <c r="Y1970" s="31">
        <v>1</v>
      </c>
      <c r="Z1970" s="32"/>
      <c r="AA1970" s="33"/>
      <c r="AB1970" s="32"/>
      <c r="AC1970" s="14">
        <f t="shared" si="1551"/>
        <v>1</v>
      </c>
      <c r="AD1970" s="31">
        <v>1</v>
      </c>
      <c r="AE1970" s="32"/>
      <c r="AF1970" s="33"/>
      <c r="AG1970" s="32"/>
      <c r="AH1970" s="14">
        <f t="shared" si="1552"/>
        <v>1</v>
      </c>
      <c r="AI1970" s="15">
        <f t="shared" si="1538"/>
        <v>3</v>
      </c>
      <c r="AJ1970" s="56">
        <v>44746</v>
      </c>
    </row>
    <row r="1971" spans="1:36" x14ac:dyDescent="0.15">
      <c r="A1971" s="30"/>
      <c r="B1971" s="37"/>
      <c r="C1971" s="19"/>
      <c r="D1971" s="18"/>
      <c r="E1971" s="32"/>
      <c r="F1971" s="14">
        <f t="shared" si="1553"/>
        <v>0</v>
      </c>
      <c r="G1971" s="37"/>
      <c r="H1971" s="19"/>
      <c r="I1971" s="18"/>
      <c r="J1971" s="32"/>
      <c r="K1971" s="14">
        <f t="shared" si="1554"/>
        <v>0</v>
      </c>
      <c r="L1971" s="37"/>
      <c r="M1971" s="19"/>
      <c r="N1971" s="18"/>
      <c r="O1971" s="32"/>
      <c r="P1971" s="14">
        <f t="shared" si="1555"/>
        <v>0</v>
      </c>
      <c r="Q1971" s="15">
        <f t="shared" si="1537"/>
        <v>0</v>
      </c>
      <c r="S1971" s="30" t="s">
        <v>1476</v>
      </c>
      <c r="T1971" s="31">
        <v>1</v>
      </c>
      <c r="U1971" s="32">
        <v>1</v>
      </c>
      <c r="V1971" s="33">
        <v>6</v>
      </c>
      <c r="W1971" s="32">
        <v>6</v>
      </c>
      <c r="X1971" s="14">
        <f t="shared" ref="X1971" si="1556">SUM(T1971:W1971)</f>
        <v>14</v>
      </c>
      <c r="Y1971" s="31">
        <v>1</v>
      </c>
      <c r="Z1971" s="32">
        <v>1</v>
      </c>
      <c r="AA1971" s="33">
        <v>6</v>
      </c>
      <c r="AB1971" s="32">
        <v>6</v>
      </c>
      <c r="AC1971" s="14">
        <f t="shared" ref="AC1971" si="1557">SUM(Y1971:AB1971)</f>
        <v>14</v>
      </c>
      <c r="AD1971" s="31">
        <v>1</v>
      </c>
      <c r="AE1971" s="32">
        <v>1</v>
      </c>
      <c r="AF1971" s="33">
        <v>6</v>
      </c>
      <c r="AG1971" s="32">
        <v>6</v>
      </c>
      <c r="AH1971" s="14">
        <f t="shared" ref="AH1971" si="1558">SUM(AD1971:AG1971)</f>
        <v>14</v>
      </c>
      <c r="AI1971" s="15">
        <f t="shared" ref="AI1971" si="1559">X1971+AC1971+AH1971</f>
        <v>42</v>
      </c>
      <c r="AJ1971" s="56">
        <v>44747</v>
      </c>
    </row>
    <row r="1972" spans="1:36" x14ac:dyDescent="0.15">
      <c r="A1972" s="30"/>
      <c r="B1972" s="37"/>
      <c r="C1972" s="19"/>
      <c r="D1972" s="18"/>
      <c r="E1972" s="32"/>
      <c r="F1972" s="14">
        <f t="shared" si="1553"/>
        <v>0</v>
      </c>
      <c r="G1972" s="37"/>
      <c r="H1972" s="19"/>
      <c r="I1972" s="18"/>
      <c r="J1972" s="32"/>
      <c r="K1972" s="14">
        <f t="shared" si="1554"/>
        <v>0</v>
      </c>
      <c r="L1972" s="37"/>
      <c r="M1972" s="19"/>
      <c r="N1972" s="18"/>
      <c r="O1972" s="32"/>
      <c r="P1972" s="14">
        <f t="shared" si="1555"/>
        <v>0</v>
      </c>
      <c r="Q1972" s="15">
        <f t="shared" si="1537"/>
        <v>0</v>
      </c>
      <c r="S1972" s="30" t="s">
        <v>1477</v>
      </c>
      <c r="T1972" s="31">
        <v>1</v>
      </c>
      <c r="U1972" s="32">
        <v>1</v>
      </c>
      <c r="V1972" s="33">
        <v>1</v>
      </c>
      <c r="W1972" s="32">
        <v>3</v>
      </c>
      <c r="X1972" s="14">
        <f t="shared" ref="X1972" si="1560">SUM(T1972:W1972)</f>
        <v>6</v>
      </c>
      <c r="Y1972" s="31">
        <v>1</v>
      </c>
      <c r="Z1972" s="32">
        <v>1</v>
      </c>
      <c r="AA1972" s="33">
        <v>1</v>
      </c>
      <c r="AB1972" s="32">
        <v>3</v>
      </c>
      <c r="AC1972" s="14">
        <f t="shared" ref="AC1972" si="1561">SUM(Y1972:AB1972)</f>
        <v>6</v>
      </c>
      <c r="AD1972" s="31">
        <v>1</v>
      </c>
      <c r="AE1972" s="32">
        <v>1</v>
      </c>
      <c r="AF1972" s="33">
        <v>1</v>
      </c>
      <c r="AG1972" s="32">
        <v>3</v>
      </c>
      <c r="AH1972" s="14">
        <f t="shared" ref="AH1972" si="1562">SUM(AD1972:AG1972)</f>
        <v>6</v>
      </c>
      <c r="AI1972" s="15">
        <f t="shared" ref="AI1972" si="1563">X1972+AC1972+AH1972</f>
        <v>18</v>
      </c>
      <c r="AJ1972" s="56">
        <v>44748</v>
      </c>
    </row>
    <row r="1973" spans="1:36" x14ac:dyDescent="0.15">
      <c r="A1973" s="13"/>
      <c r="B1973" s="37"/>
      <c r="C1973" s="19"/>
      <c r="D1973" s="18"/>
      <c r="E1973" s="32"/>
      <c r="F1973" s="14">
        <f t="shared" si="1553"/>
        <v>0</v>
      </c>
      <c r="G1973" s="37"/>
      <c r="H1973" s="19"/>
      <c r="I1973" s="18"/>
      <c r="J1973" s="32"/>
      <c r="K1973" s="14">
        <f t="shared" si="1554"/>
        <v>0</v>
      </c>
      <c r="L1973" s="37"/>
      <c r="M1973" s="19"/>
      <c r="N1973" s="18"/>
      <c r="O1973" s="32"/>
      <c r="P1973" s="14">
        <f t="shared" si="1555"/>
        <v>0</v>
      </c>
      <c r="Q1973" s="15">
        <f t="shared" si="1537"/>
        <v>0</v>
      </c>
      <c r="S1973" s="13"/>
      <c r="T1973" s="31"/>
      <c r="U1973" s="32"/>
      <c r="V1973" s="33"/>
      <c r="W1973" s="32"/>
      <c r="X1973" s="14">
        <f t="shared" si="1550"/>
        <v>0</v>
      </c>
      <c r="Y1973" s="31"/>
      <c r="Z1973" s="32"/>
      <c r="AA1973" s="33"/>
      <c r="AB1973" s="32"/>
      <c r="AC1973" s="14">
        <f t="shared" si="1551"/>
        <v>0</v>
      </c>
      <c r="AD1973" s="31"/>
      <c r="AE1973" s="32"/>
      <c r="AF1973" s="33"/>
      <c r="AG1973" s="32"/>
      <c r="AH1973" s="14">
        <f t="shared" si="1552"/>
        <v>0</v>
      </c>
      <c r="AI1973" s="15">
        <f t="shared" si="1538"/>
        <v>0</v>
      </c>
      <c r="AJ1973" s="57"/>
    </row>
    <row r="1974" spans="1:36" ht="14.25" thickBot="1" x14ac:dyDescent="0.2">
      <c r="A1974" s="13"/>
      <c r="B1974" s="37"/>
      <c r="C1974" s="19"/>
      <c r="D1974" s="18"/>
      <c r="E1974" s="106"/>
      <c r="F1974" s="14">
        <f t="shared" si="1553"/>
        <v>0</v>
      </c>
      <c r="G1974" s="37"/>
      <c r="H1974" s="19"/>
      <c r="I1974" s="18"/>
      <c r="J1974" s="32"/>
      <c r="K1974" s="14">
        <f t="shared" si="1554"/>
        <v>0</v>
      </c>
      <c r="L1974" s="37"/>
      <c r="M1974" s="19"/>
      <c r="N1974" s="18"/>
      <c r="O1974" s="106"/>
      <c r="P1974" s="14">
        <f t="shared" si="1555"/>
        <v>0</v>
      </c>
      <c r="Q1974" s="24">
        <f t="shared" si="1537"/>
        <v>0</v>
      </c>
      <c r="S1974" s="30" t="s">
        <v>1409</v>
      </c>
      <c r="T1974" s="31"/>
      <c r="U1974" s="32"/>
      <c r="V1974" s="33"/>
      <c r="W1974" s="32"/>
      <c r="X1974" s="14">
        <f t="shared" si="1550"/>
        <v>0</v>
      </c>
      <c r="Y1974" s="31"/>
      <c r="Z1974" s="32"/>
      <c r="AA1974" s="33"/>
      <c r="AB1974" s="32"/>
      <c r="AC1974" s="14">
        <f t="shared" si="1551"/>
        <v>0</v>
      </c>
      <c r="AD1974" s="31"/>
      <c r="AE1974" s="32"/>
      <c r="AF1974" s="33"/>
      <c r="AG1974" s="32"/>
      <c r="AH1974" s="14">
        <f t="shared" si="1552"/>
        <v>0</v>
      </c>
      <c r="AI1974" s="15">
        <f t="shared" si="1538"/>
        <v>0</v>
      </c>
      <c r="AJ1974" s="56" t="s">
        <v>281</v>
      </c>
    </row>
    <row r="1975" spans="1:36" ht="14.25" thickBot="1" x14ac:dyDescent="0.2">
      <c r="A1975" s="3" t="s">
        <v>11</v>
      </c>
      <c r="B1975" s="26">
        <f>SUM(B1951:B1974)</f>
        <v>5</v>
      </c>
      <c r="C1975" s="26">
        <f t="shared" ref="C1975:E1975" si="1564">SUM(C1951:C1974)</f>
        <v>1</v>
      </c>
      <c r="D1975" s="26">
        <f t="shared" si="1564"/>
        <v>2</v>
      </c>
      <c r="E1975" s="26">
        <f t="shared" si="1564"/>
        <v>1</v>
      </c>
      <c r="F1975" s="40">
        <f>SUM(F1951:F1974)</f>
        <v>9</v>
      </c>
      <c r="G1975" s="26">
        <f t="shared" ref="G1975:Q1975" si="1565">SUM(G1951:G1974)</f>
        <v>3</v>
      </c>
      <c r="H1975" s="26">
        <f t="shared" si="1565"/>
        <v>2</v>
      </c>
      <c r="I1975" s="27">
        <f t="shared" si="1565"/>
        <v>2</v>
      </c>
      <c r="J1975" s="27">
        <f t="shared" si="1565"/>
        <v>2</v>
      </c>
      <c r="K1975" s="40">
        <f t="shared" si="1565"/>
        <v>9</v>
      </c>
      <c r="L1975" s="26">
        <f t="shared" si="1565"/>
        <v>3</v>
      </c>
      <c r="M1975" s="26">
        <f t="shared" si="1565"/>
        <v>6</v>
      </c>
      <c r="N1975" s="26">
        <f t="shared" si="1565"/>
        <v>6</v>
      </c>
      <c r="O1975" s="26">
        <f t="shared" si="1565"/>
        <v>2</v>
      </c>
      <c r="P1975" s="40">
        <f t="shared" si="1565"/>
        <v>17</v>
      </c>
      <c r="Q1975" s="41">
        <f t="shared" si="1565"/>
        <v>35</v>
      </c>
      <c r="S1975" s="3" t="s">
        <v>11</v>
      </c>
      <c r="T1975" s="26">
        <f t="shared" ref="T1975:AI1975" si="1566">SUM(T1951:T1974)</f>
        <v>19</v>
      </c>
      <c r="U1975" s="26">
        <f t="shared" si="1566"/>
        <v>25</v>
      </c>
      <c r="V1975" s="26">
        <f t="shared" si="1566"/>
        <v>47</v>
      </c>
      <c r="W1975" s="26">
        <f t="shared" si="1566"/>
        <v>24</v>
      </c>
      <c r="X1975" s="40">
        <f t="shared" si="1566"/>
        <v>115</v>
      </c>
      <c r="Y1975" s="26">
        <f t="shared" si="1566"/>
        <v>19</v>
      </c>
      <c r="Z1975" s="26">
        <f t="shared" si="1566"/>
        <v>25</v>
      </c>
      <c r="AA1975" s="27">
        <f t="shared" si="1566"/>
        <v>47</v>
      </c>
      <c r="AB1975" s="27">
        <f t="shared" si="1566"/>
        <v>24</v>
      </c>
      <c r="AC1975" s="40">
        <f t="shared" si="1566"/>
        <v>115</v>
      </c>
      <c r="AD1975" s="26">
        <f t="shared" si="1566"/>
        <v>11</v>
      </c>
      <c r="AE1975" s="26">
        <f t="shared" si="1566"/>
        <v>30</v>
      </c>
      <c r="AF1975" s="26">
        <f t="shared" si="1566"/>
        <v>42</v>
      </c>
      <c r="AG1975" s="26">
        <f t="shared" si="1566"/>
        <v>24</v>
      </c>
      <c r="AH1975" s="40">
        <f t="shared" si="1566"/>
        <v>107</v>
      </c>
      <c r="AI1975" s="41">
        <f t="shared" si="1566"/>
        <v>337</v>
      </c>
    </row>
    <row r="1976" spans="1:36" ht="14.25" thickBot="1" x14ac:dyDescent="0.2">
      <c r="A1976" s="42" t="s">
        <v>12</v>
      </c>
      <c r="B1976" s="43">
        <f>B1950-B1975</f>
        <v>2</v>
      </c>
      <c r="C1976" s="43">
        <f t="shared" ref="C1976:Q1976" si="1567">C1950-C1975</f>
        <v>5</v>
      </c>
      <c r="D1976" s="43">
        <f t="shared" si="1567"/>
        <v>5</v>
      </c>
      <c r="E1976" s="43">
        <f t="shared" si="1567"/>
        <v>2</v>
      </c>
      <c r="F1976" s="43">
        <f t="shared" si="1567"/>
        <v>14</v>
      </c>
      <c r="G1976" s="43">
        <f t="shared" si="1567"/>
        <v>3</v>
      </c>
      <c r="H1976" s="43">
        <f t="shared" si="1567"/>
        <v>2</v>
      </c>
      <c r="I1976" s="43">
        <f t="shared" si="1567"/>
        <v>6</v>
      </c>
      <c r="J1976" s="43">
        <f t="shared" si="1567"/>
        <v>1</v>
      </c>
      <c r="K1976" s="43">
        <f t="shared" si="1567"/>
        <v>12</v>
      </c>
      <c r="L1976" s="43">
        <f t="shared" si="1567"/>
        <v>2</v>
      </c>
      <c r="M1976" s="43">
        <f t="shared" si="1567"/>
        <v>4</v>
      </c>
      <c r="N1976" s="43">
        <f t="shared" si="1567"/>
        <v>6</v>
      </c>
      <c r="O1976" s="43">
        <f t="shared" si="1567"/>
        <v>3</v>
      </c>
      <c r="P1976" s="43">
        <f t="shared" si="1567"/>
        <v>15</v>
      </c>
      <c r="Q1976" s="41">
        <f t="shared" si="1567"/>
        <v>41</v>
      </c>
      <c r="S1976" s="42" t="s">
        <v>12</v>
      </c>
      <c r="T1976" s="43">
        <f>T1950-T1975</f>
        <v>160</v>
      </c>
      <c r="U1976" s="43">
        <f t="shared" ref="U1976:AI1976" si="1568">U1950-U1975</f>
        <v>218</v>
      </c>
      <c r="V1976" s="43">
        <f t="shared" si="1568"/>
        <v>299</v>
      </c>
      <c r="W1976" s="43">
        <f t="shared" si="1568"/>
        <v>99</v>
      </c>
      <c r="X1976" s="43">
        <f t="shared" si="1568"/>
        <v>776</v>
      </c>
      <c r="Y1976" s="43">
        <f t="shared" si="1568"/>
        <v>176</v>
      </c>
      <c r="Z1976" s="43">
        <f t="shared" si="1568"/>
        <v>212</v>
      </c>
      <c r="AA1976" s="43">
        <f t="shared" si="1568"/>
        <v>189</v>
      </c>
      <c r="AB1976" s="43">
        <f t="shared" si="1568"/>
        <v>112</v>
      </c>
      <c r="AC1976" s="43">
        <f t="shared" si="1568"/>
        <v>689</v>
      </c>
      <c r="AD1976" s="43">
        <f t="shared" si="1568"/>
        <v>288</v>
      </c>
      <c r="AE1976" s="43">
        <f t="shared" si="1568"/>
        <v>376</v>
      </c>
      <c r="AF1976" s="43">
        <f t="shared" si="1568"/>
        <v>337</v>
      </c>
      <c r="AG1976" s="43">
        <f t="shared" si="1568"/>
        <v>165</v>
      </c>
      <c r="AH1976" s="43">
        <f t="shared" si="1568"/>
        <v>1166</v>
      </c>
      <c r="AI1976" s="41">
        <f t="shared" si="1568"/>
        <v>2631</v>
      </c>
    </row>
    <row r="1977" spans="1:36" x14ac:dyDescent="0.15">
      <c r="S1977" s="156">
        <v>44734</v>
      </c>
      <c r="T1977" s="150">
        <f>T1975+T1932+T1889+T1846+T1803+T1762</f>
        <v>1093</v>
      </c>
      <c r="U1977" s="150">
        <f t="shared" ref="U1977:AI1977" si="1569">U1975+U1932+U1889+U1846+U1803+U1762</f>
        <v>1680</v>
      </c>
      <c r="V1977" s="150">
        <f t="shared" si="1569"/>
        <v>1326</v>
      </c>
      <c r="W1977" s="150">
        <f t="shared" si="1569"/>
        <v>700</v>
      </c>
      <c r="X1977" s="150">
        <f t="shared" si="1569"/>
        <v>4799</v>
      </c>
      <c r="Y1977" s="150">
        <f t="shared" si="1569"/>
        <v>1366</v>
      </c>
      <c r="Z1977" s="150">
        <f t="shared" si="1569"/>
        <v>2115</v>
      </c>
      <c r="AA1977" s="150">
        <f t="shared" si="1569"/>
        <v>1623</v>
      </c>
      <c r="AB1977" s="150">
        <f t="shared" si="1569"/>
        <v>926</v>
      </c>
      <c r="AC1977" s="150">
        <f t="shared" si="1569"/>
        <v>6030</v>
      </c>
      <c r="AD1977" s="150">
        <f t="shared" si="1569"/>
        <v>1201</v>
      </c>
      <c r="AE1977" s="150">
        <f t="shared" si="1569"/>
        <v>1829</v>
      </c>
      <c r="AF1977" s="150">
        <f t="shared" si="1569"/>
        <v>1471</v>
      </c>
      <c r="AG1977" s="150">
        <f t="shared" si="1569"/>
        <v>829</v>
      </c>
      <c r="AH1977" s="150">
        <f t="shared" si="1569"/>
        <v>5330</v>
      </c>
      <c r="AI1977" s="150">
        <f t="shared" si="1569"/>
        <v>16159</v>
      </c>
    </row>
    <row r="1978" spans="1:36" x14ac:dyDescent="0.15">
      <c r="T1978" s="138">
        <f>T1977/$X$1977*100</f>
        <v>22.775578245467806</v>
      </c>
      <c r="U1978" s="138">
        <f t="shared" ref="U1978:X1978" si="1570">U1977/$X$1977*100</f>
        <v>35.007293186080432</v>
      </c>
      <c r="V1978" s="138">
        <f t="shared" si="1570"/>
        <v>27.630756407584911</v>
      </c>
      <c r="W1978" s="138">
        <f t="shared" si="1570"/>
        <v>14.586372160866848</v>
      </c>
      <c r="X1978" s="138">
        <f t="shared" si="1570"/>
        <v>100</v>
      </c>
      <c r="Y1978" s="138">
        <f>Y1977/$AC$1977*100</f>
        <v>22.65339966832504</v>
      </c>
      <c r="Z1978" s="138">
        <f t="shared" ref="Z1978:AC1978" si="1571">Z1977/$AC$1977*100</f>
        <v>35.074626865671647</v>
      </c>
      <c r="AA1978" s="138">
        <f t="shared" si="1571"/>
        <v>26.915422885572138</v>
      </c>
      <c r="AB1978" s="138">
        <f t="shared" si="1571"/>
        <v>15.356550580431177</v>
      </c>
      <c r="AC1978" s="138">
        <f t="shared" si="1571"/>
        <v>100</v>
      </c>
      <c r="AD1978" s="138">
        <f>AD1977/$AH$1977*100</f>
        <v>22.532833020637899</v>
      </c>
      <c r="AE1978" s="138">
        <f t="shared" ref="AE1978:AH1978" si="1572">AE1977/$AH$1977*100</f>
        <v>34.315196998123824</v>
      </c>
      <c r="AF1978" s="138">
        <f t="shared" si="1572"/>
        <v>27.598499061913696</v>
      </c>
      <c r="AG1978" s="138">
        <f t="shared" si="1572"/>
        <v>15.553470919324578</v>
      </c>
      <c r="AH1978" s="138">
        <f t="shared" si="1572"/>
        <v>100</v>
      </c>
      <c r="AI1978" s="150"/>
    </row>
    <row r="1979" spans="1:36" ht="21.75" thickBot="1" x14ac:dyDescent="0.25">
      <c r="A1979" s="50" t="s">
        <v>13</v>
      </c>
      <c r="B1979" s="51"/>
      <c r="C1979" s="51"/>
      <c r="D1979" s="51"/>
      <c r="E1979" s="51"/>
      <c r="F1979" s="54" t="s">
        <v>26</v>
      </c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S1979" s="50" t="s">
        <v>14</v>
      </c>
      <c r="T1979" s="51"/>
      <c r="U1979" s="51"/>
      <c r="V1979" s="51"/>
      <c r="W1979" s="51"/>
      <c r="X1979" s="54" t="s">
        <v>26</v>
      </c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</row>
    <row r="1980" spans="1:36" ht="14.25" thickBot="1" x14ac:dyDescent="0.2">
      <c r="A1980" s="2" t="s">
        <v>0</v>
      </c>
      <c r="B1980" s="225" t="s">
        <v>15</v>
      </c>
      <c r="C1980" s="225"/>
      <c r="D1980" s="225"/>
      <c r="E1980" s="225"/>
      <c r="F1980" s="226"/>
      <c r="G1980" s="225" t="s">
        <v>1</v>
      </c>
      <c r="H1980" s="225"/>
      <c r="I1980" s="225"/>
      <c r="J1980" s="225"/>
      <c r="K1980" s="226"/>
      <c r="L1980" s="225" t="s">
        <v>16</v>
      </c>
      <c r="M1980" s="225"/>
      <c r="N1980" s="225"/>
      <c r="O1980" s="225"/>
      <c r="P1980" s="225"/>
      <c r="Q1980" s="227" t="s">
        <v>2</v>
      </c>
      <c r="S1980" s="2" t="s">
        <v>0</v>
      </c>
      <c r="T1980" s="225" t="s">
        <v>15</v>
      </c>
      <c r="U1980" s="225"/>
      <c r="V1980" s="225"/>
      <c r="W1980" s="225"/>
      <c r="X1980" s="226"/>
      <c r="Y1980" s="225" t="s">
        <v>1</v>
      </c>
      <c r="Z1980" s="225"/>
      <c r="AA1980" s="225"/>
      <c r="AB1980" s="225"/>
      <c r="AC1980" s="226"/>
      <c r="AD1980" s="225" t="s">
        <v>16</v>
      </c>
      <c r="AE1980" s="225"/>
      <c r="AF1980" s="225"/>
      <c r="AG1980" s="225"/>
      <c r="AH1980" s="225"/>
      <c r="AI1980" s="227" t="s">
        <v>2</v>
      </c>
    </row>
    <row r="1981" spans="1:36" ht="14.25" thickBot="1" x14ac:dyDescent="0.2">
      <c r="A1981" s="2" t="s">
        <v>3</v>
      </c>
      <c r="B1981" s="3" t="s">
        <v>4</v>
      </c>
      <c r="C1981" s="2" t="s">
        <v>5</v>
      </c>
      <c r="D1981" s="4" t="s">
        <v>6</v>
      </c>
      <c r="E1981" s="2" t="s">
        <v>821</v>
      </c>
      <c r="F1981" s="2" t="s">
        <v>7</v>
      </c>
      <c r="G1981" s="3" t="s">
        <v>4</v>
      </c>
      <c r="H1981" s="2" t="s">
        <v>5</v>
      </c>
      <c r="I1981" s="4" t="s">
        <v>6</v>
      </c>
      <c r="J1981" s="2" t="s">
        <v>820</v>
      </c>
      <c r="K1981" s="2" t="s">
        <v>7</v>
      </c>
      <c r="L1981" s="3" t="s">
        <v>4</v>
      </c>
      <c r="M1981" s="2" t="s">
        <v>5</v>
      </c>
      <c r="N1981" s="4" t="s">
        <v>6</v>
      </c>
      <c r="O1981" s="2" t="s">
        <v>820</v>
      </c>
      <c r="P1981" s="3" t="s">
        <v>7</v>
      </c>
      <c r="Q1981" s="228"/>
      <c r="S1981" s="2" t="s">
        <v>3</v>
      </c>
      <c r="T1981" s="3" t="s">
        <v>4</v>
      </c>
      <c r="U1981" s="2" t="s">
        <v>5</v>
      </c>
      <c r="V1981" s="4" t="s">
        <v>6</v>
      </c>
      <c r="W1981" s="2" t="s">
        <v>821</v>
      </c>
      <c r="X1981" s="2" t="s">
        <v>7</v>
      </c>
      <c r="Y1981" s="3" t="s">
        <v>4</v>
      </c>
      <c r="Z1981" s="2" t="s">
        <v>5</v>
      </c>
      <c r="AA1981" s="4" t="s">
        <v>6</v>
      </c>
      <c r="AB1981" s="2" t="s">
        <v>821</v>
      </c>
      <c r="AC1981" s="2" t="s">
        <v>7</v>
      </c>
      <c r="AD1981" s="3" t="s">
        <v>4</v>
      </c>
      <c r="AE1981" s="2" t="s">
        <v>5</v>
      </c>
      <c r="AF1981" s="4" t="s">
        <v>6</v>
      </c>
      <c r="AG1981" s="2" t="s">
        <v>821</v>
      </c>
      <c r="AH1981" s="3" t="s">
        <v>7</v>
      </c>
      <c r="AI1981" s="228"/>
    </row>
    <row r="1982" spans="1:36" x14ac:dyDescent="0.15">
      <c r="A1982" s="5" t="s">
        <v>12</v>
      </c>
      <c r="B1982" s="6">
        <f>B1976</f>
        <v>2</v>
      </c>
      <c r="C1982" s="7">
        <f>C1976</f>
        <v>5</v>
      </c>
      <c r="D1982" s="6">
        <f>D1976</f>
        <v>5</v>
      </c>
      <c r="E1982" s="7">
        <f>E1976</f>
        <v>2</v>
      </c>
      <c r="F1982" s="8">
        <f>SUM(B1982:E1982)</f>
        <v>14</v>
      </c>
      <c r="G1982" s="6">
        <f>G1976</f>
        <v>3</v>
      </c>
      <c r="H1982" s="7">
        <f>H1976</f>
        <v>2</v>
      </c>
      <c r="I1982" s="6">
        <f>I1976</f>
        <v>6</v>
      </c>
      <c r="J1982" s="7">
        <f>J1976</f>
        <v>1</v>
      </c>
      <c r="K1982" s="8">
        <f>SUM(G1982:J1982)</f>
        <v>12</v>
      </c>
      <c r="L1982" s="6">
        <f>L1976</f>
        <v>2</v>
      </c>
      <c r="M1982" s="7">
        <f>M1976</f>
        <v>4</v>
      </c>
      <c r="N1982" s="6">
        <f>N1976</f>
        <v>6</v>
      </c>
      <c r="O1982" s="7">
        <f>O1976</f>
        <v>3</v>
      </c>
      <c r="P1982" s="8">
        <f>SUM(L1982:O1982)</f>
        <v>15</v>
      </c>
      <c r="Q1982" s="9">
        <f>F1982+K1982+P1982</f>
        <v>41</v>
      </c>
      <c r="S1982" s="5" t="s">
        <v>12</v>
      </c>
      <c r="T1982" s="6">
        <f>T1976</f>
        <v>160</v>
      </c>
      <c r="U1982" s="7">
        <f>U1976</f>
        <v>218</v>
      </c>
      <c r="V1982" s="6">
        <f>V1976</f>
        <v>299</v>
      </c>
      <c r="W1982" s="7">
        <f>W1976</f>
        <v>99</v>
      </c>
      <c r="X1982" s="8">
        <f>SUM(T1982:W1982)</f>
        <v>776</v>
      </c>
      <c r="Y1982" s="6">
        <f>Y1976</f>
        <v>176</v>
      </c>
      <c r="Z1982" s="7">
        <f>Z1976</f>
        <v>212</v>
      </c>
      <c r="AA1982" s="6">
        <f>AA1976</f>
        <v>189</v>
      </c>
      <c r="AB1982" s="7">
        <f>AB1976</f>
        <v>112</v>
      </c>
      <c r="AC1982" s="8">
        <f>SUM(Y1982:AB1982)</f>
        <v>689</v>
      </c>
      <c r="AD1982" s="7">
        <f>AD1976</f>
        <v>288</v>
      </c>
      <c r="AE1982" s="7">
        <f>AE1976</f>
        <v>376</v>
      </c>
      <c r="AF1982" s="6">
        <f>AF1976</f>
        <v>337</v>
      </c>
      <c r="AG1982" s="7">
        <f>AG1976</f>
        <v>165</v>
      </c>
      <c r="AH1982" s="8">
        <f>SUM(AD1982:AG1982)</f>
        <v>1166</v>
      </c>
      <c r="AI1982" s="9">
        <f>X1982+AC1982+AH1982</f>
        <v>2631</v>
      </c>
    </row>
    <row r="1983" spans="1:36" x14ac:dyDescent="0.15">
      <c r="A1983" s="11" t="s">
        <v>66</v>
      </c>
      <c r="B1983" s="31"/>
      <c r="C1983" s="32"/>
      <c r="D1983" s="33">
        <v>2</v>
      </c>
      <c r="E1983" s="32">
        <v>1</v>
      </c>
      <c r="F1983" s="14">
        <f t="shared" ref="F1983:F1992" si="1573">SUM(B1983:E1983)</f>
        <v>3</v>
      </c>
      <c r="G1983" s="31"/>
      <c r="H1983" s="32"/>
      <c r="I1983" s="33">
        <v>2</v>
      </c>
      <c r="J1983" s="32">
        <v>1</v>
      </c>
      <c r="K1983" s="14">
        <f t="shared" ref="K1983:K1992" si="1574">SUM(G1983:J1983)</f>
        <v>3</v>
      </c>
      <c r="L1983" s="31"/>
      <c r="M1983" s="32"/>
      <c r="N1983" s="33">
        <v>2</v>
      </c>
      <c r="O1983" s="32">
        <v>1</v>
      </c>
      <c r="P1983" s="14">
        <f t="shared" ref="P1983:P1992" si="1575">SUM(L1983:O1983)</f>
        <v>3</v>
      </c>
      <c r="Q1983" s="15">
        <f t="shared" ref="Q1983:Q2017" si="1576">F1983+K1983+P1983</f>
        <v>9</v>
      </c>
      <c r="R1983" s="93">
        <v>44750</v>
      </c>
      <c r="S1983" s="11" t="s">
        <v>9</v>
      </c>
      <c r="T1983" s="12"/>
      <c r="U1983" s="13"/>
      <c r="V1983" s="12"/>
      <c r="W1983" s="30"/>
      <c r="X1983" s="14">
        <f>SUM(T1983:W1983)</f>
        <v>0</v>
      </c>
      <c r="Y1983" s="12"/>
      <c r="Z1983" s="13"/>
      <c r="AA1983" s="12"/>
      <c r="AB1983" s="30"/>
      <c r="AC1983" s="14">
        <f>SUM(Y1983:AB1983)</f>
        <v>0</v>
      </c>
      <c r="AD1983" s="12"/>
      <c r="AE1983" s="13"/>
      <c r="AF1983" s="12"/>
      <c r="AG1983" s="30"/>
      <c r="AH1983" s="14">
        <f>SUM(AD1983:AG1983)</f>
        <v>0</v>
      </c>
      <c r="AI1983" s="15">
        <f t="shared" ref="AI1983:AI2014" si="1577">X1983+AC1983+AH1983</f>
        <v>0</v>
      </c>
    </row>
    <row r="1984" spans="1:36" x14ac:dyDescent="0.15">
      <c r="A1984" s="11" t="s">
        <v>202</v>
      </c>
      <c r="B1984" s="37"/>
      <c r="C1984" s="19"/>
      <c r="D1984" s="18">
        <v>1</v>
      </c>
      <c r="E1984" s="32"/>
      <c r="F1984" s="14">
        <f t="shared" si="1573"/>
        <v>1</v>
      </c>
      <c r="G1984" s="37"/>
      <c r="H1984" s="19"/>
      <c r="I1984" s="18">
        <v>1</v>
      </c>
      <c r="J1984" s="32"/>
      <c r="K1984" s="14">
        <f t="shared" si="1574"/>
        <v>1</v>
      </c>
      <c r="L1984" s="37"/>
      <c r="M1984" s="19"/>
      <c r="N1984" s="18">
        <v>1</v>
      </c>
      <c r="O1984" s="32"/>
      <c r="P1984" s="14">
        <f t="shared" si="1575"/>
        <v>1</v>
      </c>
      <c r="Q1984" s="15">
        <f t="shared" si="1576"/>
        <v>3</v>
      </c>
      <c r="R1984" s="93">
        <v>44757</v>
      </c>
      <c r="S1984" s="11" t="s">
        <v>9</v>
      </c>
      <c r="T1984" s="62"/>
      <c r="U1984" s="47"/>
      <c r="V1984" s="46"/>
      <c r="W1984" s="88"/>
      <c r="X1984" s="14">
        <f t="shared" ref="X1984:X1992" si="1578">SUM(T1984:W1984)</f>
        <v>0</v>
      </c>
      <c r="Y1984" s="62"/>
      <c r="Z1984" s="47"/>
      <c r="AA1984" s="46"/>
      <c r="AB1984" s="88"/>
      <c r="AC1984" s="14">
        <f t="shared" ref="AC1984:AC1992" si="1579">SUM(Y1984:AB1984)</f>
        <v>0</v>
      </c>
      <c r="AD1984" s="62"/>
      <c r="AE1984" s="47"/>
      <c r="AF1984" s="46"/>
      <c r="AG1984" s="88"/>
      <c r="AH1984" s="14">
        <f t="shared" ref="AH1984:AH1985" si="1580">SUM(AD1984:AG1984)</f>
        <v>0</v>
      </c>
      <c r="AI1984" s="15">
        <f t="shared" si="1577"/>
        <v>0</v>
      </c>
    </row>
    <row r="1985" spans="1:36" x14ac:dyDescent="0.15">
      <c r="A1985" s="11" t="s">
        <v>101</v>
      </c>
      <c r="B1985" s="12">
        <v>3</v>
      </c>
      <c r="C1985" s="13">
        <v>4</v>
      </c>
      <c r="D1985" s="12"/>
      <c r="E1985" s="30">
        <v>1</v>
      </c>
      <c r="F1985" s="14">
        <f t="shared" si="1573"/>
        <v>8</v>
      </c>
      <c r="G1985" s="12">
        <v>5</v>
      </c>
      <c r="H1985" s="13">
        <f>2-1</f>
        <v>1</v>
      </c>
      <c r="I1985" s="12">
        <v>2</v>
      </c>
      <c r="J1985" s="30">
        <f>3-1</f>
        <v>2</v>
      </c>
      <c r="K1985" s="14">
        <f t="shared" si="1574"/>
        <v>10</v>
      </c>
      <c r="L1985" s="12">
        <v>2</v>
      </c>
      <c r="M1985" s="13"/>
      <c r="N1985" s="12"/>
      <c r="O1985" s="30">
        <v>3</v>
      </c>
      <c r="P1985" s="14">
        <f t="shared" si="1575"/>
        <v>5</v>
      </c>
      <c r="Q1985" s="15">
        <f t="shared" si="1576"/>
        <v>23</v>
      </c>
      <c r="R1985" s="93">
        <v>44743</v>
      </c>
      <c r="S1985" s="11" t="s">
        <v>479</v>
      </c>
      <c r="T1985" s="46">
        <v>200</v>
      </c>
      <c r="U1985" s="47">
        <v>350</v>
      </c>
      <c r="V1985" s="46">
        <v>250</v>
      </c>
      <c r="W1985" s="88"/>
      <c r="X1985" s="14">
        <f t="shared" si="1578"/>
        <v>800</v>
      </c>
      <c r="Y1985" s="46">
        <v>250</v>
      </c>
      <c r="Z1985" s="47">
        <v>450</v>
      </c>
      <c r="AA1985" s="46">
        <v>300</v>
      </c>
      <c r="AB1985" s="88">
        <v>150</v>
      </c>
      <c r="AC1985" s="14">
        <f t="shared" si="1579"/>
        <v>1150</v>
      </c>
      <c r="AD1985" s="46">
        <v>250</v>
      </c>
      <c r="AE1985" s="47">
        <v>400</v>
      </c>
      <c r="AF1985" s="46">
        <v>300</v>
      </c>
      <c r="AG1985" s="88">
        <v>100</v>
      </c>
      <c r="AH1985" s="14">
        <f t="shared" si="1580"/>
        <v>1050</v>
      </c>
      <c r="AI1985" s="15">
        <f t="shared" si="1577"/>
        <v>3000</v>
      </c>
      <c r="AJ1985" s="56" t="s">
        <v>1478</v>
      </c>
    </row>
    <row r="1986" spans="1:36" x14ac:dyDescent="0.15">
      <c r="A1986" s="11" t="s">
        <v>66</v>
      </c>
      <c r="B1986" s="12">
        <v>1</v>
      </c>
      <c r="C1986" s="13"/>
      <c r="D1986" s="12"/>
      <c r="E1986" s="30">
        <v>1</v>
      </c>
      <c r="F1986" s="14">
        <f t="shared" si="1573"/>
        <v>2</v>
      </c>
      <c r="G1986" s="12">
        <v>1</v>
      </c>
      <c r="H1986" s="13"/>
      <c r="I1986" s="12"/>
      <c r="J1986" s="30">
        <v>1</v>
      </c>
      <c r="K1986" s="14">
        <f t="shared" si="1574"/>
        <v>2</v>
      </c>
      <c r="L1986" s="12">
        <v>1</v>
      </c>
      <c r="M1986" s="13"/>
      <c r="N1986" s="12"/>
      <c r="O1986" s="30">
        <v>1</v>
      </c>
      <c r="P1986" s="14">
        <f t="shared" si="1575"/>
        <v>2</v>
      </c>
      <c r="Q1986" s="15">
        <f t="shared" si="1576"/>
        <v>6</v>
      </c>
      <c r="R1986" s="93">
        <v>44771</v>
      </c>
      <c r="S1986" s="11" t="s">
        <v>1460</v>
      </c>
      <c r="T1986" s="12">
        <v>10</v>
      </c>
      <c r="U1986" s="13">
        <v>-6</v>
      </c>
      <c r="V1986" s="12">
        <v>28</v>
      </c>
      <c r="W1986" s="30"/>
      <c r="X1986" s="14">
        <f t="shared" si="1578"/>
        <v>32</v>
      </c>
      <c r="Y1986" s="12">
        <v>6</v>
      </c>
      <c r="Z1986" s="13">
        <v>15</v>
      </c>
      <c r="AA1986" s="12">
        <v>2</v>
      </c>
      <c r="AB1986" s="30">
        <v>9</v>
      </c>
      <c r="AC1986" s="14">
        <f t="shared" si="1579"/>
        <v>32</v>
      </c>
      <c r="AD1986" s="12">
        <v>1</v>
      </c>
      <c r="AE1986" s="13">
        <v>-4</v>
      </c>
      <c r="AF1986" s="12">
        <v>21</v>
      </c>
      <c r="AG1986" s="30">
        <v>-1</v>
      </c>
      <c r="AH1986" s="14">
        <f>SUM(AD1986:AG1986)</f>
        <v>17</v>
      </c>
      <c r="AI1986" s="15">
        <f t="shared" si="1577"/>
        <v>81</v>
      </c>
    </row>
    <row r="1987" spans="1:36" x14ac:dyDescent="0.15">
      <c r="A1987" s="11" t="s">
        <v>1511</v>
      </c>
      <c r="B1987" s="12">
        <v>7</v>
      </c>
      <c r="C1987" s="13"/>
      <c r="D1987" s="12"/>
      <c r="E1987" s="30"/>
      <c r="F1987" s="14">
        <f t="shared" si="1573"/>
        <v>7</v>
      </c>
      <c r="G1987" s="12">
        <v>7</v>
      </c>
      <c r="H1987" s="13"/>
      <c r="I1987" s="12"/>
      <c r="J1987" s="30"/>
      <c r="K1987" s="14">
        <f t="shared" si="1574"/>
        <v>7</v>
      </c>
      <c r="L1987" s="12">
        <v>7</v>
      </c>
      <c r="M1987" s="13"/>
      <c r="N1987" s="12"/>
      <c r="O1987" s="30"/>
      <c r="P1987" s="14">
        <f t="shared" si="1575"/>
        <v>7</v>
      </c>
      <c r="Q1987" s="15">
        <f t="shared" si="1576"/>
        <v>21</v>
      </c>
      <c r="R1987" s="56">
        <v>44776</v>
      </c>
      <c r="S1987" s="11" t="s">
        <v>9</v>
      </c>
      <c r="T1987" s="46"/>
      <c r="U1987" s="47"/>
      <c r="V1987" s="46"/>
      <c r="W1987" s="88"/>
      <c r="X1987" s="14">
        <f t="shared" si="1578"/>
        <v>0</v>
      </c>
      <c r="Y1987" s="46"/>
      <c r="Z1987" s="47"/>
      <c r="AA1987" s="46"/>
      <c r="AB1987" s="88"/>
      <c r="AC1987" s="14">
        <f t="shared" si="1579"/>
        <v>0</v>
      </c>
      <c r="AD1987" s="46"/>
      <c r="AE1987" s="47"/>
      <c r="AF1987" s="46"/>
      <c r="AG1987" s="88"/>
      <c r="AH1987" s="14">
        <f t="shared" ref="AH1987:AH1992" si="1581">SUM(AD1987:AG1987)</f>
        <v>0</v>
      </c>
      <c r="AI1987" s="15">
        <f t="shared" si="1577"/>
        <v>0</v>
      </c>
    </row>
    <row r="1988" spans="1:36" x14ac:dyDescent="0.15">
      <c r="A1988" s="11" t="s">
        <v>1512</v>
      </c>
      <c r="B1988" s="12">
        <v>5</v>
      </c>
      <c r="C1988" s="13"/>
      <c r="D1988" s="12">
        <v>7</v>
      </c>
      <c r="E1988" s="30"/>
      <c r="F1988" s="14">
        <f t="shared" si="1573"/>
        <v>12</v>
      </c>
      <c r="G1988" s="12">
        <v>6</v>
      </c>
      <c r="H1988" s="13"/>
      <c r="I1988" s="12">
        <v>5</v>
      </c>
      <c r="J1988" s="30"/>
      <c r="K1988" s="14">
        <f t="shared" si="1574"/>
        <v>11</v>
      </c>
      <c r="L1988" s="12">
        <v>6</v>
      </c>
      <c r="M1988" s="13">
        <v>6</v>
      </c>
      <c r="N1988" s="12">
        <v>5</v>
      </c>
      <c r="O1988" s="30"/>
      <c r="P1988" s="14">
        <f t="shared" si="1575"/>
        <v>17</v>
      </c>
      <c r="Q1988" s="15">
        <f t="shared" si="1576"/>
        <v>40</v>
      </c>
      <c r="R1988" s="56">
        <v>44776</v>
      </c>
      <c r="S1988" s="11" t="s">
        <v>1471</v>
      </c>
      <c r="T1988" s="12">
        <v>19</v>
      </c>
      <c r="U1988" s="13">
        <v>18</v>
      </c>
      <c r="V1988" s="12">
        <v>6</v>
      </c>
      <c r="W1988" s="30">
        <v>31</v>
      </c>
      <c r="X1988" s="14">
        <f>SUM(T1988:W1988)</f>
        <v>74</v>
      </c>
      <c r="Y1988" s="12">
        <v>13</v>
      </c>
      <c r="Z1988" s="13">
        <v>13</v>
      </c>
      <c r="AA1988" s="12"/>
      <c r="AB1988" s="30">
        <v>23</v>
      </c>
      <c r="AC1988" s="14">
        <f>SUM(Y1988:AB1988)</f>
        <v>49</v>
      </c>
      <c r="AD1988" s="12">
        <v>27</v>
      </c>
      <c r="AE1988" s="13"/>
      <c r="AF1988" s="12">
        <v>14</v>
      </c>
      <c r="AG1988" s="30">
        <v>17</v>
      </c>
      <c r="AH1988" s="14">
        <f>SUM(AD1988:AG1988)</f>
        <v>58</v>
      </c>
      <c r="AI1988" s="15">
        <f t="shared" ref="AI1988" si="1582">X1988+AC1988+AH1988</f>
        <v>181</v>
      </c>
      <c r="AJ1988" s="56">
        <v>44757</v>
      </c>
    </row>
    <row r="1989" spans="1:36" x14ac:dyDescent="0.15">
      <c r="A1989" s="11" t="s">
        <v>9</v>
      </c>
      <c r="B1989" s="18"/>
      <c r="C1989" s="19"/>
      <c r="D1989" s="18"/>
      <c r="E1989" s="32"/>
      <c r="F1989" s="14">
        <f t="shared" si="1573"/>
        <v>0</v>
      </c>
      <c r="G1989" s="18"/>
      <c r="H1989" s="19"/>
      <c r="I1989" s="18"/>
      <c r="J1989" s="32"/>
      <c r="K1989" s="14">
        <f t="shared" si="1574"/>
        <v>0</v>
      </c>
      <c r="L1989" s="18"/>
      <c r="M1989" s="19"/>
      <c r="N1989" s="18"/>
      <c r="O1989" s="32"/>
      <c r="P1989" s="14">
        <f t="shared" si="1575"/>
        <v>0</v>
      </c>
      <c r="Q1989" s="15">
        <f t="shared" si="1576"/>
        <v>0</v>
      </c>
      <c r="S1989" s="11" t="s">
        <v>258</v>
      </c>
      <c r="T1989" s="62">
        <v>3</v>
      </c>
      <c r="U1989" s="47">
        <v>4</v>
      </c>
      <c r="V1989" s="46">
        <v>2</v>
      </c>
      <c r="W1989" s="88">
        <v>2</v>
      </c>
      <c r="X1989" s="14">
        <f t="shared" si="1578"/>
        <v>11</v>
      </c>
      <c r="Y1989" s="62">
        <v>5</v>
      </c>
      <c r="Z1989" s="47">
        <v>1</v>
      </c>
      <c r="AA1989" s="46">
        <v>4</v>
      </c>
      <c r="AB1989" s="88">
        <v>3</v>
      </c>
      <c r="AC1989" s="14">
        <f t="shared" si="1579"/>
        <v>13</v>
      </c>
      <c r="AD1989" s="62">
        <v>2</v>
      </c>
      <c r="AE1989" s="47"/>
      <c r="AF1989" s="46">
        <v>2</v>
      </c>
      <c r="AG1989" s="88">
        <v>4</v>
      </c>
      <c r="AH1989" s="14">
        <f t="shared" si="1581"/>
        <v>8</v>
      </c>
      <c r="AI1989" s="15">
        <f t="shared" si="1577"/>
        <v>32</v>
      </c>
      <c r="AJ1989" s="93">
        <v>44770</v>
      </c>
    </row>
    <row r="1990" spans="1:36" x14ac:dyDescent="0.15">
      <c r="A1990" s="11" t="s">
        <v>9</v>
      </c>
      <c r="B1990" s="18"/>
      <c r="C1990" s="19"/>
      <c r="D1990" s="18"/>
      <c r="E1990" s="32"/>
      <c r="F1990" s="14">
        <f t="shared" si="1573"/>
        <v>0</v>
      </c>
      <c r="G1990" s="18"/>
      <c r="H1990" s="19"/>
      <c r="I1990" s="18"/>
      <c r="J1990" s="32"/>
      <c r="K1990" s="14">
        <f t="shared" si="1574"/>
        <v>0</v>
      </c>
      <c r="L1990" s="18"/>
      <c r="M1990" s="19"/>
      <c r="N1990" s="18"/>
      <c r="O1990" s="32"/>
      <c r="P1990" s="14">
        <f t="shared" si="1575"/>
        <v>0</v>
      </c>
      <c r="Q1990" s="15">
        <f t="shared" si="1576"/>
        <v>0</v>
      </c>
      <c r="S1990" s="11" t="s">
        <v>1517</v>
      </c>
      <c r="T1990" s="37">
        <f>5+7</f>
        <v>12</v>
      </c>
      <c r="U1990" s="19"/>
      <c r="V1990" s="18">
        <v>7</v>
      </c>
      <c r="W1990" s="32"/>
      <c r="X1990" s="14">
        <f t="shared" si="1578"/>
        <v>19</v>
      </c>
      <c r="Y1990" s="37">
        <f>5+7</f>
        <v>12</v>
      </c>
      <c r="Z1990" s="19"/>
      <c r="AA1990" s="18">
        <v>5</v>
      </c>
      <c r="AB1990" s="32"/>
      <c r="AC1990" s="14">
        <f t="shared" si="1579"/>
        <v>17</v>
      </c>
      <c r="AD1990" s="37">
        <f>6+7</f>
        <v>13</v>
      </c>
      <c r="AE1990" s="19">
        <v>6</v>
      </c>
      <c r="AF1990" s="18">
        <v>5</v>
      </c>
      <c r="AG1990" s="32"/>
      <c r="AH1990" s="14">
        <f t="shared" si="1581"/>
        <v>24</v>
      </c>
      <c r="AI1990" s="15">
        <f t="shared" si="1577"/>
        <v>60</v>
      </c>
      <c r="AJ1990" s="93">
        <v>44779</v>
      </c>
    </row>
    <row r="1991" spans="1:36" x14ac:dyDescent="0.15">
      <c r="A1991" s="11" t="s">
        <v>9</v>
      </c>
      <c r="B1991" s="18"/>
      <c r="C1991" s="19"/>
      <c r="D1991" s="18"/>
      <c r="E1991" s="32"/>
      <c r="F1991" s="14">
        <f t="shared" si="1573"/>
        <v>0</v>
      </c>
      <c r="G1991" s="18"/>
      <c r="H1991" s="19"/>
      <c r="I1991" s="18"/>
      <c r="J1991" s="32"/>
      <c r="K1991" s="14">
        <f t="shared" si="1574"/>
        <v>0</v>
      </c>
      <c r="L1991" s="18"/>
      <c r="M1991" s="19"/>
      <c r="N1991" s="18"/>
      <c r="O1991" s="32"/>
      <c r="P1991" s="14">
        <f t="shared" si="1575"/>
        <v>0</v>
      </c>
      <c r="Q1991" s="15">
        <f t="shared" si="1576"/>
        <v>0</v>
      </c>
      <c r="S1991" s="11" t="s">
        <v>9</v>
      </c>
      <c r="T1991" s="46"/>
      <c r="U1991" s="47"/>
      <c r="V1991" s="46"/>
      <c r="W1991" s="88"/>
      <c r="X1991" s="14">
        <f t="shared" si="1578"/>
        <v>0</v>
      </c>
      <c r="Y1991" s="46"/>
      <c r="Z1991" s="47"/>
      <c r="AA1991" s="46"/>
      <c r="AB1991" s="88"/>
      <c r="AC1991" s="14">
        <f t="shared" si="1579"/>
        <v>0</v>
      </c>
      <c r="AD1991" s="46"/>
      <c r="AE1991" s="47"/>
      <c r="AF1991" s="46"/>
      <c r="AG1991" s="88"/>
      <c r="AH1991" s="14">
        <f t="shared" si="1581"/>
        <v>0</v>
      </c>
      <c r="AI1991" s="15">
        <f t="shared" si="1577"/>
        <v>0</v>
      </c>
    </row>
    <row r="1992" spans="1:36" ht="14.25" thickBot="1" x14ac:dyDescent="0.2">
      <c r="A1992" s="20" t="s">
        <v>9</v>
      </c>
      <c r="B1992" s="21"/>
      <c r="C1992" s="22"/>
      <c r="D1992" s="21"/>
      <c r="E1992" s="105"/>
      <c r="F1992" s="14">
        <f t="shared" si="1573"/>
        <v>0</v>
      </c>
      <c r="G1992" s="21"/>
      <c r="H1992" s="22"/>
      <c r="I1992" s="21"/>
      <c r="J1992" s="105"/>
      <c r="K1992" s="14">
        <f t="shared" si="1574"/>
        <v>0</v>
      </c>
      <c r="L1992" s="21"/>
      <c r="M1992" s="22"/>
      <c r="N1992" s="21"/>
      <c r="O1992" s="105"/>
      <c r="P1992" s="14">
        <f t="shared" si="1575"/>
        <v>0</v>
      </c>
      <c r="Q1992" s="24">
        <f t="shared" si="1576"/>
        <v>0</v>
      </c>
      <c r="S1992" s="11" t="s">
        <v>9</v>
      </c>
      <c r="T1992" s="48"/>
      <c r="U1992" s="49"/>
      <c r="V1992" s="48"/>
      <c r="W1992" s="109"/>
      <c r="X1992" s="14">
        <f t="shared" si="1578"/>
        <v>0</v>
      </c>
      <c r="Y1992" s="48"/>
      <c r="Z1992" s="49"/>
      <c r="AA1992" s="48"/>
      <c r="AB1992" s="109"/>
      <c r="AC1992" s="14">
        <f t="shared" si="1579"/>
        <v>0</v>
      </c>
      <c r="AD1992" s="48"/>
      <c r="AE1992" s="49"/>
      <c r="AF1992" s="48"/>
      <c r="AG1992" s="109"/>
      <c r="AH1992" s="14">
        <f t="shared" si="1581"/>
        <v>0</v>
      </c>
      <c r="AI1992" s="24">
        <f t="shared" si="1577"/>
        <v>0</v>
      </c>
    </row>
    <row r="1993" spans="1:36" ht="14.25" thickBot="1" x14ac:dyDescent="0.2">
      <c r="A1993" s="25" t="s">
        <v>10</v>
      </c>
      <c r="B1993" s="26">
        <f>SUM(B1982:B1992)</f>
        <v>18</v>
      </c>
      <c r="C1993" s="26">
        <f>SUM(C1982:C1992)</f>
        <v>9</v>
      </c>
      <c r="D1993" s="27">
        <f>SUM(D1982:D1992)</f>
        <v>15</v>
      </c>
      <c r="E1993" s="27">
        <f>SUM(E1982:E1992)</f>
        <v>5</v>
      </c>
      <c r="F1993" s="28">
        <f>SUM(B1993:E1993)</f>
        <v>47</v>
      </c>
      <c r="G1993" s="26">
        <f>SUM(G1982:G1992)</f>
        <v>22</v>
      </c>
      <c r="H1993" s="26">
        <f>SUM(H1982:H1992)</f>
        <v>3</v>
      </c>
      <c r="I1993" s="27">
        <f>SUM(I1982:I1992)</f>
        <v>16</v>
      </c>
      <c r="J1993" s="27">
        <f>SUM(J1982:J1992)</f>
        <v>5</v>
      </c>
      <c r="K1993" s="28">
        <f>SUM(G1993:J1993)</f>
        <v>46</v>
      </c>
      <c r="L1993" s="26">
        <f>SUM(L1982:L1992)</f>
        <v>18</v>
      </c>
      <c r="M1993" s="26">
        <f>SUM(M1982:M1992)</f>
        <v>10</v>
      </c>
      <c r="N1993" s="27">
        <f>SUM(N1982:N1992)</f>
        <v>14</v>
      </c>
      <c r="O1993" s="27">
        <f>SUM(O1982:O1992)</f>
        <v>8</v>
      </c>
      <c r="P1993" s="28">
        <f>SUM(L1993:O1993)</f>
        <v>50</v>
      </c>
      <c r="Q1993" s="29">
        <f t="shared" si="1576"/>
        <v>143</v>
      </c>
      <c r="S1993" s="25" t="s">
        <v>10</v>
      </c>
      <c r="T1993" s="26">
        <f>SUM(T1982:T1992)</f>
        <v>404</v>
      </c>
      <c r="U1993" s="26">
        <f>SUM(U1982:U1992)</f>
        <v>584</v>
      </c>
      <c r="V1993" s="27">
        <f>SUM(V1982:V1992)</f>
        <v>592</v>
      </c>
      <c r="W1993" s="27">
        <f>SUM(W1982:W1992)</f>
        <v>132</v>
      </c>
      <c r="X1993" s="28">
        <f>SUM(T1993:W1993)</f>
        <v>1712</v>
      </c>
      <c r="Y1993" s="26">
        <f>SUM(Y1982:Y1992)</f>
        <v>462</v>
      </c>
      <c r="Z1993" s="26">
        <f>SUM(Z1982:Z1992)</f>
        <v>691</v>
      </c>
      <c r="AA1993" s="27">
        <f>SUM(AA1982:AA1992)</f>
        <v>500</v>
      </c>
      <c r="AB1993" s="27">
        <f>SUM(AB1982:AB1992)</f>
        <v>297</v>
      </c>
      <c r="AC1993" s="28">
        <f>SUM(Y1993:AB1993)</f>
        <v>1950</v>
      </c>
      <c r="AD1993" s="26">
        <f>SUM(AD1982:AD1992)</f>
        <v>581</v>
      </c>
      <c r="AE1993" s="26">
        <f>SUM(AE1982:AE1992)</f>
        <v>778</v>
      </c>
      <c r="AF1993" s="27">
        <f>SUM(AF1982:AF1992)</f>
        <v>679</v>
      </c>
      <c r="AG1993" s="27">
        <f>SUM(AG1982:AG1992)</f>
        <v>285</v>
      </c>
      <c r="AH1993" s="28">
        <f>SUM(AD1993:AG1993)</f>
        <v>2323</v>
      </c>
      <c r="AI1993" s="29">
        <f t="shared" si="1577"/>
        <v>5985</v>
      </c>
    </row>
    <row r="1994" spans="1:36" x14ac:dyDescent="0.15">
      <c r="A1994" s="30" t="s">
        <v>1505</v>
      </c>
      <c r="B1994" s="31">
        <v>3</v>
      </c>
      <c r="C1994" s="32">
        <v>4</v>
      </c>
      <c r="D1994" s="33">
        <v>2</v>
      </c>
      <c r="E1994" s="32">
        <v>2</v>
      </c>
      <c r="F1994" s="14">
        <f>SUM(B1994:E1994)</f>
        <v>11</v>
      </c>
      <c r="G1994" s="31">
        <v>5</v>
      </c>
      <c r="H1994" s="32">
        <v>1</v>
      </c>
      <c r="I1994" s="33">
        <v>4</v>
      </c>
      <c r="J1994" s="32">
        <v>3</v>
      </c>
      <c r="K1994" s="14">
        <f>SUM(G1994:J1994)</f>
        <v>13</v>
      </c>
      <c r="L1994" s="31">
        <v>2</v>
      </c>
      <c r="M1994" s="32"/>
      <c r="N1994" s="33">
        <v>2</v>
      </c>
      <c r="O1994" s="32">
        <v>4</v>
      </c>
      <c r="P1994" s="14">
        <f>SUM(L1994:O1994)</f>
        <v>8</v>
      </c>
      <c r="Q1994" s="15">
        <f t="shared" si="1576"/>
        <v>32</v>
      </c>
      <c r="R1994" s="93">
        <v>44770</v>
      </c>
      <c r="S1994" s="30" t="s">
        <v>1479</v>
      </c>
      <c r="T1994" s="133">
        <v>4</v>
      </c>
      <c r="U1994" s="134">
        <v>1</v>
      </c>
      <c r="V1994" s="135">
        <v>2</v>
      </c>
      <c r="W1994" s="134">
        <v>1</v>
      </c>
      <c r="X1994" s="136">
        <f t="shared" ref="X1994:X2014" si="1583">SUM(T1994:W1994)</f>
        <v>8</v>
      </c>
      <c r="Y1994" s="133">
        <v>4</v>
      </c>
      <c r="Z1994" s="134">
        <v>1</v>
      </c>
      <c r="AA1994" s="135">
        <v>2</v>
      </c>
      <c r="AB1994" s="134">
        <v>1</v>
      </c>
      <c r="AC1994" s="136">
        <f t="shared" ref="AC1994:AC2014" si="1584">SUM(Y1994:AB1994)</f>
        <v>8</v>
      </c>
      <c r="AD1994" s="133">
        <v>4</v>
      </c>
      <c r="AE1994" s="134">
        <v>1</v>
      </c>
      <c r="AF1994" s="135">
        <v>2</v>
      </c>
      <c r="AG1994" s="134">
        <v>1</v>
      </c>
      <c r="AH1994" s="136">
        <f t="shared" ref="AH1994:AH2014" si="1585">SUM(AD1994:AG1994)</f>
        <v>8</v>
      </c>
      <c r="AI1994" s="137">
        <f t="shared" si="1577"/>
        <v>24</v>
      </c>
      <c r="AJ1994" s="56">
        <v>44749</v>
      </c>
    </row>
    <row r="1995" spans="1:36" x14ac:dyDescent="0.15">
      <c r="A1995" s="30" t="s">
        <v>1506</v>
      </c>
      <c r="B1995" s="37"/>
      <c r="C1995" s="19"/>
      <c r="D1995" s="18"/>
      <c r="E1995" s="32">
        <v>1</v>
      </c>
      <c r="F1995" s="14">
        <f t="shared" ref="F1995:F2017" si="1586">SUM(B1995:E1995)</f>
        <v>1</v>
      </c>
      <c r="G1995" s="37"/>
      <c r="H1995" s="19"/>
      <c r="I1995" s="18"/>
      <c r="J1995" s="32">
        <v>1</v>
      </c>
      <c r="K1995" s="14">
        <f t="shared" ref="K1995:K2017" si="1587">SUM(G1995:J1995)</f>
        <v>1</v>
      </c>
      <c r="L1995" s="37"/>
      <c r="M1995" s="19"/>
      <c r="N1995" s="18"/>
      <c r="O1995" s="32">
        <v>1</v>
      </c>
      <c r="P1995" s="14">
        <f t="shared" ref="P1995:P2017" si="1588">SUM(L1995:O1995)</f>
        <v>1</v>
      </c>
      <c r="Q1995" s="15">
        <f t="shared" si="1576"/>
        <v>3</v>
      </c>
      <c r="R1995" s="56">
        <v>44775</v>
      </c>
      <c r="S1995" s="30" t="s">
        <v>1480</v>
      </c>
      <c r="T1995" s="31">
        <v>1</v>
      </c>
      <c r="U1995" s="32">
        <v>1</v>
      </c>
      <c r="V1995" s="33">
        <v>1</v>
      </c>
      <c r="W1995" s="32"/>
      <c r="X1995" s="14">
        <f t="shared" si="1583"/>
        <v>3</v>
      </c>
      <c r="Y1995" s="31">
        <v>1</v>
      </c>
      <c r="Z1995" s="32">
        <v>1</v>
      </c>
      <c r="AA1995" s="33">
        <v>1</v>
      </c>
      <c r="AB1995" s="32"/>
      <c r="AC1995" s="14">
        <f t="shared" si="1584"/>
        <v>3</v>
      </c>
      <c r="AD1995" s="31">
        <v>1</v>
      </c>
      <c r="AE1995" s="32">
        <v>1</v>
      </c>
      <c r="AF1995" s="33">
        <v>1</v>
      </c>
      <c r="AG1995" s="32"/>
      <c r="AH1995" s="14">
        <f t="shared" si="1585"/>
        <v>3</v>
      </c>
      <c r="AI1995" s="15">
        <f t="shared" si="1577"/>
        <v>9</v>
      </c>
      <c r="AJ1995" s="56">
        <v>44750</v>
      </c>
    </row>
    <row r="1996" spans="1:36" x14ac:dyDescent="0.15">
      <c r="A1996" s="30" t="s">
        <v>303</v>
      </c>
      <c r="B1996" s="37">
        <f>5+7</f>
        <v>12</v>
      </c>
      <c r="C1996" s="19"/>
      <c r="D1996" s="18">
        <v>7</v>
      </c>
      <c r="E1996" s="32"/>
      <c r="F1996" s="14">
        <f t="shared" si="1586"/>
        <v>19</v>
      </c>
      <c r="G1996" s="37">
        <f>5+7</f>
        <v>12</v>
      </c>
      <c r="H1996" s="19"/>
      <c r="I1996" s="18">
        <v>5</v>
      </c>
      <c r="J1996" s="32"/>
      <c r="K1996" s="14">
        <f t="shared" si="1587"/>
        <v>17</v>
      </c>
      <c r="L1996" s="37">
        <f>6+7</f>
        <v>13</v>
      </c>
      <c r="M1996" s="19">
        <v>6</v>
      </c>
      <c r="N1996" s="18">
        <v>5</v>
      </c>
      <c r="O1996" s="32"/>
      <c r="P1996" s="14">
        <f t="shared" si="1588"/>
        <v>24</v>
      </c>
      <c r="Q1996" s="15">
        <f t="shared" si="1576"/>
        <v>60</v>
      </c>
      <c r="R1996" s="93">
        <v>44779</v>
      </c>
      <c r="S1996" s="30" t="s">
        <v>1481</v>
      </c>
      <c r="T1996" s="37">
        <v>3</v>
      </c>
      <c r="U1996" s="19">
        <v>2</v>
      </c>
      <c r="V1996" s="18">
        <v>2</v>
      </c>
      <c r="W1996" s="32">
        <v>4</v>
      </c>
      <c r="X1996" s="14">
        <f t="shared" si="1583"/>
        <v>11</v>
      </c>
      <c r="Y1996" s="37">
        <v>3</v>
      </c>
      <c r="Z1996" s="19">
        <v>2</v>
      </c>
      <c r="AA1996" s="18">
        <v>2</v>
      </c>
      <c r="AB1996" s="32">
        <v>4</v>
      </c>
      <c r="AC1996" s="14">
        <f t="shared" si="1584"/>
        <v>11</v>
      </c>
      <c r="AD1996" s="37">
        <v>3</v>
      </c>
      <c r="AE1996" s="19">
        <v>2</v>
      </c>
      <c r="AF1996" s="18">
        <v>2</v>
      </c>
      <c r="AG1996" s="32">
        <v>4</v>
      </c>
      <c r="AH1996" s="14">
        <f t="shared" si="1585"/>
        <v>11</v>
      </c>
      <c r="AI1996" s="15">
        <f t="shared" si="1577"/>
        <v>33</v>
      </c>
      <c r="AJ1996" s="56">
        <v>44753</v>
      </c>
    </row>
    <row r="1997" spans="1:36" x14ac:dyDescent="0.15">
      <c r="A1997" s="30"/>
      <c r="B1997" s="37"/>
      <c r="C1997" s="19"/>
      <c r="D1997" s="18"/>
      <c r="E1997" s="32"/>
      <c r="F1997" s="14">
        <f t="shared" si="1586"/>
        <v>0</v>
      </c>
      <c r="G1997" s="37"/>
      <c r="H1997" s="19"/>
      <c r="I1997" s="18"/>
      <c r="J1997" s="32"/>
      <c r="K1997" s="14">
        <f t="shared" si="1587"/>
        <v>0</v>
      </c>
      <c r="L1997" s="37"/>
      <c r="M1997" s="19"/>
      <c r="N1997" s="18"/>
      <c r="O1997" s="32"/>
      <c r="P1997" s="14">
        <f t="shared" si="1588"/>
        <v>0</v>
      </c>
      <c r="Q1997" s="15">
        <f t="shared" si="1576"/>
        <v>0</v>
      </c>
      <c r="S1997" s="30" t="s">
        <v>1484</v>
      </c>
      <c r="T1997" s="37">
        <v>5</v>
      </c>
      <c r="U1997" s="19">
        <v>1</v>
      </c>
      <c r="V1997" s="18">
        <v>2</v>
      </c>
      <c r="W1997" s="32">
        <v>1</v>
      </c>
      <c r="X1997" s="14">
        <f t="shared" si="1583"/>
        <v>9</v>
      </c>
      <c r="Y1997" s="37">
        <v>5</v>
      </c>
      <c r="Z1997" s="19">
        <v>1</v>
      </c>
      <c r="AA1997" s="18">
        <v>2</v>
      </c>
      <c r="AB1997" s="32">
        <v>1</v>
      </c>
      <c r="AC1997" s="14">
        <f t="shared" si="1584"/>
        <v>9</v>
      </c>
      <c r="AD1997" s="37">
        <v>5</v>
      </c>
      <c r="AE1997" s="19">
        <v>1</v>
      </c>
      <c r="AF1997" s="18">
        <v>2</v>
      </c>
      <c r="AG1997" s="32">
        <v>1</v>
      </c>
      <c r="AH1997" s="14">
        <f t="shared" si="1585"/>
        <v>9</v>
      </c>
      <c r="AI1997" s="15">
        <f t="shared" si="1577"/>
        <v>27</v>
      </c>
      <c r="AJ1997" s="56">
        <v>44754</v>
      </c>
    </row>
    <row r="1998" spans="1:36" x14ac:dyDescent="0.15">
      <c r="A1998" s="30"/>
      <c r="B1998" s="37"/>
      <c r="C1998" s="19"/>
      <c r="D1998" s="18"/>
      <c r="E1998" s="32"/>
      <c r="F1998" s="14">
        <f t="shared" si="1586"/>
        <v>0</v>
      </c>
      <c r="G1998" s="37"/>
      <c r="H1998" s="19"/>
      <c r="I1998" s="18"/>
      <c r="J1998" s="32"/>
      <c r="K1998" s="14">
        <f t="shared" si="1587"/>
        <v>0</v>
      </c>
      <c r="L1998" s="37"/>
      <c r="M1998" s="19"/>
      <c r="N1998" s="18"/>
      <c r="O1998" s="32"/>
      <c r="P1998" s="14">
        <f t="shared" si="1588"/>
        <v>0</v>
      </c>
      <c r="Q1998" s="15">
        <f t="shared" si="1576"/>
        <v>0</v>
      </c>
      <c r="S1998" s="30" t="s">
        <v>1485</v>
      </c>
      <c r="T1998" s="37"/>
      <c r="U1998" s="19">
        <v>2</v>
      </c>
      <c r="V1998" s="18"/>
      <c r="W1998" s="32"/>
      <c r="X1998" s="14">
        <f t="shared" si="1583"/>
        <v>2</v>
      </c>
      <c r="Y1998" s="37"/>
      <c r="Z1998" s="19">
        <v>2</v>
      </c>
      <c r="AA1998" s="18"/>
      <c r="AB1998" s="32"/>
      <c r="AC1998" s="14">
        <f t="shared" si="1584"/>
        <v>2</v>
      </c>
      <c r="AD1998" s="37"/>
      <c r="AE1998" s="19">
        <v>2</v>
      </c>
      <c r="AF1998" s="18"/>
      <c r="AG1998" s="32"/>
      <c r="AH1998" s="14">
        <f t="shared" si="1585"/>
        <v>2</v>
      </c>
      <c r="AI1998" s="15">
        <f t="shared" si="1577"/>
        <v>6</v>
      </c>
      <c r="AJ1998" s="56">
        <v>44757</v>
      </c>
    </row>
    <row r="1999" spans="1:36" x14ac:dyDescent="0.15">
      <c r="A1999" s="30"/>
      <c r="B1999" s="37"/>
      <c r="C1999" s="19"/>
      <c r="D1999" s="18"/>
      <c r="E1999" s="32"/>
      <c r="F1999" s="14">
        <f t="shared" si="1586"/>
        <v>0</v>
      </c>
      <c r="G1999" s="37"/>
      <c r="H1999" s="19"/>
      <c r="I1999" s="18"/>
      <c r="J1999" s="32"/>
      <c r="K1999" s="14">
        <f t="shared" si="1587"/>
        <v>0</v>
      </c>
      <c r="L1999" s="37"/>
      <c r="M1999" s="19"/>
      <c r="N1999" s="18"/>
      <c r="O1999" s="32"/>
      <c r="P1999" s="14">
        <f t="shared" si="1588"/>
        <v>0</v>
      </c>
      <c r="Q1999" s="15">
        <f t="shared" si="1576"/>
        <v>0</v>
      </c>
      <c r="S1999" s="30" t="s">
        <v>1486</v>
      </c>
      <c r="T1999" s="37"/>
      <c r="U1999" s="19">
        <v>2</v>
      </c>
      <c r="V1999" s="18"/>
      <c r="W1999" s="32">
        <v>2</v>
      </c>
      <c r="X1999" s="14">
        <f t="shared" si="1583"/>
        <v>4</v>
      </c>
      <c r="Y1999" s="37"/>
      <c r="Z1999" s="19">
        <v>2</v>
      </c>
      <c r="AA1999" s="18"/>
      <c r="AB1999" s="32">
        <v>2</v>
      </c>
      <c r="AC1999" s="14">
        <f t="shared" si="1584"/>
        <v>4</v>
      </c>
      <c r="AD1999" s="37"/>
      <c r="AE1999" s="19">
        <v>2</v>
      </c>
      <c r="AF1999" s="18"/>
      <c r="AG1999" s="32">
        <v>2</v>
      </c>
      <c r="AH1999" s="14">
        <f t="shared" si="1585"/>
        <v>4</v>
      </c>
      <c r="AI1999" s="15">
        <f t="shared" si="1577"/>
        <v>12</v>
      </c>
      <c r="AJ1999" s="56">
        <v>44755</v>
      </c>
    </row>
    <row r="2000" spans="1:36" x14ac:dyDescent="0.15">
      <c r="A2000" s="30"/>
      <c r="B2000" s="37"/>
      <c r="C2000" s="19"/>
      <c r="D2000" s="18"/>
      <c r="E2000" s="32"/>
      <c r="F2000" s="14">
        <f t="shared" si="1586"/>
        <v>0</v>
      </c>
      <c r="G2000" s="37"/>
      <c r="H2000" s="19"/>
      <c r="I2000" s="18"/>
      <c r="J2000" s="32"/>
      <c r="K2000" s="14">
        <f t="shared" si="1587"/>
        <v>0</v>
      </c>
      <c r="L2000" s="37"/>
      <c r="M2000" s="19"/>
      <c r="N2000" s="18"/>
      <c r="O2000" s="32"/>
      <c r="P2000" s="14">
        <f t="shared" si="1588"/>
        <v>0</v>
      </c>
      <c r="Q2000" s="15">
        <f t="shared" si="1576"/>
        <v>0</v>
      </c>
      <c r="S2000" s="30" t="s">
        <v>1488</v>
      </c>
      <c r="T2000" s="37"/>
      <c r="U2000" s="19">
        <v>2</v>
      </c>
      <c r="V2000" s="18"/>
      <c r="W2000" s="32">
        <v>2</v>
      </c>
      <c r="X2000" s="14">
        <f t="shared" si="1583"/>
        <v>4</v>
      </c>
      <c r="Y2000" s="37"/>
      <c r="Z2000" s="19">
        <v>2</v>
      </c>
      <c r="AA2000" s="18"/>
      <c r="AB2000" s="32">
        <v>2</v>
      </c>
      <c r="AC2000" s="14">
        <f t="shared" si="1584"/>
        <v>4</v>
      </c>
      <c r="AD2000" s="37"/>
      <c r="AE2000" s="19">
        <v>2</v>
      </c>
      <c r="AF2000" s="18"/>
      <c r="AG2000" s="32">
        <v>2</v>
      </c>
      <c r="AH2000" s="14">
        <f t="shared" si="1585"/>
        <v>4</v>
      </c>
      <c r="AI2000" s="15">
        <f t="shared" si="1577"/>
        <v>12</v>
      </c>
      <c r="AJ2000" s="56">
        <v>44756</v>
      </c>
    </row>
    <row r="2001" spans="1:36" x14ac:dyDescent="0.15">
      <c r="A2001" s="30"/>
      <c r="B2001" s="37"/>
      <c r="C2001" s="19"/>
      <c r="D2001" s="18"/>
      <c r="E2001" s="32"/>
      <c r="F2001" s="14">
        <f t="shared" si="1586"/>
        <v>0</v>
      </c>
      <c r="G2001" s="37"/>
      <c r="H2001" s="19"/>
      <c r="I2001" s="18"/>
      <c r="J2001" s="32"/>
      <c r="K2001" s="14">
        <f t="shared" si="1587"/>
        <v>0</v>
      </c>
      <c r="L2001" s="37"/>
      <c r="M2001" s="19"/>
      <c r="N2001" s="18"/>
      <c r="O2001" s="32"/>
      <c r="P2001" s="14">
        <f t="shared" si="1588"/>
        <v>0</v>
      </c>
      <c r="Q2001" s="15">
        <f t="shared" si="1576"/>
        <v>0</v>
      </c>
      <c r="S2001" s="30" t="s">
        <v>1489</v>
      </c>
      <c r="T2001" s="37"/>
      <c r="U2001" s="19"/>
      <c r="V2001" s="18">
        <v>3</v>
      </c>
      <c r="W2001" s="32">
        <v>1</v>
      </c>
      <c r="X2001" s="14">
        <f t="shared" si="1583"/>
        <v>4</v>
      </c>
      <c r="Y2001" s="37"/>
      <c r="Z2001" s="19"/>
      <c r="AA2001" s="18">
        <v>3</v>
      </c>
      <c r="AB2001" s="32">
        <v>1</v>
      </c>
      <c r="AC2001" s="14">
        <f t="shared" si="1584"/>
        <v>4</v>
      </c>
      <c r="AD2001" s="37"/>
      <c r="AE2001" s="19"/>
      <c r="AF2001" s="18">
        <v>3</v>
      </c>
      <c r="AG2001" s="32">
        <v>1</v>
      </c>
      <c r="AH2001" s="14">
        <f t="shared" si="1585"/>
        <v>4</v>
      </c>
      <c r="AI2001" s="15">
        <f t="shared" si="1577"/>
        <v>12</v>
      </c>
      <c r="AJ2001" s="56">
        <v>44757</v>
      </c>
    </row>
    <row r="2002" spans="1:36" x14ac:dyDescent="0.15">
      <c r="A2002" s="30"/>
      <c r="B2002" s="37"/>
      <c r="C2002" s="19"/>
      <c r="D2002" s="18"/>
      <c r="E2002" s="32"/>
      <c r="F2002" s="14">
        <f t="shared" si="1586"/>
        <v>0</v>
      </c>
      <c r="G2002" s="37"/>
      <c r="H2002" s="19"/>
      <c r="I2002" s="18"/>
      <c r="J2002" s="32"/>
      <c r="K2002" s="14">
        <f t="shared" si="1587"/>
        <v>0</v>
      </c>
      <c r="L2002" s="37"/>
      <c r="M2002" s="19"/>
      <c r="N2002" s="18"/>
      <c r="O2002" s="32"/>
      <c r="P2002" s="14">
        <f t="shared" si="1588"/>
        <v>0</v>
      </c>
      <c r="Q2002" s="15">
        <f t="shared" si="1576"/>
        <v>0</v>
      </c>
      <c r="S2002" s="30" t="s">
        <v>1491</v>
      </c>
      <c r="T2002" s="37"/>
      <c r="U2002" s="19">
        <v>1</v>
      </c>
      <c r="V2002" s="18">
        <v>1</v>
      </c>
      <c r="W2002" s="32">
        <v>1</v>
      </c>
      <c r="X2002" s="14">
        <f t="shared" si="1583"/>
        <v>3</v>
      </c>
      <c r="Y2002" s="37"/>
      <c r="Z2002" s="19">
        <v>1</v>
      </c>
      <c r="AA2002" s="18">
        <v>1</v>
      </c>
      <c r="AB2002" s="32">
        <v>1</v>
      </c>
      <c r="AC2002" s="14">
        <f t="shared" si="1584"/>
        <v>3</v>
      </c>
      <c r="AD2002" s="37"/>
      <c r="AE2002" s="19">
        <v>1</v>
      </c>
      <c r="AF2002" s="18">
        <v>1</v>
      </c>
      <c r="AG2002" s="32">
        <v>1</v>
      </c>
      <c r="AH2002" s="14">
        <f t="shared" si="1585"/>
        <v>3</v>
      </c>
      <c r="AI2002" s="15">
        <f t="shared" si="1577"/>
        <v>9</v>
      </c>
      <c r="AJ2002" s="56">
        <v>44761</v>
      </c>
    </row>
    <row r="2003" spans="1:36" x14ac:dyDescent="0.15">
      <c r="A2003" s="30"/>
      <c r="B2003" s="37"/>
      <c r="C2003" s="19"/>
      <c r="D2003" s="18"/>
      <c r="E2003" s="32"/>
      <c r="F2003" s="14">
        <f t="shared" si="1586"/>
        <v>0</v>
      </c>
      <c r="G2003" s="37"/>
      <c r="H2003" s="19"/>
      <c r="I2003" s="18"/>
      <c r="J2003" s="32"/>
      <c r="K2003" s="14">
        <f t="shared" si="1587"/>
        <v>0</v>
      </c>
      <c r="L2003" s="37"/>
      <c r="M2003" s="19"/>
      <c r="N2003" s="18"/>
      <c r="O2003" s="32"/>
      <c r="P2003" s="14">
        <f t="shared" si="1588"/>
        <v>0</v>
      </c>
      <c r="Q2003" s="15">
        <f t="shared" si="1576"/>
        <v>0</v>
      </c>
      <c r="S2003" s="30" t="s">
        <v>1494</v>
      </c>
      <c r="T2003" s="37">
        <v>2</v>
      </c>
      <c r="U2003" s="19">
        <v>3</v>
      </c>
      <c r="V2003" s="18">
        <v>3</v>
      </c>
      <c r="W2003" s="32">
        <v>3</v>
      </c>
      <c r="X2003" s="14">
        <f t="shared" si="1583"/>
        <v>11</v>
      </c>
      <c r="Y2003" s="37">
        <v>2</v>
      </c>
      <c r="Z2003" s="19">
        <v>3</v>
      </c>
      <c r="AA2003" s="18">
        <v>3</v>
      </c>
      <c r="AB2003" s="32">
        <v>3</v>
      </c>
      <c r="AC2003" s="14">
        <f t="shared" si="1584"/>
        <v>11</v>
      </c>
      <c r="AD2003" s="37">
        <v>2</v>
      </c>
      <c r="AE2003" s="19">
        <v>3</v>
      </c>
      <c r="AF2003" s="18">
        <v>3</v>
      </c>
      <c r="AG2003" s="32">
        <v>3</v>
      </c>
      <c r="AH2003" s="14">
        <f t="shared" si="1585"/>
        <v>11</v>
      </c>
      <c r="AI2003" s="15">
        <f t="shared" si="1577"/>
        <v>33</v>
      </c>
      <c r="AJ2003" s="56">
        <v>44762</v>
      </c>
    </row>
    <row r="2004" spans="1:36" x14ac:dyDescent="0.15">
      <c r="A2004" s="30"/>
      <c r="B2004" s="37"/>
      <c r="C2004" s="19"/>
      <c r="D2004" s="18"/>
      <c r="E2004" s="32"/>
      <c r="F2004" s="14">
        <f t="shared" si="1586"/>
        <v>0</v>
      </c>
      <c r="G2004" s="37"/>
      <c r="H2004" s="19"/>
      <c r="I2004" s="18"/>
      <c r="J2004" s="32"/>
      <c r="K2004" s="14">
        <f t="shared" si="1587"/>
        <v>0</v>
      </c>
      <c r="L2004" s="37"/>
      <c r="M2004" s="19"/>
      <c r="N2004" s="18"/>
      <c r="O2004" s="32"/>
      <c r="P2004" s="14">
        <f t="shared" si="1588"/>
        <v>0</v>
      </c>
      <c r="Q2004" s="15">
        <f t="shared" si="1576"/>
        <v>0</v>
      </c>
      <c r="S2004" s="30" t="s">
        <v>1495</v>
      </c>
      <c r="T2004" s="37"/>
      <c r="U2004" s="19">
        <v>10</v>
      </c>
      <c r="V2004" s="18"/>
      <c r="W2004" s="32"/>
      <c r="X2004" s="14">
        <f t="shared" si="1583"/>
        <v>10</v>
      </c>
      <c r="Y2004" s="37"/>
      <c r="Z2004" s="19">
        <v>10</v>
      </c>
      <c r="AA2004" s="18"/>
      <c r="AB2004" s="32"/>
      <c r="AC2004" s="14">
        <f t="shared" si="1584"/>
        <v>10</v>
      </c>
      <c r="AD2004" s="37"/>
      <c r="AE2004" s="19">
        <v>10</v>
      </c>
      <c r="AF2004" s="18"/>
      <c r="AG2004" s="32"/>
      <c r="AH2004" s="14">
        <f t="shared" si="1585"/>
        <v>10</v>
      </c>
      <c r="AI2004" s="15">
        <f t="shared" si="1577"/>
        <v>30</v>
      </c>
      <c r="AJ2004" s="56">
        <v>44763</v>
      </c>
    </row>
    <row r="2005" spans="1:36" x14ac:dyDescent="0.15">
      <c r="A2005" s="30"/>
      <c r="B2005" s="37"/>
      <c r="C2005" s="19"/>
      <c r="D2005" s="18"/>
      <c r="E2005" s="32"/>
      <c r="F2005" s="14">
        <f t="shared" si="1586"/>
        <v>0</v>
      </c>
      <c r="G2005" s="37"/>
      <c r="H2005" s="19"/>
      <c r="I2005" s="18"/>
      <c r="J2005" s="32"/>
      <c r="K2005" s="14">
        <f t="shared" si="1587"/>
        <v>0</v>
      </c>
      <c r="L2005" s="37"/>
      <c r="M2005" s="19"/>
      <c r="N2005" s="18"/>
      <c r="O2005" s="32"/>
      <c r="P2005" s="14">
        <f t="shared" si="1588"/>
        <v>0</v>
      </c>
      <c r="Q2005" s="15">
        <f t="shared" si="1576"/>
        <v>0</v>
      </c>
      <c r="S2005" s="30" t="s">
        <v>1498</v>
      </c>
      <c r="T2005" s="37"/>
      <c r="U2005" s="19">
        <v>4</v>
      </c>
      <c r="V2005" s="18">
        <v>4</v>
      </c>
      <c r="W2005" s="32">
        <v>2</v>
      </c>
      <c r="X2005" s="14">
        <f t="shared" si="1583"/>
        <v>10</v>
      </c>
      <c r="Y2005" s="37"/>
      <c r="Z2005" s="19">
        <v>4</v>
      </c>
      <c r="AA2005" s="18">
        <v>4</v>
      </c>
      <c r="AB2005" s="32">
        <v>2</v>
      </c>
      <c r="AC2005" s="14">
        <f t="shared" si="1584"/>
        <v>10</v>
      </c>
      <c r="AD2005" s="37"/>
      <c r="AE2005" s="19">
        <v>4</v>
      </c>
      <c r="AF2005" s="18">
        <v>4</v>
      </c>
      <c r="AG2005" s="32">
        <v>2</v>
      </c>
      <c r="AH2005" s="14">
        <f t="shared" si="1585"/>
        <v>10</v>
      </c>
      <c r="AI2005" s="15">
        <f t="shared" si="1577"/>
        <v>30</v>
      </c>
      <c r="AJ2005" s="56">
        <v>44764</v>
      </c>
    </row>
    <row r="2006" spans="1:36" x14ac:dyDescent="0.15">
      <c r="A2006" s="30"/>
      <c r="B2006" s="37"/>
      <c r="C2006" s="19"/>
      <c r="D2006" s="18"/>
      <c r="E2006" s="32"/>
      <c r="F2006" s="14">
        <f t="shared" si="1586"/>
        <v>0</v>
      </c>
      <c r="G2006" s="37"/>
      <c r="H2006" s="19"/>
      <c r="I2006" s="18"/>
      <c r="J2006" s="32"/>
      <c r="K2006" s="14">
        <f t="shared" si="1587"/>
        <v>0</v>
      </c>
      <c r="L2006" s="37"/>
      <c r="M2006" s="19"/>
      <c r="N2006" s="18"/>
      <c r="O2006" s="32"/>
      <c r="P2006" s="14">
        <f t="shared" si="1588"/>
        <v>0</v>
      </c>
      <c r="Q2006" s="15">
        <f t="shared" si="1576"/>
        <v>0</v>
      </c>
      <c r="S2006" s="30" t="s">
        <v>1500</v>
      </c>
      <c r="T2006" s="37">
        <v>1</v>
      </c>
      <c r="U2006" s="19">
        <v>2</v>
      </c>
      <c r="V2006" s="18">
        <v>4</v>
      </c>
      <c r="W2006" s="32">
        <v>11</v>
      </c>
      <c r="X2006" s="14">
        <f t="shared" si="1583"/>
        <v>18</v>
      </c>
      <c r="Y2006" s="37">
        <v>1</v>
      </c>
      <c r="Z2006" s="19">
        <v>2</v>
      </c>
      <c r="AA2006" s="18">
        <v>4</v>
      </c>
      <c r="AB2006" s="32">
        <v>11</v>
      </c>
      <c r="AC2006" s="14">
        <f t="shared" si="1584"/>
        <v>18</v>
      </c>
      <c r="AD2006" s="37">
        <v>1</v>
      </c>
      <c r="AE2006" s="19">
        <v>2</v>
      </c>
      <c r="AF2006" s="18">
        <v>4</v>
      </c>
      <c r="AG2006" s="32">
        <v>11</v>
      </c>
      <c r="AH2006" s="14">
        <f t="shared" si="1585"/>
        <v>18</v>
      </c>
      <c r="AI2006" s="15">
        <f t="shared" si="1577"/>
        <v>54</v>
      </c>
      <c r="AJ2006" s="56">
        <v>44768</v>
      </c>
    </row>
    <row r="2007" spans="1:36" x14ac:dyDescent="0.15">
      <c r="A2007" s="30"/>
      <c r="B2007" s="37"/>
      <c r="C2007" s="19"/>
      <c r="D2007" s="18"/>
      <c r="E2007" s="32"/>
      <c r="F2007" s="14">
        <f t="shared" si="1586"/>
        <v>0</v>
      </c>
      <c r="G2007" s="37"/>
      <c r="H2007" s="19"/>
      <c r="I2007" s="18"/>
      <c r="J2007" s="32"/>
      <c r="K2007" s="14">
        <f t="shared" si="1587"/>
        <v>0</v>
      </c>
      <c r="L2007" s="37"/>
      <c r="M2007" s="19"/>
      <c r="N2007" s="18"/>
      <c r="O2007" s="32"/>
      <c r="P2007" s="14">
        <f t="shared" si="1588"/>
        <v>0</v>
      </c>
      <c r="Q2007" s="15">
        <f t="shared" si="1576"/>
        <v>0</v>
      </c>
      <c r="S2007" s="30" t="s">
        <v>1501</v>
      </c>
      <c r="T2007" s="37">
        <v>1</v>
      </c>
      <c r="U2007" s="19">
        <v>1</v>
      </c>
      <c r="V2007" s="18"/>
      <c r="W2007" s="32"/>
      <c r="X2007" s="14">
        <f t="shared" si="1583"/>
        <v>2</v>
      </c>
      <c r="Y2007" s="37">
        <v>1</v>
      </c>
      <c r="Z2007" s="19">
        <v>1</v>
      </c>
      <c r="AA2007" s="18"/>
      <c r="AB2007" s="32"/>
      <c r="AC2007" s="14">
        <f t="shared" si="1584"/>
        <v>2</v>
      </c>
      <c r="AD2007" s="37">
        <v>1</v>
      </c>
      <c r="AE2007" s="19">
        <v>1</v>
      </c>
      <c r="AF2007" s="18"/>
      <c r="AG2007" s="32"/>
      <c r="AH2007" s="14">
        <f t="shared" si="1585"/>
        <v>2</v>
      </c>
      <c r="AI2007" s="15">
        <f t="shared" si="1577"/>
        <v>6</v>
      </c>
      <c r="AJ2007" s="56">
        <v>44769</v>
      </c>
    </row>
    <row r="2008" spans="1:36" x14ac:dyDescent="0.15">
      <c r="A2008" s="30"/>
      <c r="B2008" s="37"/>
      <c r="C2008" s="19"/>
      <c r="D2008" s="18"/>
      <c r="E2008" s="32"/>
      <c r="F2008" s="14">
        <f t="shared" si="1586"/>
        <v>0</v>
      </c>
      <c r="G2008" s="37"/>
      <c r="H2008" s="19"/>
      <c r="I2008" s="18"/>
      <c r="J2008" s="32"/>
      <c r="K2008" s="14">
        <f t="shared" si="1587"/>
        <v>0</v>
      </c>
      <c r="L2008" s="37"/>
      <c r="M2008" s="19"/>
      <c r="N2008" s="18"/>
      <c r="O2008" s="32"/>
      <c r="P2008" s="14">
        <f t="shared" si="1588"/>
        <v>0</v>
      </c>
      <c r="Q2008" s="15">
        <f t="shared" si="1576"/>
        <v>0</v>
      </c>
      <c r="S2008" s="30" t="s">
        <v>1502</v>
      </c>
      <c r="T2008" s="37">
        <v>3</v>
      </c>
      <c r="U2008" s="19">
        <v>6</v>
      </c>
      <c r="V2008" s="18">
        <v>4</v>
      </c>
      <c r="W2008" s="32"/>
      <c r="X2008" s="14">
        <f t="shared" si="1583"/>
        <v>13</v>
      </c>
      <c r="Y2008" s="37">
        <v>3</v>
      </c>
      <c r="Z2008" s="19">
        <v>6</v>
      </c>
      <c r="AA2008" s="18">
        <v>4</v>
      </c>
      <c r="AB2008" s="32"/>
      <c r="AC2008" s="14">
        <f t="shared" si="1584"/>
        <v>13</v>
      </c>
      <c r="AD2008" s="37">
        <v>3</v>
      </c>
      <c r="AE2008" s="19">
        <v>6</v>
      </c>
      <c r="AF2008" s="18">
        <v>4</v>
      </c>
      <c r="AG2008" s="32"/>
      <c r="AH2008" s="14">
        <f t="shared" si="1585"/>
        <v>13</v>
      </c>
      <c r="AI2008" s="15">
        <f t="shared" si="1577"/>
        <v>39</v>
      </c>
      <c r="AJ2008" s="56">
        <v>44770</v>
      </c>
    </row>
    <row r="2009" spans="1:36" x14ac:dyDescent="0.15">
      <c r="A2009" s="30"/>
      <c r="B2009" s="37"/>
      <c r="C2009" s="19"/>
      <c r="D2009" s="18"/>
      <c r="E2009" s="32"/>
      <c r="F2009" s="14">
        <f t="shared" si="1586"/>
        <v>0</v>
      </c>
      <c r="G2009" s="37"/>
      <c r="H2009" s="19"/>
      <c r="I2009" s="18"/>
      <c r="J2009" s="32"/>
      <c r="K2009" s="14">
        <f t="shared" si="1587"/>
        <v>0</v>
      </c>
      <c r="L2009" s="37"/>
      <c r="M2009" s="19"/>
      <c r="N2009" s="18"/>
      <c r="O2009" s="32"/>
      <c r="P2009" s="14">
        <f t="shared" si="1588"/>
        <v>0</v>
      </c>
      <c r="Q2009" s="15">
        <f t="shared" si="1576"/>
        <v>0</v>
      </c>
      <c r="S2009" s="30" t="s">
        <v>1503</v>
      </c>
      <c r="T2009" s="31"/>
      <c r="U2009" s="32">
        <v>9</v>
      </c>
      <c r="V2009" s="33">
        <v>1</v>
      </c>
      <c r="W2009" s="32"/>
      <c r="X2009" s="14">
        <f t="shared" si="1583"/>
        <v>10</v>
      </c>
      <c r="Y2009" s="31"/>
      <c r="Z2009" s="32">
        <v>9</v>
      </c>
      <c r="AA2009" s="33">
        <v>1</v>
      </c>
      <c r="AB2009" s="32"/>
      <c r="AC2009" s="14">
        <f t="shared" si="1584"/>
        <v>10</v>
      </c>
      <c r="AD2009" s="31"/>
      <c r="AE2009" s="32">
        <v>9</v>
      </c>
      <c r="AF2009" s="33">
        <v>1</v>
      </c>
      <c r="AG2009" s="32"/>
      <c r="AH2009" s="14">
        <f t="shared" si="1585"/>
        <v>10</v>
      </c>
      <c r="AI2009" s="15">
        <f t="shared" si="1577"/>
        <v>30</v>
      </c>
      <c r="AJ2009" s="56">
        <v>44771</v>
      </c>
    </row>
    <row r="2010" spans="1:36" x14ac:dyDescent="0.15">
      <c r="A2010" s="30"/>
      <c r="B2010" s="37"/>
      <c r="C2010" s="19"/>
      <c r="D2010" s="18"/>
      <c r="E2010" s="32"/>
      <c r="F2010" s="14">
        <f t="shared" si="1586"/>
        <v>0</v>
      </c>
      <c r="G2010" s="37"/>
      <c r="H2010" s="19"/>
      <c r="I2010" s="18"/>
      <c r="J2010" s="32"/>
      <c r="K2010" s="14">
        <f t="shared" si="1587"/>
        <v>0</v>
      </c>
      <c r="L2010" s="37"/>
      <c r="M2010" s="19"/>
      <c r="N2010" s="18"/>
      <c r="O2010" s="32"/>
      <c r="P2010" s="14">
        <f t="shared" si="1588"/>
        <v>0</v>
      </c>
      <c r="Q2010" s="15">
        <f t="shared" si="1576"/>
        <v>0</v>
      </c>
      <c r="S2010" s="30" t="s">
        <v>1504</v>
      </c>
      <c r="T2010" s="31">
        <v>5</v>
      </c>
      <c r="U2010" s="32">
        <v>7</v>
      </c>
      <c r="V2010" s="33">
        <v>6</v>
      </c>
      <c r="W2010" s="32">
        <v>4</v>
      </c>
      <c r="X2010" s="14">
        <f t="shared" si="1583"/>
        <v>22</v>
      </c>
      <c r="Y2010" s="31">
        <v>5</v>
      </c>
      <c r="Z2010" s="32">
        <v>7</v>
      </c>
      <c r="AA2010" s="33">
        <v>6</v>
      </c>
      <c r="AB2010" s="32">
        <v>4</v>
      </c>
      <c r="AC2010" s="14">
        <f t="shared" si="1584"/>
        <v>22</v>
      </c>
      <c r="AD2010" s="31">
        <v>5</v>
      </c>
      <c r="AE2010" s="32">
        <v>7</v>
      </c>
      <c r="AF2010" s="33">
        <v>6</v>
      </c>
      <c r="AG2010" s="32">
        <v>4</v>
      </c>
      <c r="AH2010" s="14">
        <f t="shared" si="1585"/>
        <v>22</v>
      </c>
      <c r="AI2010" s="15">
        <f t="shared" si="1577"/>
        <v>66</v>
      </c>
      <c r="AJ2010" s="56">
        <v>44774</v>
      </c>
    </row>
    <row r="2011" spans="1:36" x14ac:dyDescent="0.15">
      <c r="A2011" s="30"/>
      <c r="B2011" s="37"/>
      <c r="C2011" s="19"/>
      <c r="D2011" s="18"/>
      <c r="E2011" s="32"/>
      <c r="F2011" s="14">
        <f t="shared" si="1586"/>
        <v>0</v>
      </c>
      <c r="G2011" s="37"/>
      <c r="H2011" s="19"/>
      <c r="I2011" s="18"/>
      <c r="J2011" s="32"/>
      <c r="K2011" s="14">
        <f t="shared" si="1587"/>
        <v>0</v>
      </c>
      <c r="L2011" s="37"/>
      <c r="M2011" s="19"/>
      <c r="N2011" s="18"/>
      <c r="O2011" s="32"/>
      <c r="P2011" s="14">
        <f t="shared" si="1588"/>
        <v>0</v>
      </c>
      <c r="Q2011" s="15">
        <f t="shared" si="1576"/>
        <v>0</v>
      </c>
      <c r="S2011" s="30" t="s">
        <v>1507</v>
      </c>
      <c r="T2011" s="31"/>
      <c r="U2011" s="32"/>
      <c r="V2011" s="33"/>
      <c r="W2011" s="32">
        <v>2</v>
      </c>
      <c r="X2011" s="14">
        <f t="shared" si="1583"/>
        <v>2</v>
      </c>
      <c r="Y2011" s="31"/>
      <c r="Z2011" s="32"/>
      <c r="AA2011" s="33"/>
      <c r="AB2011" s="32">
        <v>2</v>
      </c>
      <c r="AC2011" s="14">
        <f t="shared" si="1584"/>
        <v>2</v>
      </c>
      <c r="AD2011" s="31"/>
      <c r="AE2011" s="32"/>
      <c r="AF2011" s="33"/>
      <c r="AG2011" s="32">
        <v>2</v>
      </c>
      <c r="AH2011" s="14">
        <f t="shared" si="1585"/>
        <v>2</v>
      </c>
      <c r="AI2011" s="15">
        <f t="shared" si="1577"/>
        <v>6</v>
      </c>
      <c r="AJ2011" s="56">
        <v>44776</v>
      </c>
    </row>
    <row r="2012" spans="1:36" x14ac:dyDescent="0.15">
      <c r="A2012" s="30"/>
      <c r="B2012" s="37"/>
      <c r="C2012" s="19"/>
      <c r="D2012" s="18"/>
      <c r="E2012" s="32"/>
      <c r="F2012" s="14">
        <f t="shared" si="1586"/>
        <v>0</v>
      </c>
      <c r="G2012" s="37"/>
      <c r="H2012" s="19"/>
      <c r="I2012" s="18"/>
      <c r="J2012" s="32"/>
      <c r="K2012" s="14">
        <f t="shared" si="1587"/>
        <v>0</v>
      </c>
      <c r="L2012" s="37"/>
      <c r="M2012" s="19"/>
      <c r="N2012" s="18"/>
      <c r="O2012" s="32"/>
      <c r="P2012" s="14">
        <f t="shared" si="1588"/>
        <v>0</v>
      </c>
      <c r="Q2012" s="15">
        <f t="shared" si="1576"/>
        <v>0</v>
      </c>
      <c r="S2012" s="30" t="s">
        <v>1510</v>
      </c>
      <c r="T2012" s="31"/>
      <c r="U2012" s="32"/>
      <c r="V2012" s="33"/>
      <c r="W2012" s="32">
        <v>2</v>
      </c>
      <c r="X2012" s="14">
        <f t="shared" si="1583"/>
        <v>2</v>
      </c>
      <c r="Y2012" s="31"/>
      <c r="Z2012" s="32"/>
      <c r="AA2012" s="33"/>
      <c r="AB2012" s="32">
        <v>2</v>
      </c>
      <c r="AC2012" s="14">
        <f t="shared" si="1584"/>
        <v>2</v>
      </c>
      <c r="AD2012" s="31"/>
      <c r="AE2012" s="32"/>
      <c r="AF2012" s="33"/>
      <c r="AG2012" s="32">
        <v>2</v>
      </c>
      <c r="AH2012" s="14">
        <f t="shared" si="1585"/>
        <v>2</v>
      </c>
      <c r="AI2012" s="15">
        <f t="shared" si="1577"/>
        <v>6</v>
      </c>
      <c r="AJ2012" s="56">
        <v>44777</v>
      </c>
    </row>
    <row r="2013" spans="1:36" x14ac:dyDescent="0.15">
      <c r="A2013" s="39"/>
      <c r="B2013" s="37"/>
      <c r="C2013" s="19"/>
      <c r="D2013" s="18"/>
      <c r="E2013" s="32"/>
      <c r="F2013" s="14">
        <f t="shared" si="1586"/>
        <v>0</v>
      </c>
      <c r="G2013" s="37"/>
      <c r="H2013" s="19"/>
      <c r="I2013" s="18"/>
      <c r="J2013" s="32"/>
      <c r="K2013" s="14">
        <f t="shared" si="1587"/>
        <v>0</v>
      </c>
      <c r="L2013" s="37"/>
      <c r="M2013" s="19"/>
      <c r="N2013" s="18"/>
      <c r="O2013" s="32"/>
      <c r="P2013" s="14">
        <f t="shared" si="1588"/>
        <v>0</v>
      </c>
      <c r="Q2013" s="15">
        <f t="shared" si="1576"/>
        <v>0</v>
      </c>
      <c r="S2013" s="30" t="s">
        <v>1513</v>
      </c>
      <c r="T2013" s="31"/>
      <c r="U2013" s="32"/>
      <c r="V2013" s="33">
        <v>4</v>
      </c>
      <c r="W2013" s="32">
        <v>1</v>
      </c>
      <c r="X2013" s="14">
        <f t="shared" si="1583"/>
        <v>5</v>
      </c>
      <c r="Y2013" s="31"/>
      <c r="Z2013" s="32"/>
      <c r="AA2013" s="33">
        <v>4</v>
      </c>
      <c r="AB2013" s="32">
        <v>1</v>
      </c>
      <c r="AC2013" s="14">
        <f t="shared" si="1584"/>
        <v>5</v>
      </c>
      <c r="AD2013" s="31"/>
      <c r="AE2013" s="32"/>
      <c r="AF2013" s="33">
        <v>4</v>
      </c>
      <c r="AG2013" s="32">
        <v>1</v>
      </c>
      <c r="AH2013" s="14">
        <f t="shared" si="1585"/>
        <v>5</v>
      </c>
      <c r="AI2013" s="15">
        <f t="shared" si="1577"/>
        <v>15</v>
      </c>
      <c r="AJ2013" s="56">
        <v>44778</v>
      </c>
    </row>
    <row r="2014" spans="1:36" x14ac:dyDescent="0.15">
      <c r="A2014" s="30"/>
      <c r="B2014" s="37"/>
      <c r="C2014" s="19"/>
      <c r="D2014" s="18"/>
      <c r="E2014" s="32"/>
      <c r="F2014" s="14">
        <f t="shared" si="1586"/>
        <v>0</v>
      </c>
      <c r="G2014" s="37"/>
      <c r="H2014" s="19"/>
      <c r="I2014" s="18"/>
      <c r="J2014" s="32"/>
      <c r="K2014" s="14">
        <f t="shared" si="1587"/>
        <v>0</v>
      </c>
      <c r="L2014" s="37"/>
      <c r="M2014" s="19"/>
      <c r="N2014" s="18"/>
      <c r="O2014" s="32"/>
      <c r="P2014" s="14">
        <f t="shared" si="1588"/>
        <v>0</v>
      </c>
      <c r="Q2014" s="15">
        <f t="shared" si="1576"/>
        <v>0</v>
      </c>
      <c r="S2014" s="30"/>
      <c r="T2014" s="31"/>
      <c r="U2014" s="32"/>
      <c r="V2014" s="33"/>
      <c r="W2014" s="32"/>
      <c r="X2014" s="14">
        <f t="shared" si="1583"/>
        <v>0</v>
      </c>
      <c r="Y2014" s="31"/>
      <c r="Z2014" s="32"/>
      <c r="AA2014" s="33"/>
      <c r="AB2014" s="32"/>
      <c r="AC2014" s="14">
        <f t="shared" si="1584"/>
        <v>0</v>
      </c>
      <c r="AD2014" s="31"/>
      <c r="AE2014" s="32"/>
      <c r="AF2014" s="33"/>
      <c r="AG2014" s="32"/>
      <c r="AH2014" s="14">
        <f t="shared" si="1585"/>
        <v>0</v>
      </c>
      <c r="AI2014" s="15">
        <f t="shared" si="1577"/>
        <v>0</v>
      </c>
      <c r="AJ2014" s="56"/>
    </row>
    <row r="2015" spans="1:36" x14ac:dyDescent="0.15">
      <c r="A2015" s="30"/>
      <c r="B2015" s="37"/>
      <c r="C2015" s="19"/>
      <c r="D2015" s="18"/>
      <c r="E2015" s="32"/>
      <c r="F2015" s="14">
        <f t="shared" si="1586"/>
        <v>0</v>
      </c>
      <c r="G2015" s="37"/>
      <c r="H2015" s="19"/>
      <c r="I2015" s="18"/>
      <c r="J2015" s="32"/>
      <c r="K2015" s="14">
        <f t="shared" si="1587"/>
        <v>0</v>
      </c>
      <c r="L2015" s="37"/>
      <c r="M2015" s="19"/>
      <c r="N2015" s="18"/>
      <c r="O2015" s="32"/>
      <c r="P2015" s="14">
        <f t="shared" si="1588"/>
        <v>0</v>
      </c>
      <c r="Q2015" s="15">
        <f t="shared" si="1576"/>
        <v>0</v>
      </c>
      <c r="S2015" s="30" t="s">
        <v>1466</v>
      </c>
      <c r="T2015" s="31"/>
      <c r="U2015" s="32"/>
      <c r="V2015" s="33"/>
      <c r="W2015" s="32"/>
      <c r="X2015" s="14">
        <f t="shared" ref="X2015:X2017" si="1589">SUM(T2015:W2015)</f>
        <v>0</v>
      </c>
      <c r="Y2015" s="31"/>
      <c r="Z2015" s="32"/>
      <c r="AA2015" s="33"/>
      <c r="AB2015" s="32"/>
      <c r="AC2015" s="14">
        <f t="shared" ref="AC2015:AC2017" si="1590">SUM(Y2015:AB2015)</f>
        <v>0</v>
      </c>
      <c r="AD2015" s="31"/>
      <c r="AE2015" s="32"/>
      <c r="AF2015" s="33"/>
      <c r="AG2015" s="32"/>
      <c r="AH2015" s="14">
        <f t="shared" ref="AH2015:AH2017" si="1591">SUM(AD2015:AG2015)</f>
        <v>0</v>
      </c>
      <c r="AI2015" s="15">
        <f t="shared" ref="AI2015:AI2017" si="1592">X2015+AC2015+AH2015</f>
        <v>0</v>
      </c>
      <c r="AJ2015" s="56" t="s">
        <v>1467</v>
      </c>
    </row>
    <row r="2016" spans="1:36" x14ac:dyDescent="0.15">
      <c r="A2016" s="13"/>
      <c r="B2016" s="37"/>
      <c r="C2016" s="19"/>
      <c r="D2016" s="18"/>
      <c r="E2016" s="32"/>
      <c r="F2016" s="14">
        <f t="shared" si="1586"/>
        <v>0</v>
      </c>
      <c r="G2016" s="37"/>
      <c r="H2016" s="19"/>
      <c r="I2016" s="18"/>
      <c r="J2016" s="32"/>
      <c r="K2016" s="14">
        <f t="shared" si="1587"/>
        <v>0</v>
      </c>
      <c r="L2016" s="37"/>
      <c r="M2016" s="19"/>
      <c r="N2016" s="18"/>
      <c r="O2016" s="32"/>
      <c r="P2016" s="14">
        <f t="shared" si="1588"/>
        <v>0</v>
      </c>
      <c r="Q2016" s="15">
        <f t="shared" si="1576"/>
        <v>0</v>
      </c>
      <c r="S2016" s="30" t="s">
        <v>1456</v>
      </c>
      <c r="T2016" s="31"/>
      <c r="U2016" s="32"/>
      <c r="V2016" s="33"/>
      <c r="W2016" s="32"/>
      <c r="X2016" s="14">
        <f t="shared" si="1589"/>
        <v>0</v>
      </c>
      <c r="Y2016" s="31"/>
      <c r="Z2016" s="32"/>
      <c r="AA2016" s="33"/>
      <c r="AB2016" s="32"/>
      <c r="AC2016" s="14">
        <f t="shared" si="1590"/>
        <v>0</v>
      </c>
      <c r="AD2016" s="31"/>
      <c r="AE2016" s="32"/>
      <c r="AF2016" s="33"/>
      <c r="AG2016" s="32"/>
      <c r="AH2016" s="14">
        <f t="shared" si="1591"/>
        <v>0</v>
      </c>
      <c r="AI2016" s="15">
        <f t="shared" si="1592"/>
        <v>0</v>
      </c>
      <c r="AJ2016" s="56" t="s">
        <v>972</v>
      </c>
    </row>
    <row r="2017" spans="1:36" ht="14.25" thickBot="1" x14ac:dyDescent="0.2">
      <c r="A2017" s="13"/>
      <c r="B2017" s="37"/>
      <c r="C2017" s="19"/>
      <c r="D2017" s="18"/>
      <c r="E2017" s="106"/>
      <c r="F2017" s="14">
        <f t="shared" si="1586"/>
        <v>0</v>
      </c>
      <c r="G2017" s="37"/>
      <c r="H2017" s="19"/>
      <c r="I2017" s="18"/>
      <c r="J2017" s="32"/>
      <c r="K2017" s="14">
        <f t="shared" si="1587"/>
        <v>0</v>
      </c>
      <c r="L2017" s="37"/>
      <c r="M2017" s="19"/>
      <c r="N2017" s="18"/>
      <c r="O2017" s="106"/>
      <c r="P2017" s="14">
        <f t="shared" si="1588"/>
        <v>0</v>
      </c>
      <c r="Q2017" s="24">
        <f t="shared" si="1576"/>
        <v>0</v>
      </c>
      <c r="S2017" s="30" t="s">
        <v>1438</v>
      </c>
      <c r="T2017" s="31"/>
      <c r="U2017" s="32"/>
      <c r="V2017" s="33"/>
      <c r="W2017" s="32"/>
      <c r="X2017" s="14">
        <f t="shared" si="1589"/>
        <v>0</v>
      </c>
      <c r="Y2017" s="31"/>
      <c r="Z2017" s="32"/>
      <c r="AA2017" s="33"/>
      <c r="AB2017" s="32"/>
      <c r="AC2017" s="14">
        <f t="shared" si="1590"/>
        <v>0</v>
      </c>
      <c r="AD2017" s="31"/>
      <c r="AE2017" s="32"/>
      <c r="AF2017" s="33"/>
      <c r="AG2017" s="32"/>
      <c r="AH2017" s="14">
        <f t="shared" si="1591"/>
        <v>0</v>
      </c>
      <c r="AI2017" s="15">
        <f t="shared" si="1592"/>
        <v>0</v>
      </c>
      <c r="AJ2017" s="56" t="s">
        <v>1439</v>
      </c>
    </row>
    <row r="2018" spans="1:36" ht="14.25" thickBot="1" x14ac:dyDescent="0.2">
      <c r="A2018" s="3" t="s">
        <v>11</v>
      </c>
      <c r="B2018" s="26">
        <f>SUM(B1994:B2017)</f>
        <v>15</v>
      </c>
      <c r="C2018" s="26">
        <f t="shared" ref="C2018:E2018" si="1593">SUM(C1994:C2017)</f>
        <v>4</v>
      </c>
      <c r="D2018" s="26">
        <f t="shared" si="1593"/>
        <v>9</v>
      </c>
      <c r="E2018" s="26">
        <f t="shared" si="1593"/>
        <v>3</v>
      </c>
      <c r="F2018" s="40">
        <f>SUM(F1994:F2017)</f>
        <v>31</v>
      </c>
      <c r="G2018" s="26">
        <f t="shared" ref="G2018:Q2018" si="1594">SUM(G1994:G2017)</f>
        <v>17</v>
      </c>
      <c r="H2018" s="26">
        <f t="shared" si="1594"/>
        <v>1</v>
      </c>
      <c r="I2018" s="27">
        <f t="shared" si="1594"/>
        <v>9</v>
      </c>
      <c r="J2018" s="27">
        <f t="shared" si="1594"/>
        <v>4</v>
      </c>
      <c r="K2018" s="40">
        <f t="shared" si="1594"/>
        <v>31</v>
      </c>
      <c r="L2018" s="26">
        <f t="shared" si="1594"/>
        <v>15</v>
      </c>
      <c r="M2018" s="26">
        <f t="shared" si="1594"/>
        <v>6</v>
      </c>
      <c r="N2018" s="26">
        <f t="shared" si="1594"/>
        <v>7</v>
      </c>
      <c r="O2018" s="26">
        <f t="shared" si="1594"/>
        <v>5</v>
      </c>
      <c r="P2018" s="40">
        <f t="shared" si="1594"/>
        <v>33</v>
      </c>
      <c r="Q2018" s="41">
        <f t="shared" si="1594"/>
        <v>95</v>
      </c>
      <c r="S2018" s="3" t="s">
        <v>11</v>
      </c>
      <c r="T2018" s="26">
        <f t="shared" ref="T2018:AI2018" si="1595">SUM(T1994:T2017)</f>
        <v>25</v>
      </c>
      <c r="U2018" s="26">
        <f t="shared" si="1595"/>
        <v>54</v>
      </c>
      <c r="V2018" s="26">
        <f t="shared" si="1595"/>
        <v>37</v>
      </c>
      <c r="W2018" s="26">
        <f t="shared" si="1595"/>
        <v>37</v>
      </c>
      <c r="X2018" s="40">
        <f t="shared" si="1595"/>
        <v>153</v>
      </c>
      <c r="Y2018" s="26">
        <f t="shared" si="1595"/>
        <v>25</v>
      </c>
      <c r="Z2018" s="26">
        <f t="shared" si="1595"/>
        <v>54</v>
      </c>
      <c r="AA2018" s="27">
        <f t="shared" si="1595"/>
        <v>37</v>
      </c>
      <c r="AB2018" s="27">
        <f t="shared" si="1595"/>
        <v>37</v>
      </c>
      <c r="AC2018" s="40">
        <f t="shared" si="1595"/>
        <v>153</v>
      </c>
      <c r="AD2018" s="26">
        <f t="shared" si="1595"/>
        <v>25</v>
      </c>
      <c r="AE2018" s="26">
        <f t="shared" si="1595"/>
        <v>54</v>
      </c>
      <c r="AF2018" s="26">
        <f t="shared" si="1595"/>
        <v>37</v>
      </c>
      <c r="AG2018" s="26">
        <f t="shared" si="1595"/>
        <v>37</v>
      </c>
      <c r="AH2018" s="40">
        <f t="shared" si="1595"/>
        <v>153</v>
      </c>
      <c r="AI2018" s="41">
        <f t="shared" si="1595"/>
        <v>459</v>
      </c>
    </row>
    <row r="2019" spans="1:36" ht="14.25" thickBot="1" x14ac:dyDescent="0.2">
      <c r="A2019" s="42" t="s">
        <v>12</v>
      </c>
      <c r="B2019" s="43">
        <f>B1993-B2018</f>
        <v>3</v>
      </c>
      <c r="C2019" s="43">
        <f t="shared" ref="C2019:Q2019" si="1596">C1993-C2018</f>
        <v>5</v>
      </c>
      <c r="D2019" s="43">
        <f t="shared" si="1596"/>
        <v>6</v>
      </c>
      <c r="E2019" s="43">
        <f t="shared" si="1596"/>
        <v>2</v>
      </c>
      <c r="F2019" s="43">
        <f t="shared" si="1596"/>
        <v>16</v>
      </c>
      <c r="G2019" s="43">
        <f t="shared" si="1596"/>
        <v>5</v>
      </c>
      <c r="H2019" s="43">
        <f t="shared" si="1596"/>
        <v>2</v>
      </c>
      <c r="I2019" s="43">
        <f t="shared" si="1596"/>
        <v>7</v>
      </c>
      <c r="J2019" s="43">
        <f t="shared" si="1596"/>
        <v>1</v>
      </c>
      <c r="K2019" s="43">
        <f t="shared" si="1596"/>
        <v>15</v>
      </c>
      <c r="L2019" s="43">
        <f t="shared" si="1596"/>
        <v>3</v>
      </c>
      <c r="M2019" s="43">
        <f t="shared" si="1596"/>
        <v>4</v>
      </c>
      <c r="N2019" s="43">
        <f t="shared" si="1596"/>
        <v>7</v>
      </c>
      <c r="O2019" s="43">
        <f t="shared" si="1596"/>
        <v>3</v>
      </c>
      <c r="P2019" s="43">
        <f t="shared" si="1596"/>
        <v>17</v>
      </c>
      <c r="Q2019" s="41">
        <f t="shared" si="1596"/>
        <v>48</v>
      </c>
      <c r="S2019" s="42" t="s">
        <v>12</v>
      </c>
      <c r="T2019" s="43">
        <f>T1993-T2018</f>
        <v>379</v>
      </c>
      <c r="U2019" s="43">
        <f t="shared" ref="U2019:AI2019" si="1597">U1993-U2018</f>
        <v>530</v>
      </c>
      <c r="V2019" s="43">
        <f t="shared" si="1597"/>
        <v>555</v>
      </c>
      <c r="W2019" s="43">
        <f t="shared" si="1597"/>
        <v>95</v>
      </c>
      <c r="X2019" s="43">
        <f t="shared" si="1597"/>
        <v>1559</v>
      </c>
      <c r="Y2019" s="43">
        <f t="shared" si="1597"/>
        <v>437</v>
      </c>
      <c r="Z2019" s="43">
        <f t="shared" si="1597"/>
        <v>637</v>
      </c>
      <c r="AA2019" s="43">
        <f t="shared" si="1597"/>
        <v>463</v>
      </c>
      <c r="AB2019" s="43">
        <f t="shared" si="1597"/>
        <v>260</v>
      </c>
      <c r="AC2019" s="43">
        <f t="shared" si="1597"/>
        <v>1797</v>
      </c>
      <c r="AD2019" s="43">
        <f t="shared" si="1597"/>
        <v>556</v>
      </c>
      <c r="AE2019" s="43">
        <f t="shared" si="1597"/>
        <v>724</v>
      </c>
      <c r="AF2019" s="43">
        <f t="shared" si="1597"/>
        <v>642</v>
      </c>
      <c r="AG2019" s="43">
        <f t="shared" si="1597"/>
        <v>248</v>
      </c>
      <c r="AH2019" s="43">
        <f t="shared" si="1597"/>
        <v>2170</v>
      </c>
      <c r="AI2019" s="41">
        <f t="shared" si="1597"/>
        <v>5526</v>
      </c>
    </row>
    <row r="2022" spans="1:36" ht="21.75" thickBot="1" x14ac:dyDescent="0.25">
      <c r="A2022" s="50" t="s">
        <v>13</v>
      </c>
      <c r="B2022" s="51"/>
      <c r="C2022" s="51"/>
      <c r="D2022" s="51"/>
      <c r="E2022" s="51"/>
      <c r="F2022" s="54" t="s">
        <v>26</v>
      </c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S2022" s="50" t="s">
        <v>14</v>
      </c>
      <c r="T2022" s="51"/>
      <c r="U2022" s="51"/>
      <c r="V2022" s="51"/>
      <c r="W2022" s="51"/>
      <c r="X2022" s="54" t="s">
        <v>26</v>
      </c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</row>
    <row r="2023" spans="1:36" ht="14.25" thickBot="1" x14ac:dyDescent="0.2">
      <c r="A2023" s="2" t="s">
        <v>0</v>
      </c>
      <c r="B2023" s="225" t="s">
        <v>15</v>
      </c>
      <c r="C2023" s="225"/>
      <c r="D2023" s="225"/>
      <c r="E2023" s="225"/>
      <c r="F2023" s="226"/>
      <c r="G2023" s="225" t="s">
        <v>1</v>
      </c>
      <c r="H2023" s="225"/>
      <c r="I2023" s="225"/>
      <c r="J2023" s="225"/>
      <c r="K2023" s="226"/>
      <c r="L2023" s="225" t="s">
        <v>16</v>
      </c>
      <c r="M2023" s="225"/>
      <c r="N2023" s="225"/>
      <c r="O2023" s="225"/>
      <c r="P2023" s="225"/>
      <c r="Q2023" s="227" t="s">
        <v>2</v>
      </c>
      <c r="S2023" s="2" t="s">
        <v>0</v>
      </c>
      <c r="T2023" s="225" t="s">
        <v>15</v>
      </c>
      <c r="U2023" s="225"/>
      <c r="V2023" s="225"/>
      <c r="W2023" s="225"/>
      <c r="X2023" s="226"/>
      <c r="Y2023" s="225" t="s">
        <v>1</v>
      </c>
      <c r="Z2023" s="225"/>
      <c r="AA2023" s="225"/>
      <c r="AB2023" s="225"/>
      <c r="AC2023" s="226"/>
      <c r="AD2023" s="225" t="s">
        <v>16</v>
      </c>
      <c r="AE2023" s="225"/>
      <c r="AF2023" s="225"/>
      <c r="AG2023" s="225"/>
      <c r="AH2023" s="225"/>
      <c r="AI2023" s="227" t="s">
        <v>2</v>
      </c>
    </row>
    <row r="2024" spans="1:36" ht="14.25" thickBot="1" x14ac:dyDescent="0.2">
      <c r="A2024" s="2" t="s">
        <v>3</v>
      </c>
      <c r="B2024" s="3" t="s">
        <v>4</v>
      </c>
      <c r="C2024" s="2" t="s">
        <v>5</v>
      </c>
      <c r="D2024" s="4" t="s">
        <v>6</v>
      </c>
      <c r="E2024" s="2" t="s">
        <v>821</v>
      </c>
      <c r="F2024" s="2" t="s">
        <v>7</v>
      </c>
      <c r="G2024" s="3" t="s">
        <v>4</v>
      </c>
      <c r="H2024" s="2" t="s">
        <v>5</v>
      </c>
      <c r="I2024" s="4" t="s">
        <v>6</v>
      </c>
      <c r="J2024" s="2" t="s">
        <v>820</v>
      </c>
      <c r="K2024" s="2" t="s">
        <v>7</v>
      </c>
      <c r="L2024" s="3" t="s">
        <v>4</v>
      </c>
      <c r="M2024" s="2" t="s">
        <v>5</v>
      </c>
      <c r="N2024" s="4" t="s">
        <v>6</v>
      </c>
      <c r="O2024" s="2" t="s">
        <v>820</v>
      </c>
      <c r="P2024" s="3" t="s">
        <v>7</v>
      </c>
      <c r="Q2024" s="228"/>
      <c r="S2024" s="2" t="s">
        <v>3</v>
      </c>
      <c r="T2024" s="3" t="s">
        <v>4</v>
      </c>
      <c r="U2024" s="2" t="s">
        <v>5</v>
      </c>
      <c r="V2024" s="4" t="s">
        <v>6</v>
      </c>
      <c r="W2024" s="2" t="s">
        <v>821</v>
      </c>
      <c r="X2024" s="2" t="s">
        <v>7</v>
      </c>
      <c r="Y2024" s="3" t="s">
        <v>4</v>
      </c>
      <c r="Z2024" s="2" t="s">
        <v>5</v>
      </c>
      <c r="AA2024" s="4" t="s">
        <v>6</v>
      </c>
      <c r="AB2024" s="2" t="s">
        <v>821</v>
      </c>
      <c r="AC2024" s="2" t="s">
        <v>7</v>
      </c>
      <c r="AD2024" s="3" t="s">
        <v>4</v>
      </c>
      <c r="AE2024" s="2" t="s">
        <v>5</v>
      </c>
      <c r="AF2024" s="4" t="s">
        <v>6</v>
      </c>
      <c r="AG2024" s="2" t="s">
        <v>821</v>
      </c>
      <c r="AH2024" s="3" t="s">
        <v>7</v>
      </c>
      <c r="AI2024" s="228"/>
    </row>
    <row r="2025" spans="1:36" x14ac:dyDescent="0.15">
      <c r="A2025" s="5" t="s">
        <v>12</v>
      </c>
      <c r="B2025" s="6">
        <f>B2019</f>
        <v>3</v>
      </c>
      <c r="C2025" s="7">
        <f>C2019</f>
        <v>5</v>
      </c>
      <c r="D2025" s="6">
        <f>D2019</f>
        <v>6</v>
      </c>
      <c r="E2025" s="7">
        <f>E2019</f>
        <v>2</v>
      </c>
      <c r="F2025" s="8">
        <f>SUM(B2025:E2025)</f>
        <v>16</v>
      </c>
      <c r="G2025" s="6">
        <f>G2019</f>
        <v>5</v>
      </c>
      <c r="H2025" s="7">
        <f>H2019</f>
        <v>2</v>
      </c>
      <c r="I2025" s="6">
        <f>I2019</f>
        <v>7</v>
      </c>
      <c r="J2025" s="7">
        <f>J2019</f>
        <v>1</v>
      </c>
      <c r="K2025" s="8">
        <f>SUM(G2025:J2025)</f>
        <v>15</v>
      </c>
      <c r="L2025" s="6">
        <f>L2019</f>
        <v>3</v>
      </c>
      <c r="M2025" s="7">
        <f>M2019</f>
        <v>4</v>
      </c>
      <c r="N2025" s="6">
        <f>N2019</f>
        <v>7</v>
      </c>
      <c r="O2025" s="7">
        <f>O2019</f>
        <v>3</v>
      </c>
      <c r="P2025" s="8">
        <f>SUM(L2025:O2025)</f>
        <v>17</v>
      </c>
      <c r="Q2025" s="9">
        <f>F2025+K2025+P2025</f>
        <v>48</v>
      </c>
      <c r="S2025" s="5" t="s">
        <v>12</v>
      </c>
      <c r="T2025" s="6">
        <f>T2019</f>
        <v>379</v>
      </c>
      <c r="U2025" s="7">
        <f>U2019</f>
        <v>530</v>
      </c>
      <c r="V2025" s="6">
        <f>V2019</f>
        <v>555</v>
      </c>
      <c r="W2025" s="7">
        <f>W2019</f>
        <v>95</v>
      </c>
      <c r="X2025" s="8">
        <f>SUM(T2025:W2025)</f>
        <v>1559</v>
      </c>
      <c r="Y2025" s="6">
        <f>Y2019</f>
        <v>437</v>
      </c>
      <c r="Z2025" s="7">
        <f>Z2019</f>
        <v>637</v>
      </c>
      <c r="AA2025" s="6">
        <f>AA2019</f>
        <v>463</v>
      </c>
      <c r="AB2025" s="7">
        <f>AB2019</f>
        <v>260</v>
      </c>
      <c r="AC2025" s="8">
        <f>SUM(Y2025:AB2025)</f>
        <v>1797</v>
      </c>
      <c r="AD2025" s="7">
        <f>AD2019</f>
        <v>556</v>
      </c>
      <c r="AE2025" s="7">
        <f>AE2019</f>
        <v>724</v>
      </c>
      <c r="AF2025" s="6">
        <f>AF2019</f>
        <v>642</v>
      </c>
      <c r="AG2025" s="7">
        <f>AG2019</f>
        <v>248</v>
      </c>
      <c r="AH2025" s="8">
        <f>SUM(AD2025:AG2025)</f>
        <v>2170</v>
      </c>
      <c r="AI2025" s="9">
        <f>X2025+AC2025+AH2025</f>
        <v>5526</v>
      </c>
    </row>
    <row r="2026" spans="1:36" x14ac:dyDescent="0.15">
      <c r="A2026" s="11" t="s">
        <v>66</v>
      </c>
      <c r="B2026" s="31">
        <v>1</v>
      </c>
      <c r="C2026" s="32">
        <v>2</v>
      </c>
      <c r="D2026" s="33"/>
      <c r="E2026" s="32">
        <v>1</v>
      </c>
      <c r="F2026" s="14">
        <f t="shared" ref="F2026:F2035" si="1598">SUM(B2026:E2026)</f>
        <v>4</v>
      </c>
      <c r="G2026" s="31">
        <v>1</v>
      </c>
      <c r="H2026" s="32">
        <v>2</v>
      </c>
      <c r="I2026" s="33"/>
      <c r="J2026" s="32">
        <v>1</v>
      </c>
      <c r="K2026" s="14">
        <f t="shared" ref="K2026:K2035" si="1599">SUM(G2026:J2026)</f>
        <v>4</v>
      </c>
      <c r="L2026" s="31">
        <v>1</v>
      </c>
      <c r="M2026" s="32">
        <v>2</v>
      </c>
      <c r="N2026" s="33"/>
      <c r="O2026" s="32">
        <v>1</v>
      </c>
      <c r="P2026" s="14">
        <f t="shared" ref="P2026:P2035" si="1600">SUM(L2026:O2026)</f>
        <v>4</v>
      </c>
      <c r="Q2026" s="15">
        <f t="shared" ref="Q2026:Q2060" si="1601">F2026+K2026+P2026</f>
        <v>12</v>
      </c>
      <c r="R2026" s="93">
        <v>44783</v>
      </c>
      <c r="S2026" s="11" t="s">
        <v>223</v>
      </c>
      <c r="T2026" s="12">
        <v>3</v>
      </c>
      <c r="U2026" s="13">
        <v>2</v>
      </c>
      <c r="V2026" s="12"/>
      <c r="W2026" s="30">
        <v>2</v>
      </c>
      <c r="X2026" s="14">
        <f t="shared" ref="X2026:X2027" si="1602">SUM(T2026:W2026)</f>
        <v>7</v>
      </c>
      <c r="Y2026" s="12">
        <v>8</v>
      </c>
      <c r="Z2026" s="13">
        <v>2</v>
      </c>
      <c r="AA2026" s="12">
        <v>5</v>
      </c>
      <c r="AB2026" s="30">
        <v>6</v>
      </c>
      <c r="AC2026" s="14">
        <f t="shared" ref="AC2026:AC2027" si="1603">SUM(Y2026:AB2026)</f>
        <v>21</v>
      </c>
      <c r="AD2026" s="12">
        <v>6</v>
      </c>
      <c r="AE2026" s="13">
        <v>2</v>
      </c>
      <c r="AF2026" s="12"/>
      <c r="AG2026" s="30">
        <v>6</v>
      </c>
      <c r="AH2026" s="14">
        <f t="shared" ref="AH2026:AH2027" si="1604">SUM(AD2026:AG2026)</f>
        <v>14</v>
      </c>
      <c r="AI2026" s="15">
        <f t="shared" ref="AI2026:AI2027" si="1605">X2026+AC2026+AH2026</f>
        <v>42</v>
      </c>
      <c r="AJ2026" s="93">
        <v>44793</v>
      </c>
    </row>
    <row r="2027" spans="1:36" x14ac:dyDescent="0.15">
      <c r="A2027" s="11" t="s">
        <v>101</v>
      </c>
      <c r="B2027" s="37">
        <v>2</v>
      </c>
      <c r="C2027" s="19"/>
      <c r="D2027" s="18">
        <v>2</v>
      </c>
      <c r="E2027" s="32">
        <v>1</v>
      </c>
      <c r="F2027" s="14">
        <f t="shared" si="1598"/>
        <v>5</v>
      </c>
      <c r="G2027" s="37">
        <v>5</v>
      </c>
      <c r="H2027" s="19">
        <v>1</v>
      </c>
      <c r="I2027" s="18">
        <v>6</v>
      </c>
      <c r="J2027" s="32">
        <v>4</v>
      </c>
      <c r="K2027" s="14">
        <f t="shared" si="1599"/>
        <v>16</v>
      </c>
      <c r="L2027" s="37">
        <v>5</v>
      </c>
      <c r="M2027" s="19"/>
      <c r="N2027" s="18">
        <v>1</v>
      </c>
      <c r="O2027" s="32">
        <v>5</v>
      </c>
      <c r="P2027" s="14">
        <f t="shared" si="1600"/>
        <v>11</v>
      </c>
      <c r="Q2027" s="15">
        <f t="shared" si="1601"/>
        <v>32</v>
      </c>
      <c r="R2027" s="93">
        <v>44791</v>
      </c>
      <c r="S2027" s="11" t="s">
        <v>223</v>
      </c>
      <c r="T2027" s="62"/>
      <c r="U2027" s="47"/>
      <c r="V2027" s="46">
        <v>1</v>
      </c>
      <c r="W2027" s="88">
        <v>1</v>
      </c>
      <c r="X2027" s="14">
        <f t="shared" si="1602"/>
        <v>2</v>
      </c>
      <c r="Y2027" s="62"/>
      <c r="Z2027" s="47"/>
      <c r="AA2027" s="46">
        <v>1</v>
      </c>
      <c r="AB2027" s="88">
        <v>1</v>
      </c>
      <c r="AC2027" s="14">
        <f t="shared" si="1603"/>
        <v>2</v>
      </c>
      <c r="AD2027" s="62"/>
      <c r="AE2027" s="47"/>
      <c r="AF2027" s="46">
        <v>1</v>
      </c>
      <c r="AG2027" s="88">
        <v>1</v>
      </c>
      <c r="AH2027" s="14">
        <f t="shared" si="1604"/>
        <v>2</v>
      </c>
      <c r="AI2027" s="15">
        <f t="shared" si="1605"/>
        <v>6</v>
      </c>
      <c r="AJ2027" s="93">
        <v>44799</v>
      </c>
    </row>
    <row r="2028" spans="1:36" x14ac:dyDescent="0.15">
      <c r="A2028" s="11" t="s">
        <v>691</v>
      </c>
      <c r="B2028" s="12"/>
      <c r="C2028" s="13"/>
      <c r="D2028" s="12"/>
      <c r="E2028" s="30"/>
      <c r="F2028" s="14">
        <f t="shared" si="1598"/>
        <v>0</v>
      </c>
      <c r="G2028" s="12"/>
      <c r="H2028" s="13">
        <v>1</v>
      </c>
      <c r="I2028" s="12"/>
      <c r="J2028" s="30">
        <v>1</v>
      </c>
      <c r="K2028" s="14">
        <f t="shared" si="1599"/>
        <v>2</v>
      </c>
      <c r="L2028" s="12"/>
      <c r="M2028" s="13"/>
      <c r="N2028" s="12"/>
      <c r="O2028" s="30"/>
      <c r="P2028" s="14">
        <f t="shared" si="1600"/>
        <v>0</v>
      </c>
      <c r="Q2028" s="15">
        <f t="shared" si="1601"/>
        <v>2</v>
      </c>
      <c r="R2028" s="93">
        <v>44793</v>
      </c>
      <c r="S2028" s="11" t="s">
        <v>9</v>
      </c>
      <c r="T2028" s="46"/>
      <c r="U2028" s="47"/>
      <c r="V2028" s="46"/>
      <c r="W2028" s="88"/>
      <c r="X2028" s="14">
        <f t="shared" ref="X2028:X2035" si="1606">SUM(T2028:W2028)</f>
        <v>0</v>
      </c>
      <c r="Y2028" s="46"/>
      <c r="Z2028" s="47"/>
      <c r="AA2028" s="46"/>
      <c r="AB2028" s="88"/>
      <c r="AC2028" s="14">
        <f t="shared" ref="AC2028:AC2035" si="1607">SUM(Y2028:AB2028)</f>
        <v>0</v>
      </c>
      <c r="AD2028" s="46"/>
      <c r="AE2028" s="47"/>
      <c r="AF2028" s="46"/>
      <c r="AG2028" s="88"/>
      <c r="AH2028" s="14">
        <f t="shared" ref="AH2028" si="1608">SUM(AD2028:AG2028)</f>
        <v>0</v>
      </c>
      <c r="AI2028" s="15">
        <f t="shared" ref="AI2028:AI2060" si="1609">X2028+AC2028+AH2028</f>
        <v>0</v>
      </c>
      <c r="AJ2028" s="57"/>
    </row>
    <row r="2029" spans="1:36" x14ac:dyDescent="0.15">
      <c r="A2029" s="5" t="s">
        <v>1538</v>
      </c>
      <c r="B2029" s="95">
        <v>0</v>
      </c>
      <c r="C2029" s="5">
        <v>0</v>
      </c>
      <c r="D2029" s="95">
        <v>0</v>
      </c>
      <c r="E2029" s="115">
        <v>-1</v>
      </c>
      <c r="F2029" s="96">
        <f t="shared" si="1598"/>
        <v>-1</v>
      </c>
      <c r="G2029" s="95">
        <v>0</v>
      </c>
      <c r="H2029" s="5">
        <v>0</v>
      </c>
      <c r="I2029" s="95">
        <v>0</v>
      </c>
      <c r="J2029" s="115">
        <v>0</v>
      </c>
      <c r="K2029" s="96">
        <f t="shared" si="1599"/>
        <v>0</v>
      </c>
      <c r="L2029" s="95">
        <v>0</v>
      </c>
      <c r="M2029" s="5">
        <v>0</v>
      </c>
      <c r="N2029" s="95">
        <v>0</v>
      </c>
      <c r="O2029" s="115">
        <v>0</v>
      </c>
      <c r="P2029" s="96">
        <f t="shared" si="1600"/>
        <v>0</v>
      </c>
      <c r="Q2029" s="97">
        <f t="shared" si="1601"/>
        <v>-1</v>
      </c>
      <c r="R2029" s="98">
        <v>44797</v>
      </c>
      <c r="S2029" s="11" t="s">
        <v>9</v>
      </c>
      <c r="T2029" s="12"/>
      <c r="U2029" s="13"/>
      <c r="V2029" s="12"/>
      <c r="W2029" s="30"/>
      <c r="X2029" s="14">
        <f t="shared" si="1606"/>
        <v>0</v>
      </c>
      <c r="Y2029" s="12"/>
      <c r="Z2029" s="13"/>
      <c r="AA2029" s="12"/>
      <c r="AB2029" s="30"/>
      <c r="AC2029" s="14">
        <f t="shared" si="1607"/>
        <v>0</v>
      </c>
      <c r="AD2029" s="12"/>
      <c r="AE2029" s="13"/>
      <c r="AF2029" s="12"/>
      <c r="AG2029" s="30"/>
      <c r="AH2029" s="14">
        <f>SUM(AD2029:AG2029)</f>
        <v>0</v>
      </c>
      <c r="AI2029" s="15">
        <f t="shared" si="1609"/>
        <v>0</v>
      </c>
    </row>
    <row r="2030" spans="1:36" x14ac:dyDescent="0.15">
      <c r="A2030" s="11" t="s">
        <v>66</v>
      </c>
      <c r="B2030" s="12"/>
      <c r="C2030" s="13"/>
      <c r="D2030" s="12">
        <v>1</v>
      </c>
      <c r="E2030" s="30">
        <v>1</v>
      </c>
      <c r="F2030" s="14">
        <f t="shared" si="1598"/>
        <v>2</v>
      </c>
      <c r="G2030" s="12"/>
      <c r="H2030" s="13"/>
      <c r="I2030" s="12">
        <v>1</v>
      </c>
      <c r="J2030" s="30">
        <v>1</v>
      </c>
      <c r="K2030" s="14">
        <f t="shared" si="1599"/>
        <v>2</v>
      </c>
      <c r="L2030" s="12"/>
      <c r="M2030" s="13"/>
      <c r="N2030" s="12">
        <v>1</v>
      </c>
      <c r="O2030" s="30">
        <v>1</v>
      </c>
      <c r="P2030" s="14">
        <f t="shared" si="1600"/>
        <v>2</v>
      </c>
      <c r="Q2030" s="15">
        <f t="shared" si="1601"/>
        <v>6</v>
      </c>
      <c r="R2030" s="93">
        <v>44799</v>
      </c>
      <c r="S2030" s="11" t="s">
        <v>9</v>
      </c>
      <c r="T2030" s="46"/>
      <c r="U2030" s="47"/>
      <c r="V2030" s="46"/>
      <c r="W2030" s="88"/>
      <c r="X2030" s="14">
        <f t="shared" si="1606"/>
        <v>0</v>
      </c>
      <c r="Y2030" s="46"/>
      <c r="Z2030" s="47"/>
      <c r="AA2030" s="46"/>
      <c r="AB2030" s="88"/>
      <c r="AC2030" s="14">
        <f t="shared" si="1607"/>
        <v>0</v>
      </c>
      <c r="AD2030" s="46"/>
      <c r="AE2030" s="47"/>
      <c r="AF2030" s="46"/>
      <c r="AG2030" s="88"/>
      <c r="AH2030" s="14">
        <f t="shared" ref="AH2030:AH2035" si="1610">SUM(AD2030:AG2030)</f>
        <v>0</v>
      </c>
      <c r="AI2030" s="15">
        <f t="shared" si="1609"/>
        <v>0</v>
      </c>
      <c r="AJ2030" s="56"/>
    </row>
    <row r="2031" spans="1:36" x14ac:dyDescent="0.15">
      <c r="A2031" s="11" t="s">
        <v>298</v>
      </c>
      <c r="B2031" s="12">
        <v>7</v>
      </c>
      <c r="C2031" s="13">
        <v>3</v>
      </c>
      <c r="D2031" s="12">
        <v>10</v>
      </c>
      <c r="E2031" s="30"/>
      <c r="F2031" s="14">
        <f t="shared" si="1598"/>
        <v>20</v>
      </c>
      <c r="G2031" s="12">
        <v>7</v>
      </c>
      <c r="H2031" s="13">
        <v>12</v>
      </c>
      <c r="I2031" s="12">
        <v>10</v>
      </c>
      <c r="J2031" s="30"/>
      <c r="K2031" s="14">
        <f t="shared" si="1599"/>
        <v>29</v>
      </c>
      <c r="L2031" s="12">
        <v>8</v>
      </c>
      <c r="M2031" s="13">
        <v>8</v>
      </c>
      <c r="N2031" s="12">
        <v>8</v>
      </c>
      <c r="O2031" s="30"/>
      <c r="P2031" s="14">
        <f t="shared" si="1600"/>
        <v>24</v>
      </c>
      <c r="Q2031" s="15">
        <f t="shared" si="1601"/>
        <v>73</v>
      </c>
      <c r="R2031" s="93">
        <v>44804</v>
      </c>
      <c r="S2031" s="11" t="s">
        <v>9</v>
      </c>
      <c r="T2031" s="12"/>
      <c r="U2031" s="13"/>
      <c r="V2031" s="12"/>
      <c r="W2031" s="30"/>
      <c r="X2031" s="14">
        <f t="shared" si="1606"/>
        <v>0</v>
      </c>
      <c r="Y2031" s="12"/>
      <c r="Z2031" s="13"/>
      <c r="AA2031" s="12"/>
      <c r="AB2031" s="30"/>
      <c r="AC2031" s="14">
        <f t="shared" si="1607"/>
        <v>0</v>
      </c>
      <c r="AD2031" s="12"/>
      <c r="AE2031" s="13"/>
      <c r="AF2031" s="12"/>
      <c r="AG2031" s="30"/>
      <c r="AH2031" s="14">
        <f t="shared" si="1610"/>
        <v>0</v>
      </c>
      <c r="AI2031" s="15">
        <f t="shared" si="1609"/>
        <v>0</v>
      </c>
      <c r="AJ2031" s="57"/>
    </row>
    <row r="2032" spans="1:36" x14ac:dyDescent="0.15">
      <c r="A2032" s="11" t="s">
        <v>9</v>
      </c>
      <c r="B2032" s="18"/>
      <c r="C2032" s="19"/>
      <c r="D2032" s="18"/>
      <c r="E2032" s="32"/>
      <c r="F2032" s="14">
        <f t="shared" si="1598"/>
        <v>0</v>
      </c>
      <c r="G2032" s="18"/>
      <c r="H2032" s="19"/>
      <c r="I2032" s="18"/>
      <c r="J2032" s="32"/>
      <c r="K2032" s="14">
        <f t="shared" si="1599"/>
        <v>0</v>
      </c>
      <c r="L2032" s="18"/>
      <c r="M2032" s="19"/>
      <c r="N2032" s="18"/>
      <c r="O2032" s="32"/>
      <c r="P2032" s="14">
        <f t="shared" si="1600"/>
        <v>0</v>
      </c>
      <c r="Q2032" s="15">
        <f t="shared" si="1601"/>
        <v>0</v>
      </c>
      <c r="S2032" s="11" t="s">
        <v>9</v>
      </c>
      <c r="T2032" s="62"/>
      <c r="U2032" s="47"/>
      <c r="V2032" s="46"/>
      <c r="W2032" s="88"/>
      <c r="X2032" s="14">
        <f t="shared" si="1606"/>
        <v>0</v>
      </c>
      <c r="Y2032" s="62"/>
      <c r="Z2032" s="47"/>
      <c r="AA2032" s="46"/>
      <c r="AB2032" s="88"/>
      <c r="AC2032" s="14">
        <f t="shared" si="1607"/>
        <v>0</v>
      </c>
      <c r="AD2032" s="62"/>
      <c r="AE2032" s="47"/>
      <c r="AF2032" s="46"/>
      <c r="AG2032" s="88"/>
      <c r="AH2032" s="14">
        <f t="shared" si="1610"/>
        <v>0</v>
      </c>
      <c r="AI2032" s="15">
        <f t="shared" si="1609"/>
        <v>0</v>
      </c>
      <c r="AJ2032" s="57"/>
    </row>
    <row r="2033" spans="1:36" x14ac:dyDescent="0.15">
      <c r="A2033" s="11" t="s">
        <v>9</v>
      </c>
      <c r="B2033" s="18"/>
      <c r="C2033" s="19"/>
      <c r="D2033" s="18"/>
      <c r="E2033" s="32"/>
      <c r="F2033" s="14">
        <f t="shared" si="1598"/>
        <v>0</v>
      </c>
      <c r="G2033" s="18"/>
      <c r="H2033" s="19"/>
      <c r="I2033" s="18"/>
      <c r="J2033" s="32"/>
      <c r="K2033" s="14">
        <f t="shared" si="1599"/>
        <v>0</v>
      </c>
      <c r="L2033" s="18"/>
      <c r="M2033" s="19"/>
      <c r="N2033" s="18"/>
      <c r="O2033" s="32"/>
      <c r="P2033" s="14">
        <f t="shared" si="1600"/>
        <v>0</v>
      </c>
      <c r="Q2033" s="15">
        <f t="shared" si="1601"/>
        <v>0</v>
      </c>
      <c r="S2033" s="11" t="s">
        <v>9</v>
      </c>
      <c r="T2033" s="46"/>
      <c r="U2033" s="47"/>
      <c r="V2033" s="46"/>
      <c r="W2033" s="88"/>
      <c r="X2033" s="14">
        <f t="shared" si="1606"/>
        <v>0</v>
      </c>
      <c r="Y2033" s="46"/>
      <c r="Z2033" s="47"/>
      <c r="AA2033" s="46"/>
      <c r="AB2033" s="88"/>
      <c r="AC2033" s="14">
        <f t="shared" si="1607"/>
        <v>0</v>
      </c>
      <c r="AD2033" s="46"/>
      <c r="AE2033" s="47"/>
      <c r="AF2033" s="46"/>
      <c r="AG2033" s="88"/>
      <c r="AH2033" s="14">
        <f t="shared" si="1610"/>
        <v>0</v>
      </c>
      <c r="AI2033" s="15">
        <f t="shared" si="1609"/>
        <v>0</v>
      </c>
      <c r="AJ2033" s="57"/>
    </row>
    <row r="2034" spans="1:36" x14ac:dyDescent="0.15">
      <c r="A2034" s="11" t="s">
        <v>9</v>
      </c>
      <c r="B2034" s="18"/>
      <c r="C2034" s="19"/>
      <c r="D2034" s="18"/>
      <c r="E2034" s="32"/>
      <c r="F2034" s="14">
        <f t="shared" si="1598"/>
        <v>0</v>
      </c>
      <c r="G2034" s="18"/>
      <c r="H2034" s="19"/>
      <c r="I2034" s="18"/>
      <c r="J2034" s="32"/>
      <c r="K2034" s="14">
        <f t="shared" si="1599"/>
        <v>0</v>
      </c>
      <c r="L2034" s="18"/>
      <c r="M2034" s="19"/>
      <c r="N2034" s="18"/>
      <c r="O2034" s="32"/>
      <c r="P2034" s="14">
        <f t="shared" si="1600"/>
        <v>0</v>
      </c>
      <c r="Q2034" s="15">
        <f t="shared" si="1601"/>
        <v>0</v>
      </c>
      <c r="S2034" s="11" t="s">
        <v>9</v>
      </c>
      <c r="T2034" s="46"/>
      <c r="U2034" s="47"/>
      <c r="V2034" s="46"/>
      <c r="W2034" s="88"/>
      <c r="X2034" s="14">
        <f t="shared" si="1606"/>
        <v>0</v>
      </c>
      <c r="Y2034" s="46"/>
      <c r="Z2034" s="47"/>
      <c r="AA2034" s="46"/>
      <c r="AB2034" s="88"/>
      <c r="AC2034" s="14">
        <f t="shared" si="1607"/>
        <v>0</v>
      </c>
      <c r="AD2034" s="46"/>
      <c r="AE2034" s="47"/>
      <c r="AF2034" s="46"/>
      <c r="AG2034" s="88"/>
      <c r="AH2034" s="14">
        <f t="shared" si="1610"/>
        <v>0</v>
      </c>
      <c r="AI2034" s="15">
        <f t="shared" si="1609"/>
        <v>0</v>
      </c>
      <c r="AJ2034" s="56"/>
    </row>
    <row r="2035" spans="1:36" ht="14.25" thickBot="1" x14ac:dyDescent="0.2">
      <c r="A2035" s="20" t="s">
        <v>9</v>
      </c>
      <c r="B2035" s="21"/>
      <c r="C2035" s="22"/>
      <c r="D2035" s="21"/>
      <c r="E2035" s="105"/>
      <c r="F2035" s="14">
        <f t="shared" si="1598"/>
        <v>0</v>
      </c>
      <c r="G2035" s="21"/>
      <c r="H2035" s="22"/>
      <c r="I2035" s="21"/>
      <c r="J2035" s="105"/>
      <c r="K2035" s="14">
        <f t="shared" si="1599"/>
        <v>0</v>
      </c>
      <c r="L2035" s="21"/>
      <c r="M2035" s="22"/>
      <c r="N2035" s="21"/>
      <c r="O2035" s="105"/>
      <c r="P2035" s="14">
        <f t="shared" si="1600"/>
        <v>0</v>
      </c>
      <c r="Q2035" s="24">
        <f t="shared" si="1601"/>
        <v>0</v>
      </c>
      <c r="S2035" s="11" t="s">
        <v>9</v>
      </c>
      <c r="T2035" s="48"/>
      <c r="U2035" s="49"/>
      <c r="V2035" s="48"/>
      <c r="W2035" s="109"/>
      <c r="X2035" s="14">
        <f t="shared" si="1606"/>
        <v>0</v>
      </c>
      <c r="Y2035" s="48"/>
      <c r="Z2035" s="49"/>
      <c r="AA2035" s="48"/>
      <c r="AB2035" s="109"/>
      <c r="AC2035" s="14">
        <f t="shared" si="1607"/>
        <v>0</v>
      </c>
      <c r="AD2035" s="48"/>
      <c r="AE2035" s="49"/>
      <c r="AF2035" s="48"/>
      <c r="AG2035" s="109"/>
      <c r="AH2035" s="14">
        <f t="shared" si="1610"/>
        <v>0</v>
      </c>
      <c r="AI2035" s="24">
        <f t="shared" si="1609"/>
        <v>0</v>
      </c>
      <c r="AJ2035" s="60"/>
    </row>
    <row r="2036" spans="1:36" ht="14.25" thickBot="1" x14ac:dyDescent="0.2">
      <c r="A2036" s="25" t="s">
        <v>10</v>
      </c>
      <c r="B2036" s="26">
        <f>SUM(B2025:B2035)</f>
        <v>13</v>
      </c>
      <c r="C2036" s="26">
        <f>SUM(C2025:C2035)</f>
        <v>10</v>
      </c>
      <c r="D2036" s="27">
        <f>SUM(D2025:D2035)</f>
        <v>19</v>
      </c>
      <c r="E2036" s="27">
        <f>SUM(E2025:E2035)</f>
        <v>4</v>
      </c>
      <c r="F2036" s="28">
        <f>SUM(B2036:E2036)</f>
        <v>46</v>
      </c>
      <c r="G2036" s="26">
        <f>SUM(G2025:G2035)</f>
        <v>18</v>
      </c>
      <c r="H2036" s="26">
        <f>SUM(H2025:H2035)</f>
        <v>18</v>
      </c>
      <c r="I2036" s="27">
        <f>SUM(I2025:I2035)</f>
        <v>24</v>
      </c>
      <c r="J2036" s="27">
        <f>SUM(J2025:J2035)</f>
        <v>8</v>
      </c>
      <c r="K2036" s="28">
        <f>SUM(G2036:J2036)</f>
        <v>68</v>
      </c>
      <c r="L2036" s="26">
        <f>SUM(L2025:L2035)</f>
        <v>17</v>
      </c>
      <c r="M2036" s="26">
        <f>SUM(M2025:M2035)</f>
        <v>14</v>
      </c>
      <c r="N2036" s="27">
        <f>SUM(N2025:N2035)</f>
        <v>17</v>
      </c>
      <c r="O2036" s="27">
        <f>SUM(O2025:O2035)</f>
        <v>10</v>
      </c>
      <c r="P2036" s="28">
        <f>SUM(L2036:O2036)</f>
        <v>58</v>
      </c>
      <c r="Q2036" s="29">
        <f t="shared" si="1601"/>
        <v>172</v>
      </c>
      <c r="S2036" s="25" t="s">
        <v>10</v>
      </c>
      <c r="T2036" s="26">
        <f>SUM(T2025:T2035)</f>
        <v>382</v>
      </c>
      <c r="U2036" s="26">
        <f>SUM(U2025:U2035)</f>
        <v>532</v>
      </c>
      <c r="V2036" s="27">
        <f>SUM(V2025:V2035)</f>
        <v>556</v>
      </c>
      <c r="W2036" s="27">
        <f>SUM(W2025:W2035)</f>
        <v>98</v>
      </c>
      <c r="X2036" s="28">
        <f>SUM(T2036:W2036)</f>
        <v>1568</v>
      </c>
      <c r="Y2036" s="26">
        <f>SUM(Y2025:Y2035)</f>
        <v>445</v>
      </c>
      <c r="Z2036" s="26">
        <f>SUM(Z2025:Z2035)</f>
        <v>639</v>
      </c>
      <c r="AA2036" s="27">
        <f>SUM(AA2025:AA2035)</f>
        <v>469</v>
      </c>
      <c r="AB2036" s="27">
        <f>SUM(AB2025:AB2035)</f>
        <v>267</v>
      </c>
      <c r="AC2036" s="28">
        <f>SUM(Y2036:AB2036)</f>
        <v>1820</v>
      </c>
      <c r="AD2036" s="26">
        <f>SUM(AD2025:AD2035)</f>
        <v>562</v>
      </c>
      <c r="AE2036" s="26">
        <f>SUM(AE2025:AE2035)</f>
        <v>726</v>
      </c>
      <c r="AF2036" s="27">
        <f>SUM(AF2025:AF2035)</f>
        <v>643</v>
      </c>
      <c r="AG2036" s="27">
        <f>SUM(AG2025:AG2035)</f>
        <v>255</v>
      </c>
      <c r="AH2036" s="28">
        <f>SUM(AD2036:AG2036)</f>
        <v>2186</v>
      </c>
      <c r="AI2036" s="29">
        <f t="shared" si="1609"/>
        <v>5574</v>
      </c>
      <c r="AJ2036" s="61"/>
    </row>
    <row r="2037" spans="1:36" x14ac:dyDescent="0.15">
      <c r="A2037" s="30" t="s">
        <v>1525</v>
      </c>
      <c r="B2037" s="31"/>
      <c r="C2037" s="32">
        <v>1</v>
      </c>
      <c r="D2037" s="33">
        <v>1</v>
      </c>
      <c r="E2037" s="32"/>
      <c r="F2037" s="14">
        <f>SUM(B2037:E2037)</f>
        <v>2</v>
      </c>
      <c r="G2037" s="31"/>
      <c r="H2037" s="32">
        <v>1</v>
      </c>
      <c r="I2037" s="33">
        <v>1</v>
      </c>
      <c r="J2037" s="32"/>
      <c r="K2037" s="14">
        <f>SUM(G2037:J2037)</f>
        <v>2</v>
      </c>
      <c r="L2037" s="31"/>
      <c r="M2037" s="32">
        <v>1</v>
      </c>
      <c r="N2037" s="33">
        <v>1</v>
      </c>
      <c r="O2037" s="32"/>
      <c r="P2037" s="14">
        <f>SUM(L2037:O2037)</f>
        <v>2</v>
      </c>
      <c r="Q2037" s="15">
        <f t="shared" si="1601"/>
        <v>6</v>
      </c>
      <c r="R2037" s="56">
        <v>44795</v>
      </c>
      <c r="S2037" s="30" t="s">
        <v>1516</v>
      </c>
      <c r="T2037" s="133"/>
      <c r="U2037" s="134"/>
      <c r="V2037" s="135"/>
      <c r="W2037" s="134">
        <v>1</v>
      </c>
      <c r="X2037" s="136">
        <f t="shared" ref="X2037:X2060" si="1611">SUM(T2037:W2037)</f>
        <v>1</v>
      </c>
      <c r="Y2037" s="133"/>
      <c r="Z2037" s="134"/>
      <c r="AA2037" s="135"/>
      <c r="AB2037" s="134">
        <v>1</v>
      </c>
      <c r="AC2037" s="136">
        <f t="shared" ref="AC2037:AC2060" si="1612">SUM(Y2037:AB2037)</f>
        <v>1</v>
      </c>
      <c r="AD2037" s="133"/>
      <c r="AE2037" s="134"/>
      <c r="AF2037" s="135"/>
      <c r="AG2037" s="134">
        <v>1</v>
      </c>
      <c r="AH2037" s="136">
        <f t="shared" ref="AH2037:AH2060" si="1613">SUM(AD2037:AG2037)</f>
        <v>1</v>
      </c>
      <c r="AI2037" s="137">
        <f t="shared" si="1609"/>
        <v>3</v>
      </c>
      <c r="AJ2037" s="56">
        <v>44781</v>
      </c>
    </row>
    <row r="2038" spans="1:36" x14ac:dyDescent="0.15">
      <c r="A2038" s="30" t="s">
        <v>1526</v>
      </c>
      <c r="B2038" s="37">
        <v>3</v>
      </c>
      <c r="C2038" s="19">
        <v>2</v>
      </c>
      <c r="D2038" s="18"/>
      <c r="E2038" s="32">
        <v>2</v>
      </c>
      <c r="F2038" s="14">
        <f t="shared" ref="F2038" si="1614">SUM(B2038:E2038)</f>
        <v>7</v>
      </c>
      <c r="G2038" s="37">
        <v>8</v>
      </c>
      <c r="H2038" s="19">
        <v>2</v>
      </c>
      <c r="I2038" s="18">
        <v>5</v>
      </c>
      <c r="J2038" s="32">
        <v>6</v>
      </c>
      <c r="K2038" s="14">
        <f t="shared" ref="K2038" si="1615">SUM(G2038:J2038)</f>
        <v>21</v>
      </c>
      <c r="L2038" s="37">
        <v>6</v>
      </c>
      <c r="M2038" s="19">
        <v>2</v>
      </c>
      <c r="N2038" s="18"/>
      <c r="O2038" s="32">
        <v>6</v>
      </c>
      <c r="P2038" s="14">
        <f t="shared" ref="P2038:P2060" si="1616">SUM(L2038:O2038)</f>
        <v>14</v>
      </c>
      <c r="Q2038" s="15">
        <f t="shared" si="1601"/>
        <v>42</v>
      </c>
      <c r="R2038" s="56">
        <v>44793</v>
      </c>
      <c r="S2038" s="30" t="s">
        <v>1518</v>
      </c>
      <c r="T2038" s="31">
        <v>5</v>
      </c>
      <c r="U2038" s="32"/>
      <c r="V2038" s="33">
        <v>8</v>
      </c>
      <c r="W2038" s="32">
        <v>6</v>
      </c>
      <c r="X2038" s="14">
        <f t="shared" si="1611"/>
        <v>19</v>
      </c>
      <c r="Y2038" s="31">
        <v>5</v>
      </c>
      <c r="Z2038" s="32"/>
      <c r="AA2038" s="33">
        <v>8</v>
      </c>
      <c r="AB2038" s="32">
        <v>6</v>
      </c>
      <c r="AC2038" s="14">
        <f t="shared" si="1612"/>
        <v>19</v>
      </c>
      <c r="AD2038" s="31">
        <v>5</v>
      </c>
      <c r="AE2038" s="32"/>
      <c r="AF2038" s="33">
        <v>8</v>
      </c>
      <c r="AG2038" s="32">
        <v>6</v>
      </c>
      <c r="AH2038" s="14">
        <f t="shared" si="1613"/>
        <v>19</v>
      </c>
      <c r="AI2038" s="15">
        <f t="shared" si="1609"/>
        <v>57</v>
      </c>
      <c r="AJ2038" s="56">
        <v>44782</v>
      </c>
    </row>
    <row r="2039" spans="1:36" x14ac:dyDescent="0.15">
      <c r="A2039" s="30" t="s">
        <v>1529</v>
      </c>
      <c r="B2039" s="37">
        <v>1</v>
      </c>
      <c r="C2039" s="19"/>
      <c r="D2039" s="18"/>
      <c r="E2039" s="32"/>
      <c r="F2039" s="14">
        <f t="shared" ref="F2039:F2060" si="1617">SUM(B2039:E2039)</f>
        <v>1</v>
      </c>
      <c r="G2039" s="37">
        <v>1</v>
      </c>
      <c r="H2039" s="19"/>
      <c r="I2039" s="18"/>
      <c r="J2039" s="32"/>
      <c r="K2039" s="14">
        <f t="shared" ref="K2039:K2060" si="1618">SUM(G2039:J2039)</f>
        <v>1</v>
      </c>
      <c r="L2039" s="37">
        <v>1</v>
      </c>
      <c r="M2039" s="19"/>
      <c r="N2039" s="18"/>
      <c r="O2039" s="32"/>
      <c r="P2039" s="14">
        <f t="shared" si="1616"/>
        <v>1</v>
      </c>
      <c r="Q2039" s="15">
        <f t="shared" si="1601"/>
        <v>3</v>
      </c>
      <c r="R2039" s="56">
        <v>44796</v>
      </c>
      <c r="S2039" s="30" t="s">
        <v>1520</v>
      </c>
      <c r="T2039" s="37">
        <v>1</v>
      </c>
      <c r="U2039" s="19">
        <v>5</v>
      </c>
      <c r="V2039" s="18">
        <v>3</v>
      </c>
      <c r="W2039" s="32">
        <v>2</v>
      </c>
      <c r="X2039" s="14">
        <f t="shared" si="1611"/>
        <v>11</v>
      </c>
      <c r="Y2039" s="37">
        <v>1</v>
      </c>
      <c r="Z2039" s="19">
        <v>5</v>
      </c>
      <c r="AA2039" s="18">
        <v>3</v>
      </c>
      <c r="AB2039" s="32">
        <v>2</v>
      </c>
      <c r="AC2039" s="14">
        <f t="shared" si="1612"/>
        <v>11</v>
      </c>
      <c r="AD2039" s="37">
        <v>1</v>
      </c>
      <c r="AE2039" s="19">
        <v>5</v>
      </c>
      <c r="AF2039" s="18">
        <v>3</v>
      </c>
      <c r="AG2039" s="32">
        <v>2</v>
      </c>
      <c r="AH2039" s="14">
        <f t="shared" si="1613"/>
        <v>11</v>
      </c>
      <c r="AI2039" s="15">
        <f t="shared" si="1609"/>
        <v>33</v>
      </c>
      <c r="AJ2039" s="56">
        <v>44783</v>
      </c>
    </row>
    <row r="2040" spans="1:36" x14ac:dyDescent="0.15">
      <c r="A2040" s="30" t="s">
        <v>1533</v>
      </c>
      <c r="B2040" s="37"/>
      <c r="C2040" s="19"/>
      <c r="D2040" s="18"/>
      <c r="E2040" s="32"/>
      <c r="F2040" s="14">
        <f t="shared" si="1617"/>
        <v>0</v>
      </c>
      <c r="G2040" s="37"/>
      <c r="H2040" s="19"/>
      <c r="I2040" s="18"/>
      <c r="J2040" s="32"/>
      <c r="K2040" s="14">
        <f t="shared" si="1618"/>
        <v>0</v>
      </c>
      <c r="L2040" s="37"/>
      <c r="M2040" s="19"/>
      <c r="N2040" s="18">
        <v>2</v>
      </c>
      <c r="O2040" s="32">
        <v>1</v>
      </c>
      <c r="P2040" s="14">
        <f t="shared" si="1616"/>
        <v>3</v>
      </c>
      <c r="Q2040" s="15">
        <f t="shared" si="1601"/>
        <v>3</v>
      </c>
      <c r="R2040" s="56">
        <v>44795</v>
      </c>
      <c r="S2040" s="30" t="s">
        <v>1521</v>
      </c>
      <c r="T2040" s="37"/>
      <c r="U2040" s="19">
        <v>4</v>
      </c>
      <c r="V2040" s="18">
        <v>3</v>
      </c>
      <c r="W2040" s="32"/>
      <c r="X2040" s="14">
        <f t="shared" si="1611"/>
        <v>7</v>
      </c>
      <c r="Y2040" s="37"/>
      <c r="Z2040" s="19">
        <v>4</v>
      </c>
      <c r="AA2040" s="18">
        <v>3</v>
      </c>
      <c r="AB2040" s="32"/>
      <c r="AC2040" s="14">
        <f t="shared" si="1612"/>
        <v>7</v>
      </c>
      <c r="AD2040" s="37"/>
      <c r="AE2040" s="19">
        <v>4</v>
      </c>
      <c r="AF2040" s="18">
        <v>3</v>
      </c>
      <c r="AG2040" s="32"/>
      <c r="AH2040" s="14">
        <f t="shared" si="1613"/>
        <v>7</v>
      </c>
      <c r="AI2040" s="15">
        <f t="shared" si="1609"/>
        <v>21</v>
      </c>
      <c r="AJ2040" s="56">
        <v>44785</v>
      </c>
    </row>
    <row r="2041" spans="1:36" x14ac:dyDescent="0.15">
      <c r="A2041" s="30" t="s">
        <v>88</v>
      </c>
      <c r="B2041" s="37"/>
      <c r="C2041" s="19">
        <v>1</v>
      </c>
      <c r="D2041" s="18"/>
      <c r="E2041" s="32"/>
      <c r="F2041" s="14">
        <f t="shared" si="1617"/>
        <v>1</v>
      </c>
      <c r="G2041" s="37"/>
      <c r="H2041" s="19">
        <v>1</v>
      </c>
      <c r="I2041" s="18"/>
      <c r="J2041" s="32"/>
      <c r="K2041" s="14">
        <f t="shared" si="1618"/>
        <v>1</v>
      </c>
      <c r="L2041" s="37">
        <v>1</v>
      </c>
      <c r="M2041" s="19"/>
      <c r="N2041" s="18"/>
      <c r="O2041" s="32"/>
      <c r="P2041" s="14">
        <f t="shared" si="1616"/>
        <v>1</v>
      </c>
      <c r="Q2041" s="15">
        <f t="shared" si="1601"/>
        <v>3</v>
      </c>
      <c r="R2041" s="93">
        <v>44796</v>
      </c>
      <c r="S2041" s="30" t="s">
        <v>1522</v>
      </c>
      <c r="T2041" s="37">
        <v>4</v>
      </c>
      <c r="U2041" s="19">
        <v>1</v>
      </c>
      <c r="V2041" s="18"/>
      <c r="W2041" s="32">
        <v>3</v>
      </c>
      <c r="X2041" s="14">
        <f t="shared" si="1611"/>
        <v>8</v>
      </c>
      <c r="Y2041" s="37">
        <v>4</v>
      </c>
      <c r="Z2041" s="19">
        <v>1</v>
      </c>
      <c r="AA2041" s="18"/>
      <c r="AB2041" s="32">
        <v>3</v>
      </c>
      <c r="AC2041" s="14">
        <f t="shared" si="1612"/>
        <v>8</v>
      </c>
      <c r="AD2041" s="37">
        <v>4</v>
      </c>
      <c r="AE2041" s="19">
        <v>1</v>
      </c>
      <c r="AF2041" s="18"/>
      <c r="AG2041" s="32">
        <v>3</v>
      </c>
      <c r="AH2041" s="14">
        <f t="shared" si="1613"/>
        <v>8</v>
      </c>
      <c r="AI2041" s="15">
        <f t="shared" si="1609"/>
        <v>24</v>
      </c>
      <c r="AJ2041" s="56">
        <v>44791</v>
      </c>
    </row>
    <row r="2042" spans="1:36" x14ac:dyDescent="0.15">
      <c r="A2042" s="30" t="s">
        <v>1534</v>
      </c>
      <c r="B2042" s="37"/>
      <c r="C2042" s="19"/>
      <c r="D2042" s="18">
        <v>2</v>
      </c>
      <c r="E2042" s="32"/>
      <c r="F2042" s="14">
        <f t="shared" si="1617"/>
        <v>2</v>
      </c>
      <c r="G2042" s="37"/>
      <c r="H2042" s="19"/>
      <c r="I2042" s="18">
        <v>2</v>
      </c>
      <c r="J2042" s="32"/>
      <c r="K2042" s="14">
        <f t="shared" si="1618"/>
        <v>2</v>
      </c>
      <c r="L2042" s="37"/>
      <c r="M2042" s="19"/>
      <c r="N2042" s="18">
        <v>2</v>
      </c>
      <c r="O2042" s="32"/>
      <c r="P2042" s="14">
        <f t="shared" si="1616"/>
        <v>2</v>
      </c>
      <c r="Q2042" s="15">
        <f t="shared" si="1601"/>
        <v>6</v>
      </c>
      <c r="R2042" s="56">
        <v>44799</v>
      </c>
      <c r="S2042" s="30" t="s">
        <v>1523</v>
      </c>
      <c r="T2042" s="37"/>
      <c r="U2042" s="19"/>
      <c r="V2042" s="18">
        <v>2</v>
      </c>
      <c r="W2042" s="32"/>
      <c r="X2042" s="14">
        <f t="shared" si="1611"/>
        <v>2</v>
      </c>
      <c r="Y2042" s="37"/>
      <c r="Z2042" s="19"/>
      <c r="AA2042" s="18">
        <v>2</v>
      </c>
      <c r="AB2042" s="32"/>
      <c r="AC2042" s="14">
        <f t="shared" si="1612"/>
        <v>2</v>
      </c>
      <c r="AD2042" s="37"/>
      <c r="AE2042" s="19"/>
      <c r="AF2042" s="18">
        <v>2</v>
      </c>
      <c r="AG2042" s="32"/>
      <c r="AH2042" s="14">
        <f t="shared" si="1613"/>
        <v>2</v>
      </c>
      <c r="AI2042" s="15">
        <f t="shared" si="1609"/>
        <v>6</v>
      </c>
      <c r="AJ2042" s="56">
        <v>44792</v>
      </c>
    </row>
    <row r="2043" spans="1:36" x14ac:dyDescent="0.15">
      <c r="A2043" s="30" t="s">
        <v>998</v>
      </c>
      <c r="B2043" s="37"/>
      <c r="C2043" s="19"/>
      <c r="D2043" s="18">
        <v>1</v>
      </c>
      <c r="E2043" s="32">
        <v>1</v>
      </c>
      <c r="F2043" s="14">
        <f t="shared" si="1617"/>
        <v>2</v>
      </c>
      <c r="G2043" s="37"/>
      <c r="H2043" s="19"/>
      <c r="I2043" s="18">
        <v>1</v>
      </c>
      <c r="J2043" s="32">
        <v>1</v>
      </c>
      <c r="K2043" s="14">
        <f t="shared" si="1618"/>
        <v>2</v>
      </c>
      <c r="L2043" s="37"/>
      <c r="M2043" s="19"/>
      <c r="N2043" s="18">
        <v>1</v>
      </c>
      <c r="O2043" s="32">
        <v>1</v>
      </c>
      <c r="P2043" s="14">
        <f t="shared" si="1616"/>
        <v>2</v>
      </c>
      <c r="Q2043" s="15">
        <f t="shared" si="1601"/>
        <v>6</v>
      </c>
      <c r="R2043" s="93">
        <v>44799</v>
      </c>
      <c r="S2043" s="13" t="s">
        <v>1524</v>
      </c>
      <c r="T2043" s="37">
        <v>3</v>
      </c>
      <c r="U2043" s="19">
        <v>10</v>
      </c>
      <c r="V2043" s="18">
        <v>15</v>
      </c>
      <c r="W2043" s="32"/>
      <c r="X2043" s="14">
        <f t="shared" si="1611"/>
        <v>28</v>
      </c>
      <c r="Y2043" s="37"/>
      <c r="Z2043" s="19"/>
      <c r="AA2043" s="18"/>
      <c r="AB2043" s="32"/>
      <c r="AC2043" s="14">
        <f t="shared" si="1612"/>
        <v>0</v>
      </c>
      <c r="AD2043" s="37">
        <v>8</v>
      </c>
      <c r="AE2043" s="19">
        <v>20</v>
      </c>
      <c r="AF2043" s="18">
        <v>15</v>
      </c>
      <c r="AG2043" s="32"/>
      <c r="AH2043" s="14">
        <f t="shared" si="1613"/>
        <v>43</v>
      </c>
      <c r="AI2043" s="15">
        <f t="shared" si="1609"/>
        <v>71</v>
      </c>
      <c r="AJ2043" s="56">
        <v>44793</v>
      </c>
    </row>
    <row r="2044" spans="1:36" x14ac:dyDescent="0.15">
      <c r="A2044" s="30" t="s">
        <v>1544</v>
      </c>
      <c r="B2044" s="37"/>
      <c r="C2044" s="19"/>
      <c r="D2044" s="18"/>
      <c r="E2044" s="32">
        <v>1</v>
      </c>
      <c r="F2044" s="14">
        <f t="shared" si="1617"/>
        <v>1</v>
      </c>
      <c r="G2044" s="37"/>
      <c r="H2044" s="19"/>
      <c r="I2044" s="18"/>
      <c r="J2044" s="32">
        <v>1</v>
      </c>
      <c r="K2044" s="14">
        <f t="shared" si="1618"/>
        <v>1</v>
      </c>
      <c r="L2044" s="37"/>
      <c r="M2044" s="19"/>
      <c r="N2044" s="18"/>
      <c r="O2044" s="32">
        <v>1</v>
      </c>
      <c r="P2044" s="14">
        <f t="shared" si="1616"/>
        <v>1</v>
      </c>
      <c r="Q2044" s="15">
        <f t="shared" si="1601"/>
        <v>3</v>
      </c>
      <c r="R2044" s="56">
        <v>44803</v>
      </c>
      <c r="S2044" s="30" t="s">
        <v>1468</v>
      </c>
      <c r="T2044" s="37">
        <v>20</v>
      </c>
      <c r="U2044" s="19"/>
      <c r="V2044" s="18">
        <v>20</v>
      </c>
      <c r="W2044" s="32"/>
      <c r="X2044" s="14">
        <f t="shared" si="1611"/>
        <v>40</v>
      </c>
      <c r="Y2044" s="37">
        <v>20</v>
      </c>
      <c r="Z2044" s="19"/>
      <c r="AA2044" s="18">
        <v>20</v>
      </c>
      <c r="AB2044" s="32"/>
      <c r="AC2044" s="14">
        <f t="shared" si="1612"/>
        <v>40</v>
      </c>
      <c r="AD2044" s="37">
        <v>20</v>
      </c>
      <c r="AE2044" s="19"/>
      <c r="AF2044" s="18">
        <v>20</v>
      </c>
      <c r="AG2044" s="32"/>
      <c r="AH2044" s="14">
        <f t="shared" si="1613"/>
        <v>40</v>
      </c>
      <c r="AI2044" s="15">
        <f t="shared" si="1609"/>
        <v>120</v>
      </c>
      <c r="AJ2044" s="56">
        <v>44797</v>
      </c>
    </row>
    <row r="2045" spans="1:36" x14ac:dyDescent="0.15">
      <c r="A2045" s="30"/>
      <c r="B2045" s="37"/>
      <c r="C2045" s="19"/>
      <c r="D2045" s="18"/>
      <c r="E2045" s="32"/>
      <c r="F2045" s="14">
        <f t="shared" ref="F2045" si="1619">SUM(B2045:E2045)</f>
        <v>0</v>
      </c>
      <c r="G2045" s="37"/>
      <c r="H2045" s="19"/>
      <c r="I2045" s="18"/>
      <c r="J2045" s="32"/>
      <c r="K2045" s="14">
        <f t="shared" ref="K2045" si="1620">SUM(G2045:J2045)</f>
        <v>0</v>
      </c>
      <c r="L2045" s="37"/>
      <c r="M2045" s="19"/>
      <c r="N2045" s="18"/>
      <c r="O2045" s="32"/>
      <c r="P2045" s="14">
        <f t="shared" ref="P2045" si="1621">SUM(L2045:O2045)</f>
        <v>0</v>
      </c>
      <c r="Q2045" s="15">
        <f t="shared" ref="Q2045" si="1622">F2045+K2045+P2045</f>
        <v>0</v>
      </c>
      <c r="S2045" s="30" t="s">
        <v>1530</v>
      </c>
      <c r="T2045" s="37"/>
      <c r="U2045" s="19">
        <v>7</v>
      </c>
      <c r="V2045" s="18">
        <v>1</v>
      </c>
      <c r="W2045" s="32"/>
      <c r="X2045" s="14">
        <f t="shared" si="1611"/>
        <v>8</v>
      </c>
      <c r="Y2045" s="37"/>
      <c r="Z2045" s="19">
        <v>7</v>
      </c>
      <c r="AA2045" s="18">
        <v>1</v>
      </c>
      <c r="AB2045" s="32"/>
      <c r="AC2045" s="14">
        <f t="shared" si="1612"/>
        <v>8</v>
      </c>
      <c r="AD2045" s="37"/>
      <c r="AE2045" s="19">
        <v>7</v>
      </c>
      <c r="AF2045" s="18">
        <v>1</v>
      </c>
      <c r="AG2045" s="32"/>
      <c r="AH2045" s="14">
        <f t="shared" si="1613"/>
        <v>8</v>
      </c>
      <c r="AI2045" s="15">
        <f t="shared" si="1609"/>
        <v>24</v>
      </c>
      <c r="AJ2045" s="56">
        <v>44796</v>
      </c>
    </row>
    <row r="2046" spans="1:36" x14ac:dyDescent="0.15">
      <c r="A2046" s="30"/>
      <c r="B2046" s="37"/>
      <c r="C2046" s="19"/>
      <c r="D2046" s="18"/>
      <c r="E2046" s="32"/>
      <c r="F2046" s="14">
        <f t="shared" si="1617"/>
        <v>0</v>
      </c>
      <c r="G2046" s="37"/>
      <c r="H2046" s="19"/>
      <c r="I2046" s="18"/>
      <c r="J2046" s="32"/>
      <c r="K2046" s="14">
        <f t="shared" si="1618"/>
        <v>0</v>
      </c>
      <c r="L2046" s="37"/>
      <c r="M2046" s="19"/>
      <c r="N2046" s="18"/>
      <c r="O2046" s="32"/>
      <c r="P2046" s="14">
        <f t="shared" si="1616"/>
        <v>0</v>
      </c>
      <c r="Q2046" s="15">
        <f t="shared" si="1601"/>
        <v>0</v>
      </c>
      <c r="S2046" s="30" t="s">
        <v>1536</v>
      </c>
      <c r="T2046" s="37"/>
      <c r="U2046" s="19"/>
      <c r="V2046" s="18"/>
      <c r="W2046" s="32">
        <v>1</v>
      </c>
      <c r="X2046" s="14">
        <f t="shared" si="1611"/>
        <v>1</v>
      </c>
      <c r="Y2046" s="37"/>
      <c r="Z2046" s="19"/>
      <c r="AA2046" s="18"/>
      <c r="AB2046" s="32">
        <v>1</v>
      </c>
      <c r="AC2046" s="14">
        <f t="shared" si="1612"/>
        <v>1</v>
      </c>
      <c r="AD2046" s="37"/>
      <c r="AE2046" s="19"/>
      <c r="AF2046" s="18"/>
      <c r="AG2046" s="32">
        <v>1</v>
      </c>
      <c r="AH2046" s="14">
        <f t="shared" si="1613"/>
        <v>1</v>
      </c>
      <c r="AI2046" s="15">
        <f t="shared" si="1609"/>
        <v>3</v>
      </c>
      <c r="AJ2046" s="56">
        <v>44798</v>
      </c>
    </row>
    <row r="2047" spans="1:36" x14ac:dyDescent="0.15">
      <c r="A2047" s="30"/>
      <c r="B2047" s="37"/>
      <c r="C2047" s="19"/>
      <c r="D2047" s="18"/>
      <c r="E2047" s="32"/>
      <c r="F2047" s="14">
        <f t="shared" si="1617"/>
        <v>0</v>
      </c>
      <c r="G2047" s="37"/>
      <c r="H2047" s="19"/>
      <c r="I2047" s="18"/>
      <c r="J2047" s="32"/>
      <c r="K2047" s="14">
        <f t="shared" si="1618"/>
        <v>0</v>
      </c>
      <c r="L2047" s="37"/>
      <c r="M2047" s="19"/>
      <c r="N2047" s="18"/>
      <c r="O2047" s="32"/>
      <c r="P2047" s="14">
        <f t="shared" si="1616"/>
        <v>0</v>
      </c>
      <c r="Q2047" s="15">
        <f t="shared" si="1601"/>
        <v>0</v>
      </c>
      <c r="S2047" s="13" t="s">
        <v>1537</v>
      </c>
      <c r="T2047" s="37"/>
      <c r="U2047" s="19"/>
      <c r="V2047" s="18">
        <v>10</v>
      </c>
      <c r="W2047" s="32"/>
      <c r="X2047" s="14">
        <f t="shared" si="1611"/>
        <v>10</v>
      </c>
      <c r="Y2047" s="37"/>
      <c r="Z2047" s="19"/>
      <c r="AA2047" s="18"/>
      <c r="AB2047" s="32"/>
      <c r="AC2047" s="14">
        <f t="shared" si="1612"/>
        <v>0</v>
      </c>
      <c r="AD2047" s="37">
        <v>25</v>
      </c>
      <c r="AE2047" s="19">
        <v>45</v>
      </c>
      <c r="AF2047" s="18"/>
      <c r="AG2047" s="32"/>
      <c r="AH2047" s="14">
        <f t="shared" si="1613"/>
        <v>70</v>
      </c>
      <c r="AI2047" s="15">
        <f t="shared" si="1609"/>
        <v>80</v>
      </c>
      <c r="AJ2047" s="56">
        <v>44799</v>
      </c>
    </row>
    <row r="2048" spans="1:36" x14ac:dyDescent="0.15">
      <c r="A2048" s="30"/>
      <c r="B2048" s="37"/>
      <c r="C2048" s="19"/>
      <c r="D2048" s="18"/>
      <c r="E2048" s="32"/>
      <c r="F2048" s="14">
        <f t="shared" si="1617"/>
        <v>0</v>
      </c>
      <c r="G2048" s="37"/>
      <c r="H2048" s="19"/>
      <c r="I2048" s="18"/>
      <c r="J2048" s="32"/>
      <c r="K2048" s="14">
        <f t="shared" si="1618"/>
        <v>0</v>
      </c>
      <c r="L2048" s="37"/>
      <c r="M2048" s="19"/>
      <c r="N2048" s="18"/>
      <c r="O2048" s="32"/>
      <c r="P2048" s="14">
        <f t="shared" si="1616"/>
        <v>0</v>
      </c>
      <c r="Q2048" s="15">
        <f t="shared" si="1601"/>
        <v>0</v>
      </c>
      <c r="S2048" s="13" t="s">
        <v>1539</v>
      </c>
      <c r="T2048" s="37"/>
      <c r="U2048" s="19"/>
      <c r="V2048" s="18"/>
      <c r="W2048" s="32"/>
      <c r="X2048" s="14">
        <f t="shared" si="1611"/>
        <v>0</v>
      </c>
      <c r="Y2048" s="37"/>
      <c r="Z2048" s="19"/>
      <c r="AA2048" s="18"/>
      <c r="AB2048" s="32"/>
      <c r="AC2048" s="14">
        <f t="shared" si="1612"/>
        <v>0</v>
      </c>
      <c r="AD2048" s="37">
        <v>5</v>
      </c>
      <c r="AE2048" s="19"/>
      <c r="AF2048" s="18">
        <v>8</v>
      </c>
      <c r="AG2048" s="32"/>
      <c r="AH2048" s="14">
        <f t="shared" si="1613"/>
        <v>13</v>
      </c>
      <c r="AI2048" s="15">
        <f t="shared" si="1609"/>
        <v>13</v>
      </c>
      <c r="AJ2048" s="56">
        <v>44800</v>
      </c>
    </row>
    <row r="2049" spans="1:36" x14ac:dyDescent="0.15">
      <c r="A2049" s="30"/>
      <c r="B2049" s="37"/>
      <c r="C2049" s="19"/>
      <c r="D2049" s="18"/>
      <c r="E2049" s="32"/>
      <c r="F2049" s="14">
        <f t="shared" si="1617"/>
        <v>0</v>
      </c>
      <c r="G2049" s="37"/>
      <c r="H2049" s="19"/>
      <c r="I2049" s="18"/>
      <c r="J2049" s="32"/>
      <c r="K2049" s="14">
        <f t="shared" si="1618"/>
        <v>0</v>
      </c>
      <c r="L2049" s="37"/>
      <c r="M2049" s="19"/>
      <c r="N2049" s="18"/>
      <c r="O2049" s="32"/>
      <c r="P2049" s="14">
        <f t="shared" si="1616"/>
        <v>0</v>
      </c>
      <c r="Q2049" s="15">
        <f t="shared" si="1601"/>
        <v>0</v>
      </c>
      <c r="S2049" s="30" t="s">
        <v>1542</v>
      </c>
      <c r="T2049" s="37"/>
      <c r="U2049" s="19">
        <v>1</v>
      </c>
      <c r="V2049" s="18"/>
      <c r="W2049" s="32"/>
      <c r="X2049" s="14">
        <f t="shared" si="1611"/>
        <v>1</v>
      </c>
      <c r="Y2049" s="37"/>
      <c r="Z2049" s="19">
        <v>1</v>
      </c>
      <c r="AA2049" s="18"/>
      <c r="AB2049" s="32"/>
      <c r="AC2049" s="14">
        <f t="shared" si="1612"/>
        <v>1</v>
      </c>
      <c r="AD2049" s="37"/>
      <c r="AE2049" s="19">
        <v>1</v>
      </c>
      <c r="AF2049" s="18"/>
      <c r="AG2049" s="32"/>
      <c r="AH2049" s="14">
        <f t="shared" si="1613"/>
        <v>1</v>
      </c>
      <c r="AI2049" s="15">
        <f t="shared" si="1609"/>
        <v>3</v>
      </c>
      <c r="AJ2049" s="56">
        <v>44802</v>
      </c>
    </row>
    <row r="2050" spans="1:36" x14ac:dyDescent="0.15">
      <c r="A2050" s="30"/>
      <c r="B2050" s="37"/>
      <c r="C2050" s="19"/>
      <c r="D2050" s="18"/>
      <c r="E2050" s="32"/>
      <c r="F2050" s="14">
        <f t="shared" si="1617"/>
        <v>0</v>
      </c>
      <c r="G2050" s="37"/>
      <c r="H2050" s="19"/>
      <c r="I2050" s="18"/>
      <c r="J2050" s="32"/>
      <c r="K2050" s="14">
        <f t="shared" si="1618"/>
        <v>0</v>
      </c>
      <c r="L2050" s="37"/>
      <c r="M2050" s="19"/>
      <c r="N2050" s="18"/>
      <c r="O2050" s="32"/>
      <c r="P2050" s="14">
        <f t="shared" si="1616"/>
        <v>0</v>
      </c>
      <c r="Q2050" s="15">
        <f t="shared" si="1601"/>
        <v>0</v>
      </c>
      <c r="S2050" s="30" t="s">
        <v>1543</v>
      </c>
      <c r="T2050" s="37"/>
      <c r="U2050" s="19"/>
      <c r="V2050" s="18">
        <v>1</v>
      </c>
      <c r="W2050" s="32"/>
      <c r="X2050" s="14">
        <f t="shared" si="1611"/>
        <v>1</v>
      </c>
      <c r="Y2050" s="37"/>
      <c r="Z2050" s="19"/>
      <c r="AA2050" s="18">
        <v>1</v>
      </c>
      <c r="AB2050" s="32"/>
      <c r="AC2050" s="14">
        <f t="shared" si="1612"/>
        <v>1</v>
      </c>
      <c r="AD2050" s="37"/>
      <c r="AE2050" s="19"/>
      <c r="AF2050" s="18">
        <v>1</v>
      </c>
      <c r="AG2050" s="32"/>
      <c r="AH2050" s="14">
        <f t="shared" si="1613"/>
        <v>1</v>
      </c>
      <c r="AI2050" s="15">
        <f t="shared" si="1609"/>
        <v>3</v>
      </c>
      <c r="AJ2050" s="93">
        <v>44803</v>
      </c>
    </row>
    <row r="2051" spans="1:36" x14ac:dyDescent="0.15">
      <c r="A2051" s="30"/>
      <c r="B2051" s="37"/>
      <c r="C2051" s="19"/>
      <c r="D2051" s="18"/>
      <c r="E2051" s="32"/>
      <c r="F2051" s="14">
        <f t="shared" si="1617"/>
        <v>0</v>
      </c>
      <c r="G2051" s="37"/>
      <c r="H2051" s="19"/>
      <c r="I2051" s="18"/>
      <c r="J2051" s="32"/>
      <c r="K2051" s="14">
        <f t="shared" si="1618"/>
        <v>0</v>
      </c>
      <c r="L2051" s="37"/>
      <c r="M2051" s="19"/>
      <c r="N2051" s="18"/>
      <c r="O2051" s="32"/>
      <c r="P2051" s="14">
        <f t="shared" si="1616"/>
        <v>0</v>
      </c>
      <c r="Q2051" s="15">
        <f t="shared" si="1601"/>
        <v>0</v>
      </c>
      <c r="S2051" s="30" t="s">
        <v>1545</v>
      </c>
      <c r="T2051" s="37">
        <v>3</v>
      </c>
      <c r="U2051" s="19">
        <v>2</v>
      </c>
      <c r="V2051" s="18"/>
      <c r="W2051" s="32"/>
      <c r="X2051" s="14">
        <f t="shared" si="1611"/>
        <v>5</v>
      </c>
      <c r="Y2051" s="37">
        <v>3</v>
      </c>
      <c r="Z2051" s="19">
        <v>2</v>
      </c>
      <c r="AA2051" s="18"/>
      <c r="AB2051" s="32"/>
      <c r="AC2051" s="14">
        <f t="shared" si="1612"/>
        <v>5</v>
      </c>
      <c r="AD2051" s="37">
        <v>3</v>
      </c>
      <c r="AE2051" s="19">
        <v>2</v>
      </c>
      <c r="AF2051" s="18"/>
      <c r="AG2051" s="32"/>
      <c r="AH2051" s="14">
        <f t="shared" si="1613"/>
        <v>5</v>
      </c>
      <c r="AI2051" s="15">
        <f t="shared" si="1609"/>
        <v>15</v>
      </c>
      <c r="AJ2051" s="56">
        <v>44803</v>
      </c>
    </row>
    <row r="2052" spans="1:36" x14ac:dyDescent="0.15">
      <c r="A2052" s="30"/>
      <c r="B2052" s="37"/>
      <c r="C2052" s="19"/>
      <c r="D2052" s="18"/>
      <c r="E2052" s="32"/>
      <c r="F2052" s="14">
        <f t="shared" si="1617"/>
        <v>0</v>
      </c>
      <c r="G2052" s="37"/>
      <c r="H2052" s="19"/>
      <c r="I2052" s="18"/>
      <c r="J2052" s="32"/>
      <c r="K2052" s="14">
        <f t="shared" si="1618"/>
        <v>0</v>
      </c>
      <c r="L2052" s="37"/>
      <c r="M2052" s="19"/>
      <c r="N2052" s="18"/>
      <c r="O2052" s="32"/>
      <c r="P2052" s="14">
        <f t="shared" si="1616"/>
        <v>0</v>
      </c>
      <c r="Q2052" s="15">
        <f t="shared" si="1601"/>
        <v>0</v>
      </c>
      <c r="S2052" s="13" t="s">
        <v>1546</v>
      </c>
      <c r="T2052" s="37"/>
      <c r="U2052" s="19"/>
      <c r="V2052" s="18">
        <v>1</v>
      </c>
      <c r="W2052" s="32"/>
      <c r="X2052" s="14">
        <f t="shared" si="1611"/>
        <v>1</v>
      </c>
      <c r="Y2052" s="37"/>
      <c r="Z2052" s="19"/>
      <c r="AA2052" s="18"/>
      <c r="AB2052" s="32"/>
      <c r="AC2052" s="14">
        <f t="shared" si="1612"/>
        <v>0</v>
      </c>
      <c r="AD2052" s="37"/>
      <c r="AE2052" s="19"/>
      <c r="AF2052" s="18"/>
      <c r="AG2052" s="32"/>
      <c r="AH2052" s="14">
        <f t="shared" si="1613"/>
        <v>0</v>
      </c>
      <c r="AI2052" s="15">
        <f t="shared" si="1609"/>
        <v>1</v>
      </c>
      <c r="AJ2052" s="56">
        <v>44803</v>
      </c>
    </row>
    <row r="2053" spans="1:36" x14ac:dyDescent="0.15">
      <c r="A2053" s="30"/>
      <c r="B2053" s="37"/>
      <c r="C2053" s="19"/>
      <c r="D2053" s="18"/>
      <c r="E2053" s="32"/>
      <c r="F2053" s="14">
        <f t="shared" si="1617"/>
        <v>0</v>
      </c>
      <c r="G2053" s="37"/>
      <c r="H2053" s="19"/>
      <c r="I2053" s="18"/>
      <c r="J2053" s="32"/>
      <c r="K2053" s="14">
        <f t="shared" si="1618"/>
        <v>0</v>
      </c>
      <c r="L2053" s="37"/>
      <c r="M2053" s="19"/>
      <c r="N2053" s="18"/>
      <c r="O2053" s="32"/>
      <c r="P2053" s="14">
        <f t="shared" si="1616"/>
        <v>0</v>
      </c>
      <c r="Q2053" s="15">
        <f t="shared" si="1601"/>
        <v>0</v>
      </c>
      <c r="S2053" s="30" t="s">
        <v>1547</v>
      </c>
      <c r="T2053" s="31">
        <v>3</v>
      </c>
      <c r="U2053" s="32">
        <v>2</v>
      </c>
      <c r="V2053" s="33">
        <v>1</v>
      </c>
      <c r="W2053" s="32">
        <v>1</v>
      </c>
      <c r="X2053" s="14">
        <f t="shared" si="1611"/>
        <v>7</v>
      </c>
      <c r="Y2053" s="31">
        <v>3</v>
      </c>
      <c r="Z2053" s="32">
        <v>2</v>
      </c>
      <c r="AA2053" s="33">
        <v>1</v>
      </c>
      <c r="AB2053" s="32">
        <v>1</v>
      </c>
      <c r="AC2053" s="14">
        <f t="shared" si="1612"/>
        <v>7</v>
      </c>
      <c r="AD2053" s="31">
        <v>3</v>
      </c>
      <c r="AE2053" s="32">
        <v>2</v>
      </c>
      <c r="AF2053" s="33">
        <v>1</v>
      </c>
      <c r="AG2053" s="32">
        <v>1</v>
      </c>
      <c r="AH2053" s="14">
        <f t="shared" si="1613"/>
        <v>7</v>
      </c>
      <c r="AI2053" s="15">
        <f t="shared" si="1609"/>
        <v>21</v>
      </c>
      <c r="AJ2053" s="56">
        <v>44804</v>
      </c>
    </row>
    <row r="2054" spans="1:36" x14ac:dyDescent="0.15">
      <c r="A2054" s="30"/>
      <c r="B2054" s="37"/>
      <c r="C2054" s="19"/>
      <c r="D2054" s="18"/>
      <c r="E2054" s="32"/>
      <c r="F2054" s="14">
        <f t="shared" si="1617"/>
        <v>0</v>
      </c>
      <c r="G2054" s="37"/>
      <c r="H2054" s="19"/>
      <c r="I2054" s="18"/>
      <c r="J2054" s="32"/>
      <c r="K2054" s="14">
        <f t="shared" si="1618"/>
        <v>0</v>
      </c>
      <c r="L2054" s="37"/>
      <c r="M2054" s="19"/>
      <c r="N2054" s="18"/>
      <c r="O2054" s="32"/>
      <c r="P2054" s="14">
        <f t="shared" si="1616"/>
        <v>0</v>
      </c>
      <c r="Q2054" s="15">
        <f t="shared" si="1601"/>
        <v>0</v>
      </c>
      <c r="S2054" s="30" t="s">
        <v>1548</v>
      </c>
      <c r="T2054" s="31"/>
      <c r="U2054" s="32">
        <v>4</v>
      </c>
      <c r="V2054" s="33">
        <v>2</v>
      </c>
      <c r="W2054" s="32"/>
      <c r="X2054" s="14">
        <f t="shared" si="1611"/>
        <v>6</v>
      </c>
      <c r="Y2054" s="31"/>
      <c r="Z2054" s="32">
        <v>4</v>
      </c>
      <c r="AA2054" s="33">
        <v>2</v>
      </c>
      <c r="AB2054" s="32"/>
      <c r="AC2054" s="14">
        <f t="shared" si="1612"/>
        <v>6</v>
      </c>
      <c r="AD2054" s="31"/>
      <c r="AE2054" s="32">
        <v>4</v>
      </c>
      <c r="AF2054" s="33">
        <v>2</v>
      </c>
      <c r="AG2054" s="32"/>
      <c r="AH2054" s="14">
        <f t="shared" si="1613"/>
        <v>6</v>
      </c>
      <c r="AI2054" s="15">
        <f t="shared" si="1609"/>
        <v>18</v>
      </c>
      <c r="AJ2054" s="56">
        <v>44805</v>
      </c>
    </row>
    <row r="2055" spans="1:36" x14ac:dyDescent="0.15">
      <c r="A2055" s="30"/>
      <c r="B2055" s="37"/>
      <c r="C2055" s="19"/>
      <c r="D2055" s="18"/>
      <c r="E2055" s="32"/>
      <c r="F2055" s="14">
        <f t="shared" si="1617"/>
        <v>0</v>
      </c>
      <c r="G2055" s="37"/>
      <c r="H2055" s="19"/>
      <c r="I2055" s="18"/>
      <c r="J2055" s="32"/>
      <c r="K2055" s="14">
        <f t="shared" si="1618"/>
        <v>0</v>
      </c>
      <c r="L2055" s="37"/>
      <c r="M2055" s="19"/>
      <c r="N2055" s="18"/>
      <c r="O2055" s="32"/>
      <c r="P2055" s="14">
        <f t="shared" si="1616"/>
        <v>0</v>
      </c>
      <c r="Q2055" s="15">
        <f t="shared" si="1601"/>
        <v>0</v>
      </c>
      <c r="S2055" s="30"/>
      <c r="T2055" s="31"/>
      <c r="U2055" s="32"/>
      <c r="V2055" s="33"/>
      <c r="W2055" s="32"/>
      <c r="X2055" s="14">
        <f t="shared" ref="X2055" si="1623">SUM(T2055:W2055)</f>
        <v>0</v>
      </c>
      <c r="Y2055" s="31"/>
      <c r="Z2055" s="32"/>
      <c r="AA2055" s="33"/>
      <c r="AB2055" s="32"/>
      <c r="AC2055" s="14">
        <f t="shared" ref="AC2055" si="1624">SUM(Y2055:AB2055)</f>
        <v>0</v>
      </c>
      <c r="AD2055" s="31"/>
      <c r="AE2055" s="32"/>
      <c r="AF2055" s="33"/>
      <c r="AG2055" s="32"/>
      <c r="AH2055" s="14">
        <f t="shared" ref="AH2055" si="1625">SUM(AD2055:AG2055)</f>
        <v>0</v>
      </c>
      <c r="AI2055" s="15">
        <f t="shared" ref="AI2055" si="1626">X2055+AC2055+AH2055</f>
        <v>0</v>
      </c>
    </row>
    <row r="2056" spans="1:36" x14ac:dyDescent="0.15">
      <c r="A2056" s="39"/>
      <c r="B2056" s="37"/>
      <c r="C2056" s="19"/>
      <c r="D2056" s="18"/>
      <c r="E2056" s="32"/>
      <c r="F2056" s="14">
        <f t="shared" si="1617"/>
        <v>0</v>
      </c>
      <c r="G2056" s="37"/>
      <c r="H2056" s="19"/>
      <c r="I2056" s="18"/>
      <c r="J2056" s="32"/>
      <c r="K2056" s="14">
        <f t="shared" si="1618"/>
        <v>0</v>
      </c>
      <c r="L2056" s="37"/>
      <c r="M2056" s="19"/>
      <c r="N2056" s="18"/>
      <c r="O2056" s="32"/>
      <c r="P2056" s="14">
        <f t="shared" si="1616"/>
        <v>0</v>
      </c>
      <c r="Q2056" s="15">
        <f t="shared" si="1601"/>
        <v>0</v>
      </c>
      <c r="S2056" s="30"/>
      <c r="T2056" s="31"/>
      <c r="U2056" s="32"/>
      <c r="V2056" s="33"/>
      <c r="W2056" s="32"/>
      <c r="X2056" s="14">
        <f t="shared" si="1611"/>
        <v>0</v>
      </c>
      <c r="Y2056" s="31"/>
      <c r="Z2056" s="32"/>
      <c r="AA2056" s="33"/>
      <c r="AB2056" s="32"/>
      <c r="AC2056" s="14">
        <f t="shared" si="1612"/>
        <v>0</v>
      </c>
      <c r="AD2056" s="31"/>
      <c r="AE2056" s="32"/>
      <c r="AF2056" s="33"/>
      <c r="AG2056" s="32"/>
      <c r="AH2056" s="14">
        <f t="shared" si="1613"/>
        <v>0</v>
      </c>
      <c r="AI2056" s="15">
        <f t="shared" si="1609"/>
        <v>0</v>
      </c>
    </row>
    <row r="2057" spans="1:36" x14ac:dyDescent="0.15">
      <c r="A2057" s="30"/>
      <c r="B2057" s="37"/>
      <c r="C2057" s="19"/>
      <c r="D2057" s="18"/>
      <c r="E2057" s="32"/>
      <c r="F2057" s="14">
        <f t="shared" si="1617"/>
        <v>0</v>
      </c>
      <c r="G2057" s="37"/>
      <c r="H2057" s="19"/>
      <c r="I2057" s="18"/>
      <c r="J2057" s="32"/>
      <c r="K2057" s="14">
        <f t="shared" si="1618"/>
        <v>0</v>
      </c>
      <c r="L2057" s="37"/>
      <c r="M2057" s="19"/>
      <c r="N2057" s="18"/>
      <c r="O2057" s="32"/>
      <c r="P2057" s="14">
        <f t="shared" si="1616"/>
        <v>0</v>
      </c>
      <c r="Q2057" s="15">
        <f t="shared" si="1601"/>
        <v>0</v>
      </c>
      <c r="S2057" s="30"/>
      <c r="T2057" s="31"/>
      <c r="U2057" s="32"/>
      <c r="V2057" s="33"/>
      <c r="W2057" s="32"/>
      <c r="X2057" s="14">
        <f t="shared" si="1611"/>
        <v>0</v>
      </c>
      <c r="Y2057" s="31"/>
      <c r="Z2057" s="32"/>
      <c r="AA2057" s="33"/>
      <c r="AB2057" s="32"/>
      <c r="AC2057" s="14">
        <f t="shared" si="1612"/>
        <v>0</v>
      </c>
      <c r="AD2057" s="31"/>
      <c r="AE2057" s="32"/>
      <c r="AF2057" s="33"/>
      <c r="AG2057" s="32"/>
      <c r="AH2057" s="14">
        <f t="shared" si="1613"/>
        <v>0</v>
      </c>
      <c r="AI2057" s="15">
        <f t="shared" si="1609"/>
        <v>0</v>
      </c>
      <c r="AJ2057" s="57"/>
    </row>
    <row r="2058" spans="1:36" x14ac:dyDescent="0.15">
      <c r="A2058" s="30"/>
      <c r="B2058" s="37"/>
      <c r="C2058" s="19"/>
      <c r="D2058" s="18"/>
      <c r="E2058" s="32"/>
      <c r="F2058" s="14">
        <f t="shared" si="1617"/>
        <v>0</v>
      </c>
      <c r="G2058" s="37"/>
      <c r="H2058" s="19"/>
      <c r="I2058" s="18"/>
      <c r="J2058" s="32"/>
      <c r="K2058" s="14">
        <f t="shared" si="1618"/>
        <v>0</v>
      </c>
      <c r="L2058" s="37"/>
      <c r="M2058" s="19"/>
      <c r="N2058" s="18"/>
      <c r="O2058" s="32"/>
      <c r="P2058" s="14">
        <f t="shared" si="1616"/>
        <v>0</v>
      </c>
      <c r="Q2058" s="15">
        <f t="shared" si="1601"/>
        <v>0</v>
      </c>
      <c r="S2058" s="30" t="s">
        <v>1497</v>
      </c>
      <c r="T2058" s="31"/>
      <c r="U2058" s="32"/>
      <c r="V2058" s="33"/>
      <c r="W2058" s="32"/>
      <c r="X2058" s="14">
        <f t="shared" si="1611"/>
        <v>0</v>
      </c>
      <c r="Y2058" s="31"/>
      <c r="Z2058" s="32"/>
      <c r="AA2058" s="33"/>
      <c r="AB2058" s="32"/>
      <c r="AC2058" s="14">
        <f t="shared" si="1612"/>
        <v>0</v>
      </c>
      <c r="AD2058" s="31"/>
      <c r="AE2058" s="32"/>
      <c r="AF2058" s="33"/>
      <c r="AG2058" s="32"/>
      <c r="AH2058" s="14">
        <f t="shared" si="1613"/>
        <v>0</v>
      </c>
      <c r="AI2058" s="15">
        <f t="shared" si="1609"/>
        <v>0</v>
      </c>
      <c r="AJ2058" s="56" t="s">
        <v>1496</v>
      </c>
    </row>
    <row r="2059" spans="1:36" x14ac:dyDescent="0.15">
      <c r="A2059" s="13"/>
      <c r="B2059" s="37"/>
      <c r="C2059" s="19"/>
      <c r="D2059" s="18"/>
      <c r="E2059" s="32"/>
      <c r="F2059" s="14">
        <f t="shared" si="1617"/>
        <v>0</v>
      </c>
      <c r="G2059" s="37"/>
      <c r="H2059" s="19"/>
      <c r="I2059" s="18"/>
      <c r="J2059" s="32"/>
      <c r="K2059" s="14">
        <f t="shared" si="1618"/>
        <v>0</v>
      </c>
      <c r="L2059" s="37"/>
      <c r="M2059" s="19"/>
      <c r="N2059" s="18"/>
      <c r="O2059" s="32"/>
      <c r="P2059" s="14">
        <f t="shared" si="1616"/>
        <v>0</v>
      </c>
      <c r="Q2059" s="15">
        <f t="shared" si="1601"/>
        <v>0</v>
      </c>
      <c r="S2059" s="11" t="s">
        <v>1458</v>
      </c>
      <c r="T2059" s="143"/>
      <c r="U2059" s="113"/>
      <c r="V2059" s="144"/>
      <c r="W2059" s="129"/>
      <c r="X2059" s="145">
        <f t="shared" si="1611"/>
        <v>0</v>
      </c>
      <c r="Y2059" s="157"/>
      <c r="Z2059" s="129"/>
      <c r="AA2059" s="158"/>
      <c r="AB2059" s="129"/>
      <c r="AC2059" s="145">
        <f t="shared" si="1612"/>
        <v>0</v>
      </c>
      <c r="AD2059" s="143"/>
      <c r="AE2059" s="113"/>
      <c r="AF2059" s="144"/>
      <c r="AG2059" s="129"/>
      <c r="AH2059" s="145">
        <f t="shared" si="1613"/>
        <v>0</v>
      </c>
      <c r="AI2059" s="146">
        <f t="shared" si="1609"/>
        <v>0</v>
      </c>
      <c r="AJ2059" s="147"/>
    </row>
    <row r="2060" spans="1:36" ht="14.25" thickBot="1" x14ac:dyDescent="0.2">
      <c r="A2060" s="13"/>
      <c r="B2060" s="37"/>
      <c r="C2060" s="19"/>
      <c r="D2060" s="18"/>
      <c r="E2060" s="106"/>
      <c r="F2060" s="14">
        <f t="shared" si="1617"/>
        <v>0</v>
      </c>
      <c r="G2060" s="37"/>
      <c r="H2060" s="19"/>
      <c r="I2060" s="18"/>
      <c r="J2060" s="32"/>
      <c r="K2060" s="14">
        <f t="shared" si="1618"/>
        <v>0</v>
      </c>
      <c r="L2060" s="37"/>
      <c r="M2060" s="19"/>
      <c r="N2060" s="18"/>
      <c r="O2060" s="106"/>
      <c r="P2060" s="14">
        <f t="shared" si="1616"/>
        <v>0</v>
      </c>
      <c r="Q2060" s="24">
        <f t="shared" si="1601"/>
        <v>0</v>
      </c>
      <c r="S2060" s="13" t="s">
        <v>1423</v>
      </c>
      <c r="T2060" s="31"/>
      <c r="U2060" s="32"/>
      <c r="V2060" s="33"/>
      <c r="W2060" s="130"/>
      <c r="X2060" s="14">
        <f t="shared" si="1611"/>
        <v>0</v>
      </c>
      <c r="Y2060" s="131"/>
      <c r="Z2060" s="130"/>
      <c r="AA2060" s="132"/>
      <c r="AB2060" s="130"/>
      <c r="AC2060" s="14">
        <f t="shared" si="1612"/>
        <v>0</v>
      </c>
      <c r="AD2060" s="31"/>
      <c r="AE2060" s="32"/>
      <c r="AF2060" s="33"/>
      <c r="AG2060" s="130"/>
      <c r="AH2060" s="14">
        <f t="shared" si="1613"/>
        <v>0</v>
      </c>
      <c r="AI2060" s="15">
        <f t="shared" si="1609"/>
        <v>0</v>
      </c>
      <c r="AJ2060" s="57" t="s">
        <v>1424</v>
      </c>
    </row>
    <row r="2061" spans="1:36" ht="14.25" thickBot="1" x14ac:dyDescent="0.2">
      <c r="A2061" s="3" t="s">
        <v>11</v>
      </c>
      <c r="B2061" s="26">
        <f>SUM(B2037:B2060)</f>
        <v>4</v>
      </c>
      <c r="C2061" s="26">
        <f t="shared" ref="C2061:E2061" si="1627">SUM(C2037:C2060)</f>
        <v>4</v>
      </c>
      <c r="D2061" s="26">
        <f t="shared" si="1627"/>
        <v>4</v>
      </c>
      <c r="E2061" s="26">
        <f t="shared" si="1627"/>
        <v>4</v>
      </c>
      <c r="F2061" s="40">
        <f>SUM(F2037:F2060)</f>
        <v>16</v>
      </c>
      <c r="G2061" s="26">
        <f t="shared" ref="G2061:Q2061" si="1628">SUM(G2037:G2060)</f>
        <v>9</v>
      </c>
      <c r="H2061" s="26">
        <f t="shared" si="1628"/>
        <v>4</v>
      </c>
      <c r="I2061" s="27">
        <f t="shared" si="1628"/>
        <v>9</v>
      </c>
      <c r="J2061" s="27">
        <f t="shared" si="1628"/>
        <v>8</v>
      </c>
      <c r="K2061" s="40">
        <f t="shared" si="1628"/>
        <v>30</v>
      </c>
      <c r="L2061" s="26">
        <f t="shared" si="1628"/>
        <v>8</v>
      </c>
      <c r="M2061" s="26">
        <f t="shared" si="1628"/>
        <v>3</v>
      </c>
      <c r="N2061" s="26">
        <f t="shared" si="1628"/>
        <v>6</v>
      </c>
      <c r="O2061" s="26">
        <f t="shared" si="1628"/>
        <v>9</v>
      </c>
      <c r="P2061" s="40">
        <f t="shared" si="1628"/>
        <v>26</v>
      </c>
      <c r="Q2061" s="41">
        <f t="shared" si="1628"/>
        <v>72</v>
      </c>
      <c r="S2061" s="3" t="s">
        <v>11</v>
      </c>
      <c r="T2061" s="26">
        <f t="shared" ref="T2061:AI2061" si="1629">SUM(T2037:T2060)</f>
        <v>39</v>
      </c>
      <c r="U2061" s="26">
        <f t="shared" si="1629"/>
        <v>36</v>
      </c>
      <c r="V2061" s="26">
        <f t="shared" si="1629"/>
        <v>67</v>
      </c>
      <c r="W2061" s="26">
        <f t="shared" si="1629"/>
        <v>14</v>
      </c>
      <c r="X2061" s="40">
        <f t="shared" si="1629"/>
        <v>156</v>
      </c>
      <c r="Y2061" s="26">
        <f t="shared" si="1629"/>
        <v>36</v>
      </c>
      <c r="Z2061" s="26">
        <f t="shared" si="1629"/>
        <v>26</v>
      </c>
      <c r="AA2061" s="27">
        <f t="shared" si="1629"/>
        <v>41</v>
      </c>
      <c r="AB2061" s="27">
        <f t="shared" si="1629"/>
        <v>14</v>
      </c>
      <c r="AC2061" s="40">
        <f t="shared" si="1629"/>
        <v>117</v>
      </c>
      <c r="AD2061" s="26">
        <f t="shared" si="1629"/>
        <v>74</v>
      </c>
      <c r="AE2061" s="26">
        <f t="shared" si="1629"/>
        <v>91</v>
      </c>
      <c r="AF2061" s="26">
        <f t="shared" si="1629"/>
        <v>64</v>
      </c>
      <c r="AG2061" s="26">
        <f t="shared" si="1629"/>
        <v>14</v>
      </c>
      <c r="AH2061" s="40">
        <f t="shared" si="1629"/>
        <v>243</v>
      </c>
      <c r="AI2061" s="41">
        <f t="shared" si="1629"/>
        <v>516</v>
      </c>
    </row>
    <row r="2062" spans="1:36" ht="14.25" thickBot="1" x14ac:dyDescent="0.2">
      <c r="A2062" s="42" t="s">
        <v>12</v>
      </c>
      <c r="B2062" s="43">
        <f>B2036-B2061</f>
        <v>9</v>
      </c>
      <c r="C2062" s="43">
        <f t="shared" ref="C2062:Q2062" si="1630">C2036-C2061</f>
        <v>6</v>
      </c>
      <c r="D2062" s="43">
        <f t="shared" si="1630"/>
        <v>15</v>
      </c>
      <c r="E2062" s="43">
        <f t="shared" si="1630"/>
        <v>0</v>
      </c>
      <c r="F2062" s="43">
        <f t="shared" si="1630"/>
        <v>30</v>
      </c>
      <c r="G2062" s="43">
        <f t="shared" si="1630"/>
        <v>9</v>
      </c>
      <c r="H2062" s="43">
        <f t="shared" si="1630"/>
        <v>14</v>
      </c>
      <c r="I2062" s="43">
        <f t="shared" si="1630"/>
        <v>15</v>
      </c>
      <c r="J2062" s="43">
        <f t="shared" si="1630"/>
        <v>0</v>
      </c>
      <c r="K2062" s="43">
        <f t="shared" si="1630"/>
        <v>38</v>
      </c>
      <c r="L2062" s="43">
        <f t="shared" si="1630"/>
        <v>9</v>
      </c>
      <c r="M2062" s="43">
        <f t="shared" si="1630"/>
        <v>11</v>
      </c>
      <c r="N2062" s="43">
        <f t="shared" si="1630"/>
        <v>11</v>
      </c>
      <c r="O2062" s="43">
        <f t="shared" si="1630"/>
        <v>1</v>
      </c>
      <c r="P2062" s="43">
        <f t="shared" si="1630"/>
        <v>32</v>
      </c>
      <c r="Q2062" s="41">
        <f t="shared" si="1630"/>
        <v>100</v>
      </c>
      <c r="S2062" s="42" t="s">
        <v>12</v>
      </c>
      <c r="T2062" s="43">
        <f>T2036-T2061</f>
        <v>343</v>
      </c>
      <c r="U2062" s="43">
        <f t="shared" ref="U2062:AI2062" si="1631">U2036-U2061</f>
        <v>496</v>
      </c>
      <c r="V2062" s="43">
        <f t="shared" si="1631"/>
        <v>489</v>
      </c>
      <c r="W2062" s="43">
        <f t="shared" si="1631"/>
        <v>84</v>
      </c>
      <c r="X2062" s="43">
        <f t="shared" si="1631"/>
        <v>1412</v>
      </c>
      <c r="Y2062" s="43">
        <f t="shared" si="1631"/>
        <v>409</v>
      </c>
      <c r="Z2062" s="43">
        <f t="shared" si="1631"/>
        <v>613</v>
      </c>
      <c r="AA2062" s="43">
        <f t="shared" si="1631"/>
        <v>428</v>
      </c>
      <c r="AB2062" s="43">
        <f t="shared" si="1631"/>
        <v>253</v>
      </c>
      <c r="AC2062" s="43">
        <f t="shared" si="1631"/>
        <v>1703</v>
      </c>
      <c r="AD2062" s="43">
        <f t="shared" si="1631"/>
        <v>488</v>
      </c>
      <c r="AE2062" s="43">
        <f t="shared" si="1631"/>
        <v>635</v>
      </c>
      <c r="AF2062" s="43">
        <f t="shared" si="1631"/>
        <v>579</v>
      </c>
      <c r="AG2062" s="43">
        <f t="shared" si="1631"/>
        <v>241</v>
      </c>
      <c r="AH2062" s="43">
        <f t="shared" si="1631"/>
        <v>1943</v>
      </c>
      <c r="AI2062" s="41">
        <f t="shared" si="1631"/>
        <v>5058</v>
      </c>
    </row>
    <row r="2063" spans="1:36" x14ac:dyDescent="0.15">
      <c r="T2063" s="101">
        <f>T2062/$X$2062*100</f>
        <v>24.291784702549577</v>
      </c>
      <c r="U2063" s="101">
        <f t="shared" ref="U2063:X2063" si="1632">U2062/$X$2062*100</f>
        <v>35.127478753541077</v>
      </c>
      <c r="V2063" s="101">
        <f t="shared" si="1632"/>
        <v>34.631728045325779</v>
      </c>
      <c r="W2063" s="101">
        <f t="shared" si="1632"/>
        <v>5.9490084985835701</v>
      </c>
      <c r="X2063" s="101">
        <f t="shared" si="1632"/>
        <v>100</v>
      </c>
      <c r="Y2063" s="101">
        <f>Y2062/$AC$2062*100</f>
        <v>24.016441573693481</v>
      </c>
      <c r="Z2063" s="101">
        <f t="shared" ref="Z2063:AC2063" si="1633">Z2062/$AC$2062*100</f>
        <v>35.995302407516149</v>
      </c>
      <c r="AA2063" s="101">
        <f t="shared" si="1633"/>
        <v>25.132119788608335</v>
      </c>
      <c r="AB2063" s="101">
        <f t="shared" si="1633"/>
        <v>14.856136230182033</v>
      </c>
      <c r="AC2063" s="101">
        <f t="shared" si="1633"/>
        <v>100</v>
      </c>
      <c r="AD2063" s="101">
        <f>AD2062/$AH$2062*100</f>
        <v>25.115800308800821</v>
      </c>
      <c r="AE2063" s="101">
        <f t="shared" ref="AE2063:AH2063" si="1634">AE2062/$AH$2062*100</f>
        <v>32.681420483787953</v>
      </c>
      <c r="AF2063" s="101">
        <f t="shared" si="1634"/>
        <v>29.799279464745236</v>
      </c>
      <c r="AG2063" s="101">
        <f t="shared" si="1634"/>
        <v>12.40349974266598</v>
      </c>
      <c r="AH2063" s="101">
        <f t="shared" si="1634"/>
        <v>100</v>
      </c>
    </row>
    <row r="2064" spans="1:36" x14ac:dyDescent="0.15">
      <c r="T2064" s="104">
        <v>23</v>
      </c>
      <c r="U2064">
        <v>35.299999999999997</v>
      </c>
      <c r="V2064">
        <v>27.2</v>
      </c>
      <c r="W2064">
        <v>14.5</v>
      </c>
      <c r="X2064">
        <v>100</v>
      </c>
      <c r="Y2064">
        <v>22.8</v>
      </c>
      <c r="Z2064">
        <v>35.299999999999997</v>
      </c>
      <c r="AA2064">
        <v>26.6</v>
      </c>
      <c r="AB2064">
        <v>15.3</v>
      </c>
      <c r="AC2064">
        <v>100</v>
      </c>
      <c r="AD2064">
        <v>22.7</v>
      </c>
      <c r="AE2064">
        <v>34.6</v>
      </c>
      <c r="AF2064">
        <v>27.3</v>
      </c>
      <c r="AG2064">
        <v>15.5</v>
      </c>
      <c r="AH2064">
        <v>100</v>
      </c>
    </row>
    <row r="2065" spans="1:36" ht="21.75" thickBot="1" x14ac:dyDescent="0.25">
      <c r="A2065" s="50" t="s">
        <v>13</v>
      </c>
      <c r="B2065" s="51"/>
      <c r="C2065" s="51"/>
      <c r="D2065" s="51"/>
      <c r="E2065" s="51"/>
      <c r="F2065" s="54" t="s">
        <v>26</v>
      </c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S2065" s="50" t="s">
        <v>14</v>
      </c>
      <c r="T2065" s="51"/>
      <c r="U2065" s="51"/>
      <c r="V2065" s="51"/>
      <c r="W2065" s="51"/>
      <c r="X2065" s="54" t="s">
        <v>26</v>
      </c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</row>
    <row r="2066" spans="1:36" ht="14.25" thickBot="1" x14ac:dyDescent="0.2">
      <c r="A2066" s="2" t="s">
        <v>0</v>
      </c>
      <c r="B2066" s="225" t="s">
        <v>15</v>
      </c>
      <c r="C2066" s="225"/>
      <c r="D2066" s="225"/>
      <c r="E2066" s="225"/>
      <c r="F2066" s="226"/>
      <c r="G2066" s="225" t="s">
        <v>1</v>
      </c>
      <c r="H2066" s="225"/>
      <c r="I2066" s="225"/>
      <c r="J2066" s="225"/>
      <c r="K2066" s="226"/>
      <c r="L2066" s="225" t="s">
        <v>16</v>
      </c>
      <c r="M2066" s="225"/>
      <c r="N2066" s="225"/>
      <c r="O2066" s="225"/>
      <c r="P2066" s="225"/>
      <c r="Q2066" s="227" t="s">
        <v>2</v>
      </c>
      <c r="S2066" s="2" t="s">
        <v>0</v>
      </c>
      <c r="T2066" s="225" t="s">
        <v>15</v>
      </c>
      <c r="U2066" s="225"/>
      <c r="V2066" s="225"/>
      <c r="W2066" s="225"/>
      <c r="X2066" s="226"/>
      <c r="Y2066" s="225" t="s">
        <v>1</v>
      </c>
      <c r="Z2066" s="225"/>
      <c r="AA2066" s="225"/>
      <c r="AB2066" s="225"/>
      <c r="AC2066" s="226"/>
      <c r="AD2066" s="225" t="s">
        <v>16</v>
      </c>
      <c r="AE2066" s="225"/>
      <c r="AF2066" s="225"/>
      <c r="AG2066" s="225"/>
      <c r="AH2066" s="225"/>
      <c r="AI2066" s="227" t="s">
        <v>2</v>
      </c>
    </row>
    <row r="2067" spans="1:36" ht="14.25" thickBot="1" x14ac:dyDescent="0.2">
      <c r="A2067" s="2" t="s">
        <v>3</v>
      </c>
      <c r="B2067" s="3" t="s">
        <v>4</v>
      </c>
      <c r="C2067" s="2" t="s">
        <v>5</v>
      </c>
      <c r="D2067" s="4" t="s">
        <v>6</v>
      </c>
      <c r="E2067" s="2" t="s">
        <v>821</v>
      </c>
      <c r="F2067" s="2" t="s">
        <v>7</v>
      </c>
      <c r="G2067" s="3" t="s">
        <v>4</v>
      </c>
      <c r="H2067" s="2" t="s">
        <v>5</v>
      </c>
      <c r="I2067" s="4" t="s">
        <v>6</v>
      </c>
      <c r="J2067" s="2" t="s">
        <v>820</v>
      </c>
      <c r="K2067" s="2" t="s">
        <v>7</v>
      </c>
      <c r="L2067" s="3" t="s">
        <v>4</v>
      </c>
      <c r="M2067" s="2" t="s">
        <v>5</v>
      </c>
      <c r="N2067" s="4" t="s">
        <v>6</v>
      </c>
      <c r="O2067" s="2" t="s">
        <v>820</v>
      </c>
      <c r="P2067" s="3" t="s">
        <v>7</v>
      </c>
      <c r="Q2067" s="228"/>
      <c r="S2067" s="2" t="s">
        <v>3</v>
      </c>
      <c r="T2067" s="3" t="s">
        <v>4</v>
      </c>
      <c r="U2067" s="2" t="s">
        <v>5</v>
      </c>
      <c r="V2067" s="4" t="s">
        <v>6</v>
      </c>
      <c r="W2067" s="2" t="s">
        <v>821</v>
      </c>
      <c r="X2067" s="2" t="s">
        <v>7</v>
      </c>
      <c r="Y2067" s="3" t="s">
        <v>4</v>
      </c>
      <c r="Z2067" s="2" t="s">
        <v>5</v>
      </c>
      <c r="AA2067" s="4" t="s">
        <v>6</v>
      </c>
      <c r="AB2067" s="2" t="s">
        <v>821</v>
      </c>
      <c r="AC2067" s="2" t="s">
        <v>7</v>
      </c>
      <c r="AD2067" s="3" t="s">
        <v>4</v>
      </c>
      <c r="AE2067" s="2" t="s">
        <v>5</v>
      </c>
      <c r="AF2067" s="4" t="s">
        <v>6</v>
      </c>
      <c r="AG2067" s="2" t="s">
        <v>821</v>
      </c>
      <c r="AH2067" s="3" t="s">
        <v>7</v>
      </c>
      <c r="AI2067" s="228"/>
    </row>
    <row r="2068" spans="1:36" x14ac:dyDescent="0.15">
      <c r="A2068" s="5" t="s">
        <v>12</v>
      </c>
      <c r="B2068" s="6">
        <f>B2062</f>
        <v>9</v>
      </c>
      <c r="C2068" s="7">
        <f>C2062</f>
        <v>6</v>
      </c>
      <c r="D2068" s="6">
        <f>D2062</f>
        <v>15</v>
      </c>
      <c r="E2068" s="7">
        <f>E2062</f>
        <v>0</v>
      </c>
      <c r="F2068" s="8">
        <f>SUM(B2068:E2068)</f>
        <v>30</v>
      </c>
      <c r="G2068" s="6">
        <f>G2062</f>
        <v>9</v>
      </c>
      <c r="H2068" s="7">
        <f>H2062</f>
        <v>14</v>
      </c>
      <c r="I2068" s="6">
        <f>I2062</f>
        <v>15</v>
      </c>
      <c r="J2068" s="7">
        <f>J2062</f>
        <v>0</v>
      </c>
      <c r="K2068" s="8">
        <f>SUM(G2068:J2068)</f>
        <v>38</v>
      </c>
      <c r="L2068" s="6">
        <f>L2062</f>
        <v>9</v>
      </c>
      <c r="M2068" s="7">
        <f>M2062</f>
        <v>11</v>
      </c>
      <c r="N2068" s="6">
        <f>N2062</f>
        <v>11</v>
      </c>
      <c r="O2068" s="7">
        <f>O2062</f>
        <v>1</v>
      </c>
      <c r="P2068" s="8">
        <f>SUM(L2068:O2068)</f>
        <v>32</v>
      </c>
      <c r="Q2068" s="9">
        <f>F2068+K2068+P2068</f>
        <v>100</v>
      </c>
      <c r="S2068" s="5" t="s">
        <v>12</v>
      </c>
      <c r="T2068" s="6">
        <f>T2062</f>
        <v>343</v>
      </c>
      <c r="U2068" s="7">
        <f>U2062</f>
        <v>496</v>
      </c>
      <c r="V2068" s="6">
        <f>V2062</f>
        <v>489</v>
      </c>
      <c r="W2068" s="7">
        <f>W2062</f>
        <v>84</v>
      </c>
      <c r="X2068" s="8">
        <f>SUM(T2068:W2068)</f>
        <v>1412</v>
      </c>
      <c r="Y2068" s="6">
        <f>Y2062</f>
        <v>409</v>
      </c>
      <c r="Z2068" s="7">
        <f>Z2062</f>
        <v>613</v>
      </c>
      <c r="AA2068" s="6">
        <f>AA2062</f>
        <v>428</v>
      </c>
      <c r="AB2068" s="7">
        <f>AB2062</f>
        <v>253</v>
      </c>
      <c r="AC2068" s="8">
        <f>SUM(Y2068:AB2068)</f>
        <v>1703</v>
      </c>
      <c r="AD2068" s="7">
        <f>AD2062</f>
        <v>488</v>
      </c>
      <c r="AE2068" s="7">
        <f>AE2062</f>
        <v>635</v>
      </c>
      <c r="AF2068" s="6">
        <f>AF2062</f>
        <v>579</v>
      </c>
      <c r="AG2068" s="7">
        <f>AG2062</f>
        <v>241</v>
      </c>
      <c r="AH2068" s="8">
        <f>SUM(AD2068:AG2068)</f>
        <v>1943</v>
      </c>
      <c r="AI2068" s="9">
        <f>X2068+AC2068+AH2068</f>
        <v>5058</v>
      </c>
    </row>
    <row r="2069" spans="1:36" x14ac:dyDescent="0.15">
      <c r="A2069" s="11" t="s">
        <v>1553</v>
      </c>
      <c r="B2069" s="31"/>
      <c r="C2069" s="32"/>
      <c r="D2069" s="33">
        <v>1</v>
      </c>
      <c r="E2069" s="32"/>
      <c r="F2069" s="14">
        <f t="shared" ref="F2069:F2078" si="1635">SUM(B2069:E2069)</f>
        <v>1</v>
      </c>
      <c r="G2069" s="31"/>
      <c r="H2069" s="32"/>
      <c r="I2069" s="33">
        <v>1</v>
      </c>
      <c r="J2069" s="32"/>
      <c r="K2069" s="14">
        <f t="shared" ref="K2069:K2078" si="1636">SUM(G2069:J2069)</f>
        <v>1</v>
      </c>
      <c r="L2069" s="31"/>
      <c r="M2069" s="32"/>
      <c r="N2069" s="33"/>
      <c r="O2069" s="32"/>
      <c r="P2069" s="14">
        <f t="shared" ref="P2069:P2078" si="1637">SUM(L2069:O2069)</f>
        <v>0</v>
      </c>
      <c r="Q2069" s="15">
        <f t="shared" ref="Q2069:Q2103" si="1638">F2069+K2069+P2069</f>
        <v>2</v>
      </c>
      <c r="R2069" s="93">
        <v>44806</v>
      </c>
      <c r="S2069" s="11" t="s">
        <v>223</v>
      </c>
      <c r="T2069" s="12">
        <v>6</v>
      </c>
      <c r="U2069" s="13">
        <v>3</v>
      </c>
      <c r="V2069" s="12">
        <v>10</v>
      </c>
      <c r="W2069" s="30"/>
      <c r="X2069" s="14">
        <f>SUM(T2069:W2069)</f>
        <v>19</v>
      </c>
      <c r="Y2069" s="12">
        <v>6</v>
      </c>
      <c r="Z2069" s="13">
        <v>12</v>
      </c>
      <c r="AA2069" s="12">
        <v>10</v>
      </c>
      <c r="AB2069" s="30"/>
      <c r="AC2069" s="14">
        <f>SUM(Y2069:AB2069)</f>
        <v>28</v>
      </c>
      <c r="AD2069" s="12">
        <v>7</v>
      </c>
      <c r="AE2069" s="13">
        <v>8</v>
      </c>
      <c r="AF2069" s="12">
        <v>8</v>
      </c>
      <c r="AG2069" s="30"/>
      <c r="AH2069" s="14">
        <f>SUM(AD2069:AG2069)</f>
        <v>23</v>
      </c>
      <c r="AI2069" s="15">
        <f t="shared" ref="AI2069:AI2099" si="1639">X2069+AC2069+AH2069</f>
        <v>70</v>
      </c>
      <c r="AJ2069" s="93">
        <v>44810</v>
      </c>
    </row>
    <row r="2070" spans="1:36" x14ac:dyDescent="0.15">
      <c r="A2070" s="11" t="s">
        <v>1554</v>
      </c>
      <c r="B2070" s="37">
        <v>1</v>
      </c>
      <c r="C2070" s="19"/>
      <c r="D2070" s="18"/>
      <c r="E2070" s="32"/>
      <c r="F2070" s="14">
        <f t="shared" ref="F2070" si="1640">SUM(B2070:E2070)</f>
        <v>1</v>
      </c>
      <c r="G2070" s="37"/>
      <c r="H2070" s="19">
        <v>1</v>
      </c>
      <c r="I2070" s="18"/>
      <c r="J2070" s="32">
        <v>1</v>
      </c>
      <c r="K2070" s="14">
        <f t="shared" ref="K2070" si="1641">SUM(G2070:J2070)</f>
        <v>2</v>
      </c>
      <c r="L2070" s="37"/>
      <c r="M2070" s="19"/>
      <c r="N2070" s="18">
        <v>1</v>
      </c>
      <c r="O2070" s="32"/>
      <c r="P2070" s="14">
        <f t="shared" ref="P2070" si="1642">SUM(L2070:O2070)</f>
        <v>1</v>
      </c>
      <c r="Q2070" s="15">
        <f t="shared" si="1638"/>
        <v>4</v>
      </c>
      <c r="R2070" s="93">
        <v>44806</v>
      </c>
      <c r="S2070" s="11" t="s">
        <v>9</v>
      </c>
      <c r="T2070" s="62"/>
      <c r="U2070" s="47"/>
      <c r="V2070" s="46"/>
      <c r="W2070" s="88"/>
      <c r="X2070" s="14">
        <f t="shared" ref="X2070:X2078" si="1643">SUM(T2070:W2070)</f>
        <v>0</v>
      </c>
      <c r="Y2070" s="62"/>
      <c r="Z2070" s="47"/>
      <c r="AA2070" s="46"/>
      <c r="AB2070" s="88"/>
      <c r="AC2070" s="14">
        <f t="shared" ref="AC2070:AC2078" si="1644">SUM(Y2070:AB2070)</f>
        <v>0</v>
      </c>
      <c r="AD2070" s="62"/>
      <c r="AE2070" s="47"/>
      <c r="AF2070" s="46"/>
      <c r="AG2070" s="88"/>
      <c r="AH2070" s="14">
        <f t="shared" ref="AH2070:AH2076" si="1645">SUM(AD2070:AG2070)</f>
        <v>0</v>
      </c>
      <c r="AI2070" s="15">
        <f t="shared" si="1639"/>
        <v>0</v>
      </c>
    </row>
    <row r="2071" spans="1:36" x14ac:dyDescent="0.15">
      <c r="A2071" s="11" t="s">
        <v>9</v>
      </c>
      <c r="B2071" s="12"/>
      <c r="C2071" s="13"/>
      <c r="D2071" s="12"/>
      <c r="E2071" s="30">
        <v>2</v>
      </c>
      <c r="F2071" s="14">
        <f t="shared" si="1635"/>
        <v>2</v>
      </c>
      <c r="G2071" s="12"/>
      <c r="H2071" s="13"/>
      <c r="I2071" s="12"/>
      <c r="J2071" s="30">
        <v>1</v>
      </c>
      <c r="K2071" s="14">
        <f t="shared" si="1636"/>
        <v>1</v>
      </c>
      <c r="L2071" s="12"/>
      <c r="M2071" s="13"/>
      <c r="N2071" s="12"/>
      <c r="O2071" s="30">
        <v>1</v>
      </c>
      <c r="P2071" s="14">
        <f t="shared" si="1637"/>
        <v>1</v>
      </c>
      <c r="Q2071" s="15">
        <f t="shared" si="1638"/>
        <v>4</v>
      </c>
      <c r="R2071" s="56">
        <v>44810</v>
      </c>
      <c r="S2071" s="11" t="s">
        <v>9</v>
      </c>
      <c r="T2071" s="46"/>
      <c r="U2071" s="47"/>
      <c r="V2071" s="46"/>
      <c r="W2071" s="88"/>
      <c r="X2071" s="14">
        <f t="shared" si="1643"/>
        <v>0</v>
      </c>
      <c r="Y2071" s="46"/>
      <c r="Z2071" s="47"/>
      <c r="AA2071" s="46"/>
      <c r="AB2071" s="88"/>
      <c r="AC2071" s="14">
        <f t="shared" si="1644"/>
        <v>0</v>
      </c>
      <c r="AD2071" s="46"/>
      <c r="AE2071" s="47"/>
      <c r="AF2071" s="46"/>
      <c r="AG2071" s="88"/>
      <c r="AH2071" s="14">
        <f t="shared" si="1645"/>
        <v>0</v>
      </c>
      <c r="AI2071" s="15">
        <f t="shared" si="1639"/>
        <v>0</v>
      </c>
      <c r="AJ2071" s="56"/>
    </row>
    <row r="2072" spans="1:36" x14ac:dyDescent="0.15">
      <c r="A2072" s="11" t="s">
        <v>9</v>
      </c>
      <c r="B2072" s="12"/>
      <c r="C2072" s="13"/>
      <c r="D2072" s="12"/>
      <c r="E2072" s="30">
        <v>3</v>
      </c>
      <c r="F2072" s="14">
        <f t="shared" si="1635"/>
        <v>3</v>
      </c>
      <c r="G2072" s="12">
        <v>3</v>
      </c>
      <c r="H2072" s="13"/>
      <c r="I2072" s="12"/>
      <c r="J2072" s="30">
        <v>3</v>
      </c>
      <c r="K2072" s="14">
        <f t="shared" si="1636"/>
        <v>6</v>
      </c>
      <c r="L2072" s="12">
        <v>3</v>
      </c>
      <c r="M2072" s="13"/>
      <c r="N2072" s="12"/>
      <c r="O2072" s="30">
        <v>3</v>
      </c>
      <c r="P2072" s="14">
        <f t="shared" si="1637"/>
        <v>6</v>
      </c>
      <c r="Q2072" s="15">
        <f t="shared" si="1638"/>
        <v>15</v>
      </c>
      <c r="R2072" s="56">
        <v>44816</v>
      </c>
      <c r="S2072" s="11" t="s">
        <v>9</v>
      </c>
      <c r="T2072" s="12"/>
      <c r="U2072" s="13"/>
      <c r="V2072" s="12"/>
      <c r="W2072" s="30"/>
      <c r="X2072" s="14">
        <f t="shared" si="1643"/>
        <v>0</v>
      </c>
      <c r="Y2072" s="12"/>
      <c r="Z2072" s="13"/>
      <c r="AA2072" s="12"/>
      <c r="AB2072" s="30"/>
      <c r="AC2072" s="14">
        <f t="shared" si="1644"/>
        <v>0</v>
      </c>
      <c r="AD2072" s="12"/>
      <c r="AE2072" s="13"/>
      <c r="AF2072" s="12"/>
      <c r="AG2072" s="30"/>
      <c r="AH2072" s="14">
        <f t="shared" si="1645"/>
        <v>0</v>
      </c>
      <c r="AI2072" s="15">
        <f t="shared" si="1639"/>
        <v>0</v>
      </c>
      <c r="AJ2072" s="57"/>
    </row>
    <row r="2073" spans="1:36" x14ac:dyDescent="0.15">
      <c r="A2073" s="11" t="s">
        <v>66</v>
      </c>
      <c r="B2073" s="12"/>
      <c r="C2073" s="13"/>
      <c r="D2073" s="12">
        <v>1</v>
      </c>
      <c r="E2073" s="30">
        <v>1</v>
      </c>
      <c r="F2073" s="14">
        <f t="shared" si="1635"/>
        <v>2</v>
      </c>
      <c r="G2073" s="12"/>
      <c r="H2073" s="13"/>
      <c r="I2073" s="12">
        <v>1</v>
      </c>
      <c r="J2073" s="30">
        <v>1</v>
      </c>
      <c r="K2073" s="14">
        <f t="shared" si="1636"/>
        <v>2</v>
      </c>
      <c r="L2073" s="12"/>
      <c r="M2073" s="13"/>
      <c r="N2073" s="12">
        <v>1</v>
      </c>
      <c r="O2073" s="30">
        <v>1</v>
      </c>
      <c r="P2073" s="14">
        <f t="shared" si="1637"/>
        <v>2</v>
      </c>
      <c r="Q2073" s="15">
        <f t="shared" si="1638"/>
        <v>6</v>
      </c>
      <c r="R2073" s="56">
        <v>44816</v>
      </c>
      <c r="S2073" s="11" t="s">
        <v>9</v>
      </c>
      <c r="T2073" s="62"/>
      <c r="U2073" s="47"/>
      <c r="V2073" s="46"/>
      <c r="W2073" s="88"/>
      <c r="X2073" s="14">
        <f t="shared" si="1643"/>
        <v>0</v>
      </c>
      <c r="Y2073" s="62"/>
      <c r="Z2073" s="47"/>
      <c r="AA2073" s="46"/>
      <c r="AB2073" s="88"/>
      <c r="AC2073" s="14">
        <f t="shared" si="1644"/>
        <v>0</v>
      </c>
      <c r="AD2073" s="62"/>
      <c r="AE2073" s="47"/>
      <c r="AF2073" s="46"/>
      <c r="AG2073" s="88"/>
      <c r="AH2073" s="14">
        <f t="shared" si="1645"/>
        <v>0</v>
      </c>
      <c r="AI2073" s="15">
        <f t="shared" si="1639"/>
        <v>0</v>
      </c>
      <c r="AJ2073" s="57"/>
    </row>
    <row r="2074" spans="1:36" x14ac:dyDescent="0.15">
      <c r="A2074" s="11" t="s">
        <v>202</v>
      </c>
      <c r="B2074" s="12"/>
      <c r="C2074" s="13"/>
      <c r="D2074" s="12">
        <v>1</v>
      </c>
      <c r="E2074" s="30"/>
      <c r="F2074" s="14">
        <f t="shared" si="1635"/>
        <v>1</v>
      </c>
      <c r="G2074" s="12"/>
      <c r="H2074" s="13"/>
      <c r="I2074" s="12">
        <v>1</v>
      </c>
      <c r="J2074" s="30"/>
      <c r="K2074" s="14">
        <f t="shared" si="1636"/>
        <v>1</v>
      </c>
      <c r="L2074" s="12"/>
      <c r="M2074" s="13"/>
      <c r="N2074" s="12">
        <v>1</v>
      </c>
      <c r="O2074" s="30"/>
      <c r="P2074" s="14">
        <f t="shared" si="1637"/>
        <v>1</v>
      </c>
      <c r="Q2074" s="15">
        <f t="shared" si="1638"/>
        <v>3</v>
      </c>
      <c r="R2074" s="56">
        <v>44821</v>
      </c>
      <c r="S2074" s="11" t="s">
        <v>9</v>
      </c>
      <c r="T2074" s="46"/>
      <c r="U2074" s="47"/>
      <c r="V2074" s="46"/>
      <c r="W2074" s="88"/>
      <c r="X2074" s="14">
        <f t="shared" si="1643"/>
        <v>0</v>
      </c>
      <c r="Y2074" s="46"/>
      <c r="Z2074" s="47"/>
      <c r="AA2074" s="46"/>
      <c r="AB2074" s="88"/>
      <c r="AC2074" s="14">
        <f t="shared" si="1644"/>
        <v>0</v>
      </c>
      <c r="AD2074" s="46"/>
      <c r="AE2074" s="47"/>
      <c r="AF2074" s="46"/>
      <c r="AG2074" s="88"/>
      <c r="AH2074" s="14">
        <f t="shared" si="1645"/>
        <v>0</v>
      </c>
      <c r="AI2074" s="15">
        <f t="shared" si="1639"/>
        <v>0</v>
      </c>
      <c r="AJ2074" s="57"/>
    </row>
    <row r="2075" spans="1:36" x14ac:dyDescent="0.15">
      <c r="A2075" s="11" t="s">
        <v>9</v>
      </c>
      <c r="B2075" s="18"/>
      <c r="C2075" s="19"/>
      <c r="D2075" s="18"/>
      <c r="E2075" s="32"/>
      <c r="F2075" s="14">
        <f t="shared" si="1635"/>
        <v>0</v>
      </c>
      <c r="G2075" s="18"/>
      <c r="H2075" s="19"/>
      <c r="I2075" s="18"/>
      <c r="J2075" s="32"/>
      <c r="K2075" s="14">
        <f t="shared" si="1636"/>
        <v>0</v>
      </c>
      <c r="L2075" s="18"/>
      <c r="M2075" s="19"/>
      <c r="N2075" s="18"/>
      <c r="O2075" s="32"/>
      <c r="P2075" s="14">
        <f t="shared" si="1637"/>
        <v>0</v>
      </c>
      <c r="Q2075" s="15">
        <f t="shared" si="1638"/>
        <v>0</v>
      </c>
      <c r="S2075" s="11" t="s">
        <v>9</v>
      </c>
      <c r="T2075" s="46"/>
      <c r="U2075" s="47"/>
      <c r="V2075" s="46"/>
      <c r="W2075" s="88"/>
      <c r="X2075" s="14">
        <f t="shared" si="1643"/>
        <v>0</v>
      </c>
      <c r="Y2075" s="46"/>
      <c r="Z2075" s="47"/>
      <c r="AA2075" s="46"/>
      <c r="AB2075" s="88"/>
      <c r="AC2075" s="14">
        <f t="shared" si="1644"/>
        <v>0</v>
      </c>
      <c r="AD2075" s="46"/>
      <c r="AE2075" s="47"/>
      <c r="AF2075" s="46"/>
      <c r="AG2075" s="88"/>
      <c r="AH2075" s="14">
        <f t="shared" si="1645"/>
        <v>0</v>
      </c>
      <c r="AI2075" s="15">
        <f t="shared" si="1639"/>
        <v>0</v>
      </c>
      <c r="AJ2075" s="56"/>
    </row>
    <row r="2076" spans="1:36" x14ac:dyDescent="0.15">
      <c r="A2076" s="11" t="s">
        <v>9</v>
      </c>
      <c r="B2076" s="18"/>
      <c r="C2076" s="19"/>
      <c r="D2076" s="18"/>
      <c r="E2076" s="32"/>
      <c r="F2076" s="14">
        <f t="shared" si="1635"/>
        <v>0</v>
      </c>
      <c r="G2076" s="18"/>
      <c r="H2076" s="19"/>
      <c r="I2076" s="18"/>
      <c r="J2076" s="32"/>
      <c r="K2076" s="14">
        <f t="shared" si="1636"/>
        <v>0</v>
      </c>
      <c r="L2076" s="18"/>
      <c r="M2076" s="19"/>
      <c r="N2076" s="18"/>
      <c r="O2076" s="32"/>
      <c r="P2076" s="14">
        <f t="shared" si="1637"/>
        <v>0</v>
      </c>
      <c r="Q2076" s="15">
        <f t="shared" si="1638"/>
        <v>0</v>
      </c>
      <c r="S2076" s="11" t="s">
        <v>9</v>
      </c>
      <c r="T2076" s="62"/>
      <c r="U2076" s="47"/>
      <c r="V2076" s="46"/>
      <c r="W2076" s="47"/>
      <c r="X2076" s="123">
        <f t="shared" si="1643"/>
        <v>0</v>
      </c>
      <c r="Y2076" s="46"/>
      <c r="Z2076" s="47"/>
      <c r="AA2076" s="46"/>
      <c r="AB2076" s="47"/>
      <c r="AC2076" s="123">
        <f t="shared" si="1644"/>
        <v>0</v>
      </c>
      <c r="AD2076" s="46"/>
      <c r="AE2076" s="47"/>
      <c r="AF2076" s="46"/>
      <c r="AG2076" s="47"/>
      <c r="AH2076" s="123">
        <f t="shared" si="1645"/>
        <v>0</v>
      </c>
      <c r="AI2076" s="72">
        <f t="shared" si="1639"/>
        <v>0</v>
      </c>
      <c r="AJ2076" s="57"/>
    </row>
    <row r="2077" spans="1:36" x14ac:dyDescent="0.15">
      <c r="A2077" s="11" t="s">
        <v>9</v>
      </c>
      <c r="B2077" s="18"/>
      <c r="C2077" s="19"/>
      <c r="D2077" s="18"/>
      <c r="E2077" s="32"/>
      <c r="F2077" s="14">
        <f t="shared" si="1635"/>
        <v>0</v>
      </c>
      <c r="G2077" s="18"/>
      <c r="H2077" s="19"/>
      <c r="I2077" s="18"/>
      <c r="J2077" s="32"/>
      <c r="K2077" s="14">
        <f t="shared" si="1636"/>
        <v>0</v>
      </c>
      <c r="L2077" s="18"/>
      <c r="M2077" s="19"/>
      <c r="N2077" s="18"/>
      <c r="O2077" s="32"/>
      <c r="P2077" s="14">
        <f t="shared" si="1637"/>
        <v>0</v>
      </c>
      <c r="Q2077" s="15">
        <f t="shared" si="1638"/>
        <v>0</v>
      </c>
      <c r="S2077" s="11" t="s">
        <v>9</v>
      </c>
      <c r="T2077" s="89"/>
      <c r="U2077" s="88"/>
      <c r="V2077" s="89"/>
      <c r="W2077" s="88"/>
      <c r="X2077" s="14">
        <f t="shared" si="1643"/>
        <v>0</v>
      </c>
      <c r="Y2077" s="89"/>
      <c r="Z2077" s="88"/>
      <c r="AA2077" s="89"/>
      <c r="AB2077" s="88"/>
      <c r="AC2077" s="14">
        <f t="shared" si="1644"/>
        <v>0</v>
      </c>
      <c r="AD2077" s="89"/>
      <c r="AE2077" s="88"/>
      <c r="AF2077" s="89"/>
      <c r="AG2077" s="88"/>
      <c r="AH2077" s="14">
        <f t="shared" ref="AH2077:AH2078" si="1646">SUM(AD2077:AG2077)</f>
        <v>0</v>
      </c>
      <c r="AI2077" s="15">
        <f t="shared" si="1639"/>
        <v>0</v>
      </c>
      <c r="AJ2077" s="61"/>
    </row>
    <row r="2078" spans="1:36" ht="14.25" thickBot="1" x14ac:dyDescent="0.2">
      <c r="A2078" s="20" t="s">
        <v>9</v>
      </c>
      <c r="B2078" s="21"/>
      <c r="C2078" s="22"/>
      <c r="D2078" s="21"/>
      <c r="E2078" s="105"/>
      <c r="F2078" s="14">
        <f t="shared" si="1635"/>
        <v>0</v>
      </c>
      <c r="G2078" s="21"/>
      <c r="H2078" s="22"/>
      <c r="I2078" s="21"/>
      <c r="J2078" s="105"/>
      <c r="K2078" s="14">
        <f t="shared" si="1636"/>
        <v>0</v>
      </c>
      <c r="L2078" s="21"/>
      <c r="M2078" s="22"/>
      <c r="N2078" s="21"/>
      <c r="O2078" s="105"/>
      <c r="P2078" s="14">
        <f t="shared" si="1637"/>
        <v>0</v>
      </c>
      <c r="Q2078" s="24">
        <f t="shared" si="1638"/>
        <v>0</v>
      </c>
      <c r="S2078" s="11" t="s">
        <v>9</v>
      </c>
      <c r="T2078" s="48"/>
      <c r="U2078" s="49"/>
      <c r="V2078" s="48"/>
      <c r="W2078" s="109"/>
      <c r="X2078" s="14">
        <f t="shared" si="1643"/>
        <v>0</v>
      </c>
      <c r="Y2078" s="48"/>
      <c r="Z2078" s="49"/>
      <c r="AA2078" s="48"/>
      <c r="AB2078" s="109"/>
      <c r="AC2078" s="14">
        <f t="shared" si="1644"/>
        <v>0</v>
      </c>
      <c r="AD2078" s="48"/>
      <c r="AE2078" s="49"/>
      <c r="AF2078" s="48"/>
      <c r="AG2078" s="109"/>
      <c r="AH2078" s="14">
        <f t="shared" si="1646"/>
        <v>0</v>
      </c>
      <c r="AI2078" s="24">
        <f t="shared" si="1639"/>
        <v>0</v>
      </c>
      <c r="AJ2078" s="57"/>
    </row>
    <row r="2079" spans="1:36" ht="14.25" thickBot="1" x14ac:dyDescent="0.2">
      <c r="A2079" s="25" t="s">
        <v>10</v>
      </c>
      <c r="B2079" s="26">
        <f>SUM(B2068:B2078)</f>
        <v>10</v>
      </c>
      <c r="C2079" s="26">
        <f>SUM(C2068:C2078)</f>
        <v>6</v>
      </c>
      <c r="D2079" s="27">
        <f>SUM(D2068:D2078)</f>
        <v>18</v>
      </c>
      <c r="E2079" s="27">
        <f>SUM(E2068:E2078)</f>
        <v>6</v>
      </c>
      <c r="F2079" s="28">
        <f>SUM(B2079:E2079)</f>
        <v>40</v>
      </c>
      <c r="G2079" s="26">
        <f>SUM(G2068:G2078)</f>
        <v>12</v>
      </c>
      <c r="H2079" s="26">
        <f>SUM(H2068:H2078)</f>
        <v>15</v>
      </c>
      <c r="I2079" s="27">
        <f>SUM(I2068:I2078)</f>
        <v>18</v>
      </c>
      <c r="J2079" s="27">
        <f>SUM(J2068:J2078)</f>
        <v>6</v>
      </c>
      <c r="K2079" s="28">
        <f>SUM(G2079:J2079)</f>
        <v>51</v>
      </c>
      <c r="L2079" s="26">
        <f>SUM(L2068:L2078)</f>
        <v>12</v>
      </c>
      <c r="M2079" s="26">
        <f>SUM(M2068:M2078)</f>
        <v>11</v>
      </c>
      <c r="N2079" s="27">
        <f>SUM(N2068:N2078)</f>
        <v>14</v>
      </c>
      <c r="O2079" s="27">
        <f>SUM(O2068:O2078)</f>
        <v>6</v>
      </c>
      <c r="P2079" s="28">
        <f>SUM(L2079:O2079)</f>
        <v>43</v>
      </c>
      <c r="Q2079" s="29">
        <f t="shared" si="1638"/>
        <v>134</v>
      </c>
      <c r="S2079" s="25" t="s">
        <v>10</v>
      </c>
      <c r="T2079" s="26">
        <f>SUM(T2068:T2078)</f>
        <v>349</v>
      </c>
      <c r="U2079" s="26">
        <f>SUM(U2068:U2078)</f>
        <v>499</v>
      </c>
      <c r="V2079" s="27">
        <f>SUM(V2068:V2078)</f>
        <v>499</v>
      </c>
      <c r="W2079" s="27">
        <f>SUM(W2068:W2078)</f>
        <v>84</v>
      </c>
      <c r="X2079" s="28">
        <f>SUM(T2079:W2079)</f>
        <v>1431</v>
      </c>
      <c r="Y2079" s="26">
        <f>SUM(Y2068:Y2078)</f>
        <v>415</v>
      </c>
      <c r="Z2079" s="26">
        <f>SUM(Z2068:Z2078)</f>
        <v>625</v>
      </c>
      <c r="AA2079" s="27">
        <f>SUM(AA2068:AA2078)</f>
        <v>438</v>
      </c>
      <c r="AB2079" s="27">
        <f>SUM(AB2068:AB2078)</f>
        <v>253</v>
      </c>
      <c r="AC2079" s="28">
        <f>SUM(Y2079:AB2079)</f>
        <v>1731</v>
      </c>
      <c r="AD2079" s="26">
        <f>SUM(AD2068:AD2078)</f>
        <v>495</v>
      </c>
      <c r="AE2079" s="26">
        <f>SUM(AE2068:AE2078)</f>
        <v>643</v>
      </c>
      <c r="AF2079" s="27">
        <f>SUM(AF2068:AF2078)</f>
        <v>587</v>
      </c>
      <c r="AG2079" s="27">
        <f>SUM(AG2068:AG2078)</f>
        <v>241</v>
      </c>
      <c r="AH2079" s="28">
        <f>SUM(AD2079:AG2079)</f>
        <v>1966</v>
      </c>
      <c r="AI2079" s="29">
        <f t="shared" si="1639"/>
        <v>5128</v>
      </c>
      <c r="AJ2079" s="61"/>
    </row>
    <row r="2080" spans="1:36" x14ac:dyDescent="0.15">
      <c r="A2080" s="30" t="s">
        <v>1550</v>
      </c>
      <c r="B2080" s="31">
        <v>1</v>
      </c>
      <c r="C2080" s="32"/>
      <c r="D2080" s="33"/>
      <c r="E2080" s="32"/>
      <c r="F2080" s="14">
        <f>SUM(B2080:E2080)</f>
        <v>1</v>
      </c>
      <c r="G2080" s="31">
        <v>1</v>
      </c>
      <c r="H2080" s="32"/>
      <c r="I2080" s="33"/>
      <c r="J2080" s="32"/>
      <c r="K2080" s="14">
        <f>SUM(G2080:J2080)</f>
        <v>1</v>
      </c>
      <c r="L2080" s="31">
        <v>1</v>
      </c>
      <c r="M2080" s="32"/>
      <c r="N2080" s="33"/>
      <c r="O2080" s="32"/>
      <c r="P2080" s="14">
        <f>SUM(L2080:O2080)</f>
        <v>1</v>
      </c>
      <c r="Q2080" s="15">
        <f t="shared" si="1638"/>
        <v>3</v>
      </c>
      <c r="R2080" s="56">
        <v>44809</v>
      </c>
      <c r="S2080" s="30" t="s">
        <v>1549</v>
      </c>
      <c r="T2080" s="31"/>
      <c r="U2080" s="32">
        <v>3</v>
      </c>
      <c r="V2080" s="33">
        <v>3</v>
      </c>
      <c r="W2080" s="32">
        <v>3</v>
      </c>
      <c r="X2080" s="14">
        <f t="shared" ref="X2080" si="1647">SUM(T2080:W2080)</f>
        <v>9</v>
      </c>
      <c r="Y2080" s="31"/>
      <c r="Z2080" s="32">
        <v>3</v>
      </c>
      <c r="AA2080" s="33">
        <v>3</v>
      </c>
      <c r="AB2080" s="32">
        <v>3</v>
      </c>
      <c r="AC2080" s="14">
        <f t="shared" ref="AC2080" si="1648">SUM(Y2080:AB2080)</f>
        <v>9</v>
      </c>
      <c r="AD2080" s="31"/>
      <c r="AE2080" s="32">
        <v>3</v>
      </c>
      <c r="AF2080" s="33">
        <v>3</v>
      </c>
      <c r="AG2080" s="32">
        <v>3</v>
      </c>
      <c r="AH2080" s="14">
        <f t="shared" ref="AH2080" si="1649">SUM(AD2080:AG2080)</f>
        <v>9</v>
      </c>
      <c r="AI2080" s="15">
        <f t="shared" si="1639"/>
        <v>27</v>
      </c>
      <c r="AJ2080" s="56">
        <v>44806</v>
      </c>
    </row>
    <row r="2081" spans="1:36" x14ac:dyDescent="0.15">
      <c r="A2081" s="30" t="s">
        <v>1559</v>
      </c>
      <c r="B2081" s="37">
        <v>6</v>
      </c>
      <c r="C2081" s="19">
        <v>3</v>
      </c>
      <c r="D2081" s="18">
        <v>10</v>
      </c>
      <c r="E2081" s="32"/>
      <c r="F2081" s="14">
        <f t="shared" ref="F2081:F2103" si="1650">SUM(B2081:E2081)</f>
        <v>19</v>
      </c>
      <c r="G2081" s="37">
        <v>6</v>
      </c>
      <c r="H2081" s="19">
        <v>12</v>
      </c>
      <c r="I2081" s="18">
        <v>10</v>
      </c>
      <c r="J2081" s="32"/>
      <c r="K2081" s="14">
        <f t="shared" ref="K2081:K2103" si="1651">SUM(G2081:J2081)</f>
        <v>28</v>
      </c>
      <c r="L2081" s="37">
        <v>7</v>
      </c>
      <c r="M2081" s="19">
        <v>8</v>
      </c>
      <c r="N2081" s="18">
        <v>8</v>
      </c>
      <c r="O2081" s="32"/>
      <c r="P2081" s="14">
        <f t="shared" ref="P2081:P2103" si="1652">SUM(L2081:O2081)</f>
        <v>23</v>
      </c>
      <c r="Q2081" s="15">
        <f t="shared" si="1638"/>
        <v>70</v>
      </c>
      <c r="R2081" s="93">
        <v>44810</v>
      </c>
      <c r="S2081" s="30" t="s">
        <v>1551</v>
      </c>
      <c r="T2081" s="31">
        <v>4</v>
      </c>
      <c r="U2081" s="32">
        <v>4</v>
      </c>
      <c r="V2081" s="33"/>
      <c r="W2081" s="32"/>
      <c r="X2081" s="14">
        <f t="shared" ref="X2081:X2099" si="1653">SUM(T2081:W2081)</f>
        <v>8</v>
      </c>
      <c r="Y2081" s="31">
        <v>4</v>
      </c>
      <c r="Z2081" s="32">
        <v>4</v>
      </c>
      <c r="AA2081" s="33"/>
      <c r="AB2081" s="32"/>
      <c r="AC2081" s="14">
        <f t="shared" ref="AC2081:AC2099" si="1654">SUM(Y2081:AB2081)</f>
        <v>8</v>
      </c>
      <c r="AD2081" s="31">
        <v>4</v>
      </c>
      <c r="AE2081" s="32">
        <v>4</v>
      </c>
      <c r="AF2081" s="33"/>
      <c r="AG2081" s="32"/>
      <c r="AH2081" s="14">
        <f t="shared" ref="AH2081:AH2099" si="1655">SUM(AD2081:AG2081)</f>
        <v>8</v>
      </c>
      <c r="AI2081" s="15">
        <f t="shared" si="1639"/>
        <v>24</v>
      </c>
      <c r="AJ2081" s="56">
        <v>44809</v>
      </c>
    </row>
    <row r="2082" spans="1:36" x14ac:dyDescent="0.15">
      <c r="A2082" s="30" t="s">
        <v>88</v>
      </c>
      <c r="B2082" s="37"/>
      <c r="C2082" s="19"/>
      <c r="D2082" s="18"/>
      <c r="E2082" s="32">
        <v>1</v>
      </c>
      <c r="F2082" s="14">
        <f t="shared" si="1650"/>
        <v>1</v>
      </c>
      <c r="G2082" s="37"/>
      <c r="H2082" s="19"/>
      <c r="I2082" s="18"/>
      <c r="J2082" s="32">
        <v>1</v>
      </c>
      <c r="K2082" s="14">
        <f t="shared" si="1651"/>
        <v>1</v>
      </c>
      <c r="L2082" s="37"/>
      <c r="M2082" s="19"/>
      <c r="N2082" s="18"/>
      <c r="O2082" s="32">
        <v>1</v>
      </c>
      <c r="P2082" s="14">
        <f t="shared" si="1652"/>
        <v>1</v>
      </c>
      <c r="Q2082" s="15">
        <f t="shared" si="1638"/>
        <v>3</v>
      </c>
      <c r="R2082" s="93">
        <v>44810</v>
      </c>
      <c r="S2082" s="30" t="s">
        <v>1552</v>
      </c>
      <c r="T2082" s="37"/>
      <c r="U2082" s="19">
        <v>10</v>
      </c>
      <c r="V2082" s="18">
        <v>10</v>
      </c>
      <c r="W2082" s="32"/>
      <c r="X2082" s="14">
        <f t="shared" si="1653"/>
        <v>20</v>
      </c>
      <c r="Y2082" s="37">
        <v>10</v>
      </c>
      <c r="Z2082" s="19">
        <v>10</v>
      </c>
      <c r="AA2082" s="18">
        <v>10</v>
      </c>
      <c r="AB2082" s="32"/>
      <c r="AC2082" s="14">
        <f t="shared" si="1654"/>
        <v>30</v>
      </c>
      <c r="AD2082" s="37"/>
      <c r="AE2082" s="19"/>
      <c r="AF2082" s="18"/>
      <c r="AG2082" s="32"/>
      <c r="AH2082" s="14">
        <f t="shared" si="1655"/>
        <v>0</v>
      </c>
      <c r="AI2082" s="15">
        <f t="shared" si="1639"/>
        <v>50</v>
      </c>
      <c r="AJ2082" s="56">
        <v>44809</v>
      </c>
    </row>
    <row r="2083" spans="1:36" x14ac:dyDescent="0.15">
      <c r="A2083" s="30" t="s">
        <v>88</v>
      </c>
      <c r="B2083" s="37"/>
      <c r="C2083" s="19"/>
      <c r="D2083" s="18"/>
      <c r="E2083" s="32">
        <f>1+1</f>
        <v>2</v>
      </c>
      <c r="F2083" s="14">
        <f t="shared" si="1650"/>
        <v>2</v>
      </c>
      <c r="G2083" s="37"/>
      <c r="H2083" s="19"/>
      <c r="I2083" s="18"/>
      <c r="J2083" s="32">
        <v>1</v>
      </c>
      <c r="K2083" s="14">
        <f t="shared" si="1651"/>
        <v>1</v>
      </c>
      <c r="L2083" s="37"/>
      <c r="M2083" s="19"/>
      <c r="N2083" s="18"/>
      <c r="O2083" s="32">
        <v>1</v>
      </c>
      <c r="P2083" s="14">
        <f t="shared" si="1652"/>
        <v>1</v>
      </c>
      <c r="Q2083" s="15">
        <f t="shared" si="1638"/>
        <v>4</v>
      </c>
      <c r="R2083" s="93">
        <v>44824</v>
      </c>
      <c r="S2083" s="30" t="s">
        <v>1555</v>
      </c>
      <c r="T2083" s="37">
        <v>6</v>
      </c>
      <c r="U2083" s="19">
        <v>5</v>
      </c>
      <c r="V2083" s="18">
        <v>2</v>
      </c>
      <c r="W2083" s="32">
        <v>5</v>
      </c>
      <c r="X2083" s="14">
        <f t="shared" si="1653"/>
        <v>18</v>
      </c>
      <c r="Y2083" s="37">
        <v>6</v>
      </c>
      <c r="Z2083" s="19">
        <v>5</v>
      </c>
      <c r="AA2083" s="18">
        <v>2</v>
      </c>
      <c r="AB2083" s="32">
        <v>5</v>
      </c>
      <c r="AC2083" s="14">
        <f t="shared" si="1654"/>
        <v>18</v>
      </c>
      <c r="AD2083" s="37">
        <v>6</v>
      </c>
      <c r="AE2083" s="19">
        <v>5</v>
      </c>
      <c r="AF2083" s="18">
        <v>2</v>
      </c>
      <c r="AG2083" s="32">
        <v>5</v>
      </c>
      <c r="AH2083" s="14">
        <f t="shared" si="1655"/>
        <v>18</v>
      </c>
      <c r="AI2083" s="15">
        <f t="shared" si="1639"/>
        <v>54</v>
      </c>
      <c r="AJ2083" s="56">
        <v>44810</v>
      </c>
    </row>
    <row r="2084" spans="1:36" x14ac:dyDescent="0.15">
      <c r="A2084" s="30"/>
      <c r="B2084" s="37"/>
      <c r="C2084" s="19"/>
      <c r="D2084" s="18"/>
      <c r="E2084" s="32"/>
      <c r="F2084" s="14">
        <f t="shared" si="1650"/>
        <v>0</v>
      </c>
      <c r="G2084" s="37"/>
      <c r="H2084" s="19"/>
      <c r="I2084" s="18"/>
      <c r="J2084" s="32"/>
      <c r="K2084" s="14">
        <f t="shared" si="1651"/>
        <v>0</v>
      </c>
      <c r="L2084" s="37"/>
      <c r="M2084" s="19"/>
      <c r="N2084" s="18"/>
      <c r="O2084" s="32"/>
      <c r="P2084" s="14">
        <f t="shared" si="1652"/>
        <v>0</v>
      </c>
      <c r="Q2084" s="15">
        <f t="shared" si="1638"/>
        <v>0</v>
      </c>
      <c r="S2084" s="13" t="s">
        <v>1556</v>
      </c>
      <c r="T2084" s="37"/>
      <c r="U2084" s="19"/>
      <c r="V2084" s="18"/>
      <c r="W2084" s="32">
        <v>2</v>
      </c>
      <c r="X2084" s="14">
        <f t="shared" si="1653"/>
        <v>2</v>
      </c>
      <c r="Y2084" s="37"/>
      <c r="Z2084" s="19"/>
      <c r="AA2084" s="18"/>
      <c r="AB2084" s="32">
        <v>1</v>
      </c>
      <c r="AC2084" s="14">
        <f t="shared" si="1654"/>
        <v>1</v>
      </c>
      <c r="AD2084" s="37"/>
      <c r="AE2084" s="19"/>
      <c r="AF2084" s="18"/>
      <c r="AG2084" s="32">
        <v>1</v>
      </c>
      <c r="AH2084" s="14">
        <f t="shared" si="1655"/>
        <v>1</v>
      </c>
      <c r="AI2084" s="15">
        <f t="shared" si="1639"/>
        <v>4</v>
      </c>
      <c r="AJ2084" s="56">
        <v>44810</v>
      </c>
    </row>
    <row r="2085" spans="1:36" x14ac:dyDescent="0.15">
      <c r="A2085" s="30"/>
      <c r="B2085" s="37"/>
      <c r="C2085" s="19"/>
      <c r="D2085" s="18"/>
      <c r="E2085" s="32"/>
      <c r="F2085" s="14">
        <f t="shared" si="1650"/>
        <v>0</v>
      </c>
      <c r="G2085" s="37"/>
      <c r="H2085" s="19"/>
      <c r="I2085" s="18"/>
      <c r="J2085" s="32"/>
      <c r="K2085" s="14">
        <f t="shared" si="1651"/>
        <v>0</v>
      </c>
      <c r="L2085" s="37"/>
      <c r="M2085" s="19"/>
      <c r="N2085" s="18"/>
      <c r="O2085" s="32"/>
      <c r="P2085" s="14">
        <f t="shared" si="1652"/>
        <v>0</v>
      </c>
      <c r="Q2085" s="15">
        <f t="shared" si="1638"/>
        <v>0</v>
      </c>
      <c r="S2085" s="13" t="s">
        <v>1568</v>
      </c>
      <c r="T2085" s="37">
        <v>20</v>
      </c>
      <c r="U2085" s="19">
        <v>20</v>
      </c>
      <c r="V2085" s="18">
        <v>20</v>
      </c>
      <c r="W2085" s="32">
        <v>20</v>
      </c>
      <c r="X2085" s="14">
        <f t="shared" si="1653"/>
        <v>80</v>
      </c>
      <c r="Y2085" s="37">
        <v>20</v>
      </c>
      <c r="Z2085" s="19">
        <v>20</v>
      </c>
      <c r="AA2085" s="18">
        <v>20</v>
      </c>
      <c r="AB2085" s="32">
        <v>20</v>
      </c>
      <c r="AC2085" s="14">
        <f t="shared" si="1654"/>
        <v>80</v>
      </c>
      <c r="AD2085" s="37">
        <v>20</v>
      </c>
      <c r="AE2085" s="19">
        <v>20</v>
      </c>
      <c r="AF2085" s="18">
        <v>20</v>
      </c>
      <c r="AG2085" s="32">
        <v>20</v>
      </c>
      <c r="AH2085" s="14">
        <f t="shared" si="1655"/>
        <v>80</v>
      </c>
      <c r="AI2085" s="15">
        <f t="shared" si="1639"/>
        <v>240</v>
      </c>
      <c r="AJ2085" s="56">
        <v>44818</v>
      </c>
    </row>
    <row r="2086" spans="1:36" x14ac:dyDescent="0.15">
      <c r="A2086" s="30"/>
      <c r="B2086" s="37"/>
      <c r="C2086" s="19"/>
      <c r="D2086" s="18"/>
      <c r="E2086" s="32"/>
      <c r="F2086" s="14">
        <f t="shared" si="1650"/>
        <v>0</v>
      </c>
      <c r="G2086" s="37"/>
      <c r="H2086" s="19"/>
      <c r="I2086" s="18"/>
      <c r="J2086" s="32"/>
      <c r="K2086" s="14">
        <f t="shared" si="1651"/>
        <v>0</v>
      </c>
      <c r="L2086" s="37"/>
      <c r="M2086" s="19"/>
      <c r="N2086" s="18"/>
      <c r="O2086" s="32"/>
      <c r="P2086" s="14">
        <f t="shared" si="1652"/>
        <v>0</v>
      </c>
      <c r="Q2086" s="15">
        <f t="shared" si="1638"/>
        <v>0</v>
      </c>
      <c r="S2086" s="30" t="s">
        <v>1560</v>
      </c>
      <c r="T2086" s="37">
        <v>2</v>
      </c>
      <c r="U2086" s="19"/>
      <c r="V2086" s="18">
        <v>4</v>
      </c>
      <c r="W2086" s="32"/>
      <c r="X2086" s="14">
        <f t="shared" si="1653"/>
        <v>6</v>
      </c>
      <c r="Y2086" s="37">
        <v>2</v>
      </c>
      <c r="Z2086" s="19"/>
      <c r="AA2086" s="18">
        <v>4</v>
      </c>
      <c r="AB2086" s="32"/>
      <c r="AC2086" s="14">
        <f t="shared" si="1654"/>
        <v>6</v>
      </c>
      <c r="AD2086" s="37">
        <v>2</v>
      </c>
      <c r="AE2086" s="19"/>
      <c r="AF2086" s="18">
        <v>4</v>
      </c>
      <c r="AG2086" s="32"/>
      <c r="AH2086" s="14">
        <f t="shared" si="1655"/>
        <v>6</v>
      </c>
      <c r="AI2086" s="15">
        <f t="shared" si="1639"/>
        <v>18</v>
      </c>
      <c r="AJ2086" s="56">
        <v>44811</v>
      </c>
    </row>
    <row r="2087" spans="1:36" x14ac:dyDescent="0.15">
      <c r="A2087" s="30"/>
      <c r="B2087" s="37"/>
      <c r="C2087" s="19"/>
      <c r="D2087" s="18"/>
      <c r="E2087" s="32"/>
      <c r="F2087" s="14">
        <f t="shared" si="1650"/>
        <v>0</v>
      </c>
      <c r="G2087" s="37"/>
      <c r="H2087" s="19"/>
      <c r="I2087" s="18"/>
      <c r="J2087" s="32"/>
      <c r="K2087" s="14">
        <f t="shared" si="1651"/>
        <v>0</v>
      </c>
      <c r="L2087" s="37"/>
      <c r="M2087" s="19"/>
      <c r="N2087" s="18"/>
      <c r="O2087" s="32"/>
      <c r="P2087" s="14">
        <f t="shared" si="1652"/>
        <v>0</v>
      </c>
      <c r="Q2087" s="15">
        <f t="shared" si="1638"/>
        <v>0</v>
      </c>
      <c r="S2087" s="30" t="s">
        <v>1561</v>
      </c>
      <c r="T2087" s="37">
        <v>4</v>
      </c>
      <c r="U2087" s="19">
        <v>2</v>
      </c>
      <c r="V2087" s="18">
        <v>1</v>
      </c>
      <c r="W2087" s="32">
        <v>2</v>
      </c>
      <c r="X2087" s="14">
        <f t="shared" si="1653"/>
        <v>9</v>
      </c>
      <c r="Y2087" s="37">
        <v>4</v>
      </c>
      <c r="Z2087" s="19">
        <v>2</v>
      </c>
      <c r="AA2087" s="18">
        <v>1</v>
      </c>
      <c r="AB2087" s="32">
        <v>2</v>
      </c>
      <c r="AC2087" s="14">
        <f t="shared" si="1654"/>
        <v>9</v>
      </c>
      <c r="AD2087" s="37">
        <v>4</v>
      </c>
      <c r="AE2087" s="19">
        <v>2</v>
      </c>
      <c r="AF2087" s="18">
        <v>1</v>
      </c>
      <c r="AG2087" s="32">
        <v>2</v>
      </c>
      <c r="AH2087" s="14">
        <f t="shared" si="1655"/>
        <v>9</v>
      </c>
      <c r="AI2087" s="15">
        <f t="shared" si="1639"/>
        <v>27</v>
      </c>
      <c r="AJ2087" s="56">
        <v>44812</v>
      </c>
    </row>
    <row r="2088" spans="1:36" x14ac:dyDescent="0.15">
      <c r="A2088" s="30"/>
      <c r="B2088" s="37"/>
      <c r="C2088" s="19"/>
      <c r="D2088" s="18"/>
      <c r="E2088" s="32"/>
      <c r="F2088" s="14">
        <f t="shared" si="1650"/>
        <v>0</v>
      </c>
      <c r="G2088" s="37"/>
      <c r="H2088" s="19"/>
      <c r="I2088" s="18"/>
      <c r="J2088" s="32"/>
      <c r="K2088" s="14">
        <f t="shared" si="1651"/>
        <v>0</v>
      </c>
      <c r="L2088" s="37"/>
      <c r="M2088" s="19"/>
      <c r="N2088" s="18"/>
      <c r="O2088" s="32"/>
      <c r="P2088" s="14">
        <f t="shared" si="1652"/>
        <v>0</v>
      </c>
      <c r="Q2088" s="15">
        <f t="shared" si="1638"/>
        <v>0</v>
      </c>
      <c r="S2088" s="30" t="s">
        <v>1562</v>
      </c>
      <c r="T2088" s="37"/>
      <c r="U2088" s="19">
        <v>7</v>
      </c>
      <c r="V2088" s="18">
        <v>2</v>
      </c>
      <c r="W2088" s="32">
        <v>1</v>
      </c>
      <c r="X2088" s="14">
        <f t="shared" si="1653"/>
        <v>10</v>
      </c>
      <c r="Y2088" s="37"/>
      <c r="Z2088" s="19">
        <v>7</v>
      </c>
      <c r="AA2088" s="18">
        <v>2</v>
      </c>
      <c r="AB2088" s="32">
        <v>1</v>
      </c>
      <c r="AC2088" s="14">
        <f t="shared" si="1654"/>
        <v>10</v>
      </c>
      <c r="AD2088" s="37"/>
      <c r="AE2088" s="19">
        <v>7</v>
      </c>
      <c r="AF2088" s="18">
        <v>2</v>
      </c>
      <c r="AG2088" s="32">
        <v>1</v>
      </c>
      <c r="AH2088" s="14">
        <f t="shared" si="1655"/>
        <v>10</v>
      </c>
      <c r="AI2088" s="15">
        <f t="shared" si="1639"/>
        <v>30</v>
      </c>
      <c r="AJ2088" s="56">
        <v>44813</v>
      </c>
    </row>
    <row r="2089" spans="1:36" x14ac:dyDescent="0.15">
      <c r="A2089" s="30"/>
      <c r="B2089" s="37"/>
      <c r="C2089" s="19"/>
      <c r="D2089" s="18"/>
      <c r="E2089" s="32"/>
      <c r="F2089" s="14">
        <f t="shared" si="1650"/>
        <v>0</v>
      </c>
      <c r="G2089" s="37"/>
      <c r="H2089" s="19"/>
      <c r="I2089" s="18"/>
      <c r="J2089" s="32"/>
      <c r="K2089" s="14">
        <f t="shared" si="1651"/>
        <v>0</v>
      </c>
      <c r="L2089" s="37"/>
      <c r="M2089" s="19"/>
      <c r="N2089" s="18"/>
      <c r="O2089" s="32"/>
      <c r="P2089" s="14">
        <f t="shared" si="1652"/>
        <v>0</v>
      </c>
      <c r="Q2089" s="15">
        <f t="shared" si="1638"/>
        <v>0</v>
      </c>
      <c r="S2089" s="39" t="s">
        <v>1563</v>
      </c>
      <c r="T2089" s="37">
        <v>3</v>
      </c>
      <c r="U2089" s="19">
        <v>5</v>
      </c>
      <c r="V2089" s="18"/>
      <c r="W2089" s="32"/>
      <c r="X2089" s="14">
        <f t="shared" si="1653"/>
        <v>8</v>
      </c>
      <c r="Y2089" s="37">
        <v>3</v>
      </c>
      <c r="Z2089" s="19">
        <v>5</v>
      </c>
      <c r="AA2089" s="18"/>
      <c r="AB2089" s="32"/>
      <c r="AC2089" s="14">
        <f t="shared" si="1654"/>
        <v>8</v>
      </c>
      <c r="AD2089" s="37">
        <v>3</v>
      </c>
      <c r="AE2089" s="19">
        <v>5</v>
      </c>
      <c r="AF2089" s="18"/>
      <c r="AG2089" s="32"/>
      <c r="AH2089" s="14">
        <f t="shared" si="1655"/>
        <v>8</v>
      </c>
      <c r="AI2089" s="15">
        <f t="shared" si="1639"/>
        <v>24</v>
      </c>
      <c r="AJ2089" s="56">
        <v>44816</v>
      </c>
    </row>
    <row r="2090" spans="1:36" x14ac:dyDescent="0.15">
      <c r="A2090" s="30"/>
      <c r="B2090" s="37"/>
      <c r="C2090" s="19"/>
      <c r="D2090" s="18"/>
      <c r="E2090" s="32"/>
      <c r="F2090" s="14">
        <f t="shared" si="1650"/>
        <v>0</v>
      </c>
      <c r="G2090" s="37"/>
      <c r="H2090" s="19"/>
      <c r="I2090" s="18"/>
      <c r="J2090" s="32"/>
      <c r="K2090" s="14">
        <f t="shared" si="1651"/>
        <v>0</v>
      </c>
      <c r="L2090" s="37"/>
      <c r="M2090" s="19"/>
      <c r="N2090" s="18"/>
      <c r="O2090" s="32"/>
      <c r="P2090" s="14">
        <f t="shared" si="1652"/>
        <v>0</v>
      </c>
      <c r="Q2090" s="15">
        <f t="shared" si="1638"/>
        <v>0</v>
      </c>
      <c r="S2090" s="30" t="s">
        <v>1564</v>
      </c>
      <c r="T2090" s="37">
        <v>4</v>
      </c>
      <c r="U2090" s="19">
        <v>4</v>
      </c>
      <c r="V2090" s="18"/>
      <c r="W2090" s="32"/>
      <c r="X2090" s="14">
        <f t="shared" si="1653"/>
        <v>8</v>
      </c>
      <c r="Y2090" s="37">
        <v>4</v>
      </c>
      <c r="Z2090" s="19">
        <v>2</v>
      </c>
      <c r="AA2090" s="18">
        <v>2</v>
      </c>
      <c r="AB2090" s="32"/>
      <c r="AC2090" s="14">
        <f t="shared" si="1654"/>
        <v>8</v>
      </c>
      <c r="AD2090" s="37"/>
      <c r="AE2090" s="19"/>
      <c r="AF2090" s="18">
        <v>9</v>
      </c>
      <c r="AG2090" s="32"/>
      <c r="AH2090" s="14">
        <f t="shared" si="1655"/>
        <v>9</v>
      </c>
      <c r="AI2090" s="15">
        <f t="shared" si="1639"/>
        <v>25</v>
      </c>
      <c r="AJ2090" s="56">
        <v>44816</v>
      </c>
    </row>
    <row r="2091" spans="1:36" x14ac:dyDescent="0.15">
      <c r="A2091" s="30"/>
      <c r="B2091" s="37"/>
      <c r="C2091" s="19"/>
      <c r="D2091" s="18"/>
      <c r="E2091" s="32"/>
      <c r="F2091" s="14">
        <f t="shared" si="1650"/>
        <v>0</v>
      </c>
      <c r="G2091" s="37"/>
      <c r="H2091" s="19"/>
      <c r="I2091" s="18"/>
      <c r="J2091" s="32"/>
      <c r="K2091" s="14">
        <f t="shared" si="1651"/>
        <v>0</v>
      </c>
      <c r="L2091" s="37"/>
      <c r="M2091" s="19"/>
      <c r="N2091" s="18"/>
      <c r="O2091" s="32"/>
      <c r="P2091" s="14">
        <f t="shared" si="1652"/>
        <v>0</v>
      </c>
      <c r="Q2091" s="15">
        <f t="shared" si="1638"/>
        <v>0</v>
      </c>
      <c r="S2091" s="30" t="s">
        <v>1565</v>
      </c>
      <c r="T2091" s="37">
        <v>1</v>
      </c>
      <c r="U2091" s="19"/>
      <c r="V2091" s="18">
        <v>2</v>
      </c>
      <c r="W2091" s="32">
        <v>2</v>
      </c>
      <c r="X2091" s="14">
        <f t="shared" si="1653"/>
        <v>5</v>
      </c>
      <c r="Y2091" s="37">
        <v>1</v>
      </c>
      <c r="Z2091" s="19"/>
      <c r="AA2091" s="18">
        <v>2</v>
      </c>
      <c r="AB2091" s="32">
        <v>2</v>
      </c>
      <c r="AC2091" s="14">
        <f t="shared" si="1654"/>
        <v>5</v>
      </c>
      <c r="AD2091" s="37">
        <v>1</v>
      </c>
      <c r="AE2091" s="19"/>
      <c r="AF2091" s="18">
        <v>2</v>
      </c>
      <c r="AG2091" s="32">
        <v>2</v>
      </c>
      <c r="AH2091" s="14">
        <f t="shared" si="1655"/>
        <v>5</v>
      </c>
      <c r="AI2091" s="15">
        <f t="shared" si="1639"/>
        <v>15</v>
      </c>
      <c r="AJ2091" s="56">
        <v>44816</v>
      </c>
    </row>
    <row r="2092" spans="1:36" x14ac:dyDescent="0.15">
      <c r="A2092" s="30"/>
      <c r="B2092" s="37"/>
      <c r="C2092" s="19"/>
      <c r="D2092" s="18"/>
      <c r="E2092" s="32"/>
      <c r="F2092" s="14">
        <f t="shared" si="1650"/>
        <v>0</v>
      </c>
      <c r="G2092" s="37"/>
      <c r="H2092" s="19"/>
      <c r="I2092" s="18"/>
      <c r="J2092" s="32"/>
      <c r="K2092" s="14">
        <f t="shared" si="1651"/>
        <v>0</v>
      </c>
      <c r="L2092" s="37"/>
      <c r="M2092" s="19"/>
      <c r="N2092" s="18"/>
      <c r="O2092" s="32"/>
      <c r="P2092" s="14">
        <f t="shared" si="1652"/>
        <v>0</v>
      </c>
      <c r="Q2092" s="15">
        <f t="shared" si="1638"/>
        <v>0</v>
      </c>
      <c r="S2092" s="13" t="s">
        <v>27</v>
      </c>
      <c r="T2092" s="37"/>
      <c r="U2092" s="19"/>
      <c r="V2092" s="18"/>
      <c r="W2092" s="32">
        <v>3</v>
      </c>
      <c r="X2092" s="14">
        <f t="shared" ref="X2092" si="1656">SUM(T2092:W2092)</f>
        <v>3</v>
      </c>
      <c r="Y2092" s="37">
        <v>3</v>
      </c>
      <c r="Z2092" s="19"/>
      <c r="AA2092" s="18"/>
      <c r="AB2092" s="32">
        <v>3</v>
      </c>
      <c r="AC2092" s="14">
        <f t="shared" ref="AC2092" si="1657">SUM(Y2092:AB2092)</f>
        <v>6</v>
      </c>
      <c r="AD2092" s="37">
        <v>3</v>
      </c>
      <c r="AE2092" s="19"/>
      <c r="AF2092" s="18"/>
      <c r="AG2092" s="32">
        <v>3</v>
      </c>
      <c r="AH2092" s="14">
        <f t="shared" ref="AH2092" si="1658">SUM(AD2092:AG2092)</f>
        <v>6</v>
      </c>
      <c r="AI2092" s="15">
        <f t="shared" si="1639"/>
        <v>15</v>
      </c>
      <c r="AJ2092" s="56">
        <v>44816</v>
      </c>
    </row>
    <row r="2093" spans="1:36" x14ac:dyDescent="0.15">
      <c r="A2093" s="30"/>
      <c r="B2093" s="37"/>
      <c r="C2093" s="19"/>
      <c r="D2093" s="18"/>
      <c r="E2093" s="32"/>
      <c r="F2093" s="14">
        <f t="shared" si="1650"/>
        <v>0</v>
      </c>
      <c r="G2093" s="37"/>
      <c r="H2093" s="19"/>
      <c r="I2093" s="18"/>
      <c r="J2093" s="32"/>
      <c r="K2093" s="14">
        <f t="shared" si="1651"/>
        <v>0</v>
      </c>
      <c r="L2093" s="37"/>
      <c r="M2093" s="19"/>
      <c r="N2093" s="18"/>
      <c r="O2093" s="32"/>
      <c r="P2093" s="14">
        <f t="shared" si="1652"/>
        <v>0</v>
      </c>
      <c r="Q2093" s="15">
        <f t="shared" si="1638"/>
        <v>0</v>
      </c>
      <c r="S2093" s="30" t="s">
        <v>1566</v>
      </c>
      <c r="T2093" s="37"/>
      <c r="U2093" s="19">
        <v>4</v>
      </c>
      <c r="V2093" s="18"/>
      <c r="W2093" s="32">
        <v>1</v>
      </c>
      <c r="X2093" s="14">
        <f t="shared" si="1653"/>
        <v>5</v>
      </c>
      <c r="Y2093" s="37"/>
      <c r="Z2093" s="19">
        <v>4</v>
      </c>
      <c r="AA2093" s="18"/>
      <c r="AB2093" s="32">
        <v>1</v>
      </c>
      <c r="AC2093" s="14">
        <f t="shared" si="1654"/>
        <v>5</v>
      </c>
      <c r="AD2093" s="37"/>
      <c r="AE2093" s="19">
        <v>4</v>
      </c>
      <c r="AF2093" s="18"/>
      <c r="AG2093" s="32">
        <v>1</v>
      </c>
      <c r="AH2093" s="14">
        <f t="shared" si="1655"/>
        <v>5</v>
      </c>
      <c r="AI2093" s="15">
        <f t="shared" si="1639"/>
        <v>15</v>
      </c>
      <c r="AJ2093" s="56">
        <v>44817</v>
      </c>
    </row>
    <row r="2094" spans="1:36" x14ac:dyDescent="0.15">
      <c r="A2094" s="30"/>
      <c r="B2094" s="37"/>
      <c r="C2094" s="19"/>
      <c r="D2094" s="18"/>
      <c r="E2094" s="32"/>
      <c r="F2094" s="14">
        <f t="shared" si="1650"/>
        <v>0</v>
      </c>
      <c r="G2094" s="37"/>
      <c r="H2094" s="19"/>
      <c r="I2094" s="18"/>
      <c r="J2094" s="32"/>
      <c r="K2094" s="14">
        <f t="shared" si="1651"/>
        <v>0</v>
      </c>
      <c r="L2094" s="37"/>
      <c r="M2094" s="19"/>
      <c r="N2094" s="18"/>
      <c r="O2094" s="32"/>
      <c r="P2094" s="14">
        <f t="shared" si="1652"/>
        <v>0</v>
      </c>
      <c r="Q2094" s="15">
        <f t="shared" si="1638"/>
        <v>0</v>
      </c>
      <c r="S2094" s="30" t="s">
        <v>1567</v>
      </c>
      <c r="T2094" s="37"/>
      <c r="U2094" s="19"/>
      <c r="V2094" s="18"/>
      <c r="W2094" s="32"/>
      <c r="X2094" s="14">
        <f t="shared" si="1653"/>
        <v>0</v>
      </c>
      <c r="Y2094" s="37"/>
      <c r="Z2094" s="19">
        <v>4</v>
      </c>
      <c r="AA2094" s="18">
        <v>4</v>
      </c>
      <c r="AB2094" s="32"/>
      <c r="AC2094" s="14">
        <f t="shared" si="1654"/>
        <v>8</v>
      </c>
      <c r="AD2094" s="37"/>
      <c r="AE2094" s="19"/>
      <c r="AF2094" s="18"/>
      <c r="AG2094" s="32"/>
      <c r="AH2094" s="14">
        <f t="shared" si="1655"/>
        <v>0</v>
      </c>
      <c r="AI2094" s="15">
        <f t="shared" si="1639"/>
        <v>8</v>
      </c>
      <c r="AJ2094" s="56">
        <v>44817</v>
      </c>
    </row>
    <row r="2095" spans="1:36" x14ac:dyDescent="0.15">
      <c r="A2095" s="30"/>
      <c r="B2095" s="37"/>
      <c r="C2095" s="19"/>
      <c r="D2095" s="18"/>
      <c r="E2095" s="32"/>
      <c r="F2095" s="14">
        <f t="shared" si="1650"/>
        <v>0</v>
      </c>
      <c r="G2095" s="37"/>
      <c r="H2095" s="19"/>
      <c r="I2095" s="18"/>
      <c r="J2095" s="32"/>
      <c r="K2095" s="14">
        <f t="shared" si="1651"/>
        <v>0</v>
      </c>
      <c r="L2095" s="37"/>
      <c r="M2095" s="19"/>
      <c r="N2095" s="18"/>
      <c r="O2095" s="32"/>
      <c r="P2095" s="14">
        <f t="shared" si="1652"/>
        <v>0</v>
      </c>
      <c r="Q2095" s="15">
        <f t="shared" si="1638"/>
        <v>0</v>
      </c>
      <c r="S2095" s="30" t="s">
        <v>1569</v>
      </c>
      <c r="T2095" s="31"/>
      <c r="U2095" s="32">
        <v>3</v>
      </c>
      <c r="V2095" s="33">
        <v>4</v>
      </c>
      <c r="W2095" s="32">
        <v>1</v>
      </c>
      <c r="X2095" s="14">
        <f t="shared" ref="X2095" si="1659">SUM(T2095:W2095)</f>
        <v>8</v>
      </c>
      <c r="Y2095" s="31"/>
      <c r="Z2095" s="32">
        <v>3</v>
      </c>
      <c r="AA2095" s="33">
        <v>4</v>
      </c>
      <c r="AB2095" s="32">
        <v>1</v>
      </c>
      <c r="AC2095" s="14">
        <f t="shared" ref="AC2095" si="1660">SUM(Y2095:AB2095)</f>
        <v>8</v>
      </c>
      <c r="AD2095" s="31"/>
      <c r="AE2095" s="32">
        <v>3</v>
      </c>
      <c r="AF2095" s="33">
        <v>4</v>
      </c>
      <c r="AG2095" s="32">
        <v>1</v>
      </c>
      <c r="AH2095" s="14">
        <f t="shared" ref="AH2095" si="1661">SUM(AD2095:AG2095)</f>
        <v>8</v>
      </c>
      <c r="AI2095" s="15">
        <f t="shared" ref="AI2095" si="1662">X2095+AC2095+AH2095</f>
        <v>24</v>
      </c>
      <c r="AJ2095" s="56">
        <v>44818</v>
      </c>
    </row>
    <row r="2096" spans="1:36" x14ac:dyDescent="0.15">
      <c r="A2096" s="30"/>
      <c r="B2096" s="37"/>
      <c r="C2096" s="19"/>
      <c r="D2096" s="18"/>
      <c r="E2096" s="32"/>
      <c r="F2096" s="14">
        <f t="shared" si="1650"/>
        <v>0</v>
      </c>
      <c r="G2096" s="37"/>
      <c r="H2096" s="19"/>
      <c r="I2096" s="18"/>
      <c r="J2096" s="32"/>
      <c r="K2096" s="14">
        <f t="shared" si="1651"/>
        <v>0</v>
      </c>
      <c r="L2096" s="37"/>
      <c r="M2096" s="19"/>
      <c r="N2096" s="18"/>
      <c r="O2096" s="32"/>
      <c r="P2096" s="14">
        <f t="shared" si="1652"/>
        <v>0</v>
      </c>
      <c r="Q2096" s="15">
        <f t="shared" si="1638"/>
        <v>0</v>
      </c>
      <c r="S2096" s="30"/>
      <c r="T2096" s="31"/>
      <c r="U2096" s="32"/>
      <c r="V2096" s="33"/>
      <c r="W2096" s="32"/>
      <c r="X2096" s="14">
        <f t="shared" si="1653"/>
        <v>0</v>
      </c>
      <c r="Y2096" s="31"/>
      <c r="Z2096" s="32"/>
      <c r="AA2096" s="33"/>
      <c r="AB2096" s="32"/>
      <c r="AC2096" s="14">
        <f t="shared" si="1654"/>
        <v>0</v>
      </c>
      <c r="AD2096" s="31"/>
      <c r="AE2096" s="32"/>
      <c r="AF2096" s="33"/>
      <c r="AG2096" s="32"/>
      <c r="AH2096" s="14">
        <f t="shared" si="1655"/>
        <v>0</v>
      </c>
      <c r="AI2096" s="15">
        <f t="shared" si="1639"/>
        <v>0</v>
      </c>
      <c r="AJ2096" s="56"/>
    </row>
    <row r="2097" spans="1:36" x14ac:dyDescent="0.15">
      <c r="A2097" s="30"/>
      <c r="B2097" s="37"/>
      <c r="C2097" s="19"/>
      <c r="D2097" s="18"/>
      <c r="E2097" s="32"/>
      <c r="F2097" s="14">
        <f t="shared" si="1650"/>
        <v>0</v>
      </c>
      <c r="G2097" s="37"/>
      <c r="H2097" s="19"/>
      <c r="I2097" s="18"/>
      <c r="J2097" s="32"/>
      <c r="K2097" s="14">
        <f t="shared" si="1651"/>
        <v>0</v>
      </c>
      <c r="L2097" s="37"/>
      <c r="M2097" s="19"/>
      <c r="N2097" s="18"/>
      <c r="O2097" s="32"/>
      <c r="P2097" s="14">
        <f t="shared" si="1652"/>
        <v>0</v>
      </c>
      <c r="Q2097" s="15">
        <f t="shared" si="1638"/>
        <v>0</v>
      </c>
      <c r="S2097" s="30"/>
      <c r="T2097" s="31"/>
      <c r="U2097" s="32"/>
      <c r="V2097" s="33"/>
      <c r="W2097" s="32"/>
      <c r="X2097" s="14">
        <f t="shared" si="1653"/>
        <v>0</v>
      </c>
      <c r="Y2097" s="31"/>
      <c r="Z2097" s="32"/>
      <c r="AA2097" s="33"/>
      <c r="AB2097" s="32"/>
      <c r="AC2097" s="14">
        <f t="shared" si="1654"/>
        <v>0</v>
      </c>
      <c r="AD2097" s="31"/>
      <c r="AE2097" s="32"/>
      <c r="AF2097" s="33"/>
      <c r="AG2097" s="32"/>
      <c r="AH2097" s="14">
        <f t="shared" si="1655"/>
        <v>0</v>
      </c>
      <c r="AI2097" s="15">
        <f t="shared" si="1639"/>
        <v>0</v>
      </c>
      <c r="AJ2097" s="56"/>
    </row>
    <row r="2098" spans="1:36" x14ac:dyDescent="0.15">
      <c r="A2098" s="30"/>
      <c r="B2098" s="37"/>
      <c r="C2098" s="19"/>
      <c r="D2098" s="18"/>
      <c r="E2098" s="32"/>
      <c r="F2098" s="14">
        <f t="shared" si="1650"/>
        <v>0</v>
      </c>
      <c r="G2098" s="37"/>
      <c r="H2098" s="19"/>
      <c r="I2098" s="18"/>
      <c r="J2098" s="32"/>
      <c r="K2098" s="14">
        <f t="shared" si="1651"/>
        <v>0</v>
      </c>
      <c r="L2098" s="37"/>
      <c r="M2098" s="19"/>
      <c r="N2098" s="18"/>
      <c r="O2098" s="32"/>
      <c r="P2098" s="14">
        <f t="shared" si="1652"/>
        <v>0</v>
      </c>
      <c r="Q2098" s="15">
        <f t="shared" si="1638"/>
        <v>0</v>
      </c>
      <c r="S2098" s="30"/>
      <c r="T2098" s="31"/>
      <c r="U2098" s="32"/>
      <c r="V2098" s="33"/>
      <c r="W2098" s="32"/>
      <c r="X2098" s="14">
        <f t="shared" si="1653"/>
        <v>0</v>
      </c>
      <c r="Y2098" s="31"/>
      <c r="Z2098" s="32"/>
      <c r="AA2098" s="33"/>
      <c r="AB2098" s="32"/>
      <c r="AC2098" s="14">
        <f t="shared" si="1654"/>
        <v>0</v>
      </c>
      <c r="AD2098" s="31"/>
      <c r="AE2098" s="32"/>
      <c r="AF2098" s="33"/>
      <c r="AG2098" s="32"/>
      <c r="AH2098" s="14">
        <f t="shared" si="1655"/>
        <v>0</v>
      </c>
      <c r="AI2098" s="15">
        <f t="shared" si="1639"/>
        <v>0</v>
      </c>
      <c r="AJ2098" s="56"/>
    </row>
    <row r="2099" spans="1:36" x14ac:dyDescent="0.15">
      <c r="A2099" s="39"/>
      <c r="B2099" s="37"/>
      <c r="C2099" s="19"/>
      <c r="D2099" s="18"/>
      <c r="E2099" s="32"/>
      <c r="F2099" s="14">
        <f t="shared" si="1650"/>
        <v>0</v>
      </c>
      <c r="G2099" s="37"/>
      <c r="H2099" s="19"/>
      <c r="I2099" s="18"/>
      <c r="J2099" s="32"/>
      <c r="K2099" s="14">
        <f t="shared" si="1651"/>
        <v>0</v>
      </c>
      <c r="L2099" s="37"/>
      <c r="M2099" s="19"/>
      <c r="N2099" s="18"/>
      <c r="O2099" s="32"/>
      <c r="P2099" s="14">
        <f t="shared" si="1652"/>
        <v>0</v>
      </c>
      <c r="Q2099" s="15">
        <f t="shared" si="1638"/>
        <v>0</v>
      </c>
      <c r="S2099" s="30"/>
      <c r="T2099" s="31"/>
      <c r="U2099" s="32"/>
      <c r="V2099" s="33"/>
      <c r="W2099" s="32"/>
      <c r="X2099" s="14">
        <f t="shared" si="1653"/>
        <v>0</v>
      </c>
      <c r="Y2099" s="31"/>
      <c r="Z2099" s="32"/>
      <c r="AA2099" s="33"/>
      <c r="AB2099" s="32"/>
      <c r="AC2099" s="14">
        <f t="shared" si="1654"/>
        <v>0</v>
      </c>
      <c r="AD2099" s="31"/>
      <c r="AE2099" s="32"/>
      <c r="AF2099" s="33"/>
      <c r="AG2099" s="32"/>
      <c r="AH2099" s="14">
        <f t="shared" si="1655"/>
        <v>0</v>
      </c>
      <c r="AI2099" s="15">
        <f t="shared" si="1639"/>
        <v>0</v>
      </c>
      <c r="AJ2099" s="56"/>
    </row>
    <row r="2100" spans="1:36" x14ac:dyDescent="0.15">
      <c r="A2100" s="30"/>
      <c r="B2100" s="37"/>
      <c r="C2100" s="19"/>
      <c r="D2100" s="18"/>
      <c r="E2100" s="32"/>
      <c r="F2100" s="14">
        <f t="shared" si="1650"/>
        <v>0</v>
      </c>
      <c r="G2100" s="37"/>
      <c r="H2100" s="19"/>
      <c r="I2100" s="18"/>
      <c r="J2100" s="32"/>
      <c r="K2100" s="14">
        <f t="shared" si="1651"/>
        <v>0</v>
      </c>
      <c r="L2100" s="37"/>
      <c r="M2100" s="19"/>
      <c r="N2100" s="18"/>
      <c r="O2100" s="32"/>
      <c r="P2100" s="14">
        <f t="shared" si="1652"/>
        <v>0</v>
      </c>
      <c r="Q2100" s="15">
        <f t="shared" si="1638"/>
        <v>0</v>
      </c>
      <c r="S2100" s="30" t="s">
        <v>1514</v>
      </c>
      <c r="T2100" s="31"/>
      <c r="U2100" s="32"/>
      <c r="V2100" s="33"/>
      <c r="W2100" s="32"/>
      <c r="X2100" s="14">
        <f t="shared" ref="X2100:X2103" si="1663">SUM(T2100:W2100)</f>
        <v>0</v>
      </c>
      <c r="Y2100" s="31"/>
      <c r="Z2100" s="32"/>
      <c r="AA2100" s="33"/>
      <c r="AB2100" s="32"/>
      <c r="AC2100" s="14">
        <f t="shared" ref="AC2100:AC2103" si="1664">SUM(Y2100:AB2100)</f>
        <v>0</v>
      </c>
      <c r="AD2100" s="31"/>
      <c r="AE2100" s="32"/>
      <c r="AF2100" s="33"/>
      <c r="AG2100" s="32"/>
      <c r="AH2100" s="14">
        <f t="shared" ref="AH2100:AH2103" si="1665">SUM(AD2100:AG2100)</f>
        <v>0</v>
      </c>
      <c r="AI2100" s="15">
        <f t="shared" ref="AI2100:AI2103" si="1666">X2100+AC2100+AH2100</f>
        <v>0</v>
      </c>
      <c r="AJ2100" s="56" t="s">
        <v>1515</v>
      </c>
    </row>
    <row r="2101" spans="1:36" x14ac:dyDescent="0.15">
      <c r="A2101" s="30"/>
      <c r="B2101" s="37"/>
      <c r="C2101" s="19"/>
      <c r="D2101" s="18"/>
      <c r="E2101" s="32"/>
      <c r="F2101" s="14">
        <f t="shared" si="1650"/>
        <v>0</v>
      </c>
      <c r="G2101" s="37"/>
      <c r="H2101" s="19"/>
      <c r="I2101" s="18"/>
      <c r="J2101" s="32"/>
      <c r="K2101" s="14">
        <f t="shared" si="1651"/>
        <v>0</v>
      </c>
      <c r="L2101" s="37"/>
      <c r="M2101" s="19"/>
      <c r="N2101" s="18"/>
      <c r="O2101" s="32"/>
      <c r="P2101" s="14">
        <f t="shared" si="1652"/>
        <v>0</v>
      </c>
      <c r="Q2101" s="15">
        <f t="shared" si="1638"/>
        <v>0</v>
      </c>
      <c r="S2101" s="30" t="s">
        <v>1508</v>
      </c>
      <c r="T2101" s="31"/>
      <c r="U2101" s="32"/>
      <c r="V2101" s="33"/>
      <c r="W2101" s="32"/>
      <c r="X2101" s="14">
        <f t="shared" si="1663"/>
        <v>0</v>
      </c>
      <c r="Y2101" s="31"/>
      <c r="Z2101" s="32"/>
      <c r="AA2101" s="33"/>
      <c r="AB2101" s="32"/>
      <c r="AC2101" s="14">
        <f t="shared" si="1664"/>
        <v>0</v>
      </c>
      <c r="AD2101" s="31"/>
      <c r="AE2101" s="32"/>
      <c r="AF2101" s="33"/>
      <c r="AG2101" s="32"/>
      <c r="AH2101" s="14">
        <f t="shared" si="1665"/>
        <v>0</v>
      </c>
      <c r="AI2101" s="15">
        <f t="shared" si="1666"/>
        <v>0</v>
      </c>
      <c r="AJ2101" s="56" t="s">
        <v>1509</v>
      </c>
    </row>
    <row r="2102" spans="1:36" x14ac:dyDescent="0.15">
      <c r="A2102" s="13"/>
      <c r="B2102" s="37"/>
      <c r="C2102" s="19"/>
      <c r="D2102" s="18"/>
      <c r="E2102" s="32"/>
      <c r="F2102" s="14">
        <f t="shared" si="1650"/>
        <v>0</v>
      </c>
      <c r="G2102" s="37"/>
      <c r="H2102" s="19"/>
      <c r="I2102" s="18"/>
      <c r="J2102" s="32"/>
      <c r="K2102" s="14">
        <f t="shared" si="1651"/>
        <v>0</v>
      </c>
      <c r="L2102" s="37"/>
      <c r="M2102" s="19"/>
      <c r="N2102" s="18"/>
      <c r="O2102" s="32"/>
      <c r="P2102" s="14">
        <f t="shared" si="1652"/>
        <v>0</v>
      </c>
      <c r="Q2102" s="15">
        <f t="shared" si="1638"/>
        <v>0</v>
      </c>
      <c r="S2102" s="30" t="s">
        <v>1492</v>
      </c>
      <c r="T2102" s="31"/>
      <c r="U2102" s="32"/>
      <c r="V2102" s="33"/>
      <c r="W2102" s="32"/>
      <c r="X2102" s="14">
        <f t="shared" si="1663"/>
        <v>0</v>
      </c>
      <c r="Y2102" s="31"/>
      <c r="Z2102" s="32"/>
      <c r="AA2102" s="33"/>
      <c r="AB2102" s="32"/>
      <c r="AC2102" s="14">
        <f t="shared" si="1664"/>
        <v>0</v>
      </c>
      <c r="AD2102" s="31"/>
      <c r="AE2102" s="32"/>
      <c r="AF2102" s="33"/>
      <c r="AG2102" s="32"/>
      <c r="AH2102" s="14">
        <f t="shared" si="1665"/>
        <v>0</v>
      </c>
      <c r="AI2102" s="15">
        <f t="shared" si="1666"/>
        <v>0</v>
      </c>
      <c r="AJ2102" s="56" t="s">
        <v>1493</v>
      </c>
    </row>
    <row r="2103" spans="1:36" ht="14.25" thickBot="1" x14ac:dyDescent="0.2">
      <c r="A2103" s="13"/>
      <c r="B2103" s="37"/>
      <c r="C2103" s="19"/>
      <c r="D2103" s="18"/>
      <c r="E2103" s="106"/>
      <c r="F2103" s="14">
        <f t="shared" si="1650"/>
        <v>0</v>
      </c>
      <c r="G2103" s="37"/>
      <c r="H2103" s="19"/>
      <c r="I2103" s="18"/>
      <c r="J2103" s="32"/>
      <c r="K2103" s="14">
        <f t="shared" si="1651"/>
        <v>0</v>
      </c>
      <c r="L2103" s="37"/>
      <c r="M2103" s="19"/>
      <c r="N2103" s="18"/>
      <c r="O2103" s="106"/>
      <c r="P2103" s="14">
        <f t="shared" si="1652"/>
        <v>0</v>
      </c>
      <c r="Q2103" s="24">
        <f t="shared" si="1638"/>
        <v>0</v>
      </c>
      <c r="S2103" s="30" t="s">
        <v>1121</v>
      </c>
      <c r="T2103" s="31"/>
      <c r="U2103" s="32"/>
      <c r="V2103" s="33"/>
      <c r="W2103" s="32"/>
      <c r="X2103" s="14">
        <f t="shared" si="1663"/>
        <v>0</v>
      </c>
      <c r="Y2103" s="31"/>
      <c r="Z2103" s="32"/>
      <c r="AA2103" s="33"/>
      <c r="AB2103" s="32"/>
      <c r="AC2103" s="14">
        <f t="shared" si="1664"/>
        <v>0</v>
      </c>
      <c r="AD2103" s="31"/>
      <c r="AE2103" s="32"/>
      <c r="AF2103" s="33"/>
      <c r="AG2103" s="32"/>
      <c r="AH2103" s="14">
        <f t="shared" si="1665"/>
        <v>0</v>
      </c>
      <c r="AI2103" s="15">
        <f t="shared" si="1666"/>
        <v>0</v>
      </c>
      <c r="AJ2103" s="57" t="s">
        <v>1487</v>
      </c>
    </row>
    <row r="2104" spans="1:36" ht="14.25" thickBot="1" x14ac:dyDescent="0.2">
      <c r="A2104" s="3" t="s">
        <v>11</v>
      </c>
      <c r="B2104" s="26">
        <f>SUM(B2080:B2103)</f>
        <v>7</v>
      </c>
      <c r="C2104" s="26">
        <f t="shared" ref="C2104:E2104" si="1667">SUM(C2080:C2103)</f>
        <v>3</v>
      </c>
      <c r="D2104" s="26">
        <f t="shared" si="1667"/>
        <v>10</v>
      </c>
      <c r="E2104" s="26">
        <f t="shared" si="1667"/>
        <v>3</v>
      </c>
      <c r="F2104" s="40">
        <f>SUM(F2080:F2103)</f>
        <v>23</v>
      </c>
      <c r="G2104" s="26">
        <f t="shared" ref="G2104:Q2104" si="1668">SUM(G2080:G2103)</f>
        <v>7</v>
      </c>
      <c r="H2104" s="26">
        <f t="shared" si="1668"/>
        <v>12</v>
      </c>
      <c r="I2104" s="27">
        <f t="shared" si="1668"/>
        <v>10</v>
      </c>
      <c r="J2104" s="27">
        <f t="shared" si="1668"/>
        <v>2</v>
      </c>
      <c r="K2104" s="40">
        <f t="shared" si="1668"/>
        <v>31</v>
      </c>
      <c r="L2104" s="26">
        <f t="shared" si="1668"/>
        <v>8</v>
      </c>
      <c r="M2104" s="26">
        <f t="shared" si="1668"/>
        <v>8</v>
      </c>
      <c r="N2104" s="26">
        <f t="shared" si="1668"/>
        <v>8</v>
      </c>
      <c r="O2104" s="26">
        <f t="shared" si="1668"/>
        <v>2</v>
      </c>
      <c r="P2104" s="40">
        <f t="shared" si="1668"/>
        <v>26</v>
      </c>
      <c r="Q2104" s="41">
        <f t="shared" si="1668"/>
        <v>80</v>
      </c>
      <c r="S2104" s="3" t="s">
        <v>11</v>
      </c>
      <c r="T2104" s="26">
        <f t="shared" ref="T2104:AI2104" si="1669">SUM(T2080:T2103)</f>
        <v>44</v>
      </c>
      <c r="U2104" s="26">
        <f t="shared" si="1669"/>
        <v>67</v>
      </c>
      <c r="V2104" s="26">
        <f t="shared" si="1669"/>
        <v>48</v>
      </c>
      <c r="W2104" s="26">
        <f t="shared" si="1669"/>
        <v>40</v>
      </c>
      <c r="X2104" s="40">
        <f t="shared" si="1669"/>
        <v>199</v>
      </c>
      <c r="Y2104" s="26">
        <f t="shared" si="1669"/>
        <v>57</v>
      </c>
      <c r="Z2104" s="26">
        <f t="shared" si="1669"/>
        <v>69</v>
      </c>
      <c r="AA2104" s="27">
        <f t="shared" si="1669"/>
        <v>54</v>
      </c>
      <c r="AB2104" s="27">
        <f t="shared" si="1669"/>
        <v>39</v>
      </c>
      <c r="AC2104" s="40">
        <f t="shared" si="1669"/>
        <v>219</v>
      </c>
      <c r="AD2104" s="26">
        <f t="shared" si="1669"/>
        <v>43</v>
      </c>
      <c r="AE2104" s="26">
        <f t="shared" si="1669"/>
        <v>53</v>
      </c>
      <c r="AF2104" s="26">
        <f t="shared" si="1669"/>
        <v>47</v>
      </c>
      <c r="AG2104" s="26">
        <f t="shared" si="1669"/>
        <v>39</v>
      </c>
      <c r="AH2104" s="40">
        <f t="shared" si="1669"/>
        <v>182</v>
      </c>
      <c r="AI2104" s="41">
        <f t="shared" si="1669"/>
        <v>600</v>
      </c>
    </row>
    <row r="2105" spans="1:36" ht="14.25" thickBot="1" x14ac:dyDescent="0.2">
      <c r="A2105" s="42" t="s">
        <v>12</v>
      </c>
      <c r="B2105" s="43">
        <f>B2079-B2104</f>
        <v>3</v>
      </c>
      <c r="C2105" s="43">
        <f t="shared" ref="C2105:Q2105" si="1670">C2079-C2104</f>
        <v>3</v>
      </c>
      <c r="D2105" s="43">
        <f t="shared" si="1670"/>
        <v>8</v>
      </c>
      <c r="E2105" s="43">
        <f t="shared" si="1670"/>
        <v>3</v>
      </c>
      <c r="F2105" s="43">
        <f t="shared" si="1670"/>
        <v>17</v>
      </c>
      <c r="G2105" s="43">
        <f t="shared" si="1670"/>
        <v>5</v>
      </c>
      <c r="H2105" s="43">
        <f t="shared" si="1670"/>
        <v>3</v>
      </c>
      <c r="I2105" s="43">
        <f t="shared" si="1670"/>
        <v>8</v>
      </c>
      <c r="J2105" s="43">
        <f t="shared" si="1670"/>
        <v>4</v>
      </c>
      <c r="K2105" s="43">
        <f t="shared" si="1670"/>
        <v>20</v>
      </c>
      <c r="L2105" s="43">
        <f t="shared" si="1670"/>
        <v>4</v>
      </c>
      <c r="M2105" s="43">
        <f t="shared" si="1670"/>
        <v>3</v>
      </c>
      <c r="N2105" s="43">
        <f t="shared" si="1670"/>
        <v>6</v>
      </c>
      <c r="O2105" s="43">
        <f t="shared" si="1670"/>
        <v>4</v>
      </c>
      <c r="P2105" s="43">
        <f t="shared" si="1670"/>
        <v>17</v>
      </c>
      <c r="Q2105" s="41">
        <f t="shared" si="1670"/>
        <v>54</v>
      </c>
      <c r="S2105" s="42" t="s">
        <v>12</v>
      </c>
      <c r="T2105" s="43">
        <f>T2079-T2104</f>
        <v>305</v>
      </c>
      <c r="U2105" s="43">
        <f t="shared" ref="U2105:AI2105" si="1671">U2079-U2104</f>
        <v>432</v>
      </c>
      <c r="V2105" s="43">
        <f t="shared" si="1671"/>
        <v>451</v>
      </c>
      <c r="W2105" s="43">
        <f t="shared" si="1671"/>
        <v>44</v>
      </c>
      <c r="X2105" s="43">
        <f t="shared" si="1671"/>
        <v>1232</v>
      </c>
      <c r="Y2105" s="43">
        <f t="shared" si="1671"/>
        <v>358</v>
      </c>
      <c r="Z2105" s="43">
        <f t="shared" si="1671"/>
        <v>556</v>
      </c>
      <c r="AA2105" s="43">
        <f t="shared" si="1671"/>
        <v>384</v>
      </c>
      <c r="AB2105" s="43">
        <f t="shared" si="1671"/>
        <v>214</v>
      </c>
      <c r="AC2105" s="43">
        <f t="shared" si="1671"/>
        <v>1512</v>
      </c>
      <c r="AD2105" s="43">
        <f t="shared" si="1671"/>
        <v>452</v>
      </c>
      <c r="AE2105" s="43">
        <f t="shared" si="1671"/>
        <v>590</v>
      </c>
      <c r="AF2105" s="43">
        <f t="shared" si="1671"/>
        <v>540</v>
      </c>
      <c r="AG2105" s="43">
        <f t="shared" si="1671"/>
        <v>202</v>
      </c>
      <c r="AH2105" s="43">
        <f t="shared" si="1671"/>
        <v>1784</v>
      </c>
      <c r="AI2105" s="41">
        <f t="shared" si="1671"/>
        <v>4528</v>
      </c>
    </row>
    <row r="2108" spans="1:36" ht="21.75" thickBot="1" x14ac:dyDescent="0.25">
      <c r="A2108" s="50" t="s">
        <v>13</v>
      </c>
      <c r="B2108" s="51"/>
      <c r="C2108" s="51"/>
      <c r="D2108" s="51"/>
      <c r="E2108" s="51"/>
      <c r="F2108" s="54" t="s">
        <v>26</v>
      </c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S2108" s="50" t="s">
        <v>14</v>
      </c>
      <c r="T2108" s="51"/>
      <c r="U2108" s="51"/>
      <c r="V2108" s="51"/>
      <c r="W2108" s="51"/>
      <c r="X2108" s="54" t="s">
        <v>26</v>
      </c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</row>
    <row r="2109" spans="1:36" ht="14.25" thickBot="1" x14ac:dyDescent="0.2">
      <c r="A2109" s="2" t="s">
        <v>0</v>
      </c>
      <c r="B2109" s="225" t="s">
        <v>15</v>
      </c>
      <c r="C2109" s="225"/>
      <c r="D2109" s="225"/>
      <c r="E2109" s="225"/>
      <c r="F2109" s="226"/>
      <c r="G2109" s="225" t="s">
        <v>1</v>
      </c>
      <c r="H2109" s="225"/>
      <c r="I2109" s="225"/>
      <c r="J2109" s="225"/>
      <c r="K2109" s="226"/>
      <c r="L2109" s="225" t="s">
        <v>16</v>
      </c>
      <c r="M2109" s="225"/>
      <c r="N2109" s="225"/>
      <c r="O2109" s="225"/>
      <c r="P2109" s="225"/>
      <c r="Q2109" s="227" t="s">
        <v>2</v>
      </c>
      <c r="S2109" s="2" t="s">
        <v>0</v>
      </c>
      <c r="T2109" s="225" t="s">
        <v>15</v>
      </c>
      <c r="U2109" s="225"/>
      <c r="V2109" s="225"/>
      <c r="W2109" s="225"/>
      <c r="X2109" s="226"/>
      <c r="Y2109" s="225" t="s">
        <v>1</v>
      </c>
      <c r="Z2109" s="225"/>
      <c r="AA2109" s="225"/>
      <c r="AB2109" s="225"/>
      <c r="AC2109" s="226"/>
      <c r="AD2109" s="225" t="s">
        <v>16</v>
      </c>
      <c r="AE2109" s="225"/>
      <c r="AF2109" s="225"/>
      <c r="AG2109" s="225"/>
      <c r="AH2109" s="225"/>
      <c r="AI2109" s="227" t="s">
        <v>2</v>
      </c>
    </row>
    <row r="2110" spans="1:36" ht="14.25" thickBot="1" x14ac:dyDescent="0.2">
      <c r="A2110" s="2" t="s">
        <v>3</v>
      </c>
      <c r="B2110" s="3" t="s">
        <v>4</v>
      </c>
      <c r="C2110" s="2" t="s">
        <v>5</v>
      </c>
      <c r="D2110" s="4" t="s">
        <v>6</v>
      </c>
      <c r="E2110" s="2" t="s">
        <v>821</v>
      </c>
      <c r="F2110" s="2" t="s">
        <v>7</v>
      </c>
      <c r="G2110" s="3" t="s">
        <v>4</v>
      </c>
      <c r="H2110" s="2" t="s">
        <v>5</v>
      </c>
      <c r="I2110" s="4" t="s">
        <v>6</v>
      </c>
      <c r="J2110" s="2" t="s">
        <v>820</v>
      </c>
      <c r="K2110" s="2" t="s">
        <v>7</v>
      </c>
      <c r="L2110" s="3" t="s">
        <v>4</v>
      </c>
      <c r="M2110" s="2" t="s">
        <v>5</v>
      </c>
      <c r="N2110" s="4" t="s">
        <v>6</v>
      </c>
      <c r="O2110" s="2" t="s">
        <v>820</v>
      </c>
      <c r="P2110" s="3" t="s">
        <v>7</v>
      </c>
      <c r="Q2110" s="228"/>
      <c r="S2110" s="2" t="s">
        <v>3</v>
      </c>
      <c r="T2110" s="3" t="s">
        <v>4</v>
      </c>
      <c r="U2110" s="2" t="s">
        <v>5</v>
      </c>
      <c r="V2110" s="4" t="s">
        <v>6</v>
      </c>
      <c r="W2110" s="2" t="s">
        <v>821</v>
      </c>
      <c r="X2110" s="2" t="s">
        <v>7</v>
      </c>
      <c r="Y2110" s="3" t="s">
        <v>4</v>
      </c>
      <c r="Z2110" s="2" t="s">
        <v>5</v>
      </c>
      <c r="AA2110" s="4" t="s">
        <v>6</v>
      </c>
      <c r="AB2110" s="2" t="s">
        <v>821</v>
      </c>
      <c r="AC2110" s="2" t="s">
        <v>7</v>
      </c>
      <c r="AD2110" s="3" t="s">
        <v>4</v>
      </c>
      <c r="AE2110" s="2" t="s">
        <v>5</v>
      </c>
      <c r="AF2110" s="4" t="s">
        <v>6</v>
      </c>
      <c r="AG2110" s="2" t="s">
        <v>821</v>
      </c>
      <c r="AH2110" s="3" t="s">
        <v>7</v>
      </c>
      <c r="AI2110" s="228"/>
    </row>
    <row r="2111" spans="1:36" x14ac:dyDescent="0.15">
      <c r="A2111" s="5" t="s">
        <v>12</v>
      </c>
      <c r="B2111" s="6">
        <f>B2105</f>
        <v>3</v>
      </c>
      <c r="C2111" s="7">
        <f>C2105</f>
        <v>3</v>
      </c>
      <c r="D2111" s="6">
        <f>D2105</f>
        <v>8</v>
      </c>
      <c r="E2111" s="7">
        <f>E2105</f>
        <v>3</v>
      </c>
      <c r="F2111" s="8">
        <f>SUM(B2111:E2111)</f>
        <v>17</v>
      </c>
      <c r="G2111" s="6">
        <f>G2105</f>
        <v>5</v>
      </c>
      <c r="H2111" s="7">
        <f>H2105</f>
        <v>3</v>
      </c>
      <c r="I2111" s="6">
        <f>I2105</f>
        <v>8</v>
      </c>
      <c r="J2111" s="7">
        <f>J2105</f>
        <v>4</v>
      </c>
      <c r="K2111" s="8">
        <f>SUM(G2111:J2111)</f>
        <v>20</v>
      </c>
      <c r="L2111" s="6">
        <f>L2105</f>
        <v>4</v>
      </c>
      <c r="M2111" s="7">
        <f>M2105</f>
        <v>3</v>
      </c>
      <c r="N2111" s="6">
        <f>N2105</f>
        <v>6</v>
      </c>
      <c r="O2111" s="7">
        <f>O2105</f>
        <v>4</v>
      </c>
      <c r="P2111" s="8">
        <f>SUM(L2111:O2111)</f>
        <v>17</v>
      </c>
      <c r="Q2111" s="9">
        <f>F2111+K2111+P2111</f>
        <v>54</v>
      </c>
      <c r="S2111" s="5" t="s">
        <v>12</v>
      </c>
      <c r="T2111" s="6">
        <f>T2105</f>
        <v>305</v>
      </c>
      <c r="U2111" s="7">
        <f>U2105</f>
        <v>432</v>
      </c>
      <c r="V2111" s="6">
        <f>V2105</f>
        <v>451</v>
      </c>
      <c r="W2111" s="7">
        <f>W2105</f>
        <v>44</v>
      </c>
      <c r="X2111" s="8">
        <f>SUM(T2111:W2111)</f>
        <v>1232</v>
      </c>
      <c r="Y2111" s="6">
        <f>Y2105</f>
        <v>358</v>
      </c>
      <c r="Z2111" s="7">
        <f>Z2105</f>
        <v>556</v>
      </c>
      <c r="AA2111" s="6">
        <f>AA2105</f>
        <v>384</v>
      </c>
      <c r="AB2111" s="7">
        <f>AB2105</f>
        <v>214</v>
      </c>
      <c r="AC2111" s="8">
        <f>SUM(Y2111:AB2111)</f>
        <v>1512</v>
      </c>
      <c r="AD2111" s="7">
        <f>AD2105</f>
        <v>452</v>
      </c>
      <c r="AE2111" s="7">
        <f>AE2105</f>
        <v>590</v>
      </c>
      <c r="AF2111" s="6">
        <f>AF2105</f>
        <v>540</v>
      </c>
      <c r="AG2111" s="7">
        <f>AG2105</f>
        <v>202</v>
      </c>
      <c r="AH2111" s="8">
        <f>SUM(AD2111:AG2111)</f>
        <v>1784</v>
      </c>
      <c r="AI2111" s="9">
        <f>X2111+AC2111+AH2111</f>
        <v>4528</v>
      </c>
    </row>
    <row r="2112" spans="1:36" x14ac:dyDescent="0.15">
      <c r="A2112" s="11" t="s">
        <v>66</v>
      </c>
      <c r="B2112" s="31">
        <v>2</v>
      </c>
      <c r="C2112" s="32">
        <v>2</v>
      </c>
      <c r="D2112" s="33"/>
      <c r="E2112" s="32"/>
      <c r="F2112" s="14">
        <f t="shared" ref="F2112:F2121" si="1672">SUM(B2112:E2112)</f>
        <v>4</v>
      </c>
      <c r="G2112" s="31">
        <v>2</v>
      </c>
      <c r="H2112" s="32">
        <v>2</v>
      </c>
      <c r="I2112" s="33"/>
      <c r="J2112" s="32"/>
      <c r="K2112" s="14">
        <f t="shared" ref="K2112:K2121" si="1673">SUM(G2112:J2112)</f>
        <v>4</v>
      </c>
      <c r="L2112" s="31">
        <v>2</v>
      </c>
      <c r="M2112" s="32">
        <v>2</v>
      </c>
      <c r="N2112" s="33"/>
      <c r="O2112" s="32"/>
      <c r="P2112" s="14">
        <f t="shared" ref="P2112:P2121" si="1674">SUM(L2112:O2112)</f>
        <v>4</v>
      </c>
      <c r="Q2112" s="15">
        <f t="shared" ref="Q2112:Q2146" si="1675">F2112+K2112+P2112</f>
        <v>12</v>
      </c>
      <c r="R2112" s="93">
        <v>44832</v>
      </c>
      <c r="S2112" s="11" t="s">
        <v>223</v>
      </c>
      <c r="T2112" s="31">
        <v>2</v>
      </c>
      <c r="U2112" s="32">
        <v>2</v>
      </c>
      <c r="V2112" s="33"/>
      <c r="W2112" s="32"/>
      <c r="X2112" s="14">
        <f>SUM(T2112:W2112)</f>
        <v>4</v>
      </c>
      <c r="Y2112" s="31">
        <v>2</v>
      </c>
      <c r="Z2112" s="32">
        <v>2</v>
      </c>
      <c r="AA2112" s="33"/>
      <c r="AB2112" s="32"/>
      <c r="AC2112" s="14">
        <f>SUM(Y2112:AB2112)</f>
        <v>4</v>
      </c>
      <c r="AD2112" s="31">
        <v>2</v>
      </c>
      <c r="AE2112" s="32">
        <v>2</v>
      </c>
      <c r="AF2112" s="33">
        <v>1</v>
      </c>
      <c r="AG2112" s="32"/>
      <c r="AH2112" s="14">
        <f>SUM(AD2112:AG2112)</f>
        <v>5</v>
      </c>
      <c r="AI2112" s="15">
        <f t="shared" ref="AI2112" si="1676">X2112+AC2112+AH2112</f>
        <v>13</v>
      </c>
      <c r="AJ2112" s="93">
        <v>44833</v>
      </c>
    </row>
    <row r="2113" spans="1:37" x14ac:dyDescent="0.15">
      <c r="A2113" s="11" t="s">
        <v>9</v>
      </c>
      <c r="B2113" s="37"/>
      <c r="C2113" s="19"/>
      <c r="D2113" s="18"/>
      <c r="E2113" s="32"/>
      <c r="F2113" s="14">
        <f t="shared" ref="F2113" si="1677">SUM(B2113:E2113)</f>
        <v>0</v>
      </c>
      <c r="G2113" s="37"/>
      <c r="H2113" s="19"/>
      <c r="I2113" s="18"/>
      <c r="J2113" s="32"/>
      <c r="K2113" s="14">
        <f t="shared" ref="K2113" si="1678">SUM(G2113:J2113)</f>
        <v>0</v>
      </c>
      <c r="L2113" s="37"/>
      <c r="M2113" s="19"/>
      <c r="N2113" s="18"/>
      <c r="O2113" s="32"/>
      <c r="P2113" s="14">
        <f t="shared" ref="P2113" si="1679">SUM(L2113:O2113)</f>
        <v>0</v>
      </c>
      <c r="Q2113" s="15">
        <f t="shared" si="1675"/>
        <v>0</v>
      </c>
      <c r="R2113" s="93"/>
      <c r="S2113" s="11" t="s">
        <v>9</v>
      </c>
      <c r="T2113" s="62"/>
      <c r="U2113" s="47"/>
      <c r="V2113" s="46"/>
      <c r="W2113" s="88"/>
      <c r="X2113" s="14">
        <f t="shared" ref="X2113:X2121" si="1680">SUM(T2113:W2113)</f>
        <v>0</v>
      </c>
      <c r="Y2113" s="62"/>
      <c r="Z2113" s="47"/>
      <c r="AA2113" s="46"/>
      <c r="AB2113" s="88"/>
      <c r="AC2113" s="14">
        <f t="shared" ref="AC2113:AC2121" si="1681">SUM(Y2113:AB2113)</f>
        <v>0</v>
      </c>
      <c r="AD2113" s="62"/>
      <c r="AE2113" s="47"/>
      <c r="AF2113" s="46"/>
      <c r="AG2113" s="88"/>
      <c r="AH2113" s="14">
        <f t="shared" ref="AH2113:AH2121" si="1682">SUM(AD2113:AG2113)</f>
        <v>0</v>
      </c>
      <c r="AI2113" s="15">
        <f t="shared" ref="AI2113:AI2139" si="1683">X2113+AC2113+AH2113</f>
        <v>0</v>
      </c>
    </row>
    <row r="2114" spans="1:37" x14ac:dyDescent="0.15">
      <c r="A2114" s="11" t="s">
        <v>9</v>
      </c>
      <c r="B2114" s="12"/>
      <c r="C2114" s="13"/>
      <c r="D2114" s="12"/>
      <c r="E2114" s="30"/>
      <c r="F2114" s="14">
        <f t="shared" si="1672"/>
        <v>0</v>
      </c>
      <c r="G2114" s="12"/>
      <c r="H2114" s="13"/>
      <c r="I2114" s="12"/>
      <c r="J2114" s="30"/>
      <c r="K2114" s="14">
        <f t="shared" si="1673"/>
        <v>0</v>
      </c>
      <c r="L2114" s="12"/>
      <c r="M2114" s="13"/>
      <c r="N2114" s="12"/>
      <c r="O2114" s="30"/>
      <c r="P2114" s="14">
        <f t="shared" si="1674"/>
        <v>0</v>
      </c>
      <c r="Q2114" s="15">
        <f t="shared" si="1675"/>
        <v>0</v>
      </c>
      <c r="S2114" s="11" t="s">
        <v>9</v>
      </c>
      <c r="T2114" s="46"/>
      <c r="U2114" s="47"/>
      <c r="V2114" s="46"/>
      <c r="W2114" s="88"/>
      <c r="X2114" s="14">
        <f t="shared" si="1680"/>
        <v>0</v>
      </c>
      <c r="Y2114" s="46"/>
      <c r="Z2114" s="47"/>
      <c r="AA2114" s="46"/>
      <c r="AB2114" s="88"/>
      <c r="AC2114" s="14">
        <f t="shared" si="1681"/>
        <v>0</v>
      </c>
      <c r="AD2114" s="46"/>
      <c r="AE2114" s="47"/>
      <c r="AF2114" s="46"/>
      <c r="AG2114" s="88"/>
      <c r="AH2114" s="14">
        <f t="shared" si="1682"/>
        <v>0</v>
      </c>
      <c r="AI2114" s="15">
        <f t="shared" si="1683"/>
        <v>0</v>
      </c>
      <c r="AJ2114" s="56"/>
    </row>
    <row r="2115" spans="1:37" x14ac:dyDescent="0.15">
      <c r="A2115" s="11" t="s">
        <v>9</v>
      </c>
      <c r="B2115" s="12"/>
      <c r="C2115" s="13"/>
      <c r="D2115" s="12"/>
      <c r="E2115" s="30"/>
      <c r="F2115" s="14">
        <f t="shared" si="1672"/>
        <v>0</v>
      </c>
      <c r="G2115" s="12"/>
      <c r="H2115" s="13"/>
      <c r="I2115" s="12"/>
      <c r="J2115" s="30"/>
      <c r="K2115" s="14">
        <f t="shared" si="1673"/>
        <v>0</v>
      </c>
      <c r="L2115" s="12"/>
      <c r="M2115" s="13"/>
      <c r="N2115" s="12"/>
      <c r="O2115" s="30"/>
      <c r="P2115" s="14">
        <f t="shared" si="1674"/>
        <v>0</v>
      </c>
      <c r="Q2115" s="15">
        <f t="shared" si="1675"/>
        <v>0</v>
      </c>
      <c r="S2115" s="11" t="s">
        <v>9</v>
      </c>
      <c r="T2115" s="12"/>
      <c r="U2115" s="13"/>
      <c r="V2115" s="12"/>
      <c r="W2115" s="30"/>
      <c r="X2115" s="14">
        <f t="shared" si="1680"/>
        <v>0</v>
      </c>
      <c r="Y2115" s="12"/>
      <c r="Z2115" s="13"/>
      <c r="AA2115" s="12"/>
      <c r="AB2115" s="30"/>
      <c r="AC2115" s="14">
        <f t="shared" si="1681"/>
        <v>0</v>
      </c>
      <c r="AD2115" s="12"/>
      <c r="AE2115" s="13"/>
      <c r="AF2115" s="12"/>
      <c r="AG2115" s="30"/>
      <c r="AH2115" s="14">
        <f t="shared" si="1682"/>
        <v>0</v>
      </c>
      <c r="AI2115" s="15">
        <f t="shared" si="1683"/>
        <v>0</v>
      </c>
      <c r="AJ2115" s="57"/>
    </row>
    <row r="2116" spans="1:37" x14ac:dyDescent="0.15">
      <c r="A2116" s="11" t="s">
        <v>9</v>
      </c>
      <c r="B2116" s="12"/>
      <c r="C2116" s="13"/>
      <c r="D2116" s="12"/>
      <c r="E2116" s="30"/>
      <c r="F2116" s="14">
        <f t="shared" si="1672"/>
        <v>0</v>
      </c>
      <c r="G2116" s="12"/>
      <c r="H2116" s="13"/>
      <c r="I2116" s="12"/>
      <c r="J2116" s="30"/>
      <c r="K2116" s="14">
        <f t="shared" si="1673"/>
        <v>0</v>
      </c>
      <c r="L2116" s="12"/>
      <c r="M2116" s="13"/>
      <c r="N2116" s="12"/>
      <c r="O2116" s="30"/>
      <c r="P2116" s="14">
        <f t="shared" si="1674"/>
        <v>0</v>
      </c>
      <c r="Q2116" s="15">
        <f t="shared" si="1675"/>
        <v>0</v>
      </c>
      <c r="S2116" s="11" t="s">
        <v>9</v>
      </c>
      <c r="T2116" s="62"/>
      <c r="U2116" s="47"/>
      <c r="V2116" s="46"/>
      <c r="W2116" s="88"/>
      <c r="X2116" s="14">
        <f t="shared" si="1680"/>
        <v>0</v>
      </c>
      <c r="Y2116" s="62"/>
      <c r="Z2116" s="47"/>
      <c r="AA2116" s="46"/>
      <c r="AB2116" s="88"/>
      <c r="AC2116" s="14">
        <f t="shared" si="1681"/>
        <v>0</v>
      </c>
      <c r="AD2116" s="62"/>
      <c r="AE2116" s="47"/>
      <c r="AF2116" s="46"/>
      <c r="AG2116" s="88"/>
      <c r="AH2116" s="14">
        <f t="shared" si="1682"/>
        <v>0</v>
      </c>
      <c r="AI2116" s="15">
        <f t="shared" si="1683"/>
        <v>0</v>
      </c>
      <c r="AJ2116" s="61"/>
    </row>
    <row r="2117" spans="1:37" x14ac:dyDescent="0.15">
      <c r="A2117" s="11" t="s">
        <v>9</v>
      </c>
      <c r="B2117" s="12"/>
      <c r="C2117" s="13"/>
      <c r="D2117" s="12"/>
      <c r="E2117" s="30"/>
      <c r="F2117" s="14">
        <f t="shared" si="1672"/>
        <v>0</v>
      </c>
      <c r="G2117" s="12"/>
      <c r="H2117" s="13"/>
      <c r="I2117" s="12"/>
      <c r="J2117" s="30"/>
      <c r="K2117" s="14">
        <f t="shared" si="1673"/>
        <v>0</v>
      </c>
      <c r="L2117" s="12"/>
      <c r="M2117" s="13"/>
      <c r="N2117" s="12"/>
      <c r="O2117" s="30"/>
      <c r="P2117" s="14">
        <f t="shared" si="1674"/>
        <v>0</v>
      </c>
      <c r="Q2117" s="15">
        <f t="shared" si="1675"/>
        <v>0</v>
      </c>
      <c r="S2117" s="11" t="s">
        <v>9</v>
      </c>
      <c r="T2117" s="46"/>
      <c r="U2117" s="47"/>
      <c r="V2117" s="46"/>
      <c r="W2117" s="88"/>
      <c r="X2117" s="14">
        <f t="shared" si="1680"/>
        <v>0</v>
      </c>
      <c r="Y2117" s="46"/>
      <c r="Z2117" s="47"/>
      <c r="AA2117" s="46"/>
      <c r="AB2117" s="88"/>
      <c r="AC2117" s="14">
        <f t="shared" si="1681"/>
        <v>0</v>
      </c>
      <c r="AD2117" s="46"/>
      <c r="AE2117" s="47"/>
      <c r="AF2117" s="46"/>
      <c r="AG2117" s="88"/>
      <c r="AH2117" s="14">
        <f t="shared" si="1682"/>
        <v>0</v>
      </c>
      <c r="AI2117" s="15">
        <f t="shared" si="1683"/>
        <v>0</v>
      </c>
    </row>
    <row r="2118" spans="1:37" x14ac:dyDescent="0.15">
      <c r="A2118" s="11" t="s">
        <v>9</v>
      </c>
      <c r="B2118" s="18"/>
      <c r="C2118" s="19"/>
      <c r="D2118" s="18"/>
      <c r="E2118" s="32"/>
      <c r="F2118" s="14">
        <f t="shared" si="1672"/>
        <v>0</v>
      </c>
      <c r="G2118" s="18"/>
      <c r="H2118" s="19"/>
      <c r="I2118" s="18"/>
      <c r="J2118" s="32"/>
      <c r="K2118" s="14">
        <f t="shared" si="1673"/>
        <v>0</v>
      </c>
      <c r="L2118" s="18"/>
      <c r="M2118" s="19"/>
      <c r="N2118" s="18"/>
      <c r="O2118" s="32"/>
      <c r="P2118" s="14">
        <f t="shared" si="1674"/>
        <v>0</v>
      </c>
      <c r="Q2118" s="15">
        <f t="shared" si="1675"/>
        <v>0</v>
      </c>
      <c r="S2118" s="11" t="s">
        <v>9</v>
      </c>
      <c r="T2118" s="46"/>
      <c r="U2118" s="47"/>
      <c r="V2118" s="46"/>
      <c r="W2118" s="88"/>
      <c r="X2118" s="14">
        <f t="shared" si="1680"/>
        <v>0</v>
      </c>
      <c r="Y2118" s="46"/>
      <c r="Z2118" s="47"/>
      <c r="AA2118" s="46"/>
      <c r="AB2118" s="88"/>
      <c r="AC2118" s="14">
        <f t="shared" si="1681"/>
        <v>0</v>
      </c>
      <c r="AD2118" s="46"/>
      <c r="AE2118" s="47"/>
      <c r="AF2118" s="46"/>
      <c r="AG2118" s="88"/>
      <c r="AH2118" s="14">
        <f t="shared" si="1682"/>
        <v>0</v>
      </c>
      <c r="AI2118" s="15">
        <f t="shared" si="1683"/>
        <v>0</v>
      </c>
      <c r="AJ2118" s="56"/>
    </row>
    <row r="2119" spans="1:37" x14ac:dyDescent="0.15">
      <c r="A2119" s="11" t="s">
        <v>9</v>
      </c>
      <c r="B2119" s="18"/>
      <c r="C2119" s="19"/>
      <c r="D2119" s="18"/>
      <c r="E2119" s="32"/>
      <c r="F2119" s="14">
        <f t="shared" si="1672"/>
        <v>0</v>
      </c>
      <c r="G2119" s="18"/>
      <c r="H2119" s="19"/>
      <c r="I2119" s="18"/>
      <c r="J2119" s="32"/>
      <c r="K2119" s="14">
        <f t="shared" si="1673"/>
        <v>0</v>
      </c>
      <c r="L2119" s="18"/>
      <c r="M2119" s="19"/>
      <c r="N2119" s="18"/>
      <c r="O2119" s="32"/>
      <c r="P2119" s="14">
        <f t="shared" si="1674"/>
        <v>0</v>
      </c>
      <c r="Q2119" s="15">
        <f t="shared" si="1675"/>
        <v>0</v>
      </c>
      <c r="S2119" s="11" t="s">
        <v>9</v>
      </c>
      <c r="T2119" s="62"/>
      <c r="U2119" s="47"/>
      <c r="V2119" s="46"/>
      <c r="W2119" s="47"/>
      <c r="X2119" s="123">
        <f t="shared" si="1680"/>
        <v>0</v>
      </c>
      <c r="Y2119" s="46"/>
      <c r="Z2119" s="47"/>
      <c r="AA2119" s="46"/>
      <c r="AB2119" s="47"/>
      <c r="AC2119" s="123">
        <f t="shared" si="1681"/>
        <v>0</v>
      </c>
      <c r="AD2119" s="46"/>
      <c r="AE2119" s="47"/>
      <c r="AF2119" s="46"/>
      <c r="AG2119" s="47"/>
      <c r="AH2119" s="123">
        <f t="shared" si="1682"/>
        <v>0</v>
      </c>
      <c r="AI2119" s="72">
        <f t="shared" si="1683"/>
        <v>0</v>
      </c>
      <c r="AJ2119" s="57"/>
    </row>
    <row r="2120" spans="1:37" x14ac:dyDescent="0.15">
      <c r="A2120" s="11" t="s">
        <v>9</v>
      </c>
      <c r="B2120" s="18"/>
      <c r="C2120" s="19"/>
      <c r="D2120" s="18"/>
      <c r="E2120" s="32"/>
      <c r="F2120" s="14">
        <f t="shared" si="1672"/>
        <v>0</v>
      </c>
      <c r="G2120" s="18"/>
      <c r="H2120" s="19"/>
      <c r="I2120" s="18"/>
      <c r="J2120" s="32"/>
      <c r="K2120" s="14">
        <f t="shared" si="1673"/>
        <v>0</v>
      </c>
      <c r="L2120" s="18"/>
      <c r="M2120" s="19"/>
      <c r="N2120" s="18"/>
      <c r="O2120" s="32"/>
      <c r="P2120" s="14">
        <f t="shared" si="1674"/>
        <v>0</v>
      </c>
      <c r="Q2120" s="15">
        <f t="shared" si="1675"/>
        <v>0</v>
      </c>
      <c r="S2120" s="11" t="s">
        <v>9</v>
      </c>
      <c r="T2120" s="89"/>
      <c r="U2120" s="88"/>
      <c r="V2120" s="89"/>
      <c r="W2120" s="88"/>
      <c r="X2120" s="14">
        <f t="shared" si="1680"/>
        <v>0</v>
      </c>
      <c r="Y2120" s="89"/>
      <c r="Z2120" s="88"/>
      <c r="AA2120" s="89"/>
      <c r="AB2120" s="88"/>
      <c r="AC2120" s="14">
        <f t="shared" si="1681"/>
        <v>0</v>
      </c>
      <c r="AD2120" s="89"/>
      <c r="AE2120" s="88"/>
      <c r="AF2120" s="89"/>
      <c r="AG2120" s="88"/>
      <c r="AH2120" s="14">
        <f t="shared" si="1682"/>
        <v>0</v>
      </c>
      <c r="AI2120" s="15">
        <f t="shared" si="1683"/>
        <v>0</v>
      </c>
      <c r="AJ2120" s="57"/>
    </row>
    <row r="2121" spans="1:37" ht="14.25" thickBot="1" x14ac:dyDescent="0.2">
      <c r="A2121" s="20" t="s">
        <v>9</v>
      </c>
      <c r="B2121" s="21"/>
      <c r="C2121" s="22"/>
      <c r="D2121" s="21"/>
      <c r="E2121" s="105"/>
      <c r="F2121" s="14">
        <f t="shared" si="1672"/>
        <v>0</v>
      </c>
      <c r="G2121" s="21"/>
      <c r="H2121" s="22"/>
      <c r="I2121" s="21"/>
      <c r="J2121" s="105"/>
      <c r="K2121" s="14">
        <f t="shared" si="1673"/>
        <v>0</v>
      </c>
      <c r="L2121" s="21"/>
      <c r="M2121" s="22"/>
      <c r="N2121" s="21"/>
      <c r="O2121" s="105"/>
      <c r="P2121" s="14">
        <f t="shared" si="1674"/>
        <v>0</v>
      </c>
      <c r="Q2121" s="24">
        <f t="shared" si="1675"/>
        <v>0</v>
      </c>
      <c r="S2121" s="11" t="s">
        <v>9</v>
      </c>
      <c r="T2121" s="48"/>
      <c r="U2121" s="49"/>
      <c r="V2121" s="48"/>
      <c r="W2121" s="109"/>
      <c r="X2121" s="14">
        <f t="shared" si="1680"/>
        <v>0</v>
      </c>
      <c r="Y2121" s="48"/>
      <c r="Z2121" s="49"/>
      <c r="AA2121" s="48"/>
      <c r="AB2121" s="109"/>
      <c r="AC2121" s="14">
        <f t="shared" si="1681"/>
        <v>0</v>
      </c>
      <c r="AD2121" s="48"/>
      <c r="AE2121" s="49"/>
      <c r="AF2121" s="48"/>
      <c r="AG2121" s="109"/>
      <c r="AH2121" s="14">
        <f t="shared" si="1682"/>
        <v>0</v>
      </c>
      <c r="AI2121" s="24">
        <f t="shared" si="1683"/>
        <v>0</v>
      </c>
      <c r="AJ2121" s="57"/>
    </row>
    <row r="2122" spans="1:37" ht="14.25" thickBot="1" x14ac:dyDescent="0.2">
      <c r="A2122" s="25" t="s">
        <v>10</v>
      </c>
      <c r="B2122" s="26">
        <f>SUM(B2111:B2121)</f>
        <v>5</v>
      </c>
      <c r="C2122" s="26">
        <f>SUM(C2111:C2121)</f>
        <v>5</v>
      </c>
      <c r="D2122" s="27">
        <f>SUM(D2111:D2121)</f>
        <v>8</v>
      </c>
      <c r="E2122" s="27">
        <f>SUM(E2111:E2121)</f>
        <v>3</v>
      </c>
      <c r="F2122" s="28">
        <f>SUM(B2122:E2122)</f>
        <v>21</v>
      </c>
      <c r="G2122" s="26">
        <f>SUM(G2111:G2121)</f>
        <v>7</v>
      </c>
      <c r="H2122" s="26">
        <f>SUM(H2111:H2121)</f>
        <v>5</v>
      </c>
      <c r="I2122" s="27">
        <f>SUM(I2111:I2121)</f>
        <v>8</v>
      </c>
      <c r="J2122" s="27">
        <f>SUM(J2111:J2121)</f>
        <v>4</v>
      </c>
      <c r="K2122" s="28">
        <f>SUM(G2122:J2122)</f>
        <v>24</v>
      </c>
      <c r="L2122" s="26">
        <f>SUM(L2111:L2121)</f>
        <v>6</v>
      </c>
      <c r="M2122" s="26">
        <f>SUM(M2111:M2121)</f>
        <v>5</v>
      </c>
      <c r="N2122" s="27">
        <f>SUM(N2111:N2121)</f>
        <v>6</v>
      </c>
      <c r="O2122" s="27">
        <f>SUM(O2111:O2121)</f>
        <v>4</v>
      </c>
      <c r="P2122" s="28">
        <f>SUM(L2122:O2122)</f>
        <v>21</v>
      </c>
      <c r="Q2122" s="29">
        <f t="shared" si="1675"/>
        <v>66</v>
      </c>
      <c r="S2122" s="25" t="s">
        <v>10</v>
      </c>
      <c r="T2122" s="26">
        <f>SUM(T2111:T2121)</f>
        <v>307</v>
      </c>
      <c r="U2122" s="26">
        <f>SUM(U2111:U2121)</f>
        <v>434</v>
      </c>
      <c r="V2122" s="27">
        <f>SUM(V2111:V2121)</f>
        <v>451</v>
      </c>
      <c r="W2122" s="27">
        <f>SUM(W2111:W2121)</f>
        <v>44</v>
      </c>
      <c r="X2122" s="28">
        <f>SUM(T2122:W2122)</f>
        <v>1236</v>
      </c>
      <c r="Y2122" s="26">
        <f>SUM(Y2111:Y2121)</f>
        <v>360</v>
      </c>
      <c r="Z2122" s="26">
        <f>SUM(Z2111:Z2121)</f>
        <v>558</v>
      </c>
      <c r="AA2122" s="27">
        <f>SUM(AA2111:AA2121)</f>
        <v>384</v>
      </c>
      <c r="AB2122" s="27">
        <f>SUM(AB2111:AB2121)</f>
        <v>214</v>
      </c>
      <c r="AC2122" s="28">
        <f>SUM(Y2122:AB2122)</f>
        <v>1516</v>
      </c>
      <c r="AD2122" s="26">
        <f>SUM(AD2111:AD2121)</f>
        <v>454</v>
      </c>
      <c r="AE2122" s="26">
        <f>SUM(AE2111:AE2121)</f>
        <v>592</v>
      </c>
      <c r="AF2122" s="27">
        <f>SUM(AF2111:AF2121)</f>
        <v>541</v>
      </c>
      <c r="AG2122" s="27">
        <f>SUM(AG2111:AG2121)</f>
        <v>202</v>
      </c>
      <c r="AH2122" s="28">
        <f>SUM(AD2122:AG2122)</f>
        <v>1789</v>
      </c>
      <c r="AI2122" s="29">
        <f t="shared" si="1683"/>
        <v>4541</v>
      </c>
      <c r="AJ2122" s="61"/>
    </row>
    <row r="2123" spans="1:37" x14ac:dyDescent="0.15">
      <c r="A2123" s="30" t="s">
        <v>1592</v>
      </c>
      <c r="B2123" s="31">
        <v>2</v>
      </c>
      <c r="C2123" s="32">
        <v>2</v>
      </c>
      <c r="D2123" s="33"/>
      <c r="E2123" s="32"/>
      <c r="F2123" s="14">
        <f>SUM(B2123:E2123)</f>
        <v>4</v>
      </c>
      <c r="G2123" s="31">
        <v>2</v>
      </c>
      <c r="H2123" s="32">
        <v>2</v>
      </c>
      <c r="I2123" s="33"/>
      <c r="J2123" s="32"/>
      <c r="K2123" s="14">
        <f>SUM(G2123:J2123)</f>
        <v>4</v>
      </c>
      <c r="L2123" s="31">
        <v>2</v>
      </c>
      <c r="M2123" s="32">
        <v>2</v>
      </c>
      <c r="N2123" s="33">
        <v>1</v>
      </c>
      <c r="O2123" s="32"/>
      <c r="P2123" s="14">
        <f>SUM(L2123:O2123)</f>
        <v>5</v>
      </c>
      <c r="Q2123" s="15">
        <f t="shared" si="1675"/>
        <v>13</v>
      </c>
      <c r="R2123" s="93">
        <v>44833</v>
      </c>
      <c r="S2123" s="30" t="s">
        <v>1570</v>
      </c>
      <c r="T2123" s="133"/>
      <c r="U2123" s="134">
        <v>2</v>
      </c>
      <c r="V2123" s="135">
        <v>1</v>
      </c>
      <c r="W2123" s="134"/>
      <c r="X2123" s="136">
        <f t="shared" ref="X2123:X2139" si="1684">SUM(T2123:W2123)</f>
        <v>3</v>
      </c>
      <c r="Y2123" s="133"/>
      <c r="Z2123" s="134">
        <v>2</v>
      </c>
      <c r="AA2123" s="135">
        <v>1</v>
      </c>
      <c r="AB2123" s="134"/>
      <c r="AC2123" s="136">
        <f t="shared" ref="AC2123:AC2139" si="1685">SUM(Y2123:AB2123)</f>
        <v>3</v>
      </c>
      <c r="AD2123" s="133"/>
      <c r="AE2123" s="134">
        <v>2</v>
      </c>
      <c r="AF2123" s="135">
        <v>1</v>
      </c>
      <c r="AG2123" s="134"/>
      <c r="AH2123" s="136">
        <f t="shared" ref="AH2123:AH2139" si="1686">SUM(AD2123:AG2123)</f>
        <v>3</v>
      </c>
      <c r="AI2123" s="137">
        <f t="shared" si="1683"/>
        <v>9</v>
      </c>
      <c r="AJ2123" s="56">
        <v>44819</v>
      </c>
      <c r="AK2123" s="16"/>
    </row>
    <row r="2124" spans="1:37" x14ac:dyDescent="0.15">
      <c r="A2124" s="30" t="s">
        <v>1598</v>
      </c>
      <c r="B2124" s="37"/>
      <c r="C2124" s="19">
        <v>1</v>
      </c>
      <c r="D2124" s="18"/>
      <c r="E2124" s="32"/>
      <c r="F2124" s="14">
        <f t="shared" ref="F2124:F2146" si="1687">SUM(B2124:E2124)</f>
        <v>1</v>
      </c>
      <c r="G2124" s="37"/>
      <c r="H2124" s="19">
        <v>1</v>
      </c>
      <c r="I2124" s="18"/>
      <c r="J2124" s="32"/>
      <c r="K2124" s="14">
        <f t="shared" ref="K2124:K2146" si="1688">SUM(G2124:J2124)</f>
        <v>1</v>
      </c>
      <c r="L2124" s="37"/>
      <c r="M2124" s="19">
        <v>1</v>
      </c>
      <c r="N2124" s="18"/>
      <c r="O2124" s="32"/>
      <c r="P2124" s="14">
        <f t="shared" ref="P2124:P2146" si="1689">SUM(L2124:O2124)</f>
        <v>1</v>
      </c>
      <c r="Q2124" s="15">
        <f t="shared" si="1675"/>
        <v>3</v>
      </c>
      <c r="R2124" s="93">
        <v>44839</v>
      </c>
      <c r="S2124" s="30" t="s">
        <v>1571</v>
      </c>
      <c r="T2124" s="31">
        <v>10</v>
      </c>
      <c r="U2124" s="32">
        <v>10</v>
      </c>
      <c r="V2124" s="33">
        <v>10</v>
      </c>
      <c r="W2124" s="32">
        <v>10</v>
      </c>
      <c r="X2124" s="14">
        <f t="shared" si="1684"/>
        <v>40</v>
      </c>
      <c r="Y2124" s="31">
        <v>10</v>
      </c>
      <c r="Z2124" s="32">
        <v>10</v>
      </c>
      <c r="AA2124" s="33">
        <v>10</v>
      </c>
      <c r="AB2124" s="32">
        <v>10</v>
      </c>
      <c r="AC2124" s="14">
        <f t="shared" si="1685"/>
        <v>40</v>
      </c>
      <c r="AD2124" s="31">
        <v>10</v>
      </c>
      <c r="AE2124" s="32">
        <v>10</v>
      </c>
      <c r="AF2124" s="33">
        <v>10</v>
      </c>
      <c r="AG2124" s="32">
        <v>10</v>
      </c>
      <c r="AH2124" s="14">
        <f t="shared" si="1686"/>
        <v>40</v>
      </c>
      <c r="AI2124" s="15">
        <f t="shared" si="1683"/>
        <v>120</v>
      </c>
      <c r="AJ2124" s="56">
        <v>44820</v>
      </c>
    </row>
    <row r="2125" spans="1:37" x14ac:dyDescent="0.15">
      <c r="A2125" s="30"/>
      <c r="B2125" s="37"/>
      <c r="C2125" s="19"/>
      <c r="D2125" s="18"/>
      <c r="E2125" s="32"/>
      <c r="F2125" s="14">
        <f t="shared" si="1687"/>
        <v>0</v>
      </c>
      <c r="G2125" s="37"/>
      <c r="H2125" s="19"/>
      <c r="I2125" s="18"/>
      <c r="J2125" s="32"/>
      <c r="K2125" s="14">
        <f t="shared" si="1688"/>
        <v>0</v>
      </c>
      <c r="L2125" s="37"/>
      <c r="M2125" s="19"/>
      <c r="N2125" s="18"/>
      <c r="O2125" s="32"/>
      <c r="P2125" s="14">
        <f t="shared" si="1689"/>
        <v>0</v>
      </c>
      <c r="Q2125" s="15">
        <f t="shared" si="1675"/>
        <v>0</v>
      </c>
      <c r="S2125" s="30" t="s">
        <v>1572</v>
      </c>
      <c r="T2125" s="37"/>
      <c r="U2125" s="19"/>
      <c r="V2125" s="18"/>
      <c r="W2125" s="32">
        <v>3</v>
      </c>
      <c r="X2125" s="14">
        <f t="shared" si="1684"/>
        <v>3</v>
      </c>
      <c r="Y2125" s="37"/>
      <c r="Z2125" s="19"/>
      <c r="AA2125" s="18"/>
      <c r="AB2125" s="32">
        <v>3</v>
      </c>
      <c r="AC2125" s="14">
        <f t="shared" si="1685"/>
        <v>3</v>
      </c>
      <c r="AD2125" s="37"/>
      <c r="AE2125" s="19"/>
      <c r="AF2125" s="18"/>
      <c r="AG2125" s="32">
        <v>3</v>
      </c>
      <c r="AH2125" s="14">
        <f t="shared" si="1686"/>
        <v>3</v>
      </c>
      <c r="AI2125" s="15">
        <f t="shared" si="1683"/>
        <v>9</v>
      </c>
      <c r="AJ2125" s="56">
        <v>44820</v>
      </c>
    </row>
    <row r="2126" spans="1:37" x14ac:dyDescent="0.15">
      <c r="A2126" s="30"/>
      <c r="B2126" s="37"/>
      <c r="C2126" s="19"/>
      <c r="D2126" s="18"/>
      <c r="E2126" s="32"/>
      <c r="F2126" s="14">
        <f t="shared" si="1687"/>
        <v>0</v>
      </c>
      <c r="G2126" s="37"/>
      <c r="H2126" s="19"/>
      <c r="I2126" s="18"/>
      <c r="J2126" s="32"/>
      <c r="K2126" s="14">
        <f t="shared" si="1688"/>
        <v>0</v>
      </c>
      <c r="L2126" s="37"/>
      <c r="M2126" s="19"/>
      <c r="N2126" s="18"/>
      <c r="O2126" s="32"/>
      <c r="P2126" s="14">
        <f t="shared" si="1689"/>
        <v>0</v>
      </c>
      <c r="Q2126" s="15">
        <f t="shared" si="1675"/>
        <v>0</v>
      </c>
      <c r="S2126" s="30" t="s">
        <v>1573</v>
      </c>
      <c r="T2126" s="37">
        <v>3</v>
      </c>
      <c r="U2126" s="19">
        <v>1</v>
      </c>
      <c r="V2126" s="18">
        <v>1</v>
      </c>
      <c r="W2126" s="32">
        <v>1</v>
      </c>
      <c r="X2126" s="14">
        <f t="shared" si="1684"/>
        <v>6</v>
      </c>
      <c r="Y2126" s="37">
        <v>3</v>
      </c>
      <c r="Z2126" s="19">
        <v>1</v>
      </c>
      <c r="AA2126" s="18">
        <v>1</v>
      </c>
      <c r="AB2126" s="32">
        <v>1</v>
      </c>
      <c r="AC2126" s="14">
        <f t="shared" si="1685"/>
        <v>6</v>
      </c>
      <c r="AD2126" s="37">
        <v>3</v>
      </c>
      <c r="AE2126" s="19">
        <v>1</v>
      </c>
      <c r="AF2126" s="18">
        <v>1</v>
      </c>
      <c r="AG2126" s="32">
        <v>1</v>
      </c>
      <c r="AH2126" s="14">
        <f t="shared" si="1686"/>
        <v>6</v>
      </c>
      <c r="AI2126" s="15">
        <f t="shared" si="1683"/>
        <v>18</v>
      </c>
      <c r="AJ2126" s="56">
        <v>44824</v>
      </c>
    </row>
    <row r="2127" spans="1:37" x14ac:dyDescent="0.15">
      <c r="A2127" s="30"/>
      <c r="B2127" s="37"/>
      <c r="C2127" s="19"/>
      <c r="D2127" s="18"/>
      <c r="E2127" s="32"/>
      <c r="F2127" s="14">
        <f t="shared" si="1687"/>
        <v>0</v>
      </c>
      <c r="G2127" s="37"/>
      <c r="H2127" s="19"/>
      <c r="I2127" s="18"/>
      <c r="J2127" s="32"/>
      <c r="K2127" s="14">
        <f t="shared" si="1688"/>
        <v>0</v>
      </c>
      <c r="L2127" s="37"/>
      <c r="M2127" s="19"/>
      <c r="N2127" s="18"/>
      <c r="O2127" s="32"/>
      <c r="P2127" s="14">
        <f t="shared" si="1689"/>
        <v>0</v>
      </c>
      <c r="Q2127" s="15">
        <f t="shared" si="1675"/>
        <v>0</v>
      </c>
      <c r="S2127" s="30" t="s">
        <v>1583</v>
      </c>
      <c r="T2127" s="37">
        <v>6</v>
      </c>
      <c r="U2127" s="19">
        <v>8</v>
      </c>
      <c r="V2127" s="18">
        <v>5</v>
      </c>
      <c r="W2127" s="32">
        <v>2</v>
      </c>
      <c r="X2127" s="14">
        <f t="shared" si="1684"/>
        <v>21</v>
      </c>
      <c r="Y2127" s="37">
        <v>6</v>
      </c>
      <c r="Z2127" s="19">
        <v>8</v>
      </c>
      <c r="AA2127" s="18">
        <v>5</v>
      </c>
      <c r="AB2127" s="32">
        <v>2</v>
      </c>
      <c r="AC2127" s="14">
        <f t="shared" si="1685"/>
        <v>21</v>
      </c>
      <c r="AD2127" s="37">
        <v>6</v>
      </c>
      <c r="AE2127" s="19">
        <v>8</v>
      </c>
      <c r="AF2127" s="18">
        <v>5</v>
      </c>
      <c r="AG2127" s="32">
        <v>2</v>
      </c>
      <c r="AH2127" s="14">
        <f t="shared" si="1686"/>
        <v>21</v>
      </c>
      <c r="AI2127" s="15">
        <f t="shared" si="1683"/>
        <v>63</v>
      </c>
      <c r="AJ2127" s="56">
        <v>44830</v>
      </c>
    </row>
    <row r="2128" spans="1:37" x14ac:dyDescent="0.15">
      <c r="A2128" s="30"/>
      <c r="B2128" s="37"/>
      <c r="C2128" s="19"/>
      <c r="D2128" s="18"/>
      <c r="E2128" s="32"/>
      <c r="F2128" s="14">
        <f t="shared" si="1687"/>
        <v>0</v>
      </c>
      <c r="G2128" s="37"/>
      <c r="H2128" s="19"/>
      <c r="I2128" s="18"/>
      <c r="J2128" s="32"/>
      <c r="K2128" s="14">
        <f t="shared" si="1688"/>
        <v>0</v>
      </c>
      <c r="L2128" s="37"/>
      <c r="M2128" s="19"/>
      <c r="N2128" s="18"/>
      <c r="O2128" s="32"/>
      <c r="P2128" s="14">
        <f t="shared" si="1689"/>
        <v>0</v>
      </c>
      <c r="Q2128" s="15">
        <f t="shared" si="1675"/>
        <v>0</v>
      </c>
      <c r="S2128" s="30" t="s">
        <v>1584</v>
      </c>
      <c r="T2128" s="37">
        <v>12</v>
      </c>
      <c r="U2128" s="19">
        <v>14</v>
      </c>
      <c r="V2128" s="18">
        <v>11</v>
      </c>
      <c r="W2128" s="32">
        <v>9</v>
      </c>
      <c r="X2128" s="14">
        <f t="shared" si="1684"/>
        <v>46</v>
      </c>
      <c r="Y2128" s="37">
        <v>12</v>
      </c>
      <c r="Z2128" s="19">
        <v>14</v>
      </c>
      <c r="AA2128" s="18">
        <v>11</v>
      </c>
      <c r="AB2128" s="32">
        <v>9</v>
      </c>
      <c r="AC2128" s="14">
        <f t="shared" si="1685"/>
        <v>46</v>
      </c>
      <c r="AD2128" s="37">
        <v>12</v>
      </c>
      <c r="AE2128" s="19">
        <v>14</v>
      </c>
      <c r="AF2128" s="18">
        <v>11</v>
      </c>
      <c r="AG2128" s="32">
        <v>9</v>
      </c>
      <c r="AH2128" s="14">
        <f t="shared" si="1686"/>
        <v>46</v>
      </c>
      <c r="AI2128" s="15">
        <f t="shared" si="1683"/>
        <v>138</v>
      </c>
      <c r="AJ2128" s="56">
        <v>44830</v>
      </c>
    </row>
    <row r="2129" spans="1:36" x14ac:dyDescent="0.15">
      <c r="A2129" s="30"/>
      <c r="B2129" s="37"/>
      <c r="C2129" s="19"/>
      <c r="D2129" s="18"/>
      <c r="E2129" s="32"/>
      <c r="F2129" s="14">
        <f t="shared" si="1687"/>
        <v>0</v>
      </c>
      <c r="G2129" s="37"/>
      <c r="H2129" s="19"/>
      <c r="I2129" s="18"/>
      <c r="J2129" s="32"/>
      <c r="K2129" s="14">
        <f t="shared" si="1688"/>
        <v>0</v>
      </c>
      <c r="L2129" s="37"/>
      <c r="M2129" s="19"/>
      <c r="N2129" s="18"/>
      <c r="O2129" s="32"/>
      <c r="P2129" s="14">
        <f t="shared" si="1689"/>
        <v>0</v>
      </c>
      <c r="Q2129" s="15">
        <f t="shared" si="1675"/>
        <v>0</v>
      </c>
      <c r="S2129" s="30" t="s">
        <v>1576</v>
      </c>
      <c r="T2129" s="37">
        <v>3</v>
      </c>
      <c r="U2129" s="19">
        <v>2</v>
      </c>
      <c r="V2129" s="18">
        <v>2</v>
      </c>
      <c r="W2129" s="32">
        <v>2</v>
      </c>
      <c r="X2129" s="14">
        <f t="shared" si="1684"/>
        <v>9</v>
      </c>
      <c r="Y2129" s="37">
        <v>3</v>
      </c>
      <c r="Z2129" s="19">
        <v>2</v>
      </c>
      <c r="AA2129" s="18">
        <v>2</v>
      </c>
      <c r="AB2129" s="32">
        <v>2</v>
      </c>
      <c r="AC2129" s="14">
        <f t="shared" si="1685"/>
        <v>9</v>
      </c>
      <c r="AD2129" s="37">
        <v>3</v>
      </c>
      <c r="AE2129" s="19">
        <v>2</v>
      </c>
      <c r="AF2129" s="18">
        <v>2</v>
      </c>
      <c r="AG2129" s="32">
        <v>2</v>
      </c>
      <c r="AH2129" s="14">
        <f t="shared" si="1686"/>
        <v>9</v>
      </c>
      <c r="AI2129" s="15">
        <f t="shared" si="1683"/>
        <v>27</v>
      </c>
      <c r="AJ2129" s="56">
        <v>44825</v>
      </c>
    </row>
    <row r="2130" spans="1:36" x14ac:dyDescent="0.15">
      <c r="A2130" s="30"/>
      <c r="B2130" s="37"/>
      <c r="C2130" s="19"/>
      <c r="D2130" s="18"/>
      <c r="E2130" s="32"/>
      <c r="F2130" s="14">
        <f t="shared" si="1687"/>
        <v>0</v>
      </c>
      <c r="G2130" s="37"/>
      <c r="H2130" s="19"/>
      <c r="I2130" s="18"/>
      <c r="J2130" s="32"/>
      <c r="K2130" s="14">
        <f t="shared" si="1688"/>
        <v>0</v>
      </c>
      <c r="L2130" s="37"/>
      <c r="M2130" s="19"/>
      <c r="N2130" s="18"/>
      <c r="O2130" s="32"/>
      <c r="P2130" s="14">
        <f t="shared" si="1689"/>
        <v>0</v>
      </c>
      <c r="Q2130" s="15">
        <f t="shared" si="1675"/>
        <v>0</v>
      </c>
      <c r="S2130" s="30" t="s">
        <v>1577</v>
      </c>
      <c r="T2130" s="37">
        <v>4</v>
      </c>
      <c r="U2130" s="19">
        <v>1</v>
      </c>
      <c r="V2130" s="18"/>
      <c r="W2130" s="32"/>
      <c r="X2130" s="14">
        <f t="shared" si="1684"/>
        <v>5</v>
      </c>
      <c r="Y2130" s="37">
        <v>4</v>
      </c>
      <c r="Z2130" s="19">
        <v>1</v>
      </c>
      <c r="AA2130" s="18"/>
      <c r="AB2130" s="32"/>
      <c r="AC2130" s="14">
        <f t="shared" si="1685"/>
        <v>5</v>
      </c>
      <c r="AD2130" s="37">
        <v>4</v>
      </c>
      <c r="AE2130" s="19">
        <v>1</v>
      </c>
      <c r="AF2130" s="18"/>
      <c r="AG2130" s="32"/>
      <c r="AH2130" s="14">
        <f t="shared" si="1686"/>
        <v>5</v>
      </c>
      <c r="AI2130" s="15">
        <f t="shared" si="1683"/>
        <v>15</v>
      </c>
      <c r="AJ2130" s="56">
        <v>44826</v>
      </c>
    </row>
    <row r="2131" spans="1:36" x14ac:dyDescent="0.15">
      <c r="A2131" s="30"/>
      <c r="B2131" s="37"/>
      <c r="C2131" s="19"/>
      <c r="D2131" s="18"/>
      <c r="E2131" s="32"/>
      <c r="F2131" s="14">
        <f t="shared" si="1687"/>
        <v>0</v>
      </c>
      <c r="G2131" s="37"/>
      <c r="H2131" s="19"/>
      <c r="I2131" s="18"/>
      <c r="J2131" s="32"/>
      <c r="K2131" s="14">
        <f t="shared" si="1688"/>
        <v>0</v>
      </c>
      <c r="L2131" s="37"/>
      <c r="M2131" s="19"/>
      <c r="N2131" s="18"/>
      <c r="O2131" s="32"/>
      <c r="P2131" s="14">
        <f t="shared" si="1689"/>
        <v>0</v>
      </c>
      <c r="Q2131" s="15">
        <f t="shared" si="1675"/>
        <v>0</v>
      </c>
      <c r="S2131" s="30" t="s">
        <v>1579</v>
      </c>
      <c r="T2131" s="37"/>
      <c r="U2131" s="19">
        <v>10</v>
      </c>
      <c r="V2131" s="18"/>
      <c r="W2131" s="32"/>
      <c r="X2131" s="14">
        <f t="shared" si="1684"/>
        <v>10</v>
      </c>
      <c r="Y2131" s="37">
        <v>10</v>
      </c>
      <c r="Z2131" s="19">
        <v>20</v>
      </c>
      <c r="AA2131" s="18">
        <v>10</v>
      </c>
      <c r="AB2131" s="32"/>
      <c r="AC2131" s="14">
        <f t="shared" si="1685"/>
        <v>40</v>
      </c>
      <c r="AD2131" s="37">
        <v>20</v>
      </c>
      <c r="AE2131" s="19">
        <v>50</v>
      </c>
      <c r="AF2131" s="18">
        <v>10</v>
      </c>
      <c r="AG2131" s="32"/>
      <c r="AH2131" s="14">
        <f t="shared" si="1686"/>
        <v>80</v>
      </c>
      <c r="AI2131" s="15">
        <f t="shared" si="1683"/>
        <v>130</v>
      </c>
      <c r="AJ2131" s="56">
        <v>44827</v>
      </c>
    </row>
    <row r="2132" spans="1:36" x14ac:dyDescent="0.15">
      <c r="A2132" s="30"/>
      <c r="B2132" s="37"/>
      <c r="C2132" s="19"/>
      <c r="D2132" s="18"/>
      <c r="E2132" s="32"/>
      <c r="F2132" s="14">
        <f t="shared" si="1687"/>
        <v>0</v>
      </c>
      <c r="G2132" s="37"/>
      <c r="H2132" s="19"/>
      <c r="I2132" s="18"/>
      <c r="J2132" s="32"/>
      <c r="K2132" s="14">
        <f t="shared" si="1688"/>
        <v>0</v>
      </c>
      <c r="L2132" s="37"/>
      <c r="M2132" s="19"/>
      <c r="N2132" s="18"/>
      <c r="O2132" s="32"/>
      <c r="P2132" s="14">
        <f t="shared" si="1689"/>
        <v>0</v>
      </c>
      <c r="Q2132" s="15">
        <f t="shared" si="1675"/>
        <v>0</v>
      </c>
      <c r="S2132" s="30" t="s">
        <v>1578</v>
      </c>
      <c r="T2132" s="37"/>
      <c r="U2132" s="19"/>
      <c r="V2132" s="18"/>
      <c r="W2132" s="32"/>
      <c r="X2132" s="14">
        <f t="shared" si="1684"/>
        <v>0</v>
      </c>
      <c r="Y2132" s="37"/>
      <c r="Z2132" s="19"/>
      <c r="AA2132" s="18"/>
      <c r="AB2132" s="32"/>
      <c r="AC2132" s="14">
        <f t="shared" si="1685"/>
        <v>0</v>
      </c>
      <c r="AD2132" s="37"/>
      <c r="AE2132" s="19">
        <v>8</v>
      </c>
      <c r="AF2132" s="18"/>
      <c r="AG2132" s="32"/>
      <c r="AH2132" s="14">
        <f t="shared" si="1686"/>
        <v>8</v>
      </c>
      <c r="AI2132" s="15">
        <f t="shared" si="1683"/>
        <v>8</v>
      </c>
      <c r="AJ2132" s="56">
        <v>44827</v>
      </c>
    </row>
    <row r="2133" spans="1:36" x14ac:dyDescent="0.15">
      <c r="A2133" s="30"/>
      <c r="B2133" s="37"/>
      <c r="C2133" s="19"/>
      <c r="D2133" s="18"/>
      <c r="E2133" s="32"/>
      <c r="F2133" s="14">
        <f t="shared" si="1687"/>
        <v>0</v>
      </c>
      <c r="G2133" s="37"/>
      <c r="H2133" s="19"/>
      <c r="I2133" s="18"/>
      <c r="J2133" s="32"/>
      <c r="K2133" s="14">
        <f t="shared" si="1688"/>
        <v>0</v>
      </c>
      <c r="L2133" s="37"/>
      <c r="M2133" s="19"/>
      <c r="N2133" s="18"/>
      <c r="O2133" s="32"/>
      <c r="P2133" s="14">
        <f t="shared" si="1689"/>
        <v>0</v>
      </c>
      <c r="Q2133" s="15">
        <f t="shared" si="1675"/>
        <v>0</v>
      </c>
      <c r="S2133" s="30" t="s">
        <v>1580</v>
      </c>
      <c r="T2133" s="37"/>
      <c r="U2133" s="19"/>
      <c r="V2133" s="18">
        <v>2</v>
      </c>
      <c r="W2133" s="32"/>
      <c r="X2133" s="14">
        <f t="shared" si="1684"/>
        <v>2</v>
      </c>
      <c r="Y2133" s="37"/>
      <c r="Z2133" s="19"/>
      <c r="AA2133" s="18">
        <v>2</v>
      </c>
      <c r="AB2133" s="32"/>
      <c r="AC2133" s="14">
        <f t="shared" si="1685"/>
        <v>2</v>
      </c>
      <c r="AD2133" s="37"/>
      <c r="AE2133" s="19"/>
      <c r="AF2133" s="18">
        <v>2</v>
      </c>
      <c r="AG2133" s="32"/>
      <c r="AH2133" s="14">
        <f t="shared" si="1686"/>
        <v>2</v>
      </c>
      <c r="AI2133" s="15">
        <f t="shared" si="1683"/>
        <v>6</v>
      </c>
      <c r="AJ2133" s="56">
        <v>44830</v>
      </c>
    </row>
    <row r="2134" spans="1:36" x14ac:dyDescent="0.15">
      <c r="A2134" s="30"/>
      <c r="B2134" s="37"/>
      <c r="C2134" s="19"/>
      <c r="D2134" s="18"/>
      <c r="E2134" s="32"/>
      <c r="F2134" s="14">
        <f t="shared" si="1687"/>
        <v>0</v>
      </c>
      <c r="G2134" s="37"/>
      <c r="H2134" s="19"/>
      <c r="I2134" s="18"/>
      <c r="J2134" s="32"/>
      <c r="K2134" s="14">
        <f t="shared" si="1688"/>
        <v>0</v>
      </c>
      <c r="L2134" s="37"/>
      <c r="M2134" s="19"/>
      <c r="N2134" s="18"/>
      <c r="O2134" s="32"/>
      <c r="P2134" s="14">
        <f t="shared" si="1689"/>
        <v>0</v>
      </c>
      <c r="Q2134" s="15">
        <f t="shared" si="1675"/>
        <v>0</v>
      </c>
      <c r="S2134" s="30" t="s">
        <v>1585</v>
      </c>
      <c r="T2134" s="37">
        <v>3</v>
      </c>
      <c r="U2134" s="19">
        <v>3</v>
      </c>
      <c r="V2134" s="18">
        <v>3</v>
      </c>
      <c r="W2134" s="32">
        <v>14</v>
      </c>
      <c r="X2134" s="14">
        <f t="shared" si="1684"/>
        <v>23</v>
      </c>
      <c r="Y2134" s="37">
        <v>3</v>
      </c>
      <c r="Z2134" s="19">
        <v>3</v>
      </c>
      <c r="AA2134" s="18">
        <v>3</v>
      </c>
      <c r="AB2134" s="32">
        <v>6</v>
      </c>
      <c r="AC2134" s="14">
        <f t="shared" si="1685"/>
        <v>15</v>
      </c>
      <c r="AD2134" s="37">
        <v>3</v>
      </c>
      <c r="AE2134" s="19">
        <v>3</v>
      </c>
      <c r="AF2134" s="18">
        <v>3</v>
      </c>
      <c r="AG2134" s="32">
        <v>6</v>
      </c>
      <c r="AH2134" s="14">
        <f t="shared" si="1686"/>
        <v>15</v>
      </c>
      <c r="AI2134" s="15">
        <f t="shared" si="1683"/>
        <v>53</v>
      </c>
      <c r="AJ2134" s="56">
        <v>44830</v>
      </c>
    </row>
    <row r="2135" spans="1:36" x14ac:dyDescent="0.15">
      <c r="A2135" s="30"/>
      <c r="B2135" s="37"/>
      <c r="C2135" s="19"/>
      <c r="D2135" s="18"/>
      <c r="E2135" s="32"/>
      <c r="F2135" s="14">
        <f t="shared" si="1687"/>
        <v>0</v>
      </c>
      <c r="G2135" s="37"/>
      <c r="H2135" s="19"/>
      <c r="I2135" s="18"/>
      <c r="J2135" s="32"/>
      <c r="K2135" s="14">
        <f t="shared" si="1688"/>
        <v>0</v>
      </c>
      <c r="L2135" s="37"/>
      <c r="M2135" s="19"/>
      <c r="N2135" s="18"/>
      <c r="O2135" s="32"/>
      <c r="P2135" s="14">
        <f t="shared" si="1689"/>
        <v>0</v>
      </c>
      <c r="Q2135" s="15">
        <f t="shared" si="1675"/>
        <v>0</v>
      </c>
      <c r="S2135" s="30" t="s">
        <v>1586</v>
      </c>
      <c r="T2135" s="37">
        <v>2</v>
      </c>
      <c r="U2135" s="19">
        <v>4</v>
      </c>
      <c r="V2135" s="18">
        <v>2</v>
      </c>
      <c r="W2135" s="32">
        <v>1</v>
      </c>
      <c r="X2135" s="14">
        <f t="shared" si="1684"/>
        <v>9</v>
      </c>
      <c r="Y2135" s="37">
        <v>2</v>
      </c>
      <c r="Z2135" s="19">
        <v>4</v>
      </c>
      <c r="AA2135" s="18">
        <v>2</v>
      </c>
      <c r="AB2135" s="32">
        <v>1</v>
      </c>
      <c r="AC2135" s="14">
        <f t="shared" si="1685"/>
        <v>9</v>
      </c>
      <c r="AD2135" s="37">
        <v>2</v>
      </c>
      <c r="AE2135" s="19">
        <v>4</v>
      </c>
      <c r="AF2135" s="18">
        <v>2</v>
      </c>
      <c r="AG2135" s="32">
        <v>1</v>
      </c>
      <c r="AH2135" s="14">
        <f t="shared" si="1686"/>
        <v>9</v>
      </c>
      <c r="AI2135" s="15">
        <f t="shared" si="1683"/>
        <v>27</v>
      </c>
      <c r="AJ2135" s="56">
        <v>44831</v>
      </c>
    </row>
    <row r="2136" spans="1:36" x14ac:dyDescent="0.15">
      <c r="A2136" s="30"/>
      <c r="B2136" s="37"/>
      <c r="C2136" s="19"/>
      <c r="D2136" s="18"/>
      <c r="E2136" s="32"/>
      <c r="F2136" s="14">
        <f t="shared" si="1687"/>
        <v>0</v>
      </c>
      <c r="G2136" s="37"/>
      <c r="H2136" s="19"/>
      <c r="I2136" s="18"/>
      <c r="J2136" s="32"/>
      <c r="K2136" s="14">
        <f t="shared" si="1688"/>
        <v>0</v>
      </c>
      <c r="L2136" s="37"/>
      <c r="M2136" s="19"/>
      <c r="N2136" s="18"/>
      <c r="O2136" s="32"/>
      <c r="P2136" s="14">
        <f t="shared" si="1689"/>
        <v>0</v>
      </c>
      <c r="Q2136" s="15">
        <f t="shared" si="1675"/>
        <v>0</v>
      </c>
      <c r="S2136" s="30" t="s">
        <v>1588</v>
      </c>
      <c r="T2136" s="37"/>
      <c r="U2136" s="19"/>
      <c r="V2136" s="18">
        <v>2</v>
      </c>
      <c r="W2136" s="32"/>
      <c r="X2136" s="14">
        <f t="shared" si="1684"/>
        <v>2</v>
      </c>
      <c r="Y2136" s="37"/>
      <c r="Z2136" s="19"/>
      <c r="AA2136" s="18"/>
      <c r="AB2136" s="32"/>
      <c r="AC2136" s="14">
        <f t="shared" si="1685"/>
        <v>0</v>
      </c>
      <c r="AD2136" s="37"/>
      <c r="AE2136" s="19"/>
      <c r="AF2136" s="18">
        <v>3</v>
      </c>
      <c r="AG2136" s="32">
        <v>2</v>
      </c>
      <c r="AH2136" s="14">
        <f t="shared" si="1686"/>
        <v>5</v>
      </c>
      <c r="AI2136" s="15">
        <f t="shared" si="1683"/>
        <v>7</v>
      </c>
      <c r="AJ2136" s="56">
        <v>44832</v>
      </c>
    </row>
    <row r="2137" spans="1:36" x14ac:dyDescent="0.15">
      <c r="A2137" s="30"/>
      <c r="B2137" s="37"/>
      <c r="C2137" s="19"/>
      <c r="D2137" s="18"/>
      <c r="E2137" s="32"/>
      <c r="F2137" s="14">
        <f t="shared" si="1687"/>
        <v>0</v>
      </c>
      <c r="G2137" s="37"/>
      <c r="H2137" s="19"/>
      <c r="I2137" s="18"/>
      <c r="J2137" s="32"/>
      <c r="K2137" s="14">
        <f t="shared" si="1688"/>
        <v>0</v>
      </c>
      <c r="L2137" s="37"/>
      <c r="M2137" s="19"/>
      <c r="N2137" s="18"/>
      <c r="O2137" s="32"/>
      <c r="P2137" s="14">
        <f t="shared" si="1689"/>
        <v>0</v>
      </c>
      <c r="Q2137" s="15">
        <f t="shared" si="1675"/>
        <v>0</v>
      </c>
      <c r="S2137" s="30" t="s">
        <v>1587</v>
      </c>
      <c r="T2137" s="37"/>
      <c r="U2137" s="19">
        <v>4</v>
      </c>
      <c r="V2137" s="18"/>
      <c r="W2137" s="32"/>
      <c r="X2137" s="14">
        <f t="shared" si="1684"/>
        <v>4</v>
      </c>
      <c r="Y2137" s="37"/>
      <c r="Z2137" s="19">
        <v>4</v>
      </c>
      <c r="AA2137" s="18"/>
      <c r="AB2137" s="32"/>
      <c r="AC2137" s="14">
        <f t="shared" si="1685"/>
        <v>4</v>
      </c>
      <c r="AD2137" s="37"/>
      <c r="AE2137" s="19">
        <v>4</v>
      </c>
      <c r="AF2137" s="18"/>
      <c r="AG2137" s="32"/>
      <c r="AH2137" s="14">
        <f t="shared" si="1686"/>
        <v>4</v>
      </c>
      <c r="AI2137" s="15">
        <f t="shared" si="1683"/>
        <v>12</v>
      </c>
      <c r="AJ2137" s="56">
        <v>44832</v>
      </c>
    </row>
    <row r="2138" spans="1:36" x14ac:dyDescent="0.15">
      <c r="A2138" s="30"/>
      <c r="B2138" s="37"/>
      <c r="C2138" s="19"/>
      <c r="D2138" s="18"/>
      <c r="E2138" s="32"/>
      <c r="F2138" s="14">
        <f t="shared" si="1687"/>
        <v>0</v>
      </c>
      <c r="G2138" s="37"/>
      <c r="H2138" s="19"/>
      <c r="I2138" s="18"/>
      <c r="J2138" s="32"/>
      <c r="K2138" s="14">
        <f t="shared" si="1688"/>
        <v>0</v>
      </c>
      <c r="L2138" s="37"/>
      <c r="M2138" s="19"/>
      <c r="N2138" s="18"/>
      <c r="O2138" s="32"/>
      <c r="P2138" s="14">
        <f t="shared" si="1689"/>
        <v>0</v>
      </c>
      <c r="Q2138" s="15">
        <f t="shared" si="1675"/>
        <v>0</v>
      </c>
      <c r="S2138" s="30" t="s">
        <v>1589</v>
      </c>
      <c r="T2138" s="31">
        <v>1</v>
      </c>
      <c r="U2138" s="32">
        <v>2</v>
      </c>
      <c r="V2138" s="33">
        <v>3</v>
      </c>
      <c r="W2138" s="32"/>
      <c r="X2138" s="14">
        <f t="shared" si="1684"/>
        <v>6</v>
      </c>
      <c r="Y2138" s="31">
        <v>1</v>
      </c>
      <c r="Z2138" s="32">
        <v>2</v>
      </c>
      <c r="AA2138" s="33">
        <v>3</v>
      </c>
      <c r="AB2138" s="32"/>
      <c r="AC2138" s="14">
        <f t="shared" si="1685"/>
        <v>6</v>
      </c>
      <c r="AD2138" s="31">
        <v>1</v>
      </c>
      <c r="AE2138" s="32">
        <v>2</v>
      </c>
      <c r="AF2138" s="33">
        <v>3</v>
      </c>
      <c r="AG2138" s="32"/>
      <c r="AH2138" s="14">
        <f t="shared" si="1686"/>
        <v>6</v>
      </c>
      <c r="AI2138" s="15">
        <f t="shared" si="1683"/>
        <v>18</v>
      </c>
      <c r="AJ2138" s="56">
        <v>44833</v>
      </c>
    </row>
    <row r="2139" spans="1:36" x14ac:dyDescent="0.15">
      <c r="A2139" s="30"/>
      <c r="B2139" s="37"/>
      <c r="C2139" s="19"/>
      <c r="D2139" s="18"/>
      <c r="E2139" s="32"/>
      <c r="F2139" s="14">
        <f t="shared" si="1687"/>
        <v>0</v>
      </c>
      <c r="G2139" s="37"/>
      <c r="H2139" s="19"/>
      <c r="I2139" s="18"/>
      <c r="J2139" s="32"/>
      <c r="K2139" s="14">
        <f t="shared" si="1688"/>
        <v>0</v>
      </c>
      <c r="L2139" s="37"/>
      <c r="M2139" s="19"/>
      <c r="N2139" s="18"/>
      <c r="O2139" s="32"/>
      <c r="P2139" s="14">
        <f t="shared" si="1689"/>
        <v>0</v>
      </c>
      <c r="Q2139" s="15">
        <f t="shared" si="1675"/>
        <v>0</v>
      </c>
      <c r="S2139" s="30" t="s">
        <v>1590</v>
      </c>
      <c r="T2139" s="31">
        <v>10</v>
      </c>
      <c r="U2139" s="32">
        <v>10</v>
      </c>
      <c r="V2139" s="144">
        <v>7</v>
      </c>
      <c r="W2139" s="32"/>
      <c r="X2139" s="14">
        <f t="shared" si="1684"/>
        <v>27</v>
      </c>
      <c r="Y2139" s="31">
        <v>10</v>
      </c>
      <c r="Z2139" s="32">
        <v>10</v>
      </c>
      <c r="AA2139" s="144">
        <v>7</v>
      </c>
      <c r="AB2139" s="32"/>
      <c r="AC2139" s="14">
        <f t="shared" si="1685"/>
        <v>27</v>
      </c>
      <c r="AD2139" s="31">
        <v>10</v>
      </c>
      <c r="AE2139" s="32">
        <v>10</v>
      </c>
      <c r="AF2139" s="144">
        <v>7</v>
      </c>
      <c r="AG2139" s="32"/>
      <c r="AH2139" s="14">
        <f t="shared" si="1686"/>
        <v>27</v>
      </c>
      <c r="AI2139" s="15">
        <f t="shared" si="1683"/>
        <v>81</v>
      </c>
      <c r="AJ2139" s="56">
        <v>44837</v>
      </c>
    </row>
    <row r="2140" spans="1:36" x14ac:dyDescent="0.15">
      <c r="A2140" s="30"/>
      <c r="B2140" s="37"/>
      <c r="C2140" s="19"/>
      <c r="D2140" s="18"/>
      <c r="E2140" s="32"/>
      <c r="F2140" s="14">
        <f t="shared" si="1687"/>
        <v>0</v>
      </c>
      <c r="G2140" s="37"/>
      <c r="H2140" s="19"/>
      <c r="I2140" s="18"/>
      <c r="J2140" s="32"/>
      <c r="K2140" s="14">
        <f t="shared" si="1688"/>
        <v>0</v>
      </c>
      <c r="L2140" s="37"/>
      <c r="M2140" s="19"/>
      <c r="N2140" s="18"/>
      <c r="O2140" s="32"/>
      <c r="P2140" s="14">
        <f t="shared" si="1689"/>
        <v>0</v>
      </c>
      <c r="Q2140" s="15">
        <f t="shared" si="1675"/>
        <v>0</v>
      </c>
      <c r="S2140" s="30" t="s">
        <v>1591</v>
      </c>
      <c r="T2140" s="31">
        <v>2</v>
      </c>
      <c r="U2140" s="32">
        <v>2</v>
      </c>
      <c r="V2140" s="33">
        <v>1</v>
      </c>
      <c r="W2140" s="32">
        <v>1</v>
      </c>
      <c r="X2140" s="14">
        <f t="shared" ref="X2140" si="1690">SUM(T2140:W2140)</f>
        <v>6</v>
      </c>
      <c r="Y2140" s="31">
        <v>2</v>
      </c>
      <c r="Z2140" s="32">
        <v>2</v>
      </c>
      <c r="AA2140" s="33">
        <v>1</v>
      </c>
      <c r="AB2140" s="32">
        <v>1</v>
      </c>
      <c r="AC2140" s="14">
        <f t="shared" ref="AC2140" si="1691">SUM(Y2140:AB2140)</f>
        <v>6</v>
      </c>
      <c r="AD2140" s="31">
        <v>2</v>
      </c>
      <c r="AE2140" s="32">
        <v>2</v>
      </c>
      <c r="AF2140" s="33">
        <v>1</v>
      </c>
      <c r="AG2140" s="32">
        <v>1</v>
      </c>
      <c r="AH2140" s="14">
        <f t="shared" ref="AH2140" si="1692">SUM(AD2140:AG2140)</f>
        <v>6</v>
      </c>
      <c r="AI2140" s="15">
        <f t="shared" ref="AI2140" si="1693">X2140+AC2140+AH2140</f>
        <v>18</v>
      </c>
      <c r="AJ2140" s="56">
        <v>44834</v>
      </c>
    </row>
    <row r="2141" spans="1:36" x14ac:dyDescent="0.15">
      <c r="A2141" s="30"/>
      <c r="B2141" s="37"/>
      <c r="C2141" s="19"/>
      <c r="D2141" s="18"/>
      <c r="E2141" s="32"/>
      <c r="F2141" s="14">
        <f t="shared" si="1687"/>
        <v>0</v>
      </c>
      <c r="G2141" s="37"/>
      <c r="H2141" s="19"/>
      <c r="I2141" s="18"/>
      <c r="J2141" s="32"/>
      <c r="K2141" s="14">
        <f t="shared" si="1688"/>
        <v>0</v>
      </c>
      <c r="L2141" s="37"/>
      <c r="M2141" s="19"/>
      <c r="N2141" s="18"/>
      <c r="O2141" s="32"/>
      <c r="P2141" s="14">
        <f t="shared" si="1689"/>
        <v>0</v>
      </c>
      <c r="Q2141" s="15">
        <f t="shared" si="1675"/>
        <v>0</v>
      </c>
      <c r="S2141" s="30"/>
      <c r="T2141" s="31"/>
      <c r="U2141" s="32"/>
      <c r="V2141" s="33"/>
      <c r="W2141" s="32"/>
      <c r="X2141" s="14">
        <f t="shared" ref="X2141" si="1694">SUM(T2141:W2141)</f>
        <v>0</v>
      </c>
      <c r="Y2141" s="31"/>
      <c r="Z2141" s="32"/>
      <c r="AA2141" s="33"/>
      <c r="AB2141" s="32"/>
      <c r="AC2141" s="14">
        <f t="shared" ref="AC2141" si="1695">SUM(Y2141:AB2141)</f>
        <v>0</v>
      </c>
      <c r="AD2141" s="31"/>
      <c r="AE2141" s="32"/>
      <c r="AF2141" s="33"/>
      <c r="AG2141" s="32"/>
      <c r="AH2141" s="14">
        <f t="shared" ref="AH2141" si="1696">SUM(AD2141:AG2141)</f>
        <v>0</v>
      </c>
      <c r="AI2141" s="15">
        <f t="shared" ref="AI2141" si="1697">X2141+AC2141+AH2141</f>
        <v>0</v>
      </c>
      <c r="AJ2141" s="57"/>
    </row>
    <row r="2142" spans="1:36" x14ac:dyDescent="0.15">
      <c r="A2142" s="39"/>
      <c r="B2142" s="37"/>
      <c r="C2142" s="19"/>
      <c r="D2142" s="18"/>
      <c r="E2142" s="32"/>
      <c r="F2142" s="14">
        <f t="shared" si="1687"/>
        <v>0</v>
      </c>
      <c r="G2142" s="37"/>
      <c r="H2142" s="19"/>
      <c r="I2142" s="18"/>
      <c r="J2142" s="32"/>
      <c r="K2142" s="14">
        <f t="shared" si="1688"/>
        <v>0</v>
      </c>
      <c r="L2142" s="37"/>
      <c r="M2142" s="19"/>
      <c r="N2142" s="18"/>
      <c r="O2142" s="32"/>
      <c r="P2142" s="14">
        <f t="shared" si="1689"/>
        <v>0</v>
      </c>
      <c r="Q2142" s="15">
        <f t="shared" si="1675"/>
        <v>0</v>
      </c>
      <c r="S2142" s="142" t="s">
        <v>1473</v>
      </c>
      <c r="T2142" s="143"/>
      <c r="U2142" s="113"/>
      <c r="V2142" s="144"/>
      <c r="W2142" s="113"/>
      <c r="X2142" s="145">
        <f t="shared" ref="X2142:X2146" si="1698">SUM(T2142:W2142)</f>
        <v>0</v>
      </c>
      <c r="Y2142" s="143"/>
      <c r="Z2142" s="113"/>
      <c r="AA2142" s="144"/>
      <c r="AB2142" s="113"/>
      <c r="AC2142" s="145">
        <f t="shared" ref="AC2142:AC2146" si="1699">SUM(Y2142:AB2142)</f>
        <v>0</v>
      </c>
      <c r="AD2142" s="143"/>
      <c r="AE2142" s="113"/>
      <c r="AF2142" s="144"/>
      <c r="AG2142" s="113"/>
      <c r="AH2142" s="145">
        <f t="shared" ref="AH2142:AH2146" si="1700">SUM(AD2142:AG2142)</f>
        <v>0</v>
      </c>
      <c r="AI2142" s="146">
        <f t="shared" ref="AI2142:AI2146" si="1701">X2142+AC2142+AH2142</f>
        <v>0</v>
      </c>
      <c r="AJ2142" s="147"/>
    </row>
    <row r="2143" spans="1:36" x14ac:dyDescent="0.15">
      <c r="A2143" s="30"/>
      <c r="B2143" s="37"/>
      <c r="C2143" s="19"/>
      <c r="D2143" s="18"/>
      <c r="E2143" s="32"/>
      <c r="F2143" s="14">
        <f t="shared" si="1687"/>
        <v>0</v>
      </c>
      <c r="G2143" s="37"/>
      <c r="H2143" s="19"/>
      <c r="I2143" s="18"/>
      <c r="J2143" s="32"/>
      <c r="K2143" s="14">
        <f t="shared" si="1688"/>
        <v>0</v>
      </c>
      <c r="L2143" s="37"/>
      <c r="M2143" s="19"/>
      <c r="N2143" s="18"/>
      <c r="O2143" s="32"/>
      <c r="P2143" s="14">
        <f t="shared" si="1689"/>
        <v>0</v>
      </c>
      <c r="Q2143" s="15">
        <f t="shared" si="1675"/>
        <v>0</v>
      </c>
      <c r="S2143" s="30" t="s">
        <v>1581</v>
      </c>
      <c r="T2143" s="31"/>
      <c r="U2143" s="32"/>
      <c r="V2143" s="33"/>
      <c r="W2143" s="32"/>
      <c r="X2143" s="14">
        <f t="shared" si="1698"/>
        <v>0</v>
      </c>
      <c r="Y2143" s="31"/>
      <c r="Z2143" s="32"/>
      <c r="AA2143" s="33"/>
      <c r="AB2143" s="32"/>
      <c r="AC2143" s="14">
        <f t="shared" si="1699"/>
        <v>0</v>
      </c>
      <c r="AD2143" s="31"/>
      <c r="AE2143" s="32"/>
      <c r="AF2143" s="33"/>
      <c r="AG2143" s="32"/>
      <c r="AH2143" s="14">
        <f t="shared" si="1700"/>
        <v>0</v>
      </c>
      <c r="AI2143" s="15">
        <f t="shared" si="1701"/>
        <v>0</v>
      </c>
      <c r="AJ2143" s="57" t="s">
        <v>1474</v>
      </c>
    </row>
    <row r="2144" spans="1:36" x14ac:dyDescent="0.15">
      <c r="A2144" s="30"/>
      <c r="B2144" s="37"/>
      <c r="C2144" s="19"/>
      <c r="D2144" s="18"/>
      <c r="E2144" s="32"/>
      <c r="F2144" s="14">
        <f t="shared" si="1687"/>
        <v>0</v>
      </c>
      <c r="G2144" s="37"/>
      <c r="H2144" s="19"/>
      <c r="I2144" s="18"/>
      <c r="J2144" s="32"/>
      <c r="K2144" s="14">
        <f t="shared" si="1688"/>
        <v>0</v>
      </c>
      <c r="L2144" s="37"/>
      <c r="M2144" s="19"/>
      <c r="N2144" s="18"/>
      <c r="O2144" s="32"/>
      <c r="P2144" s="14">
        <f t="shared" si="1689"/>
        <v>0</v>
      </c>
      <c r="Q2144" s="15">
        <f t="shared" si="1675"/>
        <v>0</v>
      </c>
      <c r="S2144" s="30" t="s">
        <v>1482</v>
      </c>
      <c r="T2144" s="31"/>
      <c r="U2144" s="32"/>
      <c r="V2144" s="33"/>
      <c r="W2144" s="32"/>
      <c r="X2144" s="14">
        <f t="shared" si="1698"/>
        <v>0</v>
      </c>
      <c r="Y2144" s="31"/>
      <c r="Z2144" s="32"/>
      <c r="AA2144" s="33"/>
      <c r="AB2144" s="32"/>
      <c r="AC2144" s="14">
        <f t="shared" si="1699"/>
        <v>0</v>
      </c>
      <c r="AD2144" s="31"/>
      <c r="AE2144" s="32"/>
      <c r="AF2144" s="33"/>
      <c r="AG2144" s="32"/>
      <c r="AH2144" s="14">
        <f t="shared" si="1700"/>
        <v>0</v>
      </c>
      <c r="AI2144" s="15">
        <f t="shared" si="1701"/>
        <v>0</v>
      </c>
      <c r="AJ2144" s="57" t="s">
        <v>1483</v>
      </c>
    </row>
    <row r="2145" spans="1:36" x14ac:dyDescent="0.15">
      <c r="A2145" s="13"/>
      <c r="B2145" s="37"/>
      <c r="C2145" s="19"/>
      <c r="D2145" s="18"/>
      <c r="E2145" s="32"/>
      <c r="F2145" s="14">
        <f t="shared" si="1687"/>
        <v>0</v>
      </c>
      <c r="G2145" s="37"/>
      <c r="H2145" s="19"/>
      <c r="I2145" s="18"/>
      <c r="J2145" s="32"/>
      <c r="K2145" s="14">
        <f t="shared" si="1688"/>
        <v>0</v>
      </c>
      <c r="L2145" s="37"/>
      <c r="M2145" s="19"/>
      <c r="N2145" s="18"/>
      <c r="O2145" s="32"/>
      <c r="P2145" s="14">
        <f t="shared" si="1689"/>
        <v>0</v>
      </c>
      <c r="Q2145" s="15">
        <f t="shared" si="1675"/>
        <v>0</v>
      </c>
      <c r="S2145" s="30" t="s">
        <v>1531</v>
      </c>
      <c r="T2145" s="31"/>
      <c r="U2145" s="32"/>
      <c r="V2145" s="33"/>
      <c r="W2145" s="32"/>
      <c r="X2145" s="14">
        <f t="shared" si="1698"/>
        <v>0</v>
      </c>
      <c r="Y2145" s="31"/>
      <c r="Z2145" s="32"/>
      <c r="AA2145" s="33"/>
      <c r="AB2145" s="32"/>
      <c r="AC2145" s="14">
        <f t="shared" si="1699"/>
        <v>0</v>
      </c>
      <c r="AD2145" s="31"/>
      <c r="AE2145" s="32"/>
      <c r="AF2145" s="33"/>
      <c r="AG2145" s="32"/>
      <c r="AH2145" s="14">
        <f t="shared" si="1700"/>
        <v>0</v>
      </c>
      <c r="AI2145" s="15">
        <f t="shared" si="1701"/>
        <v>0</v>
      </c>
      <c r="AJ2145" s="56" t="s">
        <v>1532</v>
      </c>
    </row>
    <row r="2146" spans="1:36" ht="14.25" thickBot="1" x14ac:dyDescent="0.2">
      <c r="A2146" s="13"/>
      <c r="B2146" s="37"/>
      <c r="C2146" s="19"/>
      <c r="D2146" s="18"/>
      <c r="E2146" s="106"/>
      <c r="F2146" s="14">
        <f t="shared" si="1687"/>
        <v>0</v>
      </c>
      <c r="G2146" s="37"/>
      <c r="H2146" s="19"/>
      <c r="I2146" s="18"/>
      <c r="J2146" s="32"/>
      <c r="K2146" s="14">
        <f t="shared" si="1688"/>
        <v>0</v>
      </c>
      <c r="L2146" s="37"/>
      <c r="M2146" s="19"/>
      <c r="N2146" s="18"/>
      <c r="O2146" s="106"/>
      <c r="P2146" s="14">
        <f t="shared" si="1689"/>
        <v>0</v>
      </c>
      <c r="Q2146" s="24">
        <f t="shared" si="1675"/>
        <v>0</v>
      </c>
      <c r="R2146" s="56"/>
      <c r="S2146" s="30" t="s">
        <v>1519</v>
      </c>
      <c r="T2146" s="31"/>
      <c r="U2146" s="32"/>
      <c r="V2146" s="33"/>
      <c r="W2146" s="32"/>
      <c r="X2146" s="14">
        <f t="shared" si="1698"/>
        <v>0</v>
      </c>
      <c r="Y2146" s="31"/>
      <c r="Z2146" s="32"/>
      <c r="AA2146" s="33"/>
      <c r="AB2146" s="32"/>
      <c r="AC2146" s="14">
        <f t="shared" si="1699"/>
        <v>0</v>
      </c>
      <c r="AD2146" s="31"/>
      <c r="AE2146" s="32"/>
      <c r="AF2146" s="33"/>
      <c r="AG2146" s="32"/>
      <c r="AH2146" s="14">
        <f t="shared" si="1700"/>
        <v>0</v>
      </c>
      <c r="AI2146" s="15">
        <f t="shared" si="1701"/>
        <v>0</v>
      </c>
      <c r="AJ2146" s="56" t="s">
        <v>1003</v>
      </c>
    </row>
    <row r="2147" spans="1:36" ht="14.25" thickBot="1" x14ac:dyDescent="0.2">
      <c r="A2147" s="3" t="s">
        <v>11</v>
      </c>
      <c r="B2147" s="26">
        <f>SUM(B2123:B2146)</f>
        <v>2</v>
      </c>
      <c r="C2147" s="26">
        <f t="shared" ref="C2147:E2147" si="1702">SUM(C2123:C2146)</f>
        <v>3</v>
      </c>
      <c r="D2147" s="26">
        <f t="shared" si="1702"/>
        <v>0</v>
      </c>
      <c r="E2147" s="26">
        <f t="shared" si="1702"/>
        <v>0</v>
      </c>
      <c r="F2147" s="40">
        <f>SUM(F2123:F2146)</f>
        <v>5</v>
      </c>
      <c r="G2147" s="26">
        <f t="shared" ref="G2147:Q2147" si="1703">SUM(G2123:G2146)</f>
        <v>2</v>
      </c>
      <c r="H2147" s="26">
        <f t="shared" si="1703"/>
        <v>3</v>
      </c>
      <c r="I2147" s="27">
        <f t="shared" si="1703"/>
        <v>0</v>
      </c>
      <c r="J2147" s="27">
        <f t="shared" si="1703"/>
        <v>0</v>
      </c>
      <c r="K2147" s="40">
        <f t="shared" si="1703"/>
        <v>5</v>
      </c>
      <c r="L2147" s="26">
        <f t="shared" si="1703"/>
        <v>2</v>
      </c>
      <c r="M2147" s="26">
        <f t="shared" si="1703"/>
        <v>3</v>
      </c>
      <c r="N2147" s="26">
        <f t="shared" si="1703"/>
        <v>1</v>
      </c>
      <c r="O2147" s="26">
        <f t="shared" si="1703"/>
        <v>0</v>
      </c>
      <c r="P2147" s="40">
        <f t="shared" si="1703"/>
        <v>6</v>
      </c>
      <c r="Q2147" s="41">
        <f t="shared" si="1703"/>
        <v>16</v>
      </c>
      <c r="S2147" s="3" t="s">
        <v>11</v>
      </c>
      <c r="T2147" s="26">
        <f t="shared" ref="T2147:AI2147" si="1704">SUM(T2123:T2146)</f>
        <v>56</v>
      </c>
      <c r="U2147" s="26">
        <f t="shared" si="1704"/>
        <v>73</v>
      </c>
      <c r="V2147" s="26">
        <f t="shared" si="1704"/>
        <v>50</v>
      </c>
      <c r="W2147" s="26">
        <f t="shared" si="1704"/>
        <v>43</v>
      </c>
      <c r="X2147" s="40">
        <f t="shared" si="1704"/>
        <v>222</v>
      </c>
      <c r="Y2147" s="26">
        <f t="shared" si="1704"/>
        <v>66</v>
      </c>
      <c r="Z2147" s="26">
        <f t="shared" si="1704"/>
        <v>83</v>
      </c>
      <c r="AA2147" s="27">
        <f t="shared" si="1704"/>
        <v>58</v>
      </c>
      <c r="AB2147" s="27">
        <f t="shared" si="1704"/>
        <v>35</v>
      </c>
      <c r="AC2147" s="40">
        <f t="shared" si="1704"/>
        <v>242</v>
      </c>
      <c r="AD2147" s="26">
        <f t="shared" si="1704"/>
        <v>76</v>
      </c>
      <c r="AE2147" s="26">
        <f t="shared" si="1704"/>
        <v>121</v>
      </c>
      <c r="AF2147" s="26">
        <f t="shared" si="1704"/>
        <v>61</v>
      </c>
      <c r="AG2147" s="26">
        <f t="shared" si="1704"/>
        <v>37</v>
      </c>
      <c r="AH2147" s="40">
        <f t="shared" si="1704"/>
        <v>295</v>
      </c>
      <c r="AI2147" s="41">
        <f t="shared" si="1704"/>
        <v>759</v>
      </c>
    </row>
    <row r="2148" spans="1:36" ht="14.25" thickBot="1" x14ac:dyDescent="0.2">
      <c r="A2148" s="42" t="s">
        <v>12</v>
      </c>
      <c r="B2148" s="43">
        <f>B2122-B2147</f>
        <v>3</v>
      </c>
      <c r="C2148" s="43">
        <f t="shared" ref="C2148:Q2148" si="1705">C2122-C2147</f>
        <v>2</v>
      </c>
      <c r="D2148" s="43">
        <f t="shared" si="1705"/>
        <v>8</v>
      </c>
      <c r="E2148" s="43">
        <f t="shared" si="1705"/>
        <v>3</v>
      </c>
      <c r="F2148" s="43">
        <f t="shared" si="1705"/>
        <v>16</v>
      </c>
      <c r="G2148" s="43">
        <f t="shared" si="1705"/>
        <v>5</v>
      </c>
      <c r="H2148" s="43">
        <f t="shared" si="1705"/>
        <v>2</v>
      </c>
      <c r="I2148" s="43">
        <f t="shared" si="1705"/>
        <v>8</v>
      </c>
      <c r="J2148" s="43">
        <f t="shared" si="1705"/>
        <v>4</v>
      </c>
      <c r="K2148" s="43">
        <f t="shared" si="1705"/>
        <v>19</v>
      </c>
      <c r="L2148" s="43">
        <f t="shared" si="1705"/>
        <v>4</v>
      </c>
      <c r="M2148" s="43">
        <f t="shared" si="1705"/>
        <v>2</v>
      </c>
      <c r="N2148" s="43">
        <f t="shared" si="1705"/>
        <v>5</v>
      </c>
      <c r="O2148" s="43">
        <f t="shared" si="1705"/>
        <v>4</v>
      </c>
      <c r="P2148" s="43">
        <f t="shared" si="1705"/>
        <v>15</v>
      </c>
      <c r="Q2148" s="41">
        <f t="shared" si="1705"/>
        <v>50</v>
      </c>
      <c r="S2148" s="42" t="s">
        <v>12</v>
      </c>
      <c r="T2148" s="43">
        <f>T2122-T2147</f>
        <v>251</v>
      </c>
      <c r="U2148" s="43">
        <f t="shared" ref="U2148:AI2148" si="1706">U2122-U2147</f>
        <v>361</v>
      </c>
      <c r="V2148" s="43">
        <f t="shared" si="1706"/>
        <v>401</v>
      </c>
      <c r="W2148" s="43">
        <f t="shared" si="1706"/>
        <v>1</v>
      </c>
      <c r="X2148" s="43">
        <f t="shared" si="1706"/>
        <v>1014</v>
      </c>
      <c r="Y2148" s="43">
        <f t="shared" si="1706"/>
        <v>294</v>
      </c>
      <c r="Z2148" s="43">
        <f t="shared" si="1706"/>
        <v>475</v>
      </c>
      <c r="AA2148" s="43">
        <f t="shared" si="1706"/>
        <v>326</v>
      </c>
      <c r="AB2148" s="43">
        <f t="shared" si="1706"/>
        <v>179</v>
      </c>
      <c r="AC2148" s="43">
        <f t="shared" si="1706"/>
        <v>1274</v>
      </c>
      <c r="AD2148" s="43">
        <f t="shared" si="1706"/>
        <v>378</v>
      </c>
      <c r="AE2148" s="43">
        <f t="shared" si="1706"/>
        <v>471</v>
      </c>
      <c r="AF2148" s="43">
        <f t="shared" si="1706"/>
        <v>480</v>
      </c>
      <c r="AG2148" s="43">
        <f t="shared" si="1706"/>
        <v>165</v>
      </c>
      <c r="AH2148" s="43">
        <f t="shared" si="1706"/>
        <v>1494</v>
      </c>
      <c r="AI2148" s="41">
        <f t="shared" si="1706"/>
        <v>3782</v>
      </c>
    </row>
    <row r="2151" spans="1:36" ht="21.75" thickBot="1" x14ac:dyDescent="0.25">
      <c r="A2151" s="50" t="s">
        <v>13</v>
      </c>
      <c r="B2151" s="51"/>
      <c r="C2151" s="51"/>
      <c r="D2151" s="51"/>
      <c r="E2151" s="51"/>
      <c r="F2151" s="54" t="s">
        <v>26</v>
      </c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S2151" s="50" t="s">
        <v>14</v>
      </c>
      <c r="T2151" s="51"/>
      <c r="U2151" s="51"/>
      <c r="V2151" s="51"/>
      <c r="W2151" s="51"/>
      <c r="X2151" s="54" t="s">
        <v>26</v>
      </c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</row>
    <row r="2152" spans="1:36" ht="14.25" thickBot="1" x14ac:dyDescent="0.2">
      <c r="A2152" s="2" t="s">
        <v>0</v>
      </c>
      <c r="B2152" s="225" t="s">
        <v>15</v>
      </c>
      <c r="C2152" s="225"/>
      <c r="D2152" s="225"/>
      <c r="E2152" s="225"/>
      <c r="F2152" s="226"/>
      <c r="G2152" s="225" t="s">
        <v>1</v>
      </c>
      <c r="H2152" s="225"/>
      <c r="I2152" s="225"/>
      <c r="J2152" s="225"/>
      <c r="K2152" s="226"/>
      <c r="L2152" s="225" t="s">
        <v>16</v>
      </c>
      <c r="M2152" s="225"/>
      <c r="N2152" s="225"/>
      <c r="O2152" s="225"/>
      <c r="P2152" s="225"/>
      <c r="Q2152" s="227" t="s">
        <v>2</v>
      </c>
      <c r="S2152" s="2" t="s">
        <v>0</v>
      </c>
      <c r="T2152" s="225" t="s">
        <v>15</v>
      </c>
      <c r="U2152" s="225"/>
      <c r="V2152" s="225"/>
      <c r="W2152" s="225"/>
      <c r="X2152" s="226"/>
      <c r="Y2152" s="225" t="s">
        <v>1</v>
      </c>
      <c r="Z2152" s="225"/>
      <c r="AA2152" s="225"/>
      <c r="AB2152" s="225"/>
      <c r="AC2152" s="226"/>
      <c r="AD2152" s="225" t="s">
        <v>16</v>
      </c>
      <c r="AE2152" s="225"/>
      <c r="AF2152" s="225"/>
      <c r="AG2152" s="225"/>
      <c r="AH2152" s="225"/>
      <c r="AI2152" s="227" t="s">
        <v>2</v>
      </c>
    </row>
    <row r="2153" spans="1:36" ht="14.25" thickBot="1" x14ac:dyDescent="0.2">
      <c r="A2153" s="2" t="s">
        <v>3</v>
      </c>
      <c r="B2153" s="3" t="s">
        <v>4</v>
      </c>
      <c r="C2153" s="2" t="s">
        <v>5</v>
      </c>
      <c r="D2153" s="4" t="s">
        <v>6</v>
      </c>
      <c r="E2153" s="2" t="s">
        <v>821</v>
      </c>
      <c r="F2153" s="2" t="s">
        <v>7</v>
      </c>
      <c r="G2153" s="3" t="s">
        <v>4</v>
      </c>
      <c r="H2153" s="2" t="s">
        <v>5</v>
      </c>
      <c r="I2153" s="4" t="s">
        <v>6</v>
      </c>
      <c r="J2153" s="2" t="s">
        <v>820</v>
      </c>
      <c r="K2153" s="2" t="s">
        <v>7</v>
      </c>
      <c r="L2153" s="3" t="s">
        <v>4</v>
      </c>
      <c r="M2153" s="2" t="s">
        <v>5</v>
      </c>
      <c r="N2153" s="4" t="s">
        <v>6</v>
      </c>
      <c r="O2153" s="2" t="s">
        <v>820</v>
      </c>
      <c r="P2153" s="3" t="s">
        <v>7</v>
      </c>
      <c r="Q2153" s="228"/>
      <c r="S2153" s="2" t="s">
        <v>3</v>
      </c>
      <c r="T2153" s="3" t="s">
        <v>4</v>
      </c>
      <c r="U2153" s="2" t="s">
        <v>5</v>
      </c>
      <c r="V2153" s="4" t="s">
        <v>6</v>
      </c>
      <c r="W2153" s="2" t="s">
        <v>821</v>
      </c>
      <c r="X2153" s="2" t="s">
        <v>7</v>
      </c>
      <c r="Y2153" s="3" t="s">
        <v>4</v>
      </c>
      <c r="Z2153" s="2" t="s">
        <v>5</v>
      </c>
      <c r="AA2153" s="4" t="s">
        <v>6</v>
      </c>
      <c r="AB2153" s="2" t="s">
        <v>821</v>
      </c>
      <c r="AC2153" s="2" t="s">
        <v>7</v>
      </c>
      <c r="AD2153" s="3" t="s">
        <v>4</v>
      </c>
      <c r="AE2153" s="2" t="s">
        <v>5</v>
      </c>
      <c r="AF2153" s="4" t="s">
        <v>6</v>
      </c>
      <c r="AG2153" s="2" t="s">
        <v>821</v>
      </c>
      <c r="AH2153" s="3" t="s">
        <v>7</v>
      </c>
      <c r="AI2153" s="228"/>
    </row>
    <row r="2154" spans="1:36" x14ac:dyDescent="0.15">
      <c r="A2154" s="5" t="s">
        <v>12</v>
      </c>
      <c r="B2154" s="6">
        <f>B2148</f>
        <v>3</v>
      </c>
      <c r="C2154" s="7">
        <f>C2148</f>
        <v>2</v>
      </c>
      <c r="D2154" s="6">
        <f>D2148</f>
        <v>8</v>
      </c>
      <c r="E2154" s="7">
        <f>E2148</f>
        <v>3</v>
      </c>
      <c r="F2154" s="8">
        <f>SUM(B2154:E2154)</f>
        <v>16</v>
      </c>
      <c r="G2154" s="6">
        <f>G2148</f>
        <v>5</v>
      </c>
      <c r="H2154" s="7">
        <f>H2148</f>
        <v>2</v>
      </c>
      <c r="I2154" s="6">
        <f>I2148</f>
        <v>8</v>
      </c>
      <c r="J2154" s="7">
        <f>J2148</f>
        <v>4</v>
      </c>
      <c r="K2154" s="8">
        <f>SUM(G2154:J2154)</f>
        <v>19</v>
      </c>
      <c r="L2154" s="6">
        <f>L2148</f>
        <v>4</v>
      </c>
      <c r="M2154" s="7">
        <f>M2148</f>
        <v>2</v>
      </c>
      <c r="N2154" s="6">
        <f>N2148</f>
        <v>5</v>
      </c>
      <c r="O2154" s="7">
        <f>O2148</f>
        <v>4</v>
      </c>
      <c r="P2154" s="8">
        <f>SUM(L2154:O2154)</f>
        <v>15</v>
      </c>
      <c r="Q2154" s="9">
        <f>F2154+K2154+P2154</f>
        <v>50</v>
      </c>
      <c r="S2154" s="5" t="s">
        <v>12</v>
      </c>
      <c r="T2154" s="6">
        <f>T2148</f>
        <v>251</v>
      </c>
      <c r="U2154" s="7">
        <f>U2148</f>
        <v>361</v>
      </c>
      <c r="V2154" s="6">
        <f>V2148</f>
        <v>401</v>
      </c>
      <c r="W2154" s="7">
        <f>W2148</f>
        <v>1</v>
      </c>
      <c r="X2154" s="8">
        <f>SUM(T2154:W2154)</f>
        <v>1014</v>
      </c>
      <c r="Y2154" s="6">
        <f>Y2148</f>
        <v>294</v>
      </c>
      <c r="Z2154" s="7">
        <f>Z2148</f>
        <v>475</v>
      </c>
      <c r="AA2154" s="6">
        <f>AA2148</f>
        <v>326</v>
      </c>
      <c r="AB2154" s="7">
        <f>AB2148</f>
        <v>179</v>
      </c>
      <c r="AC2154" s="8">
        <f>SUM(Y2154:AB2154)</f>
        <v>1274</v>
      </c>
      <c r="AD2154" s="7">
        <f>AD2148</f>
        <v>378</v>
      </c>
      <c r="AE2154" s="7">
        <f>AE2148</f>
        <v>471</v>
      </c>
      <c r="AF2154" s="6">
        <f>AF2148</f>
        <v>480</v>
      </c>
      <c r="AG2154" s="7">
        <f>AG2148</f>
        <v>165</v>
      </c>
      <c r="AH2154" s="8">
        <f>SUM(AD2154:AG2154)</f>
        <v>1494</v>
      </c>
      <c r="AI2154" s="9">
        <f>X2154+AC2154+AH2154</f>
        <v>3782</v>
      </c>
    </row>
    <row r="2155" spans="1:36" x14ac:dyDescent="0.15">
      <c r="A2155" s="11" t="s">
        <v>9</v>
      </c>
      <c r="B2155" s="31"/>
      <c r="C2155" s="32"/>
      <c r="D2155" s="33"/>
      <c r="E2155" s="32"/>
      <c r="F2155" s="14">
        <f t="shared" ref="F2155:F2164" si="1707">SUM(B2155:E2155)</f>
        <v>0</v>
      </c>
      <c r="G2155" s="31"/>
      <c r="H2155" s="32"/>
      <c r="I2155" s="33"/>
      <c r="J2155" s="32"/>
      <c r="K2155" s="14">
        <f t="shared" ref="K2155:K2164" si="1708">SUM(G2155:J2155)</f>
        <v>0</v>
      </c>
      <c r="L2155" s="31"/>
      <c r="M2155" s="32"/>
      <c r="N2155" s="33"/>
      <c r="O2155" s="32"/>
      <c r="P2155" s="14">
        <f t="shared" ref="P2155:P2164" si="1709">SUM(L2155:O2155)</f>
        <v>0</v>
      </c>
      <c r="Q2155" s="15">
        <f t="shared" ref="Q2155:Q2189" si="1710">F2155+K2155+P2155</f>
        <v>0</v>
      </c>
      <c r="S2155" s="11" t="s">
        <v>1582</v>
      </c>
      <c r="T2155" s="12"/>
      <c r="U2155" s="13"/>
      <c r="V2155" s="12"/>
      <c r="W2155" s="30">
        <v>100</v>
      </c>
      <c r="X2155" s="14">
        <f>SUM(T2155:W2155)</f>
        <v>100</v>
      </c>
      <c r="Y2155" s="12"/>
      <c r="Z2155" s="13"/>
      <c r="AA2155" s="12"/>
      <c r="AB2155" s="30"/>
      <c r="AC2155" s="14">
        <f>SUM(Y2155:AB2155)</f>
        <v>0</v>
      </c>
      <c r="AD2155" s="12"/>
      <c r="AE2155" s="13"/>
      <c r="AF2155" s="12"/>
      <c r="AG2155" s="30"/>
      <c r="AH2155" s="14">
        <f>SUM(AD2155:AG2155)</f>
        <v>0</v>
      </c>
      <c r="AI2155" s="15">
        <f t="shared" ref="AI2155:AI2182" si="1711">X2155+AC2155+AH2155</f>
        <v>100</v>
      </c>
      <c r="AJ2155" s="57" t="s">
        <v>1604</v>
      </c>
    </row>
    <row r="2156" spans="1:36" x14ac:dyDescent="0.15">
      <c r="A2156" s="11" t="s">
        <v>9</v>
      </c>
      <c r="B2156" s="37"/>
      <c r="C2156" s="19"/>
      <c r="D2156" s="18"/>
      <c r="E2156" s="32"/>
      <c r="F2156" s="14">
        <f t="shared" si="1707"/>
        <v>0</v>
      </c>
      <c r="G2156" s="37"/>
      <c r="H2156" s="19"/>
      <c r="I2156" s="18"/>
      <c r="J2156" s="32"/>
      <c r="K2156" s="14">
        <f t="shared" si="1708"/>
        <v>0</v>
      </c>
      <c r="L2156" s="37"/>
      <c r="M2156" s="19"/>
      <c r="N2156" s="18"/>
      <c r="O2156" s="32"/>
      <c r="P2156" s="14">
        <f t="shared" si="1709"/>
        <v>0</v>
      </c>
      <c r="Q2156" s="15">
        <f t="shared" si="1710"/>
        <v>0</v>
      </c>
      <c r="S2156" s="11" t="s">
        <v>9</v>
      </c>
      <c r="T2156" s="62"/>
      <c r="U2156" s="47"/>
      <c r="V2156" s="46"/>
      <c r="W2156" s="88"/>
      <c r="X2156" s="14">
        <f t="shared" ref="X2156:X2164" si="1712">SUM(T2156:W2156)</f>
        <v>0</v>
      </c>
      <c r="Y2156" s="62"/>
      <c r="Z2156" s="47"/>
      <c r="AA2156" s="46"/>
      <c r="AB2156" s="88"/>
      <c r="AC2156" s="14">
        <f t="shared" ref="AC2156:AC2164" si="1713">SUM(Y2156:AB2156)</f>
        <v>0</v>
      </c>
      <c r="AD2156" s="62"/>
      <c r="AE2156" s="47"/>
      <c r="AF2156" s="46"/>
      <c r="AG2156" s="88"/>
      <c r="AH2156" s="14">
        <f t="shared" ref="AH2156:AH2164" si="1714">SUM(AD2156:AG2156)</f>
        <v>0</v>
      </c>
      <c r="AI2156" s="15">
        <f t="shared" si="1711"/>
        <v>0</v>
      </c>
      <c r="AJ2156" s="60"/>
    </row>
    <row r="2157" spans="1:36" x14ac:dyDescent="0.15">
      <c r="A2157" s="11" t="s">
        <v>9</v>
      </c>
      <c r="B2157" s="12"/>
      <c r="C2157" s="13"/>
      <c r="D2157" s="12"/>
      <c r="E2157" s="30"/>
      <c r="F2157" s="14">
        <f t="shared" si="1707"/>
        <v>0</v>
      </c>
      <c r="G2157" s="12"/>
      <c r="H2157" s="13"/>
      <c r="I2157" s="12"/>
      <c r="J2157" s="30"/>
      <c r="K2157" s="14">
        <f t="shared" si="1708"/>
        <v>0</v>
      </c>
      <c r="L2157" s="12"/>
      <c r="M2157" s="13"/>
      <c r="N2157" s="12"/>
      <c r="O2157" s="30"/>
      <c r="P2157" s="14">
        <f t="shared" si="1709"/>
        <v>0</v>
      </c>
      <c r="Q2157" s="15">
        <f t="shared" si="1710"/>
        <v>0</v>
      </c>
      <c r="S2157" s="11" t="s">
        <v>9</v>
      </c>
      <c r="T2157" s="62"/>
      <c r="U2157" s="47"/>
      <c r="V2157" s="46"/>
      <c r="W2157" s="88"/>
      <c r="X2157" s="14">
        <f t="shared" ref="X2157" si="1715">SUM(T2157:W2157)</f>
        <v>0</v>
      </c>
      <c r="Y2157" s="62"/>
      <c r="Z2157" s="47"/>
      <c r="AA2157" s="46"/>
      <c r="AB2157" s="88"/>
      <c r="AC2157" s="14">
        <f t="shared" ref="AC2157" si="1716">SUM(Y2157:AB2157)</f>
        <v>0</v>
      </c>
      <c r="AD2157" s="62"/>
      <c r="AE2157" s="47"/>
      <c r="AF2157" s="46"/>
      <c r="AG2157" s="88"/>
      <c r="AH2157" s="14">
        <f t="shared" ref="AH2157" si="1717">SUM(AD2157:AG2157)</f>
        <v>0</v>
      </c>
      <c r="AI2157" s="15">
        <f t="shared" ref="AI2157" si="1718">X2157+AC2157+AH2157</f>
        <v>0</v>
      </c>
      <c r="AJ2157" s="60"/>
    </row>
    <row r="2158" spans="1:36" x14ac:dyDescent="0.15">
      <c r="A2158" s="11" t="s">
        <v>9</v>
      </c>
      <c r="B2158" s="12"/>
      <c r="C2158" s="13"/>
      <c r="D2158" s="12"/>
      <c r="E2158" s="30"/>
      <c r="F2158" s="14">
        <f t="shared" si="1707"/>
        <v>0</v>
      </c>
      <c r="G2158" s="12"/>
      <c r="H2158" s="13"/>
      <c r="I2158" s="12"/>
      <c r="J2158" s="30"/>
      <c r="K2158" s="14">
        <f t="shared" si="1708"/>
        <v>0</v>
      </c>
      <c r="L2158" s="12"/>
      <c r="M2158" s="13"/>
      <c r="N2158" s="12"/>
      <c r="O2158" s="30"/>
      <c r="P2158" s="14">
        <f t="shared" si="1709"/>
        <v>0</v>
      </c>
      <c r="Q2158" s="15">
        <f t="shared" si="1710"/>
        <v>0</v>
      </c>
      <c r="S2158" s="11" t="s">
        <v>478</v>
      </c>
      <c r="T2158" s="46">
        <v>250</v>
      </c>
      <c r="U2158" s="47">
        <v>250</v>
      </c>
      <c r="V2158" s="46">
        <v>200</v>
      </c>
      <c r="W2158" s="88">
        <v>250</v>
      </c>
      <c r="X2158" s="14">
        <f t="shared" ref="X2158:X2160" si="1719">SUM(T2158:W2158)</f>
        <v>950</v>
      </c>
      <c r="Y2158" s="46">
        <v>200</v>
      </c>
      <c r="Z2158" s="47">
        <v>300</v>
      </c>
      <c r="AA2158" s="46">
        <v>200</v>
      </c>
      <c r="AB2158" s="88">
        <v>200</v>
      </c>
      <c r="AC2158" s="14">
        <f t="shared" ref="AC2158:AC2160" si="1720">SUM(Y2158:AB2158)</f>
        <v>900</v>
      </c>
      <c r="AD2158" s="46">
        <v>200</v>
      </c>
      <c r="AE2158" s="47">
        <v>200</v>
      </c>
      <c r="AF2158" s="46">
        <v>200</v>
      </c>
      <c r="AG2158" s="88">
        <v>100</v>
      </c>
      <c r="AH2158" s="14">
        <f t="shared" ref="AH2158:AH2160" si="1721">SUM(AD2158:AG2158)</f>
        <v>700</v>
      </c>
      <c r="AI2158" s="15">
        <f t="shared" ref="AI2158:AI2160" si="1722">X2158+AC2158+AH2158</f>
        <v>2550</v>
      </c>
      <c r="AJ2158" s="56" t="s">
        <v>1617</v>
      </c>
    </row>
    <row r="2159" spans="1:36" x14ac:dyDescent="0.15">
      <c r="A2159" s="11" t="s">
        <v>9</v>
      </c>
      <c r="B2159" s="12"/>
      <c r="C2159" s="13"/>
      <c r="D2159" s="12"/>
      <c r="E2159" s="30"/>
      <c r="F2159" s="14">
        <f t="shared" si="1707"/>
        <v>0</v>
      </c>
      <c r="G2159" s="12"/>
      <c r="H2159" s="13"/>
      <c r="I2159" s="12"/>
      <c r="J2159" s="30"/>
      <c r="K2159" s="14">
        <f t="shared" si="1708"/>
        <v>0</v>
      </c>
      <c r="L2159" s="12"/>
      <c r="M2159" s="13"/>
      <c r="N2159" s="12"/>
      <c r="O2159" s="30"/>
      <c r="P2159" s="14">
        <f t="shared" si="1709"/>
        <v>0</v>
      </c>
      <c r="Q2159" s="15">
        <f t="shared" si="1710"/>
        <v>0</v>
      </c>
      <c r="S2159" s="11" t="s">
        <v>9</v>
      </c>
      <c r="T2159" s="12"/>
      <c r="U2159" s="13"/>
      <c r="V2159" s="12"/>
      <c r="W2159" s="30">
        <v>-100</v>
      </c>
      <c r="X2159" s="14">
        <f t="shared" si="1719"/>
        <v>-100</v>
      </c>
      <c r="Y2159" s="12"/>
      <c r="Z2159" s="13"/>
      <c r="AA2159" s="12"/>
      <c r="AB2159" s="30"/>
      <c r="AC2159" s="14">
        <f t="shared" si="1720"/>
        <v>0</v>
      </c>
      <c r="AD2159" s="12"/>
      <c r="AE2159" s="13"/>
      <c r="AF2159" s="12"/>
      <c r="AG2159" s="30"/>
      <c r="AH2159" s="14">
        <f t="shared" si="1721"/>
        <v>0</v>
      </c>
      <c r="AI2159" s="15">
        <f t="shared" si="1722"/>
        <v>-100</v>
      </c>
      <c r="AJ2159" s="57" t="s">
        <v>1464</v>
      </c>
    </row>
    <row r="2160" spans="1:36" x14ac:dyDescent="0.15">
      <c r="A2160" s="11" t="s">
        <v>9</v>
      </c>
      <c r="B2160" s="12"/>
      <c r="C2160" s="13"/>
      <c r="D2160" s="12"/>
      <c r="E2160" s="30"/>
      <c r="F2160" s="14">
        <f t="shared" si="1707"/>
        <v>0</v>
      </c>
      <c r="G2160" s="12"/>
      <c r="H2160" s="13"/>
      <c r="I2160" s="12"/>
      <c r="J2160" s="30"/>
      <c r="K2160" s="14">
        <f t="shared" si="1708"/>
        <v>0</v>
      </c>
      <c r="L2160" s="12"/>
      <c r="M2160" s="13"/>
      <c r="N2160" s="12"/>
      <c r="O2160" s="30"/>
      <c r="P2160" s="14">
        <f t="shared" si="1709"/>
        <v>0</v>
      </c>
      <c r="Q2160" s="15">
        <f t="shared" si="1710"/>
        <v>0</v>
      </c>
      <c r="S2160" s="11" t="s">
        <v>1597</v>
      </c>
      <c r="T2160" s="62">
        <v>27</v>
      </c>
      <c r="U2160" s="47">
        <v>23</v>
      </c>
      <c r="V2160" s="46">
        <v>14</v>
      </c>
      <c r="W2160" s="88">
        <v>21</v>
      </c>
      <c r="X2160" s="14">
        <f t="shared" si="1719"/>
        <v>85</v>
      </c>
      <c r="Y2160" s="62">
        <v>18</v>
      </c>
      <c r="Z2160" s="47">
        <v>18</v>
      </c>
      <c r="AA2160" s="46">
        <v>17</v>
      </c>
      <c r="AB2160" s="88">
        <v>8</v>
      </c>
      <c r="AC2160" s="14">
        <f t="shared" si="1720"/>
        <v>61</v>
      </c>
      <c r="AD2160" s="62">
        <v>12</v>
      </c>
      <c r="AE2160" s="47">
        <v>15</v>
      </c>
      <c r="AF2160" s="46">
        <v>19</v>
      </c>
      <c r="AG2160" s="88">
        <v>6</v>
      </c>
      <c r="AH2160" s="14">
        <f t="shared" si="1721"/>
        <v>52</v>
      </c>
      <c r="AI2160" s="15">
        <f t="shared" si="1722"/>
        <v>198</v>
      </c>
      <c r="AJ2160" s="57" t="s">
        <v>1463</v>
      </c>
    </row>
    <row r="2161" spans="1:36" x14ac:dyDescent="0.15">
      <c r="A2161" s="11" t="s">
        <v>9</v>
      </c>
      <c r="B2161" s="18"/>
      <c r="C2161" s="19"/>
      <c r="D2161" s="18"/>
      <c r="E2161" s="32"/>
      <c r="F2161" s="14">
        <f t="shared" si="1707"/>
        <v>0</v>
      </c>
      <c r="G2161" s="18"/>
      <c r="H2161" s="19"/>
      <c r="I2161" s="18"/>
      <c r="J2161" s="32"/>
      <c r="K2161" s="14">
        <f t="shared" si="1708"/>
        <v>0</v>
      </c>
      <c r="L2161" s="18"/>
      <c r="M2161" s="19"/>
      <c r="N2161" s="18"/>
      <c r="O2161" s="32"/>
      <c r="P2161" s="14">
        <f t="shared" si="1709"/>
        <v>0</v>
      </c>
      <c r="Q2161" s="15">
        <f t="shared" si="1710"/>
        <v>0</v>
      </c>
      <c r="S2161" s="11" t="s">
        <v>9</v>
      </c>
      <c r="T2161" s="46"/>
      <c r="U2161" s="47"/>
      <c r="V2161" s="46"/>
      <c r="W2161" s="88"/>
      <c r="X2161" s="14">
        <f t="shared" si="1712"/>
        <v>0</v>
      </c>
      <c r="Y2161" s="46"/>
      <c r="Z2161" s="47"/>
      <c r="AA2161" s="46"/>
      <c r="AB2161" s="88"/>
      <c r="AC2161" s="14">
        <f t="shared" si="1713"/>
        <v>0</v>
      </c>
      <c r="AD2161" s="46"/>
      <c r="AE2161" s="47"/>
      <c r="AF2161" s="46"/>
      <c r="AG2161" s="88"/>
      <c r="AH2161" s="14">
        <f t="shared" si="1714"/>
        <v>0</v>
      </c>
      <c r="AI2161" s="15">
        <f t="shared" si="1711"/>
        <v>0</v>
      </c>
      <c r="AJ2161" s="56"/>
    </row>
    <row r="2162" spans="1:36" x14ac:dyDescent="0.15">
      <c r="A2162" s="11" t="s">
        <v>9</v>
      </c>
      <c r="B2162" s="18"/>
      <c r="C2162" s="19"/>
      <c r="D2162" s="18"/>
      <c r="E2162" s="32"/>
      <c r="F2162" s="14">
        <f t="shared" si="1707"/>
        <v>0</v>
      </c>
      <c r="G2162" s="18"/>
      <c r="H2162" s="19"/>
      <c r="I2162" s="18"/>
      <c r="J2162" s="32"/>
      <c r="K2162" s="14">
        <f t="shared" si="1708"/>
        <v>0</v>
      </c>
      <c r="L2162" s="18"/>
      <c r="M2162" s="19"/>
      <c r="N2162" s="18"/>
      <c r="O2162" s="32"/>
      <c r="P2162" s="14">
        <f t="shared" si="1709"/>
        <v>0</v>
      </c>
      <c r="Q2162" s="15">
        <f t="shared" si="1710"/>
        <v>0</v>
      </c>
      <c r="S2162" s="11" t="s">
        <v>9</v>
      </c>
      <c r="T2162" s="62"/>
      <c r="U2162" s="47"/>
      <c r="V2162" s="46"/>
      <c r="W2162" s="47"/>
      <c r="X2162" s="123">
        <f t="shared" si="1712"/>
        <v>0</v>
      </c>
      <c r="Y2162" s="46"/>
      <c r="Z2162" s="47"/>
      <c r="AA2162" s="46"/>
      <c r="AB2162" s="47"/>
      <c r="AC2162" s="123">
        <f t="shared" si="1713"/>
        <v>0</v>
      </c>
      <c r="AD2162" s="46"/>
      <c r="AE2162" s="47"/>
      <c r="AF2162" s="46"/>
      <c r="AG2162" s="47"/>
      <c r="AH2162" s="123">
        <f t="shared" si="1714"/>
        <v>0</v>
      </c>
      <c r="AI2162" s="72">
        <f t="shared" si="1711"/>
        <v>0</v>
      </c>
      <c r="AJ2162" s="57"/>
    </row>
    <row r="2163" spans="1:36" x14ac:dyDescent="0.15">
      <c r="A2163" s="11" t="s">
        <v>9</v>
      </c>
      <c r="B2163" s="18"/>
      <c r="C2163" s="19"/>
      <c r="D2163" s="18"/>
      <c r="E2163" s="32"/>
      <c r="F2163" s="14">
        <f t="shared" si="1707"/>
        <v>0</v>
      </c>
      <c r="G2163" s="18"/>
      <c r="H2163" s="19"/>
      <c r="I2163" s="18"/>
      <c r="J2163" s="32"/>
      <c r="K2163" s="14">
        <f t="shared" si="1708"/>
        <v>0</v>
      </c>
      <c r="L2163" s="18"/>
      <c r="M2163" s="19"/>
      <c r="N2163" s="18"/>
      <c r="O2163" s="32"/>
      <c r="P2163" s="14">
        <f t="shared" si="1709"/>
        <v>0</v>
      </c>
      <c r="Q2163" s="15">
        <f t="shared" si="1710"/>
        <v>0</v>
      </c>
      <c r="S2163" s="11" t="s">
        <v>9</v>
      </c>
      <c r="T2163" s="89"/>
      <c r="U2163" s="88"/>
      <c r="V2163" s="89"/>
      <c r="W2163" s="88"/>
      <c r="X2163" s="14">
        <f t="shared" si="1712"/>
        <v>0</v>
      </c>
      <c r="Y2163" s="89"/>
      <c r="Z2163" s="88"/>
      <c r="AA2163" s="89"/>
      <c r="AB2163" s="88"/>
      <c r="AC2163" s="14">
        <f t="shared" si="1713"/>
        <v>0</v>
      </c>
      <c r="AD2163" s="89"/>
      <c r="AE2163" s="88"/>
      <c r="AF2163" s="89"/>
      <c r="AG2163" s="88"/>
      <c r="AH2163" s="14">
        <f t="shared" si="1714"/>
        <v>0</v>
      </c>
      <c r="AI2163" s="15">
        <f t="shared" si="1711"/>
        <v>0</v>
      </c>
      <c r="AJ2163" s="57"/>
    </row>
    <row r="2164" spans="1:36" ht="14.25" thickBot="1" x14ac:dyDescent="0.2">
      <c r="A2164" s="20" t="s">
        <v>9</v>
      </c>
      <c r="B2164" s="21"/>
      <c r="C2164" s="22"/>
      <c r="D2164" s="21"/>
      <c r="E2164" s="105"/>
      <c r="F2164" s="14">
        <f t="shared" si="1707"/>
        <v>0</v>
      </c>
      <c r="G2164" s="21"/>
      <c r="H2164" s="22"/>
      <c r="I2164" s="21"/>
      <c r="J2164" s="105"/>
      <c r="K2164" s="14">
        <f t="shared" si="1708"/>
        <v>0</v>
      </c>
      <c r="L2164" s="21"/>
      <c r="M2164" s="22"/>
      <c r="N2164" s="21"/>
      <c r="O2164" s="105"/>
      <c r="P2164" s="14">
        <f t="shared" si="1709"/>
        <v>0</v>
      </c>
      <c r="Q2164" s="24">
        <f t="shared" si="1710"/>
        <v>0</v>
      </c>
      <c r="S2164" s="11" t="s">
        <v>9</v>
      </c>
      <c r="T2164" s="48"/>
      <c r="U2164" s="49"/>
      <c r="V2164" s="48"/>
      <c r="W2164" s="109"/>
      <c r="X2164" s="14">
        <f t="shared" si="1712"/>
        <v>0</v>
      </c>
      <c r="Y2164" s="48"/>
      <c r="Z2164" s="49"/>
      <c r="AA2164" s="48"/>
      <c r="AB2164" s="109"/>
      <c r="AC2164" s="14">
        <f t="shared" si="1713"/>
        <v>0</v>
      </c>
      <c r="AD2164" s="48"/>
      <c r="AE2164" s="49"/>
      <c r="AF2164" s="48"/>
      <c r="AG2164" s="109"/>
      <c r="AH2164" s="14">
        <f t="shared" si="1714"/>
        <v>0</v>
      </c>
      <c r="AI2164" s="24">
        <f t="shared" si="1711"/>
        <v>0</v>
      </c>
      <c r="AJ2164" s="57"/>
    </row>
    <row r="2165" spans="1:36" ht="14.25" thickBot="1" x14ac:dyDescent="0.2">
      <c r="A2165" s="25" t="s">
        <v>10</v>
      </c>
      <c r="B2165" s="26">
        <f>SUM(B2154:B2164)</f>
        <v>3</v>
      </c>
      <c r="C2165" s="26">
        <f>SUM(C2154:C2164)</f>
        <v>2</v>
      </c>
      <c r="D2165" s="27">
        <f>SUM(D2154:D2164)</f>
        <v>8</v>
      </c>
      <c r="E2165" s="27">
        <f>SUM(E2154:E2164)</f>
        <v>3</v>
      </c>
      <c r="F2165" s="28">
        <f>SUM(B2165:E2165)</f>
        <v>16</v>
      </c>
      <c r="G2165" s="26">
        <f>SUM(G2154:G2164)</f>
        <v>5</v>
      </c>
      <c r="H2165" s="26">
        <f>SUM(H2154:H2164)</f>
        <v>2</v>
      </c>
      <c r="I2165" s="27">
        <f>SUM(I2154:I2164)</f>
        <v>8</v>
      </c>
      <c r="J2165" s="27">
        <f>SUM(J2154:J2164)</f>
        <v>4</v>
      </c>
      <c r="K2165" s="28">
        <f>SUM(G2165:J2165)</f>
        <v>19</v>
      </c>
      <c r="L2165" s="26">
        <f>SUM(L2154:L2164)</f>
        <v>4</v>
      </c>
      <c r="M2165" s="26">
        <f>SUM(M2154:M2164)</f>
        <v>2</v>
      </c>
      <c r="N2165" s="27">
        <f>SUM(N2154:N2164)</f>
        <v>5</v>
      </c>
      <c r="O2165" s="27">
        <f>SUM(O2154:O2164)</f>
        <v>4</v>
      </c>
      <c r="P2165" s="28">
        <f>SUM(L2165:O2165)</f>
        <v>15</v>
      </c>
      <c r="Q2165" s="29">
        <f t="shared" si="1710"/>
        <v>50</v>
      </c>
      <c r="S2165" s="25" t="s">
        <v>10</v>
      </c>
      <c r="T2165" s="26">
        <f>SUM(T2154:T2164)</f>
        <v>528</v>
      </c>
      <c r="U2165" s="26">
        <f>SUM(U2154:U2164)</f>
        <v>634</v>
      </c>
      <c r="V2165" s="27">
        <f>SUM(V2154:V2164)</f>
        <v>615</v>
      </c>
      <c r="W2165" s="27">
        <f>SUM(W2154:W2164)</f>
        <v>272</v>
      </c>
      <c r="X2165" s="28">
        <f>SUM(T2165:W2165)</f>
        <v>2049</v>
      </c>
      <c r="Y2165" s="26">
        <f>SUM(Y2154:Y2164)</f>
        <v>512</v>
      </c>
      <c r="Z2165" s="26">
        <f>SUM(Z2154:Z2164)</f>
        <v>793</v>
      </c>
      <c r="AA2165" s="27">
        <f>SUM(AA2154:AA2164)</f>
        <v>543</v>
      </c>
      <c r="AB2165" s="27">
        <f>SUM(AB2154:AB2164)</f>
        <v>387</v>
      </c>
      <c r="AC2165" s="28">
        <f>SUM(Y2165:AB2165)</f>
        <v>2235</v>
      </c>
      <c r="AD2165" s="26">
        <f>SUM(AD2154:AD2164)</f>
        <v>590</v>
      </c>
      <c r="AE2165" s="26">
        <f>SUM(AE2154:AE2164)</f>
        <v>686</v>
      </c>
      <c r="AF2165" s="27">
        <f>SUM(AF2154:AF2164)</f>
        <v>699</v>
      </c>
      <c r="AG2165" s="27">
        <f>SUM(AG2154:AG2164)</f>
        <v>271</v>
      </c>
      <c r="AH2165" s="28">
        <f>SUM(AD2165:AG2165)</f>
        <v>2246</v>
      </c>
      <c r="AI2165" s="29">
        <f t="shared" si="1711"/>
        <v>6530</v>
      </c>
      <c r="AJ2165" s="61"/>
    </row>
    <row r="2166" spans="1:36" x14ac:dyDescent="0.15">
      <c r="A2166" s="30"/>
      <c r="B2166" s="31"/>
      <c r="C2166" s="32"/>
      <c r="D2166" s="33"/>
      <c r="E2166" s="32"/>
      <c r="F2166" s="14">
        <f>SUM(B2166:E2166)</f>
        <v>0</v>
      </c>
      <c r="G2166" s="31"/>
      <c r="H2166" s="32"/>
      <c r="I2166" s="33"/>
      <c r="J2166" s="32"/>
      <c r="K2166" s="14">
        <f>SUM(G2166:J2166)</f>
        <v>0</v>
      </c>
      <c r="L2166" s="31"/>
      <c r="M2166" s="32"/>
      <c r="N2166" s="33"/>
      <c r="O2166" s="32"/>
      <c r="P2166" s="14">
        <f>SUM(L2166:O2166)</f>
        <v>0</v>
      </c>
      <c r="Q2166" s="15">
        <f t="shared" si="1710"/>
        <v>0</v>
      </c>
      <c r="S2166" s="30" t="s">
        <v>1593</v>
      </c>
      <c r="T2166" s="133"/>
      <c r="U2166" s="134">
        <v>3</v>
      </c>
      <c r="V2166" s="135"/>
      <c r="W2166" s="134"/>
      <c r="X2166" s="136">
        <f t="shared" ref="X2166:X2182" si="1723">SUM(T2166:W2166)</f>
        <v>3</v>
      </c>
      <c r="Y2166" s="133"/>
      <c r="Z2166" s="134">
        <v>3</v>
      </c>
      <c r="AA2166" s="135"/>
      <c r="AB2166" s="134"/>
      <c r="AC2166" s="136">
        <f t="shared" ref="AC2166:AC2182" si="1724">SUM(Y2166:AB2166)</f>
        <v>3</v>
      </c>
      <c r="AD2166" s="133"/>
      <c r="AE2166" s="134">
        <v>3</v>
      </c>
      <c r="AF2166" s="135"/>
      <c r="AG2166" s="134"/>
      <c r="AH2166" s="136">
        <f t="shared" ref="AH2166:AH2182" si="1725">SUM(AD2166:AG2166)</f>
        <v>3</v>
      </c>
      <c r="AI2166" s="137">
        <f t="shared" si="1711"/>
        <v>9</v>
      </c>
      <c r="AJ2166" s="56">
        <v>44837</v>
      </c>
    </row>
    <row r="2167" spans="1:36" x14ac:dyDescent="0.15">
      <c r="A2167" s="30"/>
      <c r="B2167" s="37"/>
      <c r="C2167" s="19"/>
      <c r="D2167" s="18"/>
      <c r="E2167" s="32"/>
      <c r="F2167" s="14">
        <f t="shared" ref="F2167:F2189" si="1726">SUM(B2167:E2167)</f>
        <v>0</v>
      </c>
      <c r="G2167" s="37"/>
      <c r="H2167" s="19"/>
      <c r="I2167" s="18"/>
      <c r="J2167" s="32"/>
      <c r="K2167" s="14">
        <f t="shared" ref="K2167:K2189" si="1727">SUM(G2167:J2167)</f>
        <v>0</v>
      </c>
      <c r="L2167" s="37"/>
      <c r="M2167" s="19"/>
      <c r="N2167" s="18"/>
      <c r="O2167" s="32"/>
      <c r="P2167" s="14">
        <f t="shared" ref="P2167:P2189" si="1728">SUM(L2167:O2167)</f>
        <v>0</v>
      </c>
      <c r="Q2167" s="15">
        <f t="shared" si="1710"/>
        <v>0</v>
      </c>
      <c r="S2167" s="30" t="s">
        <v>1594</v>
      </c>
      <c r="T2167" s="31"/>
      <c r="U2167" s="32">
        <v>9</v>
      </c>
      <c r="V2167" s="33">
        <v>2</v>
      </c>
      <c r="W2167" s="32"/>
      <c r="X2167" s="14">
        <f t="shared" si="1723"/>
        <v>11</v>
      </c>
      <c r="Y2167" s="31"/>
      <c r="Z2167" s="32">
        <v>9</v>
      </c>
      <c r="AA2167" s="33">
        <v>2</v>
      </c>
      <c r="AB2167" s="32"/>
      <c r="AC2167" s="14">
        <f t="shared" si="1724"/>
        <v>11</v>
      </c>
      <c r="AD2167" s="31"/>
      <c r="AE2167" s="32">
        <v>9</v>
      </c>
      <c r="AF2167" s="33">
        <v>2</v>
      </c>
      <c r="AG2167" s="32"/>
      <c r="AH2167" s="14">
        <f t="shared" si="1725"/>
        <v>11</v>
      </c>
      <c r="AI2167" s="15">
        <f t="shared" si="1711"/>
        <v>33</v>
      </c>
      <c r="AJ2167" s="56">
        <v>44838</v>
      </c>
    </row>
    <row r="2168" spans="1:36" x14ac:dyDescent="0.15">
      <c r="A2168" s="30"/>
      <c r="B2168" s="37"/>
      <c r="C2168" s="19"/>
      <c r="D2168" s="18"/>
      <c r="E2168" s="32"/>
      <c r="F2168" s="14">
        <f t="shared" si="1726"/>
        <v>0</v>
      </c>
      <c r="G2168" s="37"/>
      <c r="H2168" s="19"/>
      <c r="I2168" s="18"/>
      <c r="J2168" s="32"/>
      <c r="K2168" s="14">
        <f t="shared" si="1727"/>
        <v>0</v>
      </c>
      <c r="L2168" s="37"/>
      <c r="M2168" s="19"/>
      <c r="N2168" s="18"/>
      <c r="O2168" s="32"/>
      <c r="P2168" s="14">
        <f t="shared" si="1728"/>
        <v>0</v>
      </c>
      <c r="Q2168" s="15">
        <f t="shared" si="1710"/>
        <v>0</v>
      </c>
      <c r="S2168" s="30" t="s">
        <v>1595</v>
      </c>
      <c r="T2168" s="37">
        <v>2</v>
      </c>
      <c r="U2168" s="19"/>
      <c r="V2168" s="18">
        <v>5</v>
      </c>
      <c r="W2168" s="32"/>
      <c r="X2168" s="14">
        <f t="shared" ref="X2168:X2171" si="1729">SUM(T2168:W2168)</f>
        <v>7</v>
      </c>
      <c r="Y2168" s="37">
        <v>2</v>
      </c>
      <c r="Z2168" s="19"/>
      <c r="AA2168" s="18">
        <v>5</v>
      </c>
      <c r="AB2168" s="32"/>
      <c r="AC2168" s="14">
        <f t="shared" ref="AC2168:AC2171" si="1730">SUM(Y2168:AB2168)</f>
        <v>7</v>
      </c>
      <c r="AD2168" s="37">
        <v>2</v>
      </c>
      <c r="AE2168" s="19"/>
      <c r="AF2168" s="18">
        <v>5</v>
      </c>
      <c r="AG2168" s="32"/>
      <c r="AH2168" s="14">
        <f t="shared" ref="AH2168:AH2171" si="1731">SUM(AD2168:AG2168)</f>
        <v>7</v>
      </c>
      <c r="AI2168" s="15">
        <f t="shared" ref="AI2168:AI2171" si="1732">X2168+AC2168+AH2168</f>
        <v>21</v>
      </c>
      <c r="AJ2168" s="56">
        <v>44839</v>
      </c>
    </row>
    <row r="2169" spans="1:36" x14ac:dyDescent="0.15">
      <c r="A2169" s="30"/>
      <c r="B2169" s="37"/>
      <c r="C2169" s="19"/>
      <c r="D2169" s="18"/>
      <c r="E2169" s="32"/>
      <c r="F2169" s="14">
        <f t="shared" si="1726"/>
        <v>0</v>
      </c>
      <c r="G2169" s="37"/>
      <c r="H2169" s="19"/>
      <c r="I2169" s="18"/>
      <c r="J2169" s="32"/>
      <c r="K2169" s="14">
        <f t="shared" si="1727"/>
        <v>0</v>
      </c>
      <c r="L2169" s="37"/>
      <c r="M2169" s="19"/>
      <c r="N2169" s="18"/>
      <c r="O2169" s="32"/>
      <c r="P2169" s="14">
        <f t="shared" si="1728"/>
        <v>0</v>
      </c>
      <c r="Q2169" s="15">
        <f t="shared" si="1710"/>
        <v>0</v>
      </c>
      <c r="S2169" s="30" t="s">
        <v>1596</v>
      </c>
      <c r="T2169" s="37"/>
      <c r="U2169" s="19">
        <v>1</v>
      </c>
      <c r="V2169" s="18">
        <v>4</v>
      </c>
      <c r="W2169" s="32"/>
      <c r="X2169" s="14">
        <f t="shared" si="1729"/>
        <v>5</v>
      </c>
      <c r="Y2169" s="37"/>
      <c r="Z2169" s="19">
        <v>1</v>
      </c>
      <c r="AA2169" s="18">
        <v>4</v>
      </c>
      <c r="AB2169" s="32"/>
      <c r="AC2169" s="14">
        <f t="shared" si="1730"/>
        <v>5</v>
      </c>
      <c r="AD2169" s="37"/>
      <c r="AE2169" s="19">
        <v>1</v>
      </c>
      <c r="AF2169" s="18">
        <v>4</v>
      </c>
      <c r="AG2169" s="32"/>
      <c r="AH2169" s="14">
        <f t="shared" si="1731"/>
        <v>5</v>
      </c>
      <c r="AI2169" s="15">
        <f t="shared" si="1732"/>
        <v>15</v>
      </c>
      <c r="AJ2169" s="56">
        <v>44840</v>
      </c>
    </row>
    <row r="2170" spans="1:36" x14ac:dyDescent="0.15">
      <c r="A2170" s="30"/>
      <c r="B2170" s="37"/>
      <c r="C2170" s="19"/>
      <c r="D2170" s="18"/>
      <c r="E2170" s="32"/>
      <c r="F2170" s="14">
        <f t="shared" si="1726"/>
        <v>0</v>
      </c>
      <c r="G2170" s="37"/>
      <c r="H2170" s="19"/>
      <c r="I2170" s="18"/>
      <c r="J2170" s="32"/>
      <c r="K2170" s="14">
        <f t="shared" si="1727"/>
        <v>0</v>
      </c>
      <c r="L2170" s="37"/>
      <c r="M2170" s="19"/>
      <c r="N2170" s="18"/>
      <c r="O2170" s="32"/>
      <c r="P2170" s="14">
        <f t="shared" si="1728"/>
        <v>0</v>
      </c>
      <c r="Q2170" s="15">
        <f t="shared" si="1710"/>
        <v>0</v>
      </c>
      <c r="S2170" s="30" t="s">
        <v>1599</v>
      </c>
      <c r="T2170" s="37">
        <v>1</v>
      </c>
      <c r="U2170" s="19">
        <v>2</v>
      </c>
      <c r="V2170" s="18">
        <v>1</v>
      </c>
      <c r="W2170" s="32">
        <v>3</v>
      </c>
      <c r="X2170" s="14">
        <f t="shared" si="1729"/>
        <v>7</v>
      </c>
      <c r="Y2170" s="37">
        <v>1</v>
      </c>
      <c r="Z2170" s="19">
        <v>2</v>
      </c>
      <c r="AA2170" s="18">
        <v>1</v>
      </c>
      <c r="AB2170" s="32">
        <v>3</v>
      </c>
      <c r="AC2170" s="14">
        <f t="shared" si="1730"/>
        <v>7</v>
      </c>
      <c r="AD2170" s="37">
        <v>1</v>
      </c>
      <c r="AE2170" s="19">
        <v>2</v>
      </c>
      <c r="AF2170" s="18">
        <v>1</v>
      </c>
      <c r="AG2170" s="32">
        <v>3</v>
      </c>
      <c r="AH2170" s="14">
        <f t="shared" si="1731"/>
        <v>7</v>
      </c>
      <c r="AI2170" s="15">
        <f t="shared" si="1732"/>
        <v>21</v>
      </c>
      <c r="AJ2170" s="56">
        <v>44841</v>
      </c>
    </row>
    <row r="2171" spans="1:36" x14ac:dyDescent="0.15">
      <c r="A2171" s="30"/>
      <c r="B2171" s="37"/>
      <c r="C2171" s="19"/>
      <c r="D2171" s="18"/>
      <c r="E2171" s="32"/>
      <c r="F2171" s="14">
        <f t="shared" si="1726"/>
        <v>0</v>
      </c>
      <c r="G2171" s="37"/>
      <c r="H2171" s="19"/>
      <c r="I2171" s="18"/>
      <c r="J2171" s="32"/>
      <c r="K2171" s="14">
        <f t="shared" si="1727"/>
        <v>0</v>
      </c>
      <c r="L2171" s="37"/>
      <c r="M2171" s="19"/>
      <c r="N2171" s="18"/>
      <c r="O2171" s="32"/>
      <c r="P2171" s="14">
        <f t="shared" si="1728"/>
        <v>0</v>
      </c>
      <c r="Q2171" s="15">
        <f t="shared" si="1710"/>
        <v>0</v>
      </c>
      <c r="S2171" s="30" t="s">
        <v>1583</v>
      </c>
      <c r="T2171" s="37"/>
      <c r="U2171" s="19"/>
      <c r="V2171" s="18"/>
      <c r="W2171" s="32">
        <v>5</v>
      </c>
      <c r="X2171" s="14">
        <f t="shared" si="1729"/>
        <v>5</v>
      </c>
      <c r="Y2171" s="37"/>
      <c r="Z2171" s="19"/>
      <c r="AA2171" s="18"/>
      <c r="AB2171" s="32">
        <v>5</v>
      </c>
      <c r="AC2171" s="14">
        <f t="shared" si="1730"/>
        <v>5</v>
      </c>
      <c r="AD2171" s="37"/>
      <c r="AE2171" s="19"/>
      <c r="AF2171" s="18"/>
      <c r="AG2171" s="32"/>
      <c r="AH2171" s="14">
        <f t="shared" si="1731"/>
        <v>0</v>
      </c>
      <c r="AI2171" s="15">
        <f t="shared" si="1732"/>
        <v>10</v>
      </c>
      <c r="AJ2171" s="56">
        <v>44846</v>
      </c>
    </row>
    <row r="2172" spans="1:36" x14ac:dyDescent="0.15">
      <c r="A2172" s="30"/>
      <c r="B2172" s="37"/>
      <c r="C2172" s="19"/>
      <c r="D2172" s="18"/>
      <c r="E2172" s="32"/>
      <c r="F2172" s="14">
        <f t="shared" si="1726"/>
        <v>0</v>
      </c>
      <c r="G2172" s="37"/>
      <c r="H2172" s="19"/>
      <c r="I2172" s="18"/>
      <c r="J2172" s="32"/>
      <c r="K2172" s="14">
        <f t="shared" si="1727"/>
        <v>0</v>
      </c>
      <c r="L2172" s="37"/>
      <c r="M2172" s="19"/>
      <c r="N2172" s="18"/>
      <c r="O2172" s="32"/>
      <c r="P2172" s="14">
        <f t="shared" si="1728"/>
        <v>0</v>
      </c>
      <c r="Q2172" s="15">
        <f t="shared" si="1710"/>
        <v>0</v>
      </c>
      <c r="S2172" s="30" t="s">
        <v>1584</v>
      </c>
      <c r="T2172" s="37"/>
      <c r="U2172" s="19"/>
      <c r="V2172" s="18"/>
      <c r="W2172" s="32">
        <v>5</v>
      </c>
      <c r="X2172" s="14">
        <f t="shared" si="1723"/>
        <v>5</v>
      </c>
      <c r="Y2172" s="37"/>
      <c r="Z2172" s="19"/>
      <c r="AA2172" s="18"/>
      <c r="AB2172" s="32">
        <v>5</v>
      </c>
      <c r="AC2172" s="14">
        <f t="shared" si="1724"/>
        <v>5</v>
      </c>
      <c r="AD2172" s="37"/>
      <c r="AE2172" s="19"/>
      <c r="AF2172" s="18"/>
      <c r="AG2172" s="32">
        <v>5</v>
      </c>
      <c r="AH2172" s="14">
        <f t="shared" si="1725"/>
        <v>5</v>
      </c>
      <c r="AI2172" s="15">
        <f t="shared" si="1711"/>
        <v>15</v>
      </c>
      <c r="AJ2172" s="56">
        <v>44846</v>
      </c>
    </row>
    <row r="2173" spans="1:36" x14ac:dyDescent="0.15">
      <c r="A2173" s="30"/>
      <c r="B2173" s="37"/>
      <c r="C2173" s="19"/>
      <c r="D2173" s="18"/>
      <c r="E2173" s="32"/>
      <c r="F2173" s="14">
        <f t="shared" si="1726"/>
        <v>0</v>
      </c>
      <c r="G2173" s="37"/>
      <c r="H2173" s="19"/>
      <c r="I2173" s="18"/>
      <c r="J2173" s="32"/>
      <c r="K2173" s="14">
        <f t="shared" si="1727"/>
        <v>0</v>
      </c>
      <c r="L2173" s="37"/>
      <c r="M2173" s="19"/>
      <c r="N2173" s="18"/>
      <c r="O2173" s="32"/>
      <c r="P2173" s="14">
        <f t="shared" si="1728"/>
        <v>0</v>
      </c>
      <c r="Q2173" s="15">
        <f t="shared" si="1710"/>
        <v>0</v>
      </c>
      <c r="S2173" s="30" t="s">
        <v>1600</v>
      </c>
      <c r="T2173" s="37">
        <v>1</v>
      </c>
      <c r="U2173" s="19">
        <v>6</v>
      </c>
      <c r="V2173" s="18">
        <v>4</v>
      </c>
      <c r="W2173" s="32">
        <v>15</v>
      </c>
      <c r="X2173" s="14">
        <f t="shared" si="1723"/>
        <v>26</v>
      </c>
      <c r="Y2173" s="37">
        <v>1</v>
      </c>
      <c r="Z2173" s="19">
        <v>6</v>
      </c>
      <c r="AA2173" s="18">
        <v>4</v>
      </c>
      <c r="AB2173" s="32">
        <v>15</v>
      </c>
      <c r="AC2173" s="14">
        <f t="shared" si="1724"/>
        <v>26</v>
      </c>
      <c r="AD2173" s="37">
        <v>1</v>
      </c>
      <c r="AE2173" s="19">
        <v>6</v>
      </c>
      <c r="AF2173" s="18">
        <v>4</v>
      </c>
      <c r="AG2173" s="32">
        <v>15</v>
      </c>
      <c r="AH2173" s="14">
        <f t="shared" si="1725"/>
        <v>26</v>
      </c>
      <c r="AI2173" s="15">
        <f t="shared" si="1711"/>
        <v>78</v>
      </c>
      <c r="AJ2173" s="56">
        <v>44845</v>
      </c>
    </row>
    <row r="2174" spans="1:36" x14ac:dyDescent="0.15">
      <c r="A2174" s="30"/>
      <c r="B2174" s="37"/>
      <c r="C2174" s="19"/>
      <c r="D2174" s="18"/>
      <c r="E2174" s="32"/>
      <c r="F2174" s="14">
        <f t="shared" si="1726"/>
        <v>0</v>
      </c>
      <c r="G2174" s="37"/>
      <c r="H2174" s="19"/>
      <c r="I2174" s="18"/>
      <c r="J2174" s="32"/>
      <c r="K2174" s="14">
        <f t="shared" si="1727"/>
        <v>0</v>
      </c>
      <c r="L2174" s="37"/>
      <c r="M2174" s="19"/>
      <c r="N2174" s="18"/>
      <c r="O2174" s="32"/>
      <c r="P2174" s="14">
        <f t="shared" si="1728"/>
        <v>0</v>
      </c>
      <c r="Q2174" s="15">
        <f t="shared" si="1710"/>
        <v>0</v>
      </c>
      <c r="S2174" s="30" t="s">
        <v>1601</v>
      </c>
      <c r="T2174" s="37"/>
      <c r="U2174" s="19"/>
      <c r="V2174" s="18"/>
      <c r="W2174" s="32">
        <v>5</v>
      </c>
      <c r="X2174" s="14">
        <f t="shared" si="1723"/>
        <v>5</v>
      </c>
      <c r="Y2174" s="37"/>
      <c r="Z2174" s="19">
        <v>5</v>
      </c>
      <c r="AA2174" s="18"/>
      <c r="AB2174" s="32"/>
      <c r="AC2174" s="14">
        <f t="shared" si="1724"/>
        <v>5</v>
      </c>
      <c r="AD2174" s="37"/>
      <c r="AE2174" s="19"/>
      <c r="AF2174" s="18">
        <v>3</v>
      </c>
      <c r="AG2174" s="32"/>
      <c r="AH2174" s="14">
        <f t="shared" si="1725"/>
        <v>3</v>
      </c>
      <c r="AI2174" s="15">
        <f t="shared" si="1711"/>
        <v>13</v>
      </c>
      <c r="AJ2174" s="56">
        <v>44846</v>
      </c>
    </row>
    <row r="2175" spans="1:36" x14ac:dyDescent="0.15">
      <c r="A2175" s="30"/>
      <c r="B2175" s="37"/>
      <c r="C2175" s="19"/>
      <c r="D2175" s="18"/>
      <c r="E2175" s="32"/>
      <c r="F2175" s="14">
        <f t="shared" si="1726"/>
        <v>0</v>
      </c>
      <c r="G2175" s="37"/>
      <c r="H2175" s="19"/>
      <c r="I2175" s="18"/>
      <c r="J2175" s="32"/>
      <c r="K2175" s="14">
        <f t="shared" si="1727"/>
        <v>0</v>
      </c>
      <c r="L2175" s="37"/>
      <c r="M2175" s="19"/>
      <c r="N2175" s="18"/>
      <c r="O2175" s="32"/>
      <c r="P2175" s="14">
        <f t="shared" si="1728"/>
        <v>0</v>
      </c>
      <c r="Q2175" s="15">
        <f t="shared" si="1710"/>
        <v>0</v>
      </c>
      <c r="S2175" s="30" t="s">
        <v>1602</v>
      </c>
      <c r="T2175" s="37"/>
      <c r="U2175" s="19">
        <v>5</v>
      </c>
      <c r="V2175" s="18"/>
      <c r="W2175" s="32">
        <v>5</v>
      </c>
      <c r="X2175" s="14">
        <f t="shared" si="1723"/>
        <v>10</v>
      </c>
      <c r="Y2175" s="37"/>
      <c r="Z2175" s="19">
        <v>5</v>
      </c>
      <c r="AA2175" s="18"/>
      <c r="AB2175" s="32">
        <v>5</v>
      </c>
      <c r="AC2175" s="14">
        <f t="shared" si="1724"/>
        <v>10</v>
      </c>
      <c r="AD2175" s="37"/>
      <c r="AE2175" s="19">
        <v>5</v>
      </c>
      <c r="AF2175" s="18"/>
      <c r="AG2175" s="32">
        <v>5</v>
      </c>
      <c r="AH2175" s="14">
        <f t="shared" si="1725"/>
        <v>10</v>
      </c>
      <c r="AI2175" s="15">
        <f t="shared" si="1711"/>
        <v>30</v>
      </c>
      <c r="AJ2175" s="56">
        <v>44846</v>
      </c>
    </row>
    <row r="2176" spans="1:36" x14ac:dyDescent="0.15">
      <c r="A2176" s="30"/>
      <c r="B2176" s="37"/>
      <c r="C2176" s="19"/>
      <c r="D2176" s="18"/>
      <c r="E2176" s="32"/>
      <c r="F2176" s="14">
        <f t="shared" si="1726"/>
        <v>0</v>
      </c>
      <c r="G2176" s="37"/>
      <c r="H2176" s="19"/>
      <c r="I2176" s="18"/>
      <c r="J2176" s="32"/>
      <c r="K2176" s="14">
        <f t="shared" si="1727"/>
        <v>0</v>
      </c>
      <c r="L2176" s="37"/>
      <c r="M2176" s="19"/>
      <c r="N2176" s="18"/>
      <c r="O2176" s="32"/>
      <c r="P2176" s="14">
        <f t="shared" si="1728"/>
        <v>0</v>
      </c>
      <c r="Q2176" s="15">
        <f t="shared" si="1710"/>
        <v>0</v>
      </c>
      <c r="S2176" s="30" t="s">
        <v>1603</v>
      </c>
      <c r="T2176" s="37"/>
      <c r="U2176" s="19"/>
      <c r="V2176" s="18"/>
      <c r="W2176" s="32">
        <v>1</v>
      </c>
      <c r="X2176" s="14">
        <f t="shared" si="1723"/>
        <v>1</v>
      </c>
      <c r="Y2176" s="37"/>
      <c r="Z2176" s="19"/>
      <c r="AA2176" s="18"/>
      <c r="AB2176" s="32">
        <v>1</v>
      </c>
      <c r="AC2176" s="14">
        <f t="shared" si="1724"/>
        <v>1</v>
      </c>
      <c r="AD2176" s="37"/>
      <c r="AE2176" s="19"/>
      <c r="AF2176" s="18"/>
      <c r="AG2176" s="32">
        <v>1</v>
      </c>
      <c r="AH2176" s="14">
        <f t="shared" si="1725"/>
        <v>1</v>
      </c>
      <c r="AI2176" s="15">
        <f t="shared" si="1711"/>
        <v>3</v>
      </c>
      <c r="AJ2176" s="56">
        <v>44846</v>
      </c>
    </row>
    <row r="2177" spans="1:36" x14ac:dyDescent="0.15">
      <c r="A2177" s="30"/>
      <c r="B2177" s="37"/>
      <c r="C2177" s="19"/>
      <c r="D2177" s="18"/>
      <c r="E2177" s="32"/>
      <c r="F2177" s="14">
        <f t="shared" si="1726"/>
        <v>0</v>
      </c>
      <c r="G2177" s="37"/>
      <c r="H2177" s="19"/>
      <c r="I2177" s="18"/>
      <c r="J2177" s="32"/>
      <c r="K2177" s="14">
        <f t="shared" si="1727"/>
        <v>0</v>
      </c>
      <c r="L2177" s="37"/>
      <c r="M2177" s="19"/>
      <c r="N2177" s="18"/>
      <c r="O2177" s="32"/>
      <c r="P2177" s="14">
        <f t="shared" si="1728"/>
        <v>0</v>
      </c>
      <c r="Q2177" s="15">
        <f t="shared" si="1710"/>
        <v>0</v>
      </c>
      <c r="S2177" s="13" t="s">
        <v>1616</v>
      </c>
      <c r="T2177" s="37">
        <v>3</v>
      </c>
      <c r="U2177" s="19"/>
      <c r="V2177" s="18"/>
      <c r="W2177" s="32"/>
      <c r="X2177" s="14">
        <f t="shared" si="1723"/>
        <v>3</v>
      </c>
      <c r="Y2177" s="37">
        <v>3</v>
      </c>
      <c r="Z2177" s="19"/>
      <c r="AA2177" s="18"/>
      <c r="AB2177" s="32"/>
      <c r="AC2177" s="14">
        <f t="shared" si="1724"/>
        <v>3</v>
      </c>
      <c r="AD2177" s="37">
        <v>3</v>
      </c>
      <c r="AE2177" s="19"/>
      <c r="AF2177" s="18"/>
      <c r="AG2177" s="32"/>
      <c r="AH2177" s="14">
        <f t="shared" si="1725"/>
        <v>3</v>
      </c>
      <c r="AI2177" s="15">
        <f t="shared" si="1711"/>
        <v>9</v>
      </c>
      <c r="AJ2177" s="56">
        <v>44851</v>
      </c>
    </row>
    <row r="2178" spans="1:36" x14ac:dyDescent="0.15">
      <c r="A2178" s="30"/>
      <c r="B2178" s="37"/>
      <c r="C2178" s="19"/>
      <c r="D2178" s="18"/>
      <c r="E2178" s="32"/>
      <c r="F2178" s="14">
        <f t="shared" si="1726"/>
        <v>0</v>
      </c>
      <c r="G2178" s="37"/>
      <c r="H2178" s="19"/>
      <c r="I2178" s="18"/>
      <c r="J2178" s="32"/>
      <c r="K2178" s="14">
        <f t="shared" si="1727"/>
        <v>0</v>
      </c>
      <c r="L2178" s="37"/>
      <c r="M2178" s="19"/>
      <c r="N2178" s="18"/>
      <c r="O2178" s="32"/>
      <c r="P2178" s="14">
        <f t="shared" si="1728"/>
        <v>0</v>
      </c>
      <c r="Q2178" s="15">
        <f t="shared" si="1710"/>
        <v>0</v>
      </c>
      <c r="S2178" s="30" t="s">
        <v>1608</v>
      </c>
      <c r="T2178" s="37"/>
      <c r="U2178" s="19">
        <v>4</v>
      </c>
      <c r="V2178" s="18"/>
      <c r="W2178" s="32">
        <v>4</v>
      </c>
      <c r="X2178" s="14">
        <f t="shared" si="1723"/>
        <v>8</v>
      </c>
      <c r="Y2178" s="37"/>
      <c r="Z2178" s="19">
        <v>5</v>
      </c>
      <c r="AA2178" s="18"/>
      <c r="AB2178" s="32">
        <v>5</v>
      </c>
      <c r="AC2178" s="14">
        <f t="shared" si="1724"/>
        <v>10</v>
      </c>
      <c r="AD2178" s="37">
        <v>5</v>
      </c>
      <c r="AE2178" s="19">
        <v>5</v>
      </c>
      <c r="AF2178" s="18">
        <v>5</v>
      </c>
      <c r="AG2178" s="32">
        <v>5</v>
      </c>
      <c r="AH2178" s="14">
        <f t="shared" si="1725"/>
        <v>20</v>
      </c>
      <c r="AI2178" s="15">
        <f t="shared" si="1711"/>
        <v>38</v>
      </c>
      <c r="AJ2178" s="56">
        <v>44848</v>
      </c>
    </row>
    <row r="2179" spans="1:36" x14ac:dyDescent="0.15">
      <c r="A2179" s="30"/>
      <c r="B2179" s="37"/>
      <c r="C2179" s="19"/>
      <c r="D2179" s="18"/>
      <c r="E2179" s="32"/>
      <c r="F2179" s="14">
        <f t="shared" si="1726"/>
        <v>0</v>
      </c>
      <c r="G2179" s="37"/>
      <c r="H2179" s="19"/>
      <c r="I2179" s="18"/>
      <c r="J2179" s="32"/>
      <c r="K2179" s="14">
        <f t="shared" si="1727"/>
        <v>0</v>
      </c>
      <c r="L2179" s="37"/>
      <c r="M2179" s="19"/>
      <c r="N2179" s="18"/>
      <c r="O2179" s="32"/>
      <c r="P2179" s="14">
        <f t="shared" si="1728"/>
        <v>0</v>
      </c>
      <c r="Q2179" s="15">
        <f t="shared" si="1710"/>
        <v>0</v>
      </c>
      <c r="S2179" s="30" t="s">
        <v>1609</v>
      </c>
      <c r="T2179" s="37"/>
      <c r="U2179" s="19"/>
      <c r="V2179" s="18">
        <v>8</v>
      </c>
      <c r="W2179" s="32"/>
      <c r="X2179" s="14">
        <f t="shared" si="1723"/>
        <v>8</v>
      </c>
      <c r="Y2179" s="37"/>
      <c r="Z2179" s="19"/>
      <c r="AA2179" s="18">
        <v>8</v>
      </c>
      <c r="AB2179" s="32"/>
      <c r="AC2179" s="14">
        <f t="shared" si="1724"/>
        <v>8</v>
      </c>
      <c r="AD2179" s="37"/>
      <c r="AE2179" s="19"/>
      <c r="AF2179" s="18">
        <v>8</v>
      </c>
      <c r="AG2179" s="32"/>
      <c r="AH2179" s="14">
        <f t="shared" si="1725"/>
        <v>8</v>
      </c>
      <c r="AI2179" s="15">
        <f t="shared" si="1711"/>
        <v>24</v>
      </c>
      <c r="AJ2179" s="56">
        <v>44848</v>
      </c>
    </row>
    <row r="2180" spans="1:36" x14ac:dyDescent="0.15">
      <c r="A2180" s="30"/>
      <c r="B2180" s="37"/>
      <c r="C2180" s="19"/>
      <c r="D2180" s="18"/>
      <c r="E2180" s="32"/>
      <c r="F2180" s="14">
        <f t="shared" si="1726"/>
        <v>0</v>
      </c>
      <c r="G2180" s="37"/>
      <c r="H2180" s="19"/>
      <c r="I2180" s="18"/>
      <c r="J2180" s="32"/>
      <c r="K2180" s="14">
        <f t="shared" si="1727"/>
        <v>0</v>
      </c>
      <c r="L2180" s="37"/>
      <c r="M2180" s="19"/>
      <c r="N2180" s="18"/>
      <c r="O2180" s="32"/>
      <c r="P2180" s="14">
        <f t="shared" si="1728"/>
        <v>0</v>
      </c>
      <c r="Q2180" s="15">
        <f t="shared" si="1710"/>
        <v>0</v>
      </c>
      <c r="S2180" s="30" t="s">
        <v>1607</v>
      </c>
      <c r="T2180" s="37">
        <v>3</v>
      </c>
      <c r="U2180" s="19"/>
      <c r="V2180" s="18"/>
      <c r="W2180" s="32">
        <v>3</v>
      </c>
      <c r="X2180" s="14">
        <f t="shared" si="1723"/>
        <v>6</v>
      </c>
      <c r="Y2180" s="37">
        <v>3</v>
      </c>
      <c r="Z2180" s="19"/>
      <c r="AA2180" s="18"/>
      <c r="AB2180" s="32">
        <v>3</v>
      </c>
      <c r="AC2180" s="14">
        <f t="shared" si="1724"/>
        <v>6</v>
      </c>
      <c r="AD2180" s="37">
        <v>3</v>
      </c>
      <c r="AE2180" s="19"/>
      <c r="AF2180" s="18"/>
      <c r="AG2180" s="32">
        <v>3</v>
      </c>
      <c r="AH2180" s="14">
        <f t="shared" si="1725"/>
        <v>6</v>
      </c>
      <c r="AI2180" s="15">
        <f t="shared" si="1711"/>
        <v>18</v>
      </c>
      <c r="AJ2180" s="56">
        <v>44847</v>
      </c>
    </row>
    <row r="2181" spans="1:36" x14ac:dyDescent="0.15">
      <c r="A2181" s="30"/>
      <c r="B2181" s="37"/>
      <c r="C2181" s="19"/>
      <c r="D2181" s="18"/>
      <c r="E2181" s="32"/>
      <c r="F2181" s="14">
        <f t="shared" si="1726"/>
        <v>0</v>
      </c>
      <c r="G2181" s="37"/>
      <c r="H2181" s="19"/>
      <c r="I2181" s="18"/>
      <c r="J2181" s="32"/>
      <c r="K2181" s="14">
        <f t="shared" si="1727"/>
        <v>0</v>
      </c>
      <c r="L2181" s="37"/>
      <c r="M2181" s="19"/>
      <c r="N2181" s="18"/>
      <c r="O2181" s="32"/>
      <c r="P2181" s="14">
        <f t="shared" si="1728"/>
        <v>0</v>
      </c>
      <c r="Q2181" s="15">
        <f t="shared" si="1710"/>
        <v>0</v>
      </c>
      <c r="S2181" s="30" t="s">
        <v>1527</v>
      </c>
      <c r="T2181" s="31"/>
      <c r="U2181" s="32">
        <v>5</v>
      </c>
      <c r="V2181" s="33"/>
      <c r="W2181" s="32"/>
      <c r="X2181" s="14">
        <f t="shared" si="1723"/>
        <v>5</v>
      </c>
      <c r="Y2181" s="31"/>
      <c r="Z2181" s="32">
        <v>5</v>
      </c>
      <c r="AA2181" s="33"/>
      <c r="AB2181" s="32"/>
      <c r="AC2181" s="14">
        <f t="shared" si="1724"/>
        <v>5</v>
      </c>
      <c r="AD2181" s="31"/>
      <c r="AE2181" s="32">
        <v>5</v>
      </c>
      <c r="AF2181" s="33"/>
      <c r="AG2181" s="32"/>
      <c r="AH2181" s="14">
        <f t="shared" si="1725"/>
        <v>5</v>
      </c>
      <c r="AI2181" s="15">
        <f t="shared" si="1711"/>
        <v>15</v>
      </c>
      <c r="AJ2181" s="56">
        <v>44848</v>
      </c>
    </row>
    <row r="2182" spans="1:36" x14ac:dyDescent="0.15">
      <c r="A2182" s="30"/>
      <c r="B2182" s="37"/>
      <c r="C2182" s="19"/>
      <c r="D2182" s="18"/>
      <c r="E2182" s="32"/>
      <c r="F2182" s="14">
        <f t="shared" si="1726"/>
        <v>0</v>
      </c>
      <c r="G2182" s="37"/>
      <c r="H2182" s="19"/>
      <c r="I2182" s="18"/>
      <c r="J2182" s="32"/>
      <c r="K2182" s="14">
        <f t="shared" si="1727"/>
        <v>0</v>
      </c>
      <c r="L2182" s="37"/>
      <c r="M2182" s="19"/>
      <c r="N2182" s="18"/>
      <c r="O2182" s="32"/>
      <c r="P2182" s="14">
        <f t="shared" si="1728"/>
        <v>0</v>
      </c>
      <c r="Q2182" s="15">
        <f t="shared" si="1710"/>
        <v>0</v>
      </c>
      <c r="S2182" s="30"/>
      <c r="T2182" s="31"/>
      <c r="U2182" s="32"/>
      <c r="V2182" s="33"/>
      <c r="W2182" s="32"/>
      <c r="X2182" s="14">
        <f t="shared" si="1723"/>
        <v>0</v>
      </c>
      <c r="Y2182" s="31"/>
      <c r="Z2182" s="32"/>
      <c r="AA2182" s="33"/>
      <c r="AB2182" s="32"/>
      <c r="AC2182" s="14">
        <f t="shared" si="1724"/>
        <v>0</v>
      </c>
      <c r="AD2182" s="31"/>
      <c r="AE2182" s="32"/>
      <c r="AF2182" s="33"/>
      <c r="AG2182" s="32"/>
      <c r="AH2182" s="14">
        <f t="shared" si="1725"/>
        <v>0</v>
      </c>
      <c r="AI2182" s="15">
        <f t="shared" si="1711"/>
        <v>0</v>
      </c>
      <c r="AJ2182" s="56"/>
    </row>
    <row r="2183" spans="1:36" x14ac:dyDescent="0.15">
      <c r="A2183" s="30"/>
      <c r="B2183" s="37"/>
      <c r="C2183" s="19"/>
      <c r="D2183" s="18"/>
      <c r="E2183" s="32"/>
      <c r="F2183" s="14">
        <f t="shared" si="1726"/>
        <v>0</v>
      </c>
      <c r="G2183" s="37"/>
      <c r="H2183" s="19"/>
      <c r="I2183" s="18"/>
      <c r="J2183" s="32"/>
      <c r="K2183" s="14">
        <f t="shared" si="1727"/>
        <v>0</v>
      </c>
      <c r="L2183" s="37"/>
      <c r="M2183" s="19"/>
      <c r="N2183" s="18"/>
      <c r="O2183" s="32"/>
      <c r="P2183" s="14">
        <f t="shared" si="1728"/>
        <v>0</v>
      </c>
      <c r="Q2183" s="15">
        <f t="shared" si="1710"/>
        <v>0</v>
      </c>
      <c r="S2183" s="30"/>
      <c r="T2183" s="31"/>
      <c r="U2183" s="32"/>
      <c r="V2183" s="33"/>
      <c r="W2183" s="32"/>
      <c r="X2183" s="14">
        <f t="shared" ref="X2183:X2187" si="1733">SUM(T2183:W2183)</f>
        <v>0</v>
      </c>
      <c r="Y2183" s="31"/>
      <c r="Z2183" s="32"/>
      <c r="AA2183" s="33"/>
      <c r="AB2183" s="32"/>
      <c r="AC2183" s="14">
        <f t="shared" ref="AC2183:AC2187" si="1734">SUM(Y2183:AB2183)</f>
        <v>0</v>
      </c>
      <c r="AD2183" s="31"/>
      <c r="AE2183" s="32"/>
      <c r="AF2183" s="33"/>
      <c r="AG2183" s="32"/>
      <c r="AH2183" s="14">
        <f t="shared" ref="AH2183:AH2187" si="1735">SUM(AD2183:AG2183)</f>
        <v>0</v>
      </c>
      <c r="AI2183" s="15">
        <f t="shared" ref="AI2183:AI2187" si="1736">X2183+AC2183+AH2183</f>
        <v>0</v>
      </c>
      <c r="AJ2183" s="56"/>
    </row>
    <row r="2184" spans="1:36" x14ac:dyDescent="0.15">
      <c r="A2184" s="30"/>
      <c r="B2184" s="37"/>
      <c r="C2184" s="19"/>
      <c r="D2184" s="18"/>
      <c r="E2184" s="32"/>
      <c r="F2184" s="14">
        <f t="shared" si="1726"/>
        <v>0</v>
      </c>
      <c r="G2184" s="37"/>
      <c r="H2184" s="19"/>
      <c r="I2184" s="18"/>
      <c r="J2184" s="32"/>
      <c r="K2184" s="14">
        <f t="shared" si="1727"/>
        <v>0</v>
      </c>
      <c r="L2184" s="37"/>
      <c r="M2184" s="19"/>
      <c r="N2184" s="18"/>
      <c r="O2184" s="32"/>
      <c r="P2184" s="14">
        <f t="shared" si="1728"/>
        <v>0</v>
      </c>
      <c r="Q2184" s="15">
        <f t="shared" si="1710"/>
        <v>0</v>
      </c>
      <c r="S2184" s="30"/>
      <c r="T2184" s="31"/>
      <c r="U2184" s="32"/>
      <c r="V2184" s="33"/>
      <c r="W2184" s="32"/>
      <c r="X2184" s="14">
        <f t="shared" si="1733"/>
        <v>0</v>
      </c>
      <c r="Y2184" s="31"/>
      <c r="Z2184" s="32"/>
      <c r="AA2184" s="33"/>
      <c r="AB2184" s="32"/>
      <c r="AC2184" s="14">
        <f t="shared" si="1734"/>
        <v>0</v>
      </c>
      <c r="AD2184" s="31"/>
      <c r="AE2184" s="32"/>
      <c r="AF2184" s="33"/>
      <c r="AG2184" s="32"/>
      <c r="AH2184" s="14">
        <f t="shared" si="1735"/>
        <v>0</v>
      </c>
      <c r="AI2184" s="15">
        <f t="shared" si="1736"/>
        <v>0</v>
      </c>
      <c r="AJ2184" s="56"/>
    </row>
    <row r="2185" spans="1:36" x14ac:dyDescent="0.15">
      <c r="A2185" s="39"/>
      <c r="B2185" s="37"/>
      <c r="C2185" s="19"/>
      <c r="D2185" s="18"/>
      <c r="E2185" s="32"/>
      <c r="F2185" s="14">
        <f t="shared" si="1726"/>
        <v>0</v>
      </c>
      <c r="G2185" s="37"/>
      <c r="H2185" s="19"/>
      <c r="I2185" s="18"/>
      <c r="J2185" s="32"/>
      <c r="K2185" s="14">
        <f t="shared" si="1727"/>
        <v>0</v>
      </c>
      <c r="L2185" s="37"/>
      <c r="M2185" s="19"/>
      <c r="N2185" s="18"/>
      <c r="O2185" s="32"/>
      <c r="P2185" s="14">
        <f t="shared" si="1728"/>
        <v>0</v>
      </c>
      <c r="Q2185" s="15">
        <f t="shared" si="1710"/>
        <v>0</v>
      </c>
      <c r="S2185" s="30"/>
      <c r="T2185" s="31"/>
      <c r="U2185" s="32"/>
      <c r="V2185" s="33"/>
      <c r="W2185" s="32"/>
      <c r="X2185" s="14">
        <f t="shared" si="1733"/>
        <v>0</v>
      </c>
      <c r="Y2185" s="31"/>
      <c r="Z2185" s="32"/>
      <c r="AA2185" s="33"/>
      <c r="AB2185" s="32"/>
      <c r="AC2185" s="14">
        <f t="shared" si="1734"/>
        <v>0</v>
      </c>
      <c r="AD2185" s="31"/>
      <c r="AE2185" s="32"/>
      <c r="AF2185" s="33"/>
      <c r="AG2185" s="32"/>
      <c r="AH2185" s="14">
        <f t="shared" si="1735"/>
        <v>0</v>
      </c>
      <c r="AI2185" s="15">
        <f t="shared" si="1736"/>
        <v>0</v>
      </c>
      <c r="AJ2185" s="56"/>
    </row>
    <row r="2186" spans="1:36" x14ac:dyDescent="0.15">
      <c r="A2186" s="30"/>
      <c r="B2186" s="37"/>
      <c r="C2186" s="19"/>
      <c r="D2186" s="18"/>
      <c r="E2186" s="32"/>
      <c r="F2186" s="14">
        <f t="shared" si="1726"/>
        <v>0</v>
      </c>
      <c r="G2186" s="37"/>
      <c r="H2186" s="19"/>
      <c r="I2186" s="18"/>
      <c r="J2186" s="32"/>
      <c r="K2186" s="14">
        <f t="shared" si="1727"/>
        <v>0</v>
      </c>
      <c r="L2186" s="37"/>
      <c r="M2186" s="19"/>
      <c r="N2186" s="18"/>
      <c r="O2186" s="32"/>
      <c r="P2186" s="14">
        <f t="shared" si="1728"/>
        <v>0</v>
      </c>
      <c r="Q2186" s="15">
        <f t="shared" si="1710"/>
        <v>0</v>
      </c>
      <c r="S2186" s="30"/>
      <c r="T2186" s="31"/>
      <c r="U2186" s="32"/>
      <c r="V2186" s="33"/>
      <c r="W2186" s="32"/>
      <c r="X2186" s="14">
        <f t="shared" si="1733"/>
        <v>0</v>
      </c>
      <c r="Y2186" s="31"/>
      <c r="Z2186" s="32"/>
      <c r="AA2186" s="33"/>
      <c r="AB2186" s="32"/>
      <c r="AC2186" s="14">
        <f t="shared" si="1734"/>
        <v>0</v>
      </c>
      <c r="AD2186" s="31"/>
      <c r="AE2186" s="32"/>
      <c r="AF2186" s="33"/>
      <c r="AG2186" s="32"/>
      <c r="AH2186" s="14">
        <f t="shared" si="1735"/>
        <v>0</v>
      </c>
      <c r="AI2186" s="15">
        <f t="shared" si="1736"/>
        <v>0</v>
      </c>
      <c r="AJ2186" s="56"/>
    </row>
    <row r="2187" spans="1:36" x14ac:dyDescent="0.15">
      <c r="A2187" s="30"/>
      <c r="B2187" s="37"/>
      <c r="C2187" s="19"/>
      <c r="D2187" s="18"/>
      <c r="E2187" s="32"/>
      <c r="F2187" s="14">
        <f t="shared" si="1726"/>
        <v>0</v>
      </c>
      <c r="G2187" s="37"/>
      <c r="H2187" s="19"/>
      <c r="I2187" s="18"/>
      <c r="J2187" s="32"/>
      <c r="K2187" s="14">
        <f t="shared" si="1727"/>
        <v>0</v>
      </c>
      <c r="L2187" s="37"/>
      <c r="M2187" s="19"/>
      <c r="N2187" s="18"/>
      <c r="O2187" s="32"/>
      <c r="P2187" s="14">
        <f t="shared" si="1728"/>
        <v>0</v>
      </c>
      <c r="Q2187" s="15">
        <f t="shared" si="1710"/>
        <v>0</v>
      </c>
      <c r="S2187" s="30"/>
      <c r="T2187" s="31"/>
      <c r="U2187" s="32"/>
      <c r="V2187" s="33"/>
      <c r="W2187" s="32"/>
      <c r="X2187" s="14">
        <f t="shared" si="1733"/>
        <v>0</v>
      </c>
      <c r="Y2187" s="31"/>
      <c r="Z2187" s="32"/>
      <c r="AA2187" s="33"/>
      <c r="AB2187" s="32"/>
      <c r="AC2187" s="14">
        <f t="shared" si="1734"/>
        <v>0</v>
      </c>
      <c r="AD2187" s="31"/>
      <c r="AE2187" s="32"/>
      <c r="AF2187" s="33"/>
      <c r="AG2187" s="32"/>
      <c r="AH2187" s="14">
        <f t="shared" si="1735"/>
        <v>0</v>
      </c>
      <c r="AI2187" s="15">
        <f t="shared" si="1736"/>
        <v>0</v>
      </c>
      <c r="AJ2187" s="56"/>
    </row>
    <row r="2188" spans="1:36" x14ac:dyDescent="0.15">
      <c r="A2188" s="13"/>
      <c r="B2188" s="37"/>
      <c r="C2188" s="19"/>
      <c r="D2188" s="18"/>
      <c r="E2188" s="32"/>
      <c r="F2188" s="14">
        <f t="shared" si="1726"/>
        <v>0</v>
      </c>
      <c r="G2188" s="37"/>
      <c r="H2188" s="19"/>
      <c r="I2188" s="18"/>
      <c r="J2188" s="32"/>
      <c r="K2188" s="14">
        <f t="shared" si="1727"/>
        <v>0</v>
      </c>
      <c r="L2188" s="37"/>
      <c r="M2188" s="19"/>
      <c r="N2188" s="18"/>
      <c r="O2188" s="32"/>
      <c r="P2188" s="14">
        <f t="shared" si="1728"/>
        <v>0</v>
      </c>
      <c r="Q2188" s="15">
        <f t="shared" si="1710"/>
        <v>0</v>
      </c>
      <c r="S2188" s="30" t="s">
        <v>1575</v>
      </c>
      <c r="T2188" s="31"/>
      <c r="U2188" s="32"/>
      <c r="V2188" s="33"/>
      <c r="W2188" s="32"/>
      <c r="X2188" s="14">
        <f t="shared" ref="X2188" si="1737">SUM(T2188:W2188)</f>
        <v>0</v>
      </c>
      <c r="Y2188" s="31"/>
      <c r="Z2188" s="32"/>
      <c r="AA2188" s="33"/>
      <c r="AB2188" s="32"/>
      <c r="AC2188" s="14">
        <f t="shared" ref="AC2188" si="1738">SUM(Y2188:AB2188)</f>
        <v>0</v>
      </c>
      <c r="AD2188" s="31"/>
      <c r="AE2188" s="32"/>
      <c r="AF2188" s="33"/>
      <c r="AG2188" s="32"/>
      <c r="AH2188" s="14">
        <f t="shared" ref="AH2188" si="1739">SUM(AD2188:AG2188)</f>
        <v>0</v>
      </c>
      <c r="AI2188" s="15">
        <f t="shared" ref="AI2188" si="1740">X2188+AC2188+AH2188</f>
        <v>0</v>
      </c>
      <c r="AJ2188" s="56" t="s">
        <v>1540</v>
      </c>
    </row>
    <row r="2189" spans="1:36" ht="14.25" thickBot="1" x14ac:dyDescent="0.2">
      <c r="A2189" s="13"/>
      <c r="B2189" s="37"/>
      <c r="C2189" s="19"/>
      <c r="D2189" s="18"/>
      <c r="E2189" s="106"/>
      <c r="F2189" s="14">
        <f t="shared" si="1726"/>
        <v>0</v>
      </c>
      <c r="G2189" s="37"/>
      <c r="H2189" s="19"/>
      <c r="I2189" s="18"/>
      <c r="J2189" s="32"/>
      <c r="K2189" s="14">
        <f t="shared" si="1727"/>
        <v>0</v>
      </c>
      <c r="L2189" s="37"/>
      <c r="M2189" s="19"/>
      <c r="N2189" s="18"/>
      <c r="O2189" s="106"/>
      <c r="P2189" s="14">
        <f t="shared" si="1728"/>
        <v>0</v>
      </c>
      <c r="Q2189" s="24">
        <f t="shared" si="1710"/>
        <v>0</v>
      </c>
      <c r="S2189" s="30" t="s">
        <v>1527</v>
      </c>
      <c r="T2189" s="31"/>
      <c r="U2189" s="32"/>
      <c r="V2189" s="33"/>
      <c r="W2189" s="32"/>
      <c r="X2189" s="14">
        <f t="shared" ref="X2189" si="1741">SUM(T2189:W2189)</f>
        <v>0</v>
      </c>
      <c r="Y2189" s="31"/>
      <c r="Z2189" s="32"/>
      <c r="AA2189" s="33"/>
      <c r="AB2189" s="32"/>
      <c r="AC2189" s="14">
        <f t="shared" ref="AC2189" si="1742">SUM(Y2189:AB2189)</f>
        <v>0</v>
      </c>
      <c r="AD2189" s="31"/>
      <c r="AE2189" s="32"/>
      <c r="AF2189" s="33"/>
      <c r="AG2189" s="32"/>
      <c r="AH2189" s="14">
        <f t="shared" ref="AH2189" si="1743">SUM(AD2189:AG2189)</f>
        <v>0</v>
      </c>
      <c r="AI2189" s="15">
        <f t="shared" ref="AI2189" si="1744">X2189+AC2189+AH2189</f>
        <v>0</v>
      </c>
      <c r="AJ2189" s="57" t="s">
        <v>1528</v>
      </c>
    </row>
    <row r="2190" spans="1:36" ht="14.25" thickBot="1" x14ac:dyDescent="0.2">
      <c r="A2190" s="3" t="s">
        <v>11</v>
      </c>
      <c r="B2190" s="26">
        <f>SUM(B2166:B2189)</f>
        <v>0</v>
      </c>
      <c r="C2190" s="26">
        <f t="shared" ref="C2190:E2190" si="1745">SUM(C2166:C2189)</f>
        <v>0</v>
      </c>
      <c r="D2190" s="26">
        <f t="shared" si="1745"/>
        <v>0</v>
      </c>
      <c r="E2190" s="26">
        <f t="shared" si="1745"/>
        <v>0</v>
      </c>
      <c r="F2190" s="40">
        <f>SUM(F2166:F2189)</f>
        <v>0</v>
      </c>
      <c r="G2190" s="26">
        <f t="shared" ref="G2190:Q2190" si="1746">SUM(G2166:G2189)</f>
        <v>0</v>
      </c>
      <c r="H2190" s="26">
        <f t="shared" si="1746"/>
        <v>0</v>
      </c>
      <c r="I2190" s="27">
        <f t="shared" si="1746"/>
        <v>0</v>
      </c>
      <c r="J2190" s="27">
        <f t="shared" si="1746"/>
        <v>0</v>
      </c>
      <c r="K2190" s="40">
        <f t="shared" si="1746"/>
        <v>0</v>
      </c>
      <c r="L2190" s="26">
        <f t="shared" si="1746"/>
        <v>0</v>
      </c>
      <c r="M2190" s="26">
        <f t="shared" si="1746"/>
        <v>0</v>
      </c>
      <c r="N2190" s="26">
        <f t="shared" si="1746"/>
        <v>0</v>
      </c>
      <c r="O2190" s="26">
        <f t="shared" si="1746"/>
        <v>0</v>
      </c>
      <c r="P2190" s="40">
        <f t="shared" si="1746"/>
        <v>0</v>
      </c>
      <c r="Q2190" s="41">
        <f t="shared" si="1746"/>
        <v>0</v>
      </c>
      <c r="S2190" s="3" t="s">
        <v>11</v>
      </c>
      <c r="T2190" s="26">
        <f t="shared" ref="T2190:AI2190" si="1747">SUM(T2166:T2189)</f>
        <v>10</v>
      </c>
      <c r="U2190" s="26">
        <f t="shared" si="1747"/>
        <v>35</v>
      </c>
      <c r="V2190" s="26">
        <f t="shared" si="1747"/>
        <v>24</v>
      </c>
      <c r="W2190" s="26">
        <f t="shared" si="1747"/>
        <v>46</v>
      </c>
      <c r="X2190" s="40">
        <f t="shared" si="1747"/>
        <v>115</v>
      </c>
      <c r="Y2190" s="26">
        <f t="shared" si="1747"/>
        <v>10</v>
      </c>
      <c r="Z2190" s="26">
        <f t="shared" si="1747"/>
        <v>41</v>
      </c>
      <c r="AA2190" s="27">
        <f t="shared" si="1747"/>
        <v>24</v>
      </c>
      <c r="AB2190" s="27">
        <f t="shared" si="1747"/>
        <v>42</v>
      </c>
      <c r="AC2190" s="40">
        <f t="shared" si="1747"/>
        <v>117</v>
      </c>
      <c r="AD2190" s="26">
        <f t="shared" si="1747"/>
        <v>15</v>
      </c>
      <c r="AE2190" s="26">
        <f t="shared" si="1747"/>
        <v>36</v>
      </c>
      <c r="AF2190" s="26">
        <f t="shared" si="1747"/>
        <v>32</v>
      </c>
      <c r="AG2190" s="26">
        <f t="shared" si="1747"/>
        <v>37</v>
      </c>
      <c r="AH2190" s="40">
        <f t="shared" si="1747"/>
        <v>120</v>
      </c>
      <c r="AI2190" s="41">
        <f t="shared" si="1747"/>
        <v>352</v>
      </c>
    </row>
    <row r="2191" spans="1:36" ht="14.25" thickBot="1" x14ac:dyDescent="0.2">
      <c r="A2191" s="42" t="s">
        <v>12</v>
      </c>
      <c r="B2191" s="43">
        <f>B2165-B2190</f>
        <v>3</v>
      </c>
      <c r="C2191" s="43">
        <f t="shared" ref="C2191:Q2191" si="1748">C2165-C2190</f>
        <v>2</v>
      </c>
      <c r="D2191" s="43">
        <f t="shared" si="1748"/>
        <v>8</v>
      </c>
      <c r="E2191" s="43">
        <f t="shared" si="1748"/>
        <v>3</v>
      </c>
      <c r="F2191" s="43">
        <f t="shared" si="1748"/>
        <v>16</v>
      </c>
      <c r="G2191" s="43">
        <f t="shared" si="1748"/>
        <v>5</v>
      </c>
      <c r="H2191" s="43">
        <f t="shared" si="1748"/>
        <v>2</v>
      </c>
      <c r="I2191" s="43">
        <f t="shared" si="1748"/>
        <v>8</v>
      </c>
      <c r="J2191" s="43">
        <f t="shared" si="1748"/>
        <v>4</v>
      </c>
      <c r="K2191" s="43">
        <f t="shared" si="1748"/>
        <v>19</v>
      </c>
      <c r="L2191" s="43">
        <f t="shared" si="1748"/>
        <v>4</v>
      </c>
      <c r="M2191" s="43">
        <f t="shared" si="1748"/>
        <v>2</v>
      </c>
      <c r="N2191" s="43">
        <f t="shared" si="1748"/>
        <v>5</v>
      </c>
      <c r="O2191" s="43">
        <f t="shared" si="1748"/>
        <v>4</v>
      </c>
      <c r="P2191" s="43">
        <f t="shared" si="1748"/>
        <v>15</v>
      </c>
      <c r="Q2191" s="41">
        <f t="shared" si="1748"/>
        <v>50</v>
      </c>
      <c r="S2191" s="42" t="s">
        <v>12</v>
      </c>
      <c r="T2191" s="43">
        <f>T2165-T2190</f>
        <v>518</v>
      </c>
      <c r="U2191" s="43">
        <f t="shared" ref="U2191:AI2191" si="1749">U2165-U2190</f>
        <v>599</v>
      </c>
      <c r="V2191" s="43">
        <f t="shared" si="1749"/>
        <v>591</v>
      </c>
      <c r="W2191" s="43">
        <f t="shared" si="1749"/>
        <v>226</v>
      </c>
      <c r="X2191" s="43">
        <f t="shared" si="1749"/>
        <v>1934</v>
      </c>
      <c r="Y2191" s="43">
        <f t="shared" si="1749"/>
        <v>502</v>
      </c>
      <c r="Z2191" s="43">
        <f t="shared" si="1749"/>
        <v>752</v>
      </c>
      <c r="AA2191" s="43">
        <f t="shared" si="1749"/>
        <v>519</v>
      </c>
      <c r="AB2191" s="43">
        <f t="shared" si="1749"/>
        <v>345</v>
      </c>
      <c r="AC2191" s="43">
        <f t="shared" si="1749"/>
        <v>2118</v>
      </c>
      <c r="AD2191" s="43">
        <f t="shared" si="1749"/>
        <v>575</v>
      </c>
      <c r="AE2191" s="43">
        <f t="shared" si="1749"/>
        <v>650</v>
      </c>
      <c r="AF2191" s="43">
        <f t="shared" si="1749"/>
        <v>667</v>
      </c>
      <c r="AG2191" s="43">
        <f t="shared" si="1749"/>
        <v>234</v>
      </c>
      <c r="AH2191" s="43">
        <f t="shared" si="1749"/>
        <v>2126</v>
      </c>
      <c r="AI2191" s="41">
        <f t="shared" si="1749"/>
        <v>6178</v>
      </c>
    </row>
    <row r="2194" spans="1:36" ht="21.75" thickBot="1" x14ac:dyDescent="0.25">
      <c r="A2194" s="50" t="s">
        <v>13</v>
      </c>
      <c r="B2194" s="51"/>
      <c r="C2194" s="51"/>
      <c r="D2194" s="51"/>
      <c r="E2194" s="51"/>
      <c r="F2194" s="54" t="s">
        <v>26</v>
      </c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S2194" s="50" t="s">
        <v>14</v>
      </c>
      <c r="T2194" s="51"/>
      <c r="U2194" s="51"/>
      <c r="V2194" s="51"/>
      <c r="W2194" s="51"/>
      <c r="X2194" s="54" t="s">
        <v>26</v>
      </c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</row>
    <row r="2195" spans="1:36" ht="14.25" thickBot="1" x14ac:dyDescent="0.2">
      <c r="A2195" s="2" t="s">
        <v>0</v>
      </c>
      <c r="B2195" s="225" t="s">
        <v>15</v>
      </c>
      <c r="C2195" s="225"/>
      <c r="D2195" s="225"/>
      <c r="E2195" s="225"/>
      <c r="F2195" s="226"/>
      <c r="G2195" s="225" t="s">
        <v>1</v>
      </c>
      <c r="H2195" s="225"/>
      <c r="I2195" s="225"/>
      <c r="J2195" s="225"/>
      <c r="K2195" s="226"/>
      <c r="L2195" s="225" t="s">
        <v>16</v>
      </c>
      <c r="M2195" s="225"/>
      <c r="N2195" s="225"/>
      <c r="O2195" s="225"/>
      <c r="P2195" s="225"/>
      <c r="Q2195" s="227" t="s">
        <v>2</v>
      </c>
      <c r="S2195" s="2" t="s">
        <v>0</v>
      </c>
      <c r="T2195" s="225" t="s">
        <v>15</v>
      </c>
      <c r="U2195" s="225"/>
      <c r="V2195" s="225"/>
      <c r="W2195" s="225"/>
      <c r="X2195" s="226"/>
      <c r="Y2195" s="225" t="s">
        <v>1</v>
      </c>
      <c r="Z2195" s="225"/>
      <c r="AA2195" s="225"/>
      <c r="AB2195" s="225"/>
      <c r="AC2195" s="226"/>
      <c r="AD2195" s="225" t="s">
        <v>16</v>
      </c>
      <c r="AE2195" s="225"/>
      <c r="AF2195" s="225"/>
      <c r="AG2195" s="225"/>
      <c r="AH2195" s="225"/>
      <c r="AI2195" s="227" t="s">
        <v>2</v>
      </c>
    </row>
    <row r="2196" spans="1:36" ht="14.25" thickBot="1" x14ac:dyDescent="0.2">
      <c r="A2196" s="2" t="s">
        <v>3</v>
      </c>
      <c r="B2196" s="3" t="s">
        <v>4</v>
      </c>
      <c r="C2196" s="2" t="s">
        <v>5</v>
      </c>
      <c r="D2196" s="4" t="s">
        <v>6</v>
      </c>
      <c r="E2196" s="2" t="s">
        <v>821</v>
      </c>
      <c r="F2196" s="2" t="s">
        <v>7</v>
      </c>
      <c r="G2196" s="3" t="s">
        <v>4</v>
      </c>
      <c r="H2196" s="2" t="s">
        <v>5</v>
      </c>
      <c r="I2196" s="4" t="s">
        <v>6</v>
      </c>
      <c r="J2196" s="2" t="s">
        <v>820</v>
      </c>
      <c r="K2196" s="2" t="s">
        <v>7</v>
      </c>
      <c r="L2196" s="3" t="s">
        <v>4</v>
      </c>
      <c r="M2196" s="2" t="s">
        <v>5</v>
      </c>
      <c r="N2196" s="4" t="s">
        <v>6</v>
      </c>
      <c r="O2196" s="2" t="s">
        <v>820</v>
      </c>
      <c r="P2196" s="3" t="s">
        <v>7</v>
      </c>
      <c r="Q2196" s="228"/>
      <c r="S2196" s="2" t="s">
        <v>3</v>
      </c>
      <c r="T2196" s="3" t="s">
        <v>4</v>
      </c>
      <c r="U2196" s="2" t="s">
        <v>5</v>
      </c>
      <c r="V2196" s="4" t="s">
        <v>6</v>
      </c>
      <c r="W2196" s="2" t="s">
        <v>821</v>
      </c>
      <c r="X2196" s="2" t="s">
        <v>7</v>
      </c>
      <c r="Y2196" s="3" t="s">
        <v>4</v>
      </c>
      <c r="Z2196" s="2" t="s">
        <v>5</v>
      </c>
      <c r="AA2196" s="4" t="s">
        <v>6</v>
      </c>
      <c r="AB2196" s="2" t="s">
        <v>821</v>
      </c>
      <c r="AC2196" s="2" t="s">
        <v>7</v>
      </c>
      <c r="AD2196" s="3" t="s">
        <v>4</v>
      </c>
      <c r="AE2196" s="2" t="s">
        <v>5</v>
      </c>
      <c r="AF2196" s="4" t="s">
        <v>6</v>
      </c>
      <c r="AG2196" s="2" t="s">
        <v>821</v>
      </c>
      <c r="AH2196" s="3" t="s">
        <v>7</v>
      </c>
      <c r="AI2196" s="228"/>
    </row>
    <row r="2197" spans="1:36" x14ac:dyDescent="0.15">
      <c r="A2197" s="5" t="s">
        <v>12</v>
      </c>
      <c r="B2197" s="6">
        <f>B2191</f>
        <v>3</v>
      </c>
      <c r="C2197" s="7">
        <f>C2191</f>
        <v>2</v>
      </c>
      <c r="D2197" s="6">
        <f>D2191</f>
        <v>8</v>
      </c>
      <c r="E2197" s="7">
        <f>E2191</f>
        <v>3</v>
      </c>
      <c r="F2197" s="8">
        <f>SUM(B2197:E2197)</f>
        <v>16</v>
      </c>
      <c r="G2197" s="6">
        <f>G2191</f>
        <v>5</v>
      </c>
      <c r="H2197" s="7">
        <f>H2191</f>
        <v>2</v>
      </c>
      <c r="I2197" s="6">
        <f>I2191</f>
        <v>8</v>
      </c>
      <c r="J2197" s="7">
        <f>J2191</f>
        <v>4</v>
      </c>
      <c r="K2197" s="8">
        <f>SUM(G2197:J2197)</f>
        <v>19</v>
      </c>
      <c r="L2197" s="6">
        <f>L2191</f>
        <v>4</v>
      </c>
      <c r="M2197" s="7">
        <f>M2191</f>
        <v>2</v>
      </c>
      <c r="N2197" s="6">
        <f>N2191</f>
        <v>5</v>
      </c>
      <c r="O2197" s="7">
        <f>O2191</f>
        <v>4</v>
      </c>
      <c r="P2197" s="8">
        <f>SUM(L2197:O2197)</f>
        <v>15</v>
      </c>
      <c r="Q2197" s="9">
        <f>F2197+K2197+P2197</f>
        <v>50</v>
      </c>
      <c r="S2197" s="5" t="s">
        <v>12</v>
      </c>
      <c r="T2197" s="6">
        <f>T2191</f>
        <v>518</v>
      </c>
      <c r="U2197" s="7">
        <f>U2191</f>
        <v>599</v>
      </c>
      <c r="V2197" s="6">
        <f>V2191</f>
        <v>591</v>
      </c>
      <c r="W2197" s="7">
        <f>W2191</f>
        <v>226</v>
      </c>
      <c r="X2197" s="8">
        <f>SUM(T2197:W2197)</f>
        <v>1934</v>
      </c>
      <c r="Y2197" s="6">
        <f>Y2191</f>
        <v>502</v>
      </c>
      <c r="Z2197" s="7">
        <f>Z2191</f>
        <v>752</v>
      </c>
      <c r="AA2197" s="6">
        <f>AA2191</f>
        <v>519</v>
      </c>
      <c r="AB2197" s="7">
        <f>AB2191</f>
        <v>345</v>
      </c>
      <c r="AC2197" s="8">
        <f>SUM(Y2197:AB2197)</f>
        <v>2118</v>
      </c>
      <c r="AD2197" s="7">
        <f>AD2191</f>
        <v>575</v>
      </c>
      <c r="AE2197" s="7">
        <f>AE2191</f>
        <v>650</v>
      </c>
      <c r="AF2197" s="6">
        <f>AF2191</f>
        <v>667</v>
      </c>
      <c r="AG2197" s="7">
        <f>AG2191</f>
        <v>234</v>
      </c>
      <c r="AH2197" s="8">
        <f>SUM(AD2197:AG2197)</f>
        <v>2126</v>
      </c>
      <c r="AI2197" s="9">
        <f>X2197+AC2197+AH2197</f>
        <v>6178</v>
      </c>
    </row>
    <row r="2198" spans="1:36" x14ac:dyDescent="0.15">
      <c r="A2198" s="11" t="s">
        <v>66</v>
      </c>
      <c r="B2198" s="31">
        <v>1</v>
      </c>
      <c r="C2198" s="32">
        <v>1</v>
      </c>
      <c r="D2198" s="33">
        <v>2</v>
      </c>
      <c r="E2198" s="32">
        <f>1-1</f>
        <v>0</v>
      </c>
      <c r="F2198" s="14">
        <f t="shared" ref="F2198:F2207" si="1750">SUM(B2198:E2198)</f>
        <v>4</v>
      </c>
      <c r="G2198" s="31">
        <v>1</v>
      </c>
      <c r="H2198" s="32">
        <v>1</v>
      </c>
      <c r="I2198" s="33">
        <v>2</v>
      </c>
      <c r="J2198" s="32">
        <v>1</v>
      </c>
      <c r="K2198" s="14">
        <f t="shared" ref="K2198:K2207" si="1751">SUM(G2198:J2198)</f>
        <v>5</v>
      </c>
      <c r="L2198" s="31">
        <v>1</v>
      </c>
      <c r="M2198" s="32">
        <v>1</v>
      </c>
      <c r="N2198" s="33">
        <v>2</v>
      </c>
      <c r="O2198" s="32">
        <v>1</v>
      </c>
      <c r="P2198" s="14">
        <f t="shared" ref="P2198:P2207" si="1752">SUM(L2198:O2198)</f>
        <v>5</v>
      </c>
      <c r="Q2198" s="15">
        <f t="shared" ref="Q2198:Q2232" si="1753">F2198+K2198+P2198</f>
        <v>14</v>
      </c>
      <c r="R2198" s="93">
        <v>44848</v>
      </c>
      <c r="S2198" s="11" t="s">
        <v>223</v>
      </c>
      <c r="T2198" s="12">
        <v>4</v>
      </c>
      <c r="U2198" s="13">
        <v>6</v>
      </c>
      <c r="V2198" s="12">
        <v>5</v>
      </c>
      <c r="W2198" s="30">
        <v>2</v>
      </c>
      <c r="X2198" s="14">
        <f>SUM(T2198:W2198)</f>
        <v>17</v>
      </c>
      <c r="Y2198" s="12">
        <v>4</v>
      </c>
      <c r="Z2198" s="13">
        <v>3</v>
      </c>
      <c r="AA2198" s="12">
        <v>3</v>
      </c>
      <c r="AB2198" s="30">
        <v>3</v>
      </c>
      <c r="AC2198" s="14">
        <f>SUM(Y2198:AB2198)</f>
        <v>13</v>
      </c>
      <c r="AD2198" s="12">
        <v>9</v>
      </c>
      <c r="AE2198" s="13">
        <v>8</v>
      </c>
      <c r="AF2198" s="12">
        <v>3</v>
      </c>
      <c r="AG2198" s="30">
        <v>5</v>
      </c>
      <c r="AH2198" s="14">
        <f>SUM(AD2198:AG2198)</f>
        <v>25</v>
      </c>
      <c r="AI2198" s="15">
        <f t="shared" ref="AI2198" si="1754">X2198+AC2198+AH2198</f>
        <v>55</v>
      </c>
      <c r="AJ2198" s="93">
        <v>44863</v>
      </c>
    </row>
    <row r="2199" spans="1:36" x14ac:dyDescent="0.15">
      <c r="A2199" s="11" t="s">
        <v>836</v>
      </c>
      <c r="B2199" s="37">
        <v>4</v>
      </c>
      <c r="C2199" s="19">
        <v>5</v>
      </c>
      <c r="D2199" s="18">
        <v>4</v>
      </c>
      <c r="E2199" s="32">
        <v>2</v>
      </c>
      <c r="F2199" s="14">
        <f t="shared" si="1750"/>
        <v>15</v>
      </c>
      <c r="G2199" s="37">
        <v>4</v>
      </c>
      <c r="H2199" s="19">
        <v>3</v>
      </c>
      <c r="I2199" s="18">
        <v>2</v>
      </c>
      <c r="J2199" s="32">
        <v>3</v>
      </c>
      <c r="K2199" s="14">
        <f t="shared" si="1751"/>
        <v>12</v>
      </c>
      <c r="L2199" s="37">
        <v>9</v>
      </c>
      <c r="M2199" s="19">
        <v>7</v>
      </c>
      <c r="N2199" s="18">
        <v>2</v>
      </c>
      <c r="O2199" s="32">
        <v>5</v>
      </c>
      <c r="P2199" s="14">
        <f t="shared" si="1752"/>
        <v>23</v>
      </c>
      <c r="Q2199" s="15">
        <f t="shared" si="1753"/>
        <v>50</v>
      </c>
      <c r="R2199" s="93">
        <v>44854</v>
      </c>
      <c r="S2199" s="11" t="s">
        <v>9</v>
      </c>
      <c r="T2199" s="62"/>
      <c r="U2199" s="47"/>
      <c r="V2199" s="46"/>
      <c r="W2199" s="88"/>
      <c r="X2199" s="14">
        <f t="shared" ref="X2199:X2207" si="1755">SUM(T2199:W2199)</f>
        <v>0</v>
      </c>
      <c r="Y2199" s="62"/>
      <c r="Z2199" s="47"/>
      <c r="AA2199" s="46"/>
      <c r="AB2199" s="88"/>
      <c r="AC2199" s="14">
        <f t="shared" ref="AC2199:AC2207" si="1756">SUM(Y2199:AB2199)</f>
        <v>0</v>
      </c>
      <c r="AD2199" s="62"/>
      <c r="AE2199" s="47"/>
      <c r="AF2199" s="46"/>
      <c r="AG2199" s="88"/>
      <c r="AH2199" s="14">
        <f t="shared" ref="AH2199:AH2207" si="1757">SUM(AD2199:AG2199)</f>
        <v>0</v>
      </c>
      <c r="AI2199" s="15">
        <f t="shared" ref="AI2199:AI2229" si="1758">X2199+AC2199+AH2199</f>
        <v>0</v>
      </c>
    </row>
    <row r="2200" spans="1:36" x14ac:dyDescent="0.15">
      <c r="A2200" s="11" t="s">
        <v>9</v>
      </c>
      <c r="B2200" s="12"/>
      <c r="C2200" s="13"/>
      <c r="D2200" s="12"/>
      <c r="E2200" s="30"/>
      <c r="F2200" s="14">
        <f t="shared" si="1750"/>
        <v>0</v>
      </c>
      <c r="G2200" s="12"/>
      <c r="H2200" s="13"/>
      <c r="I2200" s="12"/>
      <c r="J2200" s="30"/>
      <c r="K2200" s="14">
        <f t="shared" si="1751"/>
        <v>0</v>
      </c>
      <c r="L2200" s="12"/>
      <c r="M2200" s="13"/>
      <c r="N2200" s="12"/>
      <c r="O2200" s="30"/>
      <c r="P2200" s="14">
        <f t="shared" si="1752"/>
        <v>0</v>
      </c>
      <c r="Q2200" s="15">
        <f t="shared" si="1753"/>
        <v>0</v>
      </c>
      <c r="S2200" s="11" t="s">
        <v>9</v>
      </c>
      <c r="T2200" s="46"/>
      <c r="U2200" s="47"/>
      <c r="V2200" s="46"/>
      <c r="W2200" s="88"/>
      <c r="X2200" s="14">
        <f t="shared" ref="X2200:X2203" si="1759">SUM(T2200:W2200)</f>
        <v>0</v>
      </c>
      <c r="Y2200" s="46"/>
      <c r="Z2200" s="47"/>
      <c r="AA2200" s="46"/>
      <c r="AB2200" s="88"/>
      <c r="AC2200" s="14">
        <f t="shared" ref="AC2200:AC2203" si="1760">SUM(Y2200:AB2200)</f>
        <v>0</v>
      </c>
      <c r="AD2200" s="46"/>
      <c r="AE2200" s="47"/>
      <c r="AF2200" s="46"/>
      <c r="AG2200" s="88"/>
      <c r="AH2200" s="14">
        <f t="shared" ref="AH2200:AH2203" si="1761">SUM(AD2200:AG2200)</f>
        <v>0</v>
      </c>
      <c r="AI2200" s="15">
        <f t="shared" ref="AI2200:AI2203" si="1762">X2200+AC2200+AH2200</f>
        <v>0</v>
      </c>
      <c r="AJ2200" s="57"/>
    </row>
    <row r="2201" spans="1:36" x14ac:dyDescent="0.15">
      <c r="A2201" s="11" t="s">
        <v>9</v>
      </c>
      <c r="B2201" s="12"/>
      <c r="C2201" s="13"/>
      <c r="D2201" s="12"/>
      <c r="E2201" s="30"/>
      <c r="F2201" s="14">
        <f t="shared" si="1750"/>
        <v>0</v>
      </c>
      <c r="G2201" s="12"/>
      <c r="H2201" s="13"/>
      <c r="I2201" s="12"/>
      <c r="J2201" s="30"/>
      <c r="K2201" s="14">
        <f t="shared" si="1751"/>
        <v>0</v>
      </c>
      <c r="L2201" s="12"/>
      <c r="M2201" s="13"/>
      <c r="N2201" s="12"/>
      <c r="O2201" s="30"/>
      <c r="P2201" s="14">
        <f t="shared" si="1752"/>
        <v>0</v>
      </c>
      <c r="Q2201" s="15">
        <f t="shared" si="1753"/>
        <v>0</v>
      </c>
      <c r="S2201" s="11" t="s">
        <v>9</v>
      </c>
      <c r="T2201" s="46"/>
      <c r="U2201" s="47"/>
      <c r="V2201" s="46"/>
      <c r="W2201" s="88"/>
      <c r="X2201" s="14">
        <f t="shared" si="1759"/>
        <v>0</v>
      </c>
      <c r="Y2201" s="46"/>
      <c r="Z2201" s="47"/>
      <c r="AA2201" s="46"/>
      <c r="AB2201" s="88"/>
      <c r="AC2201" s="14">
        <f t="shared" si="1760"/>
        <v>0</v>
      </c>
      <c r="AD2201" s="46"/>
      <c r="AE2201" s="47"/>
      <c r="AF2201" s="46"/>
      <c r="AG2201" s="88"/>
      <c r="AH2201" s="14">
        <f t="shared" si="1761"/>
        <v>0</v>
      </c>
      <c r="AI2201" s="15">
        <f t="shared" si="1762"/>
        <v>0</v>
      </c>
      <c r="AJ2201" s="57"/>
    </row>
    <row r="2202" spans="1:36" x14ac:dyDescent="0.15">
      <c r="A2202" s="11" t="s">
        <v>9</v>
      </c>
      <c r="B2202" s="12"/>
      <c r="C2202" s="13"/>
      <c r="D2202" s="12"/>
      <c r="E2202" s="30"/>
      <c r="F2202" s="14">
        <f t="shared" si="1750"/>
        <v>0</v>
      </c>
      <c r="G2202" s="12"/>
      <c r="H2202" s="13"/>
      <c r="I2202" s="12"/>
      <c r="J2202" s="30"/>
      <c r="K2202" s="14">
        <f t="shared" si="1751"/>
        <v>0</v>
      </c>
      <c r="L2202" s="12"/>
      <c r="M2202" s="13"/>
      <c r="N2202" s="12"/>
      <c r="O2202" s="30"/>
      <c r="P2202" s="14">
        <f t="shared" si="1752"/>
        <v>0</v>
      </c>
      <c r="Q2202" s="15">
        <f t="shared" si="1753"/>
        <v>0</v>
      </c>
      <c r="S2202" s="11" t="s">
        <v>9</v>
      </c>
      <c r="T2202" s="46"/>
      <c r="U2202" s="47"/>
      <c r="V2202" s="46"/>
      <c r="W2202" s="88"/>
      <c r="X2202" s="14">
        <f t="shared" si="1759"/>
        <v>0</v>
      </c>
      <c r="Y2202" s="46"/>
      <c r="Z2202" s="47"/>
      <c r="AA2202" s="46"/>
      <c r="AB2202" s="88"/>
      <c r="AC2202" s="14">
        <f t="shared" si="1760"/>
        <v>0</v>
      </c>
      <c r="AD2202" s="46"/>
      <c r="AE2202" s="47"/>
      <c r="AF2202" s="46"/>
      <c r="AG2202" s="88"/>
      <c r="AH2202" s="14">
        <f t="shared" si="1761"/>
        <v>0</v>
      </c>
      <c r="AI2202" s="15">
        <f t="shared" si="1762"/>
        <v>0</v>
      </c>
      <c r="AJ2202" s="57"/>
    </row>
    <row r="2203" spans="1:36" x14ac:dyDescent="0.15">
      <c r="A2203" s="11" t="s">
        <v>9</v>
      </c>
      <c r="B2203" s="12"/>
      <c r="C2203" s="13"/>
      <c r="D2203" s="12"/>
      <c r="E2203" s="30"/>
      <c r="F2203" s="14">
        <f t="shared" si="1750"/>
        <v>0</v>
      </c>
      <c r="G2203" s="12"/>
      <c r="H2203" s="13"/>
      <c r="I2203" s="12"/>
      <c r="J2203" s="30"/>
      <c r="K2203" s="14">
        <f t="shared" si="1751"/>
        <v>0</v>
      </c>
      <c r="L2203" s="12"/>
      <c r="M2203" s="13"/>
      <c r="N2203" s="12"/>
      <c r="O2203" s="30"/>
      <c r="P2203" s="14">
        <f t="shared" si="1752"/>
        <v>0</v>
      </c>
      <c r="Q2203" s="15">
        <f t="shared" si="1753"/>
        <v>0</v>
      </c>
      <c r="S2203" s="11" t="s">
        <v>9</v>
      </c>
      <c r="T2203" s="46"/>
      <c r="U2203" s="47"/>
      <c r="V2203" s="46"/>
      <c r="W2203" s="88"/>
      <c r="X2203" s="14">
        <f t="shared" si="1759"/>
        <v>0</v>
      </c>
      <c r="Y2203" s="46"/>
      <c r="Z2203" s="47"/>
      <c r="AA2203" s="46"/>
      <c r="AB2203" s="88"/>
      <c r="AC2203" s="14">
        <f t="shared" si="1760"/>
        <v>0</v>
      </c>
      <c r="AD2203" s="46"/>
      <c r="AE2203" s="47"/>
      <c r="AF2203" s="46"/>
      <c r="AG2203" s="88"/>
      <c r="AH2203" s="14">
        <f t="shared" si="1761"/>
        <v>0</v>
      </c>
      <c r="AI2203" s="15">
        <f t="shared" si="1762"/>
        <v>0</v>
      </c>
      <c r="AJ2203" s="57"/>
    </row>
    <row r="2204" spans="1:36" x14ac:dyDescent="0.15">
      <c r="A2204" s="11" t="s">
        <v>9</v>
      </c>
      <c r="B2204" s="18"/>
      <c r="C2204" s="19"/>
      <c r="D2204" s="18"/>
      <c r="E2204" s="32"/>
      <c r="F2204" s="14">
        <f t="shared" si="1750"/>
        <v>0</v>
      </c>
      <c r="G2204" s="18"/>
      <c r="H2204" s="19"/>
      <c r="I2204" s="18"/>
      <c r="J2204" s="32"/>
      <c r="K2204" s="14">
        <f t="shared" si="1751"/>
        <v>0</v>
      </c>
      <c r="L2204" s="18"/>
      <c r="M2204" s="19"/>
      <c r="N2204" s="18"/>
      <c r="O2204" s="32"/>
      <c r="P2204" s="14">
        <f t="shared" si="1752"/>
        <v>0</v>
      </c>
      <c r="Q2204" s="15">
        <f t="shared" si="1753"/>
        <v>0</v>
      </c>
      <c r="S2204" s="11" t="s">
        <v>9</v>
      </c>
      <c r="T2204" s="46"/>
      <c r="U2204" s="47"/>
      <c r="V2204" s="46"/>
      <c r="W2204" s="88"/>
      <c r="X2204" s="14">
        <f t="shared" si="1755"/>
        <v>0</v>
      </c>
      <c r="Y2204" s="46"/>
      <c r="Z2204" s="47"/>
      <c r="AA2204" s="46"/>
      <c r="AB2204" s="88"/>
      <c r="AC2204" s="14">
        <f t="shared" si="1756"/>
        <v>0</v>
      </c>
      <c r="AD2204" s="46"/>
      <c r="AE2204" s="47"/>
      <c r="AF2204" s="46"/>
      <c r="AG2204" s="88"/>
      <c r="AH2204" s="14">
        <f t="shared" si="1757"/>
        <v>0</v>
      </c>
      <c r="AI2204" s="15">
        <f t="shared" si="1758"/>
        <v>0</v>
      </c>
      <c r="AJ2204" s="57"/>
    </row>
    <row r="2205" spans="1:36" x14ac:dyDescent="0.15">
      <c r="A2205" s="11" t="s">
        <v>9</v>
      </c>
      <c r="B2205" s="18"/>
      <c r="C2205" s="19"/>
      <c r="D2205" s="18"/>
      <c r="E2205" s="32"/>
      <c r="F2205" s="14">
        <f t="shared" si="1750"/>
        <v>0</v>
      </c>
      <c r="G2205" s="18"/>
      <c r="H2205" s="19"/>
      <c r="I2205" s="18"/>
      <c r="J2205" s="32"/>
      <c r="K2205" s="14">
        <f t="shared" si="1751"/>
        <v>0</v>
      </c>
      <c r="L2205" s="18"/>
      <c r="M2205" s="19"/>
      <c r="N2205" s="18"/>
      <c r="O2205" s="32"/>
      <c r="P2205" s="14">
        <f t="shared" si="1752"/>
        <v>0</v>
      </c>
      <c r="Q2205" s="15">
        <f t="shared" si="1753"/>
        <v>0</v>
      </c>
      <c r="S2205" s="11" t="s">
        <v>9</v>
      </c>
      <c r="T2205" s="62"/>
      <c r="U2205" s="47"/>
      <c r="V2205" s="46"/>
      <c r="W2205" s="47"/>
      <c r="X2205" s="123">
        <f t="shared" si="1755"/>
        <v>0</v>
      </c>
      <c r="Y2205" s="46"/>
      <c r="Z2205" s="47"/>
      <c r="AA2205" s="46"/>
      <c r="AB2205" s="47"/>
      <c r="AC2205" s="123">
        <f t="shared" si="1756"/>
        <v>0</v>
      </c>
      <c r="AD2205" s="46"/>
      <c r="AE2205" s="47"/>
      <c r="AF2205" s="46"/>
      <c r="AG2205" s="47"/>
      <c r="AH2205" s="123">
        <f t="shared" si="1757"/>
        <v>0</v>
      </c>
      <c r="AI2205" s="72">
        <f t="shared" si="1758"/>
        <v>0</v>
      </c>
    </row>
    <row r="2206" spans="1:36" x14ac:dyDescent="0.15">
      <c r="A2206" s="11" t="s">
        <v>9</v>
      </c>
      <c r="B2206" s="18"/>
      <c r="C2206" s="19"/>
      <c r="D2206" s="18"/>
      <c r="E2206" s="32"/>
      <c r="F2206" s="14">
        <f t="shared" si="1750"/>
        <v>0</v>
      </c>
      <c r="G2206" s="18"/>
      <c r="H2206" s="19"/>
      <c r="I2206" s="18"/>
      <c r="J2206" s="32"/>
      <c r="K2206" s="14">
        <f t="shared" si="1751"/>
        <v>0</v>
      </c>
      <c r="L2206" s="18"/>
      <c r="M2206" s="19"/>
      <c r="N2206" s="18"/>
      <c r="O2206" s="32"/>
      <c r="P2206" s="14">
        <f t="shared" si="1752"/>
        <v>0</v>
      </c>
      <c r="Q2206" s="15">
        <f t="shared" si="1753"/>
        <v>0</v>
      </c>
      <c r="S2206" s="11" t="s">
        <v>9</v>
      </c>
      <c r="T2206" s="89"/>
      <c r="U2206" s="88"/>
      <c r="V2206" s="89"/>
      <c r="W2206" s="88"/>
      <c r="X2206" s="14">
        <f t="shared" si="1755"/>
        <v>0</v>
      </c>
      <c r="Y2206" s="89"/>
      <c r="Z2206" s="88"/>
      <c r="AA2206" s="89"/>
      <c r="AB2206" s="88"/>
      <c r="AC2206" s="14">
        <f t="shared" si="1756"/>
        <v>0</v>
      </c>
      <c r="AD2206" s="89"/>
      <c r="AE2206" s="88"/>
      <c r="AF2206" s="89"/>
      <c r="AG2206" s="88"/>
      <c r="AH2206" s="14">
        <f t="shared" si="1757"/>
        <v>0</v>
      </c>
      <c r="AI2206" s="15">
        <f t="shared" si="1758"/>
        <v>0</v>
      </c>
    </row>
    <row r="2207" spans="1:36" ht="14.25" thickBot="1" x14ac:dyDescent="0.2">
      <c r="A2207" s="20" t="s">
        <v>9</v>
      </c>
      <c r="B2207" s="21"/>
      <c r="C2207" s="22"/>
      <c r="D2207" s="21"/>
      <c r="E2207" s="105"/>
      <c r="F2207" s="14">
        <f t="shared" si="1750"/>
        <v>0</v>
      </c>
      <c r="G2207" s="21"/>
      <c r="H2207" s="22"/>
      <c r="I2207" s="21"/>
      <c r="J2207" s="105"/>
      <c r="K2207" s="14">
        <f t="shared" si="1751"/>
        <v>0</v>
      </c>
      <c r="L2207" s="21"/>
      <c r="M2207" s="22"/>
      <c r="N2207" s="21"/>
      <c r="O2207" s="105"/>
      <c r="P2207" s="14">
        <f t="shared" si="1752"/>
        <v>0</v>
      </c>
      <c r="Q2207" s="24">
        <f t="shared" si="1753"/>
        <v>0</v>
      </c>
      <c r="S2207" s="11" t="s">
        <v>9</v>
      </c>
      <c r="T2207" s="48"/>
      <c r="U2207" s="49"/>
      <c r="V2207" s="48"/>
      <c r="W2207" s="109"/>
      <c r="X2207" s="14">
        <f t="shared" si="1755"/>
        <v>0</v>
      </c>
      <c r="Y2207" s="48"/>
      <c r="Z2207" s="49"/>
      <c r="AA2207" s="48"/>
      <c r="AB2207" s="109"/>
      <c r="AC2207" s="14">
        <f t="shared" si="1756"/>
        <v>0</v>
      </c>
      <c r="AD2207" s="48"/>
      <c r="AE2207" s="49"/>
      <c r="AF2207" s="48"/>
      <c r="AG2207" s="109"/>
      <c r="AH2207" s="14">
        <f t="shared" si="1757"/>
        <v>0</v>
      </c>
      <c r="AI2207" s="24">
        <f t="shared" si="1758"/>
        <v>0</v>
      </c>
    </row>
    <row r="2208" spans="1:36" ht="14.25" thickBot="1" x14ac:dyDescent="0.2">
      <c r="A2208" s="25" t="s">
        <v>10</v>
      </c>
      <c r="B2208" s="26">
        <f>SUM(B2197:B2207)</f>
        <v>8</v>
      </c>
      <c r="C2208" s="26">
        <f>SUM(C2197:C2207)</f>
        <v>8</v>
      </c>
      <c r="D2208" s="27">
        <f>SUM(D2197:D2207)</f>
        <v>14</v>
      </c>
      <c r="E2208" s="27">
        <f>SUM(E2197:E2207)</f>
        <v>5</v>
      </c>
      <c r="F2208" s="28">
        <f>SUM(B2208:E2208)</f>
        <v>35</v>
      </c>
      <c r="G2208" s="26">
        <f>SUM(G2197:G2207)</f>
        <v>10</v>
      </c>
      <c r="H2208" s="26">
        <f>SUM(H2197:H2207)</f>
        <v>6</v>
      </c>
      <c r="I2208" s="27">
        <f>SUM(I2197:I2207)</f>
        <v>12</v>
      </c>
      <c r="J2208" s="27">
        <f>SUM(J2197:J2207)</f>
        <v>8</v>
      </c>
      <c r="K2208" s="28">
        <f>SUM(G2208:J2208)</f>
        <v>36</v>
      </c>
      <c r="L2208" s="26">
        <f>SUM(L2197:L2207)</f>
        <v>14</v>
      </c>
      <c r="M2208" s="26">
        <f>SUM(M2197:M2207)</f>
        <v>10</v>
      </c>
      <c r="N2208" s="27">
        <f>SUM(N2197:N2207)</f>
        <v>9</v>
      </c>
      <c r="O2208" s="27">
        <f>SUM(O2197:O2207)</f>
        <v>10</v>
      </c>
      <c r="P2208" s="28">
        <f>SUM(L2208:O2208)</f>
        <v>43</v>
      </c>
      <c r="Q2208" s="29">
        <f t="shared" si="1753"/>
        <v>114</v>
      </c>
      <c r="S2208" s="25" t="s">
        <v>10</v>
      </c>
      <c r="T2208" s="26">
        <f>SUM(T2197:T2207)</f>
        <v>522</v>
      </c>
      <c r="U2208" s="26">
        <f>SUM(U2197:U2207)</f>
        <v>605</v>
      </c>
      <c r="V2208" s="27">
        <f>SUM(V2197:V2207)</f>
        <v>596</v>
      </c>
      <c r="W2208" s="27">
        <f>SUM(W2197:W2207)</f>
        <v>228</v>
      </c>
      <c r="X2208" s="28">
        <f>SUM(T2208:W2208)</f>
        <v>1951</v>
      </c>
      <c r="Y2208" s="26">
        <f>SUM(Y2197:Y2207)</f>
        <v>506</v>
      </c>
      <c r="Z2208" s="26">
        <f>SUM(Z2197:Z2207)</f>
        <v>755</v>
      </c>
      <c r="AA2208" s="27">
        <f>SUM(AA2197:AA2207)</f>
        <v>522</v>
      </c>
      <c r="AB2208" s="27">
        <f>SUM(AB2197:AB2207)</f>
        <v>348</v>
      </c>
      <c r="AC2208" s="28">
        <f>SUM(Y2208:AB2208)</f>
        <v>2131</v>
      </c>
      <c r="AD2208" s="26">
        <f>SUM(AD2197:AD2207)</f>
        <v>584</v>
      </c>
      <c r="AE2208" s="26">
        <f>SUM(AE2197:AE2207)</f>
        <v>658</v>
      </c>
      <c r="AF2208" s="27">
        <f>SUM(AF2197:AF2207)</f>
        <v>670</v>
      </c>
      <c r="AG2208" s="27">
        <f>SUM(AG2197:AG2207)</f>
        <v>239</v>
      </c>
      <c r="AH2208" s="28">
        <f>SUM(AD2208:AG2208)</f>
        <v>2151</v>
      </c>
      <c r="AI2208" s="29">
        <f t="shared" si="1758"/>
        <v>6233</v>
      </c>
    </row>
    <row r="2209" spans="1:36" x14ac:dyDescent="0.15">
      <c r="A2209" s="30" t="s">
        <v>1640</v>
      </c>
      <c r="B2209" s="31">
        <v>4</v>
      </c>
      <c r="C2209" s="32">
        <v>6</v>
      </c>
      <c r="D2209" s="33">
        <v>5</v>
      </c>
      <c r="E2209" s="32">
        <v>2</v>
      </c>
      <c r="F2209" s="14">
        <f>SUM(B2209:E2209)</f>
        <v>17</v>
      </c>
      <c r="G2209" s="31">
        <v>4</v>
      </c>
      <c r="H2209" s="32">
        <v>3</v>
      </c>
      <c r="I2209" s="33">
        <v>3</v>
      </c>
      <c r="J2209" s="32">
        <v>3</v>
      </c>
      <c r="K2209" s="14">
        <f>SUM(G2209:J2209)</f>
        <v>13</v>
      </c>
      <c r="L2209" s="31">
        <v>9</v>
      </c>
      <c r="M2209" s="32">
        <v>8</v>
      </c>
      <c r="N2209" s="33">
        <v>3</v>
      </c>
      <c r="O2209" s="32">
        <v>5</v>
      </c>
      <c r="P2209" s="14">
        <f>SUM(L2209:O2209)</f>
        <v>25</v>
      </c>
      <c r="Q2209" s="15">
        <f t="shared" si="1753"/>
        <v>55</v>
      </c>
      <c r="R2209" s="93">
        <v>44863</v>
      </c>
      <c r="S2209" s="30" t="s">
        <v>1613</v>
      </c>
      <c r="T2209" s="133"/>
      <c r="U2209" s="134"/>
      <c r="V2209" s="135"/>
      <c r="W2209" s="134"/>
      <c r="X2209" s="136">
        <f t="shared" ref="X2209:X2229" si="1763">SUM(T2209:W2209)</f>
        <v>0</v>
      </c>
      <c r="Y2209" s="133"/>
      <c r="Z2209" s="134">
        <v>10</v>
      </c>
      <c r="AA2209" s="135">
        <v>15</v>
      </c>
      <c r="AB2209" s="134"/>
      <c r="AC2209" s="136">
        <f t="shared" ref="AC2209:AC2229" si="1764">SUM(Y2209:AB2209)</f>
        <v>25</v>
      </c>
      <c r="AD2209" s="133"/>
      <c r="AE2209" s="134">
        <v>5</v>
      </c>
      <c r="AF2209" s="135"/>
      <c r="AG2209" s="134">
        <v>10</v>
      </c>
      <c r="AH2209" s="136">
        <f t="shared" ref="AH2209:AH2229" si="1765">SUM(AD2209:AG2209)</f>
        <v>15</v>
      </c>
      <c r="AI2209" s="137">
        <f t="shared" si="1758"/>
        <v>40</v>
      </c>
      <c r="AJ2209" s="56">
        <v>44851</v>
      </c>
    </row>
    <row r="2210" spans="1:36" x14ac:dyDescent="0.15">
      <c r="A2210" s="30"/>
      <c r="B2210" s="37"/>
      <c r="C2210" s="19"/>
      <c r="D2210" s="18"/>
      <c r="E2210" s="32"/>
      <c r="F2210" s="14">
        <f t="shared" ref="F2210:F2232" si="1766">SUM(B2210:E2210)</f>
        <v>0</v>
      </c>
      <c r="G2210" s="37"/>
      <c r="H2210" s="19"/>
      <c r="I2210" s="18"/>
      <c r="J2210" s="32"/>
      <c r="K2210" s="14">
        <f t="shared" ref="K2210:K2232" si="1767">SUM(G2210:J2210)</f>
        <v>0</v>
      </c>
      <c r="L2210" s="37"/>
      <c r="M2210" s="19"/>
      <c r="N2210" s="18"/>
      <c r="O2210" s="32"/>
      <c r="P2210" s="14">
        <f t="shared" ref="P2210:P2232" si="1768">SUM(L2210:O2210)</f>
        <v>0</v>
      </c>
      <c r="Q2210" s="15">
        <f t="shared" si="1753"/>
        <v>0</v>
      </c>
      <c r="S2210" s="30" t="s">
        <v>1609</v>
      </c>
      <c r="T2210" s="31">
        <v>5</v>
      </c>
      <c r="U2210" s="32">
        <v>5</v>
      </c>
      <c r="V2210" s="33">
        <v>15</v>
      </c>
      <c r="W2210" s="32">
        <v>10</v>
      </c>
      <c r="X2210" s="14">
        <f t="shared" si="1763"/>
        <v>35</v>
      </c>
      <c r="Y2210" s="31">
        <v>5</v>
      </c>
      <c r="Z2210" s="32">
        <v>5</v>
      </c>
      <c r="AA2210" s="33">
        <v>15</v>
      </c>
      <c r="AB2210" s="32">
        <v>10</v>
      </c>
      <c r="AC2210" s="14">
        <f t="shared" si="1764"/>
        <v>35</v>
      </c>
      <c r="AD2210" s="31">
        <v>5</v>
      </c>
      <c r="AE2210" s="32">
        <v>5</v>
      </c>
      <c r="AF2210" s="33">
        <v>15</v>
      </c>
      <c r="AG2210" s="32">
        <v>10</v>
      </c>
      <c r="AH2210" s="14">
        <f t="shared" si="1765"/>
        <v>35</v>
      </c>
      <c r="AI2210" s="15">
        <f t="shared" si="1758"/>
        <v>105</v>
      </c>
      <c r="AJ2210" s="56">
        <v>44851</v>
      </c>
    </row>
    <row r="2211" spans="1:36" x14ac:dyDescent="0.15">
      <c r="A2211" s="30"/>
      <c r="B2211" s="37"/>
      <c r="C2211" s="19"/>
      <c r="D2211" s="18"/>
      <c r="E2211" s="32"/>
      <c r="F2211" s="14">
        <f t="shared" si="1766"/>
        <v>0</v>
      </c>
      <c r="G2211" s="37"/>
      <c r="H2211" s="19"/>
      <c r="I2211" s="18"/>
      <c r="J2211" s="32"/>
      <c r="K2211" s="14">
        <f t="shared" si="1767"/>
        <v>0</v>
      </c>
      <c r="L2211" s="37"/>
      <c r="M2211" s="19"/>
      <c r="N2211" s="18"/>
      <c r="O2211" s="32"/>
      <c r="P2211" s="14">
        <f t="shared" si="1768"/>
        <v>0</v>
      </c>
      <c r="Q2211" s="15">
        <f t="shared" si="1753"/>
        <v>0</v>
      </c>
      <c r="S2211" s="13" t="s">
        <v>1614</v>
      </c>
      <c r="T2211" s="37">
        <v>3</v>
      </c>
      <c r="U2211" s="19"/>
      <c r="V2211" s="18">
        <v>1</v>
      </c>
      <c r="W2211" s="32"/>
      <c r="X2211" s="14">
        <f t="shared" si="1763"/>
        <v>4</v>
      </c>
      <c r="Y2211" s="37">
        <v>3</v>
      </c>
      <c r="Z2211" s="19"/>
      <c r="AA2211" s="18">
        <v>1</v>
      </c>
      <c r="AB2211" s="32"/>
      <c r="AC2211" s="14">
        <f t="shared" si="1764"/>
        <v>4</v>
      </c>
      <c r="AD2211" s="37">
        <v>3</v>
      </c>
      <c r="AE2211" s="19"/>
      <c r="AF2211" s="18">
        <v>1</v>
      </c>
      <c r="AG2211" s="32"/>
      <c r="AH2211" s="14">
        <f t="shared" si="1765"/>
        <v>4</v>
      </c>
      <c r="AI2211" s="15">
        <f t="shared" si="1758"/>
        <v>12</v>
      </c>
      <c r="AJ2211" s="56">
        <v>44852</v>
      </c>
    </row>
    <row r="2212" spans="1:36" x14ac:dyDescent="0.15">
      <c r="A2212" s="30"/>
      <c r="B2212" s="37"/>
      <c r="C2212" s="19"/>
      <c r="D2212" s="18"/>
      <c r="E2212" s="32"/>
      <c r="F2212" s="14">
        <f t="shared" si="1766"/>
        <v>0</v>
      </c>
      <c r="G2212" s="37"/>
      <c r="H2212" s="19"/>
      <c r="I2212" s="18"/>
      <c r="J2212" s="32"/>
      <c r="K2212" s="14">
        <f t="shared" si="1767"/>
        <v>0</v>
      </c>
      <c r="L2212" s="37"/>
      <c r="M2212" s="19"/>
      <c r="N2212" s="18"/>
      <c r="O2212" s="32"/>
      <c r="P2212" s="14">
        <f t="shared" si="1768"/>
        <v>0</v>
      </c>
      <c r="Q2212" s="15">
        <f t="shared" si="1753"/>
        <v>0</v>
      </c>
      <c r="S2212" s="30" t="s">
        <v>1610</v>
      </c>
      <c r="T2212" s="31">
        <v>2</v>
      </c>
      <c r="U2212" s="32">
        <v>1</v>
      </c>
      <c r="V2212" s="33">
        <v>2</v>
      </c>
      <c r="W2212" s="32">
        <v>4</v>
      </c>
      <c r="X2212" s="14">
        <f t="shared" si="1763"/>
        <v>9</v>
      </c>
      <c r="Y2212" s="31">
        <v>2</v>
      </c>
      <c r="Z2212" s="32">
        <v>1</v>
      </c>
      <c r="AA2212" s="33">
        <v>2</v>
      </c>
      <c r="AB2212" s="32">
        <v>4</v>
      </c>
      <c r="AC2212" s="14">
        <f t="shared" si="1764"/>
        <v>9</v>
      </c>
      <c r="AD2212" s="31">
        <v>2</v>
      </c>
      <c r="AE2212" s="32">
        <v>1</v>
      </c>
      <c r="AF2212" s="33">
        <v>2</v>
      </c>
      <c r="AG2212" s="32">
        <v>4</v>
      </c>
      <c r="AH2212" s="14">
        <f t="shared" si="1765"/>
        <v>9</v>
      </c>
      <c r="AI2212" s="15">
        <f t="shared" si="1758"/>
        <v>27</v>
      </c>
      <c r="AJ2212" s="56">
        <v>44848</v>
      </c>
    </row>
    <row r="2213" spans="1:36" x14ac:dyDescent="0.15">
      <c r="A2213" s="30"/>
      <c r="B2213" s="37"/>
      <c r="C2213" s="19"/>
      <c r="D2213" s="18"/>
      <c r="E2213" s="32"/>
      <c r="F2213" s="14">
        <f t="shared" si="1766"/>
        <v>0</v>
      </c>
      <c r="G2213" s="37"/>
      <c r="H2213" s="19"/>
      <c r="I2213" s="18"/>
      <c r="J2213" s="32"/>
      <c r="K2213" s="14">
        <f t="shared" si="1767"/>
        <v>0</v>
      </c>
      <c r="L2213" s="37"/>
      <c r="M2213" s="19"/>
      <c r="N2213" s="18"/>
      <c r="O2213" s="32"/>
      <c r="P2213" s="14">
        <f t="shared" si="1768"/>
        <v>0</v>
      </c>
      <c r="Q2213" s="15">
        <f t="shared" si="1753"/>
        <v>0</v>
      </c>
      <c r="S2213" s="13" t="s">
        <v>1615</v>
      </c>
      <c r="T2213" s="37">
        <v>3</v>
      </c>
      <c r="U2213" s="19"/>
      <c r="V2213" s="18">
        <v>1</v>
      </c>
      <c r="W2213" s="32"/>
      <c r="X2213" s="14">
        <f t="shared" si="1763"/>
        <v>4</v>
      </c>
      <c r="Y2213" s="37">
        <v>3</v>
      </c>
      <c r="Z2213" s="19"/>
      <c r="AA2213" s="18">
        <v>1</v>
      </c>
      <c r="AB2213" s="32"/>
      <c r="AC2213" s="14">
        <f t="shared" si="1764"/>
        <v>4</v>
      </c>
      <c r="AD2213" s="37">
        <v>3</v>
      </c>
      <c r="AE2213" s="19"/>
      <c r="AF2213" s="18">
        <v>1</v>
      </c>
      <c r="AG2213" s="32"/>
      <c r="AH2213" s="14">
        <f t="shared" si="1765"/>
        <v>4</v>
      </c>
      <c r="AI2213" s="15">
        <f t="shared" si="1758"/>
        <v>12</v>
      </c>
      <c r="AJ2213" s="56">
        <v>44852</v>
      </c>
    </row>
    <row r="2214" spans="1:36" x14ac:dyDescent="0.15">
      <c r="A2214" s="30"/>
      <c r="B2214" s="37"/>
      <c r="C2214" s="19"/>
      <c r="D2214" s="18"/>
      <c r="E2214" s="32"/>
      <c r="F2214" s="14">
        <f t="shared" si="1766"/>
        <v>0</v>
      </c>
      <c r="G2214" s="37"/>
      <c r="H2214" s="19"/>
      <c r="I2214" s="18"/>
      <c r="J2214" s="32"/>
      <c r="K2214" s="14">
        <f t="shared" si="1767"/>
        <v>0</v>
      </c>
      <c r="L2214" s="37"/>
      <c r="M2214" s="19"/>
      <c r="N2214" s="18"/>
      <c r="O2214" s="32"/>
      <c r="P2214" s="14">
        <f t="shared" si="1768"/>
        <v>0</v>
      </c>
      <c r="Q2214" s="15">
        <f t="shared" si="1753"/>
        <v>0</v>
      </c>
      <c r="S2214" s="30" t="s">
        <v>1611</v>
      </c>
      <c r="T2214" s="37">
        <v>7</v>
      </c>
      <c r="U2214" s="19"/>
      <c r="V2214" s="18">
        <v>3</v>
      </c>
      <c r="W2214" s="32">
        <v>4</v>
      </c>
      <c r="X2214" s="14">
        <f t="shared" si="1763"/>
        <v>14</v>
      </c>
      <c r="Y2214" s="37">
        <v>7</v>
      </c>
      <c r="Z2214" s="19"/>
      <c r="AA2214" s="18">
        <v>3</v>
      </c>
      <c r="AB2214" s="32">
        <v>4</v>
      </c>
      <c r="AC2214" s="14">
        <f t="shared" si="1764"/>
        <v>14</v>
      </c>
      <c r="AD2214" s="37">
        <v>7</v>
      </c>
      <c r="AE2214" s="19"/>
      <c r="AF2214" s="18">
        <v>3</v>
      </c>
      <c r="AG2214" s="32">
        <v>4</v>
      </c>
      <c r="AH2214" s="14">
        <f t="shared" si="1765"/>
        <v>14</v>
      </c>
      <c r="AI2214" s="15">
        <f t="shared" si="1758"/>
        <v>42</v>
      </c>
      <c r="AJ2214" s="56">
        <v>44851</v>
      </c>
    </row>
    <row r="2215" spans="1:36" x14ac:dyDescent="0.15">
      <c r="A2215" s="30"/>
      <c r="B2215" s="37"/>
      <c r="C2215" s="19"/>
      <c r="D2215" s="18"/>
      <c r="E2215" s="32"/>
      <c r="F2215" s="14">
        <f t="shared" si="1766"/>
        <v>0</v>
      </c>
      <c r="G2215" s="37"/>
      <c r="H2215" s="19"/>
      <c r="I2215" s="18"/>
      <c r="J2215" s="32"/>
      <c r="K2215" s="14">
        <f t="shared" si="1767"/>
        <v>0</v>
      </c>
      <c r="L2215" s="37"/>
      <c r="M2215" s="19"/>
      <c r="N2215" s="18"/>
      <c r="O2215" s="32"/>
      <c r="P2215" s="14">
        <f t="shared" si="1768"/>
        <v>0</v>
      </c>
      <c r="Q2215" s="15">
        <f t="shared" si="1753"/>
        <v>0</v>
      </c>
      <c r="S2215" s="30" t="s">
        <v>1527</v>
      </c>
      <c r="T2215" s="37">
        <v>3</v>
      </c>
      <c r="U2215" s="19"/>
      <c r="V2215" s="18"/>
      <c r="W2215" s="32"/>
      <c r="X2215" s="14">
        <f t="shared" si="1763"/>
        <v>3</v>
      </c>
      <c r="Y2215" s="37">
        <v>3</v>
      </c>
      <c r="Z2215" s="19"/>
      <c r="AA2215" s="18"/>
      <c r="AB2215" s="32"/>
      <c r="AC2215" s="14">
        <f t="shared" si="1764"/>
        <v>3</v>
      </c>
      <c r="AD2215" s="37">
        <v>3</v>
      </c>
      <c r="AE2215" s="19"/>
      <c r="AF2215" s="18"/>
      <c r="AG2215" s="32"/>
      <c r="AH2215" s="14">
        <f t="shared" si="1765"/>
        <v>3</v>
      </c>
      <c r="AI2215" s="15">
        <f t="shared" si="1758"/>
        <v>9</v>
      </c>
      <c r="AJ2215" s="56">
        <v>44852</v>
      </c>
    </row>
    <row r="2216" spans="1:36" x14ac:dyDescent="0.15">
      <c r="A2216" s="30"/>
      <c r="B2216" s="37"/>
      <c r="C2216" s="19"/>
      <c r="D2216" s="18"/>
      <c r="E2216" s="32"/>
      <c r="F2216" s="14">
        <f t="shared" si="1766"/>
        <v>0</v>
      </c>
      <c r="G2216" s="37"/>
      <c r="H2216" s="19"/>
      <c r="I2216" s="18"/>
      <c r="J2216" s="32"/>
      <c r="K2216" s="14">
        <f t="shared" si="1767"/>
        <v>0</v>
      </c>
      <c r="L2216" s="37"/>
      <c r="M2216" s="19"/>
      <c r="N2216" s="18"/>
      <c r="O2216" s="32"/>
      <c r="P2216" s="14">
        <f t="shared" si="1768"/>
        <v>0</v>
      </c>
      <c r="Q2216" s="15">
        <f t="shared" si="1753"/>
        <v>0</v>
      </c>
      <c r="S2216" s="30" t="s">
        <v>1621</v>
      </c>
      <c r="T2216" s="37"/>
      <c r="U2216" s="19"/>
      <c r="V2216" s="18"/>
      <c r="W2216" s="32"/>
      <c r="X2216" s="14">
        <f t="shared" si="1763"/>
        <v>0</v>
      </c>
      <c r="Y2216" s="37"/>
      <c r="Z2216" s="19"/>
      <c r="AA2216" s="18">
        <v>5</v>
      </c>
      <c r="AB2216" s="32">
        <v>5</v>
      </c>
      <c r="AC2216" s="14">
        <f t="shared" si="1764"/>
        <v>10</v>
      </c>
      <c r="AD2216" s="37">
        <v>5</v>
      </c>
      <c r="AE2216" s="19">
        <v>5</v>
      </c>
      <c r="AF2216" s="18">
        <v>5</v>
      </c>
      <c r="AG2216" s="32">
        <v>5</v>
      </c>
      <c r="AH2216" s="14">
        <f t="shared" si="1765"/>
        <v>20</v>
      </c>
      <c r="AI2216" s="15">
        <f t="shared" si="1758"/>
        <v>30</v>
      </c>
      <c r="AJ2216" s="56">
        <v>44853</v>
      </c>
    </row>
    <row r="2217" spans="1:36" x14ac:dyDescent="0.15">
      <c r="A2217" s="30"/>
      <c r="B2217" s="37"/>
      <c r="C2217" s="19"/>
      <c r="D2217" s="18"/>
      <c r="E2217" s="32"/>
      <c r="F2217" s="14">
        <f t="shared" si="1766"/>
        <v>0</v>
      </c>
      <c r="G2217" s="37"/>
      <c r="H2217" s="19"/>
      <c r="I2217" s="18"/>
      <c r="J2217" s="32"/>
      <c r="K2217" s="14">
        <f t="shared" si="1767"/>
        <v>0</v>
      </c>
      <c r="L2217" s="37"/>
      <c r="M2217" s="19"/>
      <c r="N2217" s="18"/>
      <c r="O2217" s="32"/>
      <c r="P2217" s="14">
        <f t="shared" si="1768"/>
        <v>0</v>
      </c>
      <c r="Q2217" s="15">
        <f t="shared" si="1753"/>
        <v>0</v>
      </c>
      <c r="S2217" s="30" t="s">
        <v>1622</v>
      </c>
      <c r="T2217" s="37">
        <v>5</v>
      </c>
      <c r="U2217" s="19">
        <v>10</v>
      </c>
      <c r="V2217" s="18">
        <v>5</v>
      </c>
      <c r="W2217" s="32">
        <v>5</v>
      </c>
      <c r="X2217" s="14">
        <f t="shared" si="1763"/>
        <v>25</v>
      </c>
      <c r="Y2217" s="37">
        <v>5</v>
      </c>
      <c r="Z2217" s="19">
        <v>10</v>
      </c>
      <c r="AA2217" s="18">
        <v>5</v>
      </c>
      <c r="AB2217" s="32">
        <v>5</v>
      </c>
      <c r="AC2217" s="14">
        <f t="shared" si="1764"/>
        <v>25</v>
      </c>
      <c r="AD2217" s="37">
        <v>5</v>
      </c>
      <c r="AE2217" s="19">
        <v>10</v>
      </c>
      <c r="AF2217" s="18">
        <v>5</v>
      </c>
      <c r="AG2217" s="32">
        <v>5</v>
      </c>
      <c r="AH2217" s="14">
        <f t="shared" si="1765"/>
        <v>25</v>
      </c>
      <c r="AI2217" s="15">
        <f t="shared" si="1758"/>
        <v>75</v>
      </c>
      <c r="AJ2217" s="56">
        <v>44853</v>
      </c>
    </row>
    <row r="2218" spans="1:36" x14ac:dyDescent="0.15">
      <c r="A2218" s="30"/>
      <c r="B2218" s="37"/>
      <c r="C2218" s="19"/>
      <c r="D2218" s="18"/>
      <c r="E2218" s="32"/>
      <c r="F2218" s="14">
        <f t="shared" si="1766"/>
        <v>0</v>
      </c>
      <c r="G2218" s="37"/>
      <c r="H2218" s="19"/>
      <c r="I2218" s="18"/>
      <c r="J2218" s="32"/>
      <c r="K2218" s="14">
        <f t="shared" si="1767"/>
        <v>0</v>
      </c>
      <c r="L2218" s="37"/>
      <c r="M2218" s="19"/>
      <c r="N2218" s="18"/>
      <c r="O2218" s="32"/>
      <c r="P2218" s="14">
        <f t="shared" si="1768"/>
        <v>0</v>
      </c>
      <c r="Q2218" s="15">
        <f t="shared" si="1753"/>
        <v>0</v>
      </c>
      <c r="S2218" s="30" t="s">
        <v>1610</v>
      </c>
      <c r="T2218" s="31">
        <v>2</v>
      </c>
      <c r="U2218" s="32">
        <v>2</v>
      </c>
      <c r="V2218" s="33">
        <v>1</v>
      </c>
      <c r="W2218" s="32">
        <v>1</v>
      </c>
      <c r="X2218" s="14">
        <f t="shared" si="1763"/>
        <v>6</v>
      </c>
      <c r="Y2218" s="31">
        <v>2</v>
      </c>
      <c r="Z2218" s="32">
        <v>2</v>
      </c>
      <c r="AA2218" s="33">
        <v>1</v>
      </c>
      <c r="AB2218" s="32">
        <v>1</v>
      </c>
      <c r="AC2218" s="14">
        <f t="shared" si="1764"/>
        <v>6</v>
      </c>
      <c r="AD2218" s="31">
        <v>2</v>
      </c>
      <c r="AE2218" s="32">
        <v>2</v>
      </c>
      <c r="AF2218" s="33">
        <v>1</v>
      </c>
      <c r="AG2218" s="32">
        <v>1</v>
      </c>
      <c r="AH2218" s="14">
        <f t="shared" si="1765"/>
        <v>6</v>
      </c>
      <c r="AI2218" s="15">
        <f t="shared" si="1758"/>
        <v>18</v>
      </c>
      <c r="AJ2218" s="56">
        <v>44852</v>
      </c>
    </row>
    <row r="2219" spans="1:36" x14ac:dyDescent="0.15">
      <c r="A2219" s="30"/>
      <c r="B2219" s="37"/>
      <c r="C2219" s="19"/>
      <c r="D2219" s="18"/>
      <c r="E2219" s="32"/>
      <c r="F2219" s="14">
        <f t="shared" si="1766"/>
        <v>0</v>
      </c>
      <c r="G2219" s="37"/>
      <c r="H2219" s="19"/>
      <c r="I2219" s="18"/>
      <c r="J2219" s="32"/>
      <c r="K2219" s="14">
        <f t="shared" si="1767"/>
        <v>0</v>
      </c>
      <c r="L2219" s="37"/>
      <c r="M2219" s="19"/>
      <c r="N2219" s="18"/>
      <c r="O2219" s="32"/>
      <c r="P2219" s="14">
        <f t="shared" si="1768"/>
        <v>0</v>
      </c>
      <c r="Q2219" s="15">
        <f t="shared" si="1753"/>
        <v>0</v>
      </c>
      <c r="S2219" s="13" t="s">
        <v>1624</v>
      </c>
      <c r="T2219" s="37"/>
      <c r="U2219" s="19"/>
      <c r="V2219" s="18">
        <v>18</v>
      </c>
      <c r="W2219" s="32"/>
      <c r="X2219" s="14">
        <f t="shared" si="1763"/>
        <v>18</v>
      </c>
      <c r="Y2219" s="37"/>
      <c r="Z2219" s="19"/>
      <c r="AA2219" s="18">
        <v>18</v>
      </c>
      <c r="AB2219" s="32"/>
      <c r="AC2219" s="14">
        <f t="shared" si="1764"/>
        <v>18</v>
      </c>
      <c r="AD2219" s="37"/>
      <c r="AE2219" s="19"/>
      <c r="AF2219" s="18">
        <v>18</v>
      </c>
      <c r="AG2219" s="32"/>
      <c r="AH2219" s="14">
        <f t="shared" si="1765"/>
        <v>18</v>
      </c>
      <c r="AI2219" s="15">
        <f t="shared" si="1758"/>
        <v>54</v>
      </c>
      <c r="AJ2219" s="56">
        <v>44855</v>
      </c>
    </row>
    <row r="2220" spans="1:36" x14ac:dyDescent="0.15">
      <c r="A2220" s="30"/>
      <c r="B2220" s="37"/>
      <c r="C2220" s="19"/>
      <c r="D2220" s="18"/>
      <c r="E2220" s="32"/>
      <c r="F2220" s="14">
        <f t="shared" si="1766"/>
        <v>0</v>
      </c>
      <c r="G2220" s="37"/>
      <c r="H2220" s="19"/>
      <c r="I2220" s="18"/>
      <c r="J2220" s="32"/>
      <c r="K2220" s="14">
        <f t="shared" si="1767"/>
        <v>0</v>
      </c>
      <c r="L2220" s="37"/>
      <c r="M2220" s="19"/>
      <c r="N2220" s="18"/>
      <c r="O2220" s="32"/>
      <c r="P2220" s="14">
        <f t="shared" si="1768"/>
        <v>0</v>
      </c>
      <c r="Q2220" s="15">
        <f t="shared" si="1753"/>
        <v>0</v>
      </c>
      <c r="S2220" s="13" t="s">
        <v>1625</v>
      </c>
      <c r="T2220" s="37"/>
      <c r="U2220" s="19"/>
      <c r="V2220" s="18">
        <v>2</v>
      </c>
      <c r="W2220" s="32"/>
      <c r="X2220" s="14">
        <f t="shared" si="1763"/>
        <v>2</v>
      </c>
      <c r="Y2220" s="37"/>
      <c r="Z2220" s="19"/>
      <c r="AA2220" s="18">
        <v>2</v>
      </c>
      <c r="AB2220" s="32"/>
      <c r="AC2220" s="14">
        <f t="shared" si="1764"/>
        <v>2</v>
      </c>
      <c r="AD2220" s="37"/>
      <c r="AE2220" s="19"/>
      <c r="AF2220" s="18">
        <v>2</v>
      </c>
      <c r="AG2220" s="32"/>
      <c r="AH2220" s="14">
        <f t="shared" si="1765"/>
        <v>2</v>
      </c>
      <c r="AI2220" s="15">
        <f t="shared" si="1758"/>
        <v>6</v>
      </c>
      <c r="AJ2220" s="56">
        <v>44855</v>
      </c>
    </row>
    <row r="2221" spans="1:36" x14ac:dyDescent="0.15">
      <c r="A2221" s="30"/>
      <c r="B2221" s="37"/>
      <c r="C2221" s="19"/>
      <c r="D2221" s="18"/>
      <c r="E2221" s="32"/>
      <c r="F2221" s="14">
        <f t="shared" si="1766"/>
        <v>0</v>
      </c>
      <c r="G2221" s="37"/>
      <c r="H2221" s="19"/>
      <c r="I2221" s="18"/>
      <c r="J2221" s="32"/>
      <c r="K2221" s="14">
        <f t="shared" si="1767"/>
        <v>0</v>
      </c>
      <c r="L2221" s="37"/>
      <c r="M2221" s="19"/>
      <c r="N2221" s="18"/>
      <c r="O2221" s="32"/>
      <c r="P2221" s="14">
        <f t="shared" si="1768"/>
        <v>0</v>
      </c>
      <c r="Q2221" s="15">
        <f t="shared" si="1753"/>
        <v>0</v>
      </c>
      <c r="S2221" s="30" t="s">
        <v>1611</v>
      </c>
      <c r="T2221" s="37">
        <v>3</v>
      </c>
      <c r="U2221" s="19">
        <v>1</v>
      </c>
      <c r="V2221" s="18"/>
      <c r="W2221" s="32">
        <v>1</v>
      </c>
      <c r="X2221" s="14">
        <f t="shared" si="1763"/>
        <v>5</v>
      </c>
      <c r="Y2221" s="37">
        <v>3</v>
      </c>
      <c r="Z2221" s="19">
        <v>1</v>
      </c>
      <c r="AA2221" s="18"/>
      <c r="AB2221" s="32">
        <v>1</v>
      </c>
      <c r="AC2221" s="14">
        <f t="shared" si="1764"/>
        <v>5</v>
      </c>
      <c r="AD2221" s="37">
        <v>3</v>
      </c>
      <c r="AE2221" s="19">
        <v>1</v>
      </c>
      <c r="AF2221" s="18"/>
      <c r="AG2221" s="32">
        <v>1</v>
      </c>
      <c r="AH2221" s="14">
        <f t="shared" si="1765"/>
        <v>5</v>
      </c>
      <c r="AI2221" s="15">
        <f t="shared" si="1758"/>
        <v>15</v>
      </c>
      <c r="AJ2221" s="56">
        <v>44853</v>
      </c>
    </row>
    <row r="2222" spans="1:36" x14ac:dyDescent="0.15">
      <c r="A2222" s="30"/>
      <c r="B2222" s="37"/>
      <c r="C2222" s="19"/>
      <c r="D2222" s="18"/>
      <c r="E2222" s="32"/>
      <c r="F2222" s="14">
        <f t="shared" si="1766"/>
        <v>0</v>
      </c>
      <c r="G2222" s="37"/>
      <c r="H2222" s="19"/>
      <c r="I2222" s="18"/>
      <c r="J2222" s="32"/>
      <c r="K2222" s="14">
        <f t="shared" si="1767"/>
        <v>0</v>
      </c>
      <c r="L2222" s="37"/>
      <c r="M2222" s="19"/>
      <c r="N2222" s="18"/>
      <c r="O2222" s="32"/>
      <c r="P2222" s="14">
        <f t="shared" si="1768"/>
        <v>0</v>
      </c>
      <c r="Q2222" s="15">
        <f t="shared" si="1753"/>
        <v>0</v>
      </c>
      <c r="S2222" s="30" t="s">
        <v>1628</v>
      </c>
      <c r="T2222" s="37"/>
      <c r="U2222" s="19"/>
      <c r="V2222" s="18"/>
      <c r="W2222" s="32"/>
      <c r="X2222" s="14">
        <f t="shared" si="1763"/>
        <v>0</v>
      </c>
      <c r="Y2222" s="37">
        <v>5</v>
      </c>
      <c r="Z2222" s="19"/>
      <c r="AA2222" s="18">
        <v>5</v>
      </c>
      <c r="AB2222" s="32"/>
      <c r="AC2222" s="14">
        <f t="shared" si="1764"/>
        <v>10</v>
      </c>
      <c r="AD2222" s="37"/>
      <c r="AE2222" s="19"/>
      <c r="AF2222" s="18"/>
      <c r="AG2222" s="32"/>
      <c r="AH2222" s="14">
        <f t="shared" si="1765"/>
        <v>0</v>
      </c>
      <c r="AI2222" s="15">
        <f t="shared" si="1758"/>
        <v>10</v>
      </c>
      <c r="AJ2222" s="56">
        <v>44855</v>
      </c>
    </row>
    <row r="2223" spans="1:36" x14ac:dyDescent="0.15">
      <c r="A2223" s="30"/>
      <c r="B2223" s="37"/>
      <c r="C2223" s="19"/>
      <c r="D2223" s="18"/>
      <c r="E2223" s="32"/>
      <c r="F2223" s="14">
        <f t="shared" si="1766"/>
        <v>0</v>
      </c>
      <c r="G2223" s="37"/>
      <c r="H2223" s="19"/>
      <c r="I2223" s="18"/>
      <c r="J2223" s="32"/>
      <c r="K2223" s="14">
        <f t="shared" si="1767"/>
        <v>0</v>
      </c>
      <c r="L2223" s="37"/>
      <c r="M2223" s="19"/>
      <c r="N2223" s="18"/>
      <c r="O2223" s="32"/>
      <c r="P2223" s="14">
        <f t="shared" si="1768"/>
        <v>0</v>
      </c>
      <c r="Q2223" s="15">
        <f t="shared" si="1753"/>
        <v>0</v>
      </c>
      <c r="S2223" s="30" t="s">
        <v>1527</v>
      </c>
      <c r="T2223" s="37">
        <v>4</v>
      </c>
      <c r="U2223" s="19"/>
      <c r="V2223" s="18"/>
      <c r="W2223" s="32"/>
      <c r="X2223" s="14">
        <f t="shared" si="1763"/>
        <v>4</v>
      </c>
      <c r="Y2223" s="37">
        <v>4</v>
      </c>
      <c r="Z2223" s="19"/>
      <c r="AA2223" s="18"/>
      <c r="AB2223" s="32"/>
      <c r="AC2223" s="14">
        <f t="shared" si="1764"/>
        <v>4</v>
      </c>
      <c r="AD2223" s="37">
        <v>4</v>
      </c>
      <c r="AE2223" s="19"/>
      <c r="AF2223" s="18"/>
      <c r="AG2223" s="32"/>
      <c r="AH2223" s="14">
        <f t="shared" si="1765"/>
        <v>4</v>
      </c>
      <c r="AI2223" s="15">
        <f t="shared" si="1758"/>
        <v>12</v>
      </c>
      <c r="AJ2223" s="56">
        <v>44854</v>
      </c>
    </row>
    <row r="2224" spans="1:36" x14ac:dyDescent="0.15">
      <c r="A2224" s="30"/>
      <c r="B2224" s="37"/>
      <c r="C2224" s="19"/>
      <c r="D2224" s="18"/>
      <c r="E2224" s="32"/>
      <c r="F2224" s="14">
        <f t="shared" si="1766"/>
        <v>0</v>
      </c>
      <c r="G2224" s="37"/>
      <c r="H2224" s="19"/>
      <c r="I2224" s="18"/>
      <c r="J2224" s="32"/>
      <c r="K2224" s="14">
        <f t="shared" si="1767"/>
        <v>0</v>
      </c>
      <c r="L2224" s="37"/>
      <c r="M2224" s="19"/>
      <c r="N2224" s="18"/>
      <c r="O2224" s="32"/>
      <c r="P2224" s="14">
        <f t="shared" si="1768"/>
        <v>0</v>
      </c>
      <c r="Q2224" s="15">
        <f t="shared" si="1753"/>
        <v>0</v>
      </c>
      <c r="S2224" s="13" t="s">
        <v>1629</v>
      </c>
      <c r="T2224" s="31"/>
      <c r="U2224" s="32">
        <v>19</v>
      </c>
      <c r="V2224" s="33"/>
      <c r="W2224" s="32"/>
      <c r="X2224" s="14">
        <f t="shared" si="1763"/>
        <v>19</v>
      </c>
      <c r="Y2224" s="31"/>
      <c r="Z2224" s="32">
        <v>19</v>
      </c>
      <c r="AA2224" s="33"/>
      <c r="AB2224" s="32"/>
      <c r="AC2224" s="14">
        <f t="shared" si="1764"/>
        <v>19</v>
      </c>
      <c r="AD2224" s="31"/>
      <c r="AE2224" s="32">
        <v>19</v>
      </c>
      <c r="AF2224" s="33"/>
      <c r="AG2224" s="32"/>
      <c r="AH2224" s="14">
        <f t="shared" si="1765"/>
        <v>19</v>
      </c>
      <c r="AI2224" s="15">
        <f t="shared" si="1758"/>
        <v>57</v>
      </c>
      <c r="AJ2224" s="56">
        <v>44858</v>
      </c>
    </row>
    <row r="2225" spans="1:36" x14ac:dyDescent="0.15">
      <c r="A2225" s="30"/>
      <c r="B2225" s="37"/>
      <c r="C2225" s="19"/>
      <c r="D2225" s="18"/>
      <c r="E2225" s="32"/>
      <c r="F2225" s="14">
        <f t="shared" si="1766"/>
        <v>0</v>
      </c>
      <c r="G2225" s="37"/>
      <c r="H2225" s="19"/>
      <c r="I2225" s="18"/>
      <c r="J2225" s="32"/>
      <c r="K2225" s="14">
        <f t="shared" si="1767"/>
        <v>0</v>
      </c>
      <c r="L2225" s="37"/>
      <c r="M2225" s="19"/>
      <c r="N2225" s="18"/>
      <c r="O2225" s="32"/>
      <c r="P2225" s="14">
        <f t="shared" si="1768"/>
        <v>0</v>
      </c>
      <c r="Q2225" s="15">
        <f t="shared" si="1753"/>
        <v>0</v>
      </c>
      <c r="S2225" s="30" t="s">
        <v>1623</v>
      </c>
      <c r="T2225" s="31">
        <v>4</v>
      </c>
      <c r="U2225" s="32">
        <v>4</v>
      </c>
      <c r="V2225" s="33">
        <v>1</v>
      </c>
      <c r="W2225" s="32">
        <v>1</v>
      </c>
      <c r="X2225" s="14">
        <f t="shared" si="1763"/>
        <v>10</v>
      </c>
      <c r="Y2225" s="31">
        <v>4</v>
      </c>
      <c r="Z2225" s="32">
        <v>4</v>
      </c>
      <c r="AA2225" s="33">
        <v>1</v>
      </c>
      <c r="AB2225" s="32">
        <v>1</v>
      </c>
      <c r="AC2225" s="14">
        <f t="shared" si="1764"/>
        <v>10</v>
      </c>
      <c r="AD2225" s="31">
        <v>4</v>
      </c>
      <c r="AE2225" s="32">
        <v>4</v>
      </c>
      <c r="AF2225" s="33">
        <v>1</v>
      </c>
      <c r="AG2225" s="32">
        <v>1</v>
      </c>
      <c r="AH2225" s="14">
        <f t="shared" si="1765"/>
        <v>10</v>
      </c>
      <c r="AI2225" s="15">
        <f t="shared" si="1758"/>
        <v>30</v>
      </c>
      <c r="AJ2225" s="56">
        <v>44854</v>
      </c>
    </row>
    <row r="2226" spans="1:36" x14ac:dyDescent="0.15">
      <c r="A2226" s="30"/>
      <c r="B2226" s="37"/>
      <c r="C2226" s="19"/>
      <c r="D2226" s="18"/>
      <c r="E2226" s="32"/>
      <c r="F2226" s="14">
        <f t="shared" si="1766"/>
        <v>0</v>
      </c>
      <c r="G2226" s="37"/>
      <c r="H2226" s="19"/>
      <c r="I2226" s="18"/>
      <c r="J2226" s="32"/>
      <c r="K2226" s="14">
        <f t="shared" si="1767"/>
        <v>0</v>
      </c>
      <c r="L2226" s="37"/>
      <c r="M2226" s="19"/>
      <c r="N2226" s="18"/>
      <c r="O2226" s="32"/>
      <c r="P2226" s="14">
        <f t="shared" si="1768"/>
        <v>0</v>
      </c>
      <c r="Q2226" s="15">
        <f t="shared" si="1753"/>
        <v>0</v>
      </c>
      <c r="S2226" s="13" t="s">
        <v>1639</v>
      </c>
      <c r="T2226" s="31">
        <v>20</v>
      </c>
      <c r="U2226" s="32"/>
      <c r="V2226" s="33"/>
      <c r="W2226" s="32"/>
      <c r="X2226" s="14">
        <f t="shared" si="1763"/>
        <v>20</v>
      </c>
      <c r="Y2226" s="31">
        <v>20</v>
      </c>
      <c r="Z2226" s="32"/>
      <c r="AA2226" s="33"/>
      <c r="AB2226" s="32"/>
      <c r="AC2226" s="14">
        <f t="shared" si="1764"/>
        <v>20</v>
      </c>
      <c r="AD2226" s="31">
        <v>20</v>
      </c>
      <c r="AE2226" s="32"/>
      <c r="AF2226" s="33"/>
      <c r="AG2226" s="32"/>
      <c r="AH2226" s="14">
        <f t="shared" si="1765"/>
        <v>20</v>
      </c>
      <c r="AI2226" s="15">
        <f t="shared" si="1758"/>
        <v>60</v>
      </c>
      <c r="AJ2226" s="56">
        <v>44866</v>
      </c>
    </row>
    <row r="2227" spans="1:36" x14ac:dyDescent="0.15">
      <c r="A2227" s="30"/>
      <c r="B2227" s="37"/>
      <c r="C2227" s="19"/>
      <c r="D2227" s="18"/>
      <c r="E2227" s="32"/>
      <c r="F2227" s="14">
        <f t="shared" si="1766"/>
        <v>0</v>
      </c>
      <c r="G2227" s="37"/>
      <c r="H2227" s="19"/>
      <c r="I2227" s="18"/>
      <c r="J2227" s="32"/>
      <c r="K2227" s="14">
        <f t="shared" si="1767"/>
        <v>0</v>
      </c>
      <c r="L2227" s="37"/>
      <c r="M2227" s="19"/>
      <c r="N2227" s="18"/>
      <c r="O2227" s="32"/>
      <c r="P2227" s="14">
        <f t="shared" si="1768"/>
        <v>0</v>
      </c>
      <c r="Q2227" s="15">
        <f t="shared" si="1753"/>
        <v>0</v>
      </c>
      <c r="S2227" s="30" t="s">
        <v>1626</v>
      </c>
      <c r="T2227" s="31">
        <v>3</v>
      </c>
      <c r="U2227" s="32">
        <v>4</v>
      </c>
      <c r="V2227" s="33">
        <v>1</v>
      </c>
      <c r="W2227" s="32">
        <v>3</v>
      </c>
      <c r="X2227" s="14">
        <f t="shared" ref="X2227" si="1769">SUM(T2227:W2227)</f>
        <v>11</v>
      </c>
      <c r="Y2227" s="31">
        <v>3</v>
      </c>
      <c r="Z2227" s="32">
        <v>4</v>
      </c>
      <c r="AA2227" s="33">
        <v>1</v>
      </c>
      <c r="AB2227" s="32">
        <v>3</v>
      </c>
      <c r="AC2227" s="14">
        <f t="shared" ref="AC2227" si="1770">SUM(Y2227:AB2227)</f>
        <v>11</v>
      </c>
      <c r="AD2227" s="31">
        <v>3</v>
      </c>
      <c r="AE2227" s="32">
        <v>4</v>
      </c>
      <c r="AF2227" s="33">
        <v>1</v>
      </c>
      <c r="AG2227" s="32">
        <v>3</v>
      </c>
      <c r="AH2227" s="14">
        <f t="shared" ref="AH2227" si="1771">SUM(AD2227:AG2227)</f>
        <v>11</v>
      </c>
      <c r="AI2227" s="15">
        <f t="shared" ref="AI2227" si="1772">X2227+AC2227+AH2227</f>
        <v>33</v>
      </c>
      <c r="AJ2227" s="56">
        <v>44855</v>
      </c>
    </row>
    <row r="2228" spans="1:36" x14ac:dyDescent="0.15">
      <c r="A2228" s="39"/>
      <c r="B2228" s="37"/>
      <c r="C2228" s="19"/>
      <c r="D2228" s="18"/>
      <c r="E2228" s="32"/>
      <c r="F2228" s="14">
        <f t="shared" si="1766"/>
        <v>0</v>
      </c>
      <c r="G2228" s="37"/>
      <c r="H2228" s="19"/>
      <c r="I2228" s="18"/>
      <c r="J2228" s="32"/>
      <c r="K2228" s="14">
        <f t="shared" si="1767"/>
        <v>0</v>
      </c>
      <c r="L2228" s="37"/>
      <c r="M2228" s="19"/>
      <c r="N2228" s="18"/>
      <c r="O2228" s="32"/>
      <c r="P2228" s="14">
        <f t="shared" si="1768"/>
        <v>0</v>
      </c>
      <c r="Q2228" s="15">
        <f t="shared" si="1753"/>
        <v>0</v>
      </c>
      <c r="S2228" s="30" t="s">
        <v>1631</v>
      </c>
      <c r="T2228" s="31"/>
      <c r="U2228" s="32"/>
      <c r="V2228" s="33"/>
      <c r="W2228" s="32"/>
      <c r="X2228" s="14">
        <f t="shared" si="1763"/>
        <v>0</v>
      </c>
      <c r="Y2228" s="31"/>
      <c r="Z2228" s="32"/>
      <c r="AA2228" s="33"/>
      <c r="AB2228" s="32"/>
      <c r="AC2228" s="14">
        <f t="shared" si="1764"/>
        <v>0</v>
      </c>
      <c r="AD2228" s="31">
        <v>5</v>
      </c>
      <c r="AE2228" s="32"/>
      <c r="AF2228" s="33">
        <v>10</v>
      </c>
      <c r="AG2228" s="32"/>
      <c r="AH2228" s="14">
        <f t="shared" si="1765"/>
        <v>15</v>
      </c>
      <c r="AI2228" s="15">
        <f t="shared" si="1758"/>
        <v>15</v>
      </c>
      <c r="AJ2228" s="56">
        <v>44860</v>
      </c>
    </row>
    <row r="2229" spans="1:36" x14ac:dyDescent="0.15">
      <c r="A2229" s="30"/>
      <c r="B2229" s="37"/>
      <c r="C2229" s="19"/>
      <c r="D2229" s="18"/>
      <c r="E2229" s="32"/>
      <c r="F2229" s="14">
        <f t="shared" si="1766"/>
        <v>0</v>
      </c>
      <c r="G2229" s="37"/>
      <c r="H2229" s="19"/>
      <c r="I2229" s="18"/>
      <c r="J2229" s="32"/>
      <c r="K2229" s="14">
        <f t="shared" si="1767"/>
        <v>0</v>
      </c>
      <c r="L2229" s="37"/>
      <c r="M2229" s="19"/>
      <c r="N2229" s="18"/>
      <c r="O2229" s="32"/>
      <c r="P2229" s="14">
        <f t="shared" si="1768"/>
        <v>0</v>
      </c>
      <c r="Q2229" s="15">
        <f t="shared" si="1753"/>
        <v>0</v>
      </c>
      <c r="S2229" s="30"/>
      <c r="T2229" s="31"/>
      <c r="U2229" s="32"/>
      <c r="V2229" s="33"/>
      <c r="W2229" s="32"/>
      <c r="X2229" s="14">
        <f t="shared" si="1763"/>
        <v>0</v>
      </c>
      <c r="Y2229" s="31"/>
      <c r="Z2229" s="32"/>
      <c r="AA2229" s="33"/>
      <c r="AB2229" s="32"/>
      <c r="AC2229" s="14">
        <f t="shared" si="1764"/>
        <v>0</v>
      </c>
      <c r="AD2229" s="31"/>
      <c r="AE2229" s="32"/>
      <c r="AF2229" s="33"/>
      <c r="AG2229" s="32"/>
      <c r="AH2229" s="14">
        <f t="shared" si="1765"/>
        <v>0</v>
      </c>
      <c r="AI2229" s="15">
        <f t="shared" si="1758"/>
        <v>0</v>
      </c>
      <c r="AJ2229" s="57"/>
    </row>
    <row r="2230" spans="1:36" x14ac:dyDescent="0.15">
      <c r="A2230" s="30"/>
      <c r="B2230" s="37"/>
      <c r="C2230" s="19"/>
      <c r="D2230" s="18"/>
      <c r="E2230" s="32"/>
      <c r="F2230" s="14">
        <f t="shared" si="1766"/>
        <v>0</v>
      </c>
      <c r="G2230" s="37"/>
      <c r="H2230" s="19"/>
      <c r="I2230" s="18"/>
      <c r="J2230" s="32"/>
      <c r="K2230" s="14">
        <f t="shared" si="1767"/>
        <v>0</v>
      </c>
      <c r="L2230" s="37"/>
      <c r="M2230" s="19"/>
      <c r="N2230" s="18"/>
      <c r="O2230" s="32"/>
      <c r="P2230" s="14">
        <f t="shared" si="1768"/>
        <v>0</v>
      </c>
      <c r="Q2230" s="15">
        <f t="shared" si="1753"/>
        <v>0</v>
      </c>
      <c r="S2230" s="30"/>
      <c r="T2230" s="31"/>
      <c r="U2230" s="32"/>
      <c r="V2230" s="33"/>
      <c r="W2230" s="32"/>
      <c r="X2230" s="14">
        <f t="shared" ref="X2230:X2232" si="1773">SUM(T2230:W2230)</f>
        <v>0</v>
      </c>
      <c r="Y2230" s="31"/>
      <c r="Z2230" s="32"/>
      <c r="AA2230" s="33"/>
      <c r="AB2230" s="32"/>
      <c r="AC2230" s="14">
        <f t="shared" ref="AC2230:AC2232" si="1774">SUM(Y2230:AB2230)</f>
        <v>0</v>
      </c>
      <c r="AD2230" s="31"/>
      <c r="AE2230" s="32"/>
      <c r="AF2230" s="33"/>
      <c r="AG2230" s="32"/>
      <c r="AH2230" s="14">
        <f t="shared" ref="AH2230:AH2232" si="1775">SUM(AD2230:AG2230)</f>
        <v>0</v>
      </c>
      <c r="AI2230" s="15">
        <f t="shared" ref="AI2230:AI2232" si="1776">X2230+AC2230+AH2230</f>
        <v>0</v>
      </c>
      <c r="AJ2230" s="56"/>
    </row>
    <row r="2231" spans="1:36" x14ac:dyDescent="0.15">
      <c r="A2231" s="13"/>
      <c r="B2231" s="37"/>
      <c r="C2231" s="19"/>
      <c r="D2231" s="18"/>
      <c r="E2231" s="32"/>
      <c r="F2231" s="14">
        <f t="shared" si="1766"/>
        <v>0</v>
      </c>
      <c r="G2231" s="37"/>
      <c r="H2231" s="19"/>
      <c r="I2231" s="18"/>
      <c r="J2231" s="32"/>
      <c r="K2231" s="14">
        <f t="shared" si="1767"/>
        <v>0</v>
      </c>
      <c r="L2231" s="37"/>
      <c r="M2231" s="19"/>
      <c r="N2231" s="18"/>
      <c r="O2231" s="32"/>
      <c r="P2231" s="14">
        <f t="shared" si="1768"/>
        <v>0</v>
      </c>
      <c r="Q2231" s="15">
        <f t="shared" si="1753"/>
        <v>0</v>
      </c>
      <c r="S2231" s="30" t="s">
        <v>1642</v>
      </c>
      <c r="T2231" s="31"/>
      <c r="U2231" s="32"/>
      <c r="V2231" s="33"/>
      <c r="W2231" s="32"/>
      <c r="X2231" s="14">
        <f t="shared" si="1773"/>
        <v>0</v>
      </c>
      <c r="Y2231" s="31"/>
      <c r="Z2231" s="32"/>
      <c r="AA2231" s="33"/>
      <c r="AB2231" s="32"/>
      <c r="AC2231" s="14">
        <f t="shared" si="1774"/>
        <v>0</v>
      </c>
      <c r="AD2231" s="31"/>
      <c r="AE2231" s="32"/>
      <c r="AF2231" s="33"/>
      <c r="AG2231" s="32"/>
      <c r="AH2231" s="14">
        <f t="shared" si="1775"/>
        <v>0</v>
      </c>
      <c r="AI2231" s="15">
        <f t="shared" si="1776"/>
        <v>0</v>
      </c>
      <c r="AJ2231" s="57" t="s">
        <v>1535</v>
      </c>
    </row>
    <row r="2232" spans="1:36" ht="14.25" thickBot="1" x14ac:dyDescent="0.2">
      <c r="A2232" s="13"/>
      <c r="B2232" s="37"/>
      <c r="C2232" s="19"/>
      <c r="D2232" s="18"/>
      <c r="E2232" s="106"/>
      <c r="F2232" s="14">
        <f t="shared" si="1766"/>
        <v>0</v>
      </c>
      <c r="G2232" s="37"/>
      <c r="H2232" s="19"/>
      <c r="I2232" s="18"/>
      <c r="J2232" s="32"/>
      <c r="K2232" s="14">
        <f t="shared" si="1767"/>
        <v>0</v>
      </c>
      <c r="L2232" s="37"/>
      <c r="M2232" s="19"/>
      <c r="N2232" s="18"/>
      <c r="O2232" s="106"/>
      <c r="P2232" s="14">
        <f t="shared" si="1768"/>
        <v>0</v>
      </c>
      <c r="Q2232" s="24">
        <f t="shared" si="1753"/>
        <v>0</v>
      </c>
      <c r="S2232" s="30" t="s">
        <v>1643</v>
      </c>
      <c r="T2232" s="31"/>
      <c r="U2232" s="32"/>
      <c r="V2232" s="33"/>
      <c r="W2232" s="32"/>
      <c r="X2232" s="14">
        <f t="shared" si="1773"/>
        <v>0</v>
      </c>
      <c r="Y2232" s="31"/>
      <c r="Z2232" s="32"/>
      <c r="AA2232" s="33"/>
      <c r="AB2232" s="32"/>
      <c r="AC2232" s="14">
        <f t="shared" si="1774"/>
        <v>0</v>
      </c>
      <c r="AD2232" s="31"/>
      <c r="AE2232" s="32"/>
      <c r="AF2232" s="33"/>
      <c r="AG2232" s="32"/>
      <c r="AH2232" s="14">
        <f t="shared" si="1775"/>
        <v>0</v>
      </c>
      <c r="AI2232" s="15">
        <f t="shared" si="1776"/>
        <v>0</v>
      </c>
      <c r="AJ2232" s="57" t="s">
        <v>1535</v>
      </c>
    </row>
    <row r="2233" spans="1:36" ht="14.25" thickBot="1" x14ac:dyDescent="0.2">
      <c r="A2233" s="3" t="s">
        <v>11</v>
      </c>
      <c r="B2233" s="26">
        <f>SUM(B2209:B2232)</f>
        <v>4</v>
      </c>
      <c r="C2233" s="26">
        <f t="shared" ref="C2233:E2233" si="1777">SUM(C2209:C2232)</f>
        <v>6</v>
      </c>
      <c r="D2233" s="26">
        <f t="shared" si="1777"/>
        <v>5</v>
      </c>
      <c r="E2233" s="26">
        <f t="shared" si="1777"/>
        <v>2</v>
      </c>
      <c r="F2233" s="40">
        <f>SUM(F2209:F2232)</f>
        <v>17</v>
      </c>
      <c r="G2233" s="26">
        <f t="shared" ref="G2233:Q2233" si="1778">SUM(G2209:G2232)</f>
        <v>4</v>
      </c>
      <c r="H2233" s="26">
        <f t="shared" si="1778"/>
        <v>3</v>
      </c>
      <c r="I2233" s="27">
        <f t="shared" si="1778"/>
        <v>3</v>
      </c>
      <c r="J2233" s="27">
        <f t="shared" si="1778"/>
        <v>3</v>
      </c>
      <c r="K2233" s="40">
        <f t="shared" si="1778"/>
        <v>13</v>
      </c>
      <c r="L2233" s="26">
        <f t="shared" si="1778"/>
        <v>9</v>
      </c>
      <c r="M2233" s="26">
        <f t="shared" si="1778"/>
        <v>8</v>
      </c>
      <c r="N2233" s="26">
        <f t="shared" si="1778"/>
        <v>3</v>
      </c>
      <c r="O2233" s="26">
        <f t="shared" si="1778"/>
        <v>5</v>
      </c>
      <c r="P2233" s="40">
        <f t="shared" si="1778"/>
        <v>25</v>
      </c>
      <c r="Q2233" s="41">
        <f t="shared" si="1778"/>
        <v>55</v>
      </c>
      <c r="S2233" s="3" t="s">
        <v>11</v>
      </c>
      <c r="T2233" s="26">
        <f t="shared" ref="T2233:AI2233" si="1779">SUM(T2209:T2232)</f>
        <v>64</v>
      </c>
      <c r="U2233" s="26">
        <f t="shared" si="1779"/>
        <v>46</v>
      </c>
      <c r="V2233" s="26">
        <f t="shared" si="1779"/>
        <v>50</v>
      </c>
      <c r="W2233" s="26">
        <f t="shared" si="1779"/>
        <v>29</v>
      </c>
      <c r="X2233" s="40">
        <f t="shared" si="1779"/>
        <v>189</v>
      </c>
      <c r="Y2233" s="26">
        <f t="shared" si="1779"/>
        <v>69</v>
      </c>
      <c r="Z2233" s="26">
        <f t="shared" si="1779"/>
        <v>56</v>
      </c>
      <c r="AA2233" s="27">
        <f t="shared" si="1779"/>
        <v>75</v>
      </c>
      <c r="AB2233" s="27">
        <f t="shared" si="1779"/>
        <v>34</v>
      </c>
      <c r="AC2233" s="40">
        <f t="shared" si="1779"/>
        <v>234</v>
      </c>
      <c r="AD2233" s="26">
        <f t="shared" si="1779"/>
        <v>74</v>
      </c>
      <c r="AE2233" s="26">
        <f t="shared" si="1779"/>
        <v>56</v>
      </c>
      <c r="AF2233" s="26">
        <f t="shared" si="1779"/>
        <v>65</v>
      </c>
      <c r="AG2233" s="26">
        <f t="shared" si="1779"/>
        <v>44</v>
      </c>
      <c r="AH2233" s="40">
        <f t="shared" si="1779"/>
        <v>239</v>
      </c>
      <c r="AI2233" s="41">
        <f t="shared" si="1779"/>
        <v>662</v>
      </c>
    </row>
    <row r="2234" spans="1:36" ht="14.25" thickBot="1" x14ac:dyDescent="0.2">
      <c r="A2234" s="42" t="s">
        <v>12</v>
      </c>
      <c r="B2234" s="43">
        <f>B2208-B2233</f>
        <v>4</v>
      </c>
      <c r="C2234" s="43">
        <f t="shared" ref="C2234:Q2234" si="1780">C2208-C2233</f>
        <v>2</v>
      </c>
      <c r="D2234" s="43">
        <f t="shared" si="1780"/>
        <v>9</v>
      </c>
      <c r="E2234" s="43">
        <f t="shared" si="1780"/>
        <v>3</v>
      </c>
      <c r="F2234" s="43">
        <f t="shared" si="1780"/>
        <v>18</v>
      </c>
      <c r="G2234" s="43">
        <f t="shared" si="1780"/>
        <v>6</v>
      </c>
      <c r="H2234" s="43">
        <f t="shared" si="1780"/>
        <v>3</v>
      </c>
      <c r="I2234" s="43">
        <f t="shared" si="1780"/>
        <v>9</v>
      </c>
      <c r="J2234" s="43">
        <f t="shared" si="1780"/>
        <v>5</v>
      </c>
      <c r="K2234" s="43">
        <f t="shared" si="1780"/>
        <v>23</v>
      </c>
      <c r="L2234" s="43">
        <f t="shared" si="1780"/>
        <v>5</v>
      </c>
      <c r="M2234" s="43">
        <f t="shared" si="1780"/>
        <v>2</v>
      </c>
      <c r="N2234" s="43">
        <f t="shared" si="1780"/>
        <v>6</v>
      </c>
      <c r="O2234" s="43">
        <f t="shared" si="1780"/>
        <v>5</v>
      </c>
      <c r="P2234" s="43">
        <f t="shared" si="1780"/>
        <v>18</v>
      </c>
      <c r="Q2234" s="41">
        <f t="shared" si="1780"/>
        <v>59</v>
      </c>
      <c r="S2234" s="42" t="s">
        <v>12</v>
      </c>
      <c r="T2234" s="43">
        <f>T2208-T2233</f>
        <v>458</v>
      </c>
      <c r="U2234" s="43">
        <f t="shared" ref="U2234:AI2234" si="1781">U2208-U2233</f>
        <v>559</v>
      </c>
      <c r="V2234" s="43">
        <f t="shared" si="1781"/>
        <v>546</v>
      </c>
      <c r="W2234" s="43">
        <f t="shared" si="1781"/>
        <v>199</v>
      </c>
      <c r="X2234" s="43">
        <f t="shared" si="1781"/>
        <v>1762</v>
      </c>
      <c r="Y2234" s="43">
        <f t="shared" si="1781"/>
        <v>437</v>
      </c>
      <c r="Z2234" s="43">
        <f t="shared" si="1781"/>
        <v>699</v>
      </c>
      <c r="AA2234" s="43">
        <f t="shared" si="1781"/>
        <v>447</v>
      </c>
      <c r="AB2234" s="43">
        <f t="shared" si="1781"/>
        <v>314</v>
      </c>
      <c r="AC2234" s="43">
        <f t="shared" si="1781"/>
        <v>1897</v>
      </c>
      <c r="AD2234" s="43">
        <f t="shared" si="1781"/>
        <v>510</v>
      </c>
      <c r="AE2234" s="43">
        <f t="shared" si="1781"/>
        <v>602</v>
      </c>
      <c r="AF2234" s="43">
        <f t="shared" si="1781"/>
        <v>605</v>
      </c>
      <c r="AG2234" s="43">
        <f t="shared" si="1781"/>
        <v>195</v>
      </c>
      <c r="AH2234" s="43">
        <f t="shared" si="1781"/>
        <v>1912</v>
      </c>
      <c r="AI2234" s="41">
        <f t="shared" si="1781"/>
        <v>5571</v>
      </c>
    </row>
    <row r="2237" spans="1:36" ht="21.75" thickBot="1" x14ac:dyDescent="0.25">
      <c r="A2237" s="50" t="s">
        <v>13</v>
      </c>
      <c r="B2237" s="51"/>
      <c r="C2237" s="51"/>
      <c r="D2237" s="51"/>
      <c r="E2237" s="51"/>
      <c r="F2237" s="54" t="s">
        <v>26</v>
      </c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S2237" s="50" t="s">
        <v>14</v>
      </c>
      <c r="T2237" s="51"/>
      <c r="U2237" s="51"/>
      <c r="V2237" s="51"/>
      <c r="W2237" s="51"/>
      <c r="X2237" s="54" t="s">
        <v>26</v>
      </c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</row>
    <row r="2238" spans="1:36" ht="14.25" thickBot="1" x14ac:dyDescent="0.2">
      <c r="A2238" s="2" t="s">
        <v>0</v>
      </c>
      <c r="B2238" s="225" t="s">
        <v>15</v>
      </c>
      <c r="C2238" s="225"/>
      <c r="D2238" s="225"/>
      <c r="E2238" s="225"/>
      <c r="F2238" s="226"/>
      <c r="G2238" s="225" t="s">
        <v>1</v>
      </c>
      <c r="H2238" s="225"/>
      <c r="I2238" s="225"/>
      <c r="J2238" s="225"/>
      <c r="K2238" s="226"/>
      <c r="L2238" s="225" t="s">
        <v>16</v>
      </c>
      <c r="M2238" s="225"/>
      <c r="N2238" s="225"/>
      <c r="O2238" s="225"/>
      <c r="P2238" s="225"/>
      <c r="Q2238" s="227" t="s">
        <v>2</v>
      </c>
      <c r="S2238" s="2" t="s">
        <v>0</v>
      </c>
      <c r="T2238" s="225" t="s">
        <v>15</v>
      </c>
      <c r="U2238" s="225"/>
      <c r="V2238" s="225"/>
      <c r="W2238" s="225"/>
      <c r="X2238" s="226"/>
      <c r="Y2238" s="225" t="s">
        <v>1</v>
      </c>
      <c r="Z2238" s="225"/>
      <c r="AA2238" s="225"/>
      <c r="AB2238" s="225"/>
      <c r="AC2238" s="226"/>
      <c r="AD2238" s="225" t="s">
        <v>16</v>
      </c>
      <c r="AE2238" s="225"/>
      <c r="AF2238" s="225"/>
      <c r="AG2238" s="225"/>
      <c r="AH2238" s="225"/>
      <c r="AI2238" s="227" t="s">
        <v>2</v>
      </c>
    </row>
    <row r="2239" spans="1:36" ht="14.25" thickBot="1" x14ac:dyDescent="0.2">
      <c r="A2239" s="2" t="s">
        <v>3</v>
      </c>
      <c r="B2239" s="3" t="s">
        <v>4</v>
      </c>
      <c r="C2239" s="2" t="s">
        <v>5</v>
      </c>
      <c r="D2239" s="4" t="s">
        <v>6</v>
      </c>
      <c r="E2239" s="2" t="s">
        <v>821</v>
      </c>
      <c r="F2239" s="2" t="s">
        <v>7</v>
      </c>
      <c r="G2239" s="3" t="s">
        <v>4</v>
      </c>
      <c r="H2239" s="2" t="s">
        <v>5</v>
      </c>
      <c r="I2239" s="4" t="s">
        <v>6</v>
      </c>
      <c r="J2239" s="2" t="s">
        <v>820</v>
      </c>
      <c r="K2239" s="2" t="s">
        <v>7</v>
      </c>
      <c r="L2239" s="3" t="s">
        <v>4</v>
      </c>
      <c r="M2239" s="2" t="s">
        <v>5</v>
      </c>
      <c r="N2239" s="4" t="s">
        <v>6</v>
      </c>
      <c r="O2239" s="2" t="s">
        <v>820</v>
      </c>
      <c r="P2239" s="3" t="s">
        <v>7</v>
      </c>
      <c r="Q2239" s="228"/>
      <c r="S2239" s="2" t="s">
        <v>3</v>
      </c>
      <c r="T2239" s="3" t="s">
        <v>4</v>
      </c>
      <c r="U2239" s="2" t="s">
        <v>5</v>
      </c>
      <c r="V2239" s="4" t="s">
        <v>6</v>
      </c>
      <c r="W2239" s="2" t="s">
        <v>821</v>
      </c>
      <c r="X2239" s="2" t="s">
        <v>7</v>
      </c>
      <c r="Y2239" s="3" t="s">
        <v>4</v>
      </c>
      <c r="Z2239" s="2" t="s">
        <v>5</v>
      </c>
      <c r="AA2239" s="4" t="s">
        <v>6</v>
      </c>
      <c r="AB2239" s="2" t="s">
        <v>821</v>
      </c>
      <c r="AC2239" s="2" t="s">
        <v>7</v>
      </c>
      <c r="AD2239" s="3" t="s">
        <v>4</v>
      </c>
      <c r="AE2239" s="2" t="s">
        <v>5</v>
      </c>
      <c r="AF2239" s="4" t="s">
        <v>6</v>
      </c>
      <c r="AG2239" s="2" t="s">
        <v>821</v>
      </c>
      <c r="AH2239" s="3" t="s">
        <v>7</v>
      </c>
      <c r="AI2239" s="228"/>
    </row>
    <row r="2240" spans="1:36" x14ac:dyDescent="0.15">
      <c r="A2240" s="5" t="s">
        <v>12</v>
      </c>
      <c r="B2240" s="6">
        <f>B2234</f>
        <v>4</v>
      </c>
      <c r="C2240" s="7">
        <f>C2234</f>
        <v>2</v>
      </c>
      <c r="D2240" s="6">
        <f>D2234</f>
        <v>9</v>
      </c>
      <c r="E2240" s="7">
        <f>E2234</f>
        <v>3</v>
      </c>
      <c r="F2240" s="8">
        <f>SUM(B2240:E2240)</f>
        <v>18</v>
      </c>
      <c r="G2240" s="6">
        <f>G2234</f>
        <v>6</v>
      </c>
      <c r="H2240" s="7">
        <f>H2234</f>
        <v>3</v>
      </c>
      <c r="I2240" s="6">
        <f>I2234</f>
        <v>9</v>
      </c>
      <c r="J2240" s="7">
        <f>J2234</f>
        <v>5</v>
      </c>
      <c r="K2240" s="8">
        <f>SUM(G2240:J2240)</f>
        <v>23</v>
      </c>
      <c r="L2240" s="6">
        <f>L2234</f>
        <v>5</v>
      </c>
      <c r="M2240" s="7">
        <f>M2234</f>
        <v>2</v>
      </c>
      <c r="N2240" s="6">
        <f>N2234</f>
        <v>6</v>
      </c>
      <c r="O2240" s="7">
        <f>O2234</f>
        <v>5</v>
      </c>
      <c r="P2240" s="8">
        <f>SUM(L2240:O2240)</f>
        <v>18</v>
      </c>
      <c r="Q2240" s="9">
        <f>F2240+K2240+P2240</f>
        <v>59</v>
      </c>
      <c r="S2240" s="5" t="s">
        <v>12</v>
      </c>
      <c r="T2240" s="6">
        <f>T2234</f>
        <v>458</v>
      </c>
      <c r="U2240" s="7">
        <f>U2234</f>
        <v>559</v>
      </c>
      <c r="V2240" s="6">
        <f>V2234</f>
        <v>546</v>
      </c>
      <c r="W2240" s="7">
        <f>W2234</f>
        <v>199</v>
      </c>
      <c r="X2240" s="8">
        <f>SUM(T2240:W2240)</f>
        <v>1762</v>
      </c>
      <c r="Y2240" s="6">
        <f>Y2234</f>
        <v>437</v>
      </c>
      <c r="Z2240" s="7">
        <f>Z2234</f>
        <v>699</v>
      </c>
      <c r="AA2240" s="6">
        <f>AA2234</f>
        <v>447</v>
      </c>
      <c r="AB2240" s="7">
        <f>AB2234</f>
        <v>314</v>
      </c>
      <c r="AC2240" s="8">
        <f>SUM(Y2240:AB2240)</f>
        <v>1897</v>
      </c>
      <c r="AD2240" s="7">
        <f>AD2234</f>
        <v>510</v>
      </c>
      <c r="AE2240" s="7">
        <f>AE2234</f>
        <v>602</v>
      </c>
      <c r="AF2240" s="6">
        <f>AF2234</f>
        <v>605</v>
      </c>
      <c r="AG2240" s="7">
        <f>AG2234</f>
        <v>195</v>
      </c>
      <c r="AH2240" s="8">
        <f>SUM(AD2240:AG2240)</f>
        <v>1912</v>
      </c>
      <c r="AI2240" s="9">
        <f>X2240+AC2240+AH2240</f>
        <v>5571</v>
      </c>
    </row>
    <row r="2241" spans="1:37" x14ac:dyDescent="0.15">
      <c r="A2241" s="11" t="s">
        <v>66</v>
      </c>
      <c r="B2241" s="31"/>
      <c r="C2241" s="32">
        <v>1</v>
      </c>
      <c r="D2241" s="33">
        <v>1</v>
      </c>
      <c r="E2241" s="32"/>
      <c r="F2241" s="14">
        <f t="shared" ref="F2241:F2250" si="1782">SUM(B2241:E2241)</f>
        <v>2</v>
      </c>
      <c r="G2241" s="31"/>
      <c r="H2241" s="32"/>
      <c r="I2241" s="33">
        <v>1</v>
      </c>
      <c r="J2241" s="32"/>
      <c r="K2241" s="14">
        <f t="shared" ref="K2241:K2250" si="1783">SUM(G2241:J2241)</f>
        <v>1</v>
      </c>
      <c r="L2241" s="31"/>
      <c r="M2241" s="32">
        <v>1</v>
      </c>
      <c r="N2241" s="33">
        <v>1</v>
      </c>
      <c r="O2241" s="32"/>
      <c r="P2241" s="14">
        <f t="shared" ref="P2241:P2250" si="1784">SUM(L2241:O2241)</f>
        <v>2</v>
      </c>
      <c r="Q2241" s="15">
        <f t="shared" ref="Q2241:Q2275" si="1785">F2241+K2241+P2241</f>
        <v>5</v>
      </c>
      <c r="R2241" s="93">
        <v>44861</v>
      </c>
      <c r="S2241" s="11" t="s">
        <v>836</v>
      </c>
      <c r="T2241" s="12">
        <v>7</v>
      </c>
      <c r="U2241" s="13">
        <v>5</v>
      </c>
      <c r="V2241" s="12">
        <v>1</v>
      </c>
      <c r="W2241" s="30">
        <v>7</v>
      </c>
      <c r="X2241" s="14">
        <f>SUM(T2241:W2241)</f>
        <v>20</v>
      </c>
      <c r="Y2241" s="12">
        <v>7</v>
      </c>
      <c r="Z2241" s="13">
        <v>5</v>
      </c>
      <c r="AA2241" s="12">
        <v>3</v>
      </c>
      <c r="AB2241" s="30">
        <v>2</v>
      </c>
      <c r="AC2241" s="14">
        <f>SUM(Y2241:AB2241)</f>
        <v>17</v>
      </c>
      <c r="AD2241" s="12">
        <v>12</v>
      </c>
      <c r="AE2241" s="13">
        <v>38</v>
      </c>
      <c r="AF2241" s="12">
        <v>2</v>
      </c>
      <c r="AG2241" s="30">
        <v>2</v>
      </c>
      <c r="AH2241" s="14">
        <f>SUM(AD2241:AG2241)</f>
        <v>54</v>
      </c>
      <c r="AI2241" s="15">
        <f t="shared" ref="AI2241:AI2275" si="1786">X2241+AC2241+AH2241</f>
        <v>91</v>
      </c>
      <c r="AJ2241" s="56">
        <v>44866</v>
      </c>
    </row>
    <row r="2242" spans="1:37" x14ac:dyDescent="0.15">
      <c r="A2242" s="11" t="s">
        <v>66</v>
      </c>
      <c r="B2242" s="37">
        <v>1</v>
      </c>
      <c r="C2242" s="19">
        <v>1</v>
      </c>
      <c r="D2242" s="18">
        <v>1</v>
      </c>
      <c r="E2242" s="32">
        <v>1</v>
      </c>
      <c r="F2242" s="14">
        <f t="shared" si="1782"/>
        <v>4</v>
      </c>
      <c r="G2242" s="37">
        <v>1</v>
      </c>
      <c r="H2242" s="19">
        <v>1</v>
      </c>
      <c r="I2242" s="18">
        <v>1</v>
      </c>
      <c r="J2242" s="32">
        <v>1</v>
      </c>
      <c r="K2242" s="14">
        <f t="shared" si="1783"/>
        <v>4</v>
      </c>
      <c r="L2242" s="37">
        <v>1</v>
      </c>
      <c r="M2242" s="19">
        <v>1</v>
      </c>
      <c r="N2242" s="18">
        <v>1</v>
      </c>
      <c r="O2242" s="32">
        <v>1</v>
      </c>
      <c r="P2242" s="14">
        <f t="shared" si="1784"/>
        <v>4</v>
      </c>
      <c r="Q2242" s="15">
        <f t="shared" si="1785"/>
        <v>12</v>
      </c>
      <c r="R2242" s="93">
        <v>44875</v>
      </c>
      <c r="S2242" s="11" t="s">
        <v>223</v>
      </c>
      <c r="T2242" s="62">
        <v>1</v>
      </c>
      <c r="U2242" s="47">
        <v>1</v>
      </c>
      <c r="V2242" s="46">
        <v>1</v>
      </c>
      <c r="W2242" s="88">
        <v>1</v>
      </c>
      <c r="X2242" s="14">
        <f t="shared" ref="X2242" si="1787">SUM(T2242:W2242)</f>
        <v>4</v>
      </c>
      <c r="Y2242" s="62">
        <v>1</v>
      </c>
      <c r="Z2242" s="47">
        <v>3</v>
      </c>
      <c r="AA2242" s="46">
        <v>2</v>
      </c>
      <c r="AB2242" s="88">
        <v>1</v>
      </c>
      <c r="AC2242" s="14">
        <f t="shared" ref="AC2242" si="1788">SUM(Y2242:AB2242)</f>
        <v>7</v>
      </c>
      <c r="AD2242" s="62">
        <v>1</v>
      </c>
      <c r="AE2242" s="47">
        <v>1</v>
      </c>
      <c r="AF2242" s="46">
        <v>3</v>
      </c>
      <c r="AG2242" s="88">
        <v>1</v>
      </c>
      <c r="AH2242" s="14">
        <f t="shared" ref="AH2242" si="1789">SUM(AD2242:AG2242)</f>
        <v>6</v>
      </c>
      <c r="AI2242" s="15">
        <f t="shared" si="1786"/>
        <v>17</v>
      </c>
      <c r="AJ2242" s="159">
        <v>44884</v>
      </c>
    </row>
    <row r="2243" spans="1:37" x14ac:dyDescent="0.15">
      <c r="A2243" s="11" t="s">
        <v>202</v>
      </c>
      <c r="B2243" s="12"/>
      <c r="C2243" s="13">
        <v>1</v>
      </c>
      <c r="D2243" s="12">
        <v>1</v>
      </c>
      <c r="E2243" s="30"/>
      <c r="F2243" s="14">
        <f t="shared" si="1782"/>
        <v>2</v>
      </c>
      <c r="G2243" s="12"/>
      <c r="H2243" s="13">
        <v>1</v>
      </c>
      <c r="I2243" s="12">
        <v>1</v>
      </c>
      <c r="J2243" s="30"/>
      <c r="K2243" s="14">
        <f t="shared" si="1783"/>
        <v>2</v>
      </c>
      <c r="L2243" s="12"/>
      <c r="M2243" s="13">
        <v>1</v>
      </c>
      <c r="N2243" s="12">
        <v>1</v>
      </c>
      <c r="O2243" s="30"/>
      <c r="P2243" s="14">
        <f t="shared" si="1784"/>
        <v>2</v>
      </c>
      <c r="Q2243" s="15">
        <f t="shared" si="1785"/>
        <v>6</v>
      </c>
      <c r="R2243" s="93">
        <v>44882</v>
      </c>
      <c r="S2243" s="11" t="s">
        <v>836</v>
      </c>
      <c r="T2243" s="46"/>
      <c r="U2243" s="47"/>
      <c r="V2243" s="46"/>
      <c r="W2243" s="88"/>
      <c r="X2243" s="14">
        <f t="shared" ref="X2243:X2250" si="1790">SUM(T2243:W2243)</f>
        <v>0</v>
      </c>
      <c r="Y2243" s="46">
        <v>4</v>
      </c>
      <c r="Z2243" s="47">
        <v>2</v>
      </c>
      <c r="AA2243" s="46">
        <v>4</v>
      </c>
      <c r="AB2243" s="88"/>
      <c r="AC2243" s="14">
        <f t="shared" ref="AC2243:AC2250" si="1791">SUM(Y2243:AB2243)</f>
        <v>10</v>
      </c>
      <c r="AD2243" s="46"/>
      <c r="AE2243" s="47"/>
      <c r="AF2243" s="46"/>
      <c r="AG2243" s="88"/>
      <c r="AH2243" s="14">
        <f t="shared" ref="AH2243:AH2250" si="1792">SUM(AD2243:AG2243)</f>
        <v>0</v>
      </c>
      <c r="AI2243" s="15">
        <f t="shared" si="1786"/>
        <v>10</v>
      </c>
      <c r="AJ2243" s="56">
        <v>44883</v>
      </c>
    </row>
    <row r="2244" spans="1:37" x14ac:dyDescent="0.15">
      <c r="A2244" s="11" t="s">
        <v>691</v>
      </c>
      <c r="B2244" s="12"/>
      <c r="C2244" s="13"/>
      <c r="D2244" s="12"/>
      <c r="E2244" s="30"/>
      <c r="F2244" s="14">
        <f t="shared" si="1782"/>
        <v>0</v>
      </c>
      <c r="G2244" s="12"/>
      <c r="H2244" s="13">
        <v>1</v>
      </c>
      <c r="I2244" s="12"/>
      <c r="J2244" s="30"/>
      <c r="K2244" s="14">
        <f t="shared" si="1783"/>
        <v>1</v>
      </c>
      <c r="L2244" s="12"/>
      <c r="M2244" s="13"/>
      <c r="N2244" s="12"/>
      <c r="O2244" s="30"/>
      <c r="P2244" s="14">
        <f t="shared" si="1784"/>
        <v>0</v>
      </c>
      <c r="Q2244" s="15">
        <f t="shared" si="1785"/>
        <v>1</v>
      </c>
      <c r="R2244" s="93">
        <v>44882</v>
      </c>
      <c r="S2244" s="11" t="s">
        <v>9</v>
      </c>
      <c r="T2244" s="62"/>
      <c r="U2244" s="47"/>
      <c r="V2244" s="46"/>
      <c r="W2244" s="47"/>
      <c r="X2244" s="123">
        <f t="shared" si="1790"/>
        <v>0</v>
      </c>
      <c r="Y2244" s="46"/>
      <c r="Z2244" s="47"/>
      <c r="AA2244" s="46"/>
      <c r="AB2244" s="47"/>
      <c r="AC2244" s="123">
        <f t="shared" si="1791"/>
        <v>0</v>
      </c>
      <c r="AD2244" s="46"/>
      <c r="AE2244" s="47"/>
      <c r="AF2244" s="46"/>
      <c r="AG2244" s="47"/>
      <c r="AH2244" s="123">
        <f t="shared" si="1792"/>
        <v>0</v>
      </c>
      <c r="AI2244" s="72">
        <f t="shared" si="1786"/>
        <v>0</v>
      </c>
      <c r="AJ2244" s="57"/>
    </row>
    <row r="2245" spans="1:37" x14ac:dyDescent="0.15">
      <c r="A2245" s="11" t="s">
        <v>836</v>
      </c>
      <c r="B2245" s="12"/>
      <c r="C2245" s="13"/>
      <c r="D2245" s="12"/>
      <c r="E2245" s="30"/>
      <c r="F2245" s="14">
        <f t="shared" si="1782"/>
        <v>0</v>
      </c>
      <c r="G2245" s="12"/>
      <c r="H2245" s="13">
        <v>1</v>
      </c>
      <c r="I2245" s="12">
        <v>1</v>
      </c>
      <c r="J2245" s="30"/>
      <c r="K2245" s="14">
        <f t="shared" si="1783"/>
        <v>2</v>
      </c>
      <c r="L2245" s="12"/>
      <c r="M2245" s="13"/>
      <c r="N2245" s="12">
        <v>2</v>
      </c>
      <c r="O2245" s="30"/>
      <c r="P2245" s="14">
        <f t="shared" si="1784"/>
        <v>2</v>
      </c>
      <c r="Q2245" s="15">
        <f t="shared" si="1785"/>
        <v>4</v>
      </c>
      <c r="R2245" s="93">
        <v>44883</v>
      </c>
      <c r="S2245" s="11" t="s">
        <v>9</v>
      </c>
      <c r="T2245" s="89"/>
      <c r="U2245" s="88"/>
      <c r="V2245" s="89"/>
      <c r="W2245" s="88"/>
      <c r="X2245" s="14">
        <f t="shared" si="1790"/>
        <v>0</v>
      </c>
      <c r="Y2245" s="89"/>
      <c r="Z2245" s="88"/>
      <c r="AA2245" s="89"/>
      <c r="AB2245" s="88"/>
      <c r="AC2245" s="14">
        <f t="shared" si="1791"/>
        <v>0</v>
      </c>
      <c r="AD2245" s="89"/>
      <c r="AE2245" s="88"/>
      <c r="AF2245" s="89"/>
      <c r="AG2245" s="88"/>
      <c r="AH2245" s="14">
        <f t="shared" si="1792"/>
        <v>0</v>
      </c>
      <c r="AI2245" s="15">
        <f t="shared" si="1786"/>
        <v>0</v>
      </c>
      <c r="AJ2245" s="57"/>
    </row>
    <row r="2246" spans="1:37" x14ac:dyDescent="0.15">
      <c r="A2246" s="11" t="s">
        <v>9</v>
      </c>
      <c r="B2246" s="12"/>
      <c r="C2246" s="13"/>
      <c r="D2246" s="12"/>
      <c r="E2246" s="30"/>
      <c r="F2246" s="14">
        <f t="shared" si="1782"/>
        <v>0</v>
      </c>
      <c r="G2246" s="12"/>
      <c r="H2246" s="13"/>
      <c r="I2246" s="12"/>
      <c r="J2246" s="30"/>
      <c r="K2246" s="14">
        <f t="shared" si="1783"/>
        <v>0</v>
      </c>
      <c r="L2246" s="12"/>
      <c r="M2246" s="13"/>
      <c r="N2246" s="12"/>
      <c r="O2246" s="30"/>
      <c r="P2246" s="14">
        <f t="shared" si="1784"/>
        <v>0</v>
      </c>
      <c r="Q2246" s="15">
        <f t="shared" si="1785"/>
        <v>0</v>
      </c>
      <c r="S2246" s="11" t="s">
        <v>9</v>
      </c>
      <c r="T2246" s="46"/>
      <c r="U2246" s="47"/>
      <c r="V2246" s="46"/>
      <c r="W2246" s="88"/>
      <c r="X2246" s="14">
        <f t="shared" si="1790"/>
        <v>0</v>
      </c>
      <c r="Y2246" s="46"/>
      <c r="Z2246" s="47"/>
      <c r="AA2246" s="46"/>
      <c r="AB2246" s="88"/>
      <c r="AC2246" s="14">
        <f t="shared" si="1791"/>
        <v>0</v>
      </c>
      <c r="AD2246" s="46"/>
      <c r="AE2246" s="47"/>
      <c r="AF2246" s="46"/>
      <c r="AG2246" s="88"/>
      <c r="AH2246" s="14">
        <f t="shared" si="1792"/>
        <v>0</v>
      </c>
      <c r="AI2246" s="15">
        <f t="shared" si="1786"/>
        <v>0</v>
      </c>
    </row>
    <row r="2247" spans="1:37" x14ac:dyDescent="0.15">
      <c r="A2247" s="11" t="s">
        <v>9</v>
      </c>
      <c r="B2247" s="18"/>
      <c r="C2247" s="19"/>
      <c r="D2247" s="18"/>
      <c r="E2247" s="32"/>
      <c r="F2247" s="14">
        <f t="shared" si="1782"/>
        <v>0</v>
      </c>
      <c r="G2247" s="18"/>
      <c r="H2247" s="19"/>
      <c r="I2247" s="18"/>
      <c r="J2247" s="32"/>
      <c r="K2247" s="14">
        <f t="shared" si="1783"/>
        <v>0</v>
      </c>
      <c r="L2247" s="18"/>
      <c r="M2247" s="19"/>
      <c r="N2247" s="18"/>
      <c r="O2247" s="32"/>
      <c r="P2247" s="14">
        <f t="shared" si="1784"/>
        <v>0</v>
      </c>
      <c r="Q2247" s="15">
        <f t="shared" si="1785"/>
        <v>0</v>
      </c>
      <c r="S2247" s="11" t="s">
        <v>9</v>
      </c>
      <c r="T2247" s="46"/>
      <c r="U2247" s="47"/>
      <c r="V2247" s="46"/>
      <c r="W2247" s="88"/>
      <c r="X2247" s="14">
        <f t="shared" si="1790"/>
        <v>0</v>
      </c>
      <c r="Y2247" s="46"/>
      <c r="Z2247" s="47"/>
      <c r="AA2247" s="46"/>
      <c r="AB2247" s="88"/>
      <c r="AC2247" s="14">
        <f t="shared" si="1791"/>
        <v>0</v>
      </c>
      <c r="AD2247" s="46"/>
      <c r="AE2247" s="47"/>
      <c r="AF2247" s="46"/>
      <c r="AG2247" s="88"/>
      <c r="AH2247" s="14">
        <f t="shared" si="1792"/>
        <v>0</v>
      </c>
      <c r="AI2247" s="15">
        <f t="shared" si="1786"/>
        <v>0</v>
      </c>
      <c r="AJ2247" s="57"/>
    </row>
    <row r="2248" spans="1:37" x14ac:dyDescent="0.15">
      <c r="A2248" s="11" t="s">
        <v>9</v>
      </c>
      <c r="B2248" s="18"/>
      <c r="C2248" s="19"/>
      <c r="D2248" s="18"/>
      <c r="E2248" s="32"/>
      <c r="F2248" s="14">
        <f t="shared" si="1782"/>
        <v>0</v>
      </c>
      <c r="G2248" s="18"/>
      <c r="H2248" s="19"/>
      <c r="I2248" s="18"/>
      <c r="J2248" s="32"/>
      <c r="K2248" s="14">
        <f t="shared" si="1783"/>
        <v>0</v>
      </c>
      <c r="L2248" s="18"/>
      <c r="M2248" s="19"/>
      <c r="N2248" s="18"/>
      <c r="O2248" s="32"/>
      <c r="P2248" s="14">
        <f t="shared" si="1784"/>
        <v>0</v>
      </c>
      <c r="Q2248" s="15">
        <f t="shared" si="1785"/>
        <v>0</v>
      </c>
      <c r="S2248" s="11" t="s">
        <v>9</v>
      </c>
      <c r="T2248" s="62"/>
      <c r="U2248" s="47"/>
      <c r="V2248" s="46"/>
      <c r="W2248" s="47"/>
      <c r="X2248" s="123">
        <f t="shared" si="1790"/>
        <v>0</v>
      </c>
      <c r="Y2248" s="46"/>
      <c r="Z2248" s="47"/>
      <c r="AA2248" s="46"/>
      <c r="AB2248" s="47"/>
      <c r="AC2248" s="123">
        <f t="shared" si="1791"/>
        <v>0</v>
      </c>
      <c r="AD2248" s="46"/>
      <c r="AE2248" s="47"/>
      <c r="AF2248" s="46"/>
      <c r="AG2248" s="47"/>
      <c r="AH2248" s="123">
        <f t="shared" si="1792"/>
        <v>0</v>
      </c>
      <c r="AI2248" s="72">
        <f t="shared" si="1786"/>
        <v>0</v>
      </c>
    </row>
    <row r="2249" spans="1:37" x14ac:dyDescent="0.15">
      <c r="A2249" s="11" t="s">
        <v>9</v>
      </c>
      <c r="B2249" s="18"/>
      <c r="C2249" s="19"/>
      <c r="D2249" s="18"/>
      <c r="E2249" s="32"/>
      <c r="F2249" s="14">
        <f t="shared" si="1782"/>
        <v>0</v>
      </c>
      <c r="G2249" s="18"/>
      <c r="H2249" s="19"/>
      <c r="I2249" s="18"/>
      <c r="J2249" s="32"/>
      <c r="K2249" s="14">
        <f t="shared" si="1783"/>
        <v>0</v>
      </c>
      <c r="L2249" s="18"/>
      <c r="M2249" s="19"/>
      <c r="N2249" s="18"/>
      <c r="O2249" s="32"/>
      <c r="P2249" s="14">
        <f t="shared" si="1784"/>
        <v>0</v>
      </c>
      <c r="Q2249" s="15">
        <f t="shared" si="1785"/>
        <v>0</v>
      </c>
      <c r="S2249" s="11" t="s">
        <v>9</v>
      </c>
      <c r="T2249" s="89"/>
      <c r="U2249" s="88"/>
      <c r="V2249" s="89"/>
      <c r="W2249" s="88"/>
      <c r="X2249" s="14">
        <f t="shared" si="1790"/>
        <v>0</v>
      </c>
      <c r="Y2249" s="89"/>
      <c r="Z2249" s="88"/>
      <c r="AA2249" s="89"/>
      <c r="AB2249" s="88"/>
      <c r="AC2249" s="14">
        <f t="shared" si="1791"/>
        <v>0</v>
      </c>
      <c r="AD2249" s="89"/>
      <c r="AE2249" s="88"/>
      <c r="AF2249" s="89"/>
      <c r="AG2249" s="88"/>
      <c r="AH2249" s="14">
        <f t="shared" si="1792"/>
        <v>0</v>
      </c>
      <c r="AI2249" s="15">
        <f t="shared" si="1786"/>
        <v>0</v>
      </c>
    </row>
    <row r="2250" spans="1:37" ht="14.25" thickBot="1" x14ac:dyDescent="0.2">
      <c r="A2250" s="20" t="s">
        <v>9</v>
      </c>
      <c r="B2250" s="21"/>
      <c r="C2250" s="22"/>
      <c r="D2250" s="21"/>
      <c r="E2250" s="105"/>
      <c r="F2250" s="14">
        <f t="shared" si="1782"/>
        <v>0</v>
      </c>
      <c r="G2250" s="21"/>
      <c r="H2250" s="22"/>
      <c r="I2250" s="21"/>
      <c r="J2250" s="105"/>
      <c r="K2250" s="14">
        <f t="shared" si="1783"/>
        <v>0</v>
      </c>
      <c r="L2250" s="21"/>
      <c r="M2250" s="22"/>
      <c r="N2250" s="21"/>
      <c r="O2250" s="105"/>
      <c r="P2250" s="14">
        <f t="shared" si="1784"/>
        <v>0</v>
      </c>
      <c r="Q2250" s="24">
        <f t="shared" si="1785"/>
        <v>0</v>
      </c>
      <c r="S2250" s="11" t="s">
        <v>9</v>
      </c>
      <c r="T2250" s="48"/>
      <c r="U2250" s="49"/>
      <c r="V2250" s="48"/>
      <c r="W2250" s="109"/>
      <c r="X2250" s="14">
        <f t="shared" si="1790"/>
        <v>0</v>
      </c>
      <c r="Y2250" s="48"/>
      <c r="Z2250" s="49"/>
      <c r="AA2250" s="48"/>
      <c r="AB2250" s="109"/>
      <c r="AC2250" s="14">
        <f t="shared" si="1791"/>
        <v>0</v>
      </c>
      <c r="AD2250" s="48"/>
      <c r="AE2250" s="49"/>
      <c r="AF2250" s="48"/>
      <c r="AG2250" s="109"/>
      <c r="AH2250" s="14">
        <f t="shared" si="1792"/>
        <v>0</v>
      </c>
      <c r="AI2250" s="24">
        <f t="shared" si="1786"/>
        <v>0</v>
      </c>
    </row>
    <row r="2251" spans="1:37" ht="14.25" thickBot="1" x14ac:dyDescent="0.2">
      <c r="A2251" s="25" t="s">
        <v>10</v>
      </c>
      <c r="B2251" s="26">
        <f>SUM(B2240:B2250)</f>
        <v>5</v>
      </c>
      <c r="C2251" s="26">
        <f>SUM(C2240:C2250)</f>
        <v>5</v>
      </c>
      <c r="D2251" s="27">
        <f>SUM(D2240:D2250)</f>
        <v>12</v>
      </c>
      <c r="E2251" s="27">
        <f>SUM(E2240:E2250)</f>
        <v>4</v>
      </c>
      <c r="F2251" s="28">
        <f>SUM(B2251:E2251)</f>
        <v>26</v>
      </c>
      <c r="G2251" s="26">
        <f>SUM(G2240:G2250)</f>
        <v>7</v>
      </c>
      <c r="H2251" s="26">
        <f>SUM(H2240:H2250)</f>
        <v>7</v>
      </c>
      <c r="I2251" s="27">
        <f>SUM(I2240:I2250)</f>
        <v>13</v>
      </c>
      <c r="J2251" s="27">
        <f>SUM(J2240:J2250)</f>
        <v>6</v>
      </c>
      <c r="K2251" s="28">
        <f>SUM(G2251:J2251)</f>
        <v>33</v>
      </c>
      <c r="L2251" s="26">
        <f>SUM(L2240:L2250)</f>
        <v>6</v>
      </c>
      <c r="M2251" s="26">
        <f>SUM(M2240:M2250)</f>
        <v>5</v>
      </c>
      <c r="N2251" s="27">
        <f>SUM(N2240:N2250)</f>
        <v>11</v>
      </c>
      <c r="O2251" s="27">
        <f>SUM(O2240:O2250)</f>
        <v>6</v>
      </c>
      <c r="P2251" s="28">
        <f>SUM(L2251:O2251)</f>
        <v>28</v>
      </c>
      <c r="Q2251" s="29">
        <f t="shared" si="1785"/>
        <v>87</v>
      </c>
      <c r="S2251" s="25" t="s">
        <v>10</v>
      </c>
      <c r="T2251" s="26">
        <f>SUM(T2240:T2250)</f>
        <v>466</v>
      </c>
      <c r="U2251" s="26">
        <f>SUM(U2240:U2250)</f>
        <v>565</v>
      </c>
      <c r="V2251" s="27">
        <f>SUM(V2240:V2250)</f>
        <v>548</v>
      </c>
      <c r="W2251" s="27">
        <f>SUM(W2240:W2250)</f>
        <v>207</v>
      </c>
      <c r="X2251" s="28">
        <f>SUM(T2251:W2251)</f>
        <v>1786</v>
      </c>
      <c r="Y2251" s="26">
        <f>SUM(Y2240:Y2250)</f>
        <v>449</v>
      </c>
      <c r="Z2251" s="26">
        <f>SUM(Z2240:Z2250)</f>
        <v>709</v>
      </c>
      <c r="AA2251" s="27">
        <f>SUM(AA2240:AA2250)</f>
        <v>456</v>
      </c>
      <c r="AB2251" s="27">
        <f>SUM(AB2240:AB2250)</f>
        <v>317</v>
      </c>
      <c r="AC2251" s="28">
        <f>SUM(Y2251:AB2251)</f>
        <v>1931</v>
      </c>
      <c r="AD2251" s="26">
        <f>SUM(AD2240:AD2250)</f>
        <v>523</v>
      </c>
      <c r="AE2251" s="26">
        <f>SUM(AE2240:AE2250)</f>
        <v>641</v>
      </c>
      <c r="AF2251" s="27">
        <f>SUM(AF2240:AF2250)</f>
        <v>610</v>
      </c>
      <c r="AG2251" s="27">
        <f>SUM(AG2240:AG2250)</f>
        <v>198</v>
      </c>
      <c r="AH2251" s="28">
        <f>SUM(AD2251:AG2251)</f>
        <v>1972</v>
      </c>
      <c r="AI2251" s="29">
        <f t="shared" si="1786"/>
        <v>5689</v>
      </c>
    </row>
    <row r="2252" spans="1:37" x14ac:dyDescent="0.15">
      <c r="A2252" s="30" t="s">
        <v>1649</v>
      </c>
      <c r="B2252" s="31"/>
      <c r="C2252" s="32"/>
      <c r="D2252" s="33">
        <v>1</v>
      </c>
      <c r="E2252" s="32"/>
      <c r="F2252" s="14">
        <f>SUM(B2252:E2252)</f>
        <v>1</v>
      </c>
      <c r="G2252" s="31"/>
      <c r="H2252" s="32"/>
      <c r="I2252" s="33">
        <v>1</v>
      </c>
      <c r="J2252" s="32"/>
      <c r="K2252" s="14">
        <f>SUM(G2252:J2252)</f>
        <v>1</v>
      </c>
      <c r="L2252" s="31"/>
      <c r="M2252" s="32"/>
      <c r="N2252" s="33"/>
      <c r="O2252" s="32"/>
      <c r="P2252" s="14">
        <f>SUM(L2252:O2252)</f>
        <v>0</v>
      </c>
      <c r="Q2252" s="15">
        <f t="shared" si="1785"/>
        <v>2</v>
      </c>
      <c r="R2252" s="56">
        <v>44873</v>
      </c>
      <c r="S2252" s="30" t="s">
        <v>1630</v>
      </c>
      <c r="T2252" s="133">
        <v>2</v>
      </c>
      <c r="U2252" s="134">
        <v>5</v>
      </c>
      <c r="V2252" s="135">
        <v>5</v>
      </c>
      <c r="W2252" s="134">
        <v>1</v>
      </c>
      <c r="X2252" s="136">
        <f t="shared" ref="X2252:X2275" si="1793">SUM(T2252:W2252)</f>
        <v>13</v>
      </c>
      <c r="Y2252" s="133">
        <v>2</v>
      </c>
      <c r="Z2252" s="134">
        <v>5</v>
      </c>
      <c r="AA2252" s="135">
        <v>5</v>
      </c>
      <c r="AB2252" s="134">
        <v>1</v>
      </c>
      <c r="AC2252" s="136">
        <f t="shared" ref="AC2252:AC2275" si="1794">SUM(Y2252:AB2252)</f>
        <v>13</v>
      </c>
      <c r="AD2252" s="133">
        <v>2</v>
      </c>
      <c r="AE2252" s="134">
        <v>5</v>
      </c>
      <c r="AF2252" s="135">
        <v>5</v>
      </c>
      <c r="AG2252" s="134">
        <v>1</v>
      </c>
      <c r="AH2252" s="136">
        <f t="shared" ref="AH2252:AH2275" si="1795">SUM(AD2252:AG2252)</f>
        <v>13</v>
      </c>
      <c r="AI2252" s="137">
        <f t="shared" si="1786"/>
        <v>39</v>
      </c>
      <c r="AJ2252" s="56">
        <v>44859</v>
      </c>
    </row>
    <row r="2253" spans="1:37" x14ac:dyDescent="0.15">
      <c r="A2253" s="30" t="s">
        <v>1661</v>
      </c>
      <c r="B2253" s="37"/>
      <c r="C2253" s="19"/>
      <c r="D2253" s="18">
        <v>1</v>
      </c>
      <c r="E2253" s="32"/>
      <c r="F2253" s="14">
        <f t="shared" ref="F2253:F2275" si="1796">SUM(B2253:E2253)</f>
        <v>1</v>
      </c>
      <c r="G2253" s="37"/>
      <c r="H2253" s="19"/>
      <c r="I2253" s="18">
        <v>1</v>
      </c>
      <c r="J2253" s="32"/>
      <c r="K2253" s="14">
        <f t="shared" ref="K2253:K2275" si="1797">SUM(G2253:J2253)</f>
        <v>1</v>
      </c>
      <c r="L2253" s="37"/>
      <c r="M2253" s="19"/>
      <c r="N2253" s="18">
        <v>1</v>
      </c>
      <c r="O2253" s="32"/>
      <c r="P2253" s="14">
        <f t="shared" ref="P2253:P2275" si="1798">SUM(L2253:O2253)</f>
        <v>1</v>
      </c>
      <c r="Q2253" s="15">
        <f t="shared" si="1785"/>
        <v>3</v>
      </c>
      <c r="R2253" s="56">
        <v>44880</v>
      </c>
      <c r="S2253" s="30" t="s">
        <v>1632</v>
      </c>
      <c r="T2253" s="31"/>
      <c r="U2253" s="32"/>
      <c r="V2253" s="33"/>
      <c r="W2253" s="32"/>
      <c r="X2253" s="14">
        <f t="shared" si="1793"/>
        <v>0</v>
      </c>
      <c r="Y2253" s="31">
        <v>2</v>
      </c>
      <c r="Z2253" s="32"/>
      <c r="AA2253" s="33"/>
      <c r="AB2253" s="32"/>
      <c r="AC2253" s="14">
        <f t="shared" si="1794"/>
        <v>2</v>
      </c>
      <c r="AD2253" s="31"/>
      <c r="AE2253" s="32">
        <v>3</v>
      </c>
      <c r="AF2253" s="33"/>
      <c r="AG2253" s="32"/>
      <c r="AH2253" s="14">
        <f t="shared" si="1795"/>
        <v>3</v>
      </c>
      <c r="AI2253" s="15">
        <f t="shared" si="1786"/>
        <v>5</v>
      </c>
      <c r="AJ2253" s="56">
        <v>44860</v>
      </c>
    </row>
    <row r="2254" spans="1:37" x14ac:dyDescent="0.15">
      <c r="A2254" s="30" t="s">
        <v>998</v>
      </c>
      <c r="B2254" s="37">
        <v>1</v>
      </c>
      <c r="C2254" s="19">
        <v>1</v>
      </c>
      <c r="D2254" s="18">
        <v>1</v>
      </c>
      <c r="E2254" s="32">
        <v>1</v>
      </c>
      <c r="F2254" s="14">
        <f t="shared" si="1796"/>
        <v>4</v>
      </c>
      <c r="G2254" s="37">
        <v>1</v>
      </c>
      <c r="H2254" s="19">
        <v>3</v>
      </c>
      <c r="I2254" s="18">
        <v>2</v>
      </c>
      <c r="J2254" s="32">
        <v>1</v>
      </c>
      <c r="K2254" s="14">
        <f t="shared" si="1797"/>
        <v>7</v>
      </c>
      <c r="L2254" s="37">
        <v>1</v>
      </c>
      <c r="M2254" s="19">
        <v>1</v>
      </c>
      <c r="N2254" s="18">
        <v>3</v>
      </c>
      <c r="O2254" s="32">
        <v>1</v>
      </c>
      <c r="P2254" s="14">
        <f t="shared" si="1798"/>
        <v>6</v>
      </c>
      <c r="Q2254" s="15">
        <f t="shared" si="1785"/>
        <v>17</v>
      </c>
      <c r="R2254" s="93">
        <v>44884</v>
      </c>
      <c r="S2254" s="13" t="s">
        <v>1638</v>
      </c>
      <c r="T2254" s="37"/>
      <c r="U2254" s="19"/>
      <c r="V2254" s="18"/>
      <c r="W2254" s="32">
        <v>5</v>
      </c>
      <c r="X2254" s="14">
        <f t="shared" si="1793"/>
        <v>5</v>
      </c>
      <c r="Y2254" s="37"/>
      <c r="Z2254" s="19"/>
      <c r="AA2254" s="18"/>
      <c r="AB2254" s="32">
        <v>5</v>
      </c>
      <c r="AC2254" s="14">
        <f t="shared" si="1794"/>
        <v>5</v>
      </c>
      <c r="AD2254" s="37"/>
      <c r="AE2254" s="19"/>
      <c r="AF2254" s="18"/>
      <c r="AG2254" s="32">
        <v>5</v>
      </c>
      <c r="AH2254" s="14">
        <f t="shared" si="1795"/>
        <v>5</v>
      </c>
      <c r="AI2254" s="15">
        <f t="shared" si="1786"/>
        <v>15</v>
      </c>
      <c r="AJ2254" s="56">
        <v>44862</v>
      </c>
      <c r="AK2254" s="16"/>
    </row>
    <row r="2255" spans="1:37" x14ac:dyDescent="0.15">
      <c r="A2255" s="30" t="s">
        <v>1669</v>
      </c>
      <c r="B2255" s="37"/>
      <c r="C2255" s="19"/>
      <c r="D2255" s="18"/>
      <c r="E2255" s="32"/>
      <c r="F2255" s="14">
        <f t="shared" si="1796"/>
        <v>0</v>
      </c>
      <c r="G2255" s="37"/>
      <c r="H2255" s="19"/>
      <c r="I2255" s="18"/>
      <c r="J2255" s="32"/>
      <c r="K2255" s="14">
        <f t="shared" si="1797"/>
        <v>0</v>
      </c>
      <c r="L2255" s="37">
        <v>1</v>
      </c>
      <c r="M2255" s="19"/>
      <c r="N2255" s="18"/>
      <c r="O2255" s="32"/>
      <c r="P2255" s="14">
        <f t="shared" si="1798"/>
        <v>1</v>
      </c>
      <c r="Q2255" s="15">
        <f t="shared" si="1785"/>
        <v>1</v>
      </c>
      <c r="R2255" s="93">
        <v>44889</v>
      </c>
      <c r="S2255" s="30" t="s">
        <v>1633</v>
      </c>
      <c r="T2255" s="37"/>
      <c r="U2255" s="19"/>
      <c r="V2255" s="18">
        <v>2</v>
      </c>
      <c r="W2255" s="32">
        <v>1</v>
      </c>
      <c r="X2255" s="14">
        <f t="shared" si="1793"/>
        <v>3</v>
      </c>
      <c r="Y2255" s="37"/>
      <c r="Z2255" s="19"/>
      <c r="AA2255" s="18">
        <v>2</v>
      </c>
      <c r="AB2255" s="32">
        <v>1</v>
      </c>
      <c r="AC2255" s="14">
        <f t="shared" si="1794"/>
        <v>3</v>
      </c>
      <c r="AD2255" s="37"/>
      <c r="AE2255" s="19"/>
      <c r="AF2255" s="18">
        <v>2</v>
      </c>
      <c r="AG2255" s="32">
        <v>1</v>
      </c>
      <c r="AH2255" s="14">
        <f t="shared" si="1795"/>
        <v>3</v>
      </c>
      <c r="AI2255" s="15">
        <f t="shared" si="1786"/>
        <v>9</v>
      </c>
      <c r="AJ2255" s="56">
        <v>44860</v>
      </c>
    </row>
    <row r="2256" spans="1:37" x14ac:dyDescent="0.15">
      <c r="A2256" s="30"/>
      <c r="B2256" s="37"/>
      <c r="C2256" s="19"/>
      <c r="D2256" s="18"/>
      <c r="E2256" s="32"/>
      <c r="F2256" s="14">
        <f t="shared" si="1796"/>
        <v>0</v>
      </c>
      <c r="G2256" s="37"/>
      <c r="H2256" s="19"/>
      <c r="I2256" s="18"/>
      <c r="J2256" s="32"/>
      <c r="K2256" s="14">
        <f t="shared" si="1797"/>
        <v>0</v>
      </c>
      <c r="L2256" s="37"/>
      <c r="M2256" s="19"/>
      <c r="N2256" s="18"/>
      <c r="O2256" s="32"/>
      <c r="P2256" s="14">
        <f t="shared" si="1798"/>
        <v>0</v>
      </c>
      <c r="Q2256" s="15">
        <f t="shared" si="1785"/>
        <v>0</v>
      </c>
      <c r="S2256" s="30" t="s">
        <v>1637</v>
      </c>
      <c r="T2256" s="37"/>
      <c r="U2256" s="19"/>
      <c r="V2256" s="18"/>
      <c r="W2256" s="32"/>
      <c r="X2256" s="14">
        <f t="shared" si="1793"/>
        <v>0</v>
      </c>
      <c r="Y2256" s="37">
        <v>5</v>
      </c>
      <c r="Z2256" s="19"/>
      <c r="AA2256" s="18"/>
      <c r="AB2256" s="32"/>
      <c r="AC2256" s="14">
        <f t="shared" si="1794"/>
        <v>5</v>
      </c>
      <c r="AD2256" s="37"/>
      <c r="AE2256" s="19">
        <v>5</v>
      </c>
      <c r="AF2256" s="18"/>
      <c r="AG2256" s="32"/>
      <c r="AH2256" s="14">
        <f t="shared" si="1795"/>
        <v>5</v>
      </c>
      <c r="AI2256" s="15">
        <f t="shared" si="1786"/>
        <v>10</v>
      </c>
      <c r="AJ2256" s="56">
        <v>44862</v>
      </c>
    </row>
    <row r="2257" spans="1:37" x14ac:dyDescent="0.15">
      <c r="A2257" s="30"/>
      <c r="B2257" s="37"/>
      <c r="C2257" s="19"/>
      <c r="D2257" s="18"/>
      <c r="E2257" s="32"/>
      <c r="F2257" s="14">
        <f t="shared" si="1796"/>
        <v>0</v>
      </c>
      <c r="G2257" s="37"/>
      <c r="H2257" s="19"/>
      <c r="I2257" s="18"/>
      <c r="J2257" s="32"/>
      <c r="K2257" s="14">
        <f t="shared" si="1797"/>
        <v>0</v>
      </c>
      <c r="L2257" s="37"/>
      <c r="M2257" s="19"/>
      <c r="N2257" s="18"/>
      <c r="O2257" s="32"/>
      <c r="P2257" s="14">
        <f t="shared" si="1798"/>
        <v>0</v>
      </c>
      <c r="Q2257" s="15">
        <f t="shared" si="1785"/>
        <v>0</v>
      </c>
      <c r="S2257" s="30" t="s">
        <v>1636</v>
      </c>
      <c r="T2257" s="37"/>
      <c r="U2257" s="19">
        <v>5</v>
      </c>
      <c r="V2257" s="18"/>
      <c r="W2257" s="32"/>
      <c r="X2257" s="14">
        <f t="shared" si="1793"/>
        <v>5</v>
      </c>
      <c r="Y2257" s="37"/>
      <c r="Z2257" s="19">
        <v>5</v>
      </c>
      <c r="AA2257" s="18"/>
      <c r="AB2257" s="32"/>
      <c r="AC2257" s="14">
        <f t="shared" si="1794"/>
        <v>5</v>
      </c>
      <c r="AD2257" s="37"/>
      <c r="AE2257" s="19">
        <v>5</v>
      </c>
      <c r="AF2257" s="18"/>
      <c r="AG2257" s="32"/>
      <c r="AH2257" s="14">
        <f t="shared" si="1795"/>
        <v>5</v>
      </c>
      <c r="AI2257" s="15">
        <f t="shared" si="1786"/>
        <v>15</v>
      </c>
      <c r="AJ2257" s="56">
        <v>44862</v>
      </c>
    </row>
    <row r="2258" spans="1:37" x14ac:dyDescent="0.15">
      <c r="A2258" s="30"/>
      <c r="B2258" s="37"/>
      <c r="C2258" s="19"/>
      <c r="D2258" s="18"/>
      <c r="E2258" s="32"/>
      <c r="F2258" s="14">
        <f t="shared" si="1796"/>
        <v>0</v>
      </c>
      <c r="G2258" s="37"/>
      <c r="H2258" s="19"/>
      <c r="I2258" s="18"/>
      <c r="J2258" s="32"/>
      <c r="K2258" s="14">
        <f t="shared" si="1797"/>
        <v>0</v>
      </c>
      <c r="L2258" s="37"/>
      <c r="M2258" s="19"/>
      <c r="N2258" s="18"/>
      <c r="O2258" s="32"/>
      <c r="P2258" s="14">
        <f t="shared" si="1798"/>
        <v>0</v>
      </c>
      <c r="Q2258" s="15">
        <f t="shared" si="1785"/>
        <v>0</v>
      </c>
      <c r="S2258" s="30" t="s">
        <v>1634</v>
      </c>
      <c r="T2258" s="37"/>
      <c r="U2258" s="19">
        <v>3</v>
      </c>
      <c r="V2258" s="18">
        <v>1</v>
      </c>
      <c r="W2258" s="32">
        <v>2</v>
      </c>
      <c r="X2258" s="14">
        <f t="shared" si="1793"/>
        <v>6</v>
      </c>
      <c r="Y2258" s="37"/>
      <c r="Z2258" s="19">
        <v>3</v>
      </c>
      <c r="AA2258" s="18">
        <v>1</v>
      </c>
      <c r="AB2258" s="32">
        <v>2</v>
      </c>
      <c r="AC2258" s="14">
        <f t="shared" si="1794"/>
        <v>6</v>
      </c>
      <c r="AD2258" s="37"/>
      <c r="AE2258" s="19">
        <v>3</v>
      </c>
      <c r="AF2258" s="18">
        <v>1</v>
      </c>
      <c r="AG2258" s="32">
        <v>2</v>
      </c>
      <c r="AH2258" s="14">
        <f t="shared" si="1795"/>
        <v>6</v>
      </c>
      <c r="AI2258" s="15">
        <f t="shared" si="1786"/>
        <v>18</v>
      </c>
      <c r="AJ2258" s="56">
        <v>44861</v>
      </c>
    </row>
    <row r="2259" spans="1:37" x14ac:dyDescent="0.15">
      <c r="A2259" s="30"/>
      <c r="B2259" s="37"/>
      <c r="C2259" s="19"/>
      <c r="D2259" s="18"/>
      <c r="E2259" s="32"/>
      <c r="F2259" s="14">
        <f t="shared" si="1796"/>
        <v>0</v>
      </c>
      <c r="G2259" s="37"/>
      <c r="H2259" s="19"/>
      <c r="I2259" s="18"/>
      <c r="J2259" s="32"/>
      <c r="K2259" s="14">
        <f t="shared" si="1797"/>
        <v>0</v>
      </c>
      <c r="L2259" s="37"/>
      <c r="M2259" s="19"/>
      <c r="N2259" s="18"/>
      <c r="O2259" s="32"/>
      <c r="P2259" s="14">
        <f t="shared" si="1798"/>
        <v>0</v>
      </c>
      <c r="Q2259" s="15">
        <f t="shared" si="1785"/>
        <v>0</v>
      </c>
      <c r="S2259" s="30" t="s">
        <v>1635</v>
      </c>
      <c r="T2259" s="37">
        <v>5</v>
      </c>
      <c r="U2259" s="19">
        <v>4</v>
      </c>
      <c r="V2259" s="18">
        <v>4</v>
      </c>
      <c r="W2259" s="32">
        <v>4</v>
      </c>
      <c r="X2259" s="14">
        <f t="shared" si="1793"/>
        <v>17</v>
      </c>
      <c r="Y2259" s="37">
        <v>5</v>
      </c>
      <c r="Z2259" s="19">
        <v>4</v>
      </c>
      <c r="AA2259" s="18">
        <v>4</v>
      </c>
      <c r="AB2259" s="32">
        <v>4</v>
      </c>
      <c r="AC2259" s="14">
        <f t="shared" si="1794"/>
        <v>17</v>
      </c>
      <c r="AD2259" s="37">
        <v>5</v>
      </c>
      <c r="AE2259" s="19">
        <v>4</v>
      </c>
      <c r="AF2259" s="18">
        <v>4</v>
      </c>
      <c r="AG2259" s="32">
        <v>4</v>
      </c>
      <c r="AH2259" s="14">
        <f t="shared" si="1795"/>
        <v>17</v>
      </c>
      <c r="AI2259" s="15">
        <f t="shared" si="1786"/>
        <v>51</v>
      </c>
      <c r="AJ2259" s="56">
        <v>44862</v>
      </c>
    </row>
    <row r="2260" spans="1:37" x14ac:dyDescent="0.15">
      <c r="A2260" s="30"/>
      <c r="B2260" s="37"/>
      <c r="C2260" s="19"/>
      <c r="D2260" s="18"/>
      <c r="E2260" s="32"/>
      <c r="F2260" s="14">
        <f t="shared" si="1796"/>
        <v>0</v>
      </c>
      <c r="G2260" s="37"/>
      <c r="H2260" s="19"/>
      <c r="I2260" s="18"/>
      <c r="J2260" s="32"/>
      <c r="K2260" s="14">
        <f t="shared" si="1797"/>
        <v>0</v>
      </c>
      <c r="L2260" s="37"/>
      <c r="M2260" s="19"/>
      <c r="N2260" s="18"/>
      <c r="O2260" s="32"/>
      <c r="P2260" s="14">
        <f t="shared" si="1798"/>
        <v>0</v>
      </c>
      <c r="Q2260" s="15">
        <f t="shared" si="1785"/>
        <v>0</v>
      </c>
      <c r="S2260" s="13" t="s">
        <v>1644</v>
      </c>
      <c r="T2260" s="37"/>
      <c r="U2260" s="19"/>
      <c r="V2260" s="18"/>
      <c r="W2260" s="32">
        <v>8</v>
      </c>
      <c r="X2260" s="14">
        <f t="shared" si="1793"/>
        <v>8</v>
      </c>
      <c r="Y2260" s="37"/>
      <c r="Z2260" s="19"/>
      <c r="AA2260" s="18"/>
      <c r="AB2260" s="32">
        <v>8</v>
      </c>
      <c r="AC2260" s="14">
        <f t="shared" si="1794"/>
        <v>8</v>
      </c>
      <c r="AD2260" s="37"/>
      <c r="AE2260" s="19"/>
      <c r="AF2260" s="18"/>
      <c r="AG2260" s="32">
        <v>8</v>
      </c>
      <c r="AH2260" s="14">
        <f t="shared" si="1795"/>
        <v>8</v>
      </c>
      <c r="AI2260" s="15">
        <f t="shared" si="1786"/>
        <v>24</v>
      </c>
      <c r="AJ2260" s="56">
        <v>44867</v>
      </c>
    </row>
    <row r="2261" spans="1:37" x14ac:dyDescent="0.15">
      <c r="A2261" s="30"/>
      <c r="B2261" s="37"/>
      <c r="C2261" s="19"/>
      <c r="D2261" s="18"/>
      <c r="E2261" s="32"/>
      <c r="F2261" s="14">
        <f t="shared" si="1796"/>
        <v>0</v>
      </c>
      <c r="G2261" s="37"/>
      <c r="H2261" s="19"/>
      <c r="I2261" s="18"/>
      <c r="J2261" s="32"/>
      <c r="K2261" s="14">
        <f t="shared" si="1797"/>
        <v>0</v>
      </c>
      <c r="L2261" s="37"/>
      <c r="M2261" s="19"/>
      <c r="N2261" s="18"/>
      <c r="O2261" s="32"/>
      <c r="P2261" s="14">
        <f t="shared" si="1798"/>
        <v>0</v>
      </c>
      <c r="Q2261" s="15">
        <f t="shared" si="1785"/>
        <v>0</v>
      </c>
      <c r="S2261" s="30" t="s">
        <v>1645</v>
      </c>
      <c r="T2261" s="37"/>
      <c r="U2261" s="19">
        <v>1</v>
      </c>
      <c r="V2261" s="18"/>
      <c r="W2261" s="32"/>
      <c r="X2261" s="14">
        <f t="shared" si="1793"/>
        <v>1</v>
      </c>
      <c r="Y2261" s="37"/>
      <c r="Z2261" s="19">
        <v>1</v>
      </c>
      <c r="AA2261" s="18"/>
      <c r="AB2261" s="32"/>
      <c r="AC2261" s="14">
        <f t="shared" si="1794"/>
        <v>1</v>
      </c>
      <c r="AD2261" s="37"/>
      <c r="AE2261" s="19">
        <v>1</v>
      </c>
      <c r="AF2261" s="18"/>
      <c r="AG2261" s="32"/>
      <c r="AH2261" s="14">
        <f t="shared" si="1795"/>
        <v>1</v>
      </c>
      <c r="AI2261" s="15">
        <f t="shared" si="1786"/>
        <v>3</v>
      </c>
      <c r="AJ2261" s="56">
        <v>44867</v>
      </c>
    </row>
    <row r="2262" spans="1:37" x14ac:dyDescent="0.15">
      <c r="A2262" s="30"/>
      <c r="B2262" s="37"/>
      <c r="C2262" s="19"/>
      <c r="D2262" s="18"/>
      <c r="E2262" s="32"/>
      <c r="F2262" s="14">
        <f t="shared" si="1796"/>
        <v>0</v>
      </c>
      <c r="G2262" s="37"/>
      <c r="H2262" s="19"/>
      <c r="I2262" s="18"/>
      <c r="J2262" s="32"/>
      <c r="K2262" s="14">
        <f t="shared" si="1797"/>
        <v>0</v>
      </c>
      <c r="L2262" s="37"/>
      <c r="M2262" s="19"/>
      <c r="N2262" s="18"/>
      <c r="O2262" s="32"/>
      <c r="P2262" s="14">
        <f t="shared" si="1798"/>
        <v>0</v>
      </c>
      <c r="Q2262" s="15">
        <f t="shared" si="1785"/>
        <v>0</v>
      </c>
      <c r="S2262" s="30" t="s">
        <v>1646</v>
      </c>
      <c r="T2262" s="37"/>
      <c r="U2262" s="19">
        <v>1</v>
      </c>
      <c r="V2262" s="18"/>
      <c r="W2262" s="32"/>
      <c r="X2262" s="14">
        <f t="shared" si="1793"/>
        <v>1</v>
      </c>
      <c r="Y2262" s="37"/>
      <c r="Z2262" s="19">
        <v>1</v>
      </c>
      <c r="AA2262" s="18"/>
      <c r="AB2262" s="32"/>
      <c r="AC2262" s="14">
        <f t="shared" si="1794"/>
        <v>1</v>
      </c>
      <c r="AD2262" s="37"/>
      <c r="AE2262" s="19">
        <v>1</v>
      </c>
      <c r="AF2262" s="18"/>
      <c r="AG2262" s="32"/>
      <c r="AH2262" s="14">
        <f t="shared" si="1795"/>
        <v>1</v>
      </c>
      <c r="AI2262" s="15">
        <f t="shared" si="1786"/>
        <v>3</v>
      </c>
      <c r="AJ2262" s="56">
        <v>44869</v>
      </c>
    </row>
    <row r="2263" spans="1:37" x14ac:dyDescent="0.15">
      <c r="A2263" s="30"/>
      <c r="B2263" s="37"/>
      <c r="C2263" s="19"/>
      <c r="D2263" s="18"/>
      <c r="E2263" s="32"/>
      <c r="F2263" s="14">
        <f t="shared" si="1796"/>
        <v>0</v>
      </c>
      <c r="G2263" s="37"/>
      <c r="H2263" s="19"/>
      <c r="I2263" s="18"/>
      <c r="J2263" s="32"/>
      <c r="K2263" s="14">
        <f t="shared" si="1797"/>
        <v>0</v>
      </c>
      <c r="L2263" s="37"/>
      <c r="M2263" s="19"/>
      <c r="N2263" s="18"/>
      <c r="O2263" s="32"/>
      <c r="P2263" s="14">
        <f t="shared" si="1798"/>
        <v>0</v>
      </c>
      <c r="Q2263" s="15">
        <f t="shared" si="1785"/>
        <v>0</v>
      </c>
      <c r="S2263" s="13" t="s">
        <v>1665</v>
      </c>
      <c r="T2263" s="37"/>
      <c r="U2263" s="19">
        <v>20</v>
      </c>
      <c r="V2263" s="18"/>
      <c r="W2263" s="32"/>
      <c r="X2263" s="14">
        <f t="shared" si="1793"/>
        <v>20</v>
      </c>
      <c r="Y2263" s="37"/>
      <c r="Z2263" s="19">
        <v>20</v>
      </c>
      <c r="AA2263" s="18"/>
      <c r="AB2263" s="32"/>
      <c r="AC2263" s="14">
        <f t="shared" si="1794"/>
        <v>20</v>
      </c>
      <c r="AD2263" s="37"/>
      <c r="AE2263" s="19">
        <v>20</v>
      </c>
      <c r="AF2263" s="18"/>
      <c r="AG2263" s="32"/>
      <c r="AH2263" s="14">
        <f t="shared" si="1795"/>
        <v>20</v>
      </c>
      <c r="AI2263" s="15">
        <f t="shared" si="1786"/>
        <v>60</v>
      </c>
      <c r="AJ2263" s="56">
        <v>44882</v>
      </c>
    </row>
    <row r="2264" spans="1:37" x14ac:dyDescent="0.15">
      <c r="A2264" s="30"/>
      <c r="B2264" s="37"/>
      <c r="C2264" s="19"/>
      <c r="D2264" s="18"/>
      <c r="E2264" s="32"/>
      <c r="F2264" s="14">
        <f t="shared" si="1796"/>
        <v>0</v>
      </c>
      <c r="G2264" s="37"/>
      <c r="H2264" s="19"/>
      <c r="I2264" s="18"/>
      <c r="J2264" s="32"/>
      <c r="K2264" s="14">
        <f t="shared" si="1797"/>
        <v>0</v>
      </c>
      <c r="L2264" s="37"/>
      <c r="M2264" s="19"/>
      <c r="N2264" s="18"/>
      <c r="O2264" s="32"/>
      <c r="P2264" s="14">
        <f t="shared" si="1798"/>
        <v>0</v>
      </c>
      <c r="Q2264" s="15">
        <f t="shared" si="1785"/>
        <v>0</v>
      </c>
      <c r="S2264" s="30" t="s">
        <v>1647</v>
      </c>
      <c r="T2264" s="37"/>
      <c r="U2264" s="19">
        <v>3</v>
      </c>
      <c r="V2264" s="18">
        <v>1</v>
      </c>
      <c r="W2264" s="32"/>
      <c r="X2264" s="14">
        <f t="shared" si="1793"/>
        <v>4</v>
      </c>
      <c r="Y2264" s="37"/>
      <c r="Z2264" s="19">
        <v>3</v>
      </c>
      <c r="AA2264" s="18">
        <v>1</v>
      </c>
      <c r="AB2264" s="32"/>
      <c r="AC2264" s="14">
        <f t="shared" si="1794"/>
        <v>4</v>
      </c>
      <c r="AD2264" s="37"/>
      <c r="AE2264" s="19">
        <v>3</v>
      </c>
      <c r="AF2264" s="18">
        <v>1</v>
      </c>
      <c r="AG2264" s="32"/>
      <c r="AH2264" s="14">
        <f t="shared" si="1795"/>
        <v>4</v>
      </c>
      <c r="AI2264" s="15">
        <f t="shared" si="1786"/>
        <v>12</v>
      </c>
      <c r="AJ2264" s="56">
        <v>44872</v>
      </c>
    </row>
    <row r="2265" spans="1:37" x14ac:dyDescent="0.15">
      <c r="A2265" s="30"/>
      <c r="B2265" s="37"/>
      <c r="C2265" s="19"/>
      <c r="D2265" s="18"/>
      <c r="E2265" s="32"/>
      <c r="F2265" s="14">
        <f t="shared" si="1796"/>
        <v>0</v>
      </c>
      <c r="G2265" s="37"/>
      <c r="H2265" s="19"/>
      <c r="I2265" s="18"/>
      <c r="J2265" s="32"/>
      <c r="K2265" s="14">
        <f t="shared" si="1797"/>
        <v>0</v>
      </c>
      <c r="L2265" s="37"/>
      <c r="M2265" s="19"/>
      <c r="N2265" s="18"/>
      <c r="O2265" s="32"/>
      <c r="P2265" s="14">
        <f t="shared" si="1798"/>
        <v>0</v>
      </c>
      <c r="Q2265" s="15">
        <f t="shared" si="1785"/>
        <v>0</v>
      </c>
      <c r="S2265" s="30" t="s">
        <v>1648</v>
      </c>
      <c r="T2265" s="37"/>
      <c r="U2265" s="19">
        <v>3</v>
      </c>
      <c r="V2265" s="18">
        <v>1</v>
      </c>
      <c r="W2265" s="32"/>
      <c r="X2265" s="14">
        <f t="shared" si="1793"/>
        <v>4</v>
      </c>
      <c r="Y2265" s="37"/>
      <c r="Z2265" s="19">
        <v>3</v>
      </c>
      <c r="AA2265" s="18">
        <v>1</v>
      </c>
      <c r="AB2265" s="32"/>
      <c r="AC2265" s="14">
        <f t="shared" si="1794"/>
        <v>4</v>
      </c>
      <c r="AD2265" s="37"/>
      <c r="AE2265" s="19">
        <v>3</v>
      </c>
      <c r="AF2265" s="18">
        <v>1</v>
      </c>
      <c r="AG2265" s="32"/>
      <c r="AH2265" s="14">
        <f t="shared" si="1795"/>
        <v>4</v>
      </c>
      <c r="AI2265" s="15">
        <f t="shared" si="1786"/>
        <v>12</v>
      </c>
      <c r="AJ2265" s="56">
        <v>44873</v>
      </c>
    </row>
    <row r="2266" spans="1:37" x14ac:dyDescent="0.15">
      <c r="A2266" s="30"/>
      <c r="B2266" s="37"/>
      <c r="C2266" s="19"/>
      <c r="D2266" s="18"/>
      <c r="E2266" s="32"/>
      <c r="F2266" s="14">
        <f t="shared" si="1796"/>
        <v>0</v>
      </c>
      <c r="G2266" s="37"/>
      <c r="H2266" s="19"/>
      <c r="I2266" s="18"/>
      <c r="J2266" s="32"/>
      <c r="K2266" s="14">
        <f t="shared" si="1797"/>
        <v>0</v>
      </c>
      <c r="L2266" s="37"/>
      <c r="M2266" s="19"/>
      <c r="N2266" s="18"/>
      <c r="O2266" s="32"/>
      <c r="P2266" s="14">
        <f t="shared" si="1798"/>
        <v>0</v>
      </c>
      <c r="Q2266" s="15">
        <f t="shared" si="1785"/>
        <v>0</v>
      </c>
      <c r="S2266" s="30" t="s">
        <v>1652</v>
      </c>
      <c r="T2266" s="37"/>
      <c r="U2266" s="19"/>
      <c r="V2266" s="18">
        <v>5</v>
      </c>
      <c r="W2266" s="32"/>
      <c r="X2266" s="14">
        <f t="shared" si="1793"/>
        <v>5</v>
      </c>
      <c r="Y2266" s="37"/>
      <c r="Z2266" s="19"/>
      <c r="AA2266" s="18"/>
      <c r="AB2266" s="32"/>
      <c r="AC2266" s="14">
        <f t="shared" si="1794"/>
        <v>0</v>
      </c>
      <c r="AD2266" s="37"/>
      <c r="AE2266" s="19"/>
      <c r="AF2266" s="18"/>
      <c r="AG2266" s="32"/>
      <c r="AH2266" s="14">
        <f t="shared" si="1795"/>
        <v>0</v>
      </c>
      <c r="AI2266" s="15">
        <f t="shared" si="1786"/>
        <v>5</v>
      </c>
      <c r="AJ2266" s="56">
        <v>44875</v>
      </c>
      <c r="AK2266" s="16"/>
    </row>
    <row r="2267" spans="1:37" x14ac:dyDescent="0.15">
      <c r="A2267" s="30"/>
      <c r="B2267" s="37"/>
      <c r="C2267" s="19"/>
      <c r="D2267" s="18"/>
      <c r="E2267" s="32"/>
      <c r="F2267" s="14">
        <f t="shared" si="1796"/>
        <v>0</v>
      </c>
      <c r="G2267" s="37"/>
      <c r="H2267" s="19"/>
      <c r="I2267" s="18"/>
      <c r="J2267" s="32"/>
      <c r="K2267" s="14">
        <f t="shared" si="1797"/>
        <v>0</v>
      </c>
      <c r="L2267" s="37"/>
      <c r="M2267" s="19"/>
      <c r="N2267" s="18"/>
      <c r="O2267" s="32"/>
      <c r="P2267" s="14">
        <f t="shared" si="1798"/>
        <v>0</v>
      </c>
      <c r="Q2267" s="15">
        <f t="shared" si="1785"/>
        <v>0</v>
      </c>
      <c r="S2267" s="30" t="s">
        <v>1650</v>
      </c>
      <c r="T2267" s="31"/>
      <c r="U2267" s="32">
        <v>4</v>
      </c>
      <c r="V2267" s="33"/>
      <c r="W2267" s="32">
        <v>1</v>
      </c>
      <c r="X2267" s="14">
        <f t="shared" si="1793"/>
        <v>5</v>
      </c>
      <c r="Y2267" s="31"/>
      <c r="Z2267" s="32">
        <v>4</v>
      </c>
      <c r="AA2267" s="33"/>
      <c r="AB2267" s="32">
        <v>1</v>
      </c>
      <c r="AC2267" s="14">
        <f t="shared" si="1794"/>
        <v>5</v>
      </c>
      <c r="AD2267" s="31"/>
      <c r="AE2267" s="32">
        <v>4</v>
      </c>
      <c r="AF2267" s="33"/>
      <c r="AG2267" s="32">
        <v>1</v>
      </c>
      <c r="AH2267" s="14">
        <f t="shared" si="1795"/>
        <v>5</v>
      </c>
      <c r="AI2267" s="15">
        <f t="shared" si="1786"/>
        <v>15</v>
      </c>
      <c r="AJ2267" s="56">
        <v>44874</v>
      </c>
      <c r="AK2267" s="16"/>
    </row>
    <row r="2268" spans="1:37" x14ac:dyDescent="0.15">
      <c r="A2268" s="30"/>
      <c r="B2268" s="37"/>
      <c r="C2268" s="19"/>
      <c r="D2268" s="18"/>
      <c r="E2268" s="32"/>
      <c r="F2268" s="14">
        <f t="shared" si="1796"/>
        <v>0</v>
      </c>
      <c r="G2268" s="37"/>
      <c r="H2268" s="19"/>
      <c r="I2268" s="18"/>
      <c r="J2268" s="32"/>
      <c r="K2268" s="14">
        <f t="shared" si="1797"/>
        <v>0</v>
      </c>
      <c r="L2268" s="37"/>
      <c r="M2268" s="19"/>
      <c r="N2268" s="18"/>
      <c r="O2268" s="32"/>
      <c r="P2268" s="14">
        <f t="shared" si="1798"/>
        <v>0</v>
      </c>
      <c r="Q2268" s="15">
        <f t="shared" si="1785"/>
        <v>0</v>
      </c>
      <c r="S2268" s="30" t="s">
        <v>1651</v>
      </c>
      <c r="T2268" s="31"/>
      <c r="U2268" s="32">
        <v>5</v>
      </c>
      <c r="V2268" s="33"/>
      <c r="W2268" s="32">
        <v>1</v>
      </c>
      <c r="X2268" s="14">
        <f t="shared" si="1793"/>
        <v>6</v>
      </c>
      <c r="Y2268" s="31"/>
      <c r="Z2268" s="32">
        <v>5</v>
      </c>
      <c r="AA2268" s="33"/>
      <c r="AB2268" s="32">
        <v>1</v>
      </c>
      <c r="AC2268" s="14">
        <f t="shared" si="1794"/>
        <v>6</v>
      </c>
      <c r="AD2268" s="31"/>
      <c r="AE2268" s="32">
        <v>5</v>
      </c>
      <c r="AF2268" s="33"/>
      <c r="AG2268" s="32">
        <v>1</v>
      </c>
      <c r="AH2268" s="14">
        <f t="shared" si="1795"/>
        <v>6</v>
      </c>
      <c r="AI2268" s="15">
        <f t="shared" si="1786"/>
        <v>18</v>
      </c>
      <c r="AJ2268" s="56">
        <v>44875</v>
      </c>
      <c r="AK2268" s="16"/>
    </row>
    <row r="2269" spans="1:37" x14ac:dyDescent="0.15">
      <c r="A2269" s="30"/>
      <c r="B2269" s="37"/>
      <c r="C2269" s="19"/>
      <c r="D2269" s="18"/>
      <c r="E2269" s="32"/>
      <c r="F2269" s="14">
        <f t="shared" si="1796"/>
        <v>0</v>
      </c>
      <c r="G2269" s="37"/>
      <c r="H2269" s="19"/>
      <c r="I2269" s="18"/>
      <c r="J2269" s="32"/>
      <c r="K2269" s="14">
        <f t="shared" si="1797"/>
        <v>0</v>
      </c>
      <c r="L2269" s="37"/>
      <c r="M2269" s="19"/>
      <c r="N2269" s="18"/>
      <c r="O2269" s="32"/>
      <c r="P2269" s="14">
        <f t="shared" si="1798"/>
        <v>0</v>
      </c>
      <c r="Q2269" s="15">
        <f t="shared" si="1785"/>
        <v>0</v>
      </c>
      <c r="S2269" s="30" t="s">
        <v>1653</v>
      </c>
      <c r="T2269" s="31"/>
      <c r="U2269" s="32">
        <v>6</v>
      </c>
      <c r="V2269" s="33">
        <v>2</v>
      </c>
      <c r="W2269" s="32">
        <v>2</v>
      </c>
      <c r="X2269" s="14">
        <f t="shared" si="1793"/>
        <v>10</v>
      </c>
      <c r="Y2269" s="31"/>
      <c r="Z2269" s="32">
        <v>6</v>
      </c>
      <c r="AA2269" s="33">
        <v>2</v>
      </c>
      <c r="AB2269" s="32">
        <v>2</v>
      </c>
      <c r="AC2269" s="14">
        <f t="shared" si="1794"/>
        <v>10</v>
      </c>
      <c r="AD2269" s="31"/>
      <c r="AE2269" s="32">
        <v>6</v>
      </c>
      <c r="AF2269" s="33">
        <v>2</v>
      </c>
      <c r="AG2269" s="32">
        <v>2</v>
      </c>
      <c r="AH2269" s="14">
        <f t="shared" si="1795"/>
        <v>10</v>
      </c>
      <c r="AI2269" s="15">
        <f t="shared" si="1786"/>
        <v>30</v>
      </c>
      <c r="AJ2269" s="56">
        <v>44876</v>
      </c>
    </row>
    <row r="2270" spans="1:37" x14ac:dyDescent="0.15">
      <c r="A2270" s="30"/>
      <c r="B2270" s="37"/>
      <c r="C2270" s="19"/>
      <c r="D2270" s="18"/>
      <c r="E2270" s="32"/>
      <c r="F2270" s="14">
        <f t="shared" si="1796"/>
        <v>0</v>
      </c>
      <c r="G2270" s="37"/>
      <c r="H2270" s="19"/>
      <c r="I2270" s="18"/>
      <c r="J2270" s="32"/>
      <c r="K2270" s="14">
        <f t="shared" si="1797"/>
        <v>0</v>
      </c>
      <c r="L2270" s="37"/>
      <c r="M2270" s="19"/>
      <c r="N2270" s="18"/>
      <c r="O2270" s="32"/>
      <c r="P2270" s="14">
        <f t="shared" si="1798"/>
        <v>0</v>
      </c>
      <c r="Q2270" s="15">
        <f t="shared" si="1785"/>
        <v>0</v>
      </c>
      <c r="S2270" s="30" t="s">
        <v>1654</v>
      </c>
      <c r="T2270" s="31"/>
      <c r="U2270" s="32">
        <v>2</v>
      </c>
      <c r="V2270" s="33">
        <v>2</v>
      </c>
      <c r="W2270" s="32"/>
      <c r="X2270" s="14">
        <f t="shared" si="1793"/>
        <v>4</v>
      </c>
      <c r="Y2270" s="31"/>
      <c r="Z2270" s="32">
        <v>2</v>
      </c>
      <c r="AA2270" s="33">
        <v>2</v>
      </c>
      <c r="AB2270" s="32"/>
      <c r="AC2270" s="14">
        <f t="shared" si="1794"/>
        <v>4</v>
      </c>
      <c r="AD2270" s="31"/>
      <c r="AE2270" s="32">
        <v>2</v>
      </c>
      <c r="AF2270" s="33">
        <v>2</v>
      </c>
      <c r="AG2270" s="32"/>
      <c r="AH2270" s="14">
        <f t="shared" si="1795"/>
        <v>4</v>
      </c>
      <c r="AI2270" s="15">
        <f t="shared" si="1786"/>
        <v>12</v>
      </c>
      <c r="AJ2270" s="56">
        <v>44879</v>
      </c>
    </row>
    <row r="2271" spans="1:37" x14ac:dyDescent="0.15">
      <c r="A2271" s="39"/>
      <c r="B2271" s="37"/>
      <c r="C2271" s="19"/>
      <c r="D2271" s="18"/>
      <c r="E2271" s="32"/>
      <c r="F2271" s="14">
        <f t="shared" si="1796"/>
        <v>0</v>
      </c>
      <c r="G2271" s="37"/>
      <c r="H2271" s="19"/>
      <c r="I2271" s="18"/>
      <c r="J2271" s="32"/>
      <c r="K2271" s="14">
        <f t="shared" si="1797"/>
        <v>0</v>
      </c>
      <c r="L2271" s="37"/>
      <c r="M2271" s="19"/>
      <c r="N2271" s="18"/>
      <c r="O2271" s="32"/>
      <c r="P2271" s="14">
        <f t="shared" si="1798"/>
        <v>0</v>
      </c>
      <c r="Q2271" s="15">
        <f t="shared" si="1785"/>
        <v>0</v>
      </c>
      <c r="S2271" s="13"/>
      <c r="T2271" s="31"/>
      <c r="U2271" s="32"/>
      <c r="V2271" s="33"/>
      <c r="W2271" s="32"/>
      <c r="X2271" s="14">
        <f t="shared" si="1793"/>
        <v>0</v>
      </c>
      <c r="Y2271" s="31"/>
      <c r="Z2271" s="32"/>
      <c r="AA2271" s="33"/>
      <c r="AB2271" s="32"/>
      <c r="AC2271" s="14">
        <f t="shared" si="1794"/>
        <v>0</v>
      </c>
      <c r="AD2271" s="31"/>
      <c r="AE2271" s="32"/>
      <c r="AF2271" s="33"/>
      <c r="AG2271" s="32"/>
      <c r="AH2271" s="14">
        <f t="shared" si="1795"/>
        <v>0</v>
      </c>
      <c r="AI2271" s="15">
        <f t="shared" si="1786"/>
        <v>0</v>
      </c>
      <c r="AJ2271" s="57"/>
    </row>
    <row r="2272" spans="1:37" x14ac:dyDescent="0.15">
      <c r="A2272" s="30"/>
      <c r="B2272" s="37"/>
      <c r="C2272" s="19"/>
      <c r="D2272" s="18"/>
      <c r="E2272" s="32"/>
      <c r="F2272" s="14">
        <f t="shared" si="1796"/>
        <v>0</v>
      </c>
      <c r="G2272" s="37"/>
      <c r="H2272" s="19"/>
      <c r="I2272" s="18"/>
      <c r="J2272" s="32"/>
      <c r="K2272" s="14">
        <f t="shared" si="1797"/>
        <v>0</v>
      </c>
      <c r="L2272" s="37"/>
      <c r="M2272" s="19"/>
      <c r="N2272" s="18"/>
      <c r="O2272" s="32"/>
      <c r="P2272" s="14">
        <f t="shared" si="1798"/>
        <v>0</v>
      </c>
      <c r="Q2272" s="15">
        <f t="shared" si="1785"/>
        <v>0</v>
      </c>
      <c r="S2272" s="30" t="s">
        <v>1574</v>
      </c>
      <c r="T2272" s="31"/>
      <c r="U2272" s="32"/>
      <c r="V2272" s="33"/>
      <c r="W2272" s="32"/>
      <c r="X2272" s="14">
        <f t="shared" si="1793"/>
        <v>0</v>
      </c>
      <c r="Y2272" s="31"/>
      <c r="Z2272" s="32"/>
      <c r="AA2272" s="33"/>
      <c r="AB2272" s="32"/>
      <c r="AC2272" s="14">
        <f t="shared" si="1794"/>
        <v>0</v>
      </c>
      <c r="AD2272" s="31"/>
      <c r="AE2272" s="32"/>
      <c r="AF2272" s="33"/>
      <c r="AG2272" s="32"/>
      <c r="AH2272" s="14">
        <f t="shared" si="1795"/>
        <v>0</v>
      </c>
      <c r="AI2272" s="15">
        <f t="shared" si="1786"/>
        <v>0</v>
      </c>
      <c r="AJ2272" s="56" t="s">
        <v>703</v>
      </c>
    </row>
    <row r="2273" spans="1:36" x14ac:dyDescent="0.15">
      <c r="A2273" s="30"/>
      <c r="B2273" s="37"/>
      <c r="C2273" s="19"/>
      <c r="D2273" s="18"/>
      <c r="E2273" s="32"/>
      <c r="F2273" s="14">
        <f t="shared" si="1796"/>
        <v>0</v>
      </c>
      <c r="G2273" s="37"/>
      <c r="H2273" s="19"/>
      <c r="I2273" s="18"/>
      <c r="J2273" s="32"/>
      <c r="K2273" s="14">
        <f t="shared" si="1797"/>
        <v>0</v>
      </c>
      <c r="L2273" s="37"/>
      <c r="M2273" s="19"/>
      <c r="N2273" s="18"/>
      <c r="O2273" s="32"/>
      <c r="P2273" s="14">
        <f t="shared" si="1798"/>
        <v>0</v>
      </c>
      <c r="Q2273" s="15">
        <f t="shared" si="1785"/>
        <v>0</v>
      </c>
      <c r="S2273" s="30" t="s">
        <v>1605</v>
      </c>
      <c r="T2273" s="31"/>
      <c r="U2273" s="32"/>
      <c r="V2273" s="33"/>
      <c r="W2273" s="32"/>
      <c r="X2273" s="14">
        <f t="shared" si="1793"/>
        <v>0</v>
      </c>
      <c r="Y2273" s="31"/>
      <c r="Z2273" s="32"/>
      <c r="AA2273" s="33"/>
      <c r="AB2273" s="32"/>
      <c r="AC2273" s="14">
        <f t="shared" si="1794"/>
        <v>0</v>
      </c>
      <c r="AD2273" s="31"/>
      <c r="AE2273" s="32"/>
      <c r="AF2273" s="33"/>
      <c r="AG2273" s="32"/>
      <c r="AH2273" s="14">
        <f t="shared" si="1795"/>
        <v>0</v>
      </c>
      <c r="AI2273" s="15">
        <f t="shared" si="1786"/>
        <v>0</v>
      </c>
      <c r="AJ2273" s="56" t="s">
        <v>1606</v>
      </c>
    </row>
    <row r="2274" spans="1:36" x14ac:dyDescent="0.15">
      <c r="A2274" s="13"/>
      <c r="B2274" s="37"/>
      <c r="C2274" s="19"/>
      <c r="D2274" s="18"/>
      <c r="E2274" s="32"/>
      <c r="F2274" s="14">
        <f t="shared" si="1796"/>
        <v>0</v>
      </c>
      <c r="G2274" s="37"/>
      <c r="H2274" s="19"/>
      <c r="I2274" s="18"/>
      <c r="J2274" s="32"/>
      <c r="K2274" s="14">
        <f t="shared" si="1797"/>
        <v>0</v>
      </c>
      <c r="L2274" s="37"/>
      <c r="M2274" s="19"/>
      <c r="N2274" s="18"/>
      <c r="O2274" s="32"/>
      <c r="P2274" s="14">
        <f t="shared" si="1798"/>
        <v>0</v>
      </c>
      <c r="Q2274" s="15">
        <f t="shared" si="1785"/>
        <v>0</v>
      </c>
      <c r="S2274" s="30" t="s">
        <v>1612</v>
      </c>
      <c r="T2274" s="31"/>
      <c r="U2274" s="32"/>
      <c r="V2274" s="33"/>
      <c r="W2274" s="32"/>
      <c r="X2274" s="14">
        <f t="shared" si="1793"/>
        <v>0</v>
      </c>
      <c r="Y2274" s="31"/>
      <c r="Z2274" s="32"/>
      <c r="AA2274" s="33"/>
      <c r="AB2274" s="32"/>
      <c r="AC2274" s="14">
        <f t="shared" si="1794"/>
        <v>0</v>
      </c>
      <c r="AD2274" s="31"/>
      <c r="AE2274" s="32"/>
      <c r="AF2274" s="33"/>
      <c r="AG2274" s="32"/>
      <c r="AH2274" s="14">
        <f t="shared" si="1795"/>
        <v>0</v>
      </c>
      <c r="AI2274" s="15">
        <f t="shared" si="1786"/>
        <v>0</v>
      </c>
      <c r="AJ2274" s="56" t="s">
        <v>1113</v>
      </c>
    </row>
    <row r="2275" spans="1:36" ht="14.25" thickBot="1" x14ac:dyDescent="0.2">
      <c r="A2275" s="13"/>
      <c r="B2275" s="37"/>
      <c r="C2275" s="19"/>
      <c r="D2275" s="18"/>
      <c r="E2275" s="106"/>
      <c r="F2275" s="14">
        <f t="shared" si="1796"/>
        <v>0</v>
      </c>
      <c r="G2275" s="37"/>
      <c r="H2275" s="19"/>
      <c r="I2275" s="18"/>
      <c r="J2275" s="32"/>
      <c r="K2275" s="14">
        <f t="shared" si="1797"/>
        <v>0</v>
      </c>
      <c r="L2275" s="37"/>
      <c r="M2275" s="19"/>
      <c r="N2275" s="18"/>
      <c r="O2275" s="106"/>
      <c r="P2275" s="14">
        <f t="shared" si="1798"/>
        <v>0</v>
      </c>
      <c r="Q2275" s="24">
        <f t="shared" si="1785"/>
        <v>0</v>
      </c>
      <c r="S2275" s="13" t="s">
        <v>1557</v>
      </c>
      <c r="T2275" s="31"/>
      <c r="U2275" s="32"/>
      <c r="V2275" s="33"/>
      <c r="W2275" s="32"/>
      <c r="X2275" s="14">
        <f t="shared" si="1793"/>
        <v>0</v>
      </c>
      <c r="Y2275" s="31"/>
      <c r="Z2275" s="32"/>
      <c r="AA2275" s="33"/>
      <c r="AB2275" s="32"/>
      <c r="AC2275" s="14">
        <f t="shared" si="1794"/>
        <v>0</v>
      </c>
      <c r="AD2275" s="31"/>
      <c r="AE2275" s="32"/>
      <c r="AF2275" s="33"/>
      <c r="AG2275" s="32"/>
      <c r="AH2275" s="14">
        <f t="shared" si="1795"/>
        <v>0</v>
      </c>
      <c r="AI2275" s="15">
        <f t="shared" si="1786"/>
        <v>0</v>
      </c>
      <c r="AJ2275" s="57" t="s">
        <v>1558</v>
      </c>
    </row>
    <row r="2276" spans="1:36" ht="14.25" thickBot="1" x14ac:dyDescent="0.2">
      <c r="A2276" s="3" t="s">
        <v>11</v>
      </c>
      <c r="B2276" s="26">
        <f>SUM(B2252:B2275)</f>
        <v>1</v>
      </c>
      <c r="C2276" s="26">
        <f t="shared" ref="C2276:E2276" si="1799">SUM(C2252:C2275)</f>
        <v>1</v>
      </c>
      <c r="D2276" s="26">
        <f t="shared" si="1799"/>
        <v>3</v>
      </c>
      <c r="E2276" s="26">
        <f t="shared" si="1799"/>
        <v>1</v>
      </c>
      <c r="F2276" s="40">
        <f>SUM(F2252:F2275)</f>
        <v>6</v>
      </c>
      <c r="G2276" s="26">
        <f t="shared" ref="G2276:Q2276" si="1800">SUM(G2252:G2275)</f>
        <v>1</v>
      </c>
      <c r="H2276" s="26">
        <f t="shared" si="1800"/>
        <v>3</v>
      </c>
      <c r="I2276" s="27">
        <f t="shared" si="1800"/>
        <v>4</v>
      </c>
      <c r="J2276" s="27">
        <f t="shared" si="1800"/>
        <v>1</v>
      </c>
      <c r="K2276" s="40">
        <f t="shared" si="1800"/>
        <v>9</v>
      </c>
      <c r="L2276" s="26">
        <f t="shared" si="1800"/>
        <v>2</v>
      </c>
      <c r="M2276" s="26">
        <f t="shared" si="1800"/>
        <v>1</v>
      </c>
      <c r="N2276" s="26">
        <f t="shared" si="1800"/>
        <v>4</v>
      </c>
      <c r="O2276" s="26">
        <f t="shared" si="1800"/>
        <v>1</v>
      </c>
      <c r="P2276" s="40">
        <f t="shared" si="1800"/>
        <v>8</v>
      </c>
      <c r="Q2276" s="41">
        <f t="shared" si="1800"/>
        <v>23</v>
      </c>
      <c r="S2276" s="3" t="s">
        <v>11</v>
      </c>
      <c r="T2276" s="26">
        <f t="shared" ref="T2276:AI2276" si="1801">SUM(T2252:T2275)</f>
        <v>7</v>
      </c>
      <c r="U2276" s="26">
        <f t="shared" si="1801"/>
        <v>62</v>
      </c>
      <c r="V2276" s="26">
        <f t="shared" si="1801"/>
        <v>23</v>
      </c>
      <c r="W2276" s="26">
        <f t="shared" si="1801"/>
        <v>25</v>
      </c>
      <c r="X2276" s="40">
        <f t="shared" si="1801"/>
        <v>117</v>
      </c>
      <c r="Y2276" s="26">
        <f t="shared" si="1801"/>
        <v>14</v>
      </c>
      <c r="Z2276" s="26">
        <f t="shared" si="1801"/>
        <v>62</v>
      </c>
      <c r="AA2276" s="27">
        <f t="shared" si="1801"/>
        <v>18</v>
      </c>
      <c r="AB2276" s="27">
        <f t="shared" si="1801"/>
        <v>25</v>
      </c>
      <c r="AC2276" s="40">
        <f t="shared" si="1801"/>
        <v>119</v>
      </c>
      <c r="AD2276" s="26">
        <f t="shared" si="1801"/>
        <v>7</v>
      </c>
      <c r="AE2276" s="26">
        <f t="shared" si="1801"/>
        <v>70</v>
      </c>
      <c r="AF2276" s="26">
        <f t="shared" si="1801"/>
        <v>18</v>
      </c>
      <c r="AG2276" s="26">
        <f t="shared" si="1801"/>
        <v>25</v>
      </c>
      <c r="AH2276" s="40">
        <f t="shared" si="1801"/>
        <v>120</v>
      </c>
      <c r="AI2276" s="41">
        <f t="shared" si="1801"/>
        <v>356</v>
      </c>
    </row>
    <row r="2277" spans="1:36" ht="14.25" thickBot="1" x14ac:dyDescent="0.2">
      <c r="A2277" s="42" t="s">
        <v>12</v>
      </c>
      <c r="B2277" s="43">
        <f>B2251-B2276</f>
        <v>4</v>
      </c>
      <c r="C2277" s="43">
        <f t="shared" ref="C2277:Q2277" si="1802">C2251-C2276</f>
        <v>4</v>
      </c>
      <c r="D2277" s="43">
        <f t="shared" si="1802"/>
        <v>9</v>
      </c>
      <c r="E2277" s="43">
        <f t="shared" si="1802"/>
        <v>3</v>
      </c>
      <c r="F2277" s="43">
        <f t="shared" si="1802"/>
        <v>20</v>
      </c>
      <c r="G2277" s="43">
        <f t="shared" si="1802"/>
        <v>6</v>
      </c>
      <c r="H2277" s="43">
        <f t="shared" si="1802"/>
        <v>4</v>
      </c>
      <c r="I2277" s="43">
        <f t="shared" si="1802"/>
        <v>9</v>
      </c>
      <c r="J2277" s="43">
        <f t="shared" si="1802"/>
        <v>5</v>
      </c>
      <c r="K2277" s="43">
        <f t="shared" si="1802"/>
        <v>24</v>
      </c>
      <c r="L2277" s="43">
        <f t="shared" si="1802"/>
        <v>4</v>
      </c>
      <c r="M2277" s="43">
        <f t="shared" si="1802"/>
        <v>4</v>
      </c>
      <c r="N2277" s="43">
        <f t="shared" si="1802"/>
        <v>7</v>
      </c>
      <c r="O2277" s="43">
        <f t="shared" si="1802"/>
        <v>5</v>
      </c>
      <c r="P2277" s="43">
        <f t="shared" si="1802"/>
        <v>20</v>
      </c>
      <c r="Q2277" s="41">
        <f t="shared" si="1802"/>
        <v>64</v>
      </c>
      <c r="S2277" s="42" t="s">
        <v>12</v>
      </c>
      <c r="T2277" s="43">
        <f>T2251-T2276</f>
        <v>459</v>
      </c>
      <c r="U2277" s="43">
        <f t="shared" ref="U2277:AI2277" si="1803">U2251-U2276</f>
        <v>503</v>
      </c>
      <c r="V2277" s="43">
        <f t="shared" si="1803"/>
        <v>525</v>
      </c>
      <c r="W2277" s="43">
        <f t="shared" si="1803"/>
        <v>182</v>
      </c>
      <c r="X2277" s="43">
        <f t="shared" si="1803"/>
        <v>1669</v>
      </c>
      <c r="Y2277" s="43">
        <f t="shared" si="1803"/>
        <v>435</v>
      </c>
      <c r="Z2277" s="43">
        <f t="shared" si="1803"/>
        <v>647</v>
      </c>
      <c r="AA2277" s="43">
        <f t="shared" si="1803"/>
        <v>438</v>
      </c>
      <c r="AB2277" s="43">
        <f t="shared" si="1803"/>
        <v>292</v>
      </c>
      <c r="AC2277" s="43">
        <f t="shared" si="1803"/>
        <v>1812</v>
      </c>
      <c r="AD2277" s="43">
        <f t="shared" si="1803"/>
        <v>516</v>
      </c>
      <c r="AE2277" s="43">
        <f t="shared" si="1803"/>
        <v>571</v>
      </c>
      <c r="AF2277" s="43">
        <f t="shared" si="1803"/>
        <v>592</v>
      </c>
      <c r="AG2277" s="43">
        <f t="shared" si="1803"/>
        <v>173</v>
      </c>
      <c r="AH2277" s="43">
        <f t="shared" si="1803"/>
        <v>1852</v>
      </c>
      <c r="AI2277" s="41">
        <f t="shared" si="1803"/>
        <v>5333</v>
      </c>
    </row>
    <row r="2280" spans="1:36" ht="21.75" thickBot="1" x14ac:dyDescent="0.25">
      <c r="A2280" s="50" t="s">
        <v>13</v>
      </c>
      <c r="B2280" s="51"/>
      <c r="C2280" s="51"/>
      <c r="D2280" s="51"/>
      <c r="E2280" s="51"/>
      <c r="F2280" s="54" t="s">
        <v>26</v>
      </c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S2280" s="50" t="s">
        <v>14</v>
      </c>
      <c r="T2280" s="51"/>
      <c r="U2280" s="51"/>
      <c r="V2280" s="51"/>
      <c r="W2280" s="51"/>
      <c r="X2280" s="54" t="s">
        <v>26</v>
      </c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</row>
    <row r="2281" spans="1:36" ht="14.25" thickBot="1" x14ac:dyDescent="0.2">
      <c r="A2281" s="2" t="s">
        <v>0</v>
      </c>
      <c r="B2281" s="225" t="s">
        <v>15</v>
      </c>
      <c r="C2281" s="225"/>
      <c r="D2281" s="225"/>
      <c r="E2281" s="225"/>
      <c r="F2281" s="226"/>
      <c r="G2281" s="225" t="s">
        <v>1</v>
      </c>
      <c r="H2281" s="225"/>
      <c r="I2281" s="225"/>
      <c r="J2281" s="225"/>
      <c r="K2281" s="226"/>
      <c r="L2281" s="225" t="s">
        <v>16</v>
      </c>
      <c r="M2281" s="225"/>
      <c r="N2281" s="225"/>
      <c r="O2281" s="225"/>
      <c r="P2281" s="225"/>
      <c r="Q2281" s="227" t="s">
        <v>2</v>
      </c>
      <c r="S2281" s="2" t="s">
        <v>0</v>
      </c>
      <c r="T2281" s="225" t="s">
        <v>15</v>
      </c>
      <c r="U2281" s="225"/>
      <c r="V2281" s="225"/>
      <c r="W2281" s="225"/>
      <c r="X2281" s="226"/>
      <c r="Y2281" s="225" t="s">
        <v>1</v>
      </c>
      <c r="Z2281" s="225"/>
      <c r="AA2281" s="225"/>
      <c r="AB2281" s="225"/>
      <c r="AC2281" s="226"/>
      <c r="AD2281" s="225" t="s">
        <v>16</v>
      </c>
      <c r="AE2281" s="225"/>
      <c r="AF2281" s="225"/>
      <c r="AG2281" s="225"/>
      <c r="AH2281" s="225"/>
      <c r="AI2281" s="227" t="s">
        <v>2</v>
      </c>
    </row>
    <row r="2282" spans="1:36" ht="14.25" thickBot="1" x14ac:dyDescent="0.2">
      <c r="A2282" s="2" t="s">
        <v>3</v>
      </c>
      <c r="B2282" s="3" t="s">
        <v>4</v>
      </c>
      <c r="C2282" s="2" t="s">
        <v>5</v>
      </c>
      <c r="D2282" s="4" t="s">
        <v>6</v>
      </c>
      <c r="E2282" s="2" t="s">
        <v>821</v>
      </c>
      <c r="F2282" s="2" t="s">
        <v>7</v>
      </c>
      <c r="G2282" s="3" t="s">
        <v>4</v>
      </c>
      <c r="H2282" s="2" t="s">
        <v>5</v>
      </c>
      <c r="I2282" s="4" t="s">
        <v>6</v>
      </c>
      <c r="J2282" s="2" t="s">
        <v>820</v>
      </c>
      <c r="K2282" s="2" t="s">
        <v>7</v>
      </c>
      <c r="L2282" s="3" t="s">
        <v>4</v>
      </c>
      <c r="M2282" s="2" t="s">
        <v>5</v>
      </c>
      <c r="N2282" s="4" t="s">
        <v>6</v>
      </c>
      <c r="O2282" s="2" t="s">
        <v>820</v>
      </c>
      <c r="P2282" s="3" t="s">
        <v>7</v>
      </c>
      <c r="Q2282" s="228"/>
      <c r="S2282" s="2" t="s">
        <v>3</v>
      </c>
      <c r="T2282" s="3" t="s">
        <v>4</v>
      </c>
      <c r="U2282" s="2" t="s">
        <v>5</v>
      </c>
      <c r="V2282" s="4" t="s">
        <v>6</v>
      </c>
      <c r="W2282" s="2" t="s">
        <v>821</v>
      </c>
      <c r="X2282" s="2" t="s">
        <v>7</v>
      </c>
      <c r="Y2282" s="3" t="s">
        <v>4</v>
      </c>
      <c r="Z2282" s="2" t="s">
        <v>5</v>
      </c>
      <c r="AA2282" s="4" t="s">
        <v>6</v>
      </c>
      <c r="AB2282" s="2" t="s">
        <v>821</v>
      </c>
      <c r="AC2282" s="2" t="s">
        <v>7</v>
      </c>
      <c r="AD2282" s="3" t="s">
        <v>4</v>
      </c>
      <c r="AE2282" s="2" t="s">
        <v>5</v>
      </c>
      <c r="AF2282" s="4" t="s">
        <v>6</v>
      </c>
      <c r="AG2282" s="2" t="s">
        <v>821</v>
      </c>
      <c r="AH2282" s="3" t="s">
        <v>7</v>
      </c>
      <c r="AI2282" s="228"/>
    </row>
    <row r="2283" spans="1:36" x14ac:dyDescent="0.15">
      <c r="A2283" s="5" t="s">
        <v>12</v>
      </c>
      <c r="B2283" s="6">
        <f>B2277</f>
        <v>4</v>
      </c>
      <c r="C2283" s="7">
        <f>C2277</f>
        <v>4</v>
      </c>
      <c r="D2283" s="6">
        <f>D2277</f>
        <v>9</v>
      </c>
      <c r="E2283" s="7">
        <f>E2277</f>
        <v>3</v>
      </c>
      <c r="F2283" s="8">
        <f>SUM(B2283:E2283)</f>
        <v>20</v>
      </c>
      <c r="G2283" s="6">
        <f>G2277</f>
        <v>6</v>
      </c>
      <c r="H2283" s="7">
        <f>H2277</f>
        <v>4</v>
      </c>
      <c r="I2283" s="6">
        <f>I2277</f>
        <v>9</v>
      </c>
      <c r="J2283" s="7">
        <f>J2277</f>
        <v>5</v>
      </c>
      <c r="K2283" s="8">
        <f>SUM(G2283:J2283)</f>
        <v>24</v>
      </c>
      <c r="L2283" s="6">
        <f>L2277</f>
        <v>4</v>
      </c>
      <c r="M2283" s="7">
        <f>M2277</f>
        <v>4</v>
      </c>
      <c r="N2283" s="6">
        <f>N2277</f>
        <v>7</v>
      </c>
      <c r="O2283" s="7">
        <f>O2277</f>
        <v>5</v>
      </c>
      <c r="P2283" s="8">
        <f>SUM(L2283:O2283)</f>
        <v>20</v>
      </c>
      <c r="Q2283" s="9">
        <f>F2283+K2283+P2283</f>
        <v>64</v>
      </c>
      <c r="S2283" s="5" t="s">
        <v>12</v>
      </c>
      <c r="T2283" s="6">
        <f>T2277</f>
        <v>459</v>
      </c>
      <c r="U2283" s="7">
        <f>U2277</f>
        <v>503</v>
      </c>
      <c r="V2283" s="6">
        <f>V2277</f>
        <v>525</v>
      </c>
      <c r="W2283" s="7">
        <f>W2277</f>
        <v>182</v>
      </c>
      <c r="X2283" s="8">
        <f>SUM(T2283:W2283)</f>
        <v>1669</v>
      </c>
      <c r="Y2283" s="6">
        <f>Y2277</f>
        <v>435</v>
      </c>
      <c r="Z2283" s="7">
        <f>Z2277</f>
        <v>647</v>
      </c>
      <c r="AA2283" s="6">
        <f>AA2277</f>
        <v>438</v>
      </c>
      <c r="AB2283" s="7">
        <f>AB2277</f>
        <v>292</v>
      </c>
      <c r="AC2283" s="8">
        <f>SUM(Y2283:AB2283)</f>
        <v>1812</v>
      </c>
      <c r="AD2283" s="7">
        <f>AD2277</f>
        <v>516</v>
      </c>
      <c r="AE2283" s="7">
        <f>AE2277</f>
        <v>571</v>
      </c>
      <c r="AF2283" s="6">
        <f>AF2277</f>
        <v>592</v>
      </c>
      <c r="AG2283" s="7">
        <f>AG2277</f>
        <v>173</v>
      </c>
      <c r="AH2283" s="8">
        <f>SUM(AD2283:AG2283)</f>
        <v>1852</v>
      </c>
      <c r="AI2283" s="9">
        <f>X2283+AC2283+AH2283</f>
        <v>5333</v>
      </c>
    </row>
    <row r="2284" spans="1:36" x14ac:dyDescent="0.15">
      <c r="A2284" s="11" t="s">
        <v>66</v>
      </c>
      <c r="B2284" s="31"/>
      <c r="C2284" s="32">
        <v>1</v>
      </c>
      <c r="D2284" s="33"/>
      <c r="E2284" s="32">
        <v>1</v>
      </c>
      <c r="F2284" s="14">
        <f t="shared" ref="F2284:F2293" si="1804">SUM(B2284:E2284)</f>
        <v>2</v>
      </c>
      <c r="G2284" s="31"/>
      <c r="H2284" s="32">
        <v>1</v>
      </c>
      <c r="I2284" s="33"/>
      <c r="J2284" s="32">
        <v>1</v>
      </c>
      <c r="K2284" s="14">
        <f t="shared" ref="K2284:K2293" si="1805">SUM(G2284:J2284)</f>
        <v>2</v>
      </c>
      <c r="L2284" s="31"/>
      <c r="M2284" s="32">
        <v>1</v>
      </c>
      <c r="N2284" s="33"/>
      <c r="O2284" s="32"/>
      <c r="P2284" s="14">
        <f t="shared" ref="P2284:P2293" si="1806">SUM(L2284:O2284)</f>
        <v>1</v>
      </c>
      <c r="Q2284" s="15">
        <f t="shared" ref="Q2284:Q2318" si="1807">F2284+K2284+P2284</f>
        <v>5</v>
      </c>
      <c r="R2284" s="93">
        <v>44894</v>
      </c>
      <c r="S2284" s="11" t="s">
        <v>223</v>
      </c>
      <c r="T2284" s="12">
        <v>2</v>
      </c>
      <c r="U2284" s="13"/>
      <c r="V2284" s="12">
        <v>4</v>
      </c>
      <c r="W2284" s="30">
        <v>2</v>
      </c>
      <c r="X2284" s="14">
        <f>SUM(T2284:W2284)</f>
        <v>8</v>
      </c>
      <c r="Y2284" s="12"/>
      <c r="Z2284" s="13">
        <v>2</v>
      </c>
      <c r="AA2284" s="12">
        <v>4</v>
      </c>
      <c r="AB2284" s="30">
        <v>1</v>
      </c>
      <c r="AC2284" s="14">
        <f>SUM(Y2284:AB2284)</f>
        <v>7</v>
      </c>
      <c r="AD2284" s="12"/>
      <c r="AE2284" s="13">
        <v>2</v>
      </c>
      <c r="AF2284" s="12">
        <v>3</v>
      </c>
      <c r="AG2284" s="30"/>
      <c r="AH2284" s="14">
        <f>SUM(AD2284:AG2284)</f>
        <v>5</v>
      </c>
      <c r="AI2284" s="15">
        <f t="shared" ref="AI2284" si="1808">X2284+AC2284+AH2284</f>
        <v>20</v>
      </c>
      <c r="AJ2284" s="93">
        <v>44898</v>
      </c>
    </row>
    <row r="2285" spans="1:36" x14ac:dyDescent="0.15">
      <c r="A2285" s="11" t="s">
        <v>691</v>
      </c>
      <c r="B2285" s="37"/>
      <c r="C2285" s="19"/>
      <c r="D2285" s="18"/>
      <c r="E2285" s="32">
        <v>1</v>
      </c>
      <c r="F2285" s="14">
        <f t="shared" si="1804"/>
        <v>1</v>
      </c>
      <c r="G2285" s="37"/>
      <c r="H2285" s="19"/>
      <c r="I2285" s="18"/>
      <c r="J2285" s="32"/>
      <c r="K2285" s="14">
        <f t="shared" si="1805"/>
        <v>0</v>
      </c>
      <c r="L2285" s="37"/>
      <c r="M2285" s="19"/>
      <c r="N2285" s="18">
        <v>1</v>
      </c>
      <c r="O2285" s="32"/>
      <c r="P2285" s="14">
        <f t="shared" si="1806"/>
        <v>1</v>
      </c>
      <c r="Q2285" s="15">
        <f t="shared" si="1807"/>
        <v>2</v>
      </c>
      <c r="R2285" s="93">
        <v>44894</v>
      </c>
      <c r="S2285" s="11" t="s">
        <v>9</v>
      </c>
      <c r="T2285" s="62"/>
      <c r="U2285" s="47"/>
      <c r="V2285" s="46"/>
      <c r="W2285" s="88"/>
      <c r="X2285" s="14">
        <f t="shared" ref="X2285:X2293" si="1809">SUM(T2285:W2285)</f>
        <v>0</v>
      </c>
      <c r="Y2285" s="62"/>
      <c r="Z2285" s="47"/>
      <c r="AA2285" s="46"/>
      <c r="AB2285" s="88"/>
      <c r="AC2285" s="14">
        <f t="shared" ref="AC2285:AC2293" si="1810">SUM(Y2285:AB2285)</f>
        <v>0</v>
      </c>
      <c r="AD2285" s="62"/>
      <c r="AE2285" s="47"/>
      <c r="AF2285" s="46"/>
      <c r="AG2285" s="88"/>
      <c r="AH2285" s="14">
        <f t="shared" ref="AH2285:AH2293" si="1811">SUM(AD2285:AG2285)</f>
        <v>0</v>
      </c>
      <c r="AI2285" s="15">
        <f t="shared" ref="AI2285:AI2314" si="1812">X2285+AC2285+AH2285</f>
        <v>0</v>
      </c>
    </row>
    <row r="2286" spans="1:36" x14ac:dyDescent="0.15">
      <c r="A2286" s="11" t="s">
        <v>1683</v>
      </c>
      <c r="B2286" s="12"/>
      <c r="C2286" s="13">
        <v>2</v>
      </c>
      <c r="D2286" s="12"/>
      <c r="E2286" s="30"/>
      <c r="F2286" s="14">
        <f t="shared" si="1804"/>
        <v>2</v>
      </c>
      <c r="G2286" s="12"/>
      <c r="H2286" s="13">
        <v>2</v>
      </c>
      <c r="I2286" s="12"/>
      <c r="J2286" s="30"/>
      <c r="K2286" s="14">
        <f t="shared" si="1805"/>
        <v>2</v>
      </c>
      <c r="L2286" s="12"/>
      <c r="M2286" s="13">
        <v>2</v>
      </c>
      <c r="N2286" s="12"/>
      <c r="O2286" s="30"/>
      <c r="P2286" s="14">
        <f t="shared" si="1806"/>
        <v>2</v>
      </c>
      <c r="Q2286" s="15">
        <f t="shared" si="1807"/>
        <v>6</v>
      </c>
      <c r="R2286" s="93">
        <v>44901</v>
      </c>
      <c r="S2286" s="11" t="s">
        <v>9</v>
      </c>
      <c r="T2286" s="46"/>
      <c r="U2286" s="47"/>
      <c r="V2286" s="46"/>
      <c r="W2286" s="88"/>
      <c r="X2286" s="14">
        <f t="shared" si="1809"/>
        <v>0</v>
      </c>
      <c r="Y2286" s="46"/>
      <c r="Z2286" s="47"/>
      <c r="AA2286" s="46"/>
      <c r="AB2286" s="88"/>
      <c r="AC2286" s="14">
        <f t="shared" si="1810"/>
        <v>0</v>
      </c>
      <c r="AD2286" s="46"/>
      <c r="AE2286" s="47"/>
      <c r="AF2286" s="46"/>
      <c r="AG2286" s="88"/>
      <c r="AH2286" s="14">
        <f t="shared" si="1811"/>
        <v>0</v>
      </c>
      <c r="AI2286" s="15">
        <f t="shared" si="1812"/>
        <v>0</v>
      </c>
      <c r="AJ2286" s="56"/>
    </row>
    <row r="2287" spans="1:36" x14ac:dyDescent="0.15">
      <c r="A2287" s="11" t="s">
        <v>1690</v>
      </c>
      <c r="B2287" s="12"/>
      <c r="C2287" s="13">
        <v>1</v>
      </c>
      <c r="D2287" s="12">
        <v>1</v>
      </c>
      <c r="E2287" s="30"/>
      <c r="F2287" s="14">
        <f t="shared" si="1804"/>
        <v>2</v>
      </c>
      <c r="G2287" s="12"/>
      <c r="H2287" s="13">
        <v>1</v>
      </c>
      <c r="I2287" s="12">
        <v>1</v>
      </c>
      <c r="J2287" s="30">
        <v>1</v>
      </c>
      <c r="K2287" s="14">
        <f t="shared" si="1805"/>
        <v>3</v>
      </c>
      <c r="L2287" s="12">
        <v>1</v>
      </c>
      <c r="M2287" s="13">
        <v>1</v>
      </c>
      <c r="N2287" s="12"/>
      <c r="O2287" s="30"/>
      <c r="P2287" s="14">
        <f t="shared" si="1806"/>
        <v>2</v>
      </c>
      <c r="Q2287" s="15">
        <f t="shared" si="1807"/>
        <v>7</v>
      </c>
      <c r="R2287" s="93">
        <v>44903</v>
      </c>
      <c r="S2287" s="11" t="s">
        <v>9</v>
      </c>
      <c r="T2287" s="62"/>
      <c r="U2287" s="47"/>
      <c r="V2287" s="46"/>
      <c r="W2287" s="47"/>
      <c r="X2287" s="123">
        <f t="shared" si="1809"/>
        <v>0</v>
      </c>
      <c r="Y2287" s="46"/>
      <c r="Z2287" s="47"/>
      <c r="AA2287" s="46"/>
      <c r="AB2287" s="47"/>
      <c r="AC2287" s="123">
        <f t="shared" si="1810"/>
        <v>0</v>
      </c>
      <c r="AD2287" s="46"/>
      <c r="AE2287" s="47"/>
      <c r="AF2287" s="46"/>
      <c r="AG2287" s="47"/>
      <c r="AH2287" s="123">
        <f t="shared" si="1811"/>
        <v>0</v>
      </c>
      <c r="AI2287" s="72">
        <f t="shared" si="1812"/>
        <v>0</v>
      </c>
      <c r="AJ2287" s="57"/>
    </row>
    <row r="2288" spans="1:36" x14ac:dyDescent="0.15">
      <c r="A2288" s="11" t="s">
        <v>66</v>
      </c>
      <c r="B2288" s="12">
        <v>1</v>
      </c>
      <c r="C2288" s="13">
        <v>1</v>
      </c>
      <c r="D2288" s="12">
        <v>1</v>
      </c>
      <c r="E2288" s="30"/>
      <c r="F2288" s="14">
        <f t="shared" si="1804"/>
        <v>3</v>
      </c>
      <c r="G2288" s="12">
        <v>1</v>
      </c>
      <c r="H2288" s="13">
        <v>1</v>
      </c>
      <c r="I2288" s="12">
        <v>1</v>
      </c>
      <c r="J2288" s="30"/>
      <c r="K2288" s="14">
        <f t="shared" si="1805"/>
        <v>3</v>
      </c>
      <c r="L2288" s="12">
        <v>1</v>
      </c>
      <c r="M2288" s="13"/>
      <c r="N2288" s="12">
        <v>1</v>
      </c>
      <c r="O2288" s="30"/>
      <c r="P2288" s="14">
        <f t="shared" si="1806"/>
        <v>2</v>
      </c>
      <c r="Q2288" s="15">
        <f t="shared" si="1807"/>
        <v>8</v>
      </c>
      <c r="R2288" s="93">
        <v>44904</v>
      </c>
      <c r="S2288" s="11" t="s">
        <v>9</v>
      </c>
      <c r="T2288" s="89"/>
      <c r="U2288" s="88"/>
      <c r="V2288" s="89"/>
      <c r="W2288" s="88"/>
      <c r="X2288" s="14">
        <f t="shared" si="1809"/>
        <v>0</v>
      </c>
      <c r="Y2288" s="89"/>
      <c r="Z2288" s="88"/>
      <c r="AA2288" s="89"/>
      <c r="AB2288" s="88"/>
      <c r="AC2288" s="14">
        <f t="shared" si="1810"/>
        <v>0</v>
      </c>
      <c r="AD2288" s="89"/>
      <c r="AE2288" s="88"/>
      <c r="AF2288" s="89"/>
      <c r="AG2288" s="88"/>
      <c r="AH2288" s="14">
        <f t="shared" si="1811"/>
        <v>0</v>
      </c>
      <c r="AI2288" s="15">
        <f t="shared" si="1812"/>
        <v>0</v>
      </c>
      <c r="AJ2288" s="61"/>
    </row>
    <row r="2289" spans="1:36" x14ac:dyDescent="0.15">
      <c r="A2289" s="11" t="s">
        <v>202</v>
      </c>
      <c r="B2289" s="12">
        <v>1</v>
      </c>
      <c r="C2289" s="13"/>
      <c r="D2289" s="12"/>
      <c r="E2289" s="30"/>
      <c r="F2289" s="14">
        <f t="shared" si="1804"/>
        <v>1</v>
      </c>
      <c r="G2289" s="12">
        <v>1</v>
      </c>
      <c r="H2289" s="13"/>
      <c r="I2289" s="12"/>
      <c r="J2289" s="30"/>
      <c r="K2289" s="14">
        <f t="shared" si="1805"/>
        <v>1</v>
      </c>
      <c r="L2289" s="12">
        <v>1</v>
      </c>
      <c r="M2289" s="13"/>
      <c r="N2289" s="12"/>
      <c r="O2289" s="30"/>
      <c r="P2289" s="14">
        <f t="shared" si="1806"/>
        <v>1</v>
      </c>
      <c r="Q2289" s="15">
        <f t="shared" si="1807"/>
        <v>3</v>
      </c>
      <c r="R2289" s="93">
        <v>44904</v>
      </c>
      <c r="S2289" s="11" t="s">
        <v>9</v>
      </c>
      <c r="T2289" s="46"/>
      <c r="U2289" s="47"/>
      <c r="V2289" s="46"/>
      <c r="W2289" s="88"/>
      <c r="X2289" s="14">
        <f t="shared" si="1809"/>
        <v>0</v>
      </c>
      <c r="Y2289" s="46"/>
      <c r="Z2289" s="47"/>
      <c r="AA2289" s="46"/>
      <c r="AB2289" s="88"/>
      <c r="AC2289" s="14">
        <f t="shared" si="1810"/>
        <v>0</v>
      </c>
      <c r="AD2289" s="46"/>
      <c r="AE2289" s="47"/>
      <c r="AF2289" s="46"/>
      <c r="AG2289" s="88"/>
      <c r="AH2289" s="14">
        <f t="shared" si="1811"/>
        <v>0</v>
      </c>
      <c r="AI2289" s="15">
        <f t="shared" si="1812"/>
        <v>0</v>
      </c>
    </row>
    <row r="2290" spans="1:36" x14ac:dyDescent="0.15">
      <c r="A2290" s="11" t="s">
        <v>9</v>
      </c>
      <c r="B2290" s="18"/>
      <c r="C2290" s="19"/>
      <c r="D2290" s="18"/>
      <c r="E2290" s="32"/>
      <c r="F2290" s="14">
        <f t="shared" si="1804"/>
        <v>0</v>
      </c>
      <c r="G2290" s="18"/>
      <c r="H2290" s="19"/>
      <c r="I2290" s="18"/>
      <c r="J2290" s="32"/>
      <c r="K2290" s="14">
        <f t="shared" si="1805"/>
        <v>0</v>
      </c>
      <c r="L2290" s="18"/>
      <c r="M2290" s="19"/>
      <c r="N2290" s="18"/>
      <c r="O2290" s="32"/>
      <c r="P2290" s="14">
        <f t="shared" si="1806"/>
        <v>0</v>
      </c>
      <c r="Q2290" s="15">
        <f t="shared" si="1807"/>
        <v>0</v>
      </c>
      <c r="S2290" s="11" t="s">
        <v>9</v>
      </c>
      <c r="T2290" s="46"/>
      <c r="U2290" s="47"/>
      <c r="V2290" s="46"/>
      <c r="W2290" s="88"/>
      <c r="X2290" s="14">
        <f t="shared" si="1809"/>
        <v>0</v>
      </c>
      <c r="Y2290" s="46"/>
      <c r="Z2290" s="47"/>
      <c r="AA2290" s="46"/>
      <c r="AB2290" s="88"/>
      <c r="AC2290" s="14">
        <f t="shared" si="1810"/>
        <v>0</v>
      </c>
      <c r="AD2290" s="46"/>
      <c r="AE2290" s="47"/>
      <c r="AF2290" s="46"/>
      <c r="AG2290" s="88"/>
      <c r="AH2290" s="14">
        <f t="shared" si="1811"/>
        <v>0</v>
      </c>
      <c r="AI2290" s="15">
        <f t="shared" si="1812"/>
        <v>0</v>
      </c>
      <c r="AJ2290" s="57"/>
    </row>
    <row r="2291" spans="1:36" x14ac:dyDescent="0.15">
      <c r="A2291" s="11" t="s">
        <v>9</v>
      </c>
      <c r="B2291" s="18"/>
      <c r="C2291" s="19"/>
      <c r="D2291" s="18"/>
      <c r="E2291" s="32"/>
      <c r="F2291" s="14">
        <f t="shared" si="1804"/>
        <v>0</v>
      </c>
      <c r="G2291" s="18"/>
      <c r="H2291" s="19"/>
      <c r="I2291" s="18"/>
      <c r="J2291" s="32"/>
      <c r="K2291" s="14">
        <f t="shared" si="1805"/>
        <v>0</v>
      </c>
      <c r="L2291" s="18"/>
      <c r="M2291" s="19"/>
      <c r="N2291" s="18"/>
      <c r="O2291" s="32"/>
      <c r="P2291" s="14">
        <f t="shared" si="1806"/>
        <v>0</v>
      </c>
      <c r="Q2291" s="15">
        <f t="shared" si="1807"/>
        <v>0</v>
      </c>
      <c r="S2291" s="11" t="s">
        <v>9</v>
      </c>
      <c r="T2291" s="62"/>
      <c r="U2291" s="47"/>
      <c r="V2291" s="46"/>
      <c r="W2291" s="47"/>
      <c r="X2291" s="123">
        <f t="shared" si="1809"/>
        <v>0</v>
      </c>
      <c r="Y2291" s="46"/>
      <c r="Z2291" s="47"/>
      <c r="AA2291" s="46"/>
      <c r="AB2291" s="47"/>
      <c r="AC2291" s="123">
        <f t="shared" si="1810"/>
        <v>0</v>
      </c>
      <c r="AD2291" s="46"/>
      <c r="AE2291" s="47"/>
      <c r="AF2291" s="46"/>
      <c r="AG2291" s="47"/>
      <c r="AH2291" s="123">
        <f t="shared" si="1811"/>
        <v>0</v>
      </c>
      <c r="AI2291" s="72">
        <f t="shared" si="1812"/>
        <v>0</v>
      </c>
    </row>
    <row r="2292" spans="1:36" x14ac:dyDescent="0.15">
      <c r="A2292" s="11" t="s">
        <v>9</v>
      </c>
      <c r="B2292" s="18"/>
      <c r="C2292" s="19"/>
      <c r="D2292" s="18"/>
      <c r="E2292" s="32"/>
      <c r="F2292" s="14">
        <f t="shared" si="1804"/>
        <v>0</v>
      </c>
      <c r="G2292" s="18"/>
      <c r="H2292" s="19"/>
      <c r="I2292" s="18"/>
      <c r="J2292" s="32"/>
      <c r="K2292" s="14">
        <f t="shared" si="1805"/>
        <v>0</v>
      </c>
      <c r="L2292" s="18"/>
      <c r="M2292" s="19"/>
      <c r="N2292" s="18"/>
      <c r="O2292" s="32"/>
      <c r="P2292" s="14">
        <f t="shared" si="1806"/>
        <v>0</v>
      </c>
      <c r="Q2292" s="15">
        <f t="shared" si="1807"/>
        <v>0</v>
      </c>
      <c r="S2292" s="11" t="s">
        <v>9</v>
      </c>
      <c r="T2292" s="89"/>
      <c r="U2292" s="88"/>
      <c r="V2292" s="89"/>
      <c r="W2292" s="88"/>
      <c r="X2292" s="14">
        <f t="shared" si="1809"/>
        <v>0</v>
      </c>
      <c r="Y2292" s="89"/>
      <c r="Z2292" s="88"/>
      <c r="AA2292" s="89"/>
      <c r="AB2292" s="88"/>
      <c r="AC2292" s="14">
        <f t="shared" si="1810"/>
        <v>0</v>
      </c>
      <c r="AD2292" s="89"/>
      <c r="AE2292" s="88"/>
      <c r="AF2292" s="89"/>
      <c r="AG2292" s="88"/>
      <c r="AH2292" s="14">
        <f t="shared" si="1811"/>
        <v>0</v>
      </c>
      <c r="AI2292" s="15">
        <f t="shared" si="1812"/>
        <v>0</v>
      </c>
    </row>
    <row r="2293" spans="1:36" ht="14.25" thickBot="1" x14ac:dyDescent="0.2">
      <c r="A2293" s="20" t="s">
        <v>9</v>
      </c>
      <c r="B2293" s="21"/>
      <c r="C2293" s="22"/>
      <c r="D2293" s="21"/>
      <c r="E2293" s="105"/>
      <c r="F2293" s="14">
        <f t="shared" si="1804"/>
        <v>0</v>
      </c>
      <c r="G2293" s="21"/>
      <c r="H2293" s="22"/>
      <c r="I2293" s="21"/>
      <c r="J2293" s="105"/>
      <c r="K2293" s="14">
        <f t="shared" si="1805"/>
        <v>0</v>
      </c>
      <c r="L2293" s="21"/>
      <c r="M2293" s="22"/>
      <c r="N2293" s="21"/>
      <c r="O2293" s="105"/>
      <c r="P2293" s="14">
        <f t="shared" si="1806"/>
        <v>0</v>
      </c>
      <c r="Q2293" s="24">
        <f t="shared" si="1807"/>
        <v>0</v>
      </c>
      <c r="S2293" s="11" t="s">
        <v>9</v>
      </c>
      <c r="T2293" s="48"/>
      <c r="U2293" s="49"/>
      <c r="V2293" s="48"/>
      <c r="W2293" s="109"/>
      <c r="X2293" s="14">
        <f t="shared" si="1809"/>
        <v>0</v>
      </c>
      <c r="Y2293" s="48"/>
      <c r="Z2293" s="49"/>
      <c r="AA2293" s="48"/>
      <c r="AB2293" s="109"/>
      <c r="AC2293" s="14">
        <f t="shared" si="1810"/>
        <v>0</v>
      </c>
      <c r="AD2293" s="48"/>
      <c r="AE2293" s="49"/>
      <c r="AF2293" s="48"/>
      <c r="AG2293" s="109"/>
      <c r="AH2293" s="14">
        <f t="shared" si="1811"/>
        <v>0</v>
      </c>
      <c r="AI2293" s="24">
        <f t="shared" si="1812"/>
        <v>0</v>
      </c>
    </row>
    <row r="2294" spans="1:36" ht="14.25" thickBot="1" x14ac:dyDescent="0.2">
      <c r="A2294" s="25" t="s">
        <v>10</v>
      </c>
      <c r="B2294" s="26">
        <f>SUM(B2283:B2293)</f>
        <v>6</v>
      </c>
      <c r="C2294" s="26">
        <f>SUM(C2283:C2293)</f>
        <v>9</v>
      </c>
      <c r="D2294" s="27">
        <f>SUM(D2283:D2293)</f>
        <v>11</v>
      </c>
      <c r="E2294" s="27">
        <f>SUM(E2283:E2293)</f>
        <v>5</v>
      </c>
      <c r="F2294" s="28">
        <f>SUM(B2294:E2294)</f>
        <v>31</v>
      </c>
      <c r="G2294" s="26">
        <f>SUM(G2283:G2293)</f>
        <v>8</v>
      </c>
      <c r="H2294" s="26">
        <f>SUM(H2283:H2293)</f>
        <v>9</v>
      </c>
      <c r="I2294" s="27">
        <f>SUM(I2283:I2293)</f>
        <v>11</v>
      </c>
      <c r="J2294" s="27">
        <f>SUM(J2283:J2293)</f>
        <v>7</v>
      </c>
      <c r="K2294" s="28">
        <f>SUM(G2294:J2294)</f>
        <v>35</v>
      </c>
      <c r="L2294" s="26">
        <f>SUM(L2283:L2293)</f>
        <v>7</v>
      </c>
      <c r="M2294" s="26">
        <f>SUM(M2283:M2293)</f>
        <v>8</v>
      </c>
      <c r="N2294" s="27">
        <f>SUM(N2283:N2293)</f>
        <v>9</v>
      </c>
      <c r="O2294" s="27">
        <f>SUM(O2283:O2293)</f>
        <v>5</v>
      </c>
      <c r="P2294" s="28">
        <f>SUM(L2294:O2294)</f>
        <v>29</v>
      </c>
      <c r="Q2294" s="29">
        <f t="shared" si="1807"/>
        <v>95</v>
      </c>
      <c r="S2294" s="25" t="s">
        <v>10</v>
      </c>
      <c r="T2294" s="26">
        <f>SUM(T2283:T2293)</f>
        <v>461</v>
      </c>
      <c r="U2294" s="26">
        <f>SUM(U2283:U2293)</f>
        <v>503</v>
      </c>
      <c r="V2294" s="27">
        <f>SUM(V2283:V2293)</f>
        <v>529</v>
      </c>
      <c r="W2294" s="27">
        <f>SUM(W2283:W2293)</f>
        <v>184</v>
      </c>
      <c r="X2294" s="28">
        <f>SUM(T2294:W2294)</f>
        <v>1677</v>
      </c>
      <c r="Y2294" s="26">
        <f>SUM(Y2283:Y2293)</f>
        <v>435</v>
      </c>
      <c r="Z2294" s="26">
        <f>SUM(Z2283:Z2293)</f>
        <v>649</v>
      </c>
      <c r="AA2294" s="27">
        <f>SUM(AA2283:AA2293)</f>
        <v>442</v>
      </c>
      <c r="AB2294" s="27">
        <f>SUM(AB2283:AB2293)</f>
        <v>293</v>
      </c>
      <c r="AC2294" s="28">
        <f>SUM(Y2294:AB2294)</f>
        <v>1819</v>
      </c>
      <c r="AD2294" s="26">
        <f>SUM(AD2283:AD2293)</f>
        <v>516</v>
      </c>
      <c r="AE2294" s="26">
        <f>SUM(AE2283:AE2293)</f>
        <v>573</v>
      </c>
      <c r="AF2294" s="27">
        <f>SUM(AF2283:AF2293)</f>
        <v>595</v>
      </c>
      <c r="AG2294" s="27">
        <f>SUM(AG2283:AG2293)</f>
        <v>173</v>
      </c>
      <c r="AH2294" s="28">
        <f>SUM(AD2294:AG2294)</f>
        <v>1857</v>
      </c>
      <c r="AI2294" s="29">
        <f t="shared" si="1812"/>
        <v>5353</v>
      </c>
    </row>
    <row r="2295" spans="1:36" x14ac:dyDescent="0.15">
      <c r="A2295" s="30" t="s">
        <v>998</v>
      </c>
      <c r="B2295" s="31">
        <v>2</v>
      </c>
      <c r="C2295" s="32"/>
      <c r="D2295" s="33">
        <v>4</v>
      </c>
      <c r="E2295" s="32">
        <v>2</v>
      </c>
      <c r="F2295" s="14">
        <f>SUM(B2295:E2295)</f>
        <v>8</v>
      </c>
      <c r="G2295" s="31"/>
      <c r="H2295" s="32">
        <v>2</v>
      </c>
      <c r="I2295" s="33">
        <v>4</v>
      </c>
      <c r="J2295" s="32">
        <v>1</v>
      </c>
      <c r="K2295" s="14">
        <f>SUM(G2295:J2295)</f>
        <v>7</v>
      </c>
      <c r="L2295" s="31"/>
      <c r="M2295" s="32">
        <v>2</v>
      </c>
      <c r="N2295" s="33">
        <v>3</v>
      </c>
      <c r="O2295" s="32"/>
      <c r="P2295" s="14">
        <f>SUM(L2295:O2295)</f>
        <v>5</v>
      </c>
      <c r="Q2295" s="15">
        <f t="shared" si="1807"/>
        <v>20</v>
      </c>
      <c r="R2295" s="93">
        <v>44898</v>
      </c>
      <c r="S2295" s="30" t="s">
        <v>1468</v>
      </c>
      <c r="T2295" s="133">
        <v>10</v>
      </c>
      <c r="U2295" s="134">
        <v>10</v>
      </c>
      <c r="V2295" s="135">
        <v>10</v>
      </c>
      <c r="W2295" s="134"/>
      <c r="X2295" s="136">
        <f t="shared" ref="X2295:X2314" si="1813">SUM(T2295:W2295)</f>
        <v>30</v>
      </c>
      <c r="Y2295" s="133">
        <v>10</v>
      </c>
      <c r="Z2295" s="134">
        <v>10</v>
      </c>
      <c r="AA2295" s="135">
        <v>10</v>
      </c>
      <c r="AB2295" s="134"/>
      <c r="AC2295" s="136">
        <f t="shared" ref="AC2295:AC2314" si="1814">SUM(Y2295:AB2295)</f>
        <v>30</v>
      </c>
      <c r="AD2295" s="133">
        <v>10</v>
      </c>
      <c r="AE2295" s="134">
        <v>10</v>
      </c>
      <c r="AF2295" s="135">
        <v>10</v>
      </c>
      <c r="AG2295" s="134"/>
      <c r="AH2295" s="136">
        <f t="shared" ref="AH2295:AH2314" si="1815">SUM(AD2295:AG2295)</f>
        <v>30</v>
      </c>
      <c r="AI2295" s="137">
        <f t="shared" si="1812"/>
        <v>90</v>
      </c>
      <c r="AJ2295" s="56">
        <v>44881</v>
      </c>
    </row>
    <row r="2296" spans="1:36" x14ac:dyDescent="0.15">
      <c r="A2296" s="30" t="s">
        <v>1681</v>
      </c>
      <c r="B2296" s="37"/>
      <c r="C2296" s="19"/>
      <c r="D2296" s="18"/>
      <c r="E2296" s="32">
        <v>1</v>
      </c>
      <c r="F2296" s="14">
        <f t="shared" ref="F2296:F2318" si="1816">SUM(B2296:E2296)</f>
        <v>1</v>
      </c>
      <c r="G2296" s="37"/>
      <c r="H2296" s="19"/>
      <c r="I2296" s="18"/>
      <c r="J2296" s="32">
        <v>1</v>
      </c>
      <c r="K2296" s="14">
        <f t="shared" ref="K2296:K2318" si="1817">SUM(G2296:J2296)</f>
        <v>1</v>
      </c>
      <c r="L2296" s="37"/>
      <c r="M2296" s="19"/>
      <c r="N2296" s="18"/>
      <c r="O2296" s="32">
        <v>1</v>
      </c>
      <c r="P2296" s="14">
        <f t="shared" ref="P2296:P2318" si="1818">SUM(L2296:O2296)</f>
        <v>1</v>
      </c>
      <c r="Q2296" s="15">
        <f t="shared" si="1807"/>
        <v>3</v>
      </c>
      <c r="R2296" s="56">
        <v>44901</v>
      </c>
      <c r="S2296" s="30" t="s">
        <v>1662</v>
      </c>
      <c r="T2296" s="31">
        <v>1</v>
      </c>
      <c r="U2296" s="32">
        <v>4</v>
      </c>
      <c r="V2296" s="33">
        <v>1</v>
      </c>
      <c r="W2296" s="32">
        <v>3</v>
      </c>
      <c r="X2296" s="14">
        <f t="shared" si="1813"/>
        <v>9</v>
      </c>
      <c r="Y2296" s="31">
        <v>1</v>
      </c>
      <c r="Z2296" s="32">
        <v>4</v>
      </c>
      <c r="AA2296" s="33">
        <v>1</v>
      </c>
      <c r="AB2296" s="32">
        <v>3</v>
      </c>
      <c r="AC2296" s="14">
        <f t="shared" si="1814"/>
        <v>9</v>
      </c>
      <c r="AD2296" s="31">
        <v>1</v>
      </c>
      <c r="AE2296" s="32">
        <v>4</v>
      </c>
      <c r="AF2296" s="33">
        <v>1</v>
      </c>
      <c r="AG2296" s="32">
        <v>3</v>
      </c>
      <c r="AH2296" s="14">
        <f t="shared" si="1815"/>
        <v>9</v>
      </c>
      <c r="AI2296" s="15">
        <f t="shared" si="1812"/>
        <v>27</v>
      </c>
      <c r="AJ2296" s="56">
        <v>44881</v>
      </c>
    </row>
    <row r="2297" spans="1:36" x14ac:dyDescent="0.15">
      <c r="A2297" s="30"/>
      <c r="B2297" s="37"/>
      <c r="C2297" s="19"/>
      <c r="D2297" s="18"/>
      <c r="E2297" s="32"/>
      <c r="F2297" s="14">
        <f t="shared" si="1816"/>
        <v>0</v>
      </c>
      <c r="G2297" s="37"/>
      <c r="H2297" s="19"/>
      <c r="I2297" s="18"/>
      <c r="J2297" s="32"/>
      <c r="K2297" s="14">
        <f t="shared" si="1817"/>
        <v>0</v>
      </c>
      <c r="L2297" s="37"/>
      <c r="M2297" s="19"/>
      <c r="N2297" s="18"/>
      <c r="O2297" s="32"/>
      <c r="P2297" s="14">
        <f t="shared" si="1818"/>
        <v>0</v>
      </c>
      <c r="Q2297" s="15">
        <f t="shared" si="1807"/>
        <v>0</v>
      </c>
      <c r="S2297" s="30" t="s">
        <v>1666</v>
      </c>
      <c r="T2297" s="37"/>
      <c r="U2297" s="19">
        <v>4</v>
      </c>
      <c r="V2297" s="18">
        <v>4</v>
      </c>
      <c r="W2297" s="32">
        <v>1</v>
      </c>
      <c r="X2297" s="14">
        <f t="shared" si="1813"/>
        <v>9</v>
      </c>
      <c r="Y2297" s="37"/>
      <c r="Z2297" s="19">
        <v>4</v>
      </c>
      <c r="AA2297" s="18">
        <v>4</v>
      </c>
      <c r="AB2297" s="32">
        <v>1</v>
      </c>
      <c r="AC2297" s="14">
        <f t="shared" si="1814"/>
        <v>9</v>
      </c>
      <c r="AD2297" s="37"/>
      <c r="AE2297" s="19">
        <v>4</v>
      </c>
      <c r="AF2297" s="18">
        <v>4</v>
      </c>
      <c r="AG2297" s="32">
        <v>1</v>
      </c>
      <c r="AH2297" s="14">
        <f t="shared" si="1815"/>
        <v>9</v>
      </c>
      <c r="AI2297" s="15">
        <f t="shared" si="1812"/>
        <v>27</v>
      </c>
      <c r="AJ2297" s="56">
        <v>44887</v>
      </c>
    </row>
    <row r="2298" spans="1:36" x14ac:dyDescent="0.15">
      <c r="A2298" s="30"/>
      <c r="B2298" s="37"/>
      <c r="C2298" s="19"/>
      <c r="D2298" s="18"/>
      <c r="E2298" s="32"/>
      <c r="F2298" s="14">
        <f t="shared" si="1816"/>
        <v>0</v>
      </c>
      <c r="G2298" s="37"/>
      <c r="H2298" s="19"/>
      <c r="I2298" s="18"/>
      <c r="J2298" s="32"/>
      <c r="K2298" s="14">
        <f t="shared" si="1817"/>
        <v>0</v>
      </c>
      <c r="L2298" s="37"/>
      <c r="M2298" s="19"/>
      <c r="N2298" s="18"/>
      <c r="O2298" s="32"/>
      <c r="P2298" s="14">
        <f t="shared" si="1818"/>
        <v>0</v>
      </c>
      <c r="Q2298" s="15">
        <f t="shared" si="1807"/>
        <v>0</v>
      </c>
      <c r="S2298" s="30" t="s">
        <v>1670</v>
      </c>
      <c r="T2298" s="37">
        <v>2</v>
      </c>
      <c r="U2298" s="19">
        <v>6</v>
      </c>
      <c r="V2298" s="18">
        <v>2</v>
      </c>
      <c r="W2298" s="32">
        <v>3</v>
      </c>
      <c r="X2298" s="14">
        <f t="shared" si="1813"/>
        <v>13</v>
      </c>
      <c r="Y2298" s="37">
        <v>2</v>
      </c>
      <c r="Z2298" s="19">
        <v>6</v>
      </c>
      <c r="AA2298" s="18">
        <v>2</v>
      </c>
      <c r="AB2298" s="32">
        <v>3</v>
      </c>
      <c r="AC2298" s="14">
        <f t="shared" si="1814"/>
        <v>13</v>
      </c>
      <c r="AD2298" s="37">
        <v>2</v>
      </c>
      <c r="AE2298" s="19">
        <v>6</v>
      </c>
      <c r="AF2298" s="18">
        <v>2</v>
      </c>
      <c r="AG2298" s="32">
        <v>3</v>
      </c>
      <c r="AH2298" s="14">
        <f t="shared" si="1815"/>
        <v>13</v>
      </c>
      <c r="AI2298" s="15">
        <f t="shared" si="1812"/>
        <v>39</v>
      </c>
      <c r="AJ2298" s="56">
        <v>44889</v>
      </c>
    </row>
    <row r="2299" spans="1:36" x14ac:dyDescent="0.15">
      <c r="A2299" s="30"/>
      <c r="B2299" s="37"/>
      <c r="C2299" s="19"/>
      <c r="D2299" s="18"/>
      <c r="E2299" s="32"/>
      <c r="F2299" s="14">
        <f t="shared" si="1816"/>
        <v>0</v>
      </c>
      <c r="G2299" s="37"/>
      <c r="H2299" s="19"/>
      <c r="I2299" s="18"/>
      <c r="J2299" s="32"/>
      <c r="K2299" s="14">
        <f t="shared" si="1817"/>
        <v>0</v>
      </c>
      <c r="L2299" s="37"/>
      <c r="M2299" s="19"/>
      <c r="N2299" s="18"/>
      <c r="O2299" s="32"/>
      <c r="P2299" s="14">
        <f t="shared" si="1818"/>
        <v>0</v>
      </c>
      <c r="Q2299" s="15">
        <f t="shared" si="1807"/>
        <v>0</v>
      </c>
      <c r="S2299" s="30" t="s">
        <v>1671</v>
      </c>
      <c r="T2299" s="37"/>
      <c r="U2299" s="19"/>
      <c r="V2299" s="18">
        <v>1</v>
      </c>
      <c r="W2299" s="32"/>
      <c r="X2299" s="14">
        <f t="shared" si="1813"/>
        <v>1</v>
      </c>
      <c r="Y2299" s="37"/>
      <c r="Z2299" s="19"/>
      <c r="AA2299" s="18">
        <v>1</v>
      </c>
      <c r="AB2299" s="32"/>
      <c r="AC2299" s="14">
        <f t="shared" si="1814"/>
        <v>1</v>
      </c>
      <c r="AD2299" s="37"/>
      <c r="AE2299" s="19"/>
      <c r="AF2299" s="18">
        <v>1</v>
      </c>
      <c r="AG2299" s="32"/>
      <c r="AH2299" s="14">
        <f t="shared" si="1815"/>
        <v>1</v>
      </c>
      <c r="AI2299" s="15">
        <f t="shared" si="1812"/>
        <v>3</v>
      </c>
      <c r="AJ2299" s="56">
        <v>44890</v>
      </c>
    </row>
    <row r="2300" spans="1:36" x14ac:dyDescent="0.15">
      <c r="A2300" s="30"/>
      <c r="B2300" s="37"/>
      <c r="C2300" s="19"/>
      <c r="D2300" s="18"/>
      <c r="E2300" s="32"/>
      <c r="F2300" s="14">
        <f t="shared" si="1816"/>
        <v>0</v>
      </c>
      <c r="G2300" s="37"/>
      <c r="H2300" s="19"/>
      <c r="I2300" s="18"/>
      <c r="J2300" s="32"/>
      <c r="K2300" s="14">
        <f t="shared" si="1817"/>
        <v>0</v>
      </c>
      <c r="L2300" s="37"/>
      <c r="M2300" s="19"/>
      <c r="N2300" s="18"/>
      <c r="O2300" s="32"/>
      <c r="P2300" s="14">
        <f t="shared" si="1818"/>
        <v>0</v>
      </c>
      <c r="Q2300" s="15">
        <f t="shared" si="1807"/>
        <v>0</v>
      </c>
      <c r="S2300" s="30" t="s">
        <v>1672</v>
      </c>
      <c r="T2300" s="37"/>
      <c r="U2300" s="19"/>
      <c r="V2300" s="18">
        <v>4</v>
      </c>
      <c r="W2300" s="32">
        <v>3</v>
      </c>
      <c r="X2300" s="14">
        <f t="shared" si="1813"/>
        <v>7</v>
      </c>
      <c r="Y2300" s="37"/>
      <c r="Z2300" s="19"/>
      <c r="AA2300" s="18">
        <v>4</v>
      </c>
      <c r="AB2300" s="32">
        <v>3</v>
      </c>
      <c r="AC2300" s="14">
        <f t="shared" si="1814"/>
        <v>7</v>
      </c>
      <c r="AD2300" s="37"/>
      <c r="AE2300" s="19"/>
      <c r="AF2300" s="18">
        <v>4</v>
      </c>
      <c r="AG2300" s="32">
        <v>3</v>
      </c>
      <c r="AH2300" s="14">
        <f t="shared" si="1815"/>
        <v>7</v>
      </c>
      <c r="AI2300" s="15">
        <f t="shared" si="1812"/>
        <v>21</v>
      </c>
      <c r="AJ2300" s="56">
        <v>44893</v>
      </c>
    </row>
    <row r="2301" spans="1:36" x14ac:dyDescent="0.15">
      <c r="A2301" s="30"/>
      <c r="B2301" s="37"/>
      <c r="C2301" s="19"/>
      <c r="D2301" s="18"/>
      <c r="E2301" s="32"/>
      <c r="F2301" s="14">
        <f t="shared" si="1816"/>
        <v>0</v>
      </c>
      <c r="G2301" s="37"/>
      <c r="H2301" s="19"/>
      <c r="I2301" s="18"/>
      <c r="J2301" s="32"/>
      <c r="K2301" s="14">
        <f t="shared" si="1817"/>
        <v>0</v>
      </c>
      <c r="L2301" s="37"/>
      <c r="M2301" s="19"/>
      <c r="N2301" s="18"/>
      <c r="O2301" s="32"/>
      <c r="P2301" s="14">
        <f t="shared" si="1818"/>
        <v>0</v>
      </c>
      <c r="Q2301" s="15">
        <f t="shared" si="1807"/>
        <v>0</v>
      </c>
      <c r="S2301" s="13"/>
      <c r="T2301" s="37"/>
      <c r="U2301" s="19"/>
      <c r="V2301" s="18"/>
      <c r="W2301" s="32"/>
      <c r="X2301" s="14">
        <f t="shared" si="1813"/>
        <v>0</v>
      </c>
      <c r="Y2301" s="37"/>
      <c r="Z2301" s="19"/>
      <c r="AA2301" s="18"/>
      <c r="AB2301" s="32"/>
      <c r="AC2301" s="14">
        <f t="shared" si="1814"/>
        <v>0</v>
      </c>
      <c r="AD2301" s="37"/>
      <c r="AE2301" s="19"/>
      <c r="AF2301" s="18"/>
      <c r="AG2301" s="32"/>
      <c r="AH2301" s="14">
        <f t="shared" si="1815"/>
        <v>0</v>
      </c>
      <c r="AI2301" s="15">
        <f t="shared" si="1812"/>
        <v>0</v>
      </c>
      <c r="AJ2301" s="56"/>
    </row>
    <row r="2302" spans="1:36" x14ac:dyDescent="0.15">
      <c r="A2302" s="30"/>
      <c r="B2302" s="37"/>
      <c r="C2302" s="19"/>
      <c r="D2302" s="18"/>
      <c r="E2302" s="32"/>
      <c r="F2302" s="14">
        <f t="shared" si="1816"/>
        <v>0</v>
      </c>
      <c r="G2302" s="37"/>
      <c r="H2302" s="19"/>
      <c r="I2302" s="18"/>
      <c r="J2302" s="32"/>
      <c r="K2302" s="14">
        <f t="shared" si="1817"/>
        <v>0</v>
      </c>
      <c r="L2302" s="37"/>
      <c r="M2302" s="19"/>
      <c r="N2302" s="18"/>
      <c r="O2302" s="32"/>
      <c r="P2302" s="14">
        <f t="shared" si="1818"/>
        <v>0</v>
      </c>
      <c r="Q2302" s="15">
        <f t="shared" si="1807"/>
        <v>0</v>
      </c>
      <c r="S2302" s="30" t="s">
        <v>1674</v>
      </c>
      <c r="T2302" s="37">
        <v>3</v>
      </c>
      <c r="U2302" s="19"/>
      <c r="V2302" s="18"/>
      <c r="W2302" s="32">
        <v>3</v>
      </c>
      <c r="X2302" s="14">
        <f t="shared" si="1813"/>
        <v>6</v>
      </c>
      <c r="Y2302" s="37">
        <v>3</v>
      </c>
      <c r="Z2302" s="19"/>
      <c r="AA2302" s="18"/>
      <c r="AB2302" s="32">
        <v>3</v>
      </c>
      <c r="AC2302" s="14">
        <f t="shared" si="1814"/>
        <v>6</v>
      </c>
      <c r="AD2302" s="37">
        <v>3</v>
      </c>
      <c r="AE2302" s="19"/>
      <c r="AF2302" s="18"/>
      <c r="AG2302" s="32">
        <v>3</v>
      </c>
      <c r="AH2302" s="14">
        <f t="shared" si="1815"/>
        <v>6</v>
      </c>
      <c r="AI2302" s="15">
        <f t="shared" si="1812"/>
        <v>18</v>
      </c>
      <c r="AJ2302" s="56">
        <v>44894</v>
      </c>
    </row>
    <row r="2303" spans="1:36" x14ac:dyDescent="0.15">
      <c r="A2303" s="30"/>
      <c r="B2303" s="37"/>
      <c r="C2303" s="19"/>
      <c r="D2303" s="18"/>
      <c r="E2303" s="32"/>
      <c r="F2303" s="14">
        <f t="shared" si="1816"/>
        <v>0</v>
      </c>
      <c r="G2303" s="37"/>
      <c r="H2303" s="19"/>
      <c r="I2303" s="18"/>
      <c r="J2303" s="32"/>
      <c r="K2303" s="14">
        <f t="shared" si="1817"/>
        <v>0</v>
      </c>
      <c r="L2303" s="37"/>
      <c r="M2303" s="19"/>
      <c r="N2303" s="18"/>
      <c r="O2303" s="32"/>
      <c r="P2303" s="14">
        <f t="shared" si="1818"/>
        <v>0</v>
      </c>
      <c r="Q2303" s="15">
        <f t="shared" si="1807"/>
        <v>0</v>
      </c>
      <c r="S2303" s="30" t="s">
        <v>1675</v>
      </c>
      <c r="T2303" s="37"/>
      <c r="U2303" s="19">
        <v>4</v>
      </c>
      <c r="V2303" s="18"/>
      <c r="W2303" s="32">
        <v>3</v>
      </c>
      <c r="X2303" s="14">
        <f t="shared" si="1813"/>
        <v>7</v>
      </c>
      <c r="Y2303" s="37"/>
      <c r="Z2303" s="19">
        <v>4</v>
      </c>
      <c r="AA2303" s="18"/>
      <c r="AB2303" s="32">
        <v>3</v>
      </c>
      <c r="AC2303" s="14">
        <f t="shared" si="1814"/>
        <v>7</v>
      </c>
      <c r="AD2303" s="37"/>
      <c r="AE2303" s="19">
        <v>4</v>
      </c>
      <c r="AF2303" s="18"/>
      <c r="AG2303" s="32">
        <v>3</v>
      </c>
      <c r="AH2303" s="14">
        <f t="shared" si="1815"/>
        <v>7</v>
      </c>
      <c r="AI2303" s="15">
        <f t="shared" si="1812"/>
        <v>21</v>
      </c>
      <c r="AJ2303" s="56">
        <v>44895</v>
      </c>
    </row>
    <row r="2304" spans="1:36" x14ac:dyDescent="0.15">
      <c r="A2304" s="30"/>
      <c r="B2304" s="37"/>
      <c r="C2304" s="19"/>
      <c r="D2304" s="18"/>
      <c r="E2304" s="32"/>
      <c r="F2304" s="14">
        <f t="shared" si="1816"/>
        <v>0</v>
      </c>
      <c r="G2304" s="37"/>
      <c r="H2304" s="19"/>
      <c r="I2304" s="18"/>
      <c r="J2304" s="32"/>
      <c r="K2304" s="14">
        <f t="shared" si="1817"/>
        <v>0</v>
      </c>
      <c r="L2304" s="37"/>
      <c r="M2304" s="19"/>
      <c r="N2304" s="18"/>
      <c r="O2304" s="32"/>
      <c r="P2304" s="14">
        <f t="shared" si="1818"/>
        <v>0</v>
      </c>
      <c r="Q2304" s="15">
        <f t="shared" si="1807"/>
        <v>0</v>
      </c>
      <c r="S2304" s="30" t="s">
        <v>1678</v>
      </c>
      <c r="T2304" s="37">
        <v>2</v>
      </c>
      <c r="U2304" s="19">
        <v>4</v>
      </c>
      <c r="V2304" s="18">
        <v>2</v>
      </c>
      <c r="W2304" s="32">
        <v>2</v>
      </c>
      <c r="X2304" s="14">
        <f t="shared" si="1813"/>
        <v>10</v>
      </c>
      <c r="Y2304" s="37">
        <v>2</v>
      </c>
      <c r="Z2304" s="19">
        <v>4</v>
      </c>
      <c r="AA2304" s="18">
        <v>2</v>
      </c>
      <c r="AB2304" s="32">
        <v>2</v>
      </c>
      <c r="AC2304" s="14">
        <f t="shared" si="1814"/>
        <v>10</v>
      </c>
      <c r="AD2304" s="37">
        <v>2</v>
      </c>
      <c r="AE2304" s="19">
        <v>4</v>
      </c>
      <c r="AF2304" s="18">
        <v>2</v>
      </c>
      <c r="AG2304" s="32">
        <v>2</v>
      </c>
      <c r="AH2304" s="14">
        <f t="shared" si="1815"/>
        <v>10</v>
      </c>
      <c r="AI2304" s="15">
        <f t="shared" si="1812"/>
        <v>30</v>
      </c>
      <c r="AJ2304" s="56">
        <v>44896</v>
      </c>
    </row>
    <row r="2305" spans="1:36" x14ac:dyDescent="0.15">
      <c r="A2305" s="30"/>
      <c r="B2305" s="37"/>
      <c r="C2305" s="19"/>
      <c r="D2305" s="18"/>
      <c r="E2305" s="32"/>
      <c r="F2305" s="14">
        <f t="shared" si="1816"/>
        <v>0</v>
      </c>
      <c r="G2305" s="37"/>
      <c r="H2305" s="19"/>
      <c r="I2305" s="18"/>
      <c r="J2305" s="32"/>
      <c r="K2305" s="14">
        <f t="shared" si="1817"/>
        <v>0</v>
      </c>
      <c r="L2305" s="37"/>
      <c r="M2305" s="19"/>
      <c r="N2305" s="18"/>
      <c r="O2305" s="32"/>
      <c r="P2305" s="14">
        <f t="shared" si="1818"/>
        <v>0</v>
      </c>
      <c r="Q2305" s="15">
        <f t="shared" si="1807"/>
        <v>0</v>
      </c>
      <c r="S2305" s="30" t="s">
        <v>1679</v>
      </c>
      <c r="T2305" s="37">
        <v>3</v>
      </c>
      <c r="U2305" s="19">
        <v>2</v>
      </c>
      <c r="V2305" s="18"/>
      <c r="W2305" s="32"/>
      <c r="X2305" s="14">
        <f t="shared" si="1813"/>
        <v>5</v>
      </c>
      <c r="Y2305" s="37">
        <v>3</v>
      </c>
      <c r="Z2305" s="19">
        <v>2</v>
      </c>
      <c r="AA2305" s="18"/>
      <c r="AB2305" s="32"/>
      <c r="AC2305" s="14">
        <f t="shared" si="1814"/>
        <v>5</v>
      </c>
      <c r="AD2305" s="37">
        <v>3</v>
      </c>
      <c r="AE2305" s="19">
        <v>2</v>
      </c>
      <c r="AF2305" s="18"/>
      <c r="AG2305" s="32"/>
      <c r="AH2305" s="14">
        <f t="shared" si="1815"/>
        <v>5</v>
      </c>
      <c r="AI2305" s="15">
        <f t="shared" si="1812"/>
        <v>15</v>
      </c>
      <c r="AJ2305" s="56">
        <v>44897</v>
      </c>
    </row>
    <row r="2306" spans="1:36" x14ac:dyDescent="0.15">
      <c r="A2306" s="30"/>
      <c r="B2306" s="37"/>
      <c r="C2306" s="19"/>
      <c r="D2306" s="18"/>
      <c r="E2306" s="32"/>
      <c r="F2306" s="14">
        <f t="shared" si="1816"/>
        <v>0</v>
      </c>
      <c r="G2306" s="37"/>
      <c r="H2306" s="19"/>
      <c r="I2306" s="18"/>
      <c r="J2306" s="32"/>
      <c r="K2306" s="14">
        <f t="shared" si="1817"/>
        <v>0</v>
      </c>
      <c r="L2306" s="37"/>
      <c r="M2306" s="19"/>
      <c r="N2306" s="18"/>
      <c r="O2306" s="32"/>
      <c r="P2306" s="14">
        <f t="shared" si="1818"/>
        <v>0</v>
      </c>
      <c r="Q2306" s="15">
        <f t="shared" si="1807"/>
        <v>0</v>
      </c>
      <c r="S2306" s="30" t="s">
        <v>1618</v>
      </c>
      <c r="T2306" s="37"/>
      <c r="U2306" s="19">
        <v>2</v>
      </c>
      <c r="V2306" s="18"/>
      <c r="W2306" s="32"/>
      <c r="X2306" s="14">
        <f t="shared" si="1813"/>
        <v>2</v>
      </c>
      <c r="Y2306" s="37"/>
      <c r="Z2306" s="19">
        <v>2</v>
      </c>
      <c r="AA2306" s="18"/>
      <c r="AB2306" s="32"/>
      <c r="AC2306" s="14">
        <f t="shared" si="1814"/>
        <v>2</v>
      </c>
      <c r="AD2306" s="37"/>
      <c r="AE2306" s="19">
        <v>2</v>
      </c>
      <c r="AF2306" s="18"/>
      <c r="AG2306" s="32"/>
      <c r="AH2306" s="14">
        <f t="shared" si="1815"/>
        <v>2</v>
      </c>
      <c r="AI2306" s="15">
        <f t="shared" si="1812"/>
        <v>6</v>
      </c>
      <c r="AJ2306" s="56">
        <v>44900</v>
      </c>
    </row>
    <row r="2307" spans="1:36" x14ac:dyDescent="0.15">
      <c r="A2307" s="30"/>
      <c r="B2307" s="37"/>
      <c r="C2307" s="19"/>
      <c r="D2307" s="18"/>
      <c r="E2307" s="32"/>
      <c r="F2307" s="14">
        <f t="shared" si="1816"/>
        <v>0</v>
      </c>
      <c r="G2307" s="37"/>
      <c r="H2307" s="19"/>
      <c r="I2307" s="18"/>
      <c r="J2307" s="32"/>
      <c r="K2307" s="14">
        <f t="shared" si="1817"/>
        <v>0</v>
      </c>
      <c r="L2307" s="37"/>
      <c r="M2307" s="19"/>
      <c r="N2307" s="18"/>
      <c r="O2307" s="32"/>
      <c r="P2307" s="14">
        <f t="shared" si="1818"/>
        <v>0</v>
      </c>
      <c r="Q2307" s="15">
        <f t="shared" si="1807"/>
        <v>0</v>
      </c>
      <c r="S2307" s="30" t="s">
        <v>1680</v>
      </c>
      <c r="T2307" s="37">
        <v>4</v>
      </c>
      <c r="U2307" s="19">
        <v>6</v>
      </c>
      <c r="V2307" s="18">
        <v>1</v>
      </c>
      <c r="W2307" s="32">
        <v>1</v>
      </c>
      <c r="X2307" s="14">
        <f t="shared" si="1813"/>
        <v>12</v>
      </c>
      <c r="Y2307" s="37">
        <v>4</v>
      </c>
      <c r="Z2307" s="19">
        <v>6</v>
      </c>
      <c r="AA2307" s="18">
        <v>1</v>
      </c>
      <c r="AB2307" s="32">
        <v>1</v>
      </c>
      <c r="AC2307" s="14">
        <f t="shared" si="1814"/>
        <v>12</v>
      </c>
      <c r="AD2307" s="37">
        <v>4</v>
      </c>
      <c r="AE2307" s="19">
        <v>6</v>
      </c>
      <c r="AF2307" s="18">
        <v>1</v>
      </c>
      <c r="AG2307" s="32">
        <v>1</v>
      </c>
      <c r="AH2307" s="14">
        <f t="shared" si="1815"/>
        <v>12</v>
      </c>
      <c r="AI2307" s="15">
        <f t="shared" si="1812"/>
        <v>36</v>
      </c>
      <c r="AJ2307" s="56">
        <v>44900</v>
      </c>
    </row>
    <row r="2308" spans="1:36" x14ac:dyDescent="0.15">
      <c r="A2308" s="30"/>
      <c r="B2308" s="37"/>
      <c r="C2308" s="19"/>
      <c r="D2308" s="18"/>
      <c r="E2308" s="32"/>
      <c r="F2308" s="14">
        <f t="shared" si="1816"/>
        <v>0</v>
      </c>
      <c r="G2308" s="37"/>
      <c r="H2308" s="19"/>
      <c r="I2308" s="18"/>
      <c r="J2308" s="32"/>
      <c r="K2308" s="14">
        <f t="shared" si="1817"/>
        <v>0</v>
      </c>
      <c r="L2308" s="37"/>
      <c r="M2308" s="19"/>
      <c r="N2308" s="18"/>
      <c r="O2308" s="32"/>
      <c r="P2308" s="14">
        <f t="shared" si="1818"/>
        <v>0</v>
      </c>
      <c r="Q2308" s="15">
        <f t="shared" si="1807"/>
        <v>0</v>
      </c>
      <c r="S2308" s="30" t="s">
        <v>1682</v>
      </c>
      <c r="T2308" s="37">
        <v>1</v>
      </c>
      <c r="U2308" s="19">
        <v>3</v>
      </c>
      <c r="V2308" s="18">
        <v>2</v>
      </c>
      <c r="W2308" s="32">
        <v>4</v>
      </c>
      <c r="X2308" s="14">
        <f t="shared" si="1813"/>
        <v>10</v>
      </c>
      <c r="Y2308" s="37">
        <v>1</v>
      </c>
      <c r="Z2308" s="19">
        <v>3</v>
      </c>
      <c r="AA2308" s="18">
        <v>2</v>
      </c>
      <c r="AB2308" s="32">
        <v>4</v>
      </c>
      <c r="AC2308" s="14">
        <f t="shared" si="1814"/>
        <v>10</v>
      </c>
      <c r="AD2308" s="37">
        <v>1</v>
      </c>
      <c r="AE2308" s="19">
        <v>3</v>
      </c>
      <c r="AF2308" s="18">
        <v>2</v>
      </c>
      <c r="AG2308" s="32">
        <v>4</v>
      </c>
      <c r="AH2308" s="14">
        <f t="shared" si="1815"/>
        <v>10</v>
      </c>
      <c r="AI2308" s="15">
        <f t="shared" si="1812"/>
        <v>30</v>
      </c>
      <c r="AJ2308" s="56">
        <v>44901</v>
      </c>
    </row>
    <row r="2309" spans="1:36" x14ac:dyDescent="0.15">
      <c r="A2309" s="30"/>
      <c r="B2309" s="37"/>
      <c r="C2309" s="19"/>
      <c r="D2309" s="18"/>
      <c r="E2309" s="32"/>
      <c r="F2309" s="14">
        <f t="shared" si="1816"/>
        <v>0</v>
      </c>
      <c r="G2309" s="37"/>
      <c r="H2309" s="19"/>
      <c r="I2309" s="18"/>
      <c r="J2309" s="32"/>
      <c r="K2309" s="14">
        <f t="shared" si="1817"/>
        <v>0</v>
      </c>
      <c r="L2309" s="37"/>
      <c r="M2309" s="19"/>
      <c r="N2309" s="18"/>
      <c r="O2309" s="32"/>
      <c r="P2309" s="14">
        <f t="shared" si="1818"/>
        <v>0</v>
      </c>
      <c r="Q2309" s="15">
        <f t="shared" si="1807"/>
        <v>0</v>
      </c>
      <c r="S2309" s="13" t="s">
        <v>1673</v>
      </c>
      <c r="T2309" s="37">
        <v>10</v>
      </c>
      <c r="U2309" s="19">
        <v>10</v>
      </c>
      <c r="V2309" s="18">
        <v>10</v>
      </c>
      <c r="W2309" s="32">
        <v>10</v>
      </c>
      <c r="X2309" s="14">
        <f t="shared" ref="X2309" si="1819">SUM(T2309:W2309)</f>
        <v>40</v>
      </c>
      <c r="Y2309" s="37">
        <v>10</v>
      </c>
      <c r="Z2309" s="19">
        <v>10</v>
      </c>
      <c r="AA2309" s="18">
        <v>10</v>
      </c>
      <c r="AB2309" s="32">
        <v>10</v>
      </c>
      <c r="AC2309" s="14">
        <f t="shared" ref="AC2309" si="1820">SUM(Y2309:AB2309)</f>
        <v>40</v>
      </c>
      <c r="AD2309" s="37">
        <v>10</v>
      </c>
      <c r="AE2309" s="19">
        <v>10</v>
      </c>
      <c r="AF2309" s="18">
        <v>10</v>
      </c>
      <c r="AG2309" s="32">
        <v>10</v>
      </c>
      <c r="AH2309" s="14">
        <f t="shared" ref="AH2309" si="1821">SUM(AD2309:AG2309)</f>
        <v>40</v>
      </c>
      <c r="AI2309" s="15">
        <f t="shared" ref="AI2309" si="1822">X2309+AC2309+AH2309</f>
        <v>120</v>
      </c>
      <c r="AJ2309" s="56">
        <v>44904</v>
      </c>
    </row>
    <row r="2310" spans="1:36" x14ac:dyDescent="0.15">
      <c r="A2310" s="30"/>
      <c r="B2310" s="37"/>
      <c r="C2310" s="19"/>
      <c r="D2310" s="18"/>
      <c r="E2310" s="32"/>
      <c r="F2310" s="14">
        <f t="shared" si="1816"/>
        <v>0</v>
      </c>
      <c r="G2310" s="37"/>
      <c r="H2310" s="19"/>
      <c r="I2310" s="18"/>
      <c r="J2310" s="32"/>
      <c r="K2310" s="14">
        <f t="shared" si="1817"/>
        <v>0</v>
      </c>
      <c r="L2310" s="37"/>
      <c r="M2310" s="19"/>
      <c r="N2310" s="18"/>
      <c r="O2310" s="32"/>
      <c r="P2310" s="14">
        <f t="shared" si="1818"/>
        <v>0</v>
      </c>
      <c r="Q2310" s="15">
        <f t="shared" si="1807"/>
        <v>0</v>
      </c>
      <c r="S2310" s="30" t="s">
        <v>1684</v>
      </c>
      <c r="T2310" s="31"/>
      <c r="U2310" s="32">
        <v>1</v>
      </c>
      <c r="V2310" s="33">
        <v>2</v>
      </c>
      <c r="W2310" s="32"/>
      <c r="X2310" s="14">
        <f t="shared" si="1813"/>
        <v>3</v>
      </c>
      <c r="Y2310" s="31"/>
      <c r="Z2310" s="32">
        <v>1</v>
      </c>
      <c r="AA2310" s="33">
        <v>2</v>
      </c>
      <c r="AB2310" s="32"/>
      <c r="AC2310" s="14">
        <f t="shared" si="1814"/>
        <v>3</v>
      </c>
      <c r="AD2310" s="31"/>
      <c r="AE2310" s="32">
        <v>1</v>
      </c>
      <c r="AF2310" s="33">
        <v>2</v>
      </c>
      <c r="AG2310" s="32"/>
      <c r="AH2310" s="14">
        <f t="shared" si="1815"/>
        <v>3</v>
      </c>
      <c r="AI2310" s="15">
        <f t="shared" si="1812"/>
        <v>9</v>
      </c>
      <c r="AJ2310" s="56">
        <v>44902</v>
      </c>
    </row>
    <row r="2311" spans="1:36" x14ac:dyDescent="0.15">
      <c r="A2311" s="30"/>
      <c r="B2311" s="37"/>
      <c r="C2311" s="19"/>
      <c r="D2311" s="18"/>
      <c r="E2311" s="32"/>
      <c r="F2311" s="14">
        <f t="shared" si="1816"/>
        <v>0</v>
      </c>
      <c r="G2311" s="37"/>
      <c r="H2311" s="19"/>
      <c r="I2311" s="18"/>
      <c r="J2311" s="32"/>
      <c r="K2311" s="14">
        <f t="shared" si="1817"/>
        <v>0</v>
      </c>
      <c r="L2311" s="37"/>
      <c r="M2311" s="19"/>
      <c r="N2311" s="18"/>
      <c r="O2311" s="32"/>
      <c r="P2311" s="14">
        <f t="shared" si="1818"/>
        <v>0</v>
      </c>
      <c r="Q2311" s="15">
        <f t="shared" si="1807"/>
        <v>0</v>
      </c>
      <c r="S2311" s="30" t="s">
        <v>1687</v>
      </c>
      <c r="T2311" s="31"/>
      <c r="U2311" s="32">
        <v>1</v>
      </c>
      <c r="V2311" s="33">
        <v>6</v>
      </c>
      <c r="W2311" s="32">
        <v>2</v>
      </c>
      <c r="X2311" s="14">
        <f t="shared" si="1813"/>
        <v>9</v>
      </c>
      <c r="Y2311" s="31"/>
      <c r="Z2311" s="32">
        <v>1</v>
      </c>
      <c r="AA2311" s="33">
        <v>6</v>
      </c>
      <c r="AB2311" s="32">
        <v>2</v>
      </c>
      <c r="AC2311" s="14">
        <f t="shared" si="1814"/>
        <v>9</v>
      </c>
      <c r="AD2311" s="31"/>
      <c r="AE2311" s="32">
        <v>1</v>
      </c>
      <c r="AF2311" s="33">
        <v>6</v>
      </c>
      <c r="AG2311" s="32">
        <v>2</v>
      </c>
      <c r="AH2311" s="14">
        <f t="shared" si="1815"/>
        <v>9</v>
      </c>
      <c r="AI2311" s="15">
        <f t="shared" si="1812"/>
        <v>27</v>
      </c>
      <c r="AJ2311" s="56">
        <v>44903</v>
      </c>
    </row>
    <row r="2312" spans="1:36" x14ac:dyDescent="0.15">
      <c r="A2312" s="30"/>
      <c r="B2312" s="37"/>
      <c r="C2312" s="19"/>
      <c r="D2312" s="18"/>
      <c r="E2312" s="32"/>
      <c r="F2312" s="14">
        <f t="shared" si="1816"/>
        <v>0</v>
      </c>
      <c r="G2312" s="37"/>
      <c r="H2312" s="19"/>
      <c r="I2312" s="18"/>
      <c r="J2312" s="32"/>
      <c r="K2312" s="14">
        <f t="shared" si="1817"/>
        <v>0</v>
      </c>
      <c r="L2312" s="37"/>
      <c r="M2312" s="19"/>
      <c r="N2312" s="18"/>
      <c r="O2312" s="32"/>
      <c r="P2312" s="14">
        <f t="shared" si="1818"/>
        <v>0</v>
      </c>
      <c r="Q2312" s="15">
        <f t="shared" si="1807"/>
        <v>0</v>
      </c>
      <c r="S2312" s="30" t="s">
        <v>1689</v>
      </c>
      <c r="T2312" s="31"/>
      <c r="U2312" s="32">
        <v>5</v>
      </c>
      <c r="V2312" s="33">
        <v>3</v>
      </c>
      <c r="W2312" s="32"/>
      <c r="X2312" s="14">
        <f t="shared" si="1813"/>
        <v>8</v>
      </c>
      <c r="Y2312" s="31"/>
      <c r="Z2312" s="32">
        <v>5</v>
      </c>
      <c r="AA2312" s="33">
        <v>3</v>
      </c>
      <c r="AB2312" s="32"/>
      <c r="AC2312" s="14">
        <f t="shared" si="1814"/>
        <v>8</v>
      </c>
      <c r="AD2312" s="31"/>
      <c r="AE2312" s="32">
        <v>5</v>
      </c>
      <c r="AF2312" s="33">
        <v>3</v>
      </c>
      <c r="AG2312" s="32"/>
      <c r="AH2312" s="14">
        <f t="shared" si="1815"/>
        <v>8</v>
      </c>
      <c r="AI2312" s="15">
        <f t="shared" si="1812"/>
        <v>24</v>
      </c>
      <c r="AJ2312" s="56">
        <v>44904</v>
      </c>
    </row>
    <row r="2313" spans="1:36" x14ac:dyDescent="0.15">
      <c r="A2313" s="30"/>
      <c r="B2313" s="37"/>
      <c r="C2313" s="19"/>
      <c r="D2313" s="18"/>
      <c r="E2313" s="32"/>
      <c r="F2313" s="14">
        <f t="shared" si="1816"/>
        <v>0</v>
      </c>
      <c r="G2313" s="37"/>
      <c r="H2313" s="19"/>
      <c r="I2313" s="18"/>
      <c r="J2313" s="32"/>
      <c r="K2313" s="14">
        <f t="shared" si="1817"/>
        <v>0</v>
      </c>
      <c r="L2313" s="37"/>
      <c r="M2313" s="19"/>
      <c r="N2313" s="18"/>
      <c r="O2313" s="32"/>
      <c r="P2313" s="14">
        <f t="shared" si="1818"/>
        <v>0</v>
      </c>
      <c r="Q2313" s="15">
        <f t="shared" si="1807"/>
        <v>0</v>
      </c>
      <c r="S2313" s="30" t="s">
        <v>1691</v>
      </c>
      <c r="T2313" s="31"/>
      <c r="U2313" s="32">
        <v>2</v>
      </c>
      <c r="V2313" s="33"/>
      <c r="W2313" s="32"/>
      <c r="X2313" s="14">
        <f t="shared" si="1813"/>
        <v>2</v>
      </c>
      <c r="Y2313" s="31"/>
      <c r="Z2313" s="32">
        <v>2</v>
      </c>
      <c r="AA2313" s="33"/>
      <c r="AB2313" s="32"/>
      <c r="AC2313" s="14">
        <f t="shared" si="1814"/>
        <v>2</v>
      </c>
      <c r="AD2313" s="31"/>
      <c r="AE2313" s="32">
        <v>2</v>
      </c>
      <c r="AF2313" s="33"/>
      <c r="AG2313" s="32"/>
      <c r="AH2313" s="14">
        <f t="shared" si="1815"/>
        <v>2</v>
      </c>
      <c r="AI2313" s="15">
        <f t="shared" si="1812"/>
        <v>6</v>
      </c>
      <c r="AJ2313" s="56">
        <v>44907</v>
      </c>
    </row>
    <row r="2314" spans="1:36" x14ac:dyDescent="0.15">
      <c r="A2314" s="39"/>
      <c r="B2314" s="37"/>
      <c r="C2314" s="19"/>
      <c r="D2314" s="18"/>
      <c r="E2314" s="32"/>
      <c r="F2314" s="14">
        <f t="shared" si="1816"/>
        <v>0</v>
      </c>
      <c r="G2314" s="37"/>
      <c r="H2314" s="19"/>
      <c r="I2314" s="18"/>
      <c r="J2314" s="32"/>
      <c r="K2314" s="14">
        <f t="shared" si="1817"/>
        <v>0</v>
      </c>
      <c r="L2314" s="37"/>
      <c r="M2314" s="19"/>
      <c r="N2314" s="18"/>
      <c r="O2314" s="32"/>
      <c r="P2314" s="14">
        <f t="shared" si="1818"/>
        <v>0</v>
      </c>
      <c r="Q2314" s="15">
        <f t="shared" si="1807"/>
        <v>0</v>
      </c>
      <c r="S2314" s="13"/>
      <c r="T2314" s="31"/>
      <c r="U2314" s="32"/>
      <c r="V2314" s="33"/>
      <c r="W2314" s="32"/>
      <c r="X2314" s="14">
        <f t="shared" si="1813"/>
        <v>0</v>
      </c>
      <c r="Y2314" s="31"/>
      <c r="Z2314" s="32"/>
      <c r="AA2314" s="33"/>
      <c r="AB2314" s="32"/>
      <c r="AC2314" s="14">
        <f t="shared" si="1814"/>
        <v>0</v>
      </c>
      <c r="AD2314" s="31"/>
      <c r="AE2314" s="32"/>
      <c r="AF2314" s="33"/>
      <c r="AG2314" s="32"/>
      <c r="AH2314" s="14">
        <f t="shared" si="1815"/>
        <v>0</v>
      </c>
      <c r="AI2314" s="15">
        <f t="shared" si="1812"/>
        <v>0</v>
      </c>
      <c r="AJ2314" s="57"/>
    </row>
    <row r="2315" spans="1:36" x14ac:dyDescent="0.15">
      <c r="A2315" s="30"/>
      <c r="B2315" s="37"/>
      <c r="C2315" s="19"/>
      <c r="D2315" s="18"/>
      <c r="E2315" s="32"/>
      <c r="F2315" s="14">
        <f t="shared" si="1816"/>
        <v>0</v>
      </c>
      <c r="G2315" s="37"/>
      <c r="H2315" s="19"/>
      <c r="I2315" s="18"/>
      <c r="J2315" s="32"/>
      <c r="K2315" s="14">
        <f t="shared" si="1817"/>
        <v>0</v>
      </c>
      <c r="L2315" s="37"/>
      <c r="M2315" s="19"/>
      <c r="N2315" s="18"/>
      <c r="O2315" s="32"/>
      <c r="P2315" s="14">
        <f t="shared" si="1818"/>
        <v>0</v>
      </c>
      <c r="Q2315" s="15">
        <f t="shared" si="1807"/>
        <v>0</v>
      </c>
      <c r="S2315" s="11" t="s">
        <v>1490</v>
      </c>
      <c r="T2315" s="143"/>
      <c r="U2315" s="113"/>
      <c r="V2315" s="144"/>
      <c r="W2315" s="113"/>
      <c r="X2315" s="145">
        <f t="shared" ref="X2315:X2316" si="1823">SUM(T2315:W2315)</f>
        <v>0</v>
      </c>
      <c r="Y2315" s="143"/>
      <c r="Z2315" s="113"/>
      <c r="AA2315" s="144"/>
      <c r="AB2315" s="113"/>
      <c r="AC2315" s="145">
        <f t="shared" ref="AC2315:AC2316" si="1824">SUM(Y2315:AB2315)</f>
        <v>0</v>
      </c>
      <c r="AD2315" s="143"/>
      <c r="AE2315" s="113"/>
      <c r="AF2315" s="144"/>
      <c r="AG2315" s="113"/>
      <c r="AH2315" s="145">
        <f t="shared" ref="AH2315:AH2316" si="1825">SUM(AD2315:AG2315)</f>
        <v>0</v>
      </c>
      <c r="AI2315" s="146">
        <f t="shared" ref="AI2315:AI2316" si="1826">X2315+AC2315+AH2315</f>
        <v>0</v>
      </c>
      <c r="AJ2315" s="147"/>
    </row>
    <row r="2316" spans="1:36" x14ac:dyDescent="0.15">
      <c r="A2316" s="30"/>
      <c r="B2316" s="37"/>
      <c r="C2316" s="19"/>
      <c r="D2316" s="18"/>
      <c r="E2316" s="32"/>
      <c r="F2316" s="14">
        <f t="shared" si="1816"/>
        <v>0</v>
      </c>
      <c r="G2316" s="37"/>
      <c r="H2316" s="19"/>
      <c r="I2316" s="18"/>
      <c r="J2316" s="32"/>
      <c r="K2316" s="14">
        <f t="shared" si="1817"/>
        <v>0</v>
      </c>
      <c r="L2316" s="37"/>
      <c r="M2316" s="19"/>
      <c r="N2316" s="18"/>
      <c r="O2316" s="32"/>
      <c r="P2316" s="14">
        <f t="shared" si="1818"/>
        <v>0</v>
      </c>
      <c r="Q2316" s="15">
        <f t="shared" si="1807"/>
        <v>0</v>
      </c>
      <c r="S2316" s="13" t="s">
        <v>1692</v>
      </c>
      <c r="T2316" s="31"/>
      <c r="U2316" s="32"/>
      <c r="V2316" s="33"/>
      <c r="W2316" s="32"/>
      <c r="X2316" s="14">
        <f t="shared" si="1823"/>
        <v>0</v>
      </c>
      <c r="Y2316" s="31"/>
      <c r="Z2316" s="32"/>
      <c r="AA2316" s="33"/>
      <c r="AB2316" s="32"/>
      <c r="AC2316" s="14">
        <f t="shared" si="1824"/>
        <v>0</v>
      </c>
      <c r="AD2316" s="31"/>
      <c r="AE2316" s="32"/>
      <c r="AF2316" s="33"/>
      <c r="AG2316" s="32"/>
      <c r="AH2316" s="14">
        <f t="shared" si="1825"/>
        <v>0</v>
      </c>
      <c r="AI2316" s="15">
        <f t="shared" si="1826"/>
        <v>0</v>
      </c>
      <c r="AJ2316" s="57" t="s">
        <v>1384</v>
      </c>
    </row>
    <row r="2317" spans="1:36" x14ac:dyDescent="0.15">
      <c r="A2317" s="13"/>
      <c r="B2317" s="37"/>
      <c r="C2317" s="19"/>
      <c r="D2317" s="18"/>
      <c r="E2317" s="32"/>
      <c r="F2317" s="14">
        <f t="shared" si="1816"/>
        <v>0</v>
      </c>
      <c r="G2317" s="37"/>
      <c r="H2317" s="19"/>
      <c r="I2317" s="18"/>
      <c r="J2317" s="32"/>
      <c r="K2317" s="14">
        <f t="shared" si="1817"/>
        <v>0</v>
      </c>
      <c r="L2317" s="37"/>
      <c r="M2317" s="19"/>
      <c r="N2317" s="18"/>
      <c r="O2317" s="32"/>
      <c r="P2317" s="14">
        <f t="shared" si="1818"/>
        <v>0</v>
      </c>
      <c r="Q2317" s="15">
        <f t="shared" si="1807"/>
        <v>0</v>
      </c>
      <c r="S2317" s="30" t="s">
        <v>1627</v>
      </c>
      <c r="T2317" s="31"/>
      <c r="U2317" s="32"/>
      <c r="V2317" s="33"/>
      <c r="W2317" s="32"/>
      <c r="X2317" s="14">
        <f t="shared" ref="X2317:X2318" si="1827">SUM(T2317:W2317)</f>
        <v>0</v>
      </c>
      <c r="Y2317" s="31"/>
      <c r="Z2317" s="32"/>
      <c r="AA2317" s="33"/>
      <c r="AB2317" s="32"/>
      <c r="AC2317" s="14">
        <f t="shared" ref="AC2317:AC2318" si="1828">SUM(Y2317:AB2317)</f>
        <v>0</v>
      </c>
      <c r="AD2317" s="31"/>
      <c r="AE2317" s="32"/>
      <c r="AF2317" s="33"/>
      <c r="AG2317" s="32"/>
      <c r="AH2317" s="14">
        <f t="shared" ref="AH2317:AH2318" si="1829">SUM(AD2317:AG2317)</f>
        <v>0</v>
      </c>
      <c r="AI2317" s="15">
        <f t="shared" ref="AI2317:AI2318" si="1830">X2317+AC2317+AH2317</f>
        <v>0</v>
      </c>
      <c r="AJ2317" s="56" t="s">
        <v>1129</v>
      </c>
    </row>
    <row r="2318" spans="1:36" ht="14.25" thickBot="1" x14ac:dyDescent="0.2">
      <c r="A2318" s="13"/>
      <c r="B2318" s="37"/>
      <c r="C2318" s="19"/>
      <c r="D2318" s="18"/>
      <c r="E2318" s="106"/>
      <c r="F2318" s="14">
        <f t="shared" si="1816"/>
        <v>0</v>
      </c>
      <c r="G2318" s="37"/>
      <c r="H2318" s="19"/>
      <c r="I2318" s="18"/>
      <c r="J2318" s="32"/>
      <c r="K2318" s="14">
        <f t="shared" si="1817"/>
        <v>0</v>
      </c>
      <c r="L2318" s="37"/>
      <c r="M2318" s="19"/>
      <c r="N2318" s="18"/>
      <c r="O2318" s="106"/>
      <c r="P2318" s="14">
        <f t="shared" si="1818"/>
        <v>0</v>
      </c>
      <c r="Q2318" s="24">
        <f t="shared" si="1807"/>
        <v>0</v>
      </c>
      <c r="S2318" s="13" t="s">
        <v>1618</v>
      </c>
      <c r="T2318" s="31"/>
      <c r="U2318" s="32"/>
      <c r="V2318" s="33"/>
      <c r="W2318" s="32"/>
      <c r="X2318" s="14">
        <f t="shared" si="1827"/>
        <v>0</v>
      </c>
      <c r="Y2318" s="31"/>
      <c r="Z2318" s="32"/>
      <c r="AA2318" s="33"/>
      <c r="AB2318" s="32"/>
      <c r="AC2318" s="14">
        <f t="shared" si="1828"/>
        <v>0</v>
      </c>
      <c r="AD2318" s="31"/>
      <c r="AE2318" s="32"/>
      <c r="AF2318" s="33"/>
      <c r="AG2318" s="32"/>
      <c r="AH2318" s="14">
        <f t="shared" si="1829"/>
        <v>0</v>
      </c>
      <c r="AI2318" s="15">
        <f t="shared" si="1830"/>
        <v>0</v>
      </c>
      <c r="AJ2318" s="57" t="s">
        <v>1619</v>
      </c>
    </row>
    <row r="2319" spans="1:36" ht="14.25" thickBot="1" x14ac:dyDescent="0.2">
      <c r="A2319" s="3" t="s">
        <v>11</v>
      </c>
      <c r="B2319" s="26">
        <f>SUM(B2295:B2318)</f>
        <v>2</v>
      </c>
      <c r="C2319" s="26">
        <f t="shared" ref="C2319:E2319" si="1831">SUM(C2295:C2318)</f>
        <v>0</v>
      </c>
      <c r="D2319" s="26">
        <f t="shared" si="1831"/>
        <v>4</v>
      </c>
      <c r="E2319" s="26">
        <f t="shared" si="1831"/>
        <v>3</v>
      </c>
      <c r="F2319" s="40">
        <f>SUM(F2295:F2318)</f>
        <v>9</v>
      </c>
      <c r="G2319" s="26">
        <f t="shared" ref="G2319:Q2319" si="1832">SUM(G2295:G2318)</f>
        <v>0</v>
      </c>
      <c r="H2319" s="26">
        <f t="shared" si="1832"/>
        <v>2</v>
      </c>
      <c r="I2319" s="27">
        <f t="shared" si="1832"/>
        <v>4</v>
      </c>
      <c r="J2319" s="27">
        <f t="shared" si="1832"/>
        <v>2</v>
      </c>
      <c r="K2319" s="40">
        <f t="shared" si="1832"/>
        <v>8</v>
      </c>
      <c r="L2319" s="26">
        <f t="shared" si="1832"/>
        <v>0</v>
      </c>
      <c r="M2319" s="26">
        <f t="shared" si="1832"/>
        <v>2</v>
      </c>
      <c r="N2319" s="26">
        <f t="shared" si="1832"/>
        <v>3</v>
      </c>
      <c r="O2319" s="26">
        <f t="shared" si="1832"/>
        <v>1</v>
      </c>
      <c r="P2319" s="40">
        <f t="shared" si="1832"/>
        <v>6</v>
      </c>
      <c r="Q2319" s="41">
        <f t="shared" si="1832"/>
        <v>23</v>
      </c>
      <c r="S2319" s="3" t="s">
        <v>11</v>
      </c>
      <c r="T2319" s="26">
        <f t="shared" ref="T2319:AI2319" si="1833">SUM(T2295:T2318)</f>
        <v>36</v>
      </c>
      <c r="U2319" s="26">
        <f t="shared" si="1833"/>
        <v>64</v>
      </c>
      <c r="V2319" s="26">
        <f t="shared" si="1833"/>
        <v>48</v>
      </c>
      <c r="W2319" s="26">
        <f t="shared" si="1833"/>
        <v>35</v>
      </c>
      <c r="X2319" s="40">
        <f t="shared" si="1833"/>
        <v>183</v>
      </c>
      <c r="Y2319" s="26">
        <f t="shared" si="1833"/>
        <v>36</v>
      </c>
      <c r="Z2319" s="26">
        <f t="shared" si="1833"/>
        <v>64</v>
      </c>
      <c r="AA2319" s="27">
        <f t="shared" si="1833"/>
        <v>48</v>
      </c>
      <c r="AB2319" s="27">
        <f t="shared" si="1833"/>
        <v>35</v>
      </c>
      <c r="AC2319" s="40">
        <f t="shared" si="1833"/>
        <v>183</v>
      </c>
      <c r="AD2319" s="26">
        <f t="shared" si="1833"/>
        <v>36</v>
      </c>
      <c r="AE2319" s="26">
        <f t="shared" si="1833"/>
        <v>64</v>
      </c>
      <c r="AF2319" s="26">
        <f t="shared" si="1833"/>
        <v>48</v>
      </c>
      <c r="AG2319" s="26">
        <f t="shared" si="1833"/>
        <v>35</v>
      </c>
      <c r="AH2319" s="40">
        <f t="shared" si="1833"/>
        <v>183</v>
      </c>
      <c r="AI2319" s="41">
        <f t="shared" si="1833"/>
        <v>549</v>
      </c>
    </row>
    <row r="2320" spans="1:36" ht="14.25" thickBot="1" x14ac:dyDescent="0.2">
      <c r="A2320" s="42" t="s">
        <v>12</v>
      </c>
      <c r="B2320" s="43">
        <f>B2294-B2319</f>
        <v>4</v>
      </c>
      <c r="C2320" s="43">
        <f t="shared" ref="C2320:Q2320" si="1834">C2294-C2319</f>
        <v>9</v>
      </c>
      <c r="D2320" s="43">
        <f t="shared" si="1834"/>
        <v>7</v>
      </c>
      <c r="E2320" s="43">
        <f t="shared" si="1834"/>
        <v>2</v>
      </c>
      <c r="F2320" s="43">
        <f t="shared" si="1834"/>
        <v>22</v>
      </c>
      <c r="G2320" s="43">
        <f t="shared" si="1834"/>
        <v>8</v>
      </c>
      <c r="H2320" s="43">
        <f t="shared" si="1834"/>
        <v>7</v>
      </c>
      <c r="I2320" s="43">
        <f t="shared" si="1834"/>
        <v>7</v>
      </c>
      <c r="J2320" s="43">
        <f t="shared" si="1834"/>
        <v>5</v>
      </c>
      <c r="K2320" s="43">
        <f t="shared" si="1834"/>
        <v>27</v>
      </c>
      <c r="L2320" s="43">
        <f t="shared" si="1834"/>
        <v>7</v>
      </c>
      <c r="M2320" s="43">
        <f t="shared" si="1834"/>
        <v>6</v>
      </c>
      <c r="N2320" s="43">
        <f t="shared" si="1834"/>
        <v>6</v>
      </c>
      <c r="O2320" s="43">
        <f t="shared" si="1834"/>
        <v>4</v>
      </c>
      <c r="P2320" s="43">
        <f t="shared" si="1834"/>
        <v>23</v>
      </c>
      <c r="Q2320" s="41">
        <f t="shared" si="1834"/>
        <v>72</v>
      </c>
      <c r="S2320" s="42" t="s">
        <v>12</v>
      </c>
      <c r="T2320" s="43">
        <f>T2294-T2319</f>
        <v>425</v>
      </c>
      <c r="U2320" s="43">
        <f t="shared" ref="U2320:AI2320" si="1835">U2294-U2319</f>
        <v>439</v>
      </c>
      <c r="V2320" s="43">
        <f t="shared" si="1835"/>
        <v>481</v>
      </c>
      <c r="W2320" s="43">
        <f t="shared" si="1835"/>
        <v>149</v>
      </c>
      <c r="X2320" s="43">
        <f t="shared" si="1835"/>
        <v>1494</v>
      </c>
      <c r="Y2320" s="43">
        <f t="shared" si="1835"/>
        <v>399</v>
      </c>
      <c r="Z2320" s="43">
        <f t="shared" si="1835"/>
        <v>585</v>
      </c>
      <c r="AA2320" s="43">
        <f t="shared" si="1835"/>
        <v>394</v>
      </c>
      <c r="AB2320" s="43">
        <f t="shared" si="1835"/>
        <v>258</v>
      </c>
      <c r="AC2320" s="43">
        <f t="shared" si="1835"/>
        <v>1636</v>
      </c>
      <c r="AD2320" s="43">
        <f t="shared" si="1835"/>
        <v>480</v>
      </c>
      <c r="AE2320" s="43">
        <f t="shared" si="1835"/>
        <v>509</v>
      </c>
      <c r="AF2320" s="43">
        <f t="shared" si="1835"/>
        <v>547</v>
      </c>
      <c r="AG2320" s="43">
        <f t="shared" si="1835"/>
        <v>138</v>
      </c>
      <c r="AH2320" s="43">
        <f t="shared" si="1835"/>
        <v>1674</v>
      </c>
      <c r="AI2320" s="41">
        <f t="shared" si="1835"/>
        <v>4804</v>
      </c>
    </row>
    <row r="2323" spans="1:36" ht="21.75" thickBot="1" x14ac:dyDescent="0.25">
      <c r="A2323" s="50" t="s">
        <v>13</v>
      </c>
      <c r="B2323" s="51"/>
      <c r="C2323" s="51"/>
      <c r="D2323" s="51"/>
      <c r="E2323" s="51"/>
      <c r="F2323" s="54" t="s">
        <v>26</v>
      </c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S2323" s="50" t="s">
        <v>14</v>
      </c>
      <c r="T2323" s="51"/>
      <c r="U2323" s="51"/>
      <c r="V2323" s="51"/>
      <c r="W2323" s="51"/>
      <c r="X2323" s="54" t="s">
        <v>26</v>
      </c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</row>
    <row r="2324" spans="1:36" ht="14.25" thickBot="1" x14ac:dyDescent="0.2">
      <c r="A2324" s="2" t="s">
        <v>0</v>
      </c>
      <c r="B2324" s="225" t="s">
        <v>15</v>
      </c>
      <c r="C2324" s="225"/>
      <c r="D2324" s="225"/>
      <c r="E2324" s="225"/>
      <c r="F2324" s="226"/>
      <c r="G2324" s="225" t="s">
        <v>1</v>
      </c>
      <c r="H2324" s="225"/>
      <c r="I2324" s="225"/>
      <c r="J2324" s="225"/>
      <c r="K2324" s="226"/>
      <c r="L2324" s="225" t="s">
        <v>16</v>
      </c>
      <c r="M2324" s="225"/>
      <c r="N2324" s="225"/>
      <c r="O2324" s="225"/>
      <c r="P2324" s="225"/>
      <c r="Q2324" s="227" t="s">
        <v>2</v>
      </c>
      <c r="S2324" s="2" t="s">
        <v>0</v>
      </c>
      <c r="T2324" s="225" t="s">
        <v>15</v>
      </c>
      <c r="U2324" s="225"/>
      <c r="V2324" s="225"/>
      <c r="W2324" s="225"/>
      <c r="X2324" s="226"/>
      <c r="Y2324" s="225" t="s">
        <v>1</v>
      </c>
      <c r="Z2324" s="225"/>
      <c r="AA2324" s="225"/>
      <c r="AB2324" s="225"/>
      <c r="AC2324" s="226"/>
      <c r="AD2324" s="225" t="s">
        <v>16</v>
      </c>
      <c r="AE2324" s="225"/>
      <c r="AF2324" s="225"/>
      <c r="AG2324" s="225"/>
      <c r="AH2324" s="225"/>
      <c r="AI2324" s="227" t="s">
        <v>2</v>
      </c>
    </row>
    <row r="2325" spans="1:36" ht="14.25" thickBot="1" x14ac:dyDescent="0.2">
      <c r="A2325" s="2" t="s">
        <v>3</v>
      </c>
      <c r="B2325" s="3" t="s">
        <v>4</v>
      </c>
      <c r="C2325" s="2" t="s">
        <v>5</v>
      </c>
      <c r="D2325" s="4" t="s">
        <v>6</v>
      </c>
      <c r="E2325" s="2" t="s">
        <v>821</v>
      </c>
      <c r="F2325" s="2" t="s">
        <v>7</v>
      </c>
      <c r="G2325" s="3" t="s">
        <v>4</v>
      </c>
      <c r="H2325" s="2" t="s">
        <v>5</v>
      </c>
      <c r="I2325" s="4" t="s">
        <v>6</v>
      </c>
      <c r="J2325" s="2" t="s">
        <v>820</v>
      </c>
      <c r="K2325" s="2" t="s">
        <v>7</v>
      </c>
      <c r="L2325" s="3" t="s">
        <v>4</v>
      </c>
      <c r="M2325" s="2" t="s">
        <v>5</v>
      </c>
      <c r="N2325" s="4" t="s">
        <v>6</v>
      </c>
      <c r="O2325" s="2" t="s">
        <v>820</v>
      </c>
      <c r="P2325" s="3" t="s">
        <v>7</v>
      </c>
      <c r="Q2325" s="228"/>
      <c r="S2325" s="2" t="s">
        <v>3</v>
      </c>
      <c r="T2325" s="3" t="s">
        <v>4</v>
      </c>
      <c r="U2325" s="2" t="s">
        <v>5</v>
      </c>
      <c r="V2325" s="4" t="s">
        <v>6</v>
      </c>
      <c r="W2325" s="2" t="s">
        <v>821</v>
      </c>
      <c r="X2325" s="2" t="s">
        <v>7</v>
      </c>
      <c r="Y2325" s="3" t="s">
        <v>4</v>
      </c>
      <c r="Z2325" s="2" t="s">
        <v>5</v>
      </c>
      <c r="AA2325" s="4" t="s">
        <v>6</v>
      </c>
      <c r="AB2325" s="2" t="s">
        <v>821</v>
      </c>
      <c r="AC2325" s="2" t="s">
        <v>7</v>
      </c>
      <c r="AD2325" s="3" t="s">
        <v>4</v>
      </c>
      <c r="AE2325" s="2" t="s">
        <v>5</v>
      </c>
      <c r="AF2325" s="4" t="s">
        <v>6</v>
      </c>
      <c r="AG2325" s="2" t="s">
        <v>821</v>
      </c>
      <c r="AH2325" s="3" t="s">
        <v>7</v>
      </c>
      <c r="AI2325" s="228"/>
    </row>
    <row r="2326" spans="1:36" x14ac:dyDescent="0.15">
      <c r="A2326" s="5" t="s">
        <v>12</v>
      </c>
      <c r="B2326" s="6">
        <f>B2320</f>
        <v>4</v>
      </c>
      <c r="C2326" s="7">
        <f>C2320</f>
        <v>9</v>
      </c>
      <c r="D2326" s="6">
        <f>D2320</f>
        <v>7</v>
      </c>
      <c r="E2326" s="7">
        <f>E2320</f>
        <v>2</v>
      </c>
      <c r="F2326" s="8">
        <f>SUM(B2326:E2326)</f>
        <v>22</v>
      </c>
      <c r="G2326" s="6">
        <f>G2320</f>
        <v>8</v>
      </c>
      <c r="H2326" s="7">
        <f>H2320</f>
        <v>7</v>
      </c>
      <c r="I2326" s="6">
        <f>I2320</f>
        <v>7</v>
      </c>
      <c r="J2326" s="7">
        <f>J2320</f>
        <v>5</v>
      </c>
      <c r="K2326" s="8">
        <f>SUM(G2326:J2326)</f>
        <v>27</v>
      </c>
      <c r="L2326" s="6">
        <f>L2320</f>
        <v>7</v>
      </c>
      <c r="M2326" s="7">
        <f>M2320</f>
        <v>6</v>
      </c>
      <c r="N2326" s="6">
        <f>N2320</f>
        <v>6</v>
      </c>
      <c r="O2326" s="7">
        <f>O2320</f>
        <v>4</v>
      </c>
      <c r="P2326" s="8">
        <f>SUM(L2326:O2326)</f>
        <v>23</v>
      </c>
      <c r="Q2326" s="9">
        <f>F2326+K2326+P2326</f>
        <v>72</v>
      </c>
      <c r="S2326" s="5" t="s">
        <v>12</v>
      </c>
      <c r="T2326" s="6">
        <f>T2320</f>
        <v>425</v>
      </c>
      <c r="U2326" s="7">
        <f>U2320</f>
        <v>439</v>
      </c>
      <c r="V2326" s="6">
        <f>V2320</f>
        <v>481</v>
      </c>
      <c r="W2326" s="7">
        <f>W2320</f>
        <v>149</v>
      </c>
      <c r="X2326" s="8">
        <f>SUM(T2326:W2326)</f>
        <v>1494</v>
      </c>
      <c r="Y2326" s="6">
        <f>Y2320</f>
        <v>399</v>
      </c>
      <c r="Z2326" s="7">
        <f>Z2320</f>
        <v>585</v>
      </c>
      <c r="AA2326" s="6">
        <f>AA2320</f>
        <v>394</v>
      </c>
      <c r="AB2326" s="7">
        <f>AB2320</f>
        <v>258</v>
      </c>
      <c r="AC2326" s="8">
        <f>SUM(Y2326:AB2326)</f>
        <v>1636</v>
      </c>
      <c r="AD2326" s="7">
        <f>AD2320</f>
        <v>480</v>
      </c>
      <c r="AE2326" s="7">
        <f>AE2320</f>
        <v>509</v>
      </c>
      <c r="AF2326" s="6">
        <f>AF2320</f>
        <v>547</v>
      </c>
      <c r="AG2326" s="7">
        <f>AG2320</f>
        <v>138</v>
      </c>
      <c r="AH2326" s="8">
        <f>SUM(AD2326:AG2326)</f>
        <v>1674</v>
      </c>
      <c r="AI2326" s="9">
        <f>X2326+AC2326+AH2326</f>
        <v>4804</v>
      </c>
    </row>
    <row r="2327" spans="1:36" x14ac:dyDescent="0.15">
      <c r="A2327" s="11" t="s">
        <v>1710</v>
      </c>
      <c r="B2327" s="31">
        <v>5</v>
      </c>
      <c r="C2327" s="32">
        <v>2</v>
      </c>
      <c r="D2327" s="33">
        <v>3</v>
      </c>
      <c r="E2327" s="32"/>
      <c r="F2327" s="14">
        <f t="shared" ref="F2327:F2336" si="1836">SUM(B2327:E2327)</f>
        <v>10</v>
      </c>
      <c r="G2327" s="31">
        <v>5</v>
      </c>
      <c r="H2327" s="32">
        <v>2</v>
      </c>
      <c r="I2327" s="33">
        <v>3</v>
      </c>
      <c r="J2327" s="32"/>
      <c r="K2327" s="14">
        <f t="shared" ref="K2327:K2336" si="1837">SUM(G2327:J2327)</f>
        <v>10</v>
      </c>
      <c r="L2327" s="31">
        <v>5</v>
      </c>
      <c r="M2327" s="32">
        <v>2</v>
      </c>
      <c r="N2327" s="33">
        <v>3</v>
      </c>
      <c r="O2327" s="32"/>
      <c r="P2327" s="14">
        <f t="shared" ref="P2327:P2336" si="1838">SUM(L2327:O2327)</f>
        <v>10</v>
      </c>
      <c r="Q2327" s="15">
        <f t="shared" ref="Q2327:Q2361" si="1839">F2327+K2327+P2327</f>
        <v>30</v>
      </c>
      <c r="R2327" s="93">
        <v>44916</v>
      </c>
      <c r="S2327" s="11" t="s">
        <v>9</v>
      </c>
      <c r="T2327" s="12"/>
      <c r="U2327" s="13"/>
      <c r="V2327" s="12"/>
      <c r="W2327" s="30"/>
      <c r="X2327" s="14">
        <f>SUM(T2327:W2327)</f>
        <v>0</v>
      </c>
      <c r="Y2327" s="12"/>
      <c r="Z2327" s="13"/>
      <c r="AA2327" s="12"/>
      <c r="AB2327" s="30"/>
      <c r="AC2327" s="14">
        <f>SUM(Y2327:AB2327)</f>
        <v>0</v>
      </c>
      <c r="AD2327" s="12"/>
      <c r="AE2327" s="13"/>
      <c r="AF2327" s="12"/>
      <c r="AG2327" s="30"/>
      <c r="AH2327" s="14">
        <f>SUM(AD2327:AG2327)</f>
        <v>0</v>
      </c>
      <c r="AI2327" s="15">
        <f t="shared" ref="AI2327:AI2361" si="1840">X2327+AC2327+AH2327</f>
        <v>0</v>
      </c>
    </row>
    <row r="2328" spans="1:36" x14ac:dyDescent="0.15">
      <c r="A2328" s="11" t="s">
        <v>66</v>
      </c>
      <c r="B2328" s="37"/>
      <c r="C2328" s="19">
        <v>4</v>
      </c>
      <c r="D2328" s="18">
        <v>3</v>
      </c>
      <c r="E2328" s="32"/>
      <c r="F2328" s="14">
        <f t="shared" si="1836"/>
        <v>7</v>
      </c>
      <c r="G2328" s="37"/>
      <c r="H2328" s="19">
        <v>4</v>
      </c>
      <c r="I2328" s="18">
        <v>3</v>
      </c>
      <c r="J2328" s="32"/>
      <c r="K2328" s="14">
        <f t="shared" si="1837"/>
        <v>7</v>
      </c>
      <c r="L2328" s="37"/>
      <c r="M2328" s="19">
        <v>4</v>
      </c>
      <c r="N2328" s="18">
        <v>3</v>
      </c>
      <c r="O2328" s="32"/>
      <c r="P2328" s="14">
        <f t="shared" si="1838"/>
        <v>7</v>
      </c>
      <c r="Q2328" s="15">
        <f t="shared" si="1839"/>
        <v>21</v>
      </c>
      <c r="R2328" s="93">
        <v>44922</v>
      </c>
      <c r="S2328" s="11" t="s">
        <v>9</v>
      </c>
      <c r="T2328" s="62"/>
      <c r="U2328" s="47"/>
      <c r="V2328" s="46"/>
      <c r="W2328" s="88"/>
      <c r="X2328" s="14">
        <f t="shared" ref="X2328:X2336" si="1841">SUM(T2328:W2328)</f>
        <v>0</v>
      </c>
      <c r="Y2328" s="62"/>
      <c r="Z2328" s="47"/>
      <c r="AA2328" s="46"/>
      <c r="AB2328" s="88"/>
      <c r="AC2328" s="14">
        <f t="shared" ref="AC2328:AC2336" si="1842">SUM(Y2328:AB2328)</f>
        <v>0</v>
      </c>
      <c r="AD2328" s="62"/>
      <c r="AE2328" s="47"/>
      <c r="AF2328" s="46"/>
      <c r="AG2328" s="88"/>
      <c r="AH2328" s="14">
        <f t="shared" ref="AH2328:AH2336" si="1843">SUM(AD2328:AG2328)</f>
        <v>0</v>
      </c>
      <c r="AI2328" s="15">
        <f t="shared" si="1840"/>
        <v>0</v>
      </c>
    </row>
    <row r="2329" spans="1:36" x14ac:dyDescent="0.15">
      <c r="A2329" s="11" t="s">
        <v>9</v>
      </c>
      <c r="B2329" s="12"/>
      <c r="C2329" s="13"/>
      <c r="D2329" s="12"/>
      <c r="E2329" s="30"/>
      <c r="F2329" s="14">
        <f t="shared" si="1836"/>
        <v>0</v>
      </c>
      <c r="G2329" s="12"/>
      <c r="H2329" s="13"/>
      <c r="I2329" s="12"/>
      <c r="J2329" s="30"/>
      <c r="K2329" s="14">
        <f t="shared" si="1837"/>
        <v>0</v>
      </c>
      <c r="L2329" s="12"/>
      <c r="M2329" s="13"/>
      <c r="N2329" s="12"/>
      <c r="O2329" s="30"/>
      <c r="P2329" s="14">
        <f t="shared" si="1838"/>
        <v>0</v>
      </c>
      <c r="Q2329" s="15">
        <f t="shared" si="1839"/>
        <v>0</v>
      </c>
      <c r="S2329" s="11" t="s">
        <v>479</v>
      </c>
      <c r="T2329" s="46">
        <v>300</v>
      </c>
      <c r="U2329" s="47">
        <v>400</v>
      </c>
      <c r="V2329" s="46">
        <v>200</v>
      </c>
      <c r="W2329" s="88">
        <v>200</v>
      </c>
      <c r="X2329" s="14">
        <f t="shared" si="1841"/>
        <v>1100</v>
      </c>
      <c r="Y2329" s="46">
        <v>300</v>
      </c>
      <c r="Z2329" s="47">
        <v>400</v>
      </c>
      <c r="AA2329" s="46">
        <v>400</v>
      </c>
      <c r="AB2329" s="88">
        <v>200</v>
      </c>
      <c r="AC2329" s="14">
        <f t="shared" si="1842"/>
        <v>1300</v>
      </c>
      <c r="AD2329" s="46">
        <v>200</v>
      </c>
      <c r="AE2329" s="47">
        <v>450</v>
      </c>
      <c r="AF2329" s="46">
        <v>200</v>
      </c>
      <c r="AG2329" s="88">
        <v>200</v>
      </c>
      <c r="AH2329" s="14">
        <f t="shared" si="1843"/>
        <v>1050</v>
      </c>
      <c r="AI2329" s="15">
        <f t="shared" si="1840"/>
        <v>3450</v>
      </c>
      <c r="AJ2329" s="56" t="s">
        <v>1688</v>
      </c>
    </row>
    <row r="2330" spans="1:36" x14ac:dyDescent="0.15">
      <c r="A2330" s="11" t="s">
        <v>9</v>
      </c>
      <c r="B2330" s="12"/>
      <c r="C2330" s="13"/>
      <c r="D2330" s="12"/>
      <c r="E2330" s="30"/>
      <c r="F2330" s="14">
        <f t="shared" si="1836"/>
        <v>0</v>
      </c>
      <c r="G2330" s="12"/>
      <c r="H2330" s="13"/>
      <c r="I2330" s="12"/>
      <c r="J2330" s="30"/>
      <c r="K2330" s="14">
        <f t="shared" si="1837"/>
        <v>0</v>
      </c>
      <c r="L2330" s="12"/>
      <c r="M2330" s="13"/>
      <c r="N2330" s="12"/>
      <c r="O2330" s="30"/>
      <c r="P2330" s="14">
        <f t="shared" si="1838"/>
        <v>0</v>
      </c>
      <c r="Q2330" s="15">
        <f t="shared" si="1839"/>
        <v>0</v>
      </c>
      <c r="S2330" s="11" t="s">
        <v>9</v>
      </c>
      <c r="T2330" s="62"/>
      <c r="U2330" s="47"/>
      <c r="V2330" s="46"/>
      <c r="W2330" s="47"/>
      <c r="X2330" s="123">
        <f t="shared" si="1841"/>
        <v>0</v>
      </c>
      <c r="Y2330" s="46"/>
      <c r="Z2330" s="47"/>
      <c r="AA2330" s="46"/>
      <c r="AB2330" s="47"/>
      <c r="AC2330" s="123">
        <f t="shared" si="1842"/>
        <v>0</v>
      </c>
      <c r="AD2330" s="46"/>
      <c r="AE2330" s="47"/>
      <c r="AF2330" s="46"/>
      <c r="AG2330" s="47"/>
      <c r="AH2330" s="123">
        <f t="shared" si="1843"/>
        <v>0</v>
      </c>
      <c r="AI2330" s="72">
        <f t="shared" si="1840"/>
        <v>0</v>
      </c>
      <c r="AJ2330" s="149" t="s">
        <v>1464</v>
      </c>
    </row>
    <row r="2331" spans="1:36" x14ac:dyDescent="0.15">
      <c r="A2331" s="11" t="s">
        <v>9</v>
      </c>
      <c r="B2331" s="12"/>
      <c r="C2331" s="13"/>
      <c r="D2331" s="12"/>
      <c r="E2331" s="30"/>
      <c r="F2331" s="14">
        <f t="shared" si="1836"/>
        <v>0</v>
      </c>
      <c r="G2331" s="12"/>
      <c r="H2331" s="13"/>
      <c r="I2331" s="12"/>
      <c r="J2331" s="30"/>
      <c r="K2331" s="14">
        <f t="shared" si="1837"/>
        <v>0</v>
      </c>
      <c r="L2331" s="12"/>
      <c r="M2331" s="13"/>
      <c r="N2331" s="12"/>
      <c r="O2331" s="30"/>
      <c r="P2331" s="14">
        <f t="shared" si="1838"/>
        <v>0</v>
      </c>
      <c r="Q2331" s="15">
        <f t="shared" si="1839"/>
        <v>0</v>
      </c>
      <c r="S2331" s="11" t="s">
        <v>9</v>
      </c>
      <c r="T2331" s="46"/>
      <c r="U2331" s="47"/>
      <c r="V2331" s="46"/>
      <c r="W2331" s="88"/>
      <c r="X2331" s="14">
        <f t="shared" ref="X2331" si="1844">SUM(T2331:W2331)</f>
        <v>0</v>
      </c>
      <c r="Y2331" s="46"/>
      <c r="Z2331" s="47"/>
      <c r="AA2331" s="46"/>
      <c r="AB2331" s="88"/>
      <c r="AC2331" s="14">
        <f t="shared" ref="AC2331" si="1845">SUM(Y2331:AB2331)</f>
        <v>0</v>
      </c>
      <c r="AD2331" s="46"/>
      <c r="AE2331" s="47"/>
      <c r="AF2331" s="46"/>
      <c r="AG2331" s="88"/>
      <c r="AH2331" s="14">
        <f t="shared" ref="AH2331" si="1846">SUM(AD2331:AG2331)</f>
        <v>0</v>
      </c>
      <c r="AI2331" s="15">
        <f t="shared" ref="AI2331" si="1847">X2331+AC2331+AH2331</f>
        <v>0</v>
      </c>
      <c r="AJ2331" s="57" t="s">
        <v>1641</v>
      </c>
    </row>
    <row r="2332" spans="1:36" x14ac:dyDescent="0.15">
      <c r="A2332" s="11" t="s">
        <v>9</v>
      </c>
      <c r="B2332" s="12"/>
      <c r="C2332" s="13"/>
      <c r="D2332" s="12"/>
      <c r="E2332" s="30"/>
      <c r="F2332" s="14">
        <f t="shared" si="1836"/>
        <v>0</v>
      </c>
      <c r="G2332" s="12"/>
      <c r="H2332" s="13"/>
      <c r="I2332" s="12"/>
      <c r="J2332" s="30"/>
      <c r="K2332" s="14">
        <f t="shared" si="1837"/>
        <v>0</v>
      </c>
      <c r="L2332" s="12"/>
      <c r="M2332" s="13"/>
      <c r="N2332" s="12"/>
      <c r="O2332" s="30"/>
      <c r="P2332" s="14">
        <f t="shared" si="1838"/>
        <v>0</v>
      </c>
      <c r="Q2332" s="15">
        <f t="shared" si="1839"/>
        <v>0</v>
      </c>
      <c r="S2332" s="11" t="s">
        <v>1701</v>
      </c>
      <c r="T2332" s="46">
        <v>2</v>
      </c>
      <c r="U2332" s="47"/>
      <c r="V2332" s="46">
        <v>1</v>
      </c>
      <c r="W2332" s="88"/>
      <c r="X2332" s="14">
        <f t="shared" si="1841"/>
        <v>3</v>
      </c>
      <c r="Y2332" s="46">
        <v>2</v>
      </c>
      <c r="Z2332" s="47"/>
      <c r="AA2332" s="46">
        <v>1</v>
      </c>
      <c r="AB2332" s="88"/>
      <c r="AC2332" s="14">
        <f t="shared" si="1842"/>
        <v>3</v>
      </c>
      <c r="AD2332" s="46">
        <v>2</v>
      </c>
      <c r="AE2332" s="47"/>
      <c r="AF2332" s="46">
        <v>1</v>
      </c>
      <c r="AG2332" s="88"/>
      <c r="AH2332" s="14">
        <f t="shared" si="1843"/>
        <v>3</v>
      </c>
      <c r="AI2332" s="15">
        <f t="shared" si="1840"/>
        <v>9</v>
      </c>
      <c r="AJ2332" s="93">
        <v>44912</v>
      </c>
    </row>
    <row r="2333" spans="1:36" x14ac:dyDescent="0.15">
      <c r="A2333" s="11" t="s">
        <v>9</v>
      </c>
      <c r="B2333" s="18"/>
      <c r="C2333" s="19"/>
      <c r="D2333" s="18"/>
      <c r="E2333" s="32"/>
      <c r="F2333" s="14">
        <f t="shared" si="1836"/>
        <v>0</v>
      </c>
      <c r="G2333" s="18"/>
      <c r="H2333" s="19"/>
      <c r="I2333" s="18"/>
      <c r="J2333" s="32"/>
      <c r="K2333" s="14">
        <f t="shared" si="1837"/>
        <v>0</v>
      </c>
      <c r="L2333" s="18"/>
      <c r="M2333" s="19"/>
      <c r="N2333" s="18"/>
      <c r="O2333" s="32"/>
      <c r="P2333" s="14">
        <f t="shared" si="1838"/>
        <v>0</v>
      </c>
      <c r="Q2333" s="15">
        <f t="shared" si="1839"/>
        <v>0</v>
      </c>
      <c r="S2333" s="11" t="s">
        <v>9</v>
      </c>
      <c r="T2333" s="46"/>
      <c r="U2333" s="47"/>
      <c r="V2333" s="46"/>
      <c r="W2333" s="88"/>
      <c r="X2333" s="14">
        <f t="shared" si="1841"/>
        <v>0</v>
      </c>
      <c r="Y2333" s="46"/>
      <c r="Z2333" s="47"/>
      <c r="AA2333" s="46"/>
      <c r="AB2333" s="88"/>
      <c r="AC2333" s="14">
        <f t="shared" si="1842"/>
        <v>0</v>
      </c>
      <c r="AD2333" s="46"/>
      <c r="AE2333" s="47"/>
      <c r="AF2333" s="46"/>
      <c r="AG2333" s="88"/>
      <c r="AH2333" s="14">
        <f t="shared" si="1843"/>
        <v>0</v>
      </c>
      <c r="AI2333" s="15">
        <f t="shared" si="1840"/>
        <v>0</v>
      </c>
      <c r="AJ2333" s="57"/>
    </row>
    <row r="2334" spans="1:36" x14ac:dyDescent="0.15">
      <c r="A2334" s="11" t="s">
        <v>9</v>
      </c>
      <c r="B2334" s="18"/>
      <c r="C2334" s="19"/>
      <c r="D2334" s="18"/>
      <c r="E2334" s="32"/>
      <c r="F2334" s="14">
        <f t="shared" si="1836"/>
        <v>0</v>
      </c>
      <c r="G2334" s="18"/>
      <c r="H2334" s="19"/>
      <c r="I2334" s="18"/>
      <c r="J2334" s="32"/>
      <c r="K2334" s="14">
        <f t="shared" si="1837"/>
        <v>0</v>
      </c>
      <c r="L2334" s="18"/>
      <c r="M2334" s="19"/>
      <c r="N2334" s="18"/>
      <c r="O2334" s="32"/>
      <c r="P2334" s="14">
        <f t="shared" si="1838"/>
        <v>0</v>
      </c>
      <c r="Q2334" s="15">
        <f t="shared" si="1839"/>
        <v>0</v>
      </c>
      <c r="S2334" s="11" t="s">
        <v>9</v>
      </c>
      <c r="T2334" s="62"/>
      <c r="U2334" s="47"/>
      <c r="V2334" s="46"/>
      <c r="W2334" s="47"/>
      <c r="X2334" s="123">
        <f t="shared" si="1841"/>
        <v>0</v>
      </c>
      <c r="Y2334" s="46"/>
      <c r="Z2334" s="47"/>
      <c r="AA2334" s="46"/>
      <c r="AB2334" s="47"/>
      <c r="AC2334" s="123">
        <f t="shared" si="1842"/>
        <v>0</v>
      </c>
      <c r="AD2334" s="46"/>
      <c r="AE2334" s="47"/>
      <c r="AF2334" s="46"/>
      <c r="AG2334" s="47"/>
      <c r="AH2334" s="123">
        <f t="shared" si="1843"/>
        <v>0</v>
      </c>
      <c r="AI2334" s="72">
        <f t="shared" si="1840"/>
        <v>0</v>
      </c>
    </row>
    <row r="2335" spans="1:36" x14ac:dyDescent="0.15">
      <c r="A2335" s="11" t="s">
        <v>9</v>
      </c>
      <c r="B2335" s="18"/>
      <c r="C2335" s="19"/>
      <c r="D2335" s="18"/>
      <c r="E2335" s="32"/>
      <c r="F2335" s="14">
        <f t="shared" si="1836"/>
        <v>0</v>
      </c>
      <c r="G2335" s="18"/>
      <c r="H2335" s="19"/>
      <c r="I2335" s="18"/>
      <c r="J2335" s="32"/>
      <c r="K2335" s="14">
        <f t="shared" si="1837"/>
        <v>0</v>
      </c>
      <c r="L2335" s="18"/>
      <c r="M2335" s="19"/>
      <c r="N2335" s="18"/>
      <c r="O2335" s="32"/>
      <c r="P2335" s="14">
        <f t="shared" si="1838"/>
        <v>0</v>
      </c>
      <c r="Q2335" s="15">
        <f t="shared" si="1839"/>
        <v>0</v>
      </c>
      <c r="S2335" s="11" t="s">
        <v>9</v>
      </c>
      <c r="T2335" s="89"/>
      <c r="U2335" s="88"/>
      <c r="V2335" s="89"/>
      <c r="W2335" s="88"/>
      <c r="X2335" s="14">
        <f t="shared" si="1841"/>
        <v>0</v>
      </c>
      <c r="Y2335" s="89"/>
      <c r="Z2335" s="88"/>
      <c r="AA2335" s="89"/>
      <c r="AB2335" s="88"/>
      <c r="AC2335" s="14">
        <f t="shared" si="1842"/>
        <v>0</v>
      </c>
      <c r="AD2335" s="89"/>
      <c r="AE2335" s="88"/>
      <c r="AF2335" s="89"/>
      <c r="AG2335" s="88"/>
      <c r="AH2335" s="14">
        <f t="shared" si="1843"/>
        <v>0</v>
      </c>
      <c r="AI2335" s="15">
        <f t="shared" si="1840"/>
        <v>0</v>
      </c>
    </row>
    <row r="2336" spans="1:36" ht="14.25" thickBot="1" x14ac:dyDescent="0.2">
      <c r="A2336" s="20" t="s">
        <v>9</v>
      </c>
      <c r="B2336" s="21"/>
      <c r="C2336" s="22"/>
      <c r="D2336" s="21"/>
      <c r="E2336" s="105"/>
      <c r="F2336" s="14">
        <f t="shared" si="1836"/>
        <v>0</v>
      </c>
      <c r="G2336" s="21"/>
      <c r="H2336" s="22"/>
      <c r="I2336" s="21"/>
      <c r="J2336" s="105"/>
      <c r="K2336" s="14">
        <f t="shared" si="1837"/>
        <v>0</v>
      </c>
      <c r="L2336" s="21"/>
      <c r="M2336" s="22"/>
      <c r="N2336" s="21"/>
      <c r="O2336" s="105"/>
      <c r="P2336" s="14">
        <f t="shared" si="1838"/>
        <v>0</v>
      </c>
      <c r="Q2336" s="24">
        <f t="shared" si="1839"/>
        <v>0</v>
      </c>
      <c r="S2336" s="11" t="s">
        <v>9</v>
      </c>
      <c r="T2336" s="48"/>
      <c r="U2336" s="49"/>
      <c r="V2336" s="48"/>
      <c r="W2336" s="109"/>
      <c r="X2336" s="14">
        <f t="shared" si="1841"/>
        <v>0</v>
      </c>
      <c r="Y2336" s="48"/>
      <c r="Z2336" s="49"/>
      <c r="AA2336" s="48"/>
      <c r="AB2336" s="109"/>
      <c r="AC2336" s="14">
        <f t="shared" si="1842"/>
        <v>0</v>
      </c>
      <c r="AD2336" s="48"/>
      <c r="AE2336" s="49"/>
      <c r="AF2336" s="48"/>
      <c r="AG2336" s="109"/>
      <c r="AH2336" s="14">
        <f t="shared" si="1843"/>
        <v>0</v>
      </c>
      <c r="AI2336" s="24">
        <f t="shared" si="1840"/>
        <v>0</v>
      </c>
    </row>
    <row r="2337" spans="1:36" ht="14.25" thickBot="1" x14ac:dyDescent="0.2">
      <c r="A2337" s="25" t="s">
        <v>10</v>
      </c>
      <c r="B2337" s="26">
        <f>SUM(B2326:B2336)</f>
        <v>9</v>
      </c>
      <c r="C2337" s="26">
        <f>SUM(C2326:C2336)</f>
        <v>15</v>
      </c>
      <c r="D2337" s="27">
        <f>SUM(D2326:D2336)</f>
        <v>13</v>
      </c>
      <c r="E2337" s="27">
        <f>SUM(E2326:E2336)</f>
        <v>2</v>
      </c>
      <c r="F2337" s="28">
        <f>SUM(B2337:E2337)</f>
        <v>39</v>
      </c>
      <c r="G2337" s="26">
        <f>SUM(G2326:G2336)</f>
        <v>13</v>
      </c>
      <c r="H2337" s="26">
        <f>SUM(H2326:H2336)</f>
        <v>13</v>
      </c>
      <c r="I2337" s="27">
        <f>SUM(I2326:I2336)</f>
        <v>13</v>
      </c>
      <c r="J2337" s="27">
        <f>SUM(J2326:J2336)</f>
        <v>5</v>
      </c>
      <c r="K2337" s="28">
        <f>SUM(G2337:J2337)</f>
        <v>44</v>
      </c>
      <c r="L2337" s="26">
        <f>SUM(L2326:L2336)</f>
        <v>12</v>
      </c>
      <c r="M2337" s="26">
        <f>SUM(M2326:M2336)</f>
        <v>12</v>
      </c>
      <c r="N2337" s="27">
        <f>SUM(N2326:N2336)</f>
        <v>12</v>
      </c>
      <c r="O2337" s="27">
        <f>SUM(O2326:O2336)</f>
        <v>4</v>
      </c>
      <c r="P2337" s="28">
        <f>SUM(L2337:O2337)</f>
        <v>40</v>
      </c>
      <c r="Q2337" s="29">
        <f t="shared" si="1839"/>
        <v>123</v>
      </c>
      <c r="S2337" s="25" t="s">
        <v>10</v>
      </c>
      <c r="T2337" s="26">
        <f>SUM(T2326:T2336)</f>
        <v>727</v>
      </c>
      <c r="U2337" s="26">
        <f>SUM(U2326:U2336)</f>
        <v>839</v>
      </c>
      <c r="V2337" s="27">
        <f>SUM(V2326:V2336)</f>
        <v>682</v>
      </c>
      <c r="W2337" s="27">
        <f>SUM(W2326:W2336)</f>
        <v>349</v>
      </c>
      <c r="X2337" s="28">
        <f>SUM(T2337:W2337)</f>
        <v>2597</v>
      </c>
      <c r="Y2337" s="26">
        <f>SUM(Y2326:Y2336)</f>
        <v>701</v>
      </c>
      <c r="Z2337" s="26">
        <f>SUM(Z2326:Z2336)</f>
        <v>985</v>
      </c>
      <c r="AA2337" s="27">
        <f>SUM(AA2326:AA2336)</f>
        <v>795</v>
      </c>
      <c r="AB2337" s="27">
        <f>SUM(AB2326:AB2336)</f>
        <v>458</v>
      </c>
      <c r="AC2337" s="28">
        <f>SUM(Y2337:AB2337)</f>
        <v>2939</v>
      </c>
      <c r="AD2337" s="26">
        <f>SUM(AD2326:AD2336)</f>
        <v>682</v>
      </c>
      <c r="AE2337" s="26">
        <f>SUM(AE2326:AE2336)</f>
        <v>959</v>
      </c>
      <c r="AF2337" s="27">
        <f>SUM(AF2326:AF2336)</f>
        <v>748</v>
      </c>
      <c r="AG2337" s="27">
        <f>SUM(AG2326:AG2336)</f>
        <v>338</v>
      </c>
      <c r="AH2337" s="28">
        <f>SUM(AD2337:AG2337)</f>
        <v>2727</v>
      </c>
      <c r="AI2337" s="29">
        <f t="shared" si="1840"/>
        <v>8263</v>
      </c>
    </row>
    <row r="2338" spans="1:36" x14ac:dyDescent="0.15">
      <c r="A2338" s="30" t="s">
        <v>1699</v>
      </c>
      <c r="B2338" s="31"/>
      <c r="C2338" s="32">
        <v>4</v>
      </c>
      <c r="D2338" s="33"/>
      <c r="E2338" s="32"/>
      <c r="F2338" s="14">
        <f>SUM(B2338:E2338)</f>
        <v>4</v>
      </c>
      <c r="G2338" s="31"/>
      <c r="H2338" s="32">
        <v>4</v>
      </c>
      <c r="I2338" s="33"/>
      <c r="J2338" s="32"/>
      <c r="K2338" s="14">
        <f>SUM(G2338:J2338)</f>
        <v>4</v>
      </c>
      <c r="L2338" s="31"/>
      <c r="M2338" s="32">
        <v>4</v>
      </c>
      <c r="N2338" s="33"/>
      <c r="O2338" s="32"/>
      <c r="P2338" s="14">
        <f>SUM(L2338:O2338)</f>
        <v>4</v>
      </c>
      <c r="Q2338" s="15">
        <f t="shared" si="1839"/>
        <v>12</v>
      </c>
      <c r="R2338" s="56">
        <v>44911</v>
      </c>
      <c r="S2338" s="13" t="s">
        <v>1697</v>
      </c>
      <c r="T2338" s="133">
        <v>15</v>
      </c>
      <c r="U2338" s="134">
        <v>15</v>
      </c>
      <c r="V2338" s="135">
        <v>20</v>
      </c>
      <c r="W2338" s="134">
        <v>15</v>
      </c>
      <c r="X2338" s="136">
        <f t="shared" ref="X2338:X2361" si="1848">SUM(T2338:W2338)</f>
        <v>65</v>
      </c>
      <c r="Y2338" s="133">
        <v>30</v>
      </c>
      <c r="Z2338" s="134">
        <v>30</v>
      </c>
      <c r="AA2338" s="135">
        <v>35</v>
      </c>
      <c r="AB2338" s="134">
        <v>35</v>
      </c>
      <c r="AC2338" s="136">
        <f t="shared" ref="AC2338:AC2361" si="1849">SUM(Y2338:AB2338)</f>
        <v>130</v>
      </c>
      <c r="AD2338" s="133">
        <v>15</v>
      </c>
      <c r="AE2338" s="134">
        <v>25</v>
      </c>
      <c r="AF2338" s="135">
        <v>20</v>
      </c>
      <c r="AG2338" s="134">
        <v>25</v>
      </c>
      <c r="AH2338" s="136">
        <f t="shared" ref="AH2338:AH2361" si="1850">SUM(AD2338:AG2338)</f>
        <v>85</v>
      </c>
      <c r="AI2338" s="137">
        <f t="shared" si="1840"/>
        <v>280</v>
      </c>
      <c r="AJ2338" s="56">
        <v>44911</v>
      </c>
    </row>
    <row r="2339" spans="1:36" x14ac:dyDescent="0.15">
      <c r="A2339" s="30" t="s">
        <v>1702</v>
      </c>
      <c r="B2339" s="37">
        <v>2</v>
      </c>
      <c r="C2339" s="19"/>
      <c r="D2339" s="18">
        <v>1</v>
      </c>
      <c r="E2339" s="32"/>
      <c r="F2339" s="14">
        <f t="shared" ref="F2339:F2361" si="1851">SUM(B2339:E2339)</f>
        <v>3</v>
      </c>
      <c r="G2339" s="37">
        <v>2</v>
      </c>
      <c r="H2339" s="19"/>
      <c r="I2339" s="18">
        <v>1</v>
      </c>
      <c r="J2339" s="32"/>
      <c r="K2339" s="14">
        <f t="shared" ref="K2339:K2361" si="1852">SUM(G2339:J2339)</f>
        <v>3</v>
      </c>
      <c r="L2339" s="37">
        <v>2</v>
      </c>
      <c r="M2339" s="19"/>
      <c r="N2339" s="18">
        <v>1</v>
      </c>
      <c r="O2339" s="32"/>
      <c r="P2339" s="14">
        <f t="shared" ref="P2339:P2361" si="1853">SUM(L2339:O2339)</f>
        <v>3</v>
      </c>
      <c r="Q2339" s="15">
        <f t="shared" si="1839"/>
        <v>9</v>
      </c>
      <c r="R2339" s="93">
        <v>44912</v>
      </c>
      <c r="S2339" s="13" t="s">
        <v>1696</v>
      </c>
      <c r="T2339" s="31">
        <v>30</v>
      </c>
      <c r="U2339" s="32">
        <v>40</v>
      </c>
      <c r="V2339" s="33">
        <v>30</v>
      </c>
      <c r="W2339" s="32">
        <v>40</v>
      </c>
      <c r="X2339" s="14">
        <f t="shared" si="1848"/>
        <v>140</v>
      </c>
      <c r="Y2339" s="31">
        <v>40</v>
      </c>
      <c r="Z2339" s="32">
        <v>50</v>
      </c>
      <c r="AA2339" s="33">
        <v>50</v>
      </c>
      <c r="AB2339" s="32">
        <v>50</v>
      </c>
      <c r="AC2339" s="14">
        <f t="shared" si="1849"/>
        <v>190</v>
      </c>
      <c r="AD2339" s="31">
        <v>30</v>
      </c>
      <c r="AE2339" s="32">
        <v>50</v>
      </c>
      <c r="AF2339" s="33">
        <v>50</v>
      </c>
      <c r="AG2339" s="32">
        <v>50</v>
      </c>
      <c r="AH2339" s="14">
        <f t="shared" si="1850"/>
        <v>180</v>
      </c>
      <c r="AI2339" s="15">
        <f t="shared" si="1840"/>
        <v>510</v>
      </c>
      <c r="AJ2339" s="56">
        <v>44911</v>
      </c>
    </row>
    <row r="2340" spans="1:36" x14ac:dyDescent="0.15">
      <c r="A2340" s="30" t="s">
        <v>1705</v>
      </c>
      <c r="B2340" s="37">
        <v>1</v>
      </c>
      <c r="C2340" s="19"/>
      <c r="D2340" s="18"/>
      <c r="E2340" s="32"/>
      <c r="F2340" s="14">
        <f t="shared" si="1851"/>
        <v>1</v>
      </c>
      <c r="G2340" s="37">
        <v>1</v>
      </c>
      <c r="H2340" s="19"/>
      <c r="I2340" s="18"/>
      <c r="J2340" s="32"/>
      <c r="K2340" s="14">
        <f t="shared" si="1852"/>
        <v>1</v>
      </c>
      <c r="L2340" s="37">
        <v>1</v>
      </c>
      <c r="M2340" s="19"/>
      <c r="N2340" s="18"/>
      <c r="O2340" s="32"/>
      <c r="P2340" s="14">
        <f t="shared" si="1853"/>
        <v>1</v>
      </c>
      <c r="Q2340" s="15">
        <f t="shared" si="1839"/>
        <v>3</v>
      </c>
      <c r="R2340" s="93">
        <v>44915</v>
      </c>
      <c r="S2340" s="30" t="s">
        <v>1693</v>
      </c>
      <c r="T2340" s="37">
        <v>3</v>
      </c>
      <c r="U2340" s="19">
        <v>3</v>
      </c>
      <c r="V2340" s="18">
        <v>1</v>
      </c>
      <c r="W2340" s="32"/>
      <c r="X2340" s="14">
        <f t="shared" si="1848"/>
        <v>7</v>
      </c>
      <c r="Y2340" s="37">
        <v>3</v>
      </c>
      <c r="Z2340" s="19">
        <v>3</v>
      </c>
      <c r="AA2340" s="18">
        <v>1</v>
      </c>
      <c r="AB2340" s="32"/>
      <c r="AC2340" s="14">
        <f t="shared" si="1849"/>
        <v>7</v>
      </c>
      <c r="AD2340" s="37">
        <v>3</v>
      </c>
      <c r="AE2340" s="19">
        <v>3</v>
      </c>
      <c r="AF2340" s="18">
        <v>1</v>
      </c>
      <c r="AG2340" s="32"/>
      <c r="AH2340" s="14">
        <f t="shared" si="1850"/>
        <v>7</v>
      </c>
      <c r="AI2340" s="15">
        <f t="shared" si="1840"/>
        <v>21</v>
      </c>
      <c r="AJ2340" s="56">
        <v>44908</v>
      </c>
    </row>
    <row r="2341" spans="1:36" x14ac:dyDescent="0.15">
      <c r="A2341" s="30"/>
      <c r="B2341" s="37"/>
      <c r="C2341" s="19"/>
      <c r="D2341" s="18"/>
      <c r="E2341" s="32"/>
      <c r="F2341" s="14">
        <f t="shared" si="1851"/>
        <v>0</v>
      </c>
      <c r="G2341" s="37"/>
      <c r="H2341" s="19"/>
      <c r="I2341" s="18"/>
      <c r="J2341" s="32"/>
      <c r="K2341" s="14">
        <f t="shared" si="1852"/>
        <v>0</v>
      </c>
      <c r="L2341" s="37"/>
      <c r="M2341" s="19"/>
      <c r="N2341" s="18"/>
      <c r="O2341" s="32"/>
      <c r="P2341" s="14">
        <f t="shared" si="1853"/>
        <v>0</v>
      </c>
      <c r="Q2341" s="15">
        <f t="shared" si="1839"/>
        <v>0</v>
      </c>
      <c r="S2341" s="30" t="s">
        <v>1694</v>
      </c>
      <c r="T2341" s="37"/>
      <c r="U2341" s="19"/>
      <c r="V2341" s="18"/>
      <c r="W2341" s="32">
        <v>2</v>
      </c>
      <c r="X2341" s="14">
        <f t="shared" si="1848"/>
        <v>2</v>
      </c>
      <c r="Y2341" s="37"/>
      <c r="Z2341" s="19"/>
      <c r="AA2341" s="18"/>
      <c r="AB2341" s="32">
        <v>2</v>
      </c>
      <c r="AC2341" s="14">
        <f t="shared" si="1849"/>
        <v>2</v>
      </c>
      <c r="AD2341" s="37"/>
      <c r="AE2341" s="19"/>
      <c r="AF2341" s="18"/>
      <c r="AG2341" s="32">
        <v>2</v>
      </c>
      <c r="AH2341" s="14">
        <f t="shared" si="1850"/>
        <v>2</v>
      </c>
      <c r="AI2341" s="15">
        <f t="shared" si="1840"/>
        <v>6</v>
      </c>
      <c r="AJ2341" s="56">
        <v>44909</v>
      </c>
    </row>
    <row r="2342" spans="1:36" x14ac:dyDescent="0.15">
      <c r="A2342" s="30"/>
      <c r="B2342" s="37"/>
      <c r="C2342" s="19"/>
      <c r="D2342" s="18"/>
      <c r="E2342" s="32"/>
      <c r="F2342" s="14">
        <f t="shared" si="1851"/>
        <v>0</v>
      </c>
      <c r="G2342" s="37"/>
      <c r="H2342" s="19"/>
      <c r="I2342" s="18"/>
      <c r="J2342" s="32"/>
      <c r="K2342" s="14">
        <f t="shared" si="1852"/>
        <v>0</v>
      </c>
      <c r="L2342" s="37"/>
      <c r="M2342" s="19"/>
      <c r="N2342" s="18"/>
      <c r="O2342" s="32"/>
      <c r="P2342" s="14">
        <f t="shared" si="1853"/>
        <v>0</v>
      </c>
      <c r="Q2342" s="15">
        <f t="shared" si="1839"/>
        <v>0</v>
      </c>
      <c r="S2342" s="30" t="s">
        <v>1618</v>
      </c>
      <c r="T2342" s="37">
        <v>1</v>
      </c>
      <c r="U2342" s="19">
        <v>3</v>
      </c>
      <c r="V2342" s="18"/>
      <c r="W2342" s="32"/>
      <c r="X2342" s="14">
        <f t="shared" si="1848"/>
        <v>4</v>
      </c>
      <c r="Y2342" s="37">
        <v>1</v>
      </c>
      <c r="Z2342" s="19">
        <v>3</v>
      </c>
      <c r="AA2342" s="18"/>
      <c r="AB2342" s="32"/>
      <c r="AC2342" s="14">
        <f t="shared" si="1849"/>
        <v>4</v>
      </c>
      <c r="AD2342" s="37">
        <v>1</v>
      </c>
      <c r="AE2342" s="19">
        <v>3</v>
      </c>
      <c r="AF2342" s="18"/>
      <c r="AG2342" s="32"/>
      <c r="AH2342" s="14">
        <f t="shared" si="1850"/>
        <v>4</v>
      </c>
      <c r="AI2342" s="15">
        <f t="shared" si="1840"/>
        <v>12</v>
      </c>
      <c r="AJ2342" s="56">
        <v>44910</v>
      </c>
    </row>
    <row r="2343" spans="1:36" x14ac:dyDescent="0.15">
      <c r="A2343" s="30"/>
      <c r="B2343" s="37"/>
      <c r="C2343" s="19"/>
      <c r="D2343" s="18"/>
      <c r="E2343" s="32"/>
      <c r="F2343" s="14">
        <f t="shared" si="1851"/>
        <v>0</v>
      </c>
      <c r="G2343" s="37"/>
      <c r="H2343" s="19"/>
      <c r="I2343" s="18"/>
      <c r="J2343" s="32"/>
      <c r="K2343" s="14">
        <f t="shared" si="1852"/>
        <v>0</v>
      </c>
      <c r="L2343" s="37"/>
      <c r="M2343" s="19"/>
      <c r="N2343" s="18"/>
      <c r="O2343" s="32"/>
      <c r="P2343" s="14">
        <f t="shared" si="1853"/>
        <v>0</v>
      </c>
      <c r="Q2343" s="15">
        <f t="shared" si="1839"/>
        <v>0</v>
      </c>
      <c r="S2343" s="30" t="s">
        <v>1695</v>
      </c>
      <c r="T2343" s="37"/>
      <c r="U2343" s="19">
        <v>2</v>
      </c>
      <c r="V2343" s="18"/>
      <c r="W2343" s="32"/>
      <c r="X2343" s="14">
        <f t="shared" si="1848"/>
        <v>2</v>
      </c>
      <c r="Y2343" s="37"/>
      <c r="Z2343" s="19">
        <v>2</v>
      </c>
      <c r="AA2343" s="18"/>
      <c r="AB2343" s="32"/>
      <c r="AC2343" s="14">
        <f t="shared" si="1849"/>
        <v>2</v>
      </c>
      <c r="AD2343" s="37"/>
      <c r="AE2343" s="19">
        <v>2</v>
      </c>
      <c r="AF2343" s="18"/>
      <c r="AG2343" s="32"/>
      <c r="AH2343" s="14">
        <f t="shared" si="1850"/>
        <v>2</v>
      </c>
      <c r="AI2343" s="15">
        <f t="shared" si="1840"/>
        <v>6</v>
      </c>
      <c r="AJ2343" s="56">
        <v>44910</v>
      </c>
    </row>
    <row r="2344" spans="1:36" x14ac:dyDescent="0.15">
      <c r="A2344" s="30"/>
      <c r="B2344" s="37"/>
      <c r="C2344" s="19"/>
      <c r="D2344" s="18"/>
      <c r="E2344" s="32"/>
      <c r="F2344" s="14">
        <f t="shared" si="1851"/>
        <v>0</v>
      </c>
      <c r="G2344" s="37"/>
      <c r="H2344" s="19"/>
      <c r="I2344" s="18"/>
      <c r="J2344" s="32"/>
      <c r="K2344" s="14">
        <f t="shared" si="1852"/>
        <v>0</v>
      </c>
      <c r="L2344" s="37"/>
      <c r="M2344" s="19"/>
      <c r="N2344" s="18"/>
      <c r="O2344" s="32"/>
      <c r="P2344" s="14">
        <f t="shared" si="1853"/>
        <v>0</v>
      </c>
      <c r="Q2344" s="15">
        <f t="shared" si="1839"/>
        <v>0</v>
      </c>
      <c r="S2344" s="30" t="s">
        <v>1698</v>
      </c>
      <c r="T2344" s="37"/>
      <c r="U2344" s="19">
        <v>1</v>
      </c>
      <c r="V2344" s="18"/>
      <c r="W2344" s="32">
        <v>1</v>
      </c>
      <c r="X2344" s="14">
        <f t="shared" si="1848"/>
        <v>2</v>
      </c>
      <c r="Y2344" s="37"/>
      <c r="Z2344" s="19">
        <v>1</v>
      </c>
      <c r="AA2344" s="18"/>
      <c r="AB2344" s="32">
        <v>1</v>
      </c>
      <c r="AC2344" s="14">
        <f t="shared" si="1849"/>
        <v>2</v>
      </c>
      <c r="AD2344" s="37"/>
      <c r="AE2344" s="19">
        <v>1</v>
      </c>
      <c r="AF2344" s="18"/>
      <c r="AG2344" s="32">
        <v>1</v>
      </c>
      <c r="AH2344" s="14">
        <f t="shared" si="1850"/>
        <v>2</v>
      </c>
      <c r="AI2344" s="15">
        <f t="shared" si="1840"/>
        <v>6</v>
      </c>
      <c r="AJ2344" s="56">
        <v>44911</v>
      </c>
    </row>
    <row r="2345" spans="1:36" x14ac:dyDescent="0.15">
      <c r="A2345" s="30"/>
      <c r="B2345" s="37"/>
      <c r="C2345" s="19"/>
      <c r="D2345" s="18"/>
      <c r="E2345" s="32"/>
      <c r="F2345" s="14">
        <f t="shared" si="1851"/>
        <v>0</v>
      </c>
      <c r="G2345" s="37"/>
      <c r="H2345" s="19"/>
      <c r="I2345" s="18"/>
      <c r="J2345" s="32"/>
      <c r="K2345" s="14">
        <f t="shared" si="1852"/>
        <v>0</v>
      </c>
      <c r="L2345" s="37"/>
      <c r="M2345" s="19"/>
      <c r="N2345" s="18"/>
      <c r="O2345" s="32"/>
      <c r="P2345" s="14">
        <f t="shared" si="1853"/>
        <v>0</v>
      </c>
      <c r="Q2345" s="15">
        <f t="shared" si="1839"/>
        <v>0</v>
      </c>
      <c r="S2345" s="30" t="s">
        <v>1703</v>
      </c>
      <c r="T2345" s="37"/>
      <c r="U2345" s="19"/>
      <c r="V2345" s="18"/>
      <c r="W2345" s="32"/>
      <c r="X2345" s="14">
        <f t="shared" si="1848"/>
        <v>0</v>
      </c>
      <c r="Y2345" s="37">
        <v>1</v>
      </c>
      <c r="Z2345" s="19">
        <v>1</v>
      </c>
      <c r="AA2345" s="18"/>
      <c r="AB2345" s="32"/>
      <c r="AC2345" s="14">
        <f t="shared" si="1849"/>
        <v>2</v>
      </c>
      <c r="AD2345" s="37"/>
      <c r="AE2345" s="19"/>
      <c r="AF2345" s="18"/>
      <c r="AG2345" s="32"/>
      <c r="AH2345" s="14">
        <f t="shared" si="1850"/>
        <v>0</v>
      </c>
      <c r="AI2345" s="15">
        <f t="shared" si="1840"/>
        <v>2</v>
      </c>
      <c r="AJ2345" s="56">
        <v>44914</v>
      </c>
    </row>
    <row r="2346" spans="1:36" x14ac:dyDescent="0.15">
      <c r="A2346" s="30"/>
      <c r="B2346" s="37"/>
      <c r="C2346" s="19"/>
      <c r="D2346" s="18"/>
      <c r="E2346" s="32"/>
      <c r="F2346" s="14">
        <f t="shared" si="1851"/>
        <v>0</v>
      </c>
      <c r="G2346" s="37"/>
      <c r="H2346" s="19"/>
      <c r="I2346" s="18"/>
      <c r="J2346" s="32"/>
      <c r="K2346" s="14">
        <f t="shared" si="1852"/>
        <v>0</v>
      </c>
      <c r="L2346" s="37"/>
      <c r="M2346" s="19"/>
      <c r="N2346" s="18"/>
      <c r="O2346" s="32"/>
      <c r="P2346" s="14">
        <f t="shared" si="1853"/>
        <v>0</v>
      </c>
      <c r="Q2346" s="15">
        <f t="shared" si="1839"/>
        <v>0</v>
      </c>
      <c r="S2346" s="30" t="s">
        <v>1700</v>
      </c>
      <c r="T2346" s="37">
        <v>2</v>
      </c>
      <c r="U2346" s="19">
        <v>4</v>
      </c>
      <c r="V2346" s="18">
        <v>2</v>
      </c>
      <c r="W2346" s="32">
        <v>2</v>
      </c>
      <c r="X2346" s="14">
        <f t="shared" si="1848"/>
        <v>10</v>
      </c>
      <c r="Y2346" s="37">
        <v>2</v>
      </c>
      <c r="Z2346" s="19">
        <v>4</v>
      </c>
      <c r="AA2346" s="18">
        <v>2</v>
      </c>
      <c r="AB2346" s="32">
        <v>2</v>
      </c>
      <c r="AC2346" s="14">
        <f t="shared" si="1849"/>
        <v>10</v>
      </c>
      <c r="AD2346" s="37">
        <v>2</v>
      </c>
      <c r="AE2346" s="19">
        <v>4</v>
      </c>
      <c r="AF2346" s="18">
        <v>2</v>
      </c>
      <c r="AG2346" s="32">
        <v>2</v>
      </c>
      <c r="AH2346" s="14">
        <f t="shared" si="1850"/>
        <v>10</v>
      </c>
      <c r="AI2346" s="15">
        <f t="shared" si="1840"/>
        <v>30</v>
      </c>
      <c r="AJ2346" s="56">
        <v>44914</v>
      </c>
    </row>
    <row r="2347" spans="1:36" x14ac:dyDescent="0.15">
      <c r="A2347" s="30"/>
      <c r="B2347" s="37"/>
      <c r="C2347" s="19"/>
      <c r="D2347" s="18"/>
      <c r="E2347" s="32"/>
      <c r="F2347" s="14">
        <f t="shared" si="1851"/>
        <v>0</v>
      </c>
      <c r="G2347" s="37"/>
      <c r="H2347" s="19"/>
      <c r="I2347" s="18"/>
      <c r="J2347" s="32"/>
      <c r="K2347" s="14">
        <f t="shared" si="1852"/>
        <v>0</v>
      </c>
      <c r="L2347" s="37"/>
      <c r="M2347" s="19"/>
      <c r="N2347" s="18"/>
      <c r="O2347" s="32"/>
      <c r="P2347" s="14">
        <f t="shared" si="1853"/>
        <v>0</v>
      </c>
      <c r="Q2347" s="15">
        <f t="shared" si="1839"/>
        <v>0</v>
      </c>
      <c r="S2347" s="30" t="s">
        <v>1704</v>
      </c>
      <c r="T2347" s="37"/>
      <c r="U2347" s="19"/>
      <c r="V2347" s="18">
        <v>1</v>
      </c>
      <c r="W2347" s="32">
        <v>2</v>
      </c>
      <c r="X2347" s="14">
        <f t="shared" si="1848"/>
        <v>3</v>
      </c>
      <c r="Y2347" s="37"/>
      <c r="Z2347" s="19"/>
      <c r="AA2347" s="18">
        <v>1</v>
      </c>
      <c r="AB2347" s="32">
        <v>2</v>
      </c>
      <c r="AC2347" s="14">
        <f t="shared" si="1849"/>
        <v>3</v>
      </c>
      <c r="AD2347" s="37"/>
      <c r="AE2347" s="19"/>
      <c r="AF2347" s="18">
        <v>1</v>
      </c>
      <c r="AG2347" s="32">
        <v>2</v>
      </c>
      <c r="AH2347" s="14">
        <f t="shared" si="1850"/>
        <v>3</v>
      </c>
      <c r="AI2347" s="15">
        <f t="shared" si="1840"/>
        <v>9</v>
      </c>
      <c r="AJ2347" s="56">
        <v>44915</v>
      </c>
    </row>
    <row r="2348" spans="1:36" x14ac:dyDescent="0.15">
      <c r="A2348" s="30"/>
      <c r="B2348" s="37"/>
      <c r="C2348" s="19"/>
      <c r="D2348" s="18"/>
      <c r="E2348" s="32"/>
      <c r="F2348" s="14">
        <f t="shared" si="1851"/>
        <v>0</v>
      </c>
      <c r="G2348" s="37"/>
      <c r="H2348" s="19"/>
      <c r="I2348" s="18"/>
      <c r="J2348" s="32"/>
      <c r="K2348" s="14">
        <f t="shared" si="1852"/>
        <v>0</v>
      </c>
      <c r="L2348" s="37"/>
      <c r="M2348" s="19"/>
      <c r="N2348" s="18"/>
      <c r="O2348" s="32"/>
      <c r="P2348" s="14">
        <f t="shared" si="1853"/>
        <v>0</v>
      </c>
      <c r="Q2348" s="15">
        <f t="shared" si="1839"/>
        <v>0</v>
      </c>
      <c r="S2348" s="30" t="s">
        <v>1706</v>
      </c>
      <c r="T2348" s="37">
        <v>2</v>
      </c>
      <c r="U2348" s="19"/>
      <c r="V2348" s="18"/>
      <c r="W2348" s="32"/>
      <c r="X2348" s="14">
        <f t="shared" si="1848"/>
        <v>2</v>
      </c>
      <c r="Y2348" s="37">
        <v>2</v>
      </c>
      <c r="Z2348" s="19"/>
      <c r="AA2348" s="18"/>
      <c r="AB2348" s="32"/>
      <c r="AC2348" s="14">
        <f t="shared" si="1849"/>
        <v>2</v>
      </c>
      <c r="AD2348" s="37">
        <v>2</v>
      </c>
      <c r="AE2348" s="19"/>
      <c r="AF2348" s="18"/>
      <c r="AG2348" s="32"/>
      <c r="AH2348" s="14">
        <f t="shared" si="1850"/>
        <v>2</v>
      </c>
      <c r="AI2348" s="15">
        <f t="shared" si="1840"/>
        <v>6</v>
      </c>
      <c r="AJ2348" s="56">
        <v>44916</v>
      </c>
    </row>
    <row r="2349" spans="1:36" x14ac:dyDescent="0.15">
      <c r="A2349" s="30"/>
      <c r="B2349" s="37"/>
      <c r="C2349" s="19"/>
      <c r="D2349" s="18"/>
      <c r="E2349" s="32"/>
      <c r="F2349" s="14">
        <f t="shared" si="1851"/>
        <v>0</v>
      </c>
      <c r="G2349" s="37"/>
      <c r="H2349" s="19"/>
      <c r="I2349" s="18"/>
      <c r="J2349" s="32"/>
      <c r="K2349" s="14">
        <f t="shared" si="1852"/>
        <v>0</v>
      </c>
      <c r="L2349" s="37"/>
      <c r="M2349" s="19"/>
      <c r="N2349" s="18"/>
      <c r="O2349" s="32"/>
      <c r="P2349" s="14">
        <f t="shared" si="1853"/>
        <v>0</v>
      </c>
      <c r="Q2349" s="15">
        <f t="shared" si="1839"/>
        <v>0</v>
      </c>
      <c r="S2349" s="13" t="s">
        <v>1707</v>
      </c>
      <c r="T2349" s="37">
        <v>10</v>
      </c>
      <c r="U2349" s="19">
        <v>10</v>
      </c>
      <c r="V2349" s="18">
        <v>5</v>
      </c>
      <c r="W2349" s="32">
        <v>15</v>
      </c>
      <c r="X2349" s="14">
        <f t="shared" si="1848"/>
        <v>40</v>
      </c>
      <c r="Y2349" s="37">
        <v>5</v>
      </c>
      <c r="Z2349" s="19">
        <v>5</v>
      </c>
      <c r="AA2349" s="18"/>
      <c r="AB2349" s="32">
        <v>10</v>
      </c>
      <c r="AC2349" s="14">
        <f t="shared" si="1849"/>
        <v>20</v>
      </c>
      <c r="AD2349" s="37">
        <v>15</v>
      </c>
      <c r="AE2349" s="19">
        <v>25</v>
      </c>
      <c r="AF2349" s="18">
        <v>15</v>
      </c>
      <c r="AG2349" s="32">
        <v>10</v>
      </c>
      <c r="AH2349" s="14">
        <f t="shared" si="1850"/>
        <v>65</v>
      </c>
      <c r="AI2349" s="15">
        <f t="shared" si="1840"/>
        <v>125</v>
      </c>
      <c r="AJ2349" s="56">
        <v>44918</v>
      </c>
    </row>
    <row r="2350" spans="1:36" x14ac:dyDescent="0.15">
      <c r="A2350" s="30"/>
      <c r="B2350" s="37"/>
      <c r="C2350" s="19"/>
      <c r="D2350" s="18"/>
      <c r="E2350" s="32"/>
      <c r="F2350" s="14">
        <f t="shared" si="1851"/>
        <v>0</v>
      </c>
      <c r="G2350" s="37"/>
      <c r="H2350" s="19"/>
      <c r="I2350" s="18"/>
      <c r="J2350" s="32"/>
      <c r="K2350" s="14">
        <f t="shared" si="1852"/>
        <v>0</v>
      </c>
      <c r="L2350" s="37"/>
      <c r="M2350" s="19"/>
      <c r="N2350" s="18"/>
      <c r="O2350" s="32"/>
      <c r="P2350" s="14">
        <f t="shared" si="1853"/>
        <v>0</v>
      </c>
      <c r="Q2350" s="15">
        <f t="shared" si="1839"/>
        <v>0</v>
      </c>
      <c r="S2350" s="13" t="s">
        <v>1708</v>
      </c>
      <c r="T2350" s="37">
        <v>10</v>
      </c>
      <c r="U2350" s="19">
        <v>5</v>
      </c>
      <c r="V2350" s="18">
        <v>10</v>
      </c>
      <c r="W2350" s="32">
        <v>10</v>
      </c>
      <c r="X2350" s="14">
        <f t="shared" si="1848"/>
        <v>35</v>
      </c>
      <c r="Y2350" s="37">
        <v>20</v>
      </c>
      <c r="Z2350" s="19"/>
      <c r="AA2350" s="18"/>
      <c r="AB2350" s="32">
        <v>30</v>
      </c>
      <c r="AC2350" s="14">
        <f t="shared" si="1849"/>
        <v>50</v>
      </c>
      <c r="AD2350" s="37">
        <v>15</v>
      </c>
      <c r="AE2350" s="19">
        <v>45</v>
      </c>
      <c r="AF2350" s="18">
        <v>15</v>
      </c>
      <c r="AG2350" s="32">
        <v>10</v>
      </c>
      <c r="AH2350" s="14">
        <f t="shared" si="1850"/>
        <v>85</v>
      </c>
      <c r="AI2350" s="15">
        <f t="shared" si="1840"/>
        <v>170</v>
      </c>
      <c r="AJ2350" s="56">
        <v>44918</v>
      </c>
    </row>
    <row r="2351" spans="1:36" x14ac:dyDescent="0.15">
      <c r="A2351" s="30"/>
      <c r="B2351" s="37"/>
      <c r="C2351" s="19"/>
      <c r="D2351" s="18"/>
      <c r="E2351" s="32"/>
      <c r="F2351" s="14">
        <f t="shared" si="1851"/>
        <v>0</v>
      </c>
      <c r="G2351" s="37"/>
      <c r="H2351" s="19"/>
      <c r="I2351" s="18"/>
      <c r="J2351" s="32"/>
      <c r="K2351" s="14">
        <f t="shared" si="1852"/>
        <v>0</v>
      </c>
      <c r="L2351" s="37"/>
      <c r="M2351" s="19"/>
      <c r="N2351" s="18"/>
      <c r="O2351" s="32"/>
      <c r="P2351" s="14">
        <f t="shared" si="1853"/>
        <v>0</v>
      </c>
      <c r="Q2351" s="15">
        <f t="shared" si="1839"/>
        <v>0</v>
      </c>
      <c r="S2351" s="30" t="s">
        <v>1709</v>
      </c>
      <c r="T2351" s="37">
        <v>2</v>
      </c>
      <c r="U2351" s="19"/>
      <c r="V2351" s="18">
        <v>2</v>
      </c>
      <c r="W2351" s="32"/>
      <c r="X2351" s="14">
        <f t="shared" si="1848"/>
        <v>4</v>
      </c>
      <c r="Y2351" s="37">
        <v>2</v>
      </c>
      <c r="Z2351" s="19"/>
      <c r="AA2351" s="18">
        <v>2</v>
      </c>
      <c r="AB2351" s="32"/>
      <c r="AC2351" s="14">
        <f t="shared" si="1849"/>
        <v>4</v>
      </c>
      <c r="AD2351" s="37">
        <v>2</v>
      </c>
      <c r="AE2351" s="19"/>
      <c r="AF2351" s="18">
        <v>2</v>
      </c>
      <c r="AG2351" s="32"/>
      <c r="AH2351" s="14">
        <f t="shared" si="1850"/>
        <v>4</v>
      </c>
      <c r="AI2351" s="15">
        <f t="shared" si="1840"/>
        <v>12</v>
      </c>
      <c r="AJ2351" s="56">
        <v>44917</v>
      </c>
    </row>
    <row r="2352" spans="1:36" x14ac:dyDescent="0.15">
      <c r="A2352" s="30"/>
      <c r="B2352" s="37"/>
      <c r="C2352" s="19"/>
      <c r="D2352" s="18"/>
      <c r="E2352" s="32"/>
      <c r="F2352" s="14">
        <f t="shared" si="1851"/>
        <v>0</v>
      </c>
      <c r="G2352" s="37"/>
      <c r="H2352" s="19"/>
      <c r="I2352" s="18"/>
      <c r="J2352" s="32"/>
      <c r="K2352" s="14">
        <f t="shared" si="1852"/>
        <v>0</v>
      </c>
      <c r="L2352" s="37"/>
      <c r="M2352" s="19"/>
      <c r="N2352" s="18"/>
      <c r="O2352" s="32"/>
      <c r="P2352" s="14">
        <f t="shared" si="1853"/>
        <v>0</v>
      </c>
      <c r="Q2352" s="15">
        <f t="shared" si="1839"/>
        <v>0</v>
      </c>
      <c r="S2352" s="30" t="s">
        <v>1711</v>
      </c>
      <c r="T2352" s="37">
        <v>1</v>
      </c>
      <c r="U2352" s="19">
        <v>2</v>
      </c>
      <c r="V2352" s="18">
        <v>2</v>
      </c>
      <c r="W2352" s="32"/>
      <c r="X2352" s="14">
        <f t="shared" si="1848"/>
        <v>5</v>
      </c>
      <c r="Y2352" s="37">
        <v>1</v>
      </c>
      <c r="Z2352" s="19">
        <v>2</v>
      </c>
      <c r="AA2352" s="18">
        <v>2</v>
      </c>
      <c r="AB2352" s="32"/>
      <c r="AC2352" s="14">
        <f t="shared" si="1849"/>
        <v>5</v>
      </c>
      <c r="AD2352" s="37">
        <v>1</v>
      </c>
      <c r="AE2352" s="19">
        <v>2</v>
      </c>
      <c r="AF2352" s="18">
        <v>2</v>
      </c>
      <c r="AG2352" s="32"/>
      <c r="AH2352" s="14">
        <f t="shared" si="1850"/>
        <v>5</v>
      </c>
      <c r="AI2352" s="15">
        <f t="shared" si="1840"/>
        <v>15</v>
      </c>
      <c r="AJ2352" s="56">
        <v>44918</v>
      </c>
    </row>
    <row r="2353" spans="1:36" x14ac:dyDescent="0.15">
      <c r="A2353" s="30"/>
      <c r="B2353" s="37"/>
      <c r="C2353" s="19"/>
      <c r="D2353" s="18"/>
      <c r="E2353" s="32"/>
      <c r="F2353" s="14">
        <f t="shared" si="1851"/>
        <v>0</v>
      </c>
      <c r="G2353" s="37"/>
      <c r="H2353" s="19"/>
      <c r="I2353" s="18"/>
      <c r="J2353" s="32"/>
      <c r="K2353" s="14">
        <f t="shared" si="1852"/>
        <v>0</v>
      </c>
      <c r="L2353" s="37"/>
      <c r="M2353" s="19"/>
      <c r="N2353" s="18"/>
      <c r="O2353" s="32"/>
      <c r="P2353" s="14">
        <f t="shared" si="1853"/>
        <v>0</v>
      </c>
      <c r="Q2353" s="15">
        <f t="shared" si="1839"/>
        <v>0</v>
      </c>
      <c r="S2353" s="30" t="s">
        <v>1712</v>
      </c>
      <c r="T2353" s="31">
        <v>4</v>
      </c>
      <c r="U2353" s="32">
        <v>4</v>
      </c>
      <c r="V2353" s="33">
        <v>2</v>
      </c>
      <c r="W2353" s="32"/>
      <c r="X2353" s="14">
        <f t="shared" si="1848"/>
        <v>10</v>
      </c>
      <c r="Y2353" s="31">
        <v>4</v>
      </c>
      <c r="Z2353" s="32">
        <v>4</v>
      </c>
      <c r="AA2353" s="33">
        <v>2</v>
      </c>
      <c r="AB2353" s="32"/>
      <c r="AC2353" s="14">
        <f t="shared" si="1849"/>
        <v>10</v>
      </c>
      <c r="AD2353" s="31">
        <v>4</v>
      </c>
      <c r="AE2353" s="32">
        <v>4</v>
      </c>
      <c r="AF2353" s="33">
        <v>2</v>
      </c>
      <c r="AG2353" s="32"/>
      <c r="AH2353" s="14">
        <f t="shared" si="1850"/>
        <v>10</v>
      </c>
      <c r="AI2353" s="15">
        <f t="shared" si="1840"/>
        <v>30</v>
      </c>
      <c r="AJ2353" s="56">
        <v>44921</v>
      </c>
    </row>
    <row r="2354" spans="1:36" x14ac:dyDescent="0.15">
      <c r="A2354" s="30"/>
      <c r="B2354" s="37"/>
      <c r="C2354" s="19"/>
      <c r="D2354" s="18"/>
      <c r="E2354" s="32"/>
      <c r="F2354" s="14">
        <f t="shared" si="1851"/>
        <v>0</v>
      </c>
      <c r="G2354" s="37"/>
      <c r="H2354" s="19"/>
      <c r="I2354" s="18"/>
      <c r="J2354" s="32"/>
      <c r="K2354" s="14">
        <f t="shared" si="1852"/>
        <v>0</v>
      </c>
      <c r="L2354" s="37"/>
      <c r="M2354" s="19"/>
      <c r="N2354" s="18"/>
      <c r="O2354" s="32"/>
      <c r="P2354" s="14">
        <f t="shared" si="1853"/>
        <v>0</v>
      </c>
      <c r="Q2354" s="15">
        <f t="shared" si="1839"/>
        <v>0</v>
      </c>
      <c r="S2354" s="13" t="s">
        <v>1713</v>
      </c>
      <c r="T2354" s="31"/>
      <c r="U2354" s="32"/>
      <c r="V2354" s="33"/>
      <c r="W2354" s="32"/>
      <c r="X2354" s="14">
        <f t="shared" si="1848"/>
        <v>0</v>
      </c>
      <c r="Y2354" s="31"/>
      <c r="Z2354" s="32">
        <v>5</v>
      </c>
      <c r="AA2354" s="33"/>
      <c r="AB2354" s="32"/>
      <c r="AC2354" s="14">
        <f t="shared" si="1849"/>
        <v>5</v>
      </c>
      <c r="AD2354" s="31"/>
      <c r="AE2354" s="32"/>
      <c r="AF2354" s="33"/>
      <c r="AG2354" s="32"/>
      <c r="AH2354" s="14">
        <f t="shared" si="1850"/>
        <v>0</v>
      </c>
      <c r="AI2354" s="15">
        <f t="shared" si="1840"/>
        <v>5</v>
      </c>
      <c r="AJ2354" s="56">
        <v>44919</v>
      </c>
    </row>
    <row r="2355" spans="1:36" x14ac:dyDescent="0.15">
      <c r="A2355" s="30"/>
      <c r="B2355" s="37"/>
      <c r="C2355" s="19"/>
      <c r="D2355" s="18"/>
      <c r="E2355" s="32"/>
      <c r="F2355" s="14">
        <f t="shared" si="1851"/>
        <v>0</v>
      </c>
      <c r="G2355" s="37"/>
      <c r="H2355" s="19"/>
      <c r="I2355" s="18"/>
      <c r="J2355" s="32"/>
      <c r="K2355" s="14">
        <f t="shared" si="1852"/>
        <v>0</v>
      </c>
      <c r="L2355" s="37"/>
      <c r="M2355" s="19"/>
      <c r="N2355" s="18"/>
      <c r="O2355" s="32"/>
      <c r="P2355" s="14">
        <f t="shared" si="1853"/>
        <v>0</v>
      </c>
      <c r="Q2355" s="15">
        <f t="shared" si="1839"/>
        <v>0</v>
      </c>
      <c r="S2355" s="13" t="s">
        <v>1716</v>
      </c>
      <c r="T2355" s="31"/>
      <c r="U2355" s="32">
        <v>5</v>
      </c>
      <c r="V2355" s="33"/>
      <c r="W2355" s="32"/>
      <c r="X2355" s="14">
        <f t="shared" si="1848"/>
        <v>5</v>
      </c>
      <c r="Y2355" s="31"/>
      <c r="Z2355" s="32"/>
      <c r="AA2355" s="33"/>
      <c r="AB2355" s="32"/>
      <c r="AC2355" s="14">
        <f t="shared" si="1849"/>
        <v>0</v>
      </c>
      <c r="AD2355" s="31"/>
      <c r="AE2355" s="32"/>
      <c r="AF2355" s="33"/>
      <c r="AG2355" s="32"/>
      <c r="AH2355" s="14">
        <f t="shared" si="1850"/>
        <v>0</v>
      </c>
      <c r="AI2355" s="15">
        <f t="shared" si="1840"/>
        <v>5</v>
      </c>
      <c r="AJ2355" s="56">
        <v>44922</v>
      </c>
    </row>
    <row r="2356" spans="1:36" x14ac:dyDescent="0.15">
      <c r="A2356" s="30"/>
      <c r="B2356" s="37"/>
      <c r="C2356" s="19"/>
      <c r="D2356" s="18"/>
      <c r="E2356" s="32"/>
      <c r="F2356" s="14">
        <f t="shared" si="1851"/>
        <v>0</v>
      </c>
      <c r="G2356" s="37"/>
      <c r="H2356" s="19"/>
      <c r="I2356" s="18"/>
      <c r="J2356" s="32"/>
      <c r="K2356" s="14">
        <f t="shared" si="1852"/>
        <v>0</v>
      </c>
      <c r="L2356" s="37"/>
      <c r="M2356" s="19"/>
      <c r="N2356" s="18"/>
      <c r="O2356" s="32"/>
      <c r="P2356" s="14">
        <f t="shared" si="1853"/>
        <v>0</v>
      </c>
      <c r="Q2356" s="15">
        <f t="shared" si="1839"/>
        <v>0</v>
      </c>
      <c r="S2356" s="13" t="s">
        <v>1717</v>
      </c>
      <c r="T2356" s="31"/>
      <c r="U2356" s="32"/>
      <c r="V2356" s="33">
        <v>10</v>
      </c>
      <c r="W2356" s="32"/>
      <c r="X2356" s="14">
        <f t="shared" si="1848"/>
        <v>10</v>
      </c>
      <c r="Y2356" s="31"/>
      <c r="Z2356" s="32">
        <v>30</v>
      </c>
      <c r="AA2356" s="33">
        <v>10</v>
      </c>
      <c r="AB2356" s="32"/>
      <c r="AC2356" s="14">
        <f t="shared" si="1849"/>
        <v>40</v>
      </c>
      <c r="AD2356" s="31"/>
      <c r="AE2356" s="32"/>
      <c r="AF2356" s="33"/>
      <c r="AG2356" s="32"/>
      <c r="AH2356" s="14">
        <f t="shared" si="1850"/>
        <v>0</v>
      </c>
      <c r="AI2356" s="15">
        <f t="shared" si="1840"/>
        <v>50</v>
      </c>
      <c r="AJ2356" s="56">
        <v>44922</v>
      </c>
    </row>
    <row r="2357" spans="1:36" x14ac:dyDescent="0.15">
      <c r="A2357" s="39"/>
      <c r="B2357" s="37"/>
      <c r="C2357" s="19"/>
      <c r="D2357" s="18"/>
      <c r="E2357" s="32"/>
      <c r="F2357" s="14">
        <f t="shared" si="1851"/>
        <v>0</v>
      </c>
      <c r="G2357" s="37"/>
      <c r="H2357" s="19"/>
      <c r="I2357" s="18"/>
      <c r="J2357" s="32"/>
      <c r="K2357" s="14">
        <f t="shared" si="1852"/>
        <v>0</v>
      </c>
      <c r="L2357" s="37"/>
      <c r="M2357" s="19"/>
      <c r="N2357" s="18"/>
      <c r="O2357" s="32"/>
      <c r="P2357" s="14">
        <f t="shared" si="1853"/>
        <v>0</v>
      </c>
      <c r="Q2357" s="15">
        <f t="shared" si="1839"/>
        <v>0</v>
      </c>
      <c r="S2357" s="30" t="s">
        <v>1676</v>
      </c>
      <c r="T2357" s="31"/>
      <c r="U2357" s="32"/>
      <c r="V2357" s="33"/>
      <c r="W2357" s="32"/>
      <c r="X2357" s="14">
        <f t="shared" ref="X2357" si="1854">SUM(T2357:W2357)</f>
        <v>0</v>
      </c>
      <c r="Y2357" s="31"/>
      <c r="Z2357" s="32"/>
      <c r="AA2357" s="33"/>
      <c r="AB2357" s="32"/>
      <c r="AC2357" s="14">
        <f t="shared" ref="AC2357" si="1855">SUM(Y2357:AB2357)</f>
        <v>0</v>
      </c>
      <c r="AD2357" s="31"/>
      <c r="AE2357" s="32"/>
      <c r="AF2357" s="33"/>
      <c r="AG2357" s="32"/>
      <c r="AH2357" s="14">
        <f t="shared" ref="AH2357" si="1856">SUM(AD2357:AG2357)</f>
        <v>0</v>
      </c>
      <c r="AI2357" s="15">
        <f t="shared" ref="AI2357" si="1857">X2357+AC2357+AH2357</f>
        <v>0</v>
      </c>
      <c r="AJ2357" s="56" t="s">
        <v>1664</v>
      </c>
    </row>
    <row r="2358" spans="1:36" x14ac:dyDescent="0.15">
      <c r="A2358" s="30"/>
      <c r="B2358" s="37"/>
      <c r="C2358" s="19"/>
      <c r="D2358" s="18"/>
      <c r="E2358" s="32"/>
      <c r="F2358" s="14">
        <f t="shared" si="1851"/>
        <v>0</v>
      </c>
      <c r="G2358" s="37"/>
      <c r="H2358" s="19"/>
      <c r="I2358" s="18"/>
      <c r="J2358" s="32"/>
      <c r="K2358" s="14">
        <f t="shared" si="1852"/>
        <v>0</v>
      </c>
      <c r="L2358" s="37"/>
      <c r="M2358" s="19"/>
      <c r="N2358" s="18"/>
      <c r="O2358" s="32"/>
      <c r="P2358" s="14">
        <f t="shared" si="1853"/>
        <v>0</v>
      </c>
      <c r="Q2358" s="15">
        <f t="shared" si="1839"/>
        <v>0</v>
      </c>
      <c r="S2358" s="30" t="s">
        <v>1677</v>
      </c>
      <c r="T2358" s="31"/>
      <c r="U2358" s="32"/>
      <c r="V2358" s="33"/>
      <c r="W2358" s="32"/>
      <c r="X2358" s="14">
        <f t="shared" ref="X2358" si="1858">SUM(T2358:W2358)</f>
        <v>0</v>
      </c>
      <c r="Y2358" s="31"/>
      <c r="Z2358" s="32"/>
      <c r="AA2358" s="33"/>
      <c r="AB2358" s="32"/>
      <c r="AC2358" s="14">
        <f t="shared" ref="AC2358" si="1859">SUM(Y2358:AB2358)</f>
        <v>0</v>
      </c>
      <c r="AD2358" s="31"/>
      <c r="AE2358" s="32"/>
      <c r="AF2358" s="33"/>
      <c r="AG2358" s="32"/>
      <c r="AH2358" s="14">
        <f t="shared" ref="AH2358" si="1860">SUM(AD2358:AG2358)</f>
        <v>0</v>
      </c>
      <c r="AI2358" s="15">
        <f t="shared" ref="AI2358" si="1861">X2358+AC2358+AH2358</f>
        <v>0</v>
      </c>
      <c r="AJ2358" s="56" t="s">
        <v>1664</v>
      </c>
    </row>
    <row r="2359" spans="1:36" x14ac:dyDescent="0.15">
      <c r="A2359" s="30"/>
      <c r="B2359" s="37"/>
      <c r="C2359" s="19"/>
      <c r="D2359" s="18"/>
      <c r="E2359" s="32"/>
      <c r="F2359" s="14">
        <f t="shared" si="1851"/>
        <v>0</v>
      </c>
      <c r="G2359" s="37"/>
      <c r="H2359" s="19"/>
      <c r="I2359" s="18"/>
      <c r="J2359" s="32"/>
      <c r="K2359" s="14">
        <f t="shared" si="1852"/>
        <v>0</v>
      </c>
      <c r="L2359" s="37"/>
      <c r="M2359" s="19"/>
      <c r="N2359" s="18"/>
      <c r="O2359" s="32"/>
      <c r="P2359" s="14">
        <f t="shared" si="1853"/>
        <v>0</v>
      </c>
      <c r="Q2359" s="15">
        <f t="shared" si="1839"/>
        <v>0</v>
      </c>
      <c r="S2359" s="30" t="s">
        <v>1663</v>
      </c>
      <c r="T2359" s="31"/>
      <c r="U2359" s="32"/>
      <c r="V2359" s="33"/>
      <c r="W2359" s="32"/>
      <c r="X2359" s="14">
        <f t="shared" si="1848"/>
        <v>0</v>
      </c>
      <c r="Y2359" s="31"/>
      <c r="Z2359" s="32"/>
      <c r="AA2359" s="33"/>
      <c r="AB2359" s="32"/>
      <c r="AC2359" s="14">
        <f t="shared" si="1849"/>
        <v>0</v>
      </c>
      <c r="AD2359" s="31"/>
      <c r="AE2359" s="32"/>
      <c r="AF2359" s="33"/>
      <c r="AG2359" s="32"/>
      <c r="AH2359" s="14">
        <f t="shared" si="1850"/>
        <v>0</v>
      </c>
      <c r="AI2359" s="15">
        <f t="shared" si="1840"/>
        <v>0</v>
      </c>
      <c r="AJ2359" s="56" t="s">
        <v>1664</v>
      </c>
    </row>
    <row r="2360" spans="1:36" x14ac:dyDescent="0.15">
      <c r="A2360" s="13"/>
      <c r="B2360" s="37"/>
      <c r="C2360" s="19"/>
      <c r="D2360" s="18"/>
      <c r="E2360" s="32"/>
      <c r="F2360" s="14">
        <f t="shared" si="1851"/>
        <v>0</v>
      </c>
      <c r="G2360" s="37"/>
      <c r="H2360" s="19"/>
      <c r="I2360" s="18"/>
      <c r="J2360" s="32"/>
      <c r="K2360" s="14">
        <f t="shared" si="1852"/>
        <v>0</v>
      </c>
      <c r="L2360" s="37"/>
      <c r="M2360" s="19"/>
      <c r="N2360" s="18"/>
      <c r="O2360" s="32"/>
      <c r="P2360" s="14">
        <f t="shared" si="1853"/>
        <v>0</v>
      </c>
      <c r="Q2360" s="15">
        <f t="shared" si="1839"/>
        <v>0</v>
      </c>
      <c r="S2360" s="11" t="s">
        <v>1620</v>
      </c>
      <c r="T2360" s="143"/>
      <c r="U2360" s="113"/>
      <c r="V2360" s="144"/>
      <c r="W2360" s="113"/>
      <c r="X2360" s="145">
        <f t="shared" si="1848"/>
        <v>0</v>
      </c>
      <c r="Y2360" s="143"/>
      <c r="Z2360" s="113"/>
      <c r="AA2360" s="144"/>
      <c r="AB2360" s="113"/>
      <c r="AC2360" s="145">
        <f t="shared" si="1849"/>
        <v>0</v>
      </c>
      <c r="AD2360" s="143"/>
      <c r="AE2360" s="113"/>
      <c r="AF2360" s="144"/>
      <c r="AG2360" s="113"/>
      <c r="AH2360" s="145">
        <f t="shared" si="1850"/>
        <v>0</v>
      </c>
      <c r="AI2360" s="146">
        <f t="shared" si="1840"/>
        <v>0</v>
      </c>
      <c r="AJ2360" s="147"/>
    </row>
    <row r="2361" spans="1:36" ht="14.25" thickBot="1" x14ac:dyDescent="0.2">
      <c r="A2361" s="13"/>
      <c r="B2361" s="37"/>
      <c r="C2361" s="19"/>
      <c r="D2361" s="18"/>
      <c r="E2361" s="106"/>
      <c r="F2361" s="14">
        <f t="shared" si="1851"/>
        <v>0</v>
      </c>
      <c r="G2361" s="37"/>
      <c r="H2361" s="19"/>
      <c r="I2361" s="18"/>
      <c r="J2361" s="32"/>
      <c r="K2361" s="14">
        <f t="shared" si="1852"/>
        <v>0</v>
      </c>
      <c r="L2361" s="37"/>
      <c r="M2361" s="19"/>
      <c r="N2361" s="18"/>
      <c r="O2361" s="106"/>
      <c r="P2361" s="14">
        <f t="shared" si="1853"/>
        <v>0</v>
      </c>
      <c r="Q2361" s="24">
        <f t="shared" si="1839"/>
        <v>0</v>
      </c>
      <c r="S2361" s="13" t="s">
        <v>1057</v>
      </c>
      <c r="T2361" s="31"/>
      <c r="U2361" s="32"/>
      <c r="V2361" s="33"/>
      <c r="W2361" s="32"/>
      <c r="X2361" s="14">
        <f t="shared" si="1848"/>
        <v>0</v>
      </c>
      <c r="Y2361" s="31"/>
      <c r="Z2361" s="32"/>
      <c r="AA2361" s="33"/>
      <c r="AB2361" s="32"/>
      <c r="AC2361" s="14">
        <f t="shared" si="1849"/>
        <v>0</v>
      </c>
      <c r="AD2361" s="31"/>
      <c r="AE2361" s="32"/>
      <c r="AF2361" s="33"/>
      <c r="AG2361" s="32"/>
      <c r="AH2361" s="14">
        <f t="shared" si="1850"/>
        <v>0</v>
      </c>
      <c r="AI2361" s="15">
        <f t="shared" si="1840"/>
        <v>0</v>
      </c>
      <c r="AJ2361" s="57" t="s">
        <v>1541</v>
      </c>
    </row>
    <row r="2362" spans="1:36" ht="14.25" thickBot="1" x14ac:dyDescent="0.2">
      <c r="A2362" s="3" t="s">
        <v>11</v>
      </c>
      <c r="B2362" s="26">
        <f>SUM(B2338:B2361)</f>
        <v>3</v>
      </c>
      <c r="C2362" s="26">
        <f t="shared" ref="C2362:E2362" si="1862">SUM(C2338:C2361)</f>
        <v>4</v>
      </c>
      <c r="D2362" s="26">
        <f t="shared" si="1862"/>
        <v>1</v>
      </c>
      <c r="E2362" s="26">
        <f t="shared" si="1862"/>
        <v>0</v>
      </c>
      <c r="F2362" s="40">
        <f>SUM(F2338:F2361)</f>
        <v>8</v>
      </c>
      <c r="G2362" s="26">
        <f t="shared" ref="G2362:Q2362" si="1863">SUM(G2338:G2361)</f>
        <v>3</v>
      </c>
      <c r="H2362" s="26">
        <f t="shared" si="1863"/>
        <v>4</v>
      </c>
      <c r="I2362" s="27">
        <f t="shared" si="1863"/>
        <v>1</v>
      </c>
      <c r="J2362" s="27">
        <f t="shared" si="1863"/>
        <v>0</v>
      </c>
      <c r="K2362" s="40">
        <f t="shared" si="1863"/>
        <v>8</v>
      </c>
      <c r="L2362" s="26">
        <f t="shared" si="1863"/>
        <v>3</v>
      </c>
      <c r="M2362" s="26">
        <f t="shared" si="1863"/>
        <v>4</v>
      </c>
      <c r="N2362" s="26">
        <f t="shared" si="1863"/>
        <v>1</v>
      </c>
      <c r="O2362" s="26">
        <f t="shared" si="1863"/>
        <v>0</v>
      </c>
      <c r="P2362" s="40">
        <f t="shared" si="1863"/>
        <v>8</v>
      </c>
      <c r="Q2362" s="41">
        <f t="shared" si="1863"/>
        <v>24</v>
      </c>
      <c r="S2362" s="3" t="s">
        <v>11</v>
      </c>
      <c r="T2362" s="26">
        <f t="shared" ref="T2362:AI2362" si="1864">SUM(T2338:T2361)</f>
        <v>80</v>
      </c>
      <c r="U2362" s="26">
        <f t="shared" si="1864"/>
        <v>94</v>
      </c>
      <c r="V2362" s="26">
        <f t="shared" si="1864"/>
        <v>85</v>
      </c>
      <c r="W2362" s="26">
        <f t="shared" si="1864"/>
        <v>87</v>
      </c>
      <c r="X2362" s="40">
        <f t="shared" si="1864"/>
        <v>346</v>
      </c>
      <c r="Y2362" s="26">
        <f t="shared" si="1864"/>
        <v>111</v>
      </c>
      <c r="Z2362" s="26">
        <f t="shared" si="1864"/>
        <v>140</v>
      </c>
      <c r="AA2362" s="27">
        <f t="shared" si="1864"/>
        <v>105</v>
      </c>
      <c r="AB2362" s="27">
        <f t="shared" si="1864"/>
        <v>132</v>
      </c>
      <c r="AC2362" s="40">
        <f t="shared" si="1864"/>
        <v>488</v>
      </c>
      <c r="AD2362" s="26">
        <f t="shared" si="1864"/>
        <v>90</v>
      </c>
      <c r="AE2362" s="26">
        <f t="shared" si="1864"/>
        <v>164</v>
      </c>
      <c r="AF2362" s="26">
        <f t="shared" si="1864"/>
        <v>110</v>
      </c>
      <c r="AG2362" s="26">
        <f t="shared" si="1864"/>
        <v>102</v>
      </c>
      <c r="AH2362" s="40">
        <f t="shared" si="1864"/>
        <v>466</v>
      </c>
      <c r="AI2362" s="41">
        <f t="shared" si="1864"/>
        <v>1300</v>
      </c>
    </row>
    <row r="2363" spans="1:36" ht="14.25" thickBot="1" x14ac:dyDescent="0.2">
      <c r="A2363" s="42" t="s">
        <v>12</v>
      </c>
      <c r="B2363" s="43">
        <f>B2337-B2362</f>
        <v>6</v>
      </c>
      <c r="C2363" s="43">
        <f t="shared" ref="C2363:Q2363" si="1865">C2337-C2362</f>
        <v>11</v>
      </c>
      <c r="D2363" s="43">
        <f t="shared" si="1865"/>
        <v>12</v>
      </c>
      <c r="E2363" s="43">
        <f t="shared" si="1865"/>
        <v>2</v>
      </c>
      <c r="F2363" s="43">
        <f t="shared" si="1865"/>
        <v>31</v>
      </c>
      <c r="G2363" s="43">
        <f t="shared" si="1865"/>
        <v>10</v>
      </c>
      <c r="H2363" s="43">
        <f t="shared" si="1865"/>
        <v>9</v>
      </c>
      <c r="I2363" s="43">
        <f t="shared" si="1865"/>
        <v>12</v>
      </c>
      <c r="J2363" s="43">
        <f t="shared" si="1865"/>
        <v>5</v>
      </c>
      <c r="K2363" s="43">
        <f t="shared" si="1865"/>
        <v>36</v>
      </c>
      <c r="L2363" s="43">
        <f t="shared" si="1865"/>
        <v>9</v>
      </c>
      <c r="M2363" s="43">
        <f t="shared" si="1865"/>
        <v>8</v>
      </c>
      <c r="N2363" s="43">
        <f t="shared" si="1865"/>
        <v>11</v>
      </c>
      <c r="O2363" s="43">
        <f t="shared" si="1865"/>
        <v>4</v>
      </c>
      <c r="P2363" s="43">
        <f t="shared" si="1865"/>
        <v>32</v>
      </c>
      <c r="Q2363" s="41">
        <f t="shared" si="1865"/>
        <v>99</v>
      </c>
      <c r="S2363" s="42" t="s">
        <v>12</v>
      </c>
      <c r="T2363" s="43">
        <f>T2337-T2362</f>
        <v>647</v>
      </c>
      <c r="U2363" s="43">
        <f t="shared" ref="U2363:AI2363" si="1866">U2337-U2362</f>
        <v>745</v>
      </c>
      <c r="V2363" s="43">
        <f t="shared" si="1866"/>
        <v>597</v>
      </c>
      <c r="W2363" s="43">
        <f t="shared" si="1866"/>
        <v>262</v>
      </c>
      <c r="X2363" s="43">
        <f t="shared" si="1866"/>
        <v>2251</v>
      </c>
      <c r="Y2363" s="43">
        <f t="shared" si="1866"/>
        <v>590</v>
      </c>
      <c r="Z2363" s="43">
        <f t="shared" si="1866"/>
        <v>845</v>
      </c>
      <c r="AA2363" s="43">
        <f t="shared" si="1866"/>
        <v>690</v>
      </c>
      <c r="AB2363" s="43">
        <f t="shared" si="1866"/>
        <v>326</v>
      </c>
      <c r="AC2363" s="43">
        <f t="shared" si="1866"/>
        <v>2451</v>
      </c>
      <c r="AD2363" s="43">
        <f t="shared" si="1866"/>
        <v>592</v>
      </c>
      <c r="AE2363" s="43">
        <f t="shared" si="1866"/>
        <v>795</v>
      </c>
      <c r="AF2363" s="43">
        <f t="shared" si="1866"/>
        <v>638</v>
      </c>
      <c r="AG2363" s="43">
        <f t="shared" si="1866"/>
        <v>236</v>
      </c>
      <c r="AH2363" s="43">
        <f t="shared" si="1866"/>
        <v>2261</v>
      </c>
      <c r="AI2363" s="41">
        <f t="shared" si="1866"/>
        <v>6963</v>
      </c>
    </row>
    <row r="2366" spans="1:36" ht="21.75" thickBot="1" x14ac:dyDescent="0.25">
      <c r="A2366" s="50" t="s">
        <v>13</v>
      </c>
      <c r="B2366" s="51"/>
      <c r="C2366" s="51"/>
      <c r="D2366" s="51"/>
      <c r="E2366" s="51"/>
      <c r="F2366" s="54" t="s">
        <v>26</v>
      </c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S2366" s="50" t="s">
        <v>14</v>
      </c>
      <c r="T2366" s="51"/>
      <c r="U2366" s="51"/>
      <c r="V2366" s="51"/>
      <c r="W2366" s="51"/>
      <c r="X2366" s="54" t="s">
        <v>26</v>
      </c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</row>
    <row r="2367" spans="1:36" ht="14.25" thickBot="1" x14ac:dyDescent="0.2">
      <c r="A2367" s="2" t="s">
        <v>0</v>
      </c>
      <c r="B2367" s="225" t="s">
        <v>15</v>
      </c>
      <c r="C2367" s="225"/>
      <c r="D2367" s="225"/>
      <c r="E2367" s="225"/>
      <c r="F2367" s="226"/>
      <c r="G2367" s="225" t="s">
        <v>1</v>
      </c>
      <c r="H2367" s="225"/>
      <c r="I2367" s="225"/>
      <c r="J2367" s="225"/>
      <c r="K2367" s="226"/>
      <c r="L2367" s="225" t="s">
        <v>16</v>
      </c>
      <c r="M2367" s="225"/>
      <c r="N2367" s="225"/>
      <c r="O2367" s="225"/>
      <c r="P2367" s="225"/>
      <c r="Q2367" s="227" t="s">
        <v>2</v>
      </c>
      <c r="S2367" s="2" t="s">
        <v>0</v>
      </c>
      <c r="T2367" s="225" t="s">
        <v>15</v>
      </c>
      <c r="U2367" s="225"/>
      <c r="V2367" s="225"/>
      <c r="W2367" s="225"/>
      <c r="X2367" s="226"/>
      <c r="Y2367" s="225" t="s">
        <v>1</v>
      </c>
      <c r="Z2367" s="225"/>
      <c r="AA2367" s="225"/>
      <c r="AB2367" s="225"/>
      <c r="AC2367" s="226"/>
      <c r="AD2367" s="225" t="s">
        <v>16</v>
      </c>
      <c r="AE2367" s="225"/>
      <c r="AF2367" s="225"/>
      <c r="AG2367" s="225"/>
      <c r="AH2367" s="225"/>
      <c r="AI2367" s="227" t="s">
        <v>2</v>
      </c>
    </row>
    <row r="2368" spans="1:36" ht="14.25" thickBot="1" x14ac:dyDescent="0.2">
      <c r="A2368" s="2" t="s">
        <v>3</v>
      </c>
      <c r="B2368" s="3" t="s">
        <v>4</v>
      </c>
      <c r="C2368" s="2" t="s">
        <v>5</v>
      </c>
      <c r="D2368" s="4" t="s">
        <v>6</v>
      </c>
      <c r="E2368" s="2" t="s">
        <v>821</v>
      </c>
      <c r="F2368" s="2" t="s">
        <v>7</v>
      </c>
      <c r="G2368" s="3" t="s">
        <v>4</v>
      </c>
      <c r="H2368" s="2" t="s">
        <v>5</v>
      </c>
      <c r="I2368" s="4" t="s">
        <v>6</v>
      </c>
      <c r="J2368" s="2" t="s">
        <v>820</v>
      </c>
      <c r="K2368" s="2" t="s">
        <v>7</v>
      </c>
      <c r="L2368" s="3" t="s">
        <v>4</v>
      </c>
      <c r="M2368" s="2" t="s">
        <v>5</v>
      </c>
      <c r="N2368" s="4" t="s">
        <v>6</v>
      </c>
      <c r="O2368" s="2" t="s">
        <v>820</v>
      </c>
      <c r="P2368" s="3" t="s">
        <v>7</v>
      </c>
      <c r="Q2368" s="228"/>
      <c r="S2368" s="2" t="s">
        <v>3</v>
      </c>
      <c r="T2368" s="3" t="s">
        <v>4</v>
      </c>
      <c r="U2368" s="2" t="s">
        <v>5</v>
      </c>
      <c r="V2368" s="4" t="s">
        <v>6</v>
      </c>
      <c r="W2368" s="2" t="s">
        <v>821</v>
      </c>
      <c r="X2368" s="2" t="s">
        <v>7</v>
      </c>
      <c r="Y2368" s="3" t="s">
        <v>4</v>
      </c>
      <c r="Z2368" s="2" t="s">
        <v>5</v>
      </c>
      <c r="AA2368" s="4" t="s">
        <v>6</v>
      </c>
      <c r="AB2368" s="2" t="s">
        <v>821</v>
      </c>
      <c r="AC2368" s="2" t="s">
        <v>7</v>
      </c>
      <c r="AD2368" s="3" t="s">
        <v>4</v>
      </c>
      <c r="AE2368" s="2" t="s">
        <v>5</v>
      </c>
      <c r="AF2368" s="4" t="s">
        <v>6</v>
      </c>
      <c r="AG2368" s="2" t="s">
        <v>821</v>
      </c>
      <c r="AH2368" s="3" t="s">
        <v>7</v>
      </c>
      <c r="AI2368" s="228"/>
    </row>
    <row r="2369" spans="1:36" x14ac:dyDescent="0.15">
      <c r="A2369" s="5" t="s">
        <v>12</v>
      </c>
      <c r="B2369" s="6">
        <f>B2363</f>
        <v>6</v>
      </c>
      <c r="C2369" s="7">
        <f>C2363</f>
        <v>11</v>
      </c>
      <c r="D2369" s="6">
        <f>D2363</f>
        <v>12</v>
      </c>
      <c r="E2369" s="7">
        <f>E2363</f>
        <v>2</v>
      </c>
      <c r="F2369" s="8">
        <f>SUM(B2369:E2369)</f>
        <v>31</v>
      </c>
      <c r="G2369" s="6">
        <f>G2363</f>
        <v>10</v>
      </c>
      <c r="H2369" s="7">
        <f>H2363</f>
        <v>9</v>
      </c>
      <c r="I2369" s="6">
        <f>I2363</f>
        <v>12</v>
      </c>
      <c r="J2369" s="7">
        <f>J2363</f>
        <v>5</v>
      </c>
      <c r="K2369" s="8">
        <f>SUM(G2369:J2369)</f>
        <v>36</v>
      </c>
      <c r="L2369" s="6">
        <f>L2363</f>
        <v>9</v>
      </c>
      <c r="M2369" s="7">
        <f>M2363</f>
        <v>8</v>
      </c>
      <c r="N2369" s="6">
        <f>N2363</f>
        <v>11</v>
      </c>
      <c r="O2369" s="7">
        <f>O2363</f>
        <v>4</v>
      </c>
      <c r="P2369" s="8">
        <f>SUM(L2369:O2369)</f>
        <v>32</v>
      </c>
      <c r="Q2369" s="9">
        <f>F2369+K2369+P2369</f>
        <v>99</v>
      </c>
      <c r="S2369" s="5" t="s">
        <v>12</v>
      </c>
      <c r="T2369" s="6">
        <f>T2363</f>
        <v>647</v>
      </c>
      <c r="U2369" s="7">
        <f>U2363</f>
        <v>745</v>
      </c>
      <c r="V2369" s="6">
        <f>V2363</f>
        <v>597</v>
      </c>
      <c r="W2369" s="7">
        <f>W2363</f>
        <v>262</v>
      </c>
      <c r="X2369" s="8">
        <f>SUM(T2369:W2369)</f>
        <v>2251</v>
      </c>
      <c r="Y2369" s="6">
        <f>Y2363</f>
        <v>590</v>
      </c>
      <c r="Z2369" s="7">
        <f>Z2363</f>
        <v>845</v>
      </c>
      <c r="AA2369" s="6">
        <f>AA2363</f>
        <v>690</v>
      </c>
      <c r="AB2369" s="7">
        <f>AB2363</f>
        <v>326</v>
      </c>
      <c r="AC2369" s="8">
        <f>SUM(Y2369:AB2369)</f>
        <v>2451</v>
      </c>
      <c r="AD2369" s="7">
        <f>AD2363</f>
        <v>592</v>
      </c>
      <c r="AE2369" s="7">
        <f>AE2363</f>
        <v>795</v>
      </c>
      <c r="AF2369" s="6">
        <f>AF2363</f>
        <v>638</v>
      </c>
      <c r="AG2369" s="7">
        <f>AG2363</f>
        <v>236</v>
      </c>
      <c r="AH2369" s="8">
        <f>SUM(AD2369:AG2369)</f>
        <v>2261</v>
      </c>
      <c r="AI2369" s="9">
        <f>X2369+AC2369+AH2369</f>
        <v>6963</v>
      </c>
    </row>
    <row r="2370" spans="1:36" x14ac:dyDescent="0.15">
      <c r="A2370" s="11" t="s">
        <v>9</v>
      </c>
      <c r="B2370" s="31"/>
      <c r="C2370" s="32">
        <v>4</v>
      </c>
      <c r="D2370" s="33"/>
      <c r="E2370" s="32"/>
      <c r="F2370" s="14">
        <f t="shared" ref="F2370:F2379" si="1867">SUM(B2370:E2370)</f>
        <v>4</v>
      </c>
      <c r="G2370" s="31"/>
      <c r="H2370" s="32">
        <v>4</v>
      </c>
      <c r="I2370" s="33"/>
      <c r="J2370" s="32"/>
      <c r="K2370" s="14">
        <f t="shared" ref="K2370:K2379" si="1868">SUM(G2370:J2370)</f>
        <v>4</v>
      </c>
      <c r="L2370" s="31"/>
      <c r="M2370" s="32">
        <v>4</v>
      </c>
      <c r="N2370" s="33"/>
      <c r="O2370" s="32"/>
      <c r="P2370" s="14">
        <f t="shared" ref="P2370:P2379" si="1869">SUM(L2370:O2370)</f>
        <v>4</v>
      </c>
      <c r="Q2370" s="15">
        <f t="shared" ref="Q2370:Q2404" si="1870">F2370+K2370+P2370</f>
        <v>12</v>
      </c>
      <c r="R2370" s="93">
        <v>44938</v>
      </c>
      <c r="S2370" s="11" t="s">
        <v>223</v>
      </c>
      <c r="T2370" s="12"/>
      <c r="U2370" s="13">
        <v>4</v>
      </c>
      <c r="V2370" s="12"/>
      <c r="W2370" s="30"/>
      <c r="X2370" s="14">
        <f t="shared" ref="X2370" si="1871">SUM(T2370:W2370)</f>
        <v>4</v>
      </c>
      <c r="Y2370" s="12"/>
      <c r="Z2370" s="13">
        <v>4</v>
      </c>
      <c r="AA2370" s="12"/>
      <c r="AB2370" s="30"/>
      <c r="AC2370" s="14">
        <f t="shared" ref="AC2370" si="1872">SUM(Y2370:AB2370)</f>
        <v>4</v>
      </c>
      <c r="AD2370" s="12"/>
      <c r="AE2370" s="13">
        <v>4</v>
      </c>
      <c r="AF2370" s="12"/>
      <c r="AG2370" s="30"/>
      <c r="AH2370" s="14">
        <f t="shared" ref="AH2370" si="1873">SUM(AD2370:AG2370)</f>
        <v>4</v>
      </c>
      <c r="AI2370" s="15">
        <f t="shared" ref="AI2370" si="1874">X2370+AC2370+AH2370</f>
        <v>12</v>
      </c>
      <c r="AJ2370" s="56">
        <v>44947</v>
      </c>
    </row>
    <row r="2371" spans="1:36" x14ac:dyDescent="0.15">
      <c r="A2371" s="11" t="s">
        <v>9</v>
      </c>
      <c r="B2371" s="37"/>
      <c r="C2371" s="19"/>
      <c r="D2371" s="18"/>
      <c r="E2371" s="32">
        <v>2</v>
      </c>
      <c r="F2371" s="14">
        <f t="shared" si="1867"/>
        <v>2</v>
      </c>
      <c r="G2371" s="37"/>
      <c r="H2371" s="19"/>
      <c r="I2371" s="18"/>
      <c r="J2371" s="32"/>
      <c r="K2371" s="14">
        <f t="shared" si="1868"/>
        <v>0</v>
      </c>
      <c r="L2371" s="37">
        <v>2</v>
      </c>
      <c r="M2371" s="19"/>
      <c r="N2371" s="18"/>
      <c r="O2371" s="32"/>
      <c r="P2371" s="14">
        <f t="shared" si="1869"/>
        <v>2</v>
      </c>
      <c r="Q2371" s="15">
        <f t="shared" si="1870"/>
        <v>4</v>
      </c>
      <c r="R2371" s="56">
        <v>44944</v>
      </c>
      <c r="S2371" s="11" t="s">
        <v>9</v>
      </c>
      <c r="T2371" s="62"/>
      <c r="U2371" s="47"/>
      <c r="V2371" s="46"/>
      <c r="W2371" s="88"/>
      <c r="X2371" s="14">
        <f t="shared" ref="X2371:X2379" si="1875">SUM(T2371:W2371)</f>
        <v>0</v>
      </c>
      <c r="Y2371" s="62"/>
      <c r="Z2371" s="47"/>
      <c r="AA2371" s="46"/>
      <c r="AB2371" s="88"/>
      <c r="AC2371" s="14">
        <f t="shared" ref="AC2371:AC2379" si="1876">SUM(Y2371:AB2371)</f>
        <v>0</v>
      </c>
      <c r="AD2371" s="62"/>
      <c r="AE2371" s="47"/>
      <c r="AF2371" s="46"/>
      <c r="AG2371" s="88"/>
      <c r="AH2371" s="14">
        <f t="shared" ref="AH2371:AH2379" si="1877">SUM(AD2371:AG2371)</f>
        <v>0</v>
      </c>
      <c r="AI2371" s="15">
        <f t="shared" ref="AI2371:AI2400" si="1878">X2371+AC2371+AH2371</f>
        <v>0</v>
      </c>
      <c r="AJ2371" s="57"/>
    </row>
    <row r="2372" spans="1:36" x14ac:dyDescent="0.15">
      <c r="A2372" s="11" t="s">
        <v>202</v>
      </c>
      <c r="B2372" s="12"/>
      <c r="C2372" s="13">
        <v>1</v>
      </c>
      <c r="D2372" s="12"/>
      <c r="E2372" s="30"/>
      <c r="F2372" s="14">
        <f t="shared" si="1867"/>
        <v>1</v>
      </c>
      <c r="G2372" s="12"/>
      <c r="H2372" s="13">
        <v>1</v>
      </c>
      <c r="I2372" s="12"/>
      <c r="J2372" s="30"/>
      <c r="K2372" s="14">
        <f t="shared" si="1868"/>
        <v>1</v>
      </c>
      <c r="L2372" s="12"/>
      <c r="M2372" s="13">
        <v>1</v>
      </c>
      <c r="N2372" s="12"/>
      <c r="O2372" s="30"/>
      <c r="P2372" s="14">
        <f t="shared" si="1869"/>
        <v>1</v>
      </c>
      <c r="Q2372" s="15">
        <f t="shared" si="1870"/>
        <v>3</v>
      </c>
      <c r="R2372" s="56">
        <v>44943</v>
      </c>
      <c r="S2372" s="11" t="s">
        <v>9</v>
      </c>
      <c r="T2372" s="46"/>
      <c r="U2372" s="47"/>
      <c r="V2372" s="46"/>
      <c r="W2372" s="88"/>
      <c r="X2372" s="14">
        <f t="shared" si="1875"/>
        <v>0</v>
      </c>
      <c r="Y2372" s="46"/>
      <c r="Z2372" s="47"/>
      <c r="AA2372" s="46"/>
      <c r="AB2372" s="88"/>
      <c r="AC2372" s="14">
        <f t="shared" si="1876"/>
        <v>0</v>
      </c>
      <c r="AD2372" s="46"/>
      <c r="AE2372" s="47"/>
      <c r="AF2372" s="46"/>
      <c r="AG2372" s="88"/>
      <c r="AH2372" s="14">
        <f t="shared" si="1877"/>
        <v>0</v>
      </c>
      <c r="AI2372" s="15">
        <f t="shared" si="1878"/>
        <v>0</v>
      </c>
      <c r="AJ2372" s="56"/>
    </row>
    <row r="2373" spans="1:36" x14ac:dyDescent="0.15">
      <c r="A2373" s="11" t="s">
        <v>1741</v>
      </c>
      <c r="B2373" s="12"/>
      <c r="C2373" s="13"/>
      <c r="D2373" s="12"/>
      <c r="E2373" s="30"/>
      <c r="F2373" s="14">
        <f t="shared" si="1867"/>
        <v>0</v>
      </c>
      <c r="G2373" s="12"/>
      <c r="H2373" s="13"/>
      <c r="I2373" s="12"/>
      <c r="J2373" s="30"/>
      <c r="K2373" s="14">
        <f t="shared" si="1868"/>
        <v>0</v>
      </c>
      <c r="L2373" s="12"/>
      <c r="M2373" s="13"/>
      <c r="N2373" s="12"/>
      <c r="O2373" s="30">
        <v>1</v>
      </c>
      <c r="P2373" s="14">
        <f t="shared" si="1869"/>
        <v>1</v>
      </c>
      <c r="Q2373" s="15">
        <f t="shared" si="1870"/>
        <v>1</v>
      </c>
      <c r="R2373" s="93">
        <v>44945</v>
      </c>
      <c r="S2373" s="11" t="s">
        <v>9</v>
      </c>
      <c r="T2373" s="62"/>
      <c r="U2373" s="47"/>
      <c r="V2373" s="46"/>
      <c r="W2373" s="47"/>
      <c r="X2373" s="123">
        <f t="shared" si="1875"/>
        <v>0</v>
      </c>
      <c r="Y2373" s="46"/>
      <c r="Z2373" s="47"/>
      <c r="AA2373" s="46"/>
      <c r="AB2373" s="47"/>
      <c r="AC2373" s="123">
        <f t="shared" si="1876"/>
        <v>0</v>
      </c>
      <c r="AD2373" s="46"/>
      <c r="AE2373" s="47"/>
      <c r="AF2373" s="46"/>
      <c r="AG2373" s="47"/>
      <c r="AH2373" s="123">
        <f t="shared" si="1877"/>
        <v>0</v>
      </c>
      <c r="AI2373" s="72">
        <f t="shared" si="1878"/>
        <v>0</v>
      </c>
      <c r="AJ2373" s="57"/>
    </row>
    <row r="2374" spans="1:36" x14ac:dyDescent="0.15">
      <c r="A2374" s="11" t="s">
        <v>9</v>
      </c>
      <c r="B2374" s="12"/>
      <c r="C2374" s="13"/>
      <c r="D2374" s="12"/>
      <c r="E2374" s="30"/>
      <c r="F2374" s="14">
        <f t="shared" si="1867"/>
        <v>0</v>
      </c>
      <c r="G2374" s="12"/>
      <c r="H2374" s="13"/>
      <c r="I2374" s="12"/>
      <c r="J2374" s="30"/>
      <c r="K2374" s="14">
        <f t="shared" si="1868"/>
        <v>0</v>
      </c>
      <c r="L2374" s="12"/>
      <c r="M2374" s="13"/>
      <c r="N2374" s="12"/>
      <c r="O2374" s="30"/>
      <c r="P2374" s="14">
        <f t="shared" si="1869"/>
        <v>0</v>
      </c>
      <c r="Q2374" s="15">
        <f t="shared" si="1870"/>
        <v>0</v>
      </c>
      <c r="S2374" s="11" t="s">
        <v>9</v>
      </c>
      <c r="T2374" s="89"/>
      <c r="U2374" s="88"/>
      <c r="V2374" s="89"/>
      <c r="W2374" s="88"/>
      <c r="X2374" s="14">
        <f t="shared" si="1875"/>
        <v>0</v>
      </c>
      <c r="Y2374" s="89"/>
      <c r="Z2374" s="88"/>
      <c r="AA2374" s="89"/>
      <c r="AB2374" s="88"/>
      <c r="AC2374" s="14">
        <f t="shared" si="1876"/>
        <v>0</v>
      </c>
      <c r="AD2374" s="89"/>
      <c r="AE2374" s="88"/>
      <c r="AF2374" s="89"/>
      <c r="AG2374" s="88"/>
      <c r="AH2374" s="14">
        <f t="shared" si="1877"/>
        <v>0</v>
      </c>
      <c r="AI2374" s="15">
        <f t="shared" si="1878"/>
        <v>0</v>
      </c>
      <c r="AJ2374" s="57"/>
    </row>
    <row r="2375" spans="1:36" x14ac:dyDescent="0.15">
      <c r="A2375" s="11" t="s">
        <v>9</v>
      </c>
      <c r="B2375" s="12"/>
      <c r="C2375" s="13"/>
      <c r="D2375" s="12"/>
      <c r="E2375" s="30"/>
      <c r="F2375" s="14">
        <f t="shared" si="1867"/>
        <v>0</v>
      </c>
      <c r="G2375" s="12"/>
      <c r="H2375" s="13"/>
      <c r="I2375" s="12"/>
      <c r="J2375" s="30"/>
      <c r="K2375" s="14">
        <f t="shared" si="1868"/>
        <v>0</v>
      </c>
      <c r="L2375" s="12"/>
      <c r="M2375" s="13"/>
      <c r="N2375" s="12"/>
      <c r="O2375" s="30"/>
      <c r="P2375" s="14">
        <f t="shared" si="1869"/>
        <v>0</v>
      </c>
      <c r="Q2375" s="15">
        <f t="shared" si="1870"/>
        <v>0</v>
      </c>
      <c r="S2375" s="11" t="s">
        <v>9</v>
      </c>
      <c r="T2375" s="46"/>
      <c r="U2375" s="47"/>
      <c r="V2375" s="46"/>
      <c r="W2375" s="88"/>
      <c r="X2375" s="14">
        <f t="shared" si="1875"/>
        <v>0</v>
      </c>
      <c r="Y2375" s="46"/>
      <c r="Z2375" s="47"/>
      <c r="AA2375" s="46"/>
      <c r="AB2375" s="88"/>
      <c r="AC2375" s="14">
        <f t="shared" si="1876"/>
        <v>0</v>
      </c>
      <c r="AD2375" s="46"/>
      <c r="AE2375" s="47"/>
      <c r="AF2375" s="46"/>
      <c r="AG2375" s="88"/>
      <c r="AH2375" s="14">
        <f t="shared" si="1877"/>
        <v>0</v>
      </c>
      <c r="AI2375" s="15">
        <f t="shared" si="1878"/>
        <v>0</v>
      </c>
    </row>
    <row r="2376" spans="1:36" x14ac:dyDescent="0.15">
      <c r="A2376" s="11" t="s">
        <v>9</v>
      </c>
      <c r="B2376" s="18"/>
      <c r="C2376" s="19"/>
      <c r="D2376" s="18"/>
      <c r="E2376" s="32"/>
      <c r="F2376" s="14">
        <f t="shared" si="1867"/>
        <v>0</v>
      </c>
      <c r="G2376" s="18"/>
      <c r="H2376" s="19"/>
      <c r="I2376" s="18"/>
      <c r="J2376" s="32"/>
      <c r="K2376" s="14">
        <f t="shared" si="1868"/>
        <v>0</v>
      </c>
      <c r="L2376" s="18"/>
      <c r="M2376" s="19"/>
      <c r="N2376" s="18"/>
      <c r="O2376" s="32"/>
      <c r="P2376" s="14">
        <f t="shared" si="1869"/>
        <v>0</v>
      </c>
      <c r="Q2376" s="15">
        <f t="shared" si="1870"/>
        <v>0</v>
      </c>
      <c r="S2376" s="11" t="s">
        <v>9</v>
      </c>
      <c r="T2376" s="46"/>
      <c r="U2376" s="47"/>
      <c r="V2376" s="46"/>
      <c r="W2376" s="88"/>
      <c r="X2376" s="14">
        <f t="shared" si="1875"/>
        <v>0</v>
      </c>
      <c r="Y2376" s="46"/>
      <c r="Z2376" s="47"/>
      <c r="AA2376" s="46"/>
      <c r="AB2376" s="88"/>
      <c r="AC2376" s="14">
        <f t="shared" si="1876"/>
        <v>0</v>
      </c>
      <c r="AD2376" s="46"/>
      <c r="AE2376" s="47"/>
      <c r="AF2376" s="46"/>
      <c r="AG2376" s="88"/>
      <c r="AH2376" s="14">
        <f t="shared" si="1877"/>
        <v>0</v>
      </c>
      <c r="AI2376" s="15">
        <f t="shared" si="1878"/>
        <v>0</v>
      </c>
      <c r="AJ2376" s="57"/>
    </row>
    <row r="2377" spans="1:36" x14ac:dyDescent="0.15">
      <c r="A2377" s="11" t="s">
        <v>9</v>
      </c>
      <c r="B2377" s="18"/>
      <c r="C2377" s="19"/>
      <c r="D2377" s="18"/>
      <c r="E2377" s="32"/>
      <c r="F2377" s="14">
        <f t="shared" si="1867"/>
        <v>0</v>
      </c>
      <c r="G2377" s="18"/>
      <c r="H2377" s="19"/>
      <c r="I2377" s="18"/>
      <c r="J2377" s="32"/>
      <c r="K2377" s="14">
        <f t="shared" si="1868"/>
        <v>0</v>
      </c>
      <c r="L2377" s="18"/>
      <c r="M2377" s="19"/>
      <c r="N2377" s="18"/>
      <c r="O2377" s="32"/>
      <c r="P2377" s="14">
        <f t="shared" si="1869"/>
        <v>0</v>
      </c>
      <c r="Q2377" s="15">
        <f t="shared" si="1870"/>
        <v>0</v>
      </c>
      <c r="S2377" s="11" t="s">
        <v>9</v>
      </c>
      <c r="T2377" s="62"/>
      <c r="U2377" s="47"/>
      <c r="V2377" s="46"/>
      <c r="W2377" s="47"/>
      <c r="X2377" s="123">
        <f t="shared" si="1875"/>
        <v>0</v>
      </c>
      <c r="Y2377" s="46"/>
      <c r="Z2377" s="47"/>
      <c r="AA2377" s="46"/>
      <c r="AB2377" s="47"/>
      <c r="AC2377" s="123">
        <f t="shared" si="1876"/>
        <v>0</v>
      </c>
      <c r="AD2377" s="46"/>
      <c r="AE2377" s="47"/>
      <c r="AF2377" s="46"/>
      <c r="AG2377" s="47"/>
      <c r="AH2377" s="123">
        <f t="shared" si="1877"/>
        <v>0</v>
      </c>
      <c r="AI2377" s="72">
        <f t="shared" si="1878"/>
        <v>0</v>
      </c>
    </row>
    <row r="2378" spans="1:36" x14ac:dyDescent="0.15">
      <c r="A2378" s="11" t="s">
        <v>9</v>
      </c>
      <c r="B2378" s="18"/>
      <c r="C2378" s="19"/>
      <c r="D2378" s="18"/>
      <c r="E2378" s="32"/>
      <c r="F2378" s="14">
        <f t="shared" si="1867"/>
        <v>0</v>
      </c>
      <c r="G2378" s="18"/>
      <c r="H2378" s="19"/>
      <c r="I2378" s="18"/>
      <c r="J2378" s="32"/>
      <c r="K2378" s="14">
        <f t="shared" si="1868"/>
        <v>0</v>
      </c>
      <c r="L2378" s="18"/>
      <c r="M2378" s="19"/>
      <c r="N2378" s="18"/>
      <c r="O2378" s="32"/>
      <c r="P2378" s="14">
        <f t="shared" si="1869"/>
        <v>0</v>
      </c>
      <c r="Q2378" s="15">
        <f t="shared" si="1870"/>
        <v>0</v>
      </c>
      <c r="S2378" s="11" t="s">
        <v>9</v>
      </c>
      <c r="T2378" s="89"/>
      <c r="U2378" s="88"/>
      <c r="V2378" s="89"/>
      <c r="W2378" s="88"/>
      <c r="X2378" s="14">
        <f t="shared" si="1875"/>
        <v>0</v>
      </c>
      <c r="Y2378" s="89"/>
      <c r="Z2378" s="88"/>
      <c r="AA2378" s="89"/>
      <c r="AB2378" s="88"/>
      <c r="AC2378" s="14">
        <f t="shared" si="1876"/>
        <v>0</v>
      </c>
      <c r="AD2378" s="89"/>
      <c r="AE2378" s="88"/>
      <c r="AF2378" s="89"/>
      <c r="AG2378" s="88"/>
      <c r="AH2378" s="14">
        <f t="shared" si="1877"/>
        <v>0</v>
      </c>
      <c r="AI2378" s="15">
        <f t="shared" si="1878"/>
        <v>0</v>
      </c>
    </row>
    <row r="2379" spans="1:36" ht="14.25" thickBot="1" x14ac:dyDescent="0.2">
      <c r="A2379" s="20" t="s">
        <v>9</v>
      </c>
      <c r="B2379" s="21"/>
      <c r="C2379" s="22"/>
      <c r="D2379" s="21"/>
      <c r="E2379" s="105"/>
      <c r="F2379" s="14">
        <f t="shared" si="1867"/>
        <v>0</v>
      </c>
      <c r="G2379" s="21"/>
      <c r="H2379" s="22"/>
      <c r="I2379" s="21"/>
      <c r="J2379" s="105"/>
      <c r="K2379" s="14">
        <f t="shared" si="1868"/>
        <v>0</v>
      </c>
      <c r="L2379" s="21"/>
      <c r="M2379" s="22"/>
      <c r="N2379" s="21"/>
      <c r="O2379" s="105"/>
      <c r="P2379" s="14">
        <f t="shared" si="1869"/>
        <v>0</v>
      </c>
      <c r="Q2379" s="24">
        <f t="shared" si="1870"/>
        <v>0</v>
      </c>
      <c r="S2379" s="11" t="s">
        <v>9</v>
      </c>
      <c r="T2379" s="48"/>
      <c r="U2379" s="49"/>
      <c r="V2379" s="48"/>
      <c r="W2379" s="109"/>
      <c r="X2379" s="14">
        <f t="shared" si="1875"/>
        <v>0</v>
      </c>
      <c r="Y2379" s="48"/>
      <c r="Z2379" s="49"/>
      <c r="AA2379" s="48"/>
      <c r="AB2379" s="109"/>
      <c r="AC2379" s="14">
        <f t="shared" si="1876"/>
        <v>0</v>
      </c>
      <c r="AD2379" s="48"/>
      <c r="AE2379" s="49"/>
      <c r="AF2379" s="48"/>
      <c r="AG2379" s="109"/>
      <c r="AH2379" s="14">
        <f t="shared" si="1877"/>
        <v>0</v>
      </c>
      <c r="AI2379" s="24">
        <f t="shared" si="1878"/>
        <v>0</v>
      </c>
    </row>
    <row r="2380" spans="1:36" ht="14.25" thickBot="1" x14ac:dyDescent="0.2">
      <c r="A2380" s="25" t="s">
        <v>10</v>
      </c>
      <c r="B2380" s="26">
        <f>SUM(B2369:B2379)</f>
        <v>6</v>
      </c>
      <c r="C2380" s="26">
        <f>SUM(C2369:C2379)</f>
        <v>16</v>
      </c>
      <c r="D2380" s="27">
        <f>SUM(D2369:D2379)</f>
        <v>12</v>
      </c>
      <c r="E2380" s="27">
        <f>SUM(E2369:E2379)</f>
        <v>4</v>
      </c>
      <c r="F2380" s="28">
        <f>SUM(B2380:E2380)</f>
        <v>38</v>
      </c>
      <c r="G2380" s="26">
        <f>SUM(G2369:G2379)</f>
        <v>10</v>
      </c>
      <c r="H2380" s="26">
        <f>SUM(H2369:H2379)</f>
        <v>14</v>
      </c>
      <c r="I2380" s="27">
        <f>SUM(I2369:I2379)</f>
        <v>12</v>
      </c>
      <c r="J2380" s="27">
        <f>SUM(J2369:J2379)</f>
        <v>5</v>
      </c>
      <c r="K2380" s="28">
        <f>SUM(G2380:J2380)</f>
        <v>41</v>
      </c>
      <c r="L2380" s="26">
        <f>SUM(L2369:L2379)</f>
        <v>11</v>
      </c>
      <c r="M2380" s="26">
        <f>SUM(M2369:M2379)</f>
        <v>13</v>
      </c>
      <c r="N2380" s="27">
        <f>SUM(N2369:N2379)</f>
        <v>11</v>
      </c>
      <c r="O2380" s="27">
        <f>SUM(O2369:O2379)</f>
        <v>5</v>
      </c>
      <c r="P2380" s="28">
        <f>SUM(L2380:O2380)</f>
        <v>40</v>
      </c>
      <c r="Q2380" s="29">
        <f t="shared" si="1870"/>
        <v>119</v>
      </c>
      <c r="S2380" s="25" t="s">
        <v>10</v>
      </c>
      <c r="T2380" s="26">
        <f>SUM(T2369:T2379)</f>
        <v>647</v>
      </c>
      <c r="U2380" s="26">
        <f>SUM(U2369:U2379)</f>
        <v>749</v>
      </c>
      <c r="V2380" s="27">
        <f>SUM(V2369:V2379)</f>
        <v>597</v>
      </c>
      <c r="W2380" s="27">
        <f>SUM(W2369:W2379)</f>
        <v>262</v>
      </c>
      <c r="X2380" s="28">
        <f>SUM(T2380:W2380)</f>
        <v>2255</v>
      </c>
      <c r="Y2380" s="26">
        <f>SUM(Y2369:Y2379)</f>
        <v>590</v>
      </c>
      <c r="Z2380" s="26">
        <f>SUM(Z2369:Z2379)</f>
        <v>849</v>
      </c>
      <c r="AA2380" s="27">
        <f>SUM(AA2369:AA2379)</f>
        <v>690</v>
      </c>
      <c r="AB2380" s="27">
        <f>SUM(AB2369:AB2379)</f>
        <v>326</v>
      </c>
      <c r="AC2380" s="28">
        <f>SUM(Y2380:AB2380)</f>
        <v>2455</v>
      </c>
      <c r="AD2380" s="26">
        <f>SUM(AD2369:AD2379)</f>
        <v>592</v>
      </c>
      <c r="AE2380" s="26">
        <f>SUM(AE2369:AE2379)</f>
        <v>799</v>
      </c>
      <c r="AF2380" s="27">
        <f>SUM(AF2369:AF2379)</f>
        <v>638</v>
      </c>
      <c r="AG2380" s="27">
        <f>SUM(AG2369:AG2379)</f>
        <v>236</v>
      </c>
      <c r="AH2380" s="28">
        <f>SUM(AD2380:AG2380)</f>
        <v>2265</v>
      </c>
      <c r="AI2380" s="29">
        <f t="shared" si="1878"/>
        <v>6975</v>
      </c>
    </row>
    <row r="2381" spans="1:36" x14ac:dyDescent="0.15">
      <c r="A2381" s="30" t="s">
        <v>1720</v>
      </c>
      <c r="B2381" s="31"/>
      <c r="C2381" s="32">
        <v>2</v>
      </c>
      <c r="D2381" s="33">
        <v>3</v>
      </c>
      <c r="E2381" s="32">
        <v>1</v>
      </c>
      <c r="F2381" s="14">
        <f>SUM(B2381:E2381)</f>
        <v>6</v>
      </c>
      <c r="G2381" s="31"/>
      <c r="H2381" s="32">
        <v>2</v>
      </c>
      <c r="I2381" s="33">
        <v>3</v>
      </c>
      <c r="J2381" s="32">
        <v>1</v>
      </c>
      <c r="K2381" s="14">
        <f>SUM(G2381:J2381)</f>
        <v>6</v>
      </c>
      <c r="L2381" s="31"/>
      <c r="M2381" s="32">
        <v>2</v>
      </c>
      <c r="N2381" s="33">
        <v>3</v>
      </c>
      <c r="O2381" s="32">
        <v>1</v>
      </c>
      <c r="P2381" s="14">
        <f>SUM(L2381:O2381)</f>
        <v>6</v>
      </c>
      <c r="Q2381" s="15">
        <f t="shared" si="1870"/>
        <v>18</v>
      </c>
      <c r="R2381" s="56">
        <v>44566</v>
      </c>
      <c r="S2381" s="30" t="s">
        <v>1719</v>
      </c>
      <c r="T2381" s="133"/>
      <c r="U2381" s="134"/>
      <c r="V2381" s="135">
        <v>1</v>
      </c>
      <c r="W2381" s="134"/>
      <c r="X2381" s="136">
        <f t="shared" ref="X2381:X2400" si="1879">SUM(T2381:W2381)</f>
        <v>1</v>
      </c>
      <c r="Y2381" s="133"/>
      <c r="Z2381" s="134"/>
      <c r="AA2381" s="135">
        <v>1</v>
      </c>
      <c r="AB2381" s="134"/>
      <c r="AC2381" s="136">
        <f t="shared" ref="AC2381:AC2400" si="1880">SUM(Y2381:AB2381)</f>
        <v>1</v>
      </c>
      <c r="AD2381" s="133"/>
      <c r="AE2381" s="134"/>
      <c r="AF2381" s="135">
        <v>1</v>
      </c>
      <c r="AG2381" s="134"/>
      <c r="AH2381" s="136">
        <f t="shared" ref="AH2381:AH2400" si="1881">SUM(AD2381:AG2381)</f>
        <v>1</v>
      </c>
      <c r="AI2381" s="137">
        <f t="shared" si="1878"/>
        <v>3</v>
      </c>
      <c r="AJ2381" s="56">
        <v>44923</v>
      </c>
    </row>
    <row r="2382" spans="1:36" x14ac:dyDescent="0.15">
      <c r="A2382" s="30" t="s">
        <v>1724</v>
      </c>
      <c r="B2382" s="37"/>
      <c r="C2382" s="19">
        <v>2</v>
      </c>
      <c r="D2382" s="18">
        <v>3</v>
      </c>
      <c r="E2382" s="32"/>
      <c r="F2382" s="14">
        <f t="shared" ref="F2382:F2404" si="1882">SUM(B2382:E2382)</f>
        <v>5</v>
      </c>
      <c r="G2382" s="37">
        <v>5</v>
      </c>
      <c r="H2382" s="19">
        <v>2</v>
      </c>
      <c r="I2382" s="18">
        <v>3</v>
      </c>
      <c r="J2382" s="32"/>
      <c r="K2382" s="14">
        <f t="shared" ref="K2382:K2404" si="1883">SUM(G2382:J2382)</f>
        <v>10</v>
      </c>
      <c r="L2382" s="37">
        <v>5</v>
      </c>
      <c r="M2382" s="19">
        <v>2</v>
      </c>
      <c r="N2382" s="18">
        <v>3</v>
      </c>
      <c r="O2382" s="32"/>
      <c r="P2382" s="14">
        <f t="shared" ref="P2382:P2404" si="1884">SUM(L2382:O2382)</f>
        <v>10</v>
      </c>
      <c r="Q2382" s="15">
        <f t="shared" si="1870"/>
        <v>25</v>
      </c>
      <c r="R2382" s="56">
        <v>44933</v>
      </c>
      <c r="S2382" s="30" t="s">
        <v>1722</v>
      </c>
      <c r="T2382" s="31">
        <v>1</v>
      </c>
      <c r="U2382" s="32">
        <v>6</v>
      </c>
      <c r="V2382" s="33"/>
      <c r="W2382" s="32">
        <v>3</v>
      </c>
      <c r="X2382" s="14">
        <f t="shared" si="1879"/>
        <v>10</v>
      </c>
      <c r="Y2382" s="31">
        <v>1</v>
      </c>
      <c r="Z2382" s="32">
        <v>6</v>
      </c>
      <c r="AA2382" s="33"/>
      <c r="AB2382" s="32">
        <v>3</v>
      </c>
      <c r="AC2382" s="14">
        <f t="shared" si="1880"/>
        <v>10</v>
      </c>
      <c r="AD2382" s="31">
        <v>1</v>
      </c>
      <c r="AE2382" s="32">
        <v>6</v>
      </c>
      <c r="AF2382" s="33"/>
      <c r="AG2382" s="32">
        <v>3</v>
      </c>
      <c r="AH2382" s="14">
        <f t="shared" si="1881"/>
        <v>10</v>
      </c>
      <c r="AI2382" s="15">
        <f t="shared" si="1878"/>
        <v>30</v>
      </c>
      <c r="AJ2382" s="56">
        <v>44932</v>
      </c>
    </row>
    <row r="2383" spans="1:36" x14ac:dyDescent="0.15">
      <c r="A2383" s="30" t="s">
        <v>1563</v>
      </c>
      <c r="B2383" s="37">
        <v>1</v>
      </c>
      <c r="C2383" s="19"/>
      <c r="D2383" s="18"/>
      <c r="E2383" s="32"/>
      <c r="F2383" s="14">
        <f t="shared" si="1882"/>
        <v>1</v>
      </c>
      <c r="G2383" s="37">
        <v>1</v>
      </c>
      <c r="H2383" s="19"/>
      <c r="I2383" s="18"/>
      <c r="J2383" s="32"/>
      <c r="K2383" s="14">
        <f t="shared" si="1883"/>
        <v>1</v>
      </c>
      <c r="L2383" s="37">
        <v>1</v>
      </c>
      <c r="M2383" s="19"/>
      <c r="N2383" s="18"/>
      <c r="O2383" s="32"/>
      <c r="P2383" s="14">
        <f t="shared" si="1884"/>
        <v>1</v>
      </c>
      <c r="Q2383" s="15">
        <f t="shared" si="1870"/>
        <v>3</v>
      </c>
      <c r="R2383" s="56">
        <v>44943</v>
      </c>
      <c r="S2383" s="30" t="s">
        <v>1723</v>
      </c>
      <c r="T2383" s="37"/>
      <c r="U2383" s="19"/>
      <c r="V2383" s="18">
        <v>1</v>
      </c>
      <c r="W2383" s="32"/>
      <c r="X2383" s="14">
        <f t="shared" si="1879"/>
        <v>1</v>
      </c>
      <c r="Y2383" s="37"/>
      <c r="Z2383" s="19"/>
      <c r="AA2383" s="18">
        <v>1</v>
      </c>
      <c r="AB2383" s="32"/>
      <c r="AC2383" s="14">
        <f t="shared" si="1880"/>
        <v>1</v>
      </c>
      <c r="AD2383" s="37"/>
      <c r="AE2383" s="19"/>
      <c r="AF2383" s="18">
        <v>1</v>
      </c>
      <c r="AG2383" s="32"/>
      <c r="AH2383" s="14">
        <f t="shared" si="1881"/>
        <v>1</v>
      </c>
      <c r="AI2383" s="15">
        <f t="shared" si="1878"/>
        <v>3</v>
      </c>
      <c r="AJ2383" s="56">
        <v>44936</v>
      </c>
    </row>
    <row r="2384" spans="1:36" x14ac:dyDescent="0.15">
      <c r="A2384" s="30" t="s">
        <v>1563</v>
      </c>
      <c r="B2384" s="37">
        <v>2</v>
      </c>
      <c r="C2384" s="19"/>
      <c r="D2384" s="18"/>
      <c r="E2384" s="32"/>
      <c r="F2384" s="14">
        <f t="shared" si="1882"/>
        <v>2</v>
      </c>
      <c r="G2384" s="37">
        <v>2</v>
      </c>
      <c r="H2384" s="19"/>
      <c r="I2384" s="18"/>
      <c r="J2384" s="32"/>
      <c r="K2384" s="14">
        <f t="shared" si="1883"/>
        <v>2</v>
      </c>
      <c r="L2384" s="37">
        <v>2</v>
      </c>
      <c r="M2384" s="19"/>
      <c r="N2384" s="18"/>
      <c r="O2384" s="32"/>
      <c r="P2384" s="14">
        <f t="shared" si="1884"/>
        <v>2</v>
      </c>
      <c r="Q2384" s="15">
        <f t="shared" si="1870"/>
        <v>6</v>
      </c>
      <c r="R2384" s="56">
        <v>44946</v>
      </c>
      <c r="S2384" s="30" t="s">
        <v>1726</v>
      </c>
      <c r="T2384" s="37"/>
      <c r="U2384" s="19"/>
      <c r="V2384" s="18">
        <v>1</v>
      </c>
      <c r="W2384" s="32">
        <v>5</v>
      </c>
      <c r="X2384" s="14">
        <f t="shared" si="1879"/>
        <v>6</v>
      </c>
      <c r="Y2384" s="37"/>
      <c r="Z2384" s="19"/>
      <c r="AA2384" s="18">
        <v>1</v>
      </c>
      <c r="AB2384" s="32">
        <v>5</v>
      </c>
      <c r="AC2384" s="14">
        <f t="shared" si="1880"/>
        <v>6</v>
      </c>
      <c r="AD2384" s="37"/>
      <c r="AE2384" s="19"/>
      <c r="AF2384" s="18">
        <v>1</v>
      </c>
      <c r="AG2384" s="32">
        <v>5</v>
      </c>
      <c r="AH2384" s="14">
        <f t="shared" si="1881"/>
        <v>6</v>
      </c>
      <c r="AI2384" s="15">
        <f t="shared" si="1878"/>
        <v>18</v>
      </c>
      <c r="AJ2384" s="56">
        <v>44937</v>
      </c>
    </row>
    <row r="2385" spans="1:36" x14ac:dyDescent="0.15">
      <c r="A2385" s="30" t="s">
        <v>998</v>
      </c>
      <c r="B2385" s="37"/>
      <c r="C2385" s="19">
        <v>4</v>
      </c>
      <c r="D2385" s="18"/>
      <c r="E2385" s="32"/>
      <c r="F2385" s="14">
        <f t="shared" si="1882"/>
        <v>4</v>
      </c>
      <c r="G2385" s="37"/>
      <c r="H2385" s="19">
        <v>4</v>
      </c>
      <c r="I2385" s="18"/>
      <c r="J2385" s="32"/>
      <c r="K2385" s="14">
        <f t="shared" si="1883"/>
        <v>4</v>
      </c>
      <c r="L2385" s="37"/>
      <c r="M2385" s="19">
        <v>4</v>
      </c>
      <c r="N2385" s="18"/>
      <c r="O2385" s="32"/>
      <c r="P2385" s="14">
        <f t="shared" si="1884"/>
        <v>4</v>
      </c>
      <c r="Q2385" s="15">
        <f t="shared" si="1870"/>
        <v>12</v>
      </c>
      <c r="R2385" s="93">
        <v>44947</v>
      </c>
      <c r="S2385" s="30" t="s">
        <v>1727</v>
      </c>
      <c r="T2385" s="37"/>
      <c r="U2385" s="19">
        <v>3</v>
      </c>
      <c r="V2385" s="18"/>
      <c r="W2385" s="32"/>
      <c r="X2385" s="14">
        <f t="shared" si="1879"/>
        <v>3</v>
      </c>
      <c r="Y2385" s="37"/>
      <c r="Z2385" s="19">
        <v>3</v>
      </c>
      <c r="AA2385" s="18"/>
      <c r="AB2385" s="32"/>
      <c r="AC2385" s="14">
        <f t="shared" si="1880"/>
        <v>3</v>
      </c>
      <c r="AD2385" s="37"/>
      <c r="AE2385" s="19">
        <v>3</v>
      </c>
      <c r="AF2385" s="18"/>
      <c r="AG2385" s="32"/>
      <c r="AH2385" s="14">
        <f t="shared" si="1881"/>
        <v>3</v>
      </c>
      <c r="AI2385" s="15">
        <f t="shared" si="1878"/>
        <v>9</v>
      </c>
      <c r="AJ2385" s="56">
        <v>44939</v>
      </c>
    </row>
    <row r="2386" spans="1:36" x14ac:dyDescent="0.15">
      <c r="A2386" s="30"/>
      <c r="B2386" s="37"/>
      <c r="C2386" s="19"/>
      <c r="D2386" s="18"/>
      <c r="E2386" s="32"/>
      <c r="F2386" s="14">
        <f t="shared" si="1882"/>
        <v>0</v>
      </c>
      <c r="G2386" s="37"/>
      <c r="H2386" s="19"/>
      <c r="I2386" s="18"/>
      <c r="J2386" s="32"/>
      <c r="K2386" s="14">
        <f t="shared" si="1883"/>
        <v>0</v>
      </c>
      <c r="L2386" s="37"/>
      <c r="M2386" s="19"/>
      <c r="N2386" s="18"/>
      <c r="O2386" s="32"/>
      <c r="P2386" s="14">
        <f t="shared" si="1884"/>
        <v>0</v>
      </c>
      <c r="Q2386" s="15">
        <f t="shared" si="1870"/>
        <v>0</v>
      </c>
      <c r="S2386" s="30" t="s">
        <v>1728</v>
      </c>
      <c r="T2386" s="37"/>
      <c r="U2386" s="19"/>
      <c r="V2386" s="18">
        <v>4</v>
      </c>
      <c r="W2386" s="32">
        <v>4</v>
      </c>
      <c r="X2386" s="14">
        <f t="shared" si="1879"/>
        <v>8</v>
      </c>
      <c r="Y2386" s="37"/>
      <c r="Z2386" s="19"/>
      <c r="AA2386" s="18">
        <v>4</v>
      </c>
      <c r="AB2386" s="32">
        <v>4</v>
      </c>
      <c r="AC2386" s="14">
        <f t="shared" si="1880"/>
        <v>8</v>
      </c>
      <c r="AD2386" s="37"/>
      <c r="AE2386" s="19"/>
      <c r="AF2386" s="18">
        <v>4</v>
      </c>
      <c r="AG2386" s="32">
        <v>4</v>
      </c>
      <c r="AH2386" s="14">
        <f t="shared" si="1881"/>
        <v>8</v>
      </c>
      <c r="AI2386" s="15">
        <f t="shared" si="1878"/>
        <v>24</v>
      </c>
      <c r="AJ2386" s="56">
        <v>44938</v>
      </c>
    </row>
    <row r="2387" spans="1:36" x14ac:dyDescent="0.15">
      <c r="A2387" s="30"/>
      <c r="B2387" s="37"/>
      <c r="C2387" s="19"/>
      <c r="D2387" s="18"/>
      <c r="E2387" s="32"/>
      <c r="F2387" s="14">
        <f t="shared" si="1882"/>
        <v>0</v>
      </c>
      <c r="G2387" s="37"/>
      <c r="H2387" s="19"/>
      <c r="I2387" s="18"/>
      <c r="J2387" s="32"/>
      <c r="K2387" s="14">
        <f t="shared" si="1883"/>
        <v>0</v>
      </c>
      <c r="L2387" s="37"/>
      <c r="M2387" s="19"/>
      <c r="N2387" s="18"/>
      <c r="O2387" s="32"/>
      <c r="P2387" s="14">
        <f t="shared" si="1884"/>
        <v>0</v>
      </c>
      <c r="Q2387" s="15">
        <f t="shared" si="1870"/>
        <v>0</v>
      </c>
      <c r="S2387" s="13" t="s">
        <v>1729</v>
      </c>
      <c r="T2387" s="37"/>
      <c r="U2387" s="19">
        <v>5</v>
      </c>
      <c r="V2387" s="18">
        <v>5</v>
      </c>
      <c r="W2387" s="32"/>
      <c r="X2387" s="14">
        <f t="shared" si="1879"/>
        <v>10</v>
      </c>
      <c r="Y2387" s="37"/>
      <c r="Z2387" s="19"/>
      <c r="AA2387" s="18"/>
      <c r="AB2387" s="32"/>
      <c r="AC2387" s="14">
        <f t="shared" si="1880"/>
        <v>0</v>
      </c>
      <c r="AD2387" s="37">
        <v>10</v>
      </c>
      <c r="AE2387" s="19">
        <v>10</v>
      </c>
      <c r="AF2387" s="18">
        <v>5</v>
      </c>
      <c r="AG2387" s="32"/>
      <c r="AH2387" s="14">
        <f t="shared" si="1881"/>
        <v>25</v>
      </c>
      <c r="AI2387" s="15">
        <f t="shared" si="1878"/>
        <v>35</v>
      </c>
      <c r="AJ2387" s="56">
        <v>44939</v>
      </c>
    </row>
    <row r="2388" spans="1:36" x14ac:dyDescent="0.15">
      <c r="A2388" s="30"/>
      <c r="B2388" s="37"/>
      <c r="C2388" s="19"/>
      <c r="D2388" s="18"/>
      <c r="E2388" s="32"/>
      <c r="F2388" s="14">
        <f t="shared" si="1882"/>
        <v>0</v>
      </c>
      <c r="G2388" s="37"/>
      <c r="H2388" s="19"/>
      <c r="I2388" s="18"/>
      <c r="J2388" s="32"/>
      <c r="K2388" s="14">
        <f t="shared" si="1883"/>
        <v>0</v>
      </c>
      <c r="L2388" s="37"/>
      <c r="M2388" s="19"/>
      <c r="N2388" s="18"/>
      <c r="O2388" s="32"/>
      <c r="P2388" s="14">
        <f t="shared" si="1884"/>
        <v>0</v>
      </c>
      <c r="Q2388" s="15">
        <f t="shared" si="1870"/>
        <v>0</v>
      </c>
      <c r="S2388" s="30" t="s">
        <v>1730</v>
      </c>
      <c r="T2388" s="37">
        <v>1</v>
      </c>
      <c r="U2388" s="19"/>
      <c r="V2388" s="18">
        <v>4</v>
      </c>
      <c r="W2388" s="32"/>
      <c r="X2388" s="14">
        <f t="shared" si="1879"/>
        <v>5</v>
      </c>
      <c r="Y2388" s="37">
        <v>1</v>
      </c>
      <c r="Z2388" s="19"/>
      <c r="AA2388" s="18">
        <v>4</v>
      </c>
      <c r="AB2388" s="32"/>
      <c r="AC2388" s="14">
        <f t="shared" si="1880"/>
        <v>5</v>
      </c>
      <c r="AD2388" s="37">
        <v>1</v>
      </c>
      <c r="AE2388" s="19"/>
      <c r="AF2388" s="18">
        <v>4</v>
      </c>
      <c r="AG2388" s="32"/>
      <c r="AH2388" s="14">
        <f t="shared" si="1881"/>
        <v>5</v>
      </c>
      <c r="AI2388" s="15">
        <f t="shared" si="1878"/>
        <v>15</v>
      </c>
      <c r="AJ2388" s="56">
        <v>44939</v>
      </c>
    </row>
    <row r="2389" spans="1:36" x14ac:dyDescent="0.15">
      <c r="A2389" s="30"/>
      <c r="B2389" s="37"/>
      <c r="C2389" s="19"/>
      <c r="D2389" s="18"/>
      <c r="E2389" s="32"/>
      <c r="F2389" s="14">
        <f t="shared" si="1882"/>
        <v>0</v>
      </c>
      <c r="G2389" s="37"/>
      <c r="H2389" s="19"/>
      <c r="I2389" s="18"/>
      <c r="J2389" s="32"/>
      <c r="K2389" s="14">
        <f t="shared" si="1883"/>
        <v>0</v>
      </c>
      <c r="L2389" s="37"/>
      <c r="M2389" s="19"/>
      <c r="N2389" s="18"/>
      <c r="O2389" s="32"/>
      <c r="P2389" s="14">
        <f t="shared" si="1884"/>
        <v>0</v>
      </c>
      <c r="Q2389" s="15">
        <f t="shared" si="1870"/>
        <v>0</v>
      </c>
      <c r="S2389" s="30" t="s">
        <v>1731</v>
      </c>
      <c r="T2389" s="37"/>
      <c r="U2389" s="19">
        <v>3</v>
      </c>
      <c r="V2389" s="18">
        <v>2</v>
      </c>
      <c r="W2389" s="32"/>
      <c r="X2389" s="14">
        <f t="shared" si="1879"/>
        <v>5</v>
      </c>
      <c r="Y2389" s="37"/>
      <c r="Z2389" s="19">
        <v>3</v>
      </c>
      <c r="AA2389" s="18">
        <v>2</v>
      </c>
      <c r="AB2389" s="32"/>
      <c r="AC2389" s="14">
        <f t="shared" si="1880"/>
        <v>5</v>
      </c>
      <c r="AD2389" s="37"/>
      <c r="AE2389" s="19">
        <v>3</v>
      </c>
      <c r="AF2389" s="18">
        <v>2</v>
      </c>
      <c r="AG2389" s="32"/>
      <c r="AH2389" s="14">
        <f t="shared" si="1881"/>
        <v>5</v>
      </c>
      <c r="AI2389" s="15">
        <f t="shared" si="1878"/>
        <v>15</v>
      </c>
      <c r="AJ2389" s="56">
        <v>44942</v>
      </c>
    </row>
    <row r="2390" spans="1:36" x14ac:dyDescent="0.15">
      <c r="A2390" s="30"/>
      <c r="B2390" s="37"/>
      <c r="C2390" s="19"/>
      <c r="D2390" s="18"/>
      <c r="E2390" s="32"/>
      <c r="F2390" s="14">
        <f t="shared" si="1882"/>
        <v>0</v>
      </c>
      <c r="G2390" s="37"/>
      <c r="H2390" s="19"/>
      <c r="I2390" s="18"/>
      <c r="J2390" s="32"/>
      <c r="K2390" s="14">
        <f t="shared" si="1883"/>
        <v>0</v>
      </c>
      <c r="L2390" s="37"/>
      <c r="M2390" s="19"/>
      <c r="N2390" s="18"/>
      <c r="O2390" s="32"/>
      <c r="P2390" s="14">
        <f t="shared" si="1884"/>
        <v>0</v>
      </c>
      <c r="Q2390" s="15">
        <f t="shared" si="1870"/>
        <v>0</v>
      </c>
      <c r="S2390" s="30" t="s">
        <v>1732</v>
      </c>
      <c r="T2390" s="37">
        <v>2</v>
      </c>
      <c r="U2390" s="19">
        <v>4</v>
      </c>
      <c r="V2390" s="18">
        <v>2</v>
      </c>
      <c r="W2390" s="32">
        <v>3</v>
      </c>
      <c r="X2390" s="14">
        <f t="shared" si="1879"/>
        <v>11</v>
      </c>
      <c r="Y2390" s="37">
        <v>2</v>
      </c>
      <c r="Z2390" s="19">
        <v>4</v>
      </c>
      <c r="AA2390" s="18">
        <v>2</v>
      </c>
      <c r="AB2390" s="32">
        <v>3</v>
      </c>
      <c r="AC2390" s="14">
        <f t="shared" si="1880"/>
        <v>11</v>
      </c>
      <c r="AD2390" s="37">
        <v>2</v>
      </c>
      <c r="AE2390" s="19">
        <v>4</v>
      </c>
      <c r="AF2390" s="18">
        <v>2</v>
      </c>
      <c r="AG2390" s="32">
        <v>3</v>
      </c>
      <c r="AH2390" s="14">
        <f t="shared" si="1881"/>
        <v>11</v>
      </c>
      <c r="AI2390" s="15">
        <f t="shared" si="1878"/>
        <v>33</v>
      </c>
      <c r="AJ2390" s="56">
        <v>44943</v>
      </c>
    </row>
    <row r="2391" spans="1:36" x14ac:dyDescent="0.15">
      <c r="A2391" s="30"/>
      <c r="B2391" s="37"/>
      <c r="C2391" s="19"/>
      <c r="D2391" s="18"/>
      <c r="E2391" s="32"/>
      <c r="F2391" s="14">
        <f t="shared" si="1882"/>
        <v>0</v>
      </c>
      <c r="G2391" s="37"/>
      <c r="H2391" s="19"/>
      <c r="I2391" s="18"/>
      <c r="J2391" s="32"/>
      <c r="K2391" s="14">
        <f t="shared" si="1883"/>
        <v>0</v>
      </c>
      <c r="L2391" s="37"/>
      <c r="M2391" s="19"/>
      <c r="N2391" s="18"/>
      <c r="O2391" s="32"/>
      <c r="P2391" s="14">
        <f t="shared" si="1884"/>
        <v>0</v>
      </c>
      <c r="Q2391" s="15">
        <f t="shared" si="1870"/>
        <v>0</v>
      </c>
      <c r="S2391" s="30" t="s">
        <v>1733</v>
      </c>
      <c r="T2391" s="37"/>
      <c r="U2391" s="19"/>
      <c r="V2391" s="18"/>
      <c r="W2391" s="32">
        <v>2</v>
      </c>
      <c r="X2391" s="14">
        <f t="shared" ref="X2391:X2393" si="1885">SUM(T2391:W2391)</f>
        <v>2</v>
      </c>
      <c r="Y2391" s="37"/>
      <c r="Z2391" s="19"/>
      <c r="AA2391" s="18"/>
      <c r="AB2391" s="32"/>
      <c r="AC2391" s="14">
        <f t="shared" ref="AC2391:AC2393" si="1886">SUM(Y2391:AB2391)</f>
        <v>0</v>
      </c>
      <c r="AD2391" s="37">
        <v>2</v>
      </c>
      <c r="AE2391" s="19"/>
      <c r="AF2391" s="18"/>
      <c r="AG2391" s="32"/>
      <c r="AH2391" s="14">
        <f t="shared" ref="AH2391:AH2393" si="1887">SUM(AD2391:AG2391)</f>
        <v>2</v>
      </c>
      <c r="AI2391" s="15">
        <f t="shared" si="1878"/>
        <v>4</v>
      </c>
      <c r="AJ2391" s="56">
        <v>44944</v>
      </c>
    </row>
    <row r="2392" spans="1:36" x14ac:dyDescent="0.15">
      <c r="A2392" s="30"/>
      <c r="B2392" s="37"/>
      <c r="C2392" s="19"/>
      <c r="D2392" s="18"/>
      <c r="E2392" s="32"/>
      <c r="F2392" s="14">
        <f t="shared" si="1882"/>
        <v>0</v>
      </c>
      <c r="G2392" s="37"/>
      <c r="H2392" s="19"/>
      <c r="I2392" s="18"/>
      <c r="J2392" s="32"/>
      <c r="K2392" s="14">
        <f t="shared" si="1883"/>
        <v>0</v>
      </c>
      <c r="L2392" s="37"/>
      <c r="M2392" s="19"/>
      <c r="N2392" s="18"/>
      <c r="O2392" s="32"/>
      <c r="P2392" s="14">
        <f t="shared" si="1884"/>
        <v>0</v>
      </c>
      <c r="Q2392" s="15">
        <f t="shared" si="1870"/>
        <v>0</v>
      </c>
      <c r="S2392" s="30" t="s">
        <v>1734</v>
      </c>
      <c r="T2392" s="37">
        <v>1</v>
      </c>
      <c r="U2392" s="19"/>
      <c r="V2392" s="18"/>
      <c r="W2392" s="32"/>
      <c r="X2392" s="14">
        <f t="shared" si="1885"/>
        <v>1</v>
      </c>
      <c r="Y2392" s="37">
        <v>1</v>
      </c>
      <c r="Z2392" s="19"/>
      <c r="AA2392" s="18"/>
      <c r="AB2392" s="32"/>
      <c r="AC2392" s="14">
        <f t="shared" si="1886"/>
        <v>1</v>
      </c>
      <c r="AD2392" s="37">
        <v>1</v>
      </c>
      <c r="AE2392" s="19"/>
      <c r="AF2392" s="18"/>
      <c r="AG2392" s="32"/>
      <c r="AH2392" s="14">
        <f t="shared" si="1887"/>
        <v>1</v>
      </c>
      <c r="AI2392" s="15">
        <f t="shared" ref="AI2392:AI2393" si="1888">X2392+AC2392+AH2392</f>
        <v>3</v>
      </c>
      <c r="AJ2392" s="56">
        <v>44945</v>
      </c>
    </row>
    <row r="2393" spans="1:36" x14ac:dyDescent="0.15">
      <c r="A2393" s="30"/>
      <c r="B2393" s="37"/>
      <c r="C2393" s="19"/>
      <c r="D2393" s="18"/>
      <c r="E2393" s="32"/>
      <c r="F2393" s="14">
        <f t="shared" si="1882"/>
        <v>0</v>
      </c>
      <c r="G2393" s="37"/>
      <c r="H2393" s="19"/>
      <c r="I2393" s="18"/>
      <c r="J2393" s="32"/>
      <c r="K2393" s="14">
        <f t="shared" si="1883"/>
        <v>0</v>
      </c>
      <c r="L2393" s="37"/>
      <c r="M2393" s="19"/>
      <c r="N2393" s="18"/>
      <c r="O2393" s="32"/>
      <c r="P2393" s="14">
        <f t="shared" si="1884"/>
        <v>0</v>
      </c>
      <c r="Q2393" s="15">
        <f t="shared" si="1870"/>
        <v>0</v>
      </c>
      <c r="S2393" s="13" t="s">
        <v>1735</v>
      </c>
      <c r="T2393" s="37">
        <v>10</v>
      </c>
      <c r="U2393" s="19"/>
      <c r="V2393" s="18">
        <v>16</v>
      </c>
      <c r="W2393" s="32"/>
      <c r="X2393" s="14">
        <f t="shared" si="1885"/>
        <v>26</v>
      </c>
      <c r="Y2393" s="37"/>
      <c r="Z2393" s="19"/>
      <c r="AA2393" s="18"/>
      <c r="AB2393" s="32"/>
      <c r="AC2393" s="14">
        <f t="shared" si="1886"/>
        <v>0</v>
      </c>
      <c r="AD2393" s="37">
        <v>2</v>
      </c>
      <c r="AE2393" s="19"/>
      <c r="AF2393" s="18">
        <v>5</v>
      </c>
      <c r="AG2393" s="32"/>
      <c r="AH2393" s="14">
        <f t="shared" si="1887"/>
        <v>7</v>
      </c>
      <c r="AI2393" s="15">
        <f t="shared" si="1888"/>
        <v>33</v>
      </c>
      <c r="AJ2393" s="56">
        <v>44945</v>
      </c>
    </row>
    <row r="2394" spans="1:36" x14ac:dyDescent="0.15">
      <c r="A2394" s="30"/>
      <c r="B2394" s="37"/>
      <c r="C2394" s="19"/>
      <c r="D2394" s="18"/>
      <c r="E2394" s="32"/>
      <c r="F2394" s="14">
        <f t="shared" si="1882"/>
        <v>0</v>
      </c>
      <c r="G2394" s="37"/>
      <c r="H2394" s="19"/>
      <c r="I2394" s="18"/>
      <c r="J2394" s="32"/>
      <c r="K2394" s="14">
        <f t="shared" si="1883"/>
        <v>0</v>
      </c>
      <c r="L2394" s="37"/>
      <c r="M2394" s="19"/>
      <c r="N2394" s="18"/>
      <c r="O2394" s="32"/>
      <c r="P2394" s="14">
        <f t="shared" si="1884"/>
        <v>0</v>
      </c>
      <c r="Q2394" s="15">
        <f t="shared" si="1870"/>
        <v>0</v>
      </c>
      <c r="S2394" s="30" t="s">
        <v>1737</v>
      </c>
      <c r="T2394" s="31">
        <v>3</v>
      </c>
      <c r="U2394" s="32"/>
      <c r="V2394" s="33">
        <v>1</v>
      </c>
      <c r="W2394" s="32"/>
      <c r="X2394" s="14">
        <f t="shared" ref="X2394:X2399" si="1889">SUM(T2394:W2394)</f>
        <v>4</v>
      </c>
      <c r="Y2394" s="31">
        <v>3</v>
      </c>
      <c r="Z2394" s="32"/>
      <c r="AA2394" s="33">
        <v>1</v>
      </c>
      <c r="AB2394" s="32"/>
      <c r="AC2394" s="14">
        <f t="shared" ref="AC2394:AC2399" si="1890">SUM(Y2394:AB2394)</f>
        <v>4</v>
      </c>
      <c r="AD2394" s="31">
        <v>3</v>
      </c>
      <c r="AE2394" s="32"/>
      <c r="AF2394" s="33">
        <v>1</v>
      </c>
      <c r="AG2394" s="32"/>
      <c r="AH2394" s="14">
        <f t="shared" ref="AH2394:AH2399" si="1891">SUM(AD2394:AG2394)</f>
        <v>4</v>
      </c>
      <c r="AI2394" s="15">
        <f t="shared" ref="AI2394:AI2399" si="1892">X2394+AC2394+AH2394</f>
        <v>12</v>
      </c>
      <c r="AJ2394" s="56">
        <v>44946</v>
      </c>
    </row>
    <row r="2395" spans="1:36" x14ac:dyDescent="0.15">
      <c r="A2395" s="30"/>
      <c r="B2395" s="37"/>
      <c r="C2395" s="19"/>
      <c r="D2395" s="18"/>
      <c r="E2395" s="32"/>
      <c r="F2395" s="14">
        <f t="shared" si="1882"/>
        <v>0</v>
      </c>
      <c r="G2395" s="37"/>
      <c r="H2395" s="19"/>
      <c r="I2395" s="18"/>
      <c r="J2395" s="32"/>
      <c r="K2395" s="14">
        <f t="shared" si="1883"/>
        <v>0</v>
      </c>
      <c r="L2395" s="37"/>
      <c r="M2395" s="19"/>
      <c r="N2395" s="18"/>
      <c r="O2395" s="32"/>
      <c r="P2395" s="14">
        <f t="shared" si="1884"/>
        <v>0</v>
      </c>
      <c r="Q2395" s="15">
        <f t="shared" si="1870"/>
        <v>0</v>
      </c>
      <c r="S2395" s="13" t="s">
        <v>1740</v>
      </c>
      <c r="T2395" s="31"/>
      <c r="U2395" s="32">
        <v>10</v>
      </c>
      <c r="V2395" s="33"/>
      <c r="W2395" s="32"/>
      <c r="X2395" s="14">
        <f t="shared" si="1889"/>
        <v>10</v>
      </c>
      <c r="Y2395" s="31"/>
      <c r="Z2395" s="32"/>
      <c r="AA2395" s="33"/>
      <c r="AB2395" s="32"/>
      <c r="AC2395" s="14">
        <f t="shared" si="1890"/>
        <v>0</v>
      </c>
      <c r="AD2395" s="31">
        <v>15</v>
      </c>
      <c r="AE2395" s="32">
        <v>15</v>
      </c>
      <c r="AF2395" s="33">
        <v>20</v>
      </c>
      <c r="AG2395" s="32"/>
      <c r="AH2395" s="14">
        <f t="shared" si="1891"/>
        <v>50</v>
      </c>
      <c r="AI2395" s="15">
        <f t="shared" si="1892"/>
        <v>60</v>
      </c>
      <c r="AJ2395" s="56">
        <v>44946</v>
      </c>
    </row>
    <row r="2396" spans="1:36" x14ac:dyDescent="0.15">
      <c r="A2396" s="30"/>
      <c r="B2396" s="37"/>
      <c r="C2396" s="19"/>
      <c r="D2396" s="18"/>
      <c r="E2396" s="32"/>
      <c r="F2396" s="14">
        <f t="shared" si="1882"/>
        <v>0</v>
      </c>
      <c r="G2396" s="37"/>
      <c r="H2396" s="19"/>
      <c r="I2396" s="18"/>
      <c r="J2396" s="32"/>
      <c r="K2396" s="14">
        <f t="shared" si="1883"/>
        <v>0</v>
      </c>
      <c r="L2396" s="37"/>
      <c r="M2396" s="19"/>
      <c r="N2396" s="18"/>
      <c r="O2396" s="32"/>
      <c r="P2396" s="14">
        <f t="shared" si="1884"/>
        <v>0</v>
      </c>
      <c r="Q2396" s="15">
        <f t="shared" si="1870"/>
        <v>0</v>
      </c>
      <c r="S2396" s="30" t="s">
        <v>1742</v>
      </c>
      <c r="T2396" s="37">
        <v>6</v>
      </c>
      <c r="U2396" s="19"/>
      <c r="V2396" s="18">
        <v>1</v>
      </c>
      <c r="W2396" s="19"/>
      <c r="X2396" s="123">
        <f t="shared" si="1889"/>
        <v>7</v>
      </c>
      <c r="Y2396" s="37">
        <v>6</v>
      </c>
      <c r="Z2396" s="19"/>
      <c r="AA2396" s="18">
        <v>1</v>
      </c>
      <c r="AB2396" s="19"/>
      <c r="AC2396" s="123">
        <f t="shared" si="1890"/>
        <v>7</v>
      </c>
      <c r="AD2396" s="37">
        <v>6</v>
      </c>
      <c r="AE2396" s="19"/>
      <c r="AF2396" s="18">
        <v>1</v>
      </c>
      <c r="AG2396" s="19"/>
      <c r="AH2396" s="123">
        <f t="shared" si="1891"/>
        <v>7</v>
      </c>
      <c r="AI2396" s="72">
        <f t="shared" si="1892"/>
        <v>21</v>
      </c>
      <c r="AJ2396" s="56">
        <v>44949</v>
      </c>
    </row>
    <row r="2397" spans="1:36" x14ac:dyDescent="0.15">
      <c r="A2397" s="30"/>
      <c r="B2397" s="37"/>
      <c r="C2397" s="19"/>
      <c r="D2397" s="18"/>
      <c r="E2397" s="32"/>
      <c r="F2397" s="14">
        <f t="shared" si="1882"/>
        <v>0</v>
      </c>
      <c r="G2397" s="37"/>
      <c r="H2397" s="19"/>
      <c r="I2397" s="18"/>
      <c r="J2397" s="32"/>
      <c r="K2397" s="14">
        <f t="shared" si="1883"/>
        <v>0</v>
      </c>
      <c r="L2397" s="37"/>
      <c r="M2397" s="19"/>
      <c r="N2397" s="18"/>
      <c r="O2397" s="32"/>
      <c r="P2397" s="14">
        <f t="shared" si="1884"/>
        <v>0</v>
      </c>
      <c r="Q2397" s="15">
        <f t="shared" si="1870"/>
        <v>0</v>
      </c>
      <c r="S2397" s="13" t="s">
        <v>1743</v>
      </c>
      <c r="T2397" s="31">
        <v>10</v>
      </c>
      <c r="U2397" s="32"/>
      <c r="V2397" s="33"/>
      <c r="W2397" s="32"/>
      <c r="X2397" s="14">
        <f t="shared" si="1889"/>
        <v>10</v>
      </c>
      <c r="Y2397" s="31"/>
      <c r="Z2397" s="32"/>
      <c r="AA2397" s="33"/>
      <c r="AB2397" s="32"/>
      <c r="AC2397" s="14">
        <f t="shared" si="1890"/>
        <v>0</v>
      </c>
      <c r="AD2397" s="31"/>
      <c r="AE2397" s="32"/>
      <c r="AF2397" s="33"/>
      <c r="AG2397" s="32"/>
      <c r="AH2397" s="14">
        <f t="shared" si="1891"/>
        <v>0</v>
      </c>
      <c r="AI2397" s="15">
        <f t="shared" si="1892"/>
        <v>10</v>
      </c>
      <c r="AJ2397" s="56">
        <v>44949</v>
      </c>
    </row>
    <row r="2398" spans="1:36" x14ac:dyDescent="0.15">
      <c r="A2398" s="30"/>
      <c r="B2398" s="37"/>
      <c r="C2398" s="19"/>
      <c r="D2398" s="18"/>
      <c r="E2398" s="32"/>
      <c r="F2398" s="14">
        <f t="shared" si="1882"/>
        <v>0</v>
      </c>
      <c r="G2398" s="37"/>
      <c r="H2398" s="19"/>
      <c r="I2398" s="18"/>
      <c r="J2398" s="32"/>
      <c r="K2398" s="14">
        <f t="shared" si="1883"/>
        <v>0</v>
      </c>
      <c r="L2398" s="37"/>
      <c r="M2398" s="19"/>
      <c r="N2398" s="18"/>
      <c r="O2398" s="32"/>
      <c r="P2398" s="14">
        <f t="shared" si="1884"/>
        <v>0</v>
      </c>
      <c r="Q2398" s="15">
        <f t="shared" si="1870"/>
        <v>0</v>
      </c>
      <c r="S2398" s="30" t="s">
        <v>1744</v>
      </c>
      <c r="T2398" s="31"/>
      <c r="U2398" s="32">
        <v>1</v>
      </c>
      <c r="V2398" s="33">
        <v>3</v>
      </c>
      <c r="W2398" s="32">
        <v>1</v>
      </c>
      <c r="X2398" s="14">
        <f t="shared" si="1889"/>
        <v>5</v>
      </c>
      <c r="Y2398" s="31"/>
      <c r="Z2398" s="32">
        <v>1</v>
      </c>
      <c r="AA2398" s="33">
        <v>3</v>
      </c>
      <c r="AB2398" s="32">
        <v>1</v>
      </c>
      <c r="AC2398" s="14">
        <f t="shared" si="1890"/>
        <v>5</v>
      </c>
      <c r="AD2398" s="31"/>
      <c r="AE2398" s="32">
        <v>1</v>
      </c>
      <c r="AF2398" s="33">
        <v>3</v>
      </c>
      <c r="AG2398" s="32">
        <v>1</v>
      </c>
      <c r="AH2398" s="14">
        <f t="shared" si="1891"/>
        <v>5</v>
      </c>
      <c r="AI2398" s="15">
        <f t="shared" si="1892"/>
        <v>15</v>
      </c>
      <c r="AJ2398" s="56">
        <v>44950</v>
      </c>
    </row>
    <row r="2399" spans="1:36" x14ac:dyDescent="0.15">
      <c r="A2399" s="30"/>
      <c r="B2399" s="37"/>
      <c r="C2399" s="19"/>
      <c r="D2399" s="18"/>
      <c r="E2399" s="32"/>
      <c r="F2399" s="14">
        <f t="shared" si="1882"/>
        <v>0</v>
      </c>
      <c r="G2399" s="37"/>
      <c r="H2399" s="19"/>
      <c r="I2399" s="18"/>
      <c r="J2399" s="32"/>
      <c r="K2399" s="14">
        <f t="shared" si="1883"/>
        <v>0</v>
      </c>
      <c r="L2399" s="37"/>
      <c r="M2399" s="19"/>
      <c r="N2399" s="18"/>
      <c r="O2399" s="32"/>
      <c r="P2399" s="14">
        <f t="shared" si="1884"/>
        <v>0</v>
      </c>
      <c r="Q2399" s="15">
        <f t="shared" si="1870"/>
        <v>0</v>
      </c>
      <c r="S2399" s="30" t="s">
        <v>1748</v>
      </c>
      <c r="T2399" s="37"/>
      <c r="U2399" s="19">
        <v>1</v>
      </c>
      <c r="V2399" s="18">
        <v>1</v>
      </c>
      <c r="W2399" s="32">
        <v>2</v>
      </c>
      <c r="X2399" s="14">
        <f t="shared" si="1889"/>
        <v>4</v>
      </c>
      <c r="Y2399" s="37"/>
      <c r="Z2399" s="19">
        <v>1</v>
      </c>
      <c r="AA2399" s="18">
        <v>1</v>
      </c>
      <c r="AB2399" s="32">
        <v>2</v>
      </c>
      <c r="AC2399" s="14">
        <f t="shared" si="1890"/>
        <v>4</v>
      </c>
      <c r="AD2399" s="37"/>
      <c r="AE2399" s="19">
        <v>1</v>
      </c>
      <c r="AF2399" s="18">
        <v>1</v>
      </c>
      <c r="AG2399" s="32">
        <v>2</v>
      </c>
      <c r="AH2399" s="14">
        <f t="shared" si="1891"/>
        <v>4</v>
      </c>
      <c r="AI2399" s="15">
        <f t="shared" si="1892"/>
        <v>12</v>
      </c>
      <c r="AJ2399" s="56">
        <v>44951</v>
      </c>
    </row>
    <row r="2400" spans="1:36" x14ac:dyDescent="0.15">
      <c r="A2400" s="39"/>
      <c r="B2400" s="37"/>
      <c r="C2400" s="19"/>
      <c r="D2400" s="18"/>
      <c r="E2400" s="32"/>
      <c r="F2400" s="14">
        <f t="shared" si="1882"/>
        <v>0</v>
      </c>
      <c r="G2400" s="37"/>
      <c r="H2400" s="19"/>
      <c r="I2400" s="18"/>
      <c r="J2400" s="32"/>
      <c r="K2400" s="14">
        <f t="shared" si="1883"/>
        <v>0</v>
      </c>
      <c r="L2400" s="37"/>
      <c r="M2400" s="19"/>
      <c r="N2400" s="18"/>
      <c r="O2400" s="32"/>
      <c r="P2400" s="14">
        <f t="shared" si="1884"/>
        <v>0</v>
      </c>
      <c r="Q2400" s="15">
        <f t="shared" si="1870"/>
        <v>0</v>
      </c>
      <c r="S2400" s="30"/>
      <c r="T2400" s="37"/>
      <c r="U2400" s="19"/>
      <c r="V2400" s="18"/>
      <c r="W2400" s="32"/>
      <c r="X2400" s="14">
        <f t="shared" si="1879"/>
        <v>0</v>
      </c>
      <c r="Y2400" s="37"/>
      <c r="Z2400" s="19"/>
      <c r="AA2400" s="18"/>
      <c r="AB2400" s="32"/>
      <c r="AC2400" s="14">
        <f t="shared" si="1880"/>
        <v>0</v>
      </c>
      <c r="AD2400" s="37"/>
      <c r="AE2400" s="19"/>
      <c r="AF2400" s="18"/>
      <c r="AG2400" s="32"/>
      <c r="AH2400" s="14">
        <f t="shared" si="1881"/>
        <v>0</v>
      </c>
      <c r="AI2400" s="15">
        <f t="shared" si="1878"/>
        <v>0</v>
      </c>
      <c r="AJ2400" s="56"/>
    </row>
    <row r="2401" spans="1:36" x14ac:dyDescent="0.15">
      <c r="A2401" s="30"/>
      <c r="B2401" s="37"/>
      <c r="C2401" s="19"/>
      <c r="D2401" s="18"/>
      <c r="E2401" s="32"/>
      <c r="F2401" s="14">
        <f t="shared" si="1882"/>
        <v>0</v>
      </c>
      <c r="G2401" s="37"/>
      <c r="H2401" s="19"/>
      <c r="I2401" s="18"/>
      <c r="J2401" s="32"/>
      <c r="K2401" s="14">
        <f t="shared" si="1883"/>
        <v>0</v>
      </c>
      <c r="L2401" s="37"/>
      <c r="M2401" s="19"/>
      <c r="N2401" s="18"/>
      <c r="O2401" s="32"/>
      <c r="P2401" s="14">
        <f t="shared" si="1884"/>
        <v>0</v>
      </c>
      <c r="Q2401" s="15">
        <f t="shared" si="1870"/>
        <v>0</v>
      </c>
      <c r="S2401" s="30" t="s">
        <v>1685</v>
      </c>
      <c r="T2401" s="31"/>
      <c r="U2401" s="32"/>
      <c r="V2401" s="33"/>
      <c r="W2401" s="32"/>
      <c r="X2401" s="14">
        <f t="shared" ref="X2401:X2404" si="1893">SUM(T2401:W2401)</f>
        <v>0</v>
      </c>
      <c r="Y2401" s="31"/>
      <c r="Z2401" s="32"/>
      <c r="AA2401" s="33"/>
      <c r="AB2401" s="32"/>
      <c r="AC2401" s="14">
        <f t="shared" ref="AC2401:AC2404" si="1894">SUM(Y2401:AB2401)</f>
        <v>0</v>
      </c>
      <c r="AD2401" s="31"/>
      <c r="AE2401" s="32"/>
      <c r="AF2401" s="33"/>
      <c r="AG2401" s="32"/>
      <c r="AH2401" s="14">
        <f t="shared" ref="AH2401:AH2404" si="1895">SUM(AD2401:AG2401)</f>
        <v>0</v>
      </c>
      <c r="AI2401" s="15">
        <f t="shared" ref="AI2401:AI2404" si="1896">X2401+AC2401+AH2401</f>
        <v>0</v>
      </c>
      <c r="AJ2401" s="56" t="s">
        <v>1686</v>
      </c>
    </row>
    <row r="2402" spans="1:36" x14ac:dyDescent="0.15">
      <c r="A2402" s="30"/>
      <c r="B2402" s="37"/>
      <c r="C2402" s="19"/>
      <c r="D2402" s="18"/>
      <c r="E2402" s="32"/>
      <c r="F2402" s="14">
        <f t="shared" si="1882"/>
        <v>0</v>
      </c>
      <c r="G2402" s="37"/>
      <c r="H2402" s="19"/>
      <c r="I2402" s="18"/>
      <c r="J2402" s="32"/>
      <c r="K2402" s="14">
        <f t="shared" si="1883"/>
        <v>0</v>
      </c>
      <c r="L2402" s="37"/>
      <c r="M2402" s="19"/>
      <c r="N2402" s="18"/>
      <c r="O2402" s="32"/>
      <c r="P2402" s="14">
        <f t="shared" si="1884"/>
        <v>0</v>
      </c>
      <c r="Q2402" s="15">
        <f t="shared" si="1870"/>
        <v>0</v>
      </c>
      <c r="S2402" s="30" t="s">
        <v>1667</v>
      </c>
      <c r="T2402" s="31"/>
      <c r="U2402" s="32"/>
      <c r="V2402" s="33"/>
      <c r="W2402" s="32"/>
      <c r="X2402" s="14">
        <f t="shared" si="1893"/>
        <v>0</v>
      </c>
      <c r="Y2402" s="31"/>
      <c r="Z2402" s="32"/>
      <c r="AA2402" s="33"/>
      <c r="AB2402" s="32"/>
      <c r="AC2402" s="14">
        <f t="shared" si="1894"/>
        <v>0</v>
      </c>
      <c r="AD2402" s="31"/>
      <c r="AE2402" s="32"/>
      <c r="AF2402" s="33"/>
      <c r="AG2402" s="32"/>
      <c r="AH2402" s="14">
        <f t="shared" si="1895"/>
        <v>0</v>
      </c>
      <c r="AI2402" s="15">
        <f t="shared" si="1896"/>
        <v>0</v>
      </c>
      <c r="AJ2402" s="56" t="s">
        <v>1668</v>
      </c>
    </row>
    <row r="2403" spans="1:36" x14ac:dyDescent="0.15">
      <c r="A2403" s="13"/>
      <c r="B2403" s="37"/>
      <c r="C2403" s="19"/>
      <c r="D2403" s="18"/>
      <c r="E2403" s="32"/>
      <c r="F2403" s="14">
        <f t="shared" si="1882"/>
        <v>0</v>
      </c>
      <c r="G2403" s="37"/>
      <c r="H2403" s="19"/>
      <c r="I2403" s="18"/>
      <c r="J2403" s="32"/>
      <c r="K2403" s="14">
        <f t="shared" si="1883"/>
        <v>0</v>
      </c>
      <c r="L2403" s="37"/>
      <c r="M2403" s="19"/>
      <c r="N2403" s="18"/>
      <c r="O2403" s="32"/>
      <c r="P2403" s="14">
        <f t="shared" si="1884"/>
        <v>0</v>
      </c>
      <c r="Q2403" s="15">
        <f t="shared" si="1870"/>
        <v>0</v>
      </c>
      <c r="S2403" s="142" t="s">
        <v>1655</v>
      </c>
      <c r="T2403" s="143"/>
      <c r="U2403" s="113"/>
      <c r="V2403" s="144"/>
      <c r="W2403" s="113"/>
      <c r="X2403" s="145">
        <f t="shared" si="1893"/>
        <v>0</v>
      </c>
      <c r="Y2403" s="143"/>
      <c r="Z2403" s="113"/>
      <c r="AA2403" s="144"/>
      <c r="AB2403" s="113"/>
      <c r="AC2403" s="145">
        <f t="shared" si="1894"/>
        <v>0</v>
      </c>
      <c r="AD2403" s="143"/>
      <c r="AE2403" s="113"/>
      <c r="AF2403" s="144"/>
      <c r="AG2403" s="113"/>
      <c r="AH2403" s="145">
        <f t="shared" si="1895"/>
        <v>0</v>
      </c>
      <c r="AI2403" s="146">
        <f t="shared" si="1896"/>
        <v>0</v>
      </c>
      <c r="AJ2403" s="56"/>
    </row>
    <row r="2404" spans="1:36" ht="14.25" thickBot="1" x14ac:dyDescent="0.2">
      <c r="A2404" s="13"/>
      <c r="B2404" s="37"/>
      <c r="C2404" s="19"/>
      <c r="D2404" s="18"/>
      <c r="E2404" s="106"/>
      <c r="F2404" s="14">
        <f t="shared" si="1882"/>
        <v>0</v>
      </c>
      <c r="G2404" s="37"/>
      <c r="H2404" s="19"/>
      <c r="I2404" s="18"/>
      <c r="J2404" s="32"/>
      <c r="K2404" s="14">
        <f t="shared" si="1883"/>
        <v>0</v>
      </c>
      <c r="L2404" s="37"/>
      <c r="M2404" s="19"/>
      <c r="N2404" s="18"/>
      <c r="O2404" s="106"/>
      <c r="P2404" s="14">
        <f t="shared" si="1884"/>
        <v>0</v>
      </c>
      <c r="Q2404" s="24">
        <f t="shared" si="1870"/>
        <v>0</v>
      </c>
      <c r="S2404" s="13" t="s">
        <v>1659</v>
      </c>
      <c r="T2404" s="31"/>
      <c r="U2404" s="32"/>
      <c r="V2404" s="33"/>
      <c r="W2404" s="130"/>
      <c r="X2404" s="14">
        <f t="shared" si="1893"/>
        <v>0</v>
      </c>
      <c r="Y2404" s="131"/>
      <c r="Z2404" s="130"/>
      <c r="AA2404" s="132"/>
      <c r="AB2404" s="130"/>
      <c r="AC2404" s="14">
        <f t="shared" si="1894"/>
        <v>0</v>
      </c>
      <c r="AD2404" s="31"/>
      <c r="AE2404" s="32"/>
      <c r="AF2404" s="33"/>
      <c r="AG2404" s="130"/>
      <c r="AH2404" s="14">
        <f t="shared" si="1895"/>
        <v>0</v>
      </c>
      <c r="AI2404" s="15">
        <f t="shared" si="1896"/>
        <v>0</v>
      </c>
      <c r="AJ2404" s="57" t="s">
        <v>1658</v>
      </c>
    </row>
    <row r="2405" spans="1:36" ht="14.25" thickBot="1" x14ac:dyDescent="0.2">
      <c r="A2405" s="3" t="s">
        <v>11</v>
      </c>
      <c r="B2405" s="26">
        <f>SUM(B2381:B2404)</f>
        <v>3</v>
      </c>
      <c r="C2405" s="26">
        <f t="shared" ref="C2405:E2405" si="1897">SUM(C2381:C2404)</f>
        <v>8</v>
      </c>
      <c r="D2405" s="26">
        <f t="shared" si="1897"/>
        <v>6</v>
      </c>
      <c r="E2405" s="26">
        <f t="shared" si="1897"/>
        <v>1</v>
      </c>
      <c r="F2405" s="40">
        <f>SUM(F2381:F2404)</f>
        <v>18</v>
      </c>
      <c r="G2405" s="26">
        <f t="shared" ref="G2405:Q2405" si="1898">SUM(G2381:G2404)</f>
        <v>8</v>
      </c>
      <c r="H2405" s="26">
        <f t="shared" si="1898"/>
        <v>8</v>
      </c>
      <c r="I2405" s="27">
        <f t="shared" si="1898"/>
        <v>6</v>
      </c>
      <c r="J2405" s="27">
        <f t="shared" si="1898"/>
        <v>1</v>
      </c>
      <c r="K2405" s="40">
        <f t="shared" si="1898"/>
        <v>23</v>
      </c>
      <c r="L2405" s="26">
        <f t="shared" si="1898"/>
        <v>8</v>
      </c>
      <c r="M2405" s="26">
        <f t="shared" si="1898"/>
        <v>8</v>
      </c>
      <c r="N2405" s="26">
        <f t="shared" si="1898"/>
        <v>6</v>
      </c>
      <c r="O2405" s="26">
        <f t="shared" si="1898"/>
        <v>1</v>
      </c>
      <c r="P2405" s="40">
        <f t="shared" si="1898"/>
        <v>23</v>
      </c>
      <c r="Q2405" s="41">
        <f t="shared" si="1898"/>
        <v>64</v>
      </c>
      <c r="S2405" s="3" t="s">
        <v>11</v>
      </c>
      <c r="T2405" s="26">
        <f t="shared" ref="T2405:AI2405" si="1899">SUM(T2381:T2404)</f>
        <v>34</v>
      </c>
      <c r="U2405" s="26">
        <f t="shared" si="1899"/>
        <v>33</v>
      </c>
      <c r="V2405" s="26">
        <f t="shared" si="1899"/>
        <v>42</v>
      </c>
      <c r="W2405" s="26">
        <f t="shared" si="1899"/>
        <v>20</v>
      </c>
      <c r="X2405" s="40">
        <f t="shared" si="1899"/>
        <v>129</v>
      </c>
      <c r="Y2405" s="26">
        <f t="shared" si="1899"/>
        <v>14</v>
      </c>
      <c r="Z2405" s="26">
        <f t="shared" si="1899"/>
        <v>18</v>
      </c>
      <c r="AA2405" s="27">
        <f t="shared" si="1899"/>
        <v>21</v>
      </c>
      <c r="AB2405" s="27">
        <f t="shared" si="1899"/>
        <v>18</v>
      </c>
      <c r="AC2405" s="40">
        <f t="shared" si="1899"/>
        <v>71</v>
      </c>
      <c r="AD2405" s="26">
        <f t="shared" si="1899"/>
        <v>43</v>
      </c>
      <c r="AE2405" s="26">
        <f t="shared" si="1899"/>
        <v>43</v>
      </c>
      <c r="AF2405" s="26">
        <f t="shared" si="1899"/>
        <v>51</v>
      </c>
      <c r="AG2405" s="26">
        <f t="shared" si="1899"/>
        <v>18</v>
      </c>
      <c r="AH2405" s="40">
        <f t="shared" si="1899"/>
        <v>155</v>
      </c>
      <c r="AI2405" s="41">
        <f t="shared" si="1899"/>
        <v>355</v>
      </c>
    </row>
    <row r="2406" spans="1:36" ht="14.25" thickBot="1" x14ac:dyDescent="0.2">
      <c r="A2406" s="42" t="s">
        <v>12</v>
      </c>
      <c r="B2406" s="43">
        <f>B2380-B2405</f>
        <v>3</v>
      </c>
      <c r="C2406" s="43">
        <f t="shared" ref="C2406:Q2406" si="1900">C2380-C2405</f>
        <v>8</v>
      </c>
      <c r="D2406" s="43">
        <f t="shared" si="1900"/>
        <v>6</v>
      </c>
      <c r="E2406" s="43">
        <f t="shared" si="1900"/>
        <v>3</v>
      </c>
      <c r="F2406" s="43">
        <f t="shared" si="1900"/>
        <v>20</v>
      </c>
      <c r="G2406" s="43">
        <f t="shared" si="1900"/>
        <v>2</v>
      </c>
      <c r="H2406" s="43">
        <f t="shared" si="1900"/>
        <v>6</v>
      </c>
      <c r="I2406" s="43">
        <f t="shared" si="1900"/>
        <v>6</v>
      </c>
      <c r="J2406" s="43">
        <f t="shared" si="1900"/>
        <v>4</v>
      </c>
      <c r="K2406" s="43">
        <f t="shared" si="1900"/>
        <v>18</v>
      </c>
      <c r="L2406" s="43">
        <f t="shared" si="1900"/>
        <v>3</v>
      </c>
      <c r="M2406" s="43">
        <f t="shared" si="1900"/>
        <v>5</v>
      </c>
      <c r="N2406" s="43">
        <f t="shared" si="1900"/>
        <v>5</v>
      </c>
      <c r="O2406" s="43">
        <f t="shared" si="1900"/>
        <v>4</v>
      </c>
      <c r="P2406" s="43">
        <f t="shared" si="1900"/>
        <v>17</v>
      </c>
      <c r="Q2406" s="41">
        <f t="shared" si="1900"/>
        <v>55</v>
      </c>
      <c r="S2406" s="42" t="s">
        <v>12</v>
      </c>
      <c r="T2406" s="43">
        <f>T2380-T2405</f>
        <v>613</v>
      </c>
      <c r="U2406" s="43">
        <f t="shared" ref="U2406:AI2406" si="1901">U2380-U2405</f>
        <v>716</v>
      </c>
      <c r="V2406" s="43">
        <f t="shared" si="1901"/>
        <v>555</v>
      </c>
      <c r="W2406" s="43">
        <f t="shared" si="1901"/>
        <v>242</v>
      </c>
      <c r="X2406" s="43">
        <f t="shared" si="1901"/>
        <v>2126</v>
      </c>
      <c r="Y2406" s="43">
        <f t="shared" si="1901"/>
        <v>576</v>
      </c>
      <c r="Z2406" s="43">
        <f t="shared" si="1901"/>
        <v>831</v>
      </c>
      <c r="AA2406" s="43">
        <f t="shared" si="1901"/>
        <v>669</v>
      </c>
      <c r="AB2406" s="43">
        <f t="shared" si="1901"/>
        <v>308</v>
      </c>
      <c r="AC2406" s="43">
        <f t="shared" si="1901"/>
        <v>2384</v>
      </c>
      <c r="AD2406" s="43">
        <f t="shared" si="1901"/>
        <v>549</v>
      </c>
      <c r="AE2406" s="43">
        <f t="shared" si="1901"/>
        <v>756</v>
      </c>
      <c r="AF2406" s="43">
        <f t="shared" si="1901"/>
        <v>587</v>
      </c>
      <c r="AG2406" s="43">
        <f t="shared" si="1901"/>
        <v>218</v>
      </c>
      <c r="AH2406" s="43">
        <f t="shared" si="1901"/>
        <v>2110</v>
      </c>
      <c r="AI2406" s="41">
        <f t="shared" si="1901"/>
        <v>6620</v>
      </c>
    </row>
    <row r="2409" spans="1:36" ht="21.75" thickBot="1" x14ac:dyDescent="0.25">
      <c r="A2409" s="50" t="s">
        <v>13</v>
      </c>
      <c r="B2409" s="51"/>
      <c r="C2409" s="51"/>
      <c r="D2409" s="51"/>
      <c r="E2409" s="51"/>
      <c r="F2409" s="54" t="s">
        <v>26</v>
      </c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S2409" s="50" t="s">
        <v>14</v>
      </c>
      <c r="T2409" s="51"/>
      <c r="U2409" s="51"/>
      <c r="V2409" s="51"/>
      <c r="W2409" s="51"/>
      <c r="X2409" s="54" t="s">
        <v>26</v>
      </c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</row>
    <row r="2410" spans="1:36" ht="14.25" thickBot="1" x14ac:dyDescent="0.2">
      <c r="A2410" s="2" t="s">
        <v>0</v>
      </c>
      <c r="B2410" s="225" t="s">
        <v>15</v>
      </c>
      <c r="C2410" s="225"/>
      <c r="D2410" s="225"/>
      <c r="E2410" s="225"/>
      <c r="F2410" s="226"/>
      <c r="G2410" s="225" t="s">
        <v>1</v>
      </c>
      <c r="H2410" s="225"/>
      <c r="I2410" s="225"/>
      <c r="J2410" s="225"/>
      <c r="K2410" s="226"/>
      <c r="L2410" s="225" t="s">
        <v>16</v>
      </c>
      <c r="M2410" s="225"/>
      <c r="N2410" s="225"/>
      <c r="O2410" s="225"/>
      <c r="P2410" s="225"/>
      <c r="Q2410" s="227" t="s">
        <v>2</v>
      </c>
      <c r="S2410" s="2" t="s">
        <v>0</v>
      </c>
      <c r="T2410" s="225" t="s">
        <v>15</v>
      </c>
      <c r="U2410" s="225"/>
      <c r="V2410" s="225"/>
      <c r="W2410" s="225"/>
      <c r="X2410" s="226"/>
      <c r="Y2410" s="225" t="s">
        <v>1</v>
      </c>
      <c r="Z2410" s="225"/>
      <c r="AA2410" s="225"/>
      <c r="AB2410" s="225"/>
      <c r="AC2410" s="226"/>
      <c r="AD2410" s="225" t="s">
        <v>16</v>
      </c>
      <c r="AE2410" s="225"/>
      <c r="AF2410" s="225"/>
      <c r="AG2410" s="225"/>
      <c r="AH2410" s="225"/>
      <c r="AI2410" s="227" t="s">
        <v>2</v>
      </c>
    </row>
    <row r="2411" spans="1:36" ht="14.25" thickBot="1" x14ac:dyDescent="0.2">
      <c r="A2411" s="2" t="s">
        <v>3</v>
      </c>
      <c r="B2411" s="3" t="s">
        <v>4</v>
      </c>
      <c r="C2411" s="2" t="s">
        <v>5</v>
      </c>
      <c r="D2411" s="4" t="s">
        <v>6</v>
      </c>
      <c r="E2411" s="2" t="s">
        <v>821</v>
      </c>
      <c r="F2411" s="2" t="s">
        <v>7</v>
      </c>
      <c r="G2411" s="3" t="s">
        <v>4</v>
      </c>
      <c r="H2411" s="2" t="s">
        <v>5</v>
      </c>
      <c r="I2411" s="4" t="s">
        <v>6</v>
      </c>
      <c r="J2411" s="2" t="s">
        <v>820</v>
      </c>
      <c r="K2411" s="2" t="s">
        <v>7</v>
      </c>
      <c r="L2411" s="3" t="s">
        <v>4</v>
      </c>
      <c r="M2411" s="2" t="s">
        <v>5</v>
      </c>
      <c r="N2411" s="4" t="s">
        <v>6</v>
      </c>
      <c r="O2411" s="2" t="s">
        <v>820</v>
      </c>
      <c r="P2411" s="3" t="s">
        <v>7</v>
      </c>
      <c r="Q2411" s="228"/>
      <c r="S2411" s="2" t="s">
        <v>3</v>
      </c>
      <c r="T2411" s="3" t="s">
        <v>4</v>
      </c>
      <c r="U2411" s="2" t="s">
        <v>5</v>
      </c>
      <c r="V2411" s="4" t="s">
        <v>6</v>
      </c>
      <c r="W2411" s="2" t="s">
        <v>821</v>
      </c>
      <c r="X2411" s="2" t="s">
        <v>7</v>
      </c>
      <c r="Y2411" s="3" t="s">
        <v>4</v>
      </c>
      <c r="Z2411" s="2" t="s">
        <v>5</v>
      </c>
      <c r="AA2411" s="4" t="s">
        <v>6</v>
      </c>
      <c r="AB2411" s="2" t="s">
        <v>821</v>
      </c>
      <c r="AC2411" s="2" t="s">
        <v>7</v>
      </c>
      <c r="AD2411" s="3" t="s">
        <v>4</v>
      </c>
      <c r="AE2411" s="2" t="s">
        <v>5</v>
      </c>
      <c r="AF2411" s="4" t="s">
        <v>6</v>
      </c>
      <c r="AG2411" s="2" t="s">
        <v>821</v>
      </c>
      <c r="AH2411" s="3" t="s">
        <v>7</v>
      </c>
      <c r="AI2411" s="228"/>
    </row>
    <row r="2412" spans="1:36" x14ac:dyDescent="0.15">
      <c r="A2412" s="5" t="s">
        <v>12</v>
      </c>
      <c r="B2412" s="6">
        <f>B2406</f>
        <v>3</v>
      </c>
      <c r="C2412" s="7">
        <f>C2406</f>
        <v>8</v>
      </c>
      <c r="D2412" s="6">
        <f>D2406</f>
        <v>6</v>
      </c>
      <c r="E2412" s="7">
        <f>E2406</f>
        <v>3</v>
      </c>
      <c r="F2412" s="8">
        <f>SUM(B2412:E2412)</f>
        <v>20</v>
      </c>
      <c r="G2412" s="6">
        <f>G2406</f>
        <v>2</v>
      </c>
      <c r="H2412" s="7">
        <f>H2406</f>
        <v>6</v>
      </c>
      <c r="I2412" s="6">
        <f>I2406</f>
        <v>6</v>
      </c>
      <c r="J2412" s="7">
        <f>J2406</f>
        <v>4</v>
      </c>
      <c r="K2412" s="8">
        <f>SUM(G2412:J2412)</f>
        <v>18</v>
      </c>
      <c r="L2412" s="6">
        <f>L2406</f>
        <v>3</v>
      </c>
      <c r="M2412" s="7">
        <f>M2406</f>
        <v>5</v>
      </c>
      <c r="N2412" s="6">
        <f>N2406</f>
        <v>5</v>
      </c>
      <c r="O2412" s="7">
        <f>O2406</f>
        <v>4</v>
      </c>
      <c r="P2412" s="8">
        <f>SUM(L2412:O2412)</f>
        <v>17</v>
      </c>
      <c r="Q2412" s="9">
        <f>F2412+K2412+P2412</f>
        <v>55</v>
      </c>
      <c r="S2412" s="5" t="s">
        <v>12</v>
      </c>
      <c r="T2412" s="6">
        <f>T2406</f>
        <v>613</v>
      </c>
      <c r="U2412" s="7">
        <f>U2406</f>
        <v>716</v>
      </c>
      <c r="V2412" s="6">
        <f>V2406</f>
        <v>555</v>
      </c>
      <c r="W2412" s="7">
        <f>W2406</f>
        <v>242</v>
      </c>
      <c r="X2412" s="8">
        <f>SUM(T2412:W2412)</f>
        <v>2126</v>
      </c>
      <c r="Y2412" s="6">
        <f>Y2406</f>
        <v>576</v>
      </c>
      <c r="Z2412" s="7">
        <f>Z2406</f>
        <v>831</v>
      </c>
      <c r="AA2412" s="6">
        <f>AA2406</f>
        <v>669</v>
      </c>
      <c r="AB2412" s="7">
        <f>AB2406</f>
        <v>308</v>
      </c>
      <c r="AC2412" s="8">
        <f>SUM(Y2412:AB2412)</f>
        <v>2384</v>
      </c>
      <c r="AD2412" s="7">
        <f>AD2406</f>
        <v>549</v>
      </c>
      <c r="AE2412" s="7">
        <f>AE2406</f>
        <v>756</v>
      </c>
      <c r="AF2412" s="6">
        <f>AF2406</f>
        <v>587</v>
      </c>
      <c r="AG2412" s="7">
        <f>AG2406</f>
        <v>218</v>
      </c>
      <c r="AH2412" s="8">
        <f>SUM(AD2412:AG2412)</f>
        <v>2110</v>
      </c>
      <c r="AI2412" s="9">
        <f>X2412+AC2412+AH2412</f>
        <v>6620</v>
      </c>
    </row>
    <row r="2413" spans="1:36" x14ac:dyDescent="0.15">
      <c r="A2413" s="11" t="s">
        <v>66</v>
      </c>
      <c r="B2413" s="31">
        <v>1</v>
      </c>
      <c r="C2413" s="32"/>
      <c r="D2413" s="33">
        <v>1</v>
      </c>
      <c r="E2413" s="32">
        <v>1</v>
      </c>
      <c r="F2413" s="14">
        <f t="shared" ref="F2413:F2422" si="1902">SUM(B2413:E2413)</f>
        <v>3</v>
      </c>
      <c r="G2413" s="31">
        <v>1</v>
      </c>
      <c r="H2413" s="32"/>
      <c r="I2413" s="33">
        <v>1</v>
      </c>
      <c r="J2413" s="32">
        <v>1</v>
      </c>
      <c r="K2413" s="14">
        <f t="shared" ref="K2413:K2422" si="1903">SUM(G2413:J2413)</f>
        <v>3</v>
      </c>
      <c r="L2413" s="31">
        <v>1</v>
      </c>
      <c r="M2413" s="32"/>
      <c r="N2413" s="33">
        <v>1</v>
      </c>
      <c r="O2413" s="32">
        <v>1</v>
      </c>
      <c r="P2413" s="14">
        <f t="shared" ref="P2413:P2422" si="1904">SUM(L2413:O2413)</f>
        <v>3</v>
      </c>
      <c r="Q2413" s="15">
        <f t="shared" ref="Q2413:Q2447" si="1905">F2413+K2413+P2413</f>
        <v>9</v>
      </c>
      <c r="R2413" s="93">
        <v>44951</v>
      </c>
      <c r="S2413" s="11" t="s">
        <v>9</v>
      </c>
      <c r="T2413" s="12"/>
      <c r="U2413" s="13"/>
      <c r="V2413" s="12"/>
      <c r="W2413" s="30"/>
      <c r="X2413" s="14">
        <f>SUM(T2413:W2413)</f>
        <v>0</v>
      </c>
      <c r="Y2413" s="12"/>
      <c r="Z2413" s="13"/>
      <c r="AA2413" s="12"/>
      <c r="AB2413" s="30"/>
      <c r="AC2413" s="14">
        <f>SUM(Y2413:AB2413)</f>
        <v>0</v>
      </c>
      <c r="AD2413" s="12"/>
      <c r="AE2413" s="13"/>
      <c r="AF2413" s="12"/>
      <c r="AG2413" s="30"/>
      <c r="AH2413" s="14">
        <f>SUM(AD2413:AG2413)</f>
        <v>0</v>
      </c>
      <c r="AI2413" s="15">
        <f t="shared" ref="AI2413:AI2442" si="1906">X2413+AC2413+AH2413</f>
        <v>0</v>
      </c>
    </row>
    <row r="2414" spans="1:36" x14ac:dyDescent="0.15">
      <c r="A2414" s="11" t="s">
        <v>66</v>
      </c>
      <c r="B2414" s="37"/>
      <c r="C2414" s="19"/>
      <c r="D2414" s="18">
        <v>1</v>
      </c>
      <c r="E2414" s="32"/>
      <c r="F2414" s="14">
        <f t="shared" si="1902"/>
        <v>1</v>
      </c>
      <c r="G2414" s="37"/>
      <c r="H2414" s="19"/>
      <c r="I2414" s="18">
        <v>1</v>
      </c>
      <c r="J2414" s="32"/>
      <c r="K2414" s="14">
        <f t="shared" si="1903"/>
        <v>1</v>
      </c>
      <c r="L2414" s="37"/>
      <c r="M2414" s="19"/>
      <c r="N2414" s="18">
        <v>1</v>
      </c>
      <c r="O2414" s="32"/>
      <c r="P2414" s="14">
        <f t="shared" si="1904"/>
        <v>1</v>
      </c>
      <c r="Q2414" s="15">
        <f t="shared" si="1905"/>
        <v>3</v>
      </c>
      <c r="R2414" s="93">
        <v>44965</v>
      </c>
      <c r="S2414" s="11" t="s">
        <v>9</v>
      </c>
      <c r="T2414" s="62"/>
      <c r="U2414" s="47"/>
      <c r="V2414" s="46"/>
      <c r="W2414" s="88"/>
      <c r="X2414" s="14">
        <f t="shared" ref="X2414:X2422" si="1907">SUM(T2414:W2414)</f>
        <v>0</v>
      </c>
      <c r="Y2414" s="62"/>
      <c r="Z2414" s="47"/>
      <c r="AA2414" s="46"/>
      <c r="AB2414" s="88"/>
      <c r="AC2414" s="14">
        <f t="shared" ref="AC2414:AC2422" si="1908">SUM(Y2414:AB2414)</f>
        <v>0</v>
      </c>
      <c r="AD2414" s="62"/>
      <c r="AE2414" s="47"/>
      <c r="AF2414" s="46"/>
      <c r="AG2414" s="88"/>
      <c r="AH2414" s="14">
        <f t="shared" ref="AH2414:AH2422" si="1909">SUM(AD2414:AG2414)</f>
        <v>0</v>
      </c>
      <c r="AI2414" s="15">
        <f t="shared" si="1906"/>
        <v>0</v>
      </c>
    </row>
    <row r="2415" spans="1:36" x14ac:dyDescent="0.15">
      <c r="A2415" s="11" t="s">
        <v>691</v>
      </c>
      <c r="B2415" s="12"/>
      <c r="C2415" s="13"/>
      <c r="D2415" s="12"/>
      <c r="E2415" s="30">
        <v>1</v>
      </c>
      <c r="F2415" s="14">
        <f t="shared" si="1902"/>
        <v>1</v>
      </c>
      <c r="G2415" s="12"/>
      <c r="H2415" s="13"/>
      <c r="I2415" s="12"/>
      <c r="J2415" s="30"/>
      <c r="K2415" s="14">
        <f t="shared" si="1903"/>
        <v>0</v>
      </c>
      <c r="L2415" s="12"/>
      <c r="M2415" s="13">
        <v>1</v>
      </c>
      <c r="N2415" s="12"/>
      <c r="O2415" s="30">
        <v>1</v>
      </c>
      <c r="P2415" s="14">
        <f t="shared" si="1904"/>
        <v>2</v>
      </c>
      <c r="Q2415" s="15">
        <f t="shared" si="1905"/>
        <v>3</v>
      </c>
      <c r="R2415" s="93">
        <v>44967</v>
      </c>
      <c r="S2415" s="11" t="s">
        <v>9</v>
      </c>
      <c r="T2415" s="46"/>
      <c r="U2415" s="47"/>
      <c r="V2415" s="46"/>
      <c r="W2415" s="88"/>
      <c r="X2415" s="14">
        <f t="shared" si="1907"/>
        <v>0</v>
      </c>
      <c r="Y2415" s="46"/>
      <c r="Z2415" s="47"/>
      <c r="AA2415" s="46"/>
      <c r="AB2415" s="88"/>
      <c r="AC2415" s="14">
        <f t="shared" si="1908"/>
        <v>0</v>
      </c>
      <c r="AD2415" s="46"/>
      <c r="AE2415" s="47"/>
      <c r="AF2415" s="46"/>
      <c r="AG2415" s="88"/>
      <c r="AH2415" s="14">
        <f t="shared" si="1909"/>
        <v>0</v>
      </c>
      <c r="AI2415" s="15">
        <f t="shared" si="1906"/>
        <v>0</v>
      </c>
    </row>
    <row r="2416" spans="1:36" x14ac:dyDescent="0.15">
      <c r="A2416" s="11" t="s">
        <v>9</v>
      </c>
      <c r="B2416" s="12"/>
      <c r="C2416" s="13"/>
      <c r="D2416" s="12"/>
      <c r="E2416" s="30"/>
      <c r="F2416" s="14">
        <f t="shared" si="1902"/>
        <v>0</v>
      </c>
      <c r="G2416" s="12"/>
      <c r="H2416" s="13"/>
      <c r="I2416" s="12"/>
      <c r="J2416" s="30"/>
      <c r="K2416" s="14">
        <f t="shared" si="1903"/>
        <v>0</v>
      </c>
      <c r="L2416" s="12"/>
      <c r="M2416" s="13"/>
      <c r="N2416" s="12"/>
      <c r="O2416" s="30"/>
      <c r="P2416" s="14">
        <f t="shared" si="1904"/>
        <v>0</v>
      </c>
      <c r="Q2416" s="15">
        <f t="shared" si="1905"/>
        <v>0</v>
      </c>
      <c r="S2416" s="11" t="s">
        <v>9</v>
      </c>
      <c r="T2416" s="62"/>
      <c r="U2416" s="47"/>
      <c r="V2416" s="46"/>
      <c r="W2416" s="47"/>
      <c r="X2416" s="123">
        <f t="shared" si="1907"/>
        <v>0</v>
      </c>
      <c r="Y2416" s="46"/>
      <c r="Z2416" s="47"/>
      <c r="AA2416" s="46"/>
      <c r="AB2416" s="47"/>
      <c r="AC2416" s="123">
        <f t="shared" si="1908"/>
        <v>0</v>
      </c>
      <c r="AD2416" s="46"/>
      <c r="AE2416" s="47"/>
      <c r="AF2416" s="46"/>
      <c r="AG2416" s="47"/>
      <c r="AH2416" s="123">
        <f t="shared" si="1909"/>
        <v>0</v>
      </c>
      <c r="AI2416" s="72">
        <f t="shared" si="1906"/>
        <v>0</v>
      </c>
    </row>
    <row r="2417" spans="1:36" x14ac:dyDescent="0.15">
      <c r="A2417" s="11" t="s">
        <v>9</v>
      </c>
      <c r="B2417" s="12"/>
      <c r="C2417" s="13"/>
      <c r="D2417" s="12"/>
      <c r="E2417" s="30"/>
      <c r="F2417" s="14">
        <f t="shared" si="1902"/>
        <v>0</v>
      </c>
      <c r="G2417" s="12"/>
      <c r="H2417" s="13"/>
      <c r="I2417" s="12"/>
      <c r="J2417" s="30"/>
      <c r="K2417" s="14">
        <f t="shared" si="1903"/>
        <v>0</v>
      </c>
      <c r="L2417" s="12"/>
      <c r="M2417" s="13"/>
      <c r="N2417" s="12"/>
      <c r="O2417" s="30"/>
      <c r="P2417" s="14">
        <f t="shared" si="1904"/>
        <v>0</v>
      </c>
      <c r="Q2417" s="15">
        <f t="shared" si="1905"/>
        <v>0</v>
      </c>
      <c r="S2417" s="11" t="s">
        <v>9</v>
      </c>
      <c r="T2417" s="89"/>
      <c r="U2417" s="88"/>
      <c r="V2417" s="89"/>
      <c r="W2417" s="88"/>
      <c r="X2417" s="14">
        <f t="shared" si="1907"/>
        <v>0</v>
      </c>
      <c r="Y2417" s="89"/>
      <c r="Z2417" s="88"/>
      <c r="AA2417" s="89"/>
      <c r="AB2417" s="88"/>
      <c r="AC2417" s="14">
        <f t="shared" si="1908"/>
        <v>0</v>
      </c>
      <c r="AD2417" s="89"/>
      <c r="AE2417" s="88"/>
      <c r="AF2417" s="89"/>
      <c r="AG2417" s="88"/>
      <c r="AH2417" s="14">
        <f t="shared" si="1909"/>
        <v>0</v>
      </c>
      <c r="AI2417" s="15">
        <f t="shared" si="1906"/>
        <v>0</v>
      </c>
    </row>
    <row r="2418" spans="1:36" x14ac:dyDescent="0.15">
      <c r="A2418" s="11" t="s">
        <v>9</v>
      </c>
      <c r="B2418" s="12"/>
      <c r="C2418" s="13"/>
      <c r="D2418" s="12"/>
      <c r="E2418" s="30"/>
      <c r="F2418" s="14">
        <f t="shared" si="1902"/>
        <v>0</v>
      </c>
      <c r="G2418" s="12"/>
      <c r="H2418" s="13"/>
      <c r="I2418" s="12"/>
      <c r="J2418" s="30"/>
      <c r="K2418" s="14">
        <f t="shared" si="1903"/>
        <v>0</v>
      </c>
      <c r="L2418" s="12"/>
      <c r="M2418" s="13"/>
      <c r="N2418" s="12"/>
      <c r="O2418" s="30"/>
      <c r="P2418" s="14">
        <f t="shared" si="1904"/>
        <v>0</v>
      </c>
      <c r="Q2418" s="15">
        <f t="shared" si="1905"/>
        <v>0</v>
      </c>
      <c r="S2418" s="11" t="s">
        <v>9</v>
      </c>
      <c r="T2418" s="46"/>
      <c r="U2418" s="47"/>
      <c r="V2418" s="46"/>
      <c r="W2418" s="88"/>
      <c r="X2418" s="14">
        <f t="shared" si="1907"/>
        <v>0</v>
      </c>
      <c r="Y2418" s="46"/>
      <c r="Z2418" s="47"/>
      <c r="AA2418" s="46"/>
      <c r="AB2418" s="88"/>
      <c r="AC2418" s="14">
        <f t="shared" si="1908"/>
        <v>0</v>
      </c>
      <c r="AD2418" s="46"/>
      <c r="AE2418" s="47"/>
      <c r="AF2418" s="46"/>
      <c r="AG2418" s="88"/>
      <c r="AH2418" s="14">
        <f t="shared" si="1909"/>
        <v>0</v>
      </c>
      <c r="AI2418" s="15">
        <f t="shared" si="1906"/>
        <v>0</v>
      </c>
    </row>
    <row r="2419" spans="1:36" x14ac:dyDescent="0.15">
      <c r="A2419" s="11" t="s">
        <v>9</v>
      </c>
      <c r="B2419" s="18"/>
      <c r="C2419" s="19"/>
      <c r="D2419" s="18"/>
      <c r="E2419" s="32"/>
      <c r="F2419" s="14">
        <f t="shared" si="1902"/>
        <v>0</v>
      </c>
      <c r="G2419" s="18"/>
      <c r="H2419" s="19"/>
      <c r="I2419" s="18"/>
      <c r="J2419" s="32"/>
      <c r="K2419" s="14">
        <f t="shared" si="1903"/>
        <v>0</v>
      </c>
      <c r="L2419" s="18"/>
      <c r="M2419" s="19"/>
      <c r="N2419" s="18"/>
      <c r="O2419" s="32"/>
      <c r="P2419" s="14">
        <f t="shared" si="1904"/>
        <v>0</v>
      </c>
      <c r="Q2419" s="15">
        <f t="shared" si="1905"/>
        <v>0</v>
      </c>
      <c r="S2419" s="11" t="s">
        <v>9</v>
      </c>
      <c r="T2419" s="46"/>
      <c r="U2419" s="47"/>
      <c r="V2419" s="46"/>
      <c r="W2419" s="88"/>
      <c r="X2419" s="14">
        <f t="shared" si="1907"/>
        <v>0</v>
      </c>
      <c r="Y2419" s="46"/>
      <c r="Z2419" s="47"/>
      <c r="AA2419" s="46"/>
      <c r="AB2419" s="88"/>
      <c r="AC2419" s="14">
        <f t="shared" si="1908"/>
        <v>0</v>
      </c>
      <c r="AD2419" s="46"/>
      <c r="AE2419" s="47"/>
      <c r="AF2419" s="46"/>
      <c r="AG2419" s="88"/>
      <c r="AH2419" s="14">
        <f t="shared" si="1909"/>
        <v>0</v>
      </c>
      <c r="AI2419" s="15">
        <f t="shared" si="1906"/>
        <v>0</v>
      </c>
    </row>
    <row r="2420" spans="1:36" x14ac:dyDescent="0.15">
      <c r="A2420" s="11" t="s">
        <v>9</v>
      </c>
      <c r="B2420" s="18"/>
      <c r="C2420" s="19"/>
      <c r="D2420" s="18"/>
      <c r="E2420" s="32"/>
      <c r="F2420" s="14">
        <f t="shared" si="1902"/>
        <v>0</v>
      </c>
      <c r="G2420" s="18"/>
      <c r="H2420" s="19"/>
      <c r="I2420" s="18"/>
      <c r="J2420" s="32"/>
      <c r="K2420" s="14">
        <f t="shared" si="1903"/>
        <v>0</v>
      </c>
      <c r="L2420" s="18"/>
      <c r="M2420" s="19"/>
      <c r="N2420" s="18"/>
      <c r="O2420" s="32"/>
      <c r="P2420" s="14">
        <f t="shared" si="1904"/>
        <v>0</v>
      </c>
      <c r="Q2420" s="15">
        <f t="shared" si="1905"/>
        <v>0</v>
      </c>
      <c r="S2420" s="11" t="s">
        <v>9</v>
      </c>
      <c r="T2420" s="62"/>
      <c r="U2420" s="47"/>
      <c r="V2420" s="46"/>
      <c r="W2420" s="47"/>
      <c r="X2420" s="123">
        <f t="shared" si="1907"/>
        <v>0</v>
      </c>
      <c r="Y2420" s="46"/>
      <c r="Z2420" s="47"/>
      <c r="AA2420" s="46"/>
      <c r="AB2420" s="47"/>
      <c r="AC2420" s="123">
        <f t="shared" si="1908"/>
        <v>0</v>
      </c>
      <c r="AD2420" s="46"/>
      <c r="AE2420" s="47"/>
      <c r="AF2420" s="46"/>
      <c r="AG2420" s="47"/>
      <c r="AH2420" s="123">
        <f t="shared" si="1909"/>
        <v>0</v>
      </c>
      <c r="AI2420" s="72">
        <f t="shared" si="1906"/>
        <v>0</v>
      </c>
    </row>
    <row r="2421" spans="1:36" x14ac:dyDescent="0.15">
      <c r="A2421" s="11" t="s">
        <v>9</v>
      </c>
      <c r="B2421" s="18"/>
      <c r="C2421" s="19"/>
      <c r="D2421" s="18"/>
      <c r="E2421" s="32"/>
      <c r="F2421" s="14">
        <f t="shared" si="1902"/>
        <v>0</v>
      </c>
      <c r="G2421" s="18"/>
      <c r="H2421" s="19"/>
      <c r="I2421" s="18"/>
      <c r="J2421" s="32"/>
      <c r="K2421" s="14">
        <f t="shared" si="1903"/>
        <v>0</v>
      </c>
      <c r="L2421" s="18"/>
      <c r="M2421" s="19"/>
      <c r="N2421" s="18"/>
      <c r="O2421" s="32"/>
      <c r="P2421" s="14">
        <f t="shared" si="1904"/>
        <v>0</v>
      </c>
      <c r="Q2421" s="15">
        <f t="shared" si="1905"/>
        <v>0</v>
      </c>
      <c r="S2421" s="11" t="s">
        <v>9</v>
      </c>
      <c r="T2421" s="89"/>
      <c r="U2421" s="88"/>
      <c r="V2421" s="89"/>
      <c r="W2421" s="88"/>
      <c r="X2421" s="14">
        <f t="shared" si="1907"/>
        <v>0</v>
      </c>
      <c r="Y2421" s="89"/>
      <c r="Z2421" s="88"/>
      <c r="AA2421" s="89"/>
      <c r="AB2421" s="88"/>
      <c r="AC2421" s="14">
        <f t="shared" si="1908"/>
        <v>0</v>
      </c>
      <c r="AD2421" s="89"/>
      <c r="AE2421" s="88"/>
      <c r="AF2421" s="89"/>
      <c r="AG2421" s="88"/>
      <c r="AH2421" s="14">
        <f t="shared" si="1909"/>
        <v>0</v>
      </c>
      <c r="AI2421" s="15">
        <f t="shared" si="1906"/>
        <v>0</v>
      </c>
    </row>
    <row r="2422" spans="1:36" ht="14.25" thickBot="1" x14ac:dyDescent="0.2">
      <c r="A2422" s="20" t="s">
        <v>9</v>
      </c>
      <c r="B2422" s="21"/>
      <c r="C2422" s="22"/>
      <c r="D2422" s="21"/>
      <c r="E2422" s="105"/>
      <c r="F2422" s="14">
        <f t="shared" si="1902"/>
        <v>0</v>
      </c>
      <c r="G2422" s="21"/>
      <c r="H2422" s="22"/>
      <c r="I2422" s="21"/>
      <c r="J2422" s="105"/>
      <c r="K2422" s="14">
        <f t="shared" si="1903"/>
        <v>0</v>
      </c>
      <c r="L2422" s="21"/>
      <c r="M2422" s="22"/>
      <c r="N2422" s="21"/>
      <c r="O2422" s="105"/>
      <c r="P2422" s="14">
        <f t="shared" si="1904"/>
        <v>0</v>
      </c>
      <c r="Q2422" s="24">
        <f t="shared" si="1905"/>
        <v>0</v>
      </c>
      <c r="S2422" s="11" t="s">
        <v>9</v>
      </c>
      <c r="T2422" s="48"/>
      <c r="U2422" s="49"/>
      <c r="V2422" s="48"/>
      <c r="W2422" s="109"/>
      <c r="X2422" s="14">
        <f t="shared" si="1907"/>
        <v>0</v>
      </c>
      <c r="Y2422" s="48"/>
      <c r="Z2422" s="49"/>
      <c r="AA2422" s="48"/>
      <c r="AB2422" s="109"/>
      <c r="AC2422" s="14">
        <f t="shared" si="1908"/>
        <v>0</v>
      </c>
      <c r="AD2422" s="48"/>
      <c r="AE2422" s="49"/>
      <c r="AF2422" s="48"/>
      <c r="AG2422" s="109"/>
      <c r="AH2422" s="14">
        <f t="shared" si="1909"/>
        <v>0</v>
      </c>
      <c r="AI2422" s="24">
        <f t="shared" si="1906"/>
        <v>0</v>
      </c>
    </row>
    <row r="2423" spans="1:36" ht="14.25" thickBot="1" x14ac:dyDescent="0.2">
      <c r="A2423" s="25" t="s">
        <v>10</v>
      </c>
      <c r="B2423" s="26">
        <f>SUM(B2412:B2422)</f>
        <v>4</v>
      </c>
      <c r="C2423" s="26">
        <f>SUM(C2412:C2422)</f>
        <v>8</v>
      </c>
      <c r="D2423" s="27">
        <f>SUM(D2412:D2422)</f>
        <v>8</v>
      </c>
      <c r="E2423" s="27">
        <f>SUM(E2412:E2422)</f>
        <v>5</v>
      </c>
      <c r="F2423" s="28">
        <f>SUM(B2423:E2423)</f>
        <v>25</v>
      </c>
      <c r="G2423" s="26">
        <f>SUM(G2412:G2422)</f>
        <v>3</v>
      </c>
      <c r="H2423" s="26">
        <f>SUM(H2412:H2422)</f>
        <v>6</v>
      </c>
      <c r="I2423" s="27">
        <f>SUM(I2412:I2422)</f>
        <v>8</v>
      </c>
      <c r="J2423" s="27">
        <f>SUM(J2412:J2422)</f>
        <v>5</v>
      </c>
      <c r="K2423" s="28">
        <f>SUM(G2423:J2423)</f>
        <v>22</v>
      </c>
      <c r="L2423" s="26">
        <f>SUM(L2412:L2422)</f>
        <v>4</v>
      </c>
      <c r="M2423" s="26">
        <f>SUM(M2412:M2422)</f>
        <v>6</v>
      </c>
      <c r="N2423" s="27">
        <f>SUM(N2412:N2422)</f>
        <v>7</v>
      </c>
      <c r="O2423" s="27">
        <f>SUM(O2412:O2422)</f>
        <v>6</v>
      </c>
      <c r="P2423" s="28">
        <f>SUM(L2423:O2423)</f>
        <v>23</v>
      </c>
      <c r="Q2423" s="29">
        <f t="shared" si="1905"/>
        <v>70</v>
      </c>
      <c r="S2423" s="25" t="s">
        <v>10</v>
      </c>
      <c r="T2423" s="26">
        <f>SUM(T2412:T2422)</f>
        <v>613</v>
      </c>
      <c r="U2423" s="26">
        <f>SUM(U2412:U2422)</f>
        <v>716</v>
      </c>
      <c r="V2423" s="27">
        <f>SUM(V2412:V2422)</f>
        <v>555</v>
      </c>
      <c r="W2423" s="27">
        <f>SUM(W2412:W2422)</f>
        <v>242</v>
      </c>
      <c r="X2423" s="28">
        <f>SUM(T2423:W2423)</f>
        <v>2126</v>
      </c>
      <c r="Y2423" s="26">
        <f>SUM(Y2412:Y2422)</f>
        <v>576</v>
      </c>
      <c r="Z2423" s="26">
        <f>SUM(Z2412:Z2422)</f>
        <v>831</v>
      </c>
      <c r="AA2423" s="27">
        <f>SUM(AA2412:AA2422)</f>
        <v>669</v>
      </c>
      <c r="AB2423" s="27">
        <f>SUM(AB2412:AB2422)</f>
        <v>308</v>
      </c>
      <c r="AC2423" s="28">
        <f>SUM(Y2423:AB2423)</f>
        <v>2384</v>
      </c>
      <c r="AD2423" s="26">
        <f>SUM(AD2412:AD2422)</f>
        <v>549</v>
      </c>
      <c r="AE2423" s="26">
        <f>SUM(AE2412:AE2422)</f>
        <v>756</v>
      </c>
      <c r="AF2423" s="27">
        <f>SUM(AF2412:AF2422)</f>
        <v>587</v>
      </c>
      <c r="AG2423" s="27">
        <f>SUM(AG2412:AG2422)</f>
        <v>218</v>
      </c>
      <c r="AH2423" s="28">
        <f>SUM(AD2423:AG2423)</f>
        <v>2110</v>
      </c>
      <c r="AI2423" s="29">
        <f t="shared" si="1906"/>
        <v>6620</v>
      </c>
    </row>
    <row r="2424" spans="1:36" x14ac:dyDescent="0.15">
      <c r="A2424" s="30" t="s">
        <v>1763</v>
      </c>
      <c r="B2424" s="31">
        <v>1</v>
      </c>
      <c r="C2424" s="32"/>
      <c r="D2424" s="33"/>
      <c r="E2424" s="32"/>
      <c r="F2424" s="14">
        <f>SUM(B2424:E2424)</f>
        <v>1</v>
      </c>
      <c r="G2424" s="31">
        <v>1</v>
      </c>
      <c r="H2424" s="32"/>
      <c r="I2424" s="33"/>
      <c r="J2424" s="32"/>
      <c r="K2424" s="14">
        <f>SUM(G2424:J2424)</f>
        <v>1</v>
      </c>
      <c r="L2424" s="31">
        <v>1</v>
      </c>
      <c r="M2424" s="32"/>
      <c r="N2424" s="33"/>
      <c r="O2424" s="32"/>
      <c r="P2424" s="14">
        <f>SUM(L2424:O2424)</f>
        <v>1</v>
      </c>
      <c r="Q2424" s="15">
        <f t="shared" si="1905"/>
        <v>3</v>
      </c>
      <c r="R2424" s="56">
        <v>44963</v>
      </c>
      <c r="S2424" s="13" t="s">
        <v>1736</v>
      </c>
      <c r="T2424" s="37">
        <v>3</v>
      </c>
      <c r="U2424" s="19">
        <v>9</v>
      </c>
      <c r="V2424" s="18">
        <v>7</v>
      </c>
      <c r="W2424" s="32">
        <v>9</v>
      </c>
      <c r="X2424" s="14">
        <f t="shared" ref="X2424" si="1910">SUM(T2424:W2424)</f>
        <v>28</v>
      </c>
      <c r="Y2424" s="37">
        <v>8</v>
      </c>
      <c r="Z2424" s="19">
        <v>14</v>
      </c>
      <c r="AA2424" s="18">
        <v>10</v>
      </c>
      <c r="AB2424" s="32">
        <v>7</v>
      </c>
      <c r="AC2424" s="14">
        <f t="shared" ref="AC2424" si="1911">SUM(Y2424:AB2424)</f>
        <v>39</v>
      </c>
      <c r="AD2424" s="37">
        <v>11</v>
      </c>
      <c r="AE2424" s="19">
        <v>16</v>
      </c>
      <c r="AF2424" s="18">
        <v>12</v>
      </c>
      <c r="AG2424" s="32">
        <v>8</v>
      </c>
      <c r="AH2424" s="14">
        <f t="shared" ref="AH2424" si="1912">SUM(AD2424:AG2424)</f>
        <v>47</v>
      </c>
      <c r="AI2424" s="15">
        <f t="shared" si="1906"/>
        <v>114</v>
      </c>
      <c r="AJ2424" s="56">
        <v>44946</v>
      </c>
    </row>
    <row r="2425" spans="1:36" x14ac:dyDescent="0.15">
      <c r="A2425" s="30"/>
      <c r="B2425" s="37"/>
      <c r="C2425" s="19"/>
      <c r="D2425" s="18"/>
      <c r="E2425" s="32"/>
      <c r="F2425" s="14">
        <f t="shared" ref="F2425:F2447" si="1913">SUM(B2425:E2425)</f>
        <v>0</v>
      </c>
      <c r="G2425" s="37"/>
      <c r="H2425" s="19"/>
      <c r="I2425" s="18"/>
      <c r="J2425" s="32"/>
      <c r="K2425" s="14">
        <f t="shared" ref="K2425:K2447" si="1914">SUM(G2425:J2425)</f>
        <v>0</v>
      </c>
      <c r="L2425" s="37"/>
      <c r="M2425" s="19"/>
      <c r="N2425" s="18"/>
      <c r="O2425" s="32"/>
      <c r="P2425" s="14">
        <f t="shared" ref="P2425:P2447" si="1915">SUM(L2425:O2425)</f>
        <v>0</v>
      </c>
      <c r="Q2425" s="15">
        <f t="shared" si="1905"/>
        <v>0</v>
      </c>
      <c r="S2425" s="13" t="s">
        <v>1749</v>
      </c>
      <c r="T2425" s="37">
        <v>10</v>
      </c>
      <c r="U2425" s="19">
        <v>15</v>
      </c>
      <c r="V2425" s="18">
        <v>5</v>
      </c>
      <c r="W2425" s="32">
        <v>10</v>
      </c>
      <c r="X2425" s="14">
        <f t="shared" ref="X2425:X2442" si="1916">SUM(T2425:W2425)</f>
        <v>40</v>
      </c>
      <c r="Y2425" s="37">
        <v>40</v>
      </c>
      <c r="Z2425" s="19">
        <v>20</v>
      </c>
      <c r="AA2425" s="18">
        <v>25</v>
      </c>
      <c r="AB2425" s="32">
        <v>10</v>
      </c>
      <c r="AC2425" s="14">
        <f t="shared" ref="AC2425:AC2442" si="1917">SUM(Y2425:AB2425)</f>
        <v>95</v>
      </c>
      <c r="AD2425" s="37">
        <v>23</v>
      </c>
      <c r="AE2425" s="19">
        <v>18</v>
      </c>
      <c r="AF2425" s="18">
        <v>5</v>
      </c>
      <c r="AG2425" s="32"/>
      <c r="AH2425" s="14">
        <f t="shared" ref="AH2425:AH2442" si="1918">SUM(AD2425:AG2425)</f>
        <v>46</v>
      </c>
      <c r="AI2425" s="15">
        <f t="shared" si="1906"/>
        <v>181</v>
      </c>
      <c r="AJ2425" s="56">
        <v>44952</v>
      </c>
    </row>
    <row r="2426" spans="1:36" x14ac:dyDescent="0.15">
      <c r="A2426" s="30"/>
      <c r="B2426" s="37"/>
      <c r="C2426" s="19"/>
      <c r="D2426" s="18"/>
      <c r="E2426" s="32"/>
      <c r="F2426" s="14">
        <f t="shared" si="1913"/>
        <v>0</v>
      </c>
      <c r="G2426" s="37"/>
      <c r="H2426" s="19"/>
      <c r="I2426" s="18"/>
      <c r="J2426" s="32"/>
      <c r="K2426" s="14">
        <f t="shared" si="1914"/>
        <v>0</v>
      </c>
      <c r="L2426" s="37"/>
      <c r="M2426" s="19"/>
      <c r="N2426" s="18"/>
      <c r="O2426" s="32"/>
      <c r="P2426" s="14">
        <f t="shared" si="1915"/>
        <v>0</v>
      </c>
      <c r="Q2426" s="15">
        <f t="shared" si="1905"/>
        <v>0</v>
      </c>
      <c r="S2426" s="30" t="s">
        <v>1750</v>
      </c>
      <c r="T2426" s="37"/>
      <c r="U2426" s="19">
        <v>7</v>
      </c>
      <c r="V2426" s="18">
        <v>1</v>
      </c>
      <c r="W2426" s="32"/>
      <c r="X2426" s="14">
        <f t="shared" si="1916"/>
        <v>8</v>
      </c>
      <c r="Y2426" s="37"/>
      <c r="Z2426" s="19">
        <v>7</v>
      </c>
      <c r="AA2426" s="18">
        <v>1</v>
      </c>
      <c r="AB2426" s="32"/>
      <c r="AC2426" s="14">
        <f t="shared" si="1917"/>
        <v>8</v>
      </c>
      <c r="AD2426" s="37"/>
      <c r="AE2426" s="19">
        <v>7</v>
      </c>
      <c r="AF2426" s="18">
        <v>1</v>
      </c>
      <c r="AG2426" s="32"/>
      <c r="AH2426" s="14">
        <f t="shared" si="1918"/>
        <v>8</v>
      </c>
      <c r="AI2426" s="15">
        <f t="shared" si="1906"/>
        <v>24</v>
      </c>
      <c r="AJ2426" s="160">
        <v>44952</v>
      </c>
    </row>
    <row r="2427" spans="1:36" x14ac:dyDescent="0.15">
      <c r="A2427" s="30"/>
      <c r="B2427" s="37"/>
      <c r="C2427" s="19"/>
      <c r="D2427" s="18"/>
      <c r="E2427" s="32"/>
      <c r="F2427" s="14">
        <f t="shared" si="1913"/>
        <v>0</v>
      </c>
      <c r="G2427" s="37"/>
      <c r="H2427" s="19"/>
      <c r="I2427" s="18"/>
      <c r="J2427" s="32"/>
      <c r="K2427" s="14">
        <f t="shared" si="1914"/>
        <v>0</v>
      </c>
      <c r="L2427" s="37"/>
      <c r="M2427" s="19"/>
      <c r="N2427" s="18"/>
      <c r="O2427" s="32"/>
      <c r="P2427" s="14">
        <f t="shared" si="1915"/>
        <v>0</v>
      </c>
      <c r="Q2427" s="15">
        <f t="shared" si="1905"/>
        <v>0</v>
      </c>
      <c r="S2427" s="30"/>
      <c r="T2427" s="37"/>
      <c r="U2427" s="19"/>
      <c r="V2427" s="18"/>
      <c r="W2427" s="32"/>
      <c r="X2427" s="14">
        <f t="shared" si="1916"/>
        <v>0</v>
      </c>
      <c r="Y2427" s="37"/>
      <c r="Z2427" s="19"/>
      <c r="AA2427" s="18"/>
      <c r="AB2427" s="32"/>
      <c r="AC2427" s="14">
        <f t="shared" si="1917"/>
        <v>0</v>
      </c>
      <c r="AD2427" s="37"/>
      <c r="AE2427" s="19"/>
      <c r="AF2427" s="18"/>
      <c r="AG2427" s="32"/>
      <c r="AH2427" s="14">
        <f t="shared" si="1918"/>
        <v>0</v>
      </c>
      <c r="AI2427" s="15">
        <f t="shared" si="1906"/>
        <v>0</v>
      </c>
      <c r="AJ2427" s="56"/>
    </row>
    <row r="2428" spans="1:36" x14ac:dyDescent="0.15">
      <c r="A2428" s="30"/>
      <c r="B2428" s="37"/>
      <c r="C2428" s="19"/>
      <c r="D2428" s="18"/>
      <c r="E2428" s="32"/>
      <c r="F2428" s="14">
        <f t="shared" si="1913"/>
        <v>0</v>
      </c>
      <c r="G2428" s="37"/>
      <c r="H2428" s="19"/>
      <c r="I2428" s="18"/>
      <c r="J2428" s="32"/>
      <c r="K2428" s="14">
        <f t="shared" si="1914"/>
        <v>0</v>
      </c>
      <c r="L2428" s="37"/>
      <c r="M2428" s="19"/>
      <c r="N2428" s="18"/>
      <c r="O2428" s="32"/>
      <c r="P2428" s="14">
        <f t="shared" si="1915"/>
        <v>0</v>
      </c>
      <c r="Q2428" s="15">
        <f t="shared" si="1905"/>
        <v>0</v>
      </c>
      <c r="S2428" s="30" t="s">
        <v>1753</v>
      </c>
      <c r="T2428" s="37">
        <v>1</v>
      </c>
      <c r="U2428" s="19">
        <v>3</v>
      </c>
      <c r="V2428" s="18">
        <v>2</v>
      </c>
      <c r="W2428" s="32">
        <v>4</v>
      </c>
      <c r="X2428" s="14">
        <f t="shared" si="1916"/>
        <v>10</v>
      </c>
      <c r="Y2428" s="37">
        <v>1</v>
      </c>
      <c r="Z2428" s="19">
        <v>3</v>
      </c>
      <c r="AA2428" s="18">
        <v>2</v>
      </c>
      <c r="AB2428" s="32">
        <v>4</v>
      </c>
      <c r="AC2428" s="14">
        <f t="shared" si="1917"/>
        <v>10</v>
      </c>
      <c r="AD2428" s="37">
        <v>1</v>
      </c>
      <c r="AE2428" s="19">
        <v>3</v>
      </c>
      <c r="AF2428" s="18">
        <v>2</v>
      </c>
      <c r="AG2428" s="32">
        <v>4</v>
      </c>
      <c r="AH2428" s="14">
        <f t="shared" si="1918"/>
        <v>10</v>
      </c>
      <c r="AI2428" s="15">
        <f t="shared" si="1906"/>
        <v>30</v>
      </c>
      <c r="AJ2428" s="160">
        <v>44953</v>
      </c>
    </row>
    <row r="2429" spans="1:36" x14ac:dyDescent="0.15">
      <c r="A2429" s="30"/>
      <c r="B2429" s="37"/>
      <c r="C2429" s="19"/>
      <c r="D2429" s="18"/>
      <c r="E2429" s="32"/>
      <c r="F2429" s="14">
        <f t="shared" si="1913"/>
        <v>0</v>
      </c>
      <c r="G2429" s="37"/>
      <c r="H2429" s="19"/>
      <c r="I2429" s="18"/>
      <c r="J2429" s="32"/>
      <c r="K2429" s="14">
        <f t="shared" si="1914"/>
        <v>0</v>
      </c>
      <c r="L2429" s="37"/>
      <c r="M2429" s="19"/>
      <c r="N2429" s="18"/>
      <c r="O2429" s="32"/>
      <c r="P2429" s="14">
        <f t="shared" si="1915"/>
        <v>0</v>
      </c>
      <c r="Q2429" s="15">
        <f t="shared" si="1905"/>
        <v>0</v>
      </c>
      <c r="S2429" s="13" t="s">
        <v>1754</v>
      </c>
      <c r="T2429" s="37">
        <v>7</v>
      </c>
      <c r="U2429" s="19">
        <v>6</v>
      </c>
      <c r="V2429" s="18">
        <v>8</v>
      </c>
      <c r="W2429" s="32">
        <v>6</v>
      </c>
      <c r="X2429" s="14">
        <f t="shared" si="1916"/>
        <v>27</v>
      </c>
      <c r="Y2429" s="37">
        <v>7</v>
      </c>
      <c r="Z2429" s="19">
        <v>6</v>
      </c>
      <c r="AA2429" s="18">
        <v>5</v>
      </c>
      <c r="AB2429" s="32">
        <v>8</v>
      </c>
      <c r="AC2429" s="14">
        <f t="shared" si="1917"/>
        <v>26</v>
      </c>
      <c r="AD2429" s="37">
        <v>11</v>
      </c>
      <c r="AE2429" s="19">
        <v>6</v>
      </c>
      <c r="AF2429" s="18">
        <v>8</v>
      </c>
      <c r="AG2429" s="32">
        <v>7</v>
      </c>
      <c r="AH2429" s="14">
        <f t="shared" si="1918"/>
        <v>32</v>
      </c>
      <c r="AI2429" s="15">
        <f t="shared" si="1906"/>
        <v>85</v>
      </c>
      <c r="AJ2429" s="160">
        <v>44953</v>
      </c>
    </row>
    <row r="2430" spans="1:36" x14ac:dyDescent="0.15">
      <c r="A2430" s="30"/>
      <c r="B2430" s="37"/>
      <c r="C2430" s="19"/>
      <c r="D2430" s="18"/>
      <c r="E2430" s="32"/>
      <c r="F2430" s="14">
        <f t="shared" si="1913"/>
        <v>0</v>
      </c>
      <c r="G2430" s="37"/>
      <c r="H2430" s="19"/>
      <c r="I2430" s="18"/>
      <c r="J2430" s="32"/>
      <c r="K2430" s="14">
        <f t="shared" si="1914"/>
        <v>0</v>
      </c>
      <c r="L2430" s="37"/>
      <c r="M2430" s="19"/>
      <c r="N2430" s="18"/>
      <c r="O2430" s="32"/>
      <c r="P2430" s="14">
        <f t="shared" si="1915"/>
        <v>0</v>
      </c>
      <c r="Q2430" s="15">
        <f t="shared" si="1905"/>
        <v>0</v>
      </c>
      <c r="S2430" s="30" t="s">
        <v>1755</v>
      </c>
      <c r="T2430" s="37"/>
      <c r="U2430" s="19">
        <v>10</v>
      </c>
      <c r="V2430" s="18">
        <v>4</v>
      </c>
      <c r="W2430" s="32"/>
      <c r="X2430" s="14">
        <f t="shared" si="1916"/>
        <v>14</v>
      </c>
      <c r="Y2430" s="37"/>
      <c r="Z2430" s="19">
        <v>10</v>
      </c>
      <c r="AA2430" s="18">
        <v>4</v>
      </c>
      <c r="AB2430" s="32"/>
      <c r="AC2430" s="14">
        <f t="shared" si="1917"/>
        <v>14</v>
      </c>
      <c r="AD2430" s="37"/>
      <c r="AE2430" s="19">
        <v>10</v>
      </c>
      <c r="AF2430" s="18">
        <v>4</v>
      </c>
      <c r="AG2430" s="32"/>
      <c r="AH2430" s="14">
        <f t="shared" si="1918"/>
        <v>14</v>
      </c>
      <c r="AI2430" s="15">
        <f t="shared" si="1906"/>
        <v>42</v>
      </c>
      <c r="AJ2430" s="160">
        <v>44956</v>
      </c>
    </row>
    <row r="2431" spans="1:36" x14ac:dyDescent="0.15">
      <c r="A2431" s="30"/>
      <c r="B2431" s="37"/>
      <c r="C2431" s="19"/>
      <c r="D2431" s="18"/>
      <c r="E2431" s="32"/>
      <c r="F2431" s="14">
        <f t="shared" si="1913"/>
        <v>0</v>
      </c>
      <c r="G2431" s="37"/>
      <c r="H2431" s="19"/>
      <c r="I2431" s="18"/>
      <c r="J2431" s="32"/>
      <c r="K2431" s="14">
        <f t="shared" si="1914"/>
        <v>0</v>
      </c>
      <c r="L2431" s="37"/>
      <c r="M2431" s="19"/>
      <c r="N2431" s="18"/>
      <c r="O2431" s="32"/>
      <c r="P2431" s="14">
        <f t="shared" si="1915"/>
        <v>0</v>
      </c>
      <c r="Q2431" s="15">
        <f t="shared" si="1905"/>
        <v>0</v>
      </c>
      <c r="S2431" s="13" t="s">
        <v>1756</v>
      </c>
      <c r="T2431" s="37"/>
      <c r="U2431" s="19"/>
      <c r="V2431" s="18"/>
      <c r="W2431" s="32"/>
      <c r="X2431" s="14">
        <f t="shared" si="1916"/>
        <v>0</v>
      </c>
      <c r="Y2431" s="37"/>
      <c r="Z2431" s="19"/>
      <c r="AA2431" s="18"/>
      <c r="AB2431" s="32">
        <v>10</v>
      </c>
      <c r="AC2431" s="14">
        <f t="shared" si="1917"/>
        <v>10</v>
      </c>
      <c r="AD2431" s="37"/>
      <c r="AE2431" s="19"/>
      <c r="AF2431" s="18"/>
      <c r="AG2431" s="32">
        <v>8</v>
      </c>
      <c r="AH2431" s="14">
        <f t="shared" si="1918"/>
        <v>8</v>
      </c>
      <c r="AI2431" s="15">
        <f t="shared" si="1906"/>
        <v>18</v>
      </c>
      <c r="AJ2431" s="160">
        <v>44954</v>
      </c>
    </row>
    <row r="2432" spans="1:36" x14ac:dyDescent="0.15">
      <c r="A2432" s="30"/>
      <c r="B2432" s="37"/>
      <c r="C2432" s="19"/>
      <c r="D2432" s="18"/>
      <c r="E2432" s="32"/>
      <c r="F2432" s="14">
        <f t="shared" si="1913"/>
        <v>0</v>
      </c>
      <c r="G2432" s="37"/>
      <c r="H2432" s="19"/>
      <c r="I2432" s="18"/>
      <c r="J2432" s="32"/>
      <c r="K2432" s="14">
        <f t="shared" si="1914"/>
        <v>0</v>
      </c>
      <c r="L2432" s="37"/>
      <c r="M2432" s="19"/>
      <c r="N2432" s="18"/>
      <c r="O2432" s="32"/>
      <c r="P2432" s="14">
        <f t="shared" si="1915"/>
        <v>0</v>
      </c>
      <c r="Q2432" s="15">
        <f t="shared" si="1905"/>
        <v>0</v>
      </c>
      <c r="S2432" s="30" t="s">
        <v>1757</v>
      </c>
      <c r="T2432" s="37">
        <v>4</v>
      </c>
      <c r="U2432" s="19">
        <v>2</v>
      </c>
      <c r="V2432" s="18">
        <v>3</v>
      </c>
      <c r="W2432" s="32"/>
      <c r="X2432" s="14">
        <f t="shared" si="1916"/>
        <v>9</v>
      </c>
      <c r="Y2432" s="37">
        <v>4</v>
      </c>
      <c r="Z2432" s="19">
        <v>2</v>
      </c>
      <c r="AA2432" s="18">
        <v>3</v>
      </c>
      <c r="AB2432" s="32"/>
      <c r="AC2432" s="14">
        <f t="shared" si="1917"/>
        <v>9</v>
      </c>
      <c r="AD2432" s="37">
        <v>4</v>
      </c>
      <c r="AE2432" s="19">
        <v>2</v>
      </c>
      <c r="AF2432" s="18">
        <v>3</v>
      </c>
      <c r="AG2432" s="32"/>
      <c r="AH2432" s="14">
        <f t="shared" si="1918"/>
        <v>9</v>
      </c>
      <c r="AI2432" s="15">
        <f t="shared" si="1906"/>
        <v>27</v>
      </c>
      <c r="AJ2432" s="161">
        <v>44957</v>
      </c>
    </row>
    <row r="2433" spans="1:36" x14ac:dyDescent="0.15">
      <c r="A2433" s="30"/>
      <c r="B2433" s="37"/>
      <c r="C2433" s="19"/>
      <c r="D2433" s="18"/>
      <c r="E2433" s="32"/>
      <c r="F2433" s="14">
        <f t="shared" si="1913"/>
        <v>0</v>
      </c>
      <c r="G2433" s="37"/>
      <c r="H2433" s="19"/>
      <c r="I2433" s="18"/>
      <c r="J2433" s="32"/>
      <c r="K2433" s="14">
        <f t="shared" si="1914"/>
        <v>0</v>
      </c>
      <c r="L2433" s="37"/>
      <c r="M2433" s="19"/>
      <c r="N2433" s="18"/>
      <c r="O2433" s="32"/>
      <c r="P2433" s="14">
        <f t="shared" si="1915"/>
        <v>0</v>
      </c>
      <c r="Q2433" s="15">
        <f t="shared" si="1905"/>
        <v>0</v>
      </c>
      <c r="S2433" s="30" t="s">
        <v>1758</v>
      </c>
      <c r="T2433" s="37"/>
      <c r="U2433" s="19">
        <v>1</v>
      </c>
      <c r="V2433" s="18"/>
      <c r="W2433" s="32"/>
      <c r="X2433" s="14">
        <f t="shared" si="1916"/>
        <v>1</v>
      </c>
      <c r="Y2433" s="37"/>
      <c r="Z2433" s="19">
        <v>1</v>
      </c>
      <c r="AA2433" s="18"/>
      <c r="AB2433" s="32"/>
      <c r="AC2433" s="14">
        <f t="shared" si="1917"/>
        <v>1</v>
      </c>
      <c r="AD2433" s="37"/>
      <c r="AE2433" s="19">
        <v>1</v>
      </c>
      <c r="AF2433" s="18"/>
      <c r="AG2433" s="32"/>
      <c r="AH2433" s="14">
        <f t="shared" si="1918"/>
        <v>1</v>
      </c>
      <c r="AI2433" s="15">
        <f t="shared" si="1906"/>
        <v>3</v>
      </c>
      <c r="AJ2433" s="161">
        <v>44958</v>
      </c>
    </row>
    <row r="2434" spans="1:36" x14ac:dyDescent="0.15">
      <c r="A2434" s="30"/>
      <c r="B2434" s="37"/>
      <c r="C2434" s="19"/>
      <c r="D2434" s="18"/>
      <c r="E2434" s="32"/>
      <c r="F2434" s="14">
        <f t="shared" si="1913"/>
        <v>0</v>
      </c>
      <c r="G2434" s="37"/>
      <c r="H2434" s="19"/>
      <c r="I2434" s="18"/>
      <c r="J2434" s="32"/>
      <c r="K2434" s="14">
        <f t="shared" si="1914"/>
        <v>0</v>
      </c>
      <c r="L2434" s="37"/>
      <c r="M2434" s="19"/>
      <c r="N2434" s="18"/>
      <c r="O2434" s="32"/>
      <c r="P2434" s="14">
        <f t="shared" si="1915"/>
        <v>0</v>
      </c>
      <c r="Q2434" s="15">
        <f t="shared" si="1905"/>
        <v>0</v>
      </c>
      <c r="S2434" s="30" t="s">
        <v>1761</v>
      </c>
      <c r="T2434" s="37">
        <v>1</v>
      </c>
      <c r="U2434" s="19">
        <v>3</v>
      </c>
      <c r="V2434" s="18"/>
      <c r="W2434" s="32"/>
      <c r="X2434" s="14">
        <f t="shared" si="1916"/>
        <v>4</v>
      </c>
      <c r="Y2434" s="37">
        <v>1</v>
      </c>
      <c r="Z2434" s="19">
        <v>3</v>
      </c>
      <c r="AA2434" s="18"/>
      <c r="AB2434" s="32"/>
      <c r="AC2434" s="14">
        <f t="shared" si="1917"/>
        <v>4</v>
      </c>
      <c r="AD2434" s="37">
        <v>1</v>
      </c>
      <c r="AE2434" s="19">
        <v>3</v>
      </c>
      <c r="AF2434" s="18"/>
      <c r="AG2434" s="32"/>
      <c r="AH2434" s="14">
        <f t="shared" si="1918"/>
        <v>4</v>
      </c>
      <c r="AI2434" s="15">
        <f t="shared" si="1906"/>
        <v>12</v>
      </c>
      <c r="AJ2434" s="161">
        <v>44959</v>
      </c>
    </row>
    <row r="2435" spans="1:36" x14ac:dyDescent="0.15">
      <c r="A2435" s="30"/>
      <c r="B2435" s="37"/>
      <c r="C2435" s="19"/>
      <c r="D2435" s="18"/>
      <c r="E2435" s="32"/>
      <c r="F2435" s="14">
        <f t="shared" si="1913"/>
        <v>0</v>
      </c>
      <c r="G2435" s="37"/>
      <c r="H2435" s="19"/>
      <c r="I2435" s="18"/>
      <c r="J2435" s="32"/>
      <c r="K2435" s="14">
        <f t="shared" si="1914"/>
        <v>0</v>
      </c>
      <c r="L2435" s="37"/>
      <c r="M2435" s="19"/>
      <c r="N2435" s="18"/>
      <c r="O2435" s="32"/>
      <c r="P2435" s="14">
        <f t="shared" si="1915"/>
        <v>0</v>
      </c>
      <c r="Q2435" s="15">
        <f t="shared" si="1905"/>
        <v>0</v>
      </c>
      <c r="S2435" s="30" t="s">
        <v>1762</v>
      </c>
      <c r="T2435" s="37"/>
      <c r="U2435" s="19">
        <v>3</v>
      </c>
      <c r="V2435" s="18"/>
      <c r="W2435" s="32">
        <v>1</v>
      </c>
      <c r="X2435" s="14">
        <f t="shared" si="1916"/>
        <v>4</v>
      </c>
      <c r="Y2435" s="37"/>
      <c r="Z2435" s="19">
        <v>3</v>
      </c>
      <c r="AA2435" s="18"/>
      <c r="AB2435" s="32">
        <v>1</v>
      </c>
      <c r="AC2435" s="14">
        <f t="shared" si="1917"/>
        <v>4</v>
      </c>
      <c r="AD2435" s="37"/>
      <c r="AE2435" s="19">
        <v>3</v>
      </c>
      <c r="AF2435" s="18"/>
      <c r="AG2435" s="32">
        <v>1</v>
      </c>
      <c r="AH2435" s="14">
        <f t="shared" si="1918"/>
        <v>4</v>
      </c>
      <c r="AI2435" s="15">
        <f t="shared" si="1906"/>
        <v>12</v>
      </c>
      <c r="AJ2435" s="161">
        <v>44960</v>
      </c>
    </row>
    <row r="2436" spans="1:36" x14ac:dyDescent="0.15">
      <c r="A2436" s="30"/>
      <c r="B2436" s="37"/>
      <c r="C2436" s="19"/>
      <c r="D2436" s="18"/>
      <c r="E2436" s="32"/>
      <c r="F2436" s="14">
        <f t="shared" si="1913"/>
        <v>0</v>
      </c>
      <c r="G2436" s="37"/>
      <c r="H2436" s="19"/>
      <c r="I2436" s="18"/>
      <c r="J2436" s="32"/>
      <c r="K2436" s="14">
        <f t="shared" si="1914"/>
        <v>0</v>
      </c>
      <c r="L2436" s="37"/>
      <c r="M2436" s="19"/>
      <c r="N2436" s="18"/>
      <c r="O2436" s="32"/>
      <c r="P2436" s="14">
        <f t="shared" si="1915"/>
        <v>0</v>
      </c>
      <c r="Q2436" s="15">
        <f t="shared" si="1905"/>
        <v>0</v>
      </c>
      <c r="S2436" s="30" t="s">
        <v>1767</v>
      </c>
      <c r="T2436" s="37">
        <v>1</v>
      </c>
      <c r="U2436" s="19">
        <v>1</v>
      </c>
      <c r="V2436" s="18"/>
      <c r="W2436" s="32"/>
      <c r="X2436" s="14">
        <f t="shared" si="1916"/>
        <v>2</v>
      </c>
      <c r="Y2436" s="37">
        <v>1</v>
      </c>
      <c r="Z2436" s="19">
        <v>1</v>
      </c>
      <c r="AA2436" s="18"/>
      <c r="AB2436" s="32"/>
      <c r="AC2436" s="14">
        <f t="shared" si="1917"/>
        <v>2</v>
      </c>
      <c r="AD2436" s="37">
        <v>1</v>
      </c>
      <c r="AE2436" s="19">
        <v>1</v>
      </c>
      <c r="AF2436" s="18"/>
      <c r="AG2436" s="32"/>
      <c r="AH2436" s="14">
        <f t="shared" si="1918"/>
        <v>2</v>
      </c>
      <c r="AI2436" s="15">
        <f t="shared" si="1906"/>
        <v>6</v>
      </c>
      <c r="AJ2436" s="56">
        <v>44964</v>
      </c>
    </row>
    <row r="2437" spans="1:36" x14ac:dyDescent="0.15">
      <c r="A2437" s="30"/>
      <c r="B2437" s="37"/>
      <c r="C2437" s="19"/>
      <c r="D2437" s="18"/>
      <c r="E2437" s="32"/>
      <c r="F2437" s="14">
        <f t="shared" si="1913"/>
        <v>0</v>
      </c>
      <c r="G2437" s="37"/>
      <c r="H2437" s="19"/>
      <c r="I2437" s="18"/>
      <c r="J2437" s="32"/>
      <c r="K2437" s="14">
        <f t="shared" si="1914"/>
        <v>0</v>
      </c>
      <c r="L2437" s="37"/>
      <c r="M2437" s="19"/>
      <c r="N2437" s="18"/>
      <c r="O2437" s="32"/>
      <c r="P2437" s="14">
        <f t="shared" si="1915"/>
        <v>0</v>
      </c>
      <c r="Q2437" s="15">
        <f t="shared" si="1905"/>
        <v>0</v>
      </c>
      <c r="S2437" s="30" t="s">
        <v>1768</v>
      </c>
      <c r="T2437" s="37"/>
      <c r="U2437" s="19">
        <v>2</v>
      </c>
      <c r="V2437" s="18"/>
      <c r="W2437" s="32"/>
      <c r="X2437" s="14">
        <f t="shared" si="1916"/>
        <v>2</v>
      </c>
      <c r="Y2437" s="37"/>
      <c r="Z2437" s="19">
        <v>2</v>
      </c>
      <c r="AA2437" s="18"/>
      <c r="AB2437" s="32"/>
      <c r="AC2437" s="14">
        <f t="shared" si="1917"/>
        <v>2</v>
      </c>
      <c r="AD2437" s="37"/>
      <c r="AE2437" s="19">
        <v>2</v>
      </c>
      <c r="AF2437" s="18"/>
      <c r="AG2437" s="32"/>
      <c r="AH2437" s="14">
        <f t="shared" si="1918"/>
        <v>2</v>
      </c>
      <c r="AI2437" s="15">
        <f t="shared" si="1906"/>
        <v>6</v>
      </c>
      <c r="AJ2437" s="56">
        <v>44965</v>
      </c>
    </row>
    <row r="2438" spans="1:36" x14ac:dyDescent="0.15">
      <c r="A2438" s="30"/>
      <c r="B2438" s="37"/>
      <c r="C2438" s="19"/>
      <c r="D2438" s="18"/>
      <c r="E2438" s="32"/>
      <c r="F2438" s="14">
        <f t="shared" si="1913"/>
        <v>0</v>
      </c>
      <c r="G2438" s="37"/>
      <c r="H2438" s="19"/>
      <c r="I2438" s="18"/>
      <c r="J2438" s="32"/>
      <c r="K2438" s="14">
        <f t="shared" si="1914"/>
        <v>0</v>
      </c>
      <c r="L2438" s="37"/>
      <c r="M2438" s="19"/>
      <c r="N2438" s="18"/>
      <c r="O2438" s="32"/>
      <c r="P2438" s="14">
        <f t="shared" si="1915"/>
        <v>0</v>
      </c>
      <c r="Q2438" s="15">
        <f t="shared" si="1905"/>
        <v>0</v>
      </c>
      <c r="S2438" s="30" t="s">
        <v>1563</v>
      </c>
      <c r="T2438" s="37">
        <v>3</v>
      </c>
      <c r="U2438" s="19"/>
      <c r="V2438" s="18"/>
      <c r="W2438" s="32"/>
      <c r="X2438" s="14">
        <f t="shared" si="1916"/>
        <v>3</v>
      </c>
      <c r="Y2438" s="37">
        <v>3</v>
      </c>
      <c r="Z2438" s="19"/>
      <c r="AA2438" s="18"/>
      <c r="AB2438" s="32"/>
      <c r="AC2438" s="14">
        <f t="shared" si="1917"/>
        <v>3</v>
      </c>
      <c r="AD2438" s="37">
        <v>3</v>
      </c>
      <c r="AE2438" s="19"/>
      <c r="AF2438" s="18"/>
      <c r="AG2438" s="32"/>
      <c r="AH2438" s="14">
        <f t="shared" si="1918"/>
        <v>3</v>
      </c>
      <c r="AI2438" s="15">
        <f t="shared" si="1906"/>
        <v>9</v>
      </c>
      <c r="AJ2438" s="56">
        <v>44966</v>
      </c>
    </row>
    <row r="2439" spans="1:36" x14ac:dyDescent="0.15">
      <c r="A2439" s="30"/>
      <c r="B2439" s="37"/>
      <c r="C2439" s="19"/>
      <c r="D2439" s="18"/>
      <c r="E2439" s="32"/>
      <c r="F2439" s="14">
        <f t="shared" si="1913"/>
        <v>0</v>
      </c>
      <c r="G2439" s="37"/>
      <c r="H2439" s="19"/>
      <c r="I2439" s="18"/>
      <c r="J2439" s="32"/>
      <c r="K2439" s="14">
        <f t="shared" si="1914"/>
        <v>0</v>
      </c>
      <c r="L2439" s="37"/>
      <c r="M2439" s="19"/>
      <c r="N2439" s="18"/>
      <c r="O2439" s="32"/>
      <c r="P2439" s="14">
        <f t="shared" si="1915"/>
        <v>0</v>
      </c>
      <c r="Q2439" s="15">
        <f t="shared" si="1905"/>
        <v>0</v>
      </c>
      <c r="S2439" s="30" t="s">
        <v>1772</v>
      </c>
      <c r="T2439" s="31">
        <v>3</v>
      </c>
      <c r="U2439" s="32">
        <v>3</v>
      </c>
      <c r="V2439" s="33">
        <v>2</v>
      </c>
      <c r="W2439" s="32">
        <v>2</v>
      </c>
      <c r="X2439" s="14">
        <f t="shared" si="1916"/>
        <v>10</v>
      </c>
      <c r="Y2439" s="31">
        <v>3</v>
      </c>
      <c r="Z2439" s="32">
        <v>3</v>
      </c>
      <c r="AA2439" s="33">
        <v>2</v>
      </c>
      <c r="AB2439" s="32">
        <v>2</v>
      </c>
      <c r="AC2439" s="14">
        <f t="shared" si="1917"/>
        <v>10</v>
      </c>
      <c r="AD2439" s="31">
        <v>3</v>
      </c>
      <c r="AE2439" s="32">
        <v>3</v>
      </c>
      <c r="AF2439" s="33">
        <v>2</v>
      </c>
      <c r="AG2439" s="32">
        <v>2</v>
      </c>
      <c r="AH2439" s="14">
        <f t="shared" si="1918"/>
        <v>10</v>
      </c>
      <c r="AI2439" s="15">
        <f t="shared" si="1906"/>
        <v>30</v>
      </c>
      <c r="AJ2439" s="56">
        <v>44966</v>
      </c>
    </row>
    <row r="2440" spans="1:36" x14ac:dyDescent="0.15">
      <c r="A2440" s="30"/>
      <c r="B2440" s="37"/>
      <c r="C2440" s="19"/>
      <c r="D2440" s="18"/>
      <c r="E2440" s="32"/>
      <c r="F2440" s="14">
        <f t="shared" si="1913"/>
        <v>0</v>
      </c>
      <c r="G2440" s="37"/>
      <c r="H2440" s="19"/>
      <c r="I2440" s="18"/>
      <c r="J2440" s="32"/>
      <c r="K2440" s="14">
        <f t="shared" si="1914"/>
        <v>0</v>
      </c>
      <c r="L2440" s="37"/>
      <c r="M2440" s="19"/>
      <c r="N2440" s="18"/>
      <c r="O2440" s="32"/>
      <c r="P2440" s="14">
        <f t="shared" si="1915"/>
        <v>0</v>
      </c>
      <c r="Q2440" s="15">
        <f t="shared" si="1905"/>
        <v>0</v>
      </c>
      <c r="S2440" s="30" t="s">
        <v>1774</v>
      </c>
      <c r="T2440" s="31">
        <v>3</v>
      </c>
      <c r="U2440" s="32">
        <v>7</v>
      </c>
      <c r="V2440" s="33">
        <v>4</v>
      </c>
      <c r="W2440" s="32">
        <v>2</v>
      </c>
      <c r="X2440" s="14">
        <f t="shared" si="1916"/>
        <v>16</v>
      </c>
      <c r="Y2440" s="31">
        <v>3</v>
      </c>
      <c r="Z2440" s="32">
        <v>7</v>
      </c>
      <c r="AA2440" s="33">
        <v>4</v>
      </c>
      <c r="AB2440" s="32">
        <v>2</v>
      </c>
      <c r="AC2440" s="14">
        <f t="shared" si="1917"/>
        <v>16</v>
      </c>
      <c r="AD2440" s="31">
        <v>3</v>
      </c>
      <c r="AE2440" s="32">
        <v>7</v>
      </c>
      <c r="AF2440" s="33">
        <v>4</v>
      </c>
      <c r="AG2440" s="32">
        <v>2</v>
      </c>
      <c r="AH2440" s="14">
        <f t="shared" si="1918"/>
        <v>16</v>
      </c>
      <c r="AI2440" s="15">
        <f t="shared" si="1906"/>
        <v>48</v>
      </c>
      <c r="AJ2440" s="56">
        <v>44967</v>
      </c>
    </row>
    <row r="2441" spans="1:36" x14ac:dyDescent="0.15">
      <c r="A2441" s="30"/>
      <c r="B2441" s="37"/>
      <c r="C2441" s="19"/>
      <c r="D2441" s="18"/>
      <c r="E2441" s="32"/>
      <c r="F2441" s="14">
        <f t="shared" si="1913"/>
        <v>0</v>
      </c>
      <c r="G2441" s="37"/>
      <c r="H2441" s="19"/>
      <c r="I2441" s="18"/>
      <c r="J2441" s="32"/>
      <c r="K2441" s="14">
        <f t="shared" si="1914"/>
        <v>0</v>
      </c>
      <c r="L2441" s="37"/>
      <c r="M2441" s="19"/>
      <c r="N2441" s="18"/>
      <c r="O2441" s="32"/>
      <c r="P2441" s="14">
        <f t="shared" si="1915"/>
        <v>0</v>
      </c>
      <c r="Q2441" s="15">
        <f t="shared" si="1905"/>
        <v>0</v>
      </c>
      <c r="S2441" s="30" t="s">
        <v>1775</v>
      </c>
      <c r="T2441" s="31"/>
      <c r="U2441" s="32">
        <v>8</v>
      </c>
      <c r="V2441" s="33">
        <v>6</v>
      </c>
      <c r="W2441" s="32"/>
      <c r="X2441" s="14">
        <f t="shared" si="1916"/>
        <v>14</v>
      </c>
      <c r="Y2441" s="31"/>
      <c r="Z2441" s="32">
        <v>8</v>
      </c>
      <c r="AA2441" s="33">
        <v>6</v>
      </c>
      <c r="AB2441" s="32"/>
      <c r="AC2441" s="14">
        <f t="shared" si="1917"/>
        <v>14</v>
      </c>
      <c r="AD2441" s="31"/>
      <c r="AE2441" s="32">
        <v>8</v>
      </c>
      <c r="AF2441" s="33">
        <v>6</v>
      </c>
      <c r="AG2441" s="32"/>
      <c r="AH2441" s="14">
        <f t="shared" si="1918"/>
        <v>14</v>
      </c>
      <c r="AI2441" s="15">
        <f t="shared" si="1906"/>
        <v>42</v>
      </c>
      <c r="AJ2441" s="56">
        <v>44970</v>
      </c>
    </row>
    <row r="2442" spans="1:36" x14ac:dyDescent="0.15">
      <c r="A2442" s="30"/>
      <c r="B2442" s="37"/>
      <c r="C2442" s="19"/>
      <c r="D2442" s="18"/>
      <c r="E2442" s="32"/>
      <c r="F2442" s="14">
        <f t="shared" si="1913"/>
        <v>0</v>
      </c>
      <c r="G2442" s="37"/>
      <c r="H2442" s="19"/>
      <c r="I2442" s="18"/>
      <c r="J2442" s="32"/>
      <c r="K2442" s="14">
        <f t="shared" si="1914"/>
        <v>0</v>
      </c>
      <c r="L2442" s="37"/>
      <c r="M2442" s="19"/>
      <c r="N2442" s="18"/>
      <c r="O2442" s="32"/>
      <c r="P2442" s="14">
        <f t="shared" si="1915"/>
        <v>0</v>
      </c>
      <c r="Q2442" s="15">
        <f t="shared" si="1905"/>
        <v>0</v>
      </c>
      <c r="S2442" s="13"/>
      <c r="T2442" s="31"/>
      <c r="U2442" s="32"/>
      <c r="V2442" s="33"/>
      <c r="W2442" s="32"/>
      <c r="X2442" s="14">
        <f t="shared" si="1916"/>
        <v>0</v>
      </c>
      <c r="Y2442" s="31"/>
      <c r="Z2442" s="32"/>
      <c r="AA2442" s="33"/>
      <c r="AB2442" s="32"/>
      <c r="AC2442" s="14">
        <f t="shared" si="1917"/>
        <v>0</v>
      </c>
      <c r="AD2442" s="31"/>
      <c r="AE2442" s="32"/>
      <c r="AF2442" s="33"/>
      <c r="AG2442" s="32"/>
      <c r="AH2442" s="14">
        <f t="shared" si="1918"/>
        <v>0</v>
      </c>
      <c r="AI2442" s="15">
        <f t="shared" si="1906"/>
        <v>0</v>
      </c>
      <c r="AJ2442" s="57"/>
    </row>
    <row r="2443" spans="1:36" x14ac:dyDescent="0.15">
      <c r="A2443" s="39"/>
      <c r="B2443" s="37"/>
      <c r="C2443" s="19"/>
      <c r="D2443" s="18"/>
      <c r="E2443" s="32"/>
      <c r="F2443" s="14">
        <f t="shared" si="1913"/>
        <v>0</v>
      </c>
      <c r="G2443" s="37"/>
      <c r="H2443" s="19"/>
      <c r="I2443" s="18"/>
      <c r="J2443" s="32"/>
      <c r="K2443" s="14">
        <f t="shared" si="1914"/>
        <v>0</v>
      </c>
      <c r="L2443" s="37"/>
      <c r="M2443" s="19"/>
      <c r="N2443" s="18"/>
      <c r="O2443" s="32"/>
      <c r="P2443" s="14">
        <f t="shared" si="1915"/>
        <v>0</v>
      </c>
      <c r="Q2443" s="15">
        <f t="shared" si="1905"/>
        <v>0</v>
      </c>
      <c r="S2443" s="11" t="s">
        <v>1656</v>
      </c>
      <c r="T2443" s="143"/>
      <c r="U2443" s="113"/>
      <c r="V2443" s="144"/>
      <c r="W2443" s="113"/>
      <c r="X2443" s="145">
        <f t="shared" ref="X2443:X2447" si="1919">SUM(T2443:W2443)</f>
        <v>0</v>
      </c>
      <c r="Y2443" s="143"/>
      <c r="Z2443" s="113"/>
      <c r="AA2443" s="144"/>
      <c r="AB2443" s="113"/>
      <c r="AC2443" s="145">
        <f t="shared" ref="AC2443:AC2447" si="1920">SUM(Y2443:AB2443)</f>
        <v>0</v>
      </c>
      <c r="AD2443" s="143"/>
      <c r="AE2443" s="113"/>
      <c r="AF2443" s="144"/>
      <c r="AG2443" s="113"/>
      <c r="AH2443" s="145">
        <f t="shared" ref="AH2443:AH2447" si="1921">SUM(AD2443:AG2443)</f>
        <v>0</v>
      </c>
      <c r="AI2443" s="146">
        <f t="shared" ref="AI2443:AI2447" si="1922">X2443+AC2443+AH2443</f>
        <v>0</v>
      </c>
      <c r="AJ2443" s="147"/>
    </row>
    <row r="2444" spans="1:36" x14ac:dyDescent="0.15">
      <c r="A2444" s="30"/>
      <c r="B2444" s="37"/>
      <c r="C2444" s="19"/>
      <c r="D2444" s="18"/>
      <c r="E2444" s="32"/>
      <c r="F2444" s="14">
        <f t="shared" si="1913"/>
        <v>0</v>
      </c>
      <c r="G2444" s="37"/>
      <c r="H2444" s="19"/>
      <c r="I2444" s="18"/>
      <c r="J2444" s="32"/>
      <c r="K2444" s="14">
        <f t="shared" si="1914"/>
        <v>0</v>
      </c>
      <c r="L2444" s="37"/>
      <c r="M2444" s="19"/>
      <c r="N2444" s="18"/>
      <c r="O2444" s="32"/>
      <c r="P2444" s="14">
        <f t="shared" si="1915"/>
        <v>0</v>
      </c>
      <c r="Q2444" s="15">
        <f t="shared" si="1905"/>
        <v>0</v>
      </c>
      <c r="S2444" s="13" t="s">
        <v>1660</v>
      </c>
      <c r="T2444" s="31"/>
      <c r="U2444" s="32"/>
      <c r="V2444" s="33"/>
      <c r="W2444" s="32"/>
      <c r="X2444" s="14">
        <f t="shared" si="1919"/>
        <v>0</v>
      </c>
      <c r="Y2444" s="31"/>
      <c r="Z2444" s="32"/>
      <c r="AA2444" s="33"/>
      <c r="AB2444" s="32"/>
      <c r="AC2444" s="14">
        <f t="shared" si="1920"/>
        <v>0</v>
      </c>
      <c r="AD2444" s="31"/>
      <c r="AE2444" s="32"/>
      <c r="AF2444" s="33"/>
      <c r="AG2444" s="32"/>
      <c r="AH2444" s="14">
        <f t="shared" si="1921"/>
        <v>0</v>
      </c>
      <c r="AI2444" s="15">
        <f t="shared" si="1922"/>
        <v>0</v>
      </c>
      <c r="AJ2444" s="57" t="s">
        <v>1657</v>
      </c>
    </row>
    <row r="2445" spans="1:36" x14ac:dyDescent="0.15">
      <c r="A2445" s="30"/>
      <c r="B2445" s="37"/>
      <c r="C2445" s="19"/>
      <c r="D2445" s="18"/>
      <c r="E2445" s="32"/>
      <c r="F2445" s="14">
        <f t="shared" si="1913"/>
        <v>0</v>
      </c>
      <c r="G2445" s="37"/>
      <c r="H2445" s="19"/>
      <c r="I2445" s="18"/>
      <c r="J2445" s="32"/>
      <c r="K2445" s="14">
        <f t="shared" si="1914"/>
        <v>0</v>
      </c>
      <c r="L2445" s="37"/>
      <c r="M2445" s="19"/>
      <c r="N2445" s="18"/>
      <c r="O2445" s="32"/>
      <c r="P2445" s="14">
        <f t="shared" si="1915"/>
        <v>0</v>
      </c>
      <c r="Q2445" s="15">
        <f t="shared" si="1905"/>
        <v>0</v>
      </c>
      <c r="S2445" s="30" t="s">
        <v>1714</v>
      </c>
      <c r="T2445" s="31"/>
      <c r="U2445" s="32"/>
      <c r="V2445" s="33"/>
      <c r="W2445" s="32"/>
      <c r="X2445" s="14">
        <f t="shared" si="1919"/>
        <v>0</v>
      </c>
      <c r="Y2445" s="31"/>
      <c r="Z2445" s="32"/>
      <c r="AA2445" s="33"/>
      <c r="AB2445" s="32"/>
      <c r="AC2445" s="14">
        <f t="shared" si="1920"/>
        <v>0</v>
      </c>
      <c r="AD2445" s="31"/>
      <c r="AE2445" s="32"/>
      <c r="AF2445" s="33"/>
      <c r="AG2445" s="32"/>
      <c r="AH2445" s="14">
        <f t="shared" si="1921"/>
        <v>0</v>
      </c>
      <c r="AI2445" s="15">
        <f t="shared" si="1922"/>
        <v>0</v>
      </c>
      <c r="AJ2445" s="57" t="s">
        <v>407</v>
      </c>
    </row>
    <row r="2446" spans="1:36" x14ac:dyDescent="0.15">
      <c r="A2446" s="13"/>
      <c r="B2446" s="37"/>
      <c r="C2446" s="19"/>
      <c r="D2446" s="18"/>
      <c r="E2446" s="32"/>
      <c r="F2446" s="14">
        <f t="shared" si="1913"/>
        <v>0</v>
      </c>
      <c r="G2446" s="37"/>
      <c r="H2446" s="19"/>
      <c r="I2446" s="18"/>
      <c r="J2446" s="32"/>
      <c r="K2446" s="14">
        <f t="shared" si="1914"/>
        <v>0</v>
      </c>
      <c r="L2446" s="37"/>
      <c r="M2446" s="19"/>
      <c r="N2446" s="18"/>
      <c r="O2446" s="32"/>
      <c r="P2446" s="14">
        <f t="shared" si="1915"/>
        <v>0</v>
      </c>
      <c r="Q2446" s="15">
        <f t="shared" si="1905"/>
        <v>0</v>
      </c>
      <c r="S2446" s="30" t="s">
        <v>1718</v>
      </c>
      <c r="T2446" s="31"/>
      <c r="U2446" s="32"/>
      <c r="V2446" s="33"/>
      <c r="W2446" s="32"/>
      <c r="X2446" s="14">
        <f t="shared" si="1919"/>
        <v>0</v>
      </c>
      <c r="Y2446" s="31"/>
      <c r="Z2446" s="32"/>
      <c r="AA2446" s="33"/>
      <c r="AB2446" s="32"/>
      <c r="AC2446" s="14">
        <f t="shared" si="1920"/>
        <v>0</v>
      </c>
      <c r="AD2446" s="31"/>
      <c r="AE2446" s="32"/>
      <c r="AF2446" s="33"/>
      <c r="AG2446" s="32"/>
      <c r="AH2446" s="14">
        <f t="shared" si="1921"/>
        <v>0</v>
      </c>
      <c r="AI2446" s="15">
        <f t="shared" si="1922"/>
        <v>0</v>
      </c>
      <c r="AJ2446" s="56" t="s">
        <v>45</v>
      </c>
    </row>
    <row r="2447" spans="1:36" ht="14.25" thickBot="1" x14ac:dyDescent="0.2">
      <c r="A2447" s="13"/>
      <c r="B2447" s="37"/>
      <c r="C2447" s="19"/>
      <c r="D2447" s="18"/>
      <c r="E2447" s="106"/>
      <c r="F2447" s="14">
        <f t="shared" si="1913"/>
        <v>0</v>
      </c>
      <c r="G2447" s="37"/>
      <c r="H2447" s="19"/>
      <c r="I2447" s="18"/>
      <c r="J2447" s="32"/>
      <c r="K2447" s="14">
        <f t="shared" si="1914"/>
        <v>0</v>
      </c>
      <c r="L2447" s="37"/>
      <c r="M2447" s="19"/>
      <c r="N2447" s="18"/>
      <c r="O2447" s="106"/>
      <c r="P2447" s="14">
        <f t="shared" si="1915"/>
        <v>0</v>
      </c>
      <c r="Q2447" s="24">
        <f t="shared" si="1905"/>
        <v>0</v>
      </c>
      <c r="S2447" s="30" t="s">
        <v>1721</v>
      </c>
      <c r="T2447" s="31"/>
      <c r="U2447" s="32"/>
      <c r="V2447" s="33"/>
      <c r="W2447" s="32"/>
      <c r="X2447" s="14">
        <f t="shared" si="1919"/>
        <v>0</v>
      </c>
      <c r="Y2447" s="31"/>
      <c r="Z2447" s="32"/>
      <c r="AA2447" s="33"/>
      <c r="AB2447" s="32"/>
      <c r="AC2447" s="14">
        <f t="shared" si="1920"/>
        <v>0</v>
      </c>
      <c r="AD2447" s="31"/>
      <c r="AE2447" s="32"/>
      <c r="AF2447" s="33"/>
      <c r="AG2447" s="32"/>
      <c r="AH2447" s="14">
        <f t="shared" si="1921"/>
        <v>0</v>
      </c>
      <c r="AI2447" s="15">
        <f t="shared" si="1922"/>
        <v>0</v>
      </c>
      <c r="AJ2447" s="56" t="s">
        <v>50</v>
      </c>
    </row>
    <row r="2448" spans="1:36" ht="14.25" thickBot="1" x14ac:dyDescent="0.2">
      <c r="A2448" s="3" t="s">
        <v>11</v>
      </c>
      <c r="B2448" s="26">
        <f>SUM(B2424:B2447)</f>
        <v>1</v>
      </c>
      <c r="C2448" s="26">
        <f t="shared" ref="C2448:E2448" si="1923">SUM(C2424:C2447)</f>
        <v>0</v>
      </c>
      <c r="D2448" s="26">
        <f t="shared" si="1923"/>
        <v>0</v>
      </c>
      <c r="E2448" s="26">
        <f t="shared" si="1923"/>
        <v>0</v>
      </c>
      <c r="F2448" s="40">
        <f>SUM(F2424:F2447)</f>
        <v>1</v>
      </c>
      <c r="G2448" s="26">
        <f t="shared" ref="G2448:Q2448" si="1924">SUM(G2424:G2447)</f>
        <v>1</v>
      </c>
      <c r="H2448" s="26">
        <f t="shared" si="1924"/>
        <v>0</v>
      </c>
      <c r="I2448" s="27">
        <f t="shared" si="1924"/>
        <v>0</v>
      </c>
      <c r="J2448" s="27">
        <f t="shared" si="1924"/>
        <v>0</v>
      </c>
      <c r="K2448" s="40">
        <f t="shared" si="1924"/>
        <v>1</v>
      </c>
      <c r="L2448" s="26">
        <f t="shared" si="1924"/>
        <v>1</v>
      </c>
      <c r="M2448" s="26">
        <f t="shared" si="1924"/>
        <v>0</v>
      </c>
      <c r="N2448" s="26">
        <f t="shared" si="1924"/>
        <v>0</v>
      </c>
      <c r="O2448" s="26">
        <f t="shared" si="1924"/>
        <v>0</v>
      </c>
      <c r="P2448" s="40">
        <f t="shared" si="1924"/>
        <v>1</v>
      </c>
      <c r="Q2448" s="41">
        <f t="shared" si="1924"/>
        <v>3</v>
      </c>
      <c r="S2448" s="3" t="s">
        <v>11</v>
      </c>
      <c r="T2448" s="26">
        <f t="shared" ref="T2448:AI2448" si="1925">SUM(T2424:T2447)</f>
        <v>36</v>
      </c>
      <c r="U2448" s="26">
        <f t="shared" si="1925"/>
        <v>80</v>
      </c>
      <c r="V2448" s="26">
        <f t="shared" si="1925"/>
        <v>42</v>
      </c>
      <c r="W2448" s="26">
        <f t="shared" si="1925"/>
        <v>34</v>
      </c>
      <c r="X2448" s="40">
        <f t="shared" si="1925"/>
        <v>192</v>
      </c>
      <c r="Y2448" s="26">
        <f t="shared" si="1925"/>
        <v>71</v>
      </c>
      <c r="Z2448" s="26">
        <f t="shared" si="1925"/>
        <v>90</v>
      </c>
      <c r="AA2448" s="27">
        <f t="shared" si="1925"/>
        <v>62</v>
      </c>
      <c r="AB2448" s="27">
        <f t="shared" si="1925"/>
        <v>44</v>
      </c>
      <c r="AC2448" s="40">
        <f t="shared" si="1925"/>
        <v>267</v>
      </c>
      <c r="AD2448" s="26">
        <f t="shared" si="1925"/>
        <v>61</v>
      </c>
      <c r="AE2448" s="26">
        <f t="shared" si="1925"/>
        <v>90</v>
      </c>
      <c r="AF2448" s="26">
        <f t="shared" si="1925"/>
        <v>47</v>
      </c>
      <c r="AG2448" s="26">
        <f t="shared" si="1925"/>
        <v>32</v>
      </c>
      <c r="AH2448" s="40">
        <f t="shared" si="1925"/>
        <v>230</v>
      </c>
      <c r="AI2448" s="41">
        <f t="shared" si="1925"/>
        <v>689</v>
      </c>
    </row>
    <row r="2449" spans="1:36" ht="14.25" thickBot="1" x14ac:dyDescent="0.2">
      <c r="A2449" s="42" t="s">
        <v>12</v>
      </c>
      <c r="B2449" s="43">
        <f>B2423-B2448</f>
        <v>3</v>
      </c>
      <c r="C2449" s="43">
        <f t="shared" ref="C2449:Q2449" si="1926">C2423-C2448</f>
        <v>8</v>
      </c>
      <c r="D2449" s="43">
        <f t="shared" si="1926"/>
        <v>8</v>
      </c>
      <c r="E2449" s="43">
        <f t="shared" si="1926"/>
        <v>5</v>
      </c>
      <c r="F2449" s="43">
        <f t="shared" si="1926"/>
        <v>24</v>
      </c>
      <c r="G2449" s="43">
        <f t="shared" si="1926"/>
        <v>2</v>
      </c>
      <c r="H2449" s="43">
        <f t="shared" si="1926"/>
        <v>6</v>
      </c>
      <c r="I2449" s="43">
        <f t="shared" si="1926"/>
        <v>8</v>
      </c>
      <c r="J2449" s="43">
        <f t="shared" si="1926"/>
        <v>5</v>
      </c>
      <c r="K2449" s="43">
        <f t="shared" si="1926"/>
        <v>21</v>
      </c>
      <c r="L2449" s="43">
        <f t="shared" si="1926"/>
        <v>3</v>
      </c>
      <c r="M2449" s="43">
        <f t="shared" si="1926"/>
        <v>6</v>
      </c>
      <c r="N2449" s="43">
        <f t="shared" si="1926"/>
        <v>7</v>
      </c>
      <c r="O2449" s="43">
        <f t="shared" si="1926"/>
        <v>6</v>
      </c>
      <c r="P2449" s="43">
        <f t="shared" si="1926"/>
        <v>22</v>
      </c>
      <c r="Q2449" s="41">
        <f t="shared" si="1926"/>
        <v>67</v>
      </c>
      <c r="S2449" s="42" t="s">
        <v>12</v>
      </c>
      <c r="T2449" s="43">
        <f>T2423-T2448</f>
        <v>577</v>
      </c>
      <c r="U2449" s="43">
        <f t="shared" ref="U2449:AI2449" si="1927">U2423-U2448</f>
        <v>636</v>
      </c>
      <c r="V2449" s="43">
        <f t="shared" si="1927"/>
        <v>513</v>
      </c>
      <c r="W2449" s="43">
        <f t="shared" si="1927"/>
        <v>208</v>
      </c>
      <c r="X2449" s="43">
        <f t="shared" si="1927"/>
        <v>1934</v>
      </c>
      <c r="Y2449" s="43">
        <f t="shared" si="1927"/>
        <v>505</v>
      </c>
      <c r="Z2449" s="43">
        <f t="shared" si="1927"/>
        <v>741</v>
      </c>
      <c r="AA2449" s="43">
        <f t="shared" si="1927"/>
        <v>607</v>
      </c>
      <c r="AB2449" s="43">
        <f t="shared" si="1927"/>
        <v>264</v>
      </c>
      <c r="AC2449" s="43">
        <f t="shared" si="1927"/>
        <v>2117</v>
      </c>
      <c r="AD2449" s="43">
        <f t="shared" si="1927"/>
        <v>488</v>
      </c>
      <c r="AE2449" s="43">
        <f t="shared" si="1927"/>
        <v>666</v>
      </c>
      <c r="AF2449" s="43">
        <f t="shared" si="1927"/>
        <v>540</v>
      </c>
      <c r="AG2449" s="43">
        <f t="shared" si="1927"/>
        <v>186</v>
      </c>
      <c r="AH2449" s="43">
        <f t="shared" si="1927"/>
        <v>1880</v>
      </c>
      <c r="AI2449" s="41">
        <f t="shared" si="1927"/>
        <v>5931</v>
      </c>
    </row>
    <row r="2450" spans="1:36" x14ac:dyDescent="0.15">
      <c r="S2450" s="156">
        <v>44960</v>
      </c>
      <c r="T2450" s="52">
        <f>T2448+T2405+T2362+T2319+T2276+T2233+T2190+T2147+T2104+T2061+T1977</f>
        <v>1499</v>
      </c>
      <c r="U2450" s="52">
        <f t="shared" ref="U2450:AI2450" si="1928">U2448+U2405+U2362+U2319+U2276+U2233+U2190+U2147+U2104+U2061+U1977</f>
        <v>2270</v>
      </c>
      <c r="V2450" s="52">
        <f t="shared" si="1928"/>
        <v>1805</v>
      </c>
      <c r="W2450" s="52">
        <f t="shared" si="1928"/>
        <v>1073</v>
      </c>
      <c r="X2450" s="52">
        <f t="shared" si="1928"/>
        <v>6647</v>
      </c>
      <c r="Y2450" s="52">
        <f t="shared" si="1928"/>
        <v>1850</v>
      </c>
      <c r="Z2450" s="52">
        <f t="shared" si="1928"/>
        <v>2764</v>
      </c>
      <c r="AA2450" s="52">
        <f t="shared" si="1928"/>
        <v>2129</v>
      </c>
      <c r="AB2450" s="52">
        <f t="shared" si="1928"/>
        <v>1344</v>
      </c>
      <c r="AC2450" s="52">
        <f t="shared" si="1928"/>
        <v>8087</v>
      </c>
      <c r="AD2450" s="52">
        <f t="shared" si="1928"/>
        <v>1720</v>
      </c>
      <c r="AE2450" s="52">
        <f t="shared" si="1928"/>
        <v>2617</v>
      </c>
      <c r="AF2450" s="52">
        <f t="shared" si="1928"/>
        <v>2014</v>
      </c>
      <c r="AG2450" s="52">
        <f t="shared" si="1928"/>
        <v>1212</v>
      </c>
      <c r="AH2450" s="52">
        <f t="shared" si="1928"/>
        <v>7563</v>
      </c>
      <c r="AI2450" s="52">
        <f t="shared" si="1928"/>
        <v>22297</v>
      </c>
      <c r="AJ2450" s="60"/>
    </row>
    <row r="2451" spans="1:36" x14ac:dyDescent="0.15">
      <c r="S2451" s="52"/>
      <c r="T2451" s="138">
        <f>T2450/$X$2450*100</f>
        <v>22.551527004663757</v>
      </c>
      <c r="U2451" s="138">
        <f t="shared" ref="U2451:X2451" si="1929">U2450/$X$2450*100</f>
        <v>34.150744696855725</v>
      </c>
      <c r="V2451" s="138">
        <f t="shared" si="1929"/>
        <v>27.155107567323604</v>
      </c>
      <c r="W2451" s="138">
        <f t="shared" si="1929"/>
        <v>16.142620731156914</v>
      </c>
      <c r="X2451" s="138">
        <f t="shared" si="1929"/>
        <v>100</v>
      </c>
      <c r="Y2451" s="138">
        <f>Y2450/$AC$2450*100</f>
        <v>22.876221095585507</v>
      </c>
      <c r="Z2451" s="138">
        <f t="shared" ref="Z2451:AC2451" si="1930">Z2450/$AC$2450*100</f>
        <v>34.178310869296403</v>
      </c>
      <c r="AA2451" s="138">
        <f t="shared" si="1930"/>
        <v>26.326202547298134</v>
      </c>
      <c r="AB2451" s="138">
        <f t="shared" si="1930"/>
        <v>16.619265487819959</v>
      </c>
      <c r="AC2451" s="138">
        <f t="shared" si="1930"/>
        <v>100</v>
      </c>
      <c r="AD2451" s="138">
        <f>AD2450/$AH$2450*100</f>
        <v>22.742298029882321</v>
      </c>
      <c r="AE2451" s="138">
        <f t="shared" ref="AE2451:AH2451" si="1931">AE2450/$AH$2450*100</f>
        <v>34.602670897791882</v>
      </c>
      <c r="AF2451" s="138">
        <f t="shared" si="1931"/>
        <v>26.629644321036629</v>
      </c>
      <c r="AG2451" s="138">
        <f t="shared" si="1931"/>
        <v>16.025386751289172</v>
      </c>
      <c r="AH2451" s="138">
        <f t="shared" si="1931"/>
        <v>100</v>
      </c>
      <c r="AI2451" s="52"/>
      <c r="AJ2451" s="60"/>
    </row>
    <row r="2452" spans="1:36" ht="21.75" thickBot="1" x14ac:dyDescent="0.25">
      <c r="A2452" s="50" t="s">
        <v>13</v>
      </c>
      <c r="B2452" s="51"/>
      <c r="C2452" s="51"/>
      <c r="D2452" s="51"/>
      <c r="E2452" s="51"/>
      <c r="F2452" s="54" t="s">
        <v>26</v>
      </c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S2452" s="50" t="s">
        <v>14</v>
      </c>
      <c r="T2452" s="51"/>
      <c r="U2452" s="51"/>
      <c r="V2452" s="51"/>
      <c r="W2452" s="51"/>
      <c r="X2452" s="163">
        <f>X2450/AI2450*100</f>
        <v>29.811185361259362</v>
      </c>
      <c r="Y2452" s="1"/>
      <c r="Z2452" s="1"/>
      <c r="AA2452" s="1"/>
      <c r="AB2452" s="1"/>
      <c r="AC2452" s="162">
        <f>AC2450/AI2450*100</f>
        <v>36.269453289680229</v>
      </c>
      <c r="AD2452" s="1"/>
      <c r="AE2452" s="1"/>
      <c r="AF2452" s="1"/>
      <c r="AG2452" s="1"/>
      <c r="AH2452" s="162">
        <f>AH2450/AI2450*100</f>
        <v>33.919361349060409</v>
      </c>
      <c r="AI2452" s="164">
        <v>100</v>
      </c>
    </row>
    <row r="2453" spans="1:36" ht="14.25" thickBot="1" x14ac:dyDescent="0.2">
      <c r="A2453" s="2" t="s">
        <v>0</v>
      </c>
      <c r="B2453" s="225" t="s">
        <v>15</v>
      </c>
      <c r="C2453" s="225"/>
      <c r="D2453" s="225"/>
      <c r="E2453" s="225"/>
      <c r="F2453" s="226"/>
      <c r="G2453" s="225" t="s">
        <v>1</v>
      </c>
      <c r="H2453" s="225"/>
      <c r="I2453" s="225"/>
      <c r="J2453" s="225"/>
      <c r="K2453" s="226"/>
      <c r="L2453" s="225" t="s">
        <v>16</v>
      </c>
      <c r="M2453" s="225"/>
      <c r="N2453" s="225"/>
      <c r="O2453" s="225"/>
      <c r="P2453" s="225"/>
      <c r="Q2453" s="227" t="s">
        <v>2</v>
      </c>
      <c r="S2453" s="2" t="s">
        <v>0</v>
      </c>
      <c r="T2453" s="225" t="s">
        <v>15</v>
      </c>
      <c r="U2453" s="225"/>
      <c r="V2453" s="225"/>
      <c r="W2453" s="225"/>
      <c r="X2453" s="226"/>
      <c r="Y2453" s="225" t="s">
        <v>1</v>
      </c>
      <c r="Z2453" s="225"/>
      <c r="AA2453" s="225"/>
      <c r="AB2453" s="225"/>
      <c r="AC2453" s="226"/>
      <c r="AD2453" s="225" t="s">
        <v>16</v>
      </c>
      <c r="AE2453" s="225"/>
      <c r="AF2453" s="225"/>
      <c r="AG2453" s="225"/>
      <c r="AH2453" s="225"/>
      <c r="AI2453" s="227" t="s">
        <v>2</v>
      </c>
    </row>
    <row r="2454" spans="1:36" ht="14.25" thickBot="1" x14ac:dyDescent="0.2">
      <c r="A2454" s="2" t="s">
        <v>3</v>
      </c>
      <c r="B2454" s="3" t="s">
        <v>4</v>
      </c>
      <c r="C2454" s="2" t="s">
        <v>5</v>
      </c>
      <c r="D2454" s="4" t="s">
        <v>6</v>
      </c>
      <c r="E2454" s="2" t="s">
        <v>821</v>
      </c>
      <c r="F2454" s="2" t="s">
        <v>7</v>
      </c>
      <c r="G2454" s="3" t="s">
        <v>4</v>
      </c>
      <c r="H2454" s="2" t="s">
        <v>5</v>
      </c>
      <c r="I2454" s="4" t="s">
        <v>6</v>
      </c>
      <c r="J2454" s="2" t="s">
        <v>820</v>
      </c>
      <c r="K2454" s="2" t="s">
        <v>7</v>
      </c>
      <c r="L2454" s="3" t="s">
        <v>4</v>
      </c>
      <c r="M2454" s="2" t="s">
        <v>5</v>
      </c>
      <c r="N2454" s="4" t="s">
        <v>6</v>
      </c>
      <c r="O2454" s="2" t="s">
        <v>820</v>
      </c>
      <c r="P2454" s="3" t="s">
        <v>7</v>
      </c>
      <c r="Q2454" s="228"/>
      <c r="S2454" s="2" t="s">
        <v>3</v>
      </c>
      <c r="T2454" s="3" t="s">
        <v>4</v>
      </c>
      <c r="U2454" s="2" t="s">
        <v>5</v>
      </c>
      <c r="V2454" s="4" t="s">
        <v>6</v>
      </c>
      <c r="W2454" s="2" t="s">
        <v>821</v>
      </c>
      <c r="X2454" s="2" t="s">
        <v>7</v>
      </c>
      <c r="Y2454" s="3" t="s">
        <v>4</v>
      </c>
      <c r="Z2454" s="2" t="s">
        <v>5</v>
      </c>
      <c r="AA2454" s="4" t="s">
        <v>6</v>
      </c>
      <c r="AB2454" s="2" t="s">
        <v>821</v>
      </c>
      <c r="AC2454" s="2" t="s">
        <v>7</v>
      </c>
      <c r="AD2454" s="3" t="s">
        <v>4</v>
      </c>
      <c r="AE2454" s="2" t="s">
        <v>5</v>
      </c>
      <c r="AF2454" s="4" t="s">
        <v>6</v>
      </c>
      <c r="AG2454" s="2" t="s">
        <v>821</v>
      </c>
      <c r="AH2454" s="3" t="s">
        <v>7</v>
      </c>
      <c r="AI2454" s="228"/>
    </row>
    <row r="2455" spans="1:36" x14ac:dyDescent="0.15">
      <c r="A2455" s="5" t="s">
        <v>12</v>
      </c>
      <c r="B2455" s="6">
        <f>B2449</f>
        <v>3</v>
      </c>
      <c r="C2455" s="7">
        <f>C2449</f>
        <v>8</v>
      </c>
      <c r="D2455" s="6">
        <f>D2449</f>
        <v>8</v>
      </c>
      <c r="E2455" s="7">
        <f>E2449</f>
        <v>5</v>
      </c>
      <c r="F2455" s="8">
        <f>SUM(B2455:E2455)</f>
        <v>24</v>
      </c>
      <c r="G2455" s="6">
        <f>G2449</f>
        <v>2</v>
      </c>
      <c r="H2455" s="7">
        <f>H2449</f>
        <v>6</v>
      </c>
      <c r="I2455" s="6">
        <f>I2449</f>
        <v>8</v>
      </c>
      <c r="J2455" s="7">
        <f>J2449</f>
        <v>5</v>
      </c>
      <c r="K2455" s="8">
        <f>SUM(G2455:J2455)</f>
        <v>21</v>
      </c>
      <c r="L2455" s="6">
        <f>L2449</f>
        <v>3</v>
      </c>
      <c r="M2455" s="7">
        <f>M2449</f>
        <v>6</v>
      </c>
      <c r="N2455" s="6">
        <f>N2449</f>
        <v>7</v>
      </c>
      <c r="O2455" s="7">
        <f>O2449</f>
        <v>6</v>
      </c>
      <c r="P2455" s="8">
        <f>SUM(L2455:O2455)</f>
        <v>22</v>
      </c>
      <c r="Q2455" s="9">
        <f>F2455+K2455+P2455</f>
        <v>67</v>
      </c>
      <c r="S2455" s="5" t="s">
        <v>12</v>
      </c>
      <c r="T2455" s="6">
        <f>T2449</f>
        <v>577</v>
      </c>
      <c r="U2455" s="7">
        <f>U2449</f>
        <v>636</v>
      </c>
      <c r="V2455" s="6">
        <f>V2449</f>
        <v>513</v>
      </c>
      <c r="W2455" s="7">
        <f>W2449</f>
        <v>208</v>
      </c>
      <c r="X2455" s="8">
        <f>SUM(T2455:W2455)</f>
        <v>1934</v>
      </c>
      <c r="Y2455" s="6">
        <f>Y2449</f>
        <v>505</v>
      </c>
      <c r="Z2455" s="7">
        <f>Z2449</f>
        <v>741</v>
      </c>
      <c r="AA2455" s="6">
        <f>AA2449</f>
        <v>607</v>
      </c>
      <c r="AB2455" s="7">
        <f>AB2449</f>
        <v>264</v>
      </c>
      <c r="AC2455" s="8">
        <f>SUM(Y2455:AB2455)</f>
        <v>2117</v>
      </c>
      <c r="AD2455" s="7">
        <f>AD2449</f>
        <v>488</v>
      </c>
      <c r="AE2455" s="7">
        <f>AE2449</f>
        <v>666</v>
      </c>
      <c r="AF2455" s="6">
        <f>AF2449</f>
        <v>540</v>
      </c>
      <c r="AG2455" s="7">
        <f>AG2449</f>
        <v>186</v>
      </c>
      <c r="AH2455" s="8">
        <f>SUM(AD2455:AG2455)</f>
        <v>1880</v>
      </c>
      <c r="AI2455" s="9">
        <f>X2455+AC2455+AH2455</f>
        <v>5931</v>
      </c>
    </row>
    <row r="2456" spans="1:36" x14ac:dyDescent="0.15">
      <c r="A2456" s="11" t="s">
        <v>101</v>
      </c>
      <c r="B2456" s="31">
        <v>2</v>
      </c>
      <c r="C2456" s="32">
        <v>2</v>
      </c>
      <c r="D2456" s="33">
        <v>1</v>
      </c>
      <c r="E2456" s="32">
        <v>1</v>
      </c>
      <c r="F2456" s="14">
        <f t="shared" ref="F2456:F2465" si="1932">SUM(B2456:E2456)</f>
        <v>6</v>
      </c>
      <c r="G2456" s="31">
        <v>1</v>
      </c>
      <c r="H2456" s="32">
        <v>1</v>
      </c>
      <c r="I2456" s="33">
        <v>1</v>
      </c>
      <c r="J2456" s="32">
        <v>2</v>
      </c>
      <c r="K2456" s="14">
        <f t="shared" ref="K2456:K2465" si="1933">SUM(G2456:J2456)</f>
        <v>5</v>
      </c>
      <c r="L2456" s="31">
        <v>1</v>
      </c>
      <c r="M2456" s="32">
        <v>1</v>
      </c>
      <c r="N2456" s="33">
        <v>1</v>
      </c>
      <c r="O2456" s="32">
        <v>1</v>
      </c>
      <c r="P2456" s="14">
        <f t="shared" ref="P2456:P2465" si="1934">SUM(L2456:O2456)</f>
        <v>4</v>
      </c>
      <c r="Q2456" s="15">
        <f t="shared" ref="Q2456:Q2490" si="1935">F2456+K2456+P2456</f>
        <v>15</v>
      </c>
      <c r="R2456" s="93">
        <v>44973</v>
      </c>
      <c r="S2456" s="11" t="s">
        <v>9</v>
      </c>
      <c r="T2456" s="12"/>
      <c r="U2456" s="13">
        <v>2</v>
      </c>
      <c r="V2456" s="12">
        <v>1</v>
      </c>
      <c r="W2456" s="30">
        <v>1</v>
      </c>
      <c r="X2456" s="14">
        <f t="shared" ref="X2456:X2459" si="1936">SUM(T2456:W2456)</f>
        <v>4</v>
      </c>
      <c r="Y2456" s="12">
        <v>1</v>
      </c>
      <c r="Z2456" s="13">
        <v>1</v>
      </c>
      <c r="AA2456" s="12">
        <v>1</v>
      </c>
      <c r="AB2456" s="30">
        <v>2</v>
      </c>
      <c r="AC2456" s="14">
        <f t="shared" ref="AC2456:AC2459" si="1937">SUM(Y2456:AB2456)</f>
        <v>5</v>
      </c>
      <c r="AD2456" s="12">
        <v>1</v>
      </c>
      <c r="AE2456" s="13">
        <v>1</v>
      </c>
      <c r="AF2456" s="12">
        <v>1</v>
      </c>
      <c r="AG2456" s="30">
        <v>1</v>
      </c>
      <c r="AH2456" s="14">
        <f t="shared" ref="AH2456:AH2459" si="1938">SUM(AD2456:AG2456)</f>
        <v>4</v>
      </c>
      <c r="AI2456" s="15">
        <f t="shared" ref="AI2456:AI2459" si="1939">X2456+AC2456+AH2456</f>
        <v>13</v>
      </c>
      <c r="AJ2456" s="93">
        <v>44975</v>
      </c>
    </row>
    <row r="2457" spans="1:36" x14ac:dyDescent="0.15">
      <c r="A2457" s="11" t="s">
        <v>836</v>
      </c>
      <c r="B2457" s="37"/>
      <c r="C2457" s="19"/>
      <c r="D2457" s="18"/>
      <c r="E2457" s="32">
        <v>9</v>
      </c>
      <c r="F2457" s="14">
        <f t="shared" si="1932"/>
        <v>9</v>
      </c>
      <c r="G2457" s="37">
        <v>27</v>
      </c>
      <c r="H2457" s="19">
        <v>1</v>
      </c>
      <c r="I2457" s="18">
        <v>22</v>
      </c>
      <c r="J2457" s="32">
        <v>6</v>
      </c>
      <c r="K2457" s="14">
        <f t="shared" si="1933"/>
        <v>56</v>
      </c>
      <c r="L2457" s="37"/>
      <c r="M2457" s="19"/>
      <c r="N2457" s="18"/>
      <c r="O2457" s="32">
        <v>7</v>
      </c>
      <c r="P2457" s="14">
        <f t="shared" si="1934"/>
        <v>7</v>
      </c>
      <c r="Q2457" s="15">
        <f t="shared" si="1935"/>
        <v>72</v>
      </c>
      <c r="R2457" s="93">
        <v>44977</v>
      </c>
      <c r="S2457" s="11" t="s">
        <v>9</v>
      </c>
      <c r="T2457" s="62"/>
      <c r="U2457" s="47">
        <v>2</v>
      </c>
      <c r="V2457" s="46"/>
      <c r="W2457" s="88"/>
      <c r="X2457" s="14">
        <f t="shared" si="1936"/>
        <v>2</v>
      </c>
      <c r="Y2457" s="62">
        <v>27</v>
      </c>
      <c r="Z2457" s="47"/>
      <c r="AA2457" s="46">
        <v>22</v>
      </c>
      <c r="AB2457" s="88"/>
      <c r="AC2457" s="14">
        <f t="shared" si="1937"/>
        <v>49</v>
      </c>
      <c r="AD2457" s="62">
        <v>1</v>
      </c>
      <c r="AE2457" s="47"/>
      <c r="AF2457" s="46"/>
      <c r="AG2457" s="88"/>
      <c r="AH2457" s="14">
        <f t="shared" si="1938"/>
        <v>1</v>
      </c>
      <c r="AI2457" s="15">
        <f t="shared" si="1939"/>
        <v>52</v>
      </c>
      <c r="AJ2457" s="93">
        <v>44986</v>
      </c>
    </row>
    <row r="2458" spans="1:36" x14ac:dyDescent="0.15">
      <c r="A2458" s="11" t="s">
        <v>1233</v>
      </c>
      <c r="B2458" s="12"/>
      <c r="C2458" s="13">
        <v>1</v>
      </c>
      <c r="D2458" s="12"/>
      <c r="E2458" s="30"/>
      <c r="F2458" s="14">
        <f t="shared" si="1932"/>
        <v>1</v>
      </c>
      <c r="G2458" s="12"/>
      <c r="H2458" s="13">
        <v>1</v>
      </c>
      <c r="I2458" s="12"/>
      <c r="J2458" s="30"/>
      <c r="K2458" s="14">
        <f t="shared" si="1933"/>
        <v>1</v>
      </c>
      <c r="L2458" s="12"/>
      <c r="M2458" s="13">
        <v>1</v>
      </c>
      <c r="N2458" s="12"/>
      <c r="O2458" s="30"/>
      <c r="P2458" s="14">
        <f t="shared" si="1934"/>
        <v>1</v>
      </c>
      <c r="Q2458" s="15">
        <f t="shared" si="1935"/>
        <v>3</v>
      </c>
      <c r="R2458" s="93">
        <v>44981</v>
      </c>
      <c r="S2458" s="11" t="s">
        <v>9</v>
      </c>
      <c r="T2458" s="46"/>
      <c r="U2458" s="47"/>
      <c r="V2458" s="46"/>
      <c r="W2458" s="88">
        <v>9</v>
      </c>
      <c r="X2458" s="14">
        <f t="shared" si="1936"/>
        <v>9</v>
      </c>
      <c r="Y2458" s="46"/>
      <c r="Z2458" s="47"/>
      <c r="AA2458" s="46"/>
      <c r="AB2458" s="88">
        <v>6</v>
      </c>
      <c r="AC2458" s="14">
        <f t="shared" si="1937"/>
        <v>6</v>
      </c>
      <c r="AD2458" s="46"/>
      <c r="AE2458" s="47"/>
      <c r="AF2458" s="46"/>
      <c r="AG2458" s="88">
        <v>7</v>
      </c>
      <c r="AH2458" s="14">
        <f t="shared" si="1938"/>
        <v>7</v>
      </c>
      <c r="AI2458" s="15">
        <f t="shared" si="1939"/>
        <v>22</v>
      </c>
      <c r="AJ2458" s="93">
        <v>44989</v>
      </c>
    </row>
    <row r="2459" spans="1:36" x14ac:dyDescent="0.15">
      <c r="A2459" s="11" t="s">
        <v>66</v>
      </c>
      <c r="B2459" s="12">
        <v>1</v>
      </c>
      <c r="C2459" s="13">
        <v>1</v>
      </c>
      <c r="D2459" s="12"/>
      <c r="E2459" s="30"/>
      <c r="F2459" s="14">
        <f t="shared" si="1932"/>
        <v>2</v>
      </c>
      <c r="G2459" s="12">
        <v>1</v>
      </c>
      <c r="H2459" s="13">
        <v>1</v>
      </c>
      <c r="I2459" s="12"/>
      <c r="J2459" s="30"/>
      <c r="K2459" s="14">
        <f t="shared" si="1933"/>
        <v>2</v>
      </c>
      <c r="L2459" s="12">
        <v>1</v>
      </c>
      <c r="M2459" s="13">
        <v>1</v>
      </c>
      <c r="N2459" s="12"/>
      <c r="O2459" s="30"/>
      <c r="P2459" s="14">
        <f t="shared" si="1934"/>
        <v>2</v>
      </c>
      <c r="Q2459" s="15">
        <f t="shared" si="1935"/>
        <v>6</v>
      </c>
      <c r="R2459" s="93">
        <v>44984</v>
      </c>
      <c r="S2459" s="11" t="s">
        <v>9</v>
      </c>
      <c r="T2459" s="62">
        <v>2</v>
      </c>
      <c r="U2459" s="47">
        <v>4</v>
      </c>
      <c r="V2459" s="46">
        <v>1</v>
      </c>
      <c r="W2459" s="47">
        <v>4</v>
      </c>
      <c r="X2459" s="123">
        <f t="shared" si="1936"/>
        <v>11</v>
      </c>
      <c r="Y2459" s="46">
        <v>2</v>
      </c>
      <c r="Z2459" s="47">
        <v>5</v>
      </c>
      <c r="AA2459" s="46"/>
      <c r="AB2459" s="47">
        <v>4</v>
      </c>
      <c r="AC2459" s="123">
        <f t="shared" si="1937"/>
        <v>11</v>
      </c>
      <c r="AD2459" s="46">
        <v>3</v>
      </c>
      <c r="AE2459" s="47">
        <v>4</v>
      </c>
      <c r="AF2459" s="46">
        <v>2</v>
      </c>
      <c r="AG2459" s="47">
        <v>3</v>
      </c>
      <c r="AH2459" s="123">
        <f t="shared" si="1938"/>
        <v>12</v>
      </c>
      <c r="AI2459" s="72">
        <f t="shared" si="1939"/>
        <v>34</v>
      </c>
      <c r="AJ2459" s="93">
        <v>45003</v>
      </c>
    </row>
    <row r="2460" spans="1:36" x14ac:dyDescent="0.15">
      <c r="A2460" s="11" t="s">
        <v>9</v>
      </c>
      <c r="B2460" s="12"/>
      <c r="C2460" s="13"/>
      <c r="D2460" s="12"/>
      <c r="E2460" s="30"/>
      <c r="F2460" s="14">
        <f t="shared" si="1932"/>
        <v>0</v>
      </c>
      <c r="G2460" s="12">
        <v>3</v>
      </c>
      <c r="H2460" s="13"/>
      <c r="I2460" s="12"/>
      <c r="J2460" s="30"/>
      <c r="K2460" s="14">
        <f t="shared" si="1933"/>
        <v>3</v>
      </c>
      <c r="L2460" s="12">
        <v>5</v>
      </c>
      <c r="M2460" s="13"/>
      <c r="N2460" s="12"/>
      <c r="O2460" s="30"/>
      <c r="P2460" s="14">
        <f t="shared" si="1934"/>
        <v>5</v>
      </c>
      <c r="Q2460" s="15">
        <f t="shared" si="1935"/>
        <v>8</v>
      </c>
      <c r="R2460" s="56">
        <v>44993</v>
      </c>
      <c r="S2460" s="11" t="s">
        <v>9</v>
      </c>
      <c r="T2460" s="89"/>
      <c r="U2460" s="88"/>
      <c r="V2460" s="89"/>
      <c r="W2460" s="88"/>
      <c r="X2460" s="14">
        <f t="shared" ref="X2460:X2465" si="1940">SUM(T2460:W2460)</f>
        <v>0</v>
      </c>
      <c r="Y2460" s="89"/>
      <c r="Z2460" s="88"/>
      <c r="AA2460" s="89"/>
      <c r="AB2460" s="88"/>
      <c r="AC2460" s="14">
        <f t="shared" ref="AC2460:AC2465" si="1941">SUM(Y2460:AB2460)</f>
        <v>0</v>
      </c>
      <c r="AD2460" s="89"/>
      <c r="AE2460" s="88"/>
      <c r="AF2460" s="89"/>
      <c r="AG2460" s="88"/>
      <c r="AH2460" s="14">
        <f t="shared" ref="AH2460:AH2465" si="1942">SUM(AD2460:AG2460)</f>
        <v>0</v>
      </c>
      <c r="AI2460" s="15">
        <f t="shared" ref="AI2460:AI2490" si="1943">X2460+AC2460+AH2460</f>
        <v>0</v>
      </c>
    </row>
    <row r="2461" spans="1:36" x14ac:dyDescent="0.15">
      <c r="A2461" s="11" t="s">
        <v>66</v>
      </c>
      <c r="B2461" s="12">
        <v>1</v>
      </c>
      <c r="C2461" s="13">
        <v>3</v>
      </c>
      <c r="D2461" s="12">
        <v>1</v>
      </c>
      <c r="E2461" s="30">
        <v>3</v>
      </c>
      <c r="F2461" s="14">
        <f t="shared" si="1932"/>
        <v>8</v>
      </c>
      <c r="G2461" s="12">
        <v>1</v>
      </c>
      <c r="H2461" s="13">
        <v>3</v>
      </c>
      <c r="I2461" s="12">
        <f>1-1</f>
        <v>0</v>
      </c>
      <c r="J2461" s="30">
        <v>3</v>
      </c>
      <c r="K2461" s="14">
        <f t="shared" si="1933"/>
        <v>7</v>
      </c>
      <c r="L2461" s="12">
        <v>1</v>
      </c>
      <c r="M2461" s="13">
        <v>3</v>
      </c>
      <c r="N2461" s="12">
        <v>1</v>
      </c>
      <c r="O2461" s="30">
        <v>3</v>
      </c>
      <c r="P2461" s="14">
        <f t="shared" si="1934"/>
        <v>8</v>
      </c>
      <c r="Q2461" s="15">
        <f t="shared" si="1935"/>
        <v>23</v>
      </c>
      <c r="R2461" s="93">
        <v>44994</v>
      </c>
      <c r="S2461" s="11" t="s">
        <v>9</v>
      </c>
      <c r="T2461" s="46"/>
      <c r="U2461" s="47"/>
      <c r="V2461" s="46"/>
      <c r="W2461" s="88"/>
      <c r="X2461" s="14">
        <f t="shared" si="1940"/>
        <v>0</v>
      </c>
      <c r="Y2461" s="46"/>
      <c r="Z2461" s="47"/>
      <c r="AA2461" s="46"/>
      <c r="AB2461" s="88"/>
      <c r="AC2461" s="14">
        <f t="shared" si="1941"/>
        <v>0</v>
      </c>
      <c r="AD2461" s="46"/>
      <c r="AE2461" s="47"/>
      <c r="AF2461" s="46"/>
      <c r="AG2461" s="88"/>
      <c r="AH2461" s="14">
        <f t="shared" si="1942"/>
        <v>0</v>
      </c>
      <c r="AI2461" s="15">
        <f t="shared" si="1943"/>
        <v>0</v>
      </c>
    </row>
    <row r="2462" spans="1:36" x14ac:dyDescent="0.15">
      <c r="A2462" s="11" t="s">
        <v>101</v>
      </c>
      <c r="B2462" s="18">
        <v>1</v>
      </c>
      <c r="C2462" s="19">
        <v>1</v>
      </c>
      <c r="D2462" s="18"/>
      <c r="E2462" s="32">
        <v>1</v>
      </c>
      <c r="F2462" s="14">
        <f t="shared" si="1932"/>
        <v>3</v>
      </c>
      <c r="G2462" s="18">
        <v>1</v>
      </c>
      <c r="H2462" s="19">
        <v>2</v>
      </c>
      <c r="I2462" s="18"/>
      <c r="J2462" s="32">
        <v>1</v>
      </c>
      <c r="K2462" s="14">
        <f t="shared" si="1933"/>
        <v>4</v>
      </c>
      <c r="L2462" s="18">
        <v>2</v>
      </c>
      <c r="M2462" s="19">
        <v>1</v>
      </c>
      <c r="N2462" s="18">
        <v>1</v>
      </c>
      <c r="O2462" s="32"/>
      <c r="P2462" s="14">
        <f t="shared" si="1934"/>
        <v>4</v>
      </c>
      <c r="Q2462" s="15">
        <f t="shared" si="1935"/>
        <v>11</v>
      </c>
      <c r="R2462" s="93">
        <v>45000</v>
      </c>
      <c r="S2462" s="11" t="s">
        <v>9</v>
      </c>
      <c r="T2462" s="46"/>
      <c r="U2462" s="47"/>
      <c r="V2462" s="46"/>
      <c r="W2462" s="88"/>
      <c r="X2462" s="14">
        <f t="shared" ref="X2462" si="1944">SUM(T2462:W2462)</f>
        <v>0</v>
      </c>
      <c r="Y2462" s="46"/>
      <c r="Z2462" s="47"/>
      <c r="AA2462" s="46"/>
      <c r="AB2462" s="88"/>
      <c r="AC2462" s="14">
        <f t="shared" ref="AC2462" si="1945">SUM(Y2462:AB2462)</f>
        <v>0</v>
      </c>
      <c r="AD2462" s="46"/>
      <c r="AE2462" s="47"/>
      <c r="AF2462" s="46"/>
      <c r="AG2462" s="88"/>
      <c r="AH2462" s="14">
        <f t="shared" ref="AH2462" si="1946">SUM(AD2462:AG2462)</f>
        <v>0</v>
      </c>
      <c r="AI2462" s="15">
        <f t="shared" ref="AI2462" si="1947">X2462+AC2462+AH2462</f>
        <v>0</v>
      </c>
    </row>
    <row r="2463" spans="1:36" x14ac:dyDescent="0.15">
      <c r="A2463" s="11" t="s">
        <v>836</v>
      </c>
      <c r="B2463" s="18">
        <v>4</v>
      </c>
      <c r="C2463" s="19">
        <v>2</v>
      </c>
      <c r="D2463" s="18">
        <v>3</v>
      </c>
      <c r="E2463" s="32">
        <v>3</v>
      </c>
      <c r="F2463" s="14">
        <f t="shared" si="1932"/>
        <v>12</v>
      </c>
      <c r="G2463" s="18">
        <v>5</v>
      </c>
      <c r="H2463" s="19">
        <v>2</v>
      </c>
      <c r="I2463" s="18">
        <v>2</v>
      </c>
      <c r="J2463" s="32">
        <v>2</v>
      </c>
      <c r="K2463" s="14">
        <f t="shared" si="1933"/>
        <v>11</v>
      </c>
      <c r="L2463" s="18">
        <v>7</v>
      </c>
      <c r="M2463" s="19">
        <f>3+1</f>
        <v>4</v>
      </c>
      <c r="N2463" s="18">
        <f>4-1</f>
        <v>3</v>
      </c>
      <c r="O2463" s="32">
        <v>2</v>
      </c>
      <c r="P2463" s="14">
        <f t="shared" si="1934"/>
        <v>16</v>
      </c>
      <c r="Q2463" s="15">
        <f t="shared" si="1935"/>
        <v>39</v>
      </c>
      <c r="R2463" s="93">
        <v>45005</v>
      </c>
      <c r="S2463" s="11" t="s">
        <v>9</v>
      </c>
      <c r="T2463" s="62"/>
      <c r="U2463" s="47"/>
      <c r="V2463" s="46"/>
      <c r="W2463" s="47"/>
      <c r="X2463" s="123">
        <f t="shared" si="1940"/>
        <v>0</v>
      </c>
      <c r="Y2463" s="46"/>
      <c r="Z2463" s="47"/>
      <c r="AA2463" s="46"/>
      <c r="AB2463" s="47"/>
      <c r="AC2463" s="123">
        <f t="shared" si="1941"/>
        <v>0</v>
      </c>
      <c r="AD2463" s="46"/>
      <c r="AE2463" s="47"/>
      <c r="AF2463" s="46"/>
      <c r="AG2463" s="47"/>
      <c r="AH2463" s="123">
        <f t="shared" si="1942"/>
        <v>0</v>
      </c>
      <c r="AI2463" s="72">
        <f t="shared" si="1943"/>
        <v>0</v>
      </c>
    </row>
    <row r="2464" spans="1:36" x14ac:dyDescent="0.15">
      <c r="A2464" s="11" t="s">
        <v>691</v>
      </c>
      <c r="B2464" s="18"/>
      <c r="C2464" s="19"/>
      <c r="D2464" s="18"/>
      <c r="E2464" s="32"/>
      <c r="F2464" s="14">
        <f t="shared" si="1932"/>
        <v>0</v>
      </c>
      <c r="G2464" s="18"/>
      <c r="H2464" s="19"/>
      <c r="I2464" s="18">
        <v>1</v>
      </c>
      <c r="J2464" s="32"/>
      <c r="K2464" s="14">
        <f t="shared" si="1933"/>
        <v>1</v>
      </c>
      <c r="L2464" s="18">
        <v>1</v>
      </c>
      <c r="M2464" s="19"/>
      <c r="N2464" s="18"/>
      <c r="O2464" s="32"/>
      <c r="P2464" s="14">
        <f t="shared" si="1934"/>
        <v>1</v>
      </c>
      <c r="Q2464" s="15">
        <f t="shared" si="1935"/>
        <v>2</v>
      </c>
      <c r="R2464" s="93">
        <v>45005</v>
      </c>
      <c r="S2464" s="11" t="s">
        <v>9</v>
      </c>
      <c r="T2464" s="89"/>
      <c r="U2464" s="88"/>
      <c r="V2464" s="89"/>
      <c r="W2464" s="88"/>
      <c r="X2464" s="14">
        <f t="shared" si="1940"/>
        <v>0</v>
      </c>
      <c r="Y2464" s="89"/>
      <c r="Z2464" s="88"/>
      <c r="AA2464" s="89"/>
      <c r="AB2464" s="88"/>
      <c r="AC2464" s="14">
        <f t="shared" si="1941"/>
        <v>0</v>
      </c>
      <c r="AD2464" s="89"/>
      <c r="AE2464" s="88"/>
      <c r="AF2464" s="89"/>
      <c r="AG2464" s="88"/>
      <c r="AH2464" s="14">
        <f t="shared" si="1942"/>
        <v>0</v>
      </c>
      <c r="AI2464" s="15">
        <f t="shared" si="1943"/>
        <v>0</v>
      </c>
    </row>
    <row r="2465" spans="1:36" ht="14.25" thickBot="1" x14ac:dyDescent="0.2">
      <c r="A2465" s="20" t="s">
        <v>9</v>
      </c>
      <c r="B2465" s="21"/>
      <c r="C2465" s="22"/>
      <c r="D2465" s="21"/>
      <c r="E2465" s="105"/>
      <c r="F2465" s="14">
        <f t="shared" si="1932"/>
        <v>0</v>
      </c>
      <c r="G2465" s="21"/>
      <c r="H2465" s="22"/>
      <c r="I2465" s="21"/>
      <c r="J2465" s="105"/>
      <c r="K2465" s="14">
        <f t="shared" si="1933"/>
        <v>0</v>
      </c>
      <c r="L2465" s="21"/>
      <c r="M2465" s="22"/>
      <c r="N2465" s="21"/>
      <c r="O2465" s="105"/>
      <c r="P2465" s="14">
        <f t="shared" si="1934"/>
        <v>0</v>
      </c>
      <c r="Q2465" s="24">
        <f t="shared" si="1935"/>
        <v>0</v>
      </c>
      <c r="S2465" s="11" t="s">
        <v>9</v>
      </c>
      <c r="T2465" s="48"/>
      <c r="U2465" s="49"/>
      <c r="V2465" s="48"/>
      <c r="W2465" s="109"/>
      <c r="X2465" s="14">
        <f t="shared" si="1940"/>
        <v>0</v>
      </c>
      <c r="Y2465" s="48"/>
      <c r="Z2465" s="49"/>
      <c r="AA2465" s="48"/>
      <c r="AB2465" s="109"/>
      <c r="AC2465" s="14">
        <f t="shared" si="1941"/>
        <v>0</v>
      </c>
      <c r="AD2465" s="48"/>
      <c r="AE2465" s="49"/>
      <c r="AF2465" s="48"/>
      <c r="AG2465" s="109"/>
      <c r="AH2465" s="14">
        <f t="shared" si="1942"/>
        <v>0</v>
      </c>
      <c r="AI2465" s="24">
        <f t="shared" si="1943"/>
        <v>0</v>
      </c>
    </row>
    <row r="2466" spans="1:36" ht="14.25" thickBot="1" x14ac:dyDescent="0.2">
      <c r="A2466" s="25" t="s">
        <v>10</v>
      </c>
      <c r="B2466" s="26">
        <f>SUM(B2455:B2465)</f>
        <v>12</v>
      </c>
      <c r="C2466" s="26">
        <f>SUM(C2455:C2465)</f>
        <v>18</v>
      </c>
      <c r="D2466" s="27">
        <f>SUM(D2455:D2465)</f>
        <v>13</v>
      </c>
      <c r="E2466" s="27">
        <f>SUM(E2455:E2465)</f>
        <v>22</v>
      </c>
      <c r="F2466" s="28">
        <f>SUM(B2466:E2466)</f>
        <v>65</v>
      </c>
      <c r="G2466" s="26">
        <f>SUM(G2455:G2465)</f>
        <v>41</v>
      </c>
      <c r="H2466" s="26">
        <f>SUM(H2455:H2465)</f>
        <v>17</v>
      </c>
      <c r="I2466" s="27">
        <f>SUM(I2455:I2465)</f>
        <v>34</v>
      </c>
      <c r="J2466" s="27">
        <f>SUM(J2455:J2465)</f>
        <v>19</v>
      </c>
      <c r="K2466" s="28">
        <f>SUM(G2466:J2466)</f>
        <v>111</v>
      </c>
      <c r="L2466" s="26">
        <f>SUM(L2455:L2465)</f>
        <v>21</v>
      </c>
      <c r="M2466" s="26">
        <f>SUM(M2455:M2465)</f>
        <v>17</v>
      </c>
      <c r="N2466" s="27">
        <f>SUM(N2455:N2465)</f>
        <v>13</v>
      </c>
      <c r="O2466" s="27">
        <f>SUM(O2455:O2465)</f>
        <v>19</v>
      </c>
      <c r="P2466" s="28">
        <f>SUM(L2466:O2466)</f>
        <v>70</v>
      </c>
      <c r="Q2466" s="29">
        <f t="shared" si="1935"/>
        <v>246</v>
      </c>
      <c r="S2466" s="25" t="s">
        <v>10</v>
      </c>
      <c r="T2466" s="26">
        <f>SUM(T2455:T2465)</f>
        <v>579</v>
      </c>
      <c r="U2466" s="26">
        <f>SUM(U2455:U2465)</f>
        <v>644</v>
      </c>
      <c r="V2466" s="27">
        <f>SUM(V2455:V2465)</f>
        <v>515</v>
      </c>
      <c r="W2466" s="27">
        <f>SUM(W2455:W2465)</f>
        <v>222</v>
      </c>
      <c r="X2466" s="28">
        <f>SUM(T2466:W2466)</f>
        <v>1960</v>
      </c>
      <c r="Y2466" s="26">
        <f>SUM(Y2455:Y2465)</f>
        <v>535</v>
      </c>
      <c r="Z2466" s="26">
        <f>SUM(Z2455:Z2465)</f>
        <v>747</v>
      </c>
      <c r="AA2466" s="27">
        <f>SUM(AA2455:AA2465)</f>
        <v>630</v>
      </c>
      <c r="AB2466" s="27">
        <f>SUM(AB2455:AB2465)</f>
        <v>276</v>
      </c>
      <c r="AC2466" s="28">
        <f>SUM(Y2466:AB2466)</f>
        <v>2188</v>
      </c>
      <c r="AD2466" s="26">
        <f>SUM(AD2455:AD2465)</f>
        <v>493</v>
      </c>
      <c r="AE2466" s="26">
        <f>SUM(AE2455:AE2465)</f>
        <v>671</v>
      </c>
      <c r="AF2466" s="27">
        <f>SUM(AF2455:AF2465)</f>
        <v>543</v>
      </c>
      <c r="AG2466" s="27">
        <f>SUM(AG2455:AG2465)</f>
        <v>197</v>
      </c>
      <c r="AH2466" s="28">
        <f>SUM(AD2466:AG2466)</f>
        <v>1904</v>
      </c>
      <c r="AI2466" s="29">
        <f t="shared" si="1943"/>
        <v>6052</v>
      </c>
    </row>
    <row r="2467" spans="1:36" x14ac:dyDescent="0.15">
      <c r="A2467" s="30" t="s">
        <v>1780</v>
      </c>
      <c r="B2467" s="31"/>
      <c r="C2467" s="32">
        <v>1</v>
      </c>
      <c r="D2467" s="33"/>
      <c r="E2467" s="32"/>
      <c r="F2467" s="14">
        <f>SUM(B2467:E2467)</f>
        <v>1</v>
      </c>
      <c r="G2467" s="31"/>
      <c r="H2467" s="32">
        <v>1</v>
      </c>
      <c r="I2467" s="33"/>
      <c r="J2467" s="32"/>
      <c r="K2467" s="14">
        <f>SUM(G2467:J2467)</f>
        <v>1</v>
      </c>
      <c r="L2467" s="31"/>
      <c r="M2467" s="32">
        <v>1</v>
      </c>
      <c r="N2467" s="33"/>
      <c r="O2467" s="32"/>
      <c r="P2467" s="14">
        <f>SUM(L2467:O2467)</f>
        <v>1</v>
      </c>
      <c r="Q2467" s="15">
        <f t="shared" si="1935"/>
        <v>3</v>
      </c>
      <c r="R2467" s="93">
        <v>44972</v>
      </c>
      <c r="S2467" s="30" t="s">
        <v>1776</v>
      </c>
      <c r="T2467" s="133"/>
      <c r="U2467" s="134">
        <v>2</v>
      </c>
      <c r="V2467" s="135">
        <v>2</v>
      </c>
      <c r="W2467" s="134"/>
      <c r="X2467" s="136">
        <f t="shared" ref="X2467:X2490" si="1948">SUM(T2467:W2467)</f>
        <v>4</v>
      </c>
      <c r="Y2467" s="133"/>
      <c r="Z2467" s="134">
        <v>2</v>
      </c>
      <c r="AA2467" s="135">
        <v>2</v>
      </c>
      <c r="AB2467" s="134"/>
      <c r="AC2467" s="136">
        <f t="shared" ref="AC2467:AC2490" si="1949">SUM(Y2467:AB2467)</f>
        <v>4</v>
      </c>
      <c r="AD2467" s="133"/>
      <c r="AE2467" s="134">
        <v>2</v>
      </c>
      <c r="AF2467" s="135">
        <v>2</v>
      </c>
      <c r="AG2467" s="134"/>
      <c r="AH2467" s="136">
        <f t="shared" ref="AH2467:AH2490" si="1950">SUM(AD2467:AG2467)</f>
        <v>4</v>
      </c>
      <c r="AI2467" s="137">
        <f t="shared" si="1943"/>
        <v>12</v>
      </c>
      <c r="AJ2467" s="56">
        <v>44971</v>
      </c>
    </row>
    <row r="2468" spans="1:36" x14ac:dyDescent="0.15">
      <c r="A2468" s="30" t="s">
        <v>1783</v>
      </c>
      <c r="B2468" s="37"/>
      <c r="C2468" s="19">
        <v>2</v>
      </c>
      <c r="D2468" s="18">
        <v>1</v>
      </c>
      <c r="E2468" s="32">
        <v>1</v>
      </c>
      <c r="F2468" s="14">
        <f t="shared" ref="F2468:F2490" si="1951">SUM(B2468:E2468)</f>
        <v>4</v>
      </c>
      <c r="G2468" s="37">
        <v>1</v>
      </c>
      <c r="H2468" s="19">
        <v>1</v>
      </c>
      <c r="I2468" s="18">
        <v>1</v>
      </c>
      <c r="J2468" s="32">
        <v>2</v>
      </c>
      <c r="K2468" s="14">
        <f t="shared" ref="K2468:K2490" si="1952">SUM(G2468:J2468)</f>
        <v>5</v>
      </c>
      <c r="L2468" s="37">
        <v>1</v>
      </c>
      <c r="M2468" s="19">
        <v>1</v>
      </c>
      <c r="N2468" s="18">
        <v>1</v>
      </c>
      <c r="O2468" s="32">
        <v>1</v>
      </c>
      <c r="P2468" s="14">
        <f t="shared" ref="P2468:P2490" si="1953">SUM(L2468:O2468)</f>
        <v>4</v>
      </c>
      <c r="Q2468" s="15">
        <f t="shared" si="1935"/>
        <v>13</v>
      </c>
      <c r="R2468" s="93">
        <v>44975</v>
      </c>
      <c r="S2468" s="30" t="s">
        <v>1778</v>
      </c>
      <c r="T2468" s="31">
        <v>3</v>
      </c>
      <c r="U2468" s="32"/>
      <c r="V2468" s="33"/>
      <c r="W2468" s="32">
        <v>4</v>
      </c>
      <c r="X2468" s="14">
        <f t="shared" si="1948"/>
        <v>7</v>
      </c>
      <c r="Y2468" s="31">
        <v>3</v>
      </c>
      <c r="Z2468" s="32"/>
      <c r="AA2468" s="33"/>
      <c r="AB2468" s="32">
        <v>4</v>
      </c>
      <c r="AC2468" s="14">
        <f t="shared" si="1949"/>
        <v>7</v>
      </c>
      <c r="AD2468" s="31">
        <v>3</v>
      </c>
      <c r="AE2468" s="32"/>
      <c r="AF2468" s="33"/>
      <c r="AG2468" s="32">
        <v>4</v>
      </c>
      <c r="AH2468" s="14">
        <f t="shared" si="1950"/>
        <v>7</v>
      </c>
      <c r="AI2468" s="15">
        <f t="shared" si="1943"/>
        <v>21</v>
      </c>
      <c r="AJ2468" s="56">
        <v>44972</v>
      </c>
    </row>
    <row r="2469" spans="1:36" x14ac:dyDescent="0.15">
      <c r="A2469" s="30" t="s">
        <v>1789</v>
      </c>
      <c r="B2469" s="37"/>
      <c r="C2469" s="19"/>
      <c r="D2469" s="18">
        <v>1</v>
      </c>
      <c r="E2469" s="32"/>
      <c r="F2469" s="14">
        <f t="shared" si="1951"/>
        <v>1</v>
      </c>
      <c r="G2469" s="37"/>
      <c r="H2469" s="19"/>
      <c r="I2469" s="18">
        <v>1</v>
      </c>
      <c r="J2469" s="32"/>
      <c r="K2469" s="14">
        <f t="shared" si="1952"/>
        <v>1</v>
      </c>
      <c r="L2469" s="37"/>
      <c r="M2469" s="19"/>
      <c r="N2469" s="18">
        <v>1</v>
      </c>
      <c r="O2469" s="32"/>
      <c r="P2469" s="14">
        <f t="shared" si="1953"/>
        <v>1</v>
      </c>
      <c r="Q2469" s="15">
        <f t="shared" si="1935"/>
        <v>3</v>
      </c>
      <c r="R2469" s="56">
        <v>44986</v>
      </c>
      <c r="S2469" s="30" t="s">
        <v>1779</v>
      </c>
      <c r="T2469" s="37">
        <v>1</v>
      </c>
      <c r="U2469" s="19">
        <v>10</v>
      </c>
      <c r="V2469" s="18">
        <v>2</v>
      </c>
      <c r="W2469" s="32"/>
      <c r="X2469" s="14">
        <f t="shared" si="1948"/>
        <v>13</v>
      </c>
      <c r="Y2469" s="37">
        <v>1</v>
      </c>
      <c r="Z2469" s="19">
        <v>10</v>
      </c>
      <c r="AA2469" s="18">
        <v>2</v>
      </c>
      <c r="AB2469" s="32"/>
      <c r="AC2469" s="14">
        <f t="shared" si="1949"/>
        <v>13</v>
      </c>
      <c r="AD2469" s="37">
        <v>1</v>
      </c>
      <c r="AE2469" s="19">
        <v>10</v>
      </c>
      <c r="AF2469" s="18">
        <v>2</v>
      </c>
      <c r="AG2469" s="32"/>
      <c r="AH2469" s="14">
        <f t="shared" si="1950"/>
        <v>13</v>
      </c>
      <c r="AI2469" s="15">
        <f t="shared" si="1943"/>
        <v>39</v>
      </c>
      <c r="AJ2469" s="56">
        <v>44973</v>
      </c>
    </row>
    <row r="2470" spans="1:36" x14ac:dyDescent="0.15">
      <c r="A2470" s="30" t="s">
        <v>998</v>
      </c>
      <c r="B2470" s="37"/>
      <c r="C2470" s="19">
        <v>2</v>
      </c>
      <c r="D2470" s="18"/>
      <c r="E2470" s="32"/>
      <c r="F2470" s="14">
        <f t="shared" si="1951"/>
        <v>2</v>
      </c>
      <c r="G2470" s="37">
        <v>27</v>
      </c>
      <c r="H2470" s="19"/>
      <c r="I2470" s="18">
        <v>22</v>
      </c>
      <c r="J2470" s="32"/>
      <c r="K2470" s="14">
        <f t="shared" si="1952"/>
        <v>49</v>
      </c>
      <c r="L2470" s="37">
        <v>1</v>
      </c>
      <c r="M2470" s="19"/>
      <c r="N2470" s="18"/>
      <c r="O2470" s="32"/>
      <c r="P2470" s="14">
        <f t="shared" si="1953"/>
        <v>1</v>
      </c>
      <c r="Q2470" s="15">
        <f t="shared" si="1935"/>
        <v>52</v>
      </c>
      <c r="R2470" s="93">
        <v>44986</v>
      </c>
      <c r="S2470" s="30" t="s">
        <v>1781</v>
      </c>
      <c r="T2470" s="37">
        <v>3</v>
      </c>
      <c r="U2470" s="19">
        <v>5</v>
      </c>
      <c r="V2470" s="18">
        <v>1</v>
      </c>
      <c r="W2470" s="32">
        <v>3</v>
      </c>
      <c r="X2470" s="14">
        <f t="shared" si="1948"/>
        <v>12</v>
      </c>
      <c r="Y2470" s="37">
        <v>3</v>
      </c>
      <c r="Z2470" s="19">
        <v>5</v>
      </c>
      <c r="AA2470" s="18">
        <v>1</v>
      </c>
      <c r="AB2470" s="32">
        <v>3</v>
      </c>
      <c r="AC2470" s="14">
        <f t="shared" si="1949"/>
        <v>12</v>
      </c>
      <c r="AD2470" s="37">
        <v>3</v>
      </c>
      <c r="AE2470" s="19">
        <v>5</v>
      </c>
      <c r="AF2470" s="18">
        <v>1</v>
      </c>
      <c r="AG2470" s="32">
        <v>3</v>
      </c>
      <c r="AH2470" s="14">
        <f t="shared" si="1950"/>
        <v>12</v>
      </c>
      <c r="AI2470" s="15">
        <f t="shared" si="1943"/>
        <v>36</v>
      </c>
      <c r="AJ2470" s="56">
        <v>44974</v>
      </c>
    </row>
    <row r="2471" spans="1:36" x14ac:dyDescent="0.15">
      <c r="A2471" s="30" t="s">
        <v>1793</v>
      </c>
      <c r="B2471" s="37"/>
      <c r="C2471" s="19"/>
      <c r="D2471" s="18">
        <v>2</v>
      </c>
      <c r="E2471" s="32"/>
      <c r="F2471" s="14">
        <f t="shared" si="1951"/>
        <v>2</v>
      </c>
      <c r="G2471" s="37"/>
      <c r="H2471" s="19">
        <v>2</v>
      </c>
      <c r="I2471" s="18"/>
      <c r="J2471" s="32"/>
      <c r="K2471" s="14">
        <f t="shared" si="1952"/>
        <v>2</v>
      </c>
      <c r="L2471" s="37">
        <v>2</v>
      </c>
      <c r="M2471" s="19"/>
      <c r="N2471" s="18"/>
      <c r="O2471" s="32"/>
      <c r="P2471" s="14">
        <f t="shared" si="1953"/>
        <v>2</v>
      </c>
      <c r="Q2471" s="15">
        <f t="shared" si="1935"/>
        <v>6</v>
      </c>
      <c r="R2471" s="93">
        <v>44991</v>
      </c>
      <c r="S2471" s="30" t="s">
        <v>1782</v>
      </c>
      <c r="T2471" s="37">
        <v>3</v>
      </c>
      <c r="U2471" s="19">
        <v>3</v>
      </c>
      <c r="V2471" s="18">
        <v>1</v>
      </c>
      <c r="W2471" s="32">
        <v>6</v>
      </c>
      <c r="X2471" s="14">
        <f t="shared" si="1948"/>
        <v>13</v>
      </c>
      <c r="Y2471" s="37">
        <v>3</v>
      </c>
      <c r="Z2471" s="19">
        <v>3</v>
      </c>
      <c r="AA2471" s="18">
        <v>1</v>
      </c>
      <c r="AB2471" s="32">
        <v>6</v>
      </c>
      <c r="AC2471" s="14">
        <f t="shared" si="1949"/>
        <v>13</v>
      </c>
      <c r="AD2471" s="37">
        <v>3</v>
      </c>
      <c r="AE2471" s="19">
        <v>3</v>
      </c>
      <c r="AF2471" s="18">
        <v>1</v>
      </c>
      <c r="AG2471" s="32">
        <v>6</v>
      </c>
      <c r="AH2471" s="14">
        <f t="shared" si="1950"/>
        <v>13</v>
      </c>
      <c r="AI2471" s="15">
        <f t="shared" si="1943"/>
        <v>39</v>
      </c>
      <c r="AJ2471" s="56">
        <v>44977</v>
      </c>
    </row>
    <row r="2472" spans="1:36" x14ac:dyDescent="0.15">
      <c r="A2472" s="30" t="s">
        <v>998</v>
      </c>
      <c r="B2472" s="37"/>
      <c r="C2472" s="19"/>
      <c r="D2472" s="18"/>
      <c r="E2472" s="32">
        <v>9</v>
      </c>
      <c r="F2472" s="14">
        <f t="shared" si="1951"/>
        <v>9</v>
      </c>
      <c r="G2472" s="37"/>
      <c r="H2472" s="19"/>
      <c r="I2472" s="18"/>
      <c r="J2472" s="32">
        <v>6</v>
      </c>
      <c r="K2472" s="14">
        <f t="shared" si="1952"/>
        <v>6</v>
      </c>
      <c r="L2472" s="37"/>
      <c r="M2472" s="19"/>
      <c r="N2472" s="18"/>
      <c r="O2472" s="32">
        <v>7</v>
      </c>
      <c r="P2472" s="14">
        <f t="shared" si="1953"/>
        <v>7</v>
      </c>
      <c r="Q2472" s="15">
        <f t="shared" si="1935"/>
        <v>22</v>
      </c>
      <c r="R2472" s="93">
        <v>44989</v>
      </c>
      <c r="S2472" s="30" t="s">
        <v>1784</v>
      </c>
      <c r="T2472" s="37">
        <v>5</v>
      </c>
      <c r="U2472" s="19">
        <v>7</v>
      </c>
      <c r="V2472" s="18">
        <v>6</v>
      </c>
      <c r="W2472" s="32">
        <v>5</v>
      </c>
      <c r="X2472" s="14">
        <f t="shared" si="1948"/>
        <v>23</v>
      </c>
      <c r="Y2472" s="37">
        <v>5</v>
      </c>
      <c r="Z2472" s="19">
        <v>7</v>
      </c>
      <c r="AA2472" s="18">
        <v>6</v>
      </c>
      <c r="AB2472" s="32">
        <v>5</v>
      </c>
      <c r="AC2472" s="14">
        <f t="shared" si="1949"/>
        <v>23</v>
      </c>
      <c r="AD2472" s="37">
        <v>5</v>
      </c>
      <c r="AE2472" s="19">
        <v>7</v>
      </c>
      <c r="AF2472" s="18">
        <v>6</v>
      </c>
      <c r="AG2472" s="32">
        <v>5</v>
      </c>
      <c r="AH2472" s="14">
        <f t="shared" si="1950"/>
        <v>23</v>
      </c>
      <c r="AI2472" s="15">
        <f t="shared" si="1943"/>
        <v>69</v>
      </c>
      <c r="AJ2472" s="56">
        <v>44978</v>
      </c>
    </row>
    <row r="2473" spans="1:36" x14ac:dyDescent="0.15">
      <c r="A2473" s="30" t="s">
        <v>1804</v>
      </c>
      <c r="B2473" s="37">
        <v>1</v>
      </c>
      <c r="C2473" s="19"/>
      <c r="D2473" s="18"/>
      <c r="E2473" s="32"/>
      <c r="F2473" s="14">
        <f t="shared" si="1951"/>
        <v>1</v>
      </c>
      <c r="G2473" s="37">
        <v>1</v>
      </c>
      <c r="H2473" s="19"/>
      <c r="I2473" s="18"/>
      <c r="J2473" s="32"/>
      <c r="K2473" s="14">
        <f t="shared" si="1952"/>
        <v>1</v>
      </c>
      <c r="L2473" s="37">
        <v>1</v>
      </c>
      <c r="M2473" s="19"/>
      <c r="N2473" s="18"/>
      <c r="O2473" s="32"/>
      <c r="P2473" s="14">
        <f t="shared" si="1953"/>
        <v>1</v>
      </c>
      <c r="Q2473" s="15">
        <f t="shared" si="1935"/>
        <v>3</v>
      </c>
      <c r="R2473" s="56">
        <v>45001</v>
      </c>
      <c r="S2473" s="30" t="s">
        <v>1785</v>
      </c>
      <c r="T2473" s="37">
        <v>4</v>
      </c>
      <c r="U2473" s="19">
        <v>2</v>
      </c>
      <c r="V2473" s="18">
        <v>5</v>
      </c>
      <c r="W2473" s="32">
        <v>3</v>
      </c>
      <c r="X2473" s="14">
        <f t="shared" si="1948"/>
        <v>14</v>
      </c>
      <c r="Y2473" s="37">
        <v>4</v>
      </c>
      <c r="Z2473" s="19">
        <v>2</v>
      </c>
      <c r="AA2473" s="18">
        <v>5</v>
      </c>
      <c r="AB2473" s="32">
        <v>3</v>
      </c>
      <c r="AC2473" s="14">
        <f t="shared" si="1949"/>
        <v>14</v>
      </c>
      <c r="AD2473" s="37">
        <v>4</v>
      </c>
      <c r="AE2473" s="19">
        <v>2</v>
      </c>
      <c r="AF2473" s="18">
        <v>5</v>
      </c>
      <c r="AG2473" s="32">
        <v>3</v>
      </c>
      <c r="AH2473" s="14">
        <f t="shared" si="1950"/>
        <v>14</v>
      </c>
      <c r="AI2473" s="15">
        <f t="shared" si="1943"/>
        <v>42</v>
      </c>
      <c r="AJ2473" s="56">
        <v>44979</v>
      </c>
    </row>
    <row r="2474" spans="1:36" x14ac:dyDescent="0.15">
      <c r="A2474" s="30" t="s">
        <v>998</v>
      </c>
      <c r="B2474" s="37">
        <v>2</v>
      </c>
      <c r="C2474" s="19">
        <v>4</v>
      </c>
      <c r="D2474" s="18">
        <v>1</v>
      </c>
      <c r="E2474" s="32">
        <v>4</v>
      </c>
      <c r="F2474" s="14">
        <f t="shared" si="1951"/>
        <v>11</v>
      </c>
      <c r="G2474" s="37">
        <v>2</v>
      </c>
      <c r="H2474" s="19">
        <v>5</v>
      </c>
      <c r="I2474" s="18"/>
      <c r="J2474" s="32">
        <v>4</v>
      </c>
      <c r="K2474" s="14">
        <f t="shared" si="1952"/>
        <v>11</v>
      </c>
      <c r="L2474" s="37">
        <v>3</v>
      </c>
      <c r="M2474" s="19">
        <v>4</v>
      </c>
      <c r="N2474" s="18">
        <v>2</v>
      </c>
      <c r="O2474" s="32">
        <v>3</v>
      </c>
      <c r="P2474" s="14">
        <f t="shared" si="1953"/>
        <v>12</v>
      </c>
      <c r="Q2474" s="15">
        <f t="shared" si="1935"/>
        <v>34</v>
      </c>
      <c r="R2474" s="93">
        <v>45003</v>
      </c>
      <c r="S2474" s="30" t="s">
        <v>1786</v>
      </c>
      <c r="T2474" s="37">
        <v>2</v>
      </c>
      <c r="U2474" s="19">
        <v>3</v>
      </c>
      <c r="V2474" s="18">
        <v>2</v>
      </c>
      <c r="W2474" s="32">
        <v>1</v>
      </c>
      <c r="X2474" s="14">
        <f t="shared" si="1948"/>
        <v>8</v>
      </c>
      <c r="Y2474" s="37">
        <v>2</v>
      </c>
      <c r="Z2474" s="19">
        <v>3</v>
      </c>
      <c r="AA2474" s="18">
        <v>2</v>
      </c>
      <c r="AB2474" s="32">
        <v>1</v>
      </c>
      <c r="AC2474" s="14">
        <f t="shared" si="1949"/>
        <v>8</v>
      </c>
      <c r="AD2474" s="37">
        <v>2</v>
      </c>
      <c r="AE2474" s="19">
        <v>3</v>
      </c>
      <c r="AF2474" s="18">
        <v>2</v>
      </c>
      <c r="AG2474" s="32">
        <v>1</v>
      </c>
      <c r="AH2474" s="14">
        <f t="shared" si="1950"/>
        <v>8</v>
      </c>
      <c r="AI2474" s="15">
        <f t="shared" si="1943"/>
        <v>24</v>
      </c>
      <c r="AJ2474" s="56">
        <v>44981</v>
      </c>
    </row>
    <row r="2475" spans="1:36" x14ac:dyDescent="0.15">
      <c r="A2475" s="30"/>
      <c r="B2475" s="37"/>
      <c r="C2475" s="19"/>
      <c r="D2475" s="18"/>
      <c r="E2475" s="32"/>
      <c r="F2475" s="14">
        <f t="shared" si="1951"/>
        <v>0</v>
      </c>
      <c r="G2475" s="37"/>
      <c r="H2475" s="19"/>
      <c r="I2475" s="18"/>
      <c r="J2475" s="32"/>
      <c r="K2475" s="14">
        <f t="shared" si="1952"/>
        <v>0</v>
      </c>
      <c r="L2475" s="37"/>
      <c r="M2475" s="19"/>
      <c r="N2475" s="18"/>
      <c r="O2475" s="32"/>
      <c r="P2475" s="14">
        <f t="shared" si="1953"/>
        <v>0</v>
      </c>
      <c r="Q2475" s="15">
        <f t="shared" si="1935"/>
        <v>0</v>
      </c>
      <c r="S2475" s="30" t="s">
        <v>1787</v>
      </c>
      <c r="T2475" s="37"/>
      <c r="U2475" s="19">
        <v>3</v>
      </c>
      <c r="V2475" s="18">
        <v>4</v>
      </c>
      <c r="W2475" s="32">
        <v>2</v>
      </c>
      <c r="X2475" s="14">
        <f t="shared" si="1948"/>
        <v>9</v>
      </c>
      <c r="Y2475" s="37"/>
      <c r="Z2475" s="19">
        <v>3</v>
      </c>
      <c r="AA2475" s="18">
        <v>4</v>
      </c>
      <c r="AB2475" s="32">
        <v>2</v>
      </c>
      <c r="AC2475" s="14">
        <f t="shared" si="1949"/>
        <v>9</v>
      </c>
      <c r="AD2475" s="37"/>
      <c r="AE2475" s="19">
        <v>3</v>
      </c>
      <c r="AF2475" s="18">
        <v>4</v>
      </c>
      <c r="AG2475" s="32">
        <v>2</v>
      </c>
      <c r="AH2475" s="14">
        <f t="shared" si="1950"/>
        <v>9</v>
      </c>
      <c r="AI2475" s="15">
        <f t="shared" si="1943"/>
        <v>27</v>
      </c>
      <c r="AJ2475" s="56">
        <v>44984</v>
      </c>
    </row>
    <row r="2476" spans="1:36" x14ac:dyDescent="0.15">
      <c r="A2476" s="30"/>
      <c r="B2476" s="37"/>
      <c r="C2476" s="19"/>
      <c r="D2476" s="18"/>
      <c r="E2476" s="32"/>
      <c r="F2476" s="14">
        <f t="shared" si="1951"/>
        <v>0</v>
      </c>
      <c r="G2476" s="37"/>
      <c r="H2476" s="19"/>
      <c r="I2476" s="18"/>
      <c r="J2476" s="32"/>
      <c r="K2476" s="14">
        <f t="shared" si="1952"/>
        <v>0</v>
      </c>
      <c r="L2476" s="37"/>
      <c r="M2476" s="19"/>
      <c r="N2476" s="18"/>
      <c r="O2476" s="32"/>
      <c r="P2476" s="14">
        <f t="shared" si="1953"/>
        <v>0</v>
      </c>
      <c r="Q2476" s="15">
        <f t="shared" si="1935"/>
        <v>0</v>
      </c>
      <c r="S2476" s="30" t="s">
        <v>1788</v>
      </c>
      <c r="T2476" s="37"/>
      <c r="U2476" s="19">
        <v>5</v>
      </c>
      <c r="V2476" s="18">
        <v>4</v>
      </c>
      <c r="W2476" s="32"/>
      <c r="X2476" s="14">
        <f t="shared" si="1948"/>
        <v>9</v>
      </c>
      <c r="Y2476" s="37"/>
      <c r="Z2476" s="19">
        <v>5</v>
      </c>
      <c r="AA2476" s="18">
        <v>4</v>
      </c>
      <c r="AB2476" s="32"/>
      <c r="AC2476" s="14">
        <f t="shared" si="1949"/>
        <v>9</v>
      </c>
      <c r="AD2476" s="37"/>
      <c r="AE2476" s="19">
        <v>5</v>
      </c>
      <c r="AF2476" s="18">
        <v>4</v>
      </c>
      <c r="AG2476" s="32"/>
      <c r="AH2476" s="14">
        <f t="shared" si="1950"/>
        <v>9</v>
      </c>
      <c r="AI2476" s="15">
        <f t="shared" si="1943"/>
        <v>27</v>
      </c>
      <c r="AJ2476" s="56">
        <v>44985</v>
      </c>
    </row>
    <row r="2477" spans="1:36" x14ac:dyDescent="0.15">
      <c r="A2477" s="30"/>
      <c r="B2477" s="37"/>
      <c r="C2477" s="19"/>
      <c r="D2477" s="18"/>
      <c r="E2477" s="32"/>
      <c r="F2477" s="14">
        <f t="shared" si="1951"/>
        <v>0</v>
      </c>
      <c r="G2477" s="37"/>
      <c r="H2477" s="19"/>
      <c r="I2477" s="18"/>
      <c r="J2477" s="32"/>
      <c r="K2477" s="14">
        <f t="shared" si="1952"/>
        <v>0</v>
      </c>
      <c r="L2477" s="37"/>
      <c r="M2477" s="19"/>
      <c r="N2477" s="18"/>
      <c r="O2477" s="32"/>
      <c r="P2477" s="14">
        <f t="shared" si="1953"/>
        <v>0</v>
      </c>
      <c r="Q2477" s="15">
        <f t="shared" si="1935"/>
        <v>0</v>
      </c>
      <c r="S2477" s="30" t="s">
        <v>1790</v>
      </c>
      <c r="T2477" s="37">
        <v>1</v>
      </c>
      <c r="U2477" s="19">
        <v>2</v>
      </c>
      <c r="V2477" s="18">
        <v>2</v>
      </c>
      <c r="W2477" s="32"/>
      <c r="X2477" s="14">
        <f t="shared" si="1948"/>
        <v>5</v>
      </c>
      <c r="Y2477" s="37">
        <v>1</v>
      </c>
      <c r="Z2477" s="19">
        <v>2</v>
      </c>
      <c r="AA2477" s="18">
        <v>2</v>
      </c>
      <c r="AB2477" s="32"/>
      <c r="AC2477" s="14">
        <f t="shared" si="1949"/>
        <v>5</v>
      </c>
      <c r="AD2477" s="37">
        <v>1</v>
      </c>
      <c r="AE2477" s="19">
        <v>2</v>
      </c>
      <c r="AF2477" s="18">
        <v>2</v>
      </c>
      <c r="AG2477" s="32"/>
      <c r="AH2477" s="14">
        <f t="shared" si="1950"/>
        <v>5</v>
      </c>
      <c r="AI2477" s="15">
        <f t="shared" si="1943"/>
        <v>15</v>
      </c>
      <c r="AJ2477" s="56">
        <v>44987</v>
      </c>
    </row>
    <row r="2478" spans="1:36" x14ac:dyDescent="0.15">
      <c r="A2478" s="30"/>
      <c r="B2478" s="37"/>
      <c r="C2478" s="19"/>
      <c r="D2478" s="18"/>
      <c r="E2478" s="32"/>
      <c r="F2478" s="14">
        <f t="shared" si="1951"/>
        <v>0</v>
      </c>
      <c r="G2478" s="37"/>
      <c r="H2478" s="19"/>
      <c r="I2478" s="18"/>
      <c r="J2478" s="32"/>
      <c r="K2478" s="14">
        <f t="shared" si="1952"/>
        <v>0</v>
      </c>
      <c r="L2478" s="37"/>
      <c r="M2478" s="19"/>
      <c r="N2478" s="18"/>
      <c r="O2478" s="32"/>
      <c r="P2478" s="14">
        <f t="shared" si="1953"/>
        <v>0</v>
      </c>
      <c r="Q2478" s="15">
        <f t="shared" si="1935"/>
        <v>0</v>
      </c>
      <c r="S2478" s="30" t="s">
        <v>1792</v>
      </c>
      <c r="T2478" s="37"/>
      <c r="U2478" s="19">
        <v>3</v>
      </c>
      <c r="V2478" s="18">
        <v>2</v>
      </c>
      <c r="W2478" s="32"/>
      <c r="X2478" s="14">
        <f t="shared" si="1948"/>
        <v>5</v>
      </c>
      <c r="Y2478" s="37"/>
      <c r="Z2478" s="19">
        <v>3</v>
      </c>
      <c r="AA2478" s="18">
        <v>2</v>
      </c>
      <c r="AB2478" s="32"/>
      <c r="AC2478" s="14">
        <f t="shared" si="1949"/>
        <v>5</v>
      </c>
      <c r="AD2478" s="37"/>
      <c r="AE2478" s="19">
        <v>3</v>
      </c>
      <c r="AF2478" s="18">
        <v>2</v>
      </c>
      <c r="AG2478" s="32"/>
      <c r="AH2478" s="14">
        <f t="shared" si="1950"/>
        <v>5</v>
      </c>
      <c r="AI2478" s="15">
        <f t="shared" si="1943"/>
        <v>15</v>
      </c>
      <c r="AJ2478" s="56">
        <v>44988</v>
      </c>
    </row>
    <row r="2479" spans="1:36" x14ac:dyDescent="0.15">
      <c r="A2479" s="30"/>
      <c r="B2479" s="37"/>
      <c r="C2479" s="19"/>
      <c r="D2479" s="18"/>
      <c r="E2479" s="32"/>
      <c r="F2479" s="14">
        <f t="shared" si="1951"/>
        <v>0</v>
      </c>
      <c r="G2479" s="37"/>
      <c r="H2479" s="19"/>
      <c r="I2479" s="18"/>
      <c r="J2479" s="32"/>
      <c r="K2479" s="14">
        <f t="shared" si="1952"/>
        <v>0</v>
      </c>
      <c r="L2479" s="37"/>
      <c r="M2479" s="19"/>
      <c r="N2479" s="18"/>
      <c r="O2479" s="32"/>
      <c r="P2479" s="14">
        <f t="shared" si="1953"/>
        <v>0</v>
      </c>
      <c r="Q2479" s="15">
        <f t="shared" si="1935"/>
        <v>0</v>
      </c>
      <c r="S2479" s="30" t="s">
        <v>1794</v>
      </c>
      <c r="T2479" s="37">
        <v>6</v>
      </c>
      <c r="U2479" s="19">
        <v>10</v>
      </c>
      <c r="V2479" s="18">
        <v>8</v>
      </c>
      <c r="W2479" s="32">
        <v>4</v>
      </c>
      <c r="X2479" s="14">
        <f t="shared" si="1948"/>
        <v>28</v>
      </c>
      <c r="Y2479" s="37">
        <v>6</v>
      </c>
      <c r="Z2479" s="19">
        <v>10</v>
      </c>
      <c r="AA2479" s="18">
        <v>8</v>
      </c>
      <c r="AB2479" s="32">
        <v>4</v>
      </c>
      <c r="AC2479" s="14">
        <f t="shared" si="1949"/>
        <v>28</v>
      </c>
      <c r="AD2479" s="37">
        <v>6</v>
      </c>
      <c r="AE2479" s="19">
        <v>10</v>
      </c>
      <c r="AF2479" s="18">
        <v>8</v>
      </c>
      <c r="AG2479" s="32">
        <v>4</v>
      </c>
      <c r="AH2479" s="14">
        <f t="shared" si="1950"/>
        <v>28</v>
      </c>
      <c r="AI2479" s="15">
        <f t="shared" si="1943"/>
        <v>84</v>
      </c>
      <c r="AJ2479" s="56">
        <v>44991</v>
      </c>
    </row>
    <row r="2480" spans="1:36" x14ac:dyDescent="0.15">
      <c r="A2480" s="30"/>
      <c r="B2480" s="37"/>
      <c r="C2480" s="19"/>
      <c r="D2480" s="18"/>
      <c r="E2480" s="32"/>
      <c r="F2480" s="14">
        <f t="shared" si="1951"/>
        <v>0</v>
      </c>
      <c r="G2480" s="37"/>
      <c r="H2480" s="19"/>
      <c r="I2480" s="18"/>
      <c r="J2480" s="32"/>
      <c r="K2480" s="14">
        <f t="shared" si="1952"/>
        <v>0</v>
      </c>
      <c r="L2480" s="37"/>
      <c r="M2480" s="19"/>
      <c r="N2480" s="18"/>
      <c r="O2480" s="32"/>
      <c r="P2480" s="14">
        <f t="shared" si="1953"/>
        <v>0</v>
      </c>
      <c r="Q2480" s="15">
        <f t="shared" si="1935"/>
        <v>0</v>
      </c>
      <c r="S2480" s="30" t="s">
        <v>1799</v>
      </c>
      <c r="T2480" s="37"/>
      <c r="U2480" s="19"/>
      <c r="V2480" s="18"/>
      <c r="W2480" s="32"/>
      <c r="X2480" s="14">
        <f t="shared" ref="X2480" si="1954">SUM(T2480:W2480)</f>
        <v>0</v>
      </c>
      <c r="Y2480" s="37">
        <v>3</v>
      </c>
      <c r="Z2480" s="19"/>
      <c r="AA2480" s="18"/>
      <c r="AB2480" s="32"/>
      <c r="AC2480" s="14">
        <f t="shared" ref="AC2480" si="1955">SUM(Y2480:AB2480)</f>
        <v>3</v>
      </c>
      <c r="AD2480" s="37">
        <v>5</v>
      </c>
      <c r="AE2480" s="19"/>
      <c r="AF2480" s="18"/>
      <c r="AG2480" s="32"/>
      <c r="AH2480" s="14">
        <f t="shared" ref="AH2480" si="1956">SUM(AD2480:AG2480)</f>
        <v>5</v>
      </c>
      <c r="AI2480" s="15">
        <f t="shared" si="1943"/>
        <v>8</v>
      </c>
      <c r="AJ2480" s="56">
        <v>44993</v>
      </c>
    </row>
    <row r="2481" spans="1:36" x14ac:dyDescent="0.15">
      <c r="A2481" s="30"/>
      <c r="B2481" s="37"/>
      <c r="C2481" s="19"/>
      <c r="D2481" s="18"/>
      <c r="E2481" s="32"/>
      <c r="F2481" s="14">
        <f t="shared" si="1951"/>
        <v>0</v>
      </c>
      <c r="G2481" s="37"/>
      <c r="H2481" s="19"/>
      <c r="I2481" s="18"/>
      <c r="J2481" s="32"/>
      <c r="K2481" s="14">
        <f t="shared" si="1952"/>
        <v>0</v>
      </c>
      <c r="L2481" s="37"/>
      <c r="M2481" s="19"/>
      <c r="N2481" s="18"/>
      <c r="O2481" s="32"/>
      <c r="P2481" s="14">
        <f t="shared" si="1953"/>
        <v>0</v>
      </c>
      <c r="Q2481" s="15">
        <f t="shared" si="1935"/>
        <v>0</v>
      </c>
      <c r="S2481" s="30" t="s">
        <v>1802</v>
      </c>
      <c r="T2481" s="37">
        <v>3</v>
      </c>
      <c r="U2481" s="19"/>
      <c r="V2481" s="18">
        <v>7</v>
      </c>
      <c r="W2481" s="32">
        <v>4</v>
      </c>
      <c r="X2481" s="14">
        <f t="shared" si="1948"/>
        <v>14</v>
      </c>
      <c r="Y2481" s="37">
        <v>3</v>
      </c>
      <c r="Z2481" s="19"/>
      <c r="AA2481" s="18">
        <v>7</v>
      </c>
      <c r="AB2481" s="32">
        <v>4</v>
      </c>
      <c r="AC2481" s="14">
        <f t="shared" si="1949"/>
        <v>14</v>
      </c>
      <c r="AD2481" s="37">
        <v>3</v>
      </c>
      <c r="AE2481" s="19"/>
      <c r="AF2481" s="18">
        <v>7</v>
      </c>
      <c r="AG2481" s="32">
        <v>4</v>
      </c>
      <c r="AH2481" s="14">
        <f t="shared" si="1950"/>
        <v>14</v>
      </c>
      <c r="AI2481" s="15">
        <f t="shared" si="1943"/>
        <v>42</v>
      </c>
      <c r="AJ2481" s="56">
        <v>44999</v>
      </c>
    </row>
    <row r="2482" spans="1:36" x14ac:dyDescent="0.15">
      <c r="A2482" s="30"/>
      <c r="B2482" s="37"/>
      <c r="C2482" s="19"/>
      <c r="D2482" s="18"/>
      <c r="E2482" s="32"/>
      <c r="F2482" s="14">
        <f t="shared" si="1951"/>
        <v>0</v>
      </c>
      <c r="G2482" s="37"/>
      <c r="H2482" s="19"/>
      <c r="I2482" s="18"/>
      <c r="J2482" s="32"/>
      <c r="K2482" s="14">
        <f t="shared" si="1952"/>
        <v>0</v>
      </c>
      <c r="L2482" s="37"/>
      <c r="M2482" s="19"/>
      <c r="N2482" s="18"/>
      <c r="O2482" s="32"/>
      <c r="P2482" s="14">
        <f t="shared" si="1953"/>
        <v>0</v>
      </c>
      <c r="Q2482" s="15">
        <f t="shared" si="1935"/>
        <v>0</v>
      </c>
      <c r="S2482" s="30" t="s">
        <v>1803</v>
      </c>
      <c r="T2482" s="31"/>
      <c r="U2482" s="32"/>
      <c r="V2482" s="33"/>
      <c r="W2482" s="32">
        <v>2</v>
      </c>
      <c r="X2482" s="14">
        <f t="shared" si="1948"/>
        <v>2</v>
      </c>
      <c r="Y2482" s="31"/>
      <c r="Z2482" s="32"/>
      <c r="AA2482" s="33"/>
      <c r="AB2482" s="32">
        <v>2</v>
      </c>
      <c r="AC2482" s="14">
        <f t="shared" si="1949"/>
        <v>2</v>
      </c>
      <c r="AD2482" s="31"/>
      <c r="AE2482" s="32"/>
      <c r="AF2482" s="33"/>
      <c r="AG2482" s="32">
        <v>2</v>
      </c>
      <c r="AH2482" s="14">
        <f t="shared" si="1950"/>
        <v>2</v>
      </c>
      <c r="AI2482" s="15">
        <f t="shared" si="1943"/>
        <v>6</v>
      </c>
      <c r="AJ2482" s="56">
        <v>45000</v>
      </c>
    </row>
    <row r="2483" spans="1:36" x14ac:dyDescent="0.15">
      <c r="A2483" s="30"/>
      <c r="B2483" s="37"/>
      <c r="C2483" s="19"/>
      <c r="D2483" s="18"/>
      <c r="E2483" s="32"/>
      <c r="F2483" s="14">
        <f t="shared" si="1951"/>
        <v>0</v>
      </c>
      <c r="G2483" s="37"/>
      <c r="H2483" s="19"/>
      <c r="I2483" s="18"/>
      <c r="J2483" s="32"/>
      <c r="K2483" s="14">
        <f t="shared" si="1952"/>
        <v>0</v>
      </c>
      <c r="L2483" s="37"/>
      <c r="M2483" s="19"/>
      <c r="N2483" s="18"/>
      <c r="O2483" s="32"/>
      <c r="P2483" s="14">
        <f t="shared" si="1953"/>
        <v>0</v>
      </c>
      <c r="Q2483" s="15">
        <f t="shared" si="1935"/>
        <v>0</v>
      </c>
      <c r="S2483" s="30" t="s">
        <v>1805</v>
      </c>
      <c r="T2483" s="31"/>
      <c r="U2483" s="32">
        <v>2</v>
      </c>
      <c r="V2483" s="33">
        <v>3</v>
      </c>
      <c r="W2483" s="32">
        <v>4</v>
      </c>
      <c r="X2483" s="14">
        <f t="shared" si="1948"/>
        <v>9</v>
      </c>
      <c r="Y2483" s="31"/>
      <c r="Z2483" s="32">
        <v>2</v>
      </c>
      <c r="AA2483" s="33">
        <v>3</v>
      </c>
      <c r="AB2483" s="32">
        <v>4</v>
      </c>
      <c r="AC2483" s="14">
        <f t="shared" si="1949"/>
        <v>9</v>
      </c>
      <c r="AD2483" s="31"/>
      <c r="AE2483" s="32">
        <v>2</v>
      </c>
      <c r="AF2483" s="33">
        <v>3</v>
      </c>
      <c r="AG2483" s="32">
        <v>4</v>
      </c>
      <c r="AH2483" s="14">
        <f t="shared" si="1950"/>
        <v>9</v>
      </c>
      <c r="AI2483" s="15">
        <f t="shared" si="1943"/>
        <v>27</v>
      </c>
      <c r="AJ2483" s="56">
        <v>45001</v>
      </c>
    </row>
    <row r="2484" spans="1:36" x14ac:dyDescent="0.15">
      <c r="A2484" s="30"/>
      <c r="B2484" s="37"/>
      <c r="C2484" s="19"/>
      <c r="D2484" s="18"/>
      <c r="E2484" s="32"/>
      <c r="F2484" s="14">
        <f t="shared" si="1951"/>
        <v>0</v>
      </c>
      <c r="G2484" s="37"/>
      <c r="H2484" s="19"/>
      <c r="I2484" s="18"/>
      <c r="J2484" s="32"/>
      <c r="K2484" s="14">
        <f t="shared" si="1952"/>
        <v>0</v>
      </c>
      <c r="L2484" s="37"/>
      <c r="M2484" s="19"/>
      <c r="N2484" s="18"/>
      <c r="O2484" s="32"/>
      <c r="P2484" s="14">
        <f t="shared" si="1953"/>
        <v>0</v>
      </c>
      <c r="Q2484" s="15">
        <f t="shared" si="1935"/>
        <v>0</v>
      </c>
      <c r="S2484" s="30" t="s">
        <v>1806</v>
      </c>
      <c r="T2484" s="31">
        <v>5</v>
      </c>
      <c r="U2484" s="32">
        <v>4</v>
      </c>
      <c r="V2484" s="33">
        <v>1</v>
      </c>
      <c r="W2484" s="32"/>
      <c r="X2484" s="14">
        <f t="shared" si="1948"/>
        <v>10</v>
      </c>
      <c r="Y2484" s="31">
        <v>5</v>
      </c>
      <c r="Z2484" s="32">
        <v>4</v>
      </c>
      <c r="AA2484" s="33">
        <v>1</v>
      </c>
      <c r="AB2484" s="32"/>
      <c r="AC2484" s="14">
        <f t="shared" si="1949"/>
        <v>10</v>
      </c>
      <c r="AD2484" s="31">
        <v>5</v>
      </c>
      <c r="AE2484" s="32">
        <v>4</v>
      </c>
      <c r="AF2484" s="33">
        <v>1</v>
      </c>
      <c r="AG2484" s="32"/>
      <c r="AH2484" s="14">
        <f t="shared" si="1950"/>
        <v>10</v>
      </c>
      <c r="AI2484" s="15">
        <f t="shared" si="1943"/>
        <v>30</v>
      </c>
      <c r="AJ2484" s="56">
        <v>45002</v>
      </c>
    </row>
    <row r="2485" spans="1:36" x14ac:dyDescent="0.15">
      <c r="A2485" s="30"/>
      <c r="B2485" s="37"/>
      <c r="C2485" s="19"/>
      <c r="D2485" s="18"/>
      <c r="E2485" s="32"/>
      <c r="F2485" s="14">
        <f t="shared" si="1951"/>
        <v>0</v>
      </c>
      <c r="G2485" s="37"/>
      <c r="H2485" s="19"/>
      <c r="I2485" s="18"/>
      <c r="J2485" s="32"/>
      <c r="K2485" s="14">
        <f t="shared" si="1952"/>
        <v>0</v>
      </c>
      <c r="L2485" s="37"/>
      <c r="M2485" s="19"/>
      <c r="N2485" s="18"/>
      <c r="O2485" s="32"/>
      <c r="P2485" s="14">
        <f t="shared" si="1953"/>
        <v>0</v>
      </c>
      <c r="Q2485" s="15">
        <f t="shared" si="1935"/>
        <v>0</v>
      </c>
      <c r="S2485" s="30" t="s">
        <v>1807</v>
      </c>
      <c r="T2485" s="31">
        <v>1</v>
      </c>
      <c r="U2485" s="32">
        <v>2</v>
      </c>
      <c r="V2485" s="33"/>
      <c r="W2485" s="32">
        <v>9</v>
      </c>
      <c r="X2485" s="14">
        <f t="shared" si="1948"/>
        <v>12</v>
      </c>
      <c r="Y2485" s="31">
        <v>1</v>
      </c>
      <c r="Z2485" s="32">
        <v>2</v>
      </c>
      <c r="AA2485" s="33"/>
      <c r="AB2485" s="32">
        <v>9</v>
      </c>
      <c r="AC2485" s="14">
        <f t="shared" si="1949"/>
        <v>12</v>
      </c>
      <c r="AD2485" s="31">
        <v>1</v>
      </c>
      <c r="AE2485" s="32">
        <v>2</v>
      </c>
      <c r="AF2485" s="33"/>
      <c r="AG2485" s="32">
        <v>9</v>
      </c>
      <c r="AH2485" s="14">
        <f t="shared" si="1950"/>
        <v>12</v>
      </c>
      <c r="AI2485" s="15">
        <f t="shared" si="1943"/>
        <v>36</v>
      </c>
      <c r="AJ2485" s="56">
        <v>45005</v>
      </c>
    </row>
    <row r="2486" spans="1:36" x14ac:dyDescent="0.15">
      <c r="A2486" s="39"/>
      <c r="B2486" s="37"/>
      <c r="C2486" s="19"/>
      <c r="D2486" s="18"/>
      <c r="E2486" s="32"/>
      <c r="F2486" s="14">
        <f t="shared" si="1951"/>
        <v>0</v>
      </c>
      <c r="G2486" s="37"/>
      <c r="H2486" s="19"/>
      <c r="I2486" s="18"/>
      <c r="J2486" s="32"/>
      <c r="K2486" s="14">
        <f t="shared" si="1952"/>
        <v>0</v>
      </c>
      <c r="L2486" s="37"/>
      <c r="M2486" s="19"/>
      <c r="N2486" s="18"/>
      <c r="O2486" s="32"/>
      <c r="P2486" s="14">
        <f t="shared" si="1953"/>
        <v>0</v>
      </c>
      <c r="Q2486" s="15">
        <f t="shared" si="1935"/>
        <v>0</v>
      </c>
      <c r="S2486" s="30"/>
      <c r="T2486" s="31"/>
      <c r="U2486" s="32"/>
      <c r="V2486" s="33"/>
      <c r="W2486" s="32"/>
      <c r="X2486" s="14">
        <f t="shared" si="1948"/>
        <v>0</v>
      </c>
      <c r="Y2486" s="31"/>
      <c r="Z2486" s="32"/>
      <c r="AA2486" s="33"/>
      <c r="AB2486" s="32"/>
      <c r="AC2486" s="14">
        <f t="shared" si="1949"/>
        <v>0</v>
      </c>
      <c r="AD2486" s="31"/>
      <c r="AE2486" s="32"/>
      <c r="AF2486" s="33"/>
      <c r="AG2486" s="32"/>
      <c r="AH2486" s="14">
        <f t="shared" si="1950"/>
        <v>0</v>
      </c>
      <c r="AI2486" s="15">
        <f t="shared" si="1943"/>
        <v>0</v>
      </c>
      <c r="AJ2486" s="57"/>
    </row>
    <row r="2487" spans="1:36" x14ac:dyDescent="0.15">
      <c r="A2487" s="30"/>
      <c r="B2487" s="37"/>
      <c r="C2487" s="19"/>
      <c r="D2487" s="18"/>
      <c r="E2487" s="32"/>
      <c r="F2487" s="14">
        <f t="shared" si="1951"/>
        <v>0</v>
      </c>
      <c r="G2487" s="37"/>
      <c r="H2487" s="19"/>
      <c r="I2487" s="18"/>
      <c r="J2487" s="32"/>
      <c r="K2487" s="14">
        <f t="shared" si="1952"/>
        <v>0</v>
      </c>
      <c r="L2487" s="37"/>
      <c r="M2487" s="19"/>
      <c r="N2487" s="18"/>
      <c r="O2487" s="32"/>
      <c r="P2487" s="14">
        <f t="shared" si="1953"/>
        <v>0</v>
      </c>
      <c r="Q2487" s="15">
        <f t="shared" si="1935"/>
        <v>0</v>
      </c>
      <c r="S2487" s="30" t="s">
        <v>1773</v>
      </c>
      <c r="T2487" s="31"/>
      <c r="U2487" s="32"/>
      <c r="V2487" s="33"/>
      <c r="W2487" s="32"/>
      <c r="X2487" s="14">
        <f t="shared" ref="X2487" si="1957">SUM(T2487:W2487)</f>
        <v>0</v>
      </c>
      <c r="Y2487" s="31"/>
      <c r="Z2487" s="32"/>
      <c r="AA2487" s="33"/>
      <c r="AB2487" s="32"/>
      <c r="AC2487" s="14">
        <f t="shared" ref="AC2487" si="1958">SUM(Y2487:AB2487)</f>
        <v>0</v>
      </c>
      <c r="AD2487" s="31"/>
      <c r="AE2487" s="32"/>
      <c r="AF2487" s="33"/>
      <c r="AG2487" s="32"/>
      <c r="AH2487" s="14">
        <f t="shared" ref="AH2487" si="1959">SUM(AD2487:AG2487)</f>
        <v>0</v>
      </c>
      <c r="AI2487" s="15">
        <f t="shared" ref="AI2487" si="1960">X2487+AC2487+AH2487</f>
        <v>0</v>
      </c>
      <c r="AJ2487" s="56" t="s">
        <v>106</v>
      </c>
    </row>
    <row r="2488" spans="1:36" x14ac:dyDescent="0.15">
      <c r="A2488" s="30"/>
      <c r="B2488" s="37"/>
      <c r="C2488" s="19"/>
      <c r="D2488" s="18"/>
      <c r="E2488" s="32"/>
      <c r="F2488" s="14">
        <f t="shared" si="1951"/>
        <v>0</v>
      </c>
      <c r="G2488" s="37"/>
      <c r="H2488" s="19"/>
      <c r="I2488" s="18"/>
      <c r="J2488" s="32"/>
      <c r="K2488" s="14">
        <f t="shared" si="1952"/>
        <v>0</v>
      </c>
      <c r="L2488" s="37"/>
      <c r="M2488" s="19"/>
      <c r="N2488" s="18"/>
      <c r="O2488" s="32"/>
      <c r="P2488" s="14">
        <f t="shared" si="1953"/>
        <v>0</v>
      </c>
      <c r="Q2488" s="15">
        <f t="shared" si="1935"/>
        <v>0</v>
      </c>
      <c r="S2488" s="30" t="s">
        <v>1771</v>
      </c>
      <c r="T2488" s="31"/>
      <c r="U2488" s="32"/>
      <c r="V2488" s="33"/>
      <c r="W2488" s="32"/>
      <c r="X2488" s="14">
        <f t="shared" si="1948"/>
        <v>0</v>
      </c>
      <c r="Y2488" s="31"/>
      <c r="Z2488" s="32"/>
      <c r="AA2488" s="33"/>
      <c r="AB2488" s="32"/>
      <c r="AC2488" s="14">
        <f t="shared" si="1949"/>
        <v>0</v>
      </c>
      <c r="AD2488" s="31"/>
      <c r="AE2488" s="32"/>
      <c r="AF2488" s="33"/>
      <c r="AG2488" s="32"/>
      <c r="AH2488" s="14">
        <f t="shared" si="1950"/>
        <v>0</v>
      </c>
      <c r="AI2488" s="15">
        <f t="shared" si="1943"/>
        <v>0</v>
      </c>
      <c r="AJ2488" s="56" t="s">
        <v>1284</v>
      </c>
    </row>
    <row r="2489" spans="1:36" x14ac:dyDescent="0.15">
      <c r="A2489" s="13"/>
      <c r="B2489" s="37"/>
      <c r="C2489" s="19"/>
      <c r="D2489" s="18"/>
      <c r="E2489" s="32"/>
      <c r="F2489" s="14">
        <f t="shared" si="1951"/>
        <v>0</v>
      </c>
      <c r="G2489" s="37"/>
      <c r="H2489" s="19"/>
      <c r="I2489" s="18"/>
      <c r="J2489" s="32"/>
      <c r="K2489" s="14">
        <f t="shared" si="1952"/>
        <v>0</v>
      </c>
      <c r="L2489" s="37"/>
      <c r="M2489" s="19"/>
      <c r="N2489" s="18"/>
      <c r="O2489" s="32"/>
      <c r="P2489" s="14">
        <f t="shared" si="1953"/>
        <v>0</v>
      </c>
      <c r="Q2489" s="15">
        <f t="shared" si="1935"/>
        <v>0</v>
      </c>
      <c r="S2489" s="30" t="s">
        <v>1738</v>
      </c>
      <c r="T2489" s="31"/>
      <c r="U2489" s="32"/>
      <c r="V2489" s="33"/>
      <c r="W2489" s="32"/>
      <c r="X2489" s="14">
        <f t="shared" si="1948"/>
        <v>0</v>
      </c>
      <c r="Y2489" s="31"/>
      <c r="Z2489" s="32"/>
      <c r="AA2489" s="33"/>
      <c r="AB2489" s="32"/>
      <c r="AC2489" s="14">
        <f t="shared" si="1949"/>
        <v>0</v>
      </c>
      <c r="AD2489" s="31"/>
      <c r="AE2489" s="32"/>
      <c r="AF2489" s="33"/>
      <c r="AG2489" s="32"/>
      <c r="AH2489" s="14">
        <f t="shared" si="1950"/>
        <v>0</v>
      </c>
      <c r="AI2489" s="15">
        <f t="shared" si="1943"/>
        <v>0</v>
      </c>
      <c r="AJ2489" s="56" t="s">
        <v>1739</v>
      </c>
    </row>
    <row r="2490" spans="1:36" ht="14.25" thickBot="1" x14ac:dyDescent="0.2">
      <c r="A2490" s="13"/>
      <c r="B2490" s="37"/>
      <c r="C2490" s="19"/>
      <c r="D2490" s="18"/>
      <c r="E2490" s="106"/>
      <c r="F2490" s="14">
        <f t="shared" si="1951"/>
        <v>0</v>
      </c>
      <c r="G2490" s="37"/>
      <c r="H2490" s="19"/>
      <c r="I2490" s="18"/>
      <c r="J2490" s="32"/>
      <c r="K2490" s="14">
        <f t="shared" si="1952"/>
        <v>0</v>
      </c>
      <c r="L2490" s="37"/>
      <c r="M2490" s="19"/>
      <c r="N2490" s="18"/>
      <c r="O2490" s="106"/>
      <c r="P2490" s="14">
        <f t="shared" si="1953"/>
        <v>0</v>
      </c>
      <c r="Q2490" s="24">
        <f t="shared" si="1935"/>
        <v>0</v>
      </c>
      <c r="S2490" s="30" t="s">
        <v>1751</v>
      </c>
      <c r="T2490" s="31"/>
      <c r="U2490" s="32"/>
      <c r="V2490" s="33"/>
      <c r="W2490" s="32"/>
      <c r="X2490" s="14">
        <f t="shared" si="1948"/>
        <v>0</v>
      </c>
      <c r="Y2490" s="31"/>
      <c r="Z2490" s="32"/>
      <c r="AA2490" s="33"/>
      <c r="AB2490" s="32"/>
      <c r="AC2490" s="14">
        <f t="shared" si="1949"/>
        <v>0</v>
      </c>
      <c r="AD2490" s="31"/>
      <c r="AE2490" s="32"/>
      <c r="AF2490" s="33"/>
      <c r="AG2490" s="32"/>
      <c r="AH2490" s="14">
        <f t="shared" si="1950"/>
        <v>0</v>
      </c>
      <c r="AI2490" s="15">
        <f t="shared" si="1943"/>
        <v>0</v>
      </c>
      <c r="AJ2490" s="56" t="s">
        <v>1752</v>
      </c>
    </row>
    <row r="2491" spans="1:36" ht="14.25" thickBot="1" x14ac:dyDescent="0.2">
      <c r="A2491" s="3" t="s">
        <v>11</v>
      </c>
      <c r="B2491" s="26">
        <f>SUM(B2467:B2490)</f>
        <v>3</v>
      </c>
      <c r="C2491" s="26">
        <f t="shared" ref="C2491:E2491" si="1961">SUM(C2467:C2490)</f>
        <v>9</v>
      </c>
      <c r="D2491" s="26">
        <f t="shared" si="1961"/>
        <v>5</v>
      </c>
      <c r="E2491" s="26">
        <f t="shared" si="1961"/>
        <v>14</v>
      </c>
      <c r="F2491" s="40">
        <f>SUM(F2467:F2490)</f>
        <v>31</v>
      </c>
      <c r="G2491" s="26">
        <f t="shared" ref="G2491:Q2491" si="1962">SUM(G2467:G2490)</f>
        <v>31</v>
      </c>
      <c r="H2491" s="26">
        <f t="shared" si="1962"/>
        <v>9</v>
      </c>
      <c r="I2491" s="27">
        <f t="shared" si="1962"/>
        <v>24</v>
      </c>
      <c r="J2491" s="27">
        <f t="shared" si="1962"/>
        <v>12</v>
      </c>
      <c r="K2491" s="40">
        <f t="shared" si="1962"/>
        <v>76</v>
      </c>
      <c r="L2491" s="26">
        <f t="shared" si="1962"/>
        <v>8</v>
      </c>
      <c r="M2491" s="26">
        <f t="shared" si="1962"/>
        <v>6</v>
      </c>
      <c r="N2491" s="26">
        <f t="shared" si="1962"/>
        <v>4</v>
      </c>
      <c r="O2491" s="26">
        <f t="shared" si="1962"/>
        <v>11</v>
      </c>
      <c r="P2491" s="40">
        <f t="shared" si="1962"/>
        <v>29</v>
      </c>
      <c r="Q2491" s="41">
        <f t="shared" si="1962"/>
        <v>136</v>
      </c>
      <c r="S2491" s="3" t="s">
        <v>11</v>
      </c>
      <c r="T2491" s="26">
        <f t="shared" ref="T2491:AI2491" si="1963">SUM(T2467:T2490)</f>
        <v>37</v>
      </c>
      <c r="U2491" s="26">
        <f t="shared" si="1963"/>
        <v>63</v>
      </c>
      <c r="V2491" s="26">
        <f t="shared" si="1963"/>
        <v>50</v>
      </c>
      <c r="W2491" s="26">
        <f t="shared" si="1963"/>
        <v>47</v>
      </c>
      <c r="X2491" s="40">
        <f t="shared" si="1963"/>
        <v>197</v>
      </c>
      <c r="Y2491" s="26">
        <f t="shared" si="1963"/>
        <v>40</v>
      </c>
      <c r="Z2491" s="26">
        <f t="shared" si="1963"/>
        <v>63</v>
      </c>
      <c r="AA2491" s="27">
        <f t="shared" si="1963"/>
        <v>50</v>
      </c>
      <c r="AB2491" s="27">
        <f t="shared" si="1963"/>
        <v>47</v>
      </c>
      <c r="AC2491" s="40">
        <f t="shared" si="1963"/>
        <v>200</v>
      </c>
      <c r="AD2491" s="26">
        <f t="shared" si="1963"/>
        <v>42</v>
      </c>
      <c r="AE2491" s="26">
        <f t="shared" si="1963"/>
        <v>63</v>
      </c>
      <c r="AF2491" s="26">
        <f t="shared" si="1963"/>
        <v>50</v>
      </c>
      <c r="AG2491" s="26">
        <f t="shared" si="1963"/>
        <v>47</v>
      </c>
      <c r="AH2491" s="40">
        <f t="shared" si="1963"/>
        <v>202</v>
      </c>
      <c r="AI2491" s="41">
        <f t="shared" si="1963"/>
        <v>599</v>
      </c>
    </row>
    <row r="2492" spans="1:36" ht="14.25" thickBot="1" x14ac:dyDescent="0.2">
      <c r="A2492" s="42" t="s">
        <v>12</v>
      </c>
      <c r="B2492" s="43">
        <f>B2466-B2491</f>
        <v>9</v>
      </c>
      <c r="C2492" s="43">
        <f t="shared" ref="C2492:Q2492" si="1964">C2466-C2491</f>
        <v>9</v>
      </c>
      <c r="D2492" s="43">
        <f t="shared" si="1964"/>
        <v>8</v>
      </c>
      <c r="E2492" s="43">
        <f t="shared" si="1964"/>
        <v>8</v>
      </c>
      <c r="F2492" s="43">
        <f t="shared" si="1964"/>
        <v>34</v>
      </c>
      <c r="G2492" s="43">
        <f t="shared" si="1964"/>
        <v>10</v>
      </c>
      <c r="H2492" s="43">
        <f t="shared" si="1964"/>
        <v>8</v>
      </c>
      <c r="I2492" s="43">
        <f t="shared" si="1964"/>
        <v>10</v>
      </c>
      <c r="J2492" s="43">
        <f t="shared" si="1964"/>
        <v>7</v>
      </c>
      <c r="K2492" s="43">
        <f t="shared" si="1964"/>
        <v>35</v>
      </c>
      <c r="L2492" s="43">
        <f t="shared" si="1964"/>
        <v>13</v>
      </c>
      <c r="M2492" s="43">
        <f t="shared" si="1964"/>
        <v>11</v>
      </c>
      <c r="N2492" s="43">
        <f t="shared" si="1964"/>
        <v>9</v>
      </c>
      <c r="O2492" s="43">
        <f t="shared" si="1964"/>
        <v>8</v>
      </c>
      <c r="P2492" s="43">
        <f t="shared" si="1964"/>
        <v>41</v>
      </c>
      <c r="Q2492" s="41">
        <f t="shared" si="1964"/>
        <v>110</v>
      </c>
      <c r="S2492" s="42" t="s">
        <v>12</v>
      </c>
      <c r="T2492" s="43">
        <f>T2466-T2491</f>
        <v>542</v>
      </c>
      <c r="U2492" s="43">
        <f t="shared" ref="U2492:AI2492" si="1965">U2466-U2491</f>
        <v>581</v>
      </c>
      <c r="V2492" s="43">
        <f t="shared" si="1965"/>
        <v>465</v>
      </c>
      <c r="W2492" s="43">
        <f t="shared" si="1965"/>
        <v>175</v>
      </c>
      <c r="X2492" s="43">
        <f t="shared" si="1965"/>
        <v>1763</v>
      </c>
      <c r="Y2492" s="43">
        <f t="shared" si="1965"/>
        <v>495</v>
      </c>
      <c r="Z2492" s="43">
        <f t="shared" si="1965"/>
        <v>684</v>
      </c>
      <c r="AA2492" s="43">
        <f t="shared" si="1965"/>
        <v>580</v>
      </c>
      <c r="AB2492" s="43">
        <f t="shared" si="1965"/>
        <v>229</v>
      </c>
      <c r="AC2492" s="43">
        <f t="shared" si="1965"/>
        <v>1988</v>
      </c>
      <c r="AD2492" s="43">
        <f t="shared" si="1965"/>
        <v>451</v>
      </c>
      <c r="AE2492" s="43">
        <f t="shared" si="1965"/>
        <v>608</v>
      </c>
      <c r="AF2492" s="43">
        <f t="shared" si="1965"/>
        <v>493</v>
      </c>
      <c r="AG2492" s="43">
        <f t="shared" si="1965"/>
        <v>150</v>
      </c>
      <c r="AH2492" s="43">
        <f t="shared" si="1965"/>
        <v>1702</v>
      </c>
      <c r="AI2492" s="41">
        <f t="shared" si="1965"/>
        <v>5453</v>
      </c>
    </row>
    <row r="2495" spans="1:36" ht="21.75" thickBot="1" x14ac:dyDescent="0.25">
      <c r="A2495" s="50" t="s">
        <v>13</v>
      </c>
      <c r="B2495" s="51"/>
      <c r="C2495" s="51"/>
      <c r="D2495" s="51"/>
      <c r="E2495" s="51"/>
      <c r="F2495" s="54" t="s">
        <v>26</v>
      </c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S2495" s="50" t="s">
        <v>14</v>
      </c>
      <c r="T2495" s="51"/>
      <c r="U2495" s="51"/>
      <c r="V2495" s="51"/>
      <c r="W2495" s="51"/>
      <c r="X2495" s="54" t="s">
        <v>26</v>
      </c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</row>
    <row r="2496" spans="1:36" ht="14.25" thickBot="1" x14ac:dyDescent="0.2">
      <c r="A2496" s="2" t="s">
        <v>0</v>
      </c>
      <c r="B2496" s="225" t="s">
        <v>15</v>
      </c>
      <c r="C2496" s="225"/>
      <c r="D2496" s="225"/>
      <c r="E2496" s="225"/>
      <c r="F2496" s="226"/>
      <c r="G2496" s="225" t="s">
        <v>1</v>
      </c>
      <c r="H2496" s="225"/>
      <c r="I2496" s="225"/>
      <c r="J2496" s="225"/>
      <c r="K2496" s="226"/>
      <c r="L2496" s="225" t="s">
        <v>16</v>
      </c>
      <c r="M2496" s="225"/>
      <c r="N2496" s="225"/>
      <c r="O2496" s="225"/>
      <c r="P2496" s="225"/>
      <c r="Q2496" s="227" t="s">
        <v>2</v>
      </c>
      <c r="S2496" s="2" t="s">
        <v>0</v>
      </c>
      <c r="T2496" s="225" t="s">
        <v>15</v>
      </c>
      <c r="U2496" s="225"/>
      <c r="V2496" s="225"/>
      <c r="W2496" s="225"/>
      <c r="X2496" s="226"/>
      <c r="Y2496" s="225" t="s">
        <v>1</v>
      </c>
      <c r="Z2496" s="225"/>
      <c r="AA2496" s="225"/>
      <c r="AB2496" s="225"/>
      <c r="AC2496" s="226"/>
      <c r="AD2496" s="225" t="s">
        <v>16</v>
      </c>
      <c r="AE2496" s="225"/>
      <c r="AF2496" s="225"/>
      <c r="AG2496" s="225"/>
      <c r="AH2496" s="225"/>
      <c r="AI2496" s="227" t="s">
        <v>2</v>
      </c>
    </row>
    <row r="2497" spans="1:36" ht="14.25" thickBot="1" x14ac:dyDescent="0.2">
      <c r="A2497" s="2" t="s">
        <v>3</v>
      </c>
      <c r="B2497" s="3" t="s">
        <v>4</v>
      </c>
      <c r="C2497" s="2" t="s">
        <v>5</v>
      </c>
      <c r="D2497" s="4" t="s">
        <v>6</v>
      </c>
      <c r="E2497" s="2" t="s">
        <v>821</v>
      </c>
      <c r="F2497" s="2" t="s">
        <v>7</v>
      </c>
      <c r="G2497" s="3" t="s">
        <v>4</v>
      </c>
      <c r="H2497" s="2" t="s">
        <v>5</v>
      </c>
      <c r="I2497" s="4" t="s">
        <v>6</v>
      </c>
      <c r="J2497" s="2" t="s">
        <v>820</v>
      </c>
      <c r="K2497" s="2" t="s">
        <v>7</v>
      </c>
      <c r="L2497" s="3" t="s">
        <v>4</v>
      </c>
      <c r="M2497" s="2" t="s">
        <v>5</v>
      </c>
      <c r="N2497" s="4" t="s">
        <v>6</v>
      </c>
      <c r="O2497" s="2" t="s">
        <v>820</v>
      </c>
      <c r="P2497" s="3" t="s">
        <v>7</v>
      </c>
      <c r="Q2497" s="228"/>
      <c r="S2497" s="2" t="s">
        <v>3</v>
      </c>
      <c r="T2497" s="3" t="s">
        <v>4</v>
      </c>
      <c r="U2497" s="2" t="s">
        <v>5</v>
      </c>
      <c r="V2497" s="4" t="s">
        <v>6</v>
      </c>
      <c r="W2497" s="2" t="s">
        <v>821</v>
      </c>
      <c r="X2497" s="2" t="s">
        <v>7</v>
      </c>
      <c r="Y2497" s="3" t="s">
        <v>4</v>
      </c>
      <c r="Z2497" s="2" t="s">
        <v>5</v>
      </c>
      <c r="AA2497" s="4" t="s">
        <v>6</v>
      </c>
      <c r="AB2497" s="2" t="s">
        <v>821</v>
      </c>
      <c r="AC2497" s="2" t="s">
        <v>7</v>
      </c>
      <c r="AD2497" s="3" t="s">
        <v>4</v>
      </c>
      <c r="AE2497" s="2" t="s">
        <v>5</v>
      </c>
      <c r="AF2497" s="4" t="s">
        <v>6</v>
      </c>
      <c r="AG2497" s="2" t="s">
        <v>821</v>
      </c>
      <c r="AH2497" s="3" t="s">
        <v>7</v>
      </c>
      <c r="AI2497" s="228"/>
    </row>
    <row r="2498" spans="1:36" x14ac:dyDescent="0.15">
      <c r="A2498" s="5" t="s">
        <v>12</v>
      </c>
      <c r="B2498" s="6">
        <f>B2492</f>
        <v>9</v>
      </c>
      <c r="C2498" s="7">
        <f>C2492</f>
        <v>9</v>
      </c>
      <c r="D2498" s="6">
        <f>D2492</f>
        <v>8</v>
      </c>
      <c r="E2498" s="7">
        <f>E2492</f>
        <v>8</v>
      </c>
      <c r="F2498" s="8">
        <f>SUM(B2498:E2498)</f>
        <v>34</v>
      </c>
      <c r="G2498" s="6">
        <f>G2492</f>
        <v>10</v>
      </c>
      <c r="H2498" s="7">
        <f>H2492</f>
        <v>8</v>
      </c>
      <c r="I2498" s="6">
        <f>I2492</f>
        <v>10</v>
      </c>
      <c r="J2498" s="7">
        <f>J2492</f>
        <v>7</v>
      </c>
      <c r="K2498" s="8">
        <f>SUM(G2498:J2498)</f>
        <v>35</v>
      </c>
      <c r="L2498" s="6">
        <f>L2492</f>
        <v>13</v>
      </c>
      <c r="M2498" s="7">
        <f>M2492</f>
        <v>11</v>
      </c>
      <c r="N2498" s="6">
        <f>N2492</f>
        <v>9</v>
      </c>
      <c r="O2498" s="7">
        <f>O2492</f>
        <v>8</v>
      </c>
      <c r="P2498" s="8">
        <f>SUM(L2498:O2498)</f>
        <v>41</v>
      </c>
      <c r="Q2498" s="9">
        <f>F2498+K2498+P2498</f>
        <v>110</v>
      </c>
      <c r="S2498" s="5" t="s">
        <v>12</v>
      </c>
      <c r="T2498" s="6">
        <f>T2492</f>
        <v>542</v>
      </c>
      <c r="U2498" s="7">
        <f>U2492</f>
        <v>581</v>
      </c>
      <c r="V2498" s="6">
        <f>V2492</f>
        <v>465</v>
      </c>
      <c r="W2498" s="7">
        <f>W2492</f>
        <v>175</v>
      </c>
      <c r="X2498" s="8">
        <f>SUM(T2498:W2498)</f>
        <v>1763</v>
      </c>
      <c r="Y2498" s="6">
        <f>Y2492</f>
        <v>495</v>
      </c>
      <c r="Z2498" s="7">
        <f>Z2492</f>
        <v>684</v>
      </c>
      <c r="AA2498" s="6">
        <f>AA2492</f>
        <v>580</v>
      </c>
      <c r="AB2498" s="7">
        <f>AB2492</f>
        <v>229</v>
      </c>
      <c r="AC2498" s="8">
        <f>SUM(Y2498:AB2498)</f>
        <v>1988</v>
      </c>
      <c r="AD2498" s="7">
        <f>AD2492</f>
        <v>451</v>
      </c>
      <c r="AE2498" s="7">
        <f>AE2492</f>
        <v>608</v>
      </c>
      <c r="AF2498" s="6">
        <f>AF2492</f>
        <v>493</v>
      </c>
      <c r="AG2498" s="7">
        <f>AG2492</f>
        <v>150</v>
      </c>
      <c r="AH2498" s="8">
        <f>SUM(AD2498:AG2498)</f>
        <v>1702</v>
      </c>
      <c r="AI2498" s="9">
        <f>X2498+AC2498+AH2498</f>
        <v>5453</v>
      </c>
    </row>
    <row r="2499" spans="1:36" x14ac:dyDescent="0.15">
      <c r="A2499" s="11" t="s">
        <v>9</v>
      </c>
      <c r="B2499" s="31"/>
      <c r="C2499" s="32"/>
      <c r="D2499" s="33"/>
      <c r="E2499" s="32"/>
      <c r="F2499" s="14">
        <f t="shared" ref="F2499:F2508" si="1966">SUM(B2499:E2499)</f>
        <v>0</v>
      </c>
      <c r="G2499" s="31"/>
      <c r="H2499" s="32"/>
      <c r="I2499" s="33"/>
      <c r="J2499" s="32"/>
      <c r="K2499" s="14">
        <f t="shared" ref="K2499:K2508" si="1967">SUM(G2499:J2499)</f>
        <v>0</v>
      </c>
      <c r="L2499" s="31"/>
      <c r="M2499" s="32"/>
      <c r="N2499" s="33"/>
      <c r="O2499" s="32"/>
      <c r="P2499" s="14">
        <f t="shared" ref="P2499:P2508" si="1968">SUM(L2499:O2499)</f>
        <v>0</v>
      </c>
      <c r="Q2499" s="15">
        <f t="shared" ref="Q2499:Q2533" si="1969">F2499+K2499+P2499</f>
        <v>0</v>
      </c>
      <c r="S2499" s="11" t="s">
        <v>9</v>
      </c>
      <c r="T2499" s="12">
        <v>6</v>
      </c>
      <c r="U2499" s="13"/>
      <c r="V2499" s="12">
        <v>3</v>
      </c>
      <c r="W2499" s="30">
        <v>2</v>
      </c>
      <c r="X2499" s="14">
        <f t="shared" ref="X2499" si="1970">SUM(T2499:W2499)</f>
        <v>11</v>
      </c>
      <c r="Y2499" s="12">
        <v>6</v>
      </c>
      <c r="Z2499" s="13"/>
      <c r="AA2499" s="12">
        <v>3</v>
      </c>
      <c r="AB2499" s="30">
        <v>1</v>
      </c>
      <c r="AC2499" s="14">
        <f t="shared" ref="AC2499" si="1971">SUM(Y2499:AB2499)</f>
        <v>10</v>
      </c>
      <c r="AD2499" s="12">
        <v>8</v>
      </c>
      <c r="AE2499" s="13"/>
      <c r="AF2499" s="12">
        <v>3</v>
      </c>
      <c r="AG2499" s="30">
        <v>1</v>
      </c>
      <c r="AH2499" s="14">
        <f t="shared" ref="AH2499" si="1972">SUM(AD2499:AG2499)</f>
        <v>12</v>
      </c>
      <c r="AI2499" s="15">
        <f t="shared" ref="AI2499" si="1973">X2499+AC2499+AH2499</f>
        <v>33</v>
      </c>
      <c r="AJ2499" s="93">
        <v>45017</v>
      </c>
    </row>
    <row r="2500" spans="1:36" x14ac:dyDescent="0.15">
      <c r="A2500" s="11" t="s">
        <v>9</v>
      </c>
      <c r="B2500" s="37"/>
      <c r="C2500" s="19"/>
      <c r="D2500" s="18"/>
      <c r="E2500" s="32"/>
      <c r="F2500" s="14">
        <f t="shared" si="1966"/>
        <v>0</v>
      </c>
      <c r="G2500" s="37"/>
      <c r="H2500" s="19"/>
      <c r="I2500" s="18"/>
      <c r="J2500" s="32"/>
      <c r="K2500" s="14">
        <f t="shared" si="1967"/>
        <v>0</v>
      </c>
      <c r="L2500" s="37"/>
      <c r="M2500" s="19"/>
      <c r="N2500" s="18"/>
      <c r="O2500" s="32"/>
      <c r="P2500" s="14">
        <f t="shared" si="1968"/>
        <v>0</v>
      </c>
      <c r="Q2500" s="15">
        <f t="shared" si="1969"/>
        <v>0</v>
      </c>
      <c r="S2500" s="11" t="s">
        <v>9</v>
      </c>
      <c r="T2500" s="62"/>
      <c r="U2500" s="47"/>
      <c r="V2500" s="46"/>
      <c r="W2500" s="88"/>
      <c r="X2500" s="14">
        <f t="shared" ref="X2500:X2508" si="1974">SUM(T2500:W2500)</f>
        <v>0</v>
      </c>
      <c r="Y2500" s="62"/>
      <c r="Z2500" s="47"/>
      <c r="AA2500" s="46"/>
      <c r="AB2500" s="88"/>
      <c r="AC2500" s="14">
        <f t="shared" ref="AC2500:AC2508" si="1975">SUM(Y2500:AB2500)</f>
        <v>0</v>
      </c>
      <c r="AD2500" s="62"/>
      <c r="AE2500" s="47"/>
      <c r="AF2500" s="46"/>
      <c r="AG2500" s="88"/>
      <c r="AH2500" s="14">
        <f t="shared" ref="AH2500:AH2508" si="1976">SUM(AD2500:AG2500)</f>
        <v>0</v>
      </c>
      <c r="AI2500" s="15">
        <f t="shared" ref="AI2500:AI2524" si="1977">X2500+AC2500+AH2500</f>
        <v>0</v>
      </c>
    </row>
    <row r="2501" spans="1:36" x14ac:dyDescent="0.15">
      <c r="A2501" s="11" t="s">
        <v>9</v>
      </c>
      <c r="B2501" s="12"/>
      <c r="C2501" s="13"/>
      <c r="D2501" s="12"/>
      <c r="E2501" s="30"/>
      <c r="F2501" s="14">
        <f t="shared" si="1966"/>
        <v>0</v>
      </c>
      <c r="G2501" s="12"/>
      <c r="H2501" s="13"/>
      <c r="I2501" s="12"/>
      <c r="J2501" s="30"/>
      <c r="K2501" s="14">
        <f t="shared" si="1967"/>
        <v>0</v>
      </c>
      <c r="L2501" s="12"/>
      <c r="M2501" s="13"/>
      <c r="N2501" s="12"/>
      <c r="O2501" s="30"/>
      <c r="P2501" s="14">
        <f t="shared" si="1968"/>
        <v>0</v>
      </c>
      <c r="Q2501" s="15">
        <f t="shared" si="1969"/>
        <v>0</v>
      </c>
      <c r="S2501" s="11" t="s">
        <v>9</v>
      </c>
      <c r="T2501" s="46"/>
      <c r="U2501" s="47"/>
      <c r="V2501" s="46"/>
      <c r="W2501" s="88"/>
      <c r="X2501" s="14">
        <f t="shared" si="1974"/>
        <v>0</v>
      </c>
      <c r="Y2501" s="46"/>
      <c r="Z2501" s="47"/>
      <c r="AA2501" s="46"/>
      <c r="AB2501" s="88"/>
      <c r="AC2501" s="14">
        <f t="shared" si="1975"/>
        <v>0</v>
      </c>
      <c r="AD2501" s="46"/>
      <c r="AE2501" s="47"/>
      <c r="AF2501" s="46"/>
      <c r="AG2501" s="88"/>
      <c r="AH2501" s="14">
        <f t="shared" si="1976"/>
        <v>0</v>
      </c>
      <c r="AI2501" s="15">
        <f t="shared" si="1977"/>
        <v>0</v>
      </c>
    </row>
    <row r="2502" spans="1:36" x14ac:dyDescent="0.15">
      <c r="A2502" s="11" t="s">
        <v>9</v>
      </c>
      <c r="B2502" s="12"/>
      <c r="C2502" s="13"/>
      <c r="D2502" s="12"/>
      <c r="E2502" s="30"/>
      <c r="F2502" s="14">
        <f t="shared" si="1966"/>
        <v>0</v>
      </c>
      <c r="G2502" s="12"/>
      <c r="H2502" s="13"/>
      <c r="I2502" s="12"/>
      <c r="J2502" s="30"/>
      <c r="K2502" s="14">
        <f t="shared" si="1967"/>
        <v>0</v>
      </c>
      <c r="L2502" s="12"/>
      <c r="M2502" s="13"/>
      <c r="N2502" s="12"/>
      <c r="O2502" s="30"/>
      <c r="P2502" s="14">
        <f t="shared" si="1968"/>
        <v>0</v>
      </c>
      <c r="Q2502" s="15">
        <f t="shared" si="1969"/>
        <v>0</v>
      </c>
      <c r="S2502" s="11" t="s">
        <v>9</v>
      </c>
      <c r="T2502" s="62"/>
      <c r="U2502" s="47"/>
      <c r="V2502" s="46"/>
      <c r="W2502" s="47"/>
      <c r="X2502" s="123">
        <f t="shared" si="1974"/>
        <v>0</v>
      </c>
      <c r="Y2502" s="46"/>
      <c r="Z2502" s="47"/>
      <c r="AA2502" s="46"/>
      <c r="AB2502" s="47"/>
      <c r="AC2502" s="123">
        <f t="shared" si="1975"/>
        <v>0</v>
      </c>
      <c r="AD2502" s="46"/>
      <c r="AE2502" s="47"/>
      <c r="AF2502" s="46"/>
      <c r="AG2502" s="47"/>
      <c r="AH2502" s="123">
        <f t="shared" si="1976"/>
        <v>0</v>
      </c>
      <c r="AI2502" s="72">
        <f t="shared" si="1977"/>
        <v>0</v>
      </c>
    </row>
    <row r="2503" spans="1:36" x14ac:dyDescent="0.15">
      <c r="A2503" s="11" t="s">
        <v>9</v>
      </c>
      <c r="B2503" s="12"/>
      <c r="C2503" s="13"/>
      <c r="D2503" s="12"/>
      <c r="E2503" s="30"/>
      <c r="F2503" s="14">
        <f t="shared" si="1966"/>
        <v>0</v>
      </c>
      <c r="G2503" s="12"/>
      <c r="H2503" s="13"/>
      <c r="I2503" s="12"/>
      <c r="J2503" s="30"/>
      <c r="K2503" s="14">
        <f t="shared" si="1967"/>
        <v>0</v>
      </c>
      <c r="L2503" s="12"/>
      <c r="M2503" s="13"/>
      <c r="N2503" s="12"/>
      <c r="O2503" s="30"/>
      <c r="P2503" s="14">
        <f t="shared" si="1968"/>
        <v>0</v>
      </c>
      <c r="Q2503" s="15">
        <f t="shared" si="1969"/>
        <v>0</v>
      </c>
      <c r="S2503" s="11" t="s">
        <v>9</v>
      </c>
      <c r="T2503" s="89"/>
      <c r="U2503" s="88"/>
      <c r="V2503" s="89"/>
      <c r="W2503" s="88"/>
      <c r="X2503" s="14">
        <f t="shared" si="1974"/>
        <v>0</v>
      </c>
      <c r="Y2503" s="89"/>
      <c r="Z2503" s="88"/>
      <c r="AA2503" s="89"/>
      <c r="AB2503" s="88"/>
      <c r="AC2503" s="14">
        <f t="shared" si="1975"/>
        <v>0</v>
      </c>
      <c r="AD2503" s="89"/>
      <c r="AE2503" s="88"/>
      <c r="AF2503" s="89"/>
      <c r="AG2503" s="88"/>
      <c r="AH2503" s="14">
        <f t="shared" si="1976"/>
        <v>0</v>
      </c>
      <c r="AI2503" s="15">
        <f t="shared" si="1977"/>
        <v>0</v>
      </c>
    </row>
    <row r="2504" spans="1:36" x14ac:dyDescent="0.15">
      <c r="A2504" s="11" t="s">
        <v>9</v>
      </c>
      <c r="B2504" s="12"/>
      <c r="C2504" s="13"/>
      <c r="D2504" s="12"/>
      <c r="E2504" s="30"/>
      <c r="F2504" s="14">
        <f t="shared" si="1966"/>
        <v>0</v>
      </c>
      <c r="G2504" s="12"/>
      <c r="H2504" s="13"/>
      <c r="I2504" s="12"/>
      <c r="J2504" s="30"/>
      <c r="K2504" s="14">
        <f t="shared" si="1967"/>
        <v>0</v>
      </c>
      <c r="L2504" s="12"/>
      <c r="M2504" s="13"/>
      <c r="N2504" s="12"/>
      <c r="O2504" s="30"/>
      <c r="P2504" s="14">
        <f t="shared" si="1968"/>
        <v>0</v>
      </c>
      <c r="Q2504" s="15">
        <f t="shared" si="1969"/>
        <v>0</v>
      </c>
      <c r="S2504" s="11" t="s">
        <v>9</v>
      </c>
      <c r="T2504" s="46"/>
      <c r="U2504" s="47"/>
      <c r="V2504" s="46"/>
      <c r="W2504" s="88"/>
      <c r="X2504" s="14">
        <f t="shared" si="1974"/>
        <v>0</v>
      </c>
      <c r="Y2504" s="46"/>
      <c r="Z2504" s="47"/>
      <c r="AA2504" s="46"/>
      <c r="AB2504" s="88"/>
      <c r="AC2504" s="14">
        <f t="shared" si="1975"/>
        <v>0</v>
      </c>
      <c r="AD2504" s="46"/>
      <c r="AE2504" s="47"/>
      <c r="AF2504" s="46"/>
      <c r="AG2504" s="88"/>
      <c r="AH2504" s="14">
        <f t="shared" si="1976"/>
        <v>0</v>
      </c>
      <c r="AI2504" s="15">
        <f t="shared" si="1977"/>
        <v>0</v>
      </c>
    </row>
    <row r="2505" spans="1:36" x14ac:dyDescent="0.15">
      <c r="A2505" s="11" t="s">
        <v>9</v>
      </c>
      <c r="B2505" s="18"/>
      <c r="C2505" s="19"/>
      <c r="D2505" s="18"/>
      <c r="E2505" s="32"/>
      <c r="F2505" s="14">
        <f t="shared" si="1966"/>
        <v>0</v>
      </c>
      <c r="G2505" s="18"/>
      <c r="H2505" s="19"/>
      <c r="I2505" s="18"/>
      <c r="J2505" s="32"/>
      <c r="K2505" s="14">
        <f t="shared" si="1967"/>
        <v>0</v>
      </c>
      <c r="L2505" s="18"/>
      <c r="M2505" s="19"/>
      <c r="N2505" s="18"/>
      <c r="O2505" s="32"/>
      <c r="P2505" s="14">
        <f t="shared" si="1968"/>
        <v>0</v>
      </c>
      <c r="Q2505" s="15">
        <f t="shared" si="1969"/>
        <v>0</v>
      </c>
      <c r="S2505" s="11" t="s">
        <v>9</v>
      </c>
      <c r="T2505" s="46"/>
      <c r="U2505" s="47"/>
      <c r="V2505" s="46"/>
      <c r="W2505" s="88"/>
      <c r="X2505" s="14">
        <f t="shared" si="1974"/>
        <v>0</v>
      </c>
      <c r="Y2505" s="46"/>
      <c r="Z2505" s="47"/>
      <c r="AA2505" s="46"/>
      <c r="AB2505" s="88"/>
      <c r="AC2505" s="14">
        <f t="shared" si="1975"/>
        <v>0</v>
      </c>
      <c r="AD2505" s="46"/>
      <c r="AE2505" s="47"/>
      <c r="AF2505" s="46"/>
      <c r="AG2505" s="88"/>
      <c r="AH2505" s="14">
        <f t="shared" si="1976"/>
        <v>0</v>
      </c>
      <c r="AI2505" s="15">
        <f t="shared" si="1977"/>
        <v>0</v>
      </c>
    </row>
    <row r="2506" spans="1:36" x14ac:dyDescent="0.15">
      <c r="A2506" s="11" t="s">
        <v>9</v>
      </c>
      <c r="B2506" s="18"/>
      <c r="C2506" s="19"/>
      <c r="D2506" s="18"/>
      <c r="E2506" s="32"/>
      <c r="F2506" s="14">
        <f t="shared" si="1966"/>
        <v>0</v>
      </c>
      <c r="G2506" s="18"/>
      <c r="H2506" s="19"/>
      <c r="I2506" s="18"/>
      <c r="J2506" s="32"/>
      <c r="K2506" s="14">
        <f t="shared" si="1967"/>
        <v>0</v>
      </c>
      <c r="L2506" s="18"/>
      <c r="M2506" s="19"/>
      <c r="N2506" s="18"/>
      <c r="O2506" s="32"/>
      <c r="P2506" s="14">
        <f t="shared" si="1968"/>
        <v>0</v>
      </c>
      <c r="Q2506" s="15">
        <f t="shared" si="1969"/>
        <v>0</v>
      </c>
      <c r="S2506" s="11" t="s">
        <v>9</v>
      </c>
      <c r="T2506" s="62"/>
      <c r="U2506" s="47"/>
      <c r="V2506" s="46"/>
      <c r="W2506" s="47"/>
      <c r="X2506" s="123">
        <f t="shared" si="1974"/>
        <v>0</v>
      </c>
      <c r="Y2506" s="46"/>
      <c r="Z2506" s="47"/>
      <c r="AA2506" s="46"/>
      <c r="AB2506" s="47"/>
      <c r="AC2506" s="123">
        <f t="shared" si="1975"/>
        <v>0</v>
      </c>
      <c r="AD2506" s="46"/>
      <c r="AE2506" s="47"/>
      <c r="AF2506" s="46"/>
      <c r="AG2506" s="47"/>
      <c r="AH2506" s="123">
        <f t="shared" si="1976"/>
        <v>0</v>
      </c>
      <c r="AI2506" s="72">
        <f t="shared" si="1977"/>
        <v>0</v>
      </c>
    </row>
    <row r="2507" spans="1:36" x14ac:dyDescent="0.15">
      <c r="A2507" s="11" t="s">
        <v>9</v>
      </c>
      <c r="B2507" s="18"/>
      <c r="C2507" s="19"/>
      <c r="D2507" s="18"/>
      <c r="E2507" s="32"/>
      <c r="F2507" s="14">
        <f t="shared" si="1966"/>
        <v>0</v>
      </c>
      <c r="G2507" s="18"/>
      <c r="H2507" s="19"/>
      <c r="I2507" s="18"/>
      <c r="J2507" s="32"/>
      <c r="K2507" s="14">
        <f t="shared" si="1967"/>
        <v>0</v>
      </c>
      <c r="L2507" s="18"/>
      <c r="M2507" s="19"/>
      <c r="N2507" s="18"/>
      <c r="O2507" s="32"/>
      <c r="P2507" s="14">
        <f t="shared" si="1968"/>
        <v>0</v>
      </c>
      <c r="Q2507" s="15">
        <f t="shared" si="1969"/>
        <v>0</v>
      </c>
      <c r="S2507" s="11" t="s">
        <v>9</v>
      </c>
      <c r="T2507" s="89"/>
      <c r="U2507" s="88"/>
      <c r="V2507" s="89"/>
      <c r="W2507" s="88"/>
      <c r="X2507" s="14">
        <f t="shared" si="1974"/>
        <v>0</v>
      </c>
      <c r="Y2507" s="89"/>
      <c r="Z2507" s="88"/>
      <c r="AA2507" s="89"/>
      <c r="AB2507" s="88"/>
      <c r="AC2507" s="14">
        <f t="shared" si="1975"/>
        <v>0</v>
      </c>
      <c r="AD2507" s="89"/>
      <c r="AE2507" s="88"/>
      <c r="AF2507" s="89"/>
      <c r="AG2507" s="88"/>
      <c r="AH2507" s="14">
        <f t="shared" si="1976"/>
        <v>0</v>
      </c>
      <c r="AI2507" s="15">
        <f t="shared" si="1977"/>
        <v>0</v>
      </c>
    </row>
    <row r="2508" spans="1:36" ht="14.25" thickBot="1" x14ac:dyDescent="0.2">
      <c r="A2508" s="20" t="s">
        <v>9</v>
      </c>
      <c r="B2508" s="21"/>
      <c r="C2508" s="22"/>
      <c r="D2508" s="21"/>
      <c r="E2508" s="105"/>
      <c r="F2508" s="14">
        <f t="shared" si="1966"/>
        <v>0</v>
      </c>
      <c r="G2508" s="21"/>
      <c r="H2508" s="22"/>
      <c r="I2508" s="21"/>
      <c r="J2508" s="105"/>
      <c r="K2508" s="14">
        <f t="shared" si="1967"/>
        <v>0</v>
      </c>
      <c r="L2508" s="21"/>
      <c r="M2508" s="22"/>
      <c r="N2508" s="21"/>
      <c r="O2508" s="105"/>
      <c r="P2508" s="14">
        <f t="shared" si="1968"/>
        <v>0</v>
      </c>
      <c r="Q2508" s="24">
        <f t="shared" si="1969"/>
        <v>0</v>
      </c>
      <c r="S2508" s="11" t="s">
        <v>9</v>
      </c>
      <c r="T2508" s="48"/>
      <c r="U2508" s="49"/>
      <c r="V2508" s="48"/>
      <c r="W2508" s="109"/>
      <c r="X2508" s="14">
        <f t="shared" si="1974"/>
        <v>0</v>
      </c>
      <c r="Y2508" s="48"/>
      <c r="Z2508" s="49"/>
      <c r="AA2508" s="48"/>
      <c r="AB2508" s="109"/>
      <c r="AC2508" s="14">
        <f t="shared" si="1975"/>
        <v>0</v>
      </c>
      <c r="AD2508" s="48"/>
      <c r="AE2508" s="49"/>
      <c r="AF2508" s="48"/>
      <c r="AG2508" s="109"/>
      <c r="AH2508" s="14">
        <f t="shared" si="1976"/>
        <v>0</v>
      </c>
      <c r="AI2508" s="24">
        <f t="shared" si="1977"/>
        <v>0</v>
      </c>
    </row>
    <row r="2509" spans="1:36" ht="14.25" thickBot="1" x14ac:dyDescent="0.2">
      <c r="A2509" s="25" t="s">
        <v>10</v>
      </c>
      <c r="B2509" s="26">
        <f>SUM(B2498:B2508)</f>
        <v>9</v>
      </c>
      <c r="C2509" s="26">
        <f>SUM(C2498:C2508)</f>
        <v>9</v>
      </c>
      <c r="D2509" s="27">
        <f>SUM(D2498:D2508)</f>
        <v>8</v>
      </c>
      <c r="E2509" s="27">
        <f>SUM(E2498:E2508)</f>
        <v>8</v>
      </c>
      <c r="F2509" s="28">
        <f>SUM(B2509:E2509)</f>
        <v>34</v>
      </c>
      <c r="G2509" s="26">
        <f>SUM(G2498:G2508)</f>
        <v>10</v>
      </c>
      <c r="H2509" s="26">
        <f>SUM(H2498:H2508)</f>
        <v>8</v>
      </c>
      <c r="I2509" s="27">
        <f>SUM(I2498:I2508)</f>
        <v>10</v>
      </c>
      <c r="J2509" s="27">
        <f>SUM(J2498:J2508)</f>
        <v>7</v>
      </c>
      <c r="K2509" s="28">
        <f>SUM(G2509:J2509)</f>
        <v>35</v>
      </c>
      <c r="L2509" s="26">
        <f>SUM(L2498:L2508)</f>
        <v>13</v>
      </c>
      <c r="M2509" s="26">
        <f>SUM(M2498:M2508)</f>
        <v>11</v>
      </c>
      <c r="N2509" s="27">
        <f>SUM(N2498:N2508)</f>
        <v>9</v>
      </c>
      <c r="O2509" s="27">
        <f>SUM(O2498:O2508)</f>
        <v>8</v>
      </c>
      <c r="P2509" s="28">
        <f>SUM(L2509:O2509)</f>
        <v>41</v>
      </c>
      <c r="Q2509" s="29">
        <f t="shared" si="1969"/>
        <v>110</v>
      </c>
      <c r="S2509" s="25" t="s">
        <v>10</v>
      </c>
      <c r="T2509" s="26">
        <f>SUM(T2498:T2508)</f>
        <v>548</v>
      </c>
      <c r="U2509" s="26">
        <f>SUM(U2498:U2508)</f>
        <v>581</v>
      </c>
      <c r="V2509" s="27">
        <f>SUM(V2498:V2508)</f>
        <v>468</v>
      </c>
      <c r="W2509" s="27">
        <f>SUM(W2498:W2508)</f>
        <v>177</v>
      </c>
      <c r="X2509" s="28">
        <f>SUM(T2509:W2509)</f>
        <v>1774</v>
      </c>
      <c r="Y2509" s="26">
        <f>SUM(Y2498:Y2508)</f>
        <v>501</v>
      </c>
      <c r="Z2509" s="26">
        <f>SUM(Z2498:Z2508)</f>
        <v>684</v>
      </c>
      <c r="AA2509" s="27">
        <f>SUM(AA2498:AA2508)</f>
        <v>583</v>
      </c>
      <c r="AB2509" s="27">
        <f>SUM(AB2498:AB2508)</f>
        <v>230</v>
      </c>
      <c r="AC2509" s="28">
        <f>SUM(Y2509:AB2509)</f>
        <v>1998</v>
      </c>
      <c r="AD2509" s="26">
        <f>SUM(AD2498:AD2508)</f>
        <v>459</v>
      </c>
      <c r="AE2509" s="26">
        <f>SUM(AE2498:AE2508)</f>
        <v>608</v>
      </c>
      <c r="AF2509" s="27">
        <f>SUM(AF2498:AF2508)</f>
        <v>496</v>
      </c>
      <c r="AG2509" s="27">
        <f>SUM(AG2498:AG2508)</f>
        <v>151</v>
      </c>
      <c r="AH2509" s="28">
        <f>SUM(AD2509:AG2509)</f>
        <v>1714</v>
      </c>
      <c r="AI2509" s="29">
        <f t="shared" si="1977"/>
        <v>5486</v>
      </c>
    </row>
    <row r="2510" spans="1:36" x14ac:dyDescent="0.15">
      <c r="A2510" s="30" t="s">
        <v>1814</v>
      </c>
      <c r="B2510" s="31"/>
      <c r="C2510" s="32">
        <v>4</v>
      </c>
      <c r="D2510" s="33"/>
      <c r="E2510" s="32">
        <v>1</v>
      </c>
      <c r="F2510" s="14">
        <f>SUM(B2510:E2510)</f>
        <v>5</v>
      </c>
      <c r="G2510" s="31"/>
      <c r="H2510" s="32">
        <v>4</v>
      </c>
      <c r="I2510" s="33"/>
      <c r="J2510" s="32">
        <v>1</v>
      </c>
      <c r="K2510" s="14">
        <f>SUM(G2510:J2510)</f>
        <v>5</v>
      </c>
      <c r="L2510" s="31"/>
      <c r="M2510" s="32">
        <v>4</v>
      </c>
      <c r="N2510" s="33"/>
      <c r="O2510" s="32">
        <v>1</v>
      </c>
      <c r="P2510" s="14">
        <f>SUM(L2510:O2510)</f>
        <v>5</v>
      </c>
      <c r="Q2510" s="15">
        <f t="shared" si="1969"/>
        <v>15</v>
      </c>
      <c r="R2510" s="56">
        <v>45019</v>
      </c>
      <c r="S2510" s="30" t="s">
        <v>1808</v>
      </c>
      <c r="T2510" s="133"/>
      <c r="U2510" s="134">
        <v>5</v>
      </c>
      <c r="V2510" s="135">
        <v>2</v>
      </c>
      <c r="W2510" s="134">
        <v>4</v>
      </c>
      <c r="X2510" s="136">
        <f t="shared" ref="X2510:X2524" si="1978">SUM(T2510:W2510)</f>
        <v>11</v>
      </c>
      <c r="Y2510" s="133"/>
      <c r="Z2510" s="134">
        <v>5</v>
      </c>
      <c r="AA2510" s="135">
        <v>2</v>
      </c>
      <c r="AB2510" s="134">
        <v>4</v>
      </c>
      <c r="AC2510" s="136">
        <f t="shared" ref="AC2510:AC2524" si="1979">SUM(Y2510:AB2510)</f>
        <v>11</v>
      </c>
      <c r="AD2510" s="133"/>
      <c r="AE2510" s="134">
        <v>5</v>
      </c>
      <c r="AF2510" s="135">
        <v>2</v>
      </c>
      <c r="AG2510" s="134">
        <v>4</v>
      </c>
      <c r="AH2510" s="136">
        <f t="shared" ref="AH2510:AH2524" si="1980">SUM(AD2510:AG2510)</f>
        <v>11</v>
      </c>
      <c r="AI2510" s="137">
        <f t="shared" si="1977"/>
        <v>33</v>
      </c>
      <c r="AJ2510" s="56">
        <v>45007</v>
      </c>
    </row>
    <row r="2511" spans="1:36" x14ac:dyDescent="0.15">
      <c r="A2511" s="30" t="s">
        <v>1816</v>
      </c>
      <c r="B2511" s="37">
        <v>6</v>
      </c>
      <c r="C2511" s="19"/>
      <c r="D2511" s="18">
        <v>3</v>
      </c>
      <c r="E2511" s="32">
        <v>2</v>
      </c>
      <c r="F2511" s="14">
        <f t="shared" ref="F2511:F2533" si="1981">SUM(B2511:E2511)</f>
        <v>11</v>
      </c>
      <c r="G2511" s="37">
        <v>6</v>
      </c>
      <c r="H2511" s="19"/>
      <c r="I2511" s="18">
        <v>3</v>
      </c>
      <c r="J2511" s="32">
        <v>1</v>
      </c>
      <c r="K2511" s="14">
        <f t="shared" ref="K2511:K2533" si="1982">SUM(G2511:J2511)</f>
        <v>10</v>
      </c>
      <c r="L2511" s="37">
        <v>8</v>
      </c>
      <c r="M2511" s="19"/>
      <c r="N2511" s="18">
        <v>3</v>
      </c>
      <c r="O2511" s="32">
        <v>1</v>
      </c>
      <c r="P2511" s="14">
        <f t="shared" ref="P2511:P2533" si="1983">SUM(L2511:O2511)</f>
        <v>12</v>
      </c>
      <c r="Q2511" s="15">
        <f t="shared" si="1969"/>
        <v>33</v>
      </c>
      <c r="R2511" s="56">
        <v>45017</v>
      </c>
      <c r="S2511" s="30" t="s">
        <v>1809</v>
      </c>
      <c r="T2511" s="31">
        <v>1</v>
      </c>
      <c r="U2511" s="32">
        <v>3</v>
      </c>
      <c r="V2511" s="33"/>
      <c r="W2511" s="32"/>
      <c r="X2511" s="14">
        <f t="shared" si="1978"/>
        <v>4</v>
      </c>
      <c r="Y2511" s="31">
        <v>1</v>
      </c>
      <c r="Z2511" s="32">
        <v>3</v>
      </c>
      <c r="AA2511" s="33"/>
      <c r="AB2511" s="32"/>
      <c r="AC2511" s="14">
        <f t="shared" si="1979"/>
        <v>4</v>
      </c>
      <c r="AD2511" s="31">
        <v>1</v>
      </c>
      <c r="AE2511" s="32">
        <v>3</v>
      </c>
      <c r="AF2511" s="33"/>
      <c r="AG2511" s="32"/>
      <c r="AH2511" s="14">
        <f t="shared" si="1980"/>
        <v>4</v>
      </c>
      <c r="AI2511" s="15">
        <f t="shared" si="1977"/>
        <v>12</v>
      </c>
      <c r="AJ2511" s="56">
        <v>45008</v>
      </c>
    </row>
    <row r="2512" spans="1:36" x14ac:dyDescent="0.15">
      <c r="A2512" s="30" t="s">
        <v>1817</v>
      </c>
      <c r="B2512" s="37"/>
      <c r="C2512" s="19"/>
      <c r="D2512" s="18">
        <v>3</v>
      </c>
      <c r="E2512" s="32">
        <v>2</v>
      </c>
      <c r="F2512" s="14">
        <f t="shared" si="1981"/>
        <v>5</v>
      </c>
      <c r="G2512" s="37"/>
      <c r="H2512" s="19"/>
      <c r="I2512" s="18">
        <v>3</v>
      </c>
      <c r="J2512" s="32">
        <v>2</v>
      </c>
      <c r="K2512" s="14">
        <f t="shared" si="1982"/>
        <v>5</v>
      </c>
      <c r="L2512" s="37"/>
      <c r="M2512" s="19"/>
      <c r="N2512" s="18">
        <v>3</v>
      </c>
      <c r="O2512" s="32">
        <v>2</v>
      </c>
      <c r="P2512" s="14">
        <f t="shared" si="1983"/>
        <v>5</v>
      </c>
      <c r="Q2512" s="15">
        <f t="shared" si="1969"/>
        <v>15</v>
      </c>
      <c r="R2512" s="56">
        <v>45020</v>
      </c>
      <c r="S2512" s="30" t="s">
        <v>1810</v>
      </c>
      <c r="T2512" s="37">
        <v>5</v>
      </c>
      <c r="U2512" s="19">
        <v>4</v>
      </c>
      <c r="V2512" s="18">
        <v>1</v>
      </c>
      <c r="W2512" s="32">
        <v>4</v>
      </c>
      <c r="X2512" s="14">
        <f t="shared" si="1978"/>
        <v>14</v>
      </c>
      <c r="Y2512" s="37">
        <v>5</v>
      </c>
      <c r="Z2512" s="19">
        <v>4</v>
      </c>
      <c r="AA2512" s="18">
        <v>1</v>
      </c>
      <c r="AB2512" s="32">
        <v>4</v>
      </c>
      <c r="AC2512" s="14">
        <f t="shared" si="1979"/>
        <v>14</v>
      </c>
      <c r="AD2512" s="37">
        <v>5</v>
      </c>
      <c r="AE2512" s="19">
        <v>4</v>
      </c>
      <c r="AF2512" s="18">
        <v>1</v>
      </c>
      <c r="AG2512" s="32">
        <v>4</v>
      </c>
      <c r="AH2512" s="14">
        <f t="shared" si="1980"/>
        <v>14</v>
      </c>
      <c r="AI2512" s="15">
        <f t="shared" si="1977"/>
        <v>42</v>
      </c>
      <c r="AJ2512" s="56">
        <v>45009</v>
      </c>
    </row>
    <row r="2513" spans="1:36" x14ac:dyDescent="0.15">
      <c r="A2513" s="30" t="s">
        <v>1821</v>
      </c>
      <c r="B2513" s="37">
        <v>2</v>
      </c>
      <c r="C2513" s="19">
        <v>3</v>
      </c>
      <c r="D2513" s="18"/>
      <c r="E2513" s="32"/>
      <c r="F2513" s="14">
        <f t="shared" si="1981"/>
        <v>5</v>
      </c>
      <c r="G2513" s="37">
        <v>2</v>
      </c>
      <c r="H2513" s="19">
        <v>3</v>
      </c>
      <c r="I2513" s="18"/>
      <c r="J2513" s="32"/>
      <c r="K2513" s="14">
        <f t="shared" si="1982"/>
        <v>5</v>
      </c>
      <c r="L2513" s="37">
        <v>2</v>
      </c>
      <c r="M2513" s="19">
        <v>3</v>
      </c>
      <c r="N2513" s="18"/>
      <c r="O2513" s="32"/>
      <c r="P2513" s="14">
        <f t="shared" si="1983"/>
        <v>5</v>
      </c>
      <c r="Q2513" s="15">
        <f t="shared" si="1969"/>
        <v>15</v>
      </c>
      <c r="R2513" s="56">
        <v>45023</v>
      </c>
      <c r="S2513" s="30" t="s">
        <v>1811</v>
      </c>
      <c r="T2513" s="37"/>
      <c r="U2513" s="19"/>
      <c r="V2513" s="18">
        <v>4</v>
      </c>
      <c r="W2513" s="32"/>
      <c r="X2513" s="14">
        <f t="shared" si="1978"/>
        <v>4</v>
      </c>
      <c r="Y2513" s="37"/>
      <c r="Z2513" s="19"/>
      <c r="AA2513" s="18">
        <v>4</v>
      </c>
      <c r="AB2513" s="32"/>
      <c r="AC2513" s="14">
        <f t="shared" si="1979"/>
        <v>4</v>
      </c>
      <c r="AD2513" s="37"/>
      <c r="AE2513" s="19"/>
      <c r="AF2513" s="18">
        <v>4</v>
      </c>
      <c r="AG2513" s="32"/>
      <c r="AH2513" s="14">
        <f t="shared" si="1980"/>
        <v>4</v>
      </c>
      <c r="AI2513" s="15">
        <f t="shared" si="1977"/>
        <v>12</v>
      </c>
      <c r="AJ2513" s="56">
        <v>45012</v>
      </c>
    </row>
    <row r="2514" spans="1:36" x14ac:dyDescent="0.15">
      <c r="A2514" s="30"/>
      <c r="B2514" s="37"/>
      <c r="C2514" s="19"/>
      <c r="D2514" s="18"/>
      <c r="E2514" s="32"/>
      <c r="F2514" s="14">
        <f t="shared" si="1981"/>
        <v>0</v>
      </c>
      <c r="G2514" s="37"/>
      <c r="H2514" s="19"/>
      <c r="I2514" s="18"/>
      <c r="J2514" s="32"/>
      <c r="K2514" s="14">
        <f t="shared" si="1982"/>
        <v>0</v>
      </c>
      <c r="L2514" s="37"/>
      <c r="M2514" s="19"/>
      <c r="N2514" s="18"/>
      <c r="O2514" s="32"/>
      <c r="P2514" s="14">
        <f t="shared" si="1983"/>
        <v>0</v>
      </c>
      <c r="Q2514" s="15">
        <f t="shared" si="1969"/>
        <v>0</v>
      </c>
      <c r="S2514" s="30" t="s">
        <v>1812</v>
      </c>
      <c r="T2514" s="37">
        <v>5</v>
      </c>
      <c r="U2514" s="19">
        <v>9</v>
      </c>
      <c r="V2514" s="18">
        <v>6</v>
      </c>
      <c r="W2514" s="32">
        <v>8</v>
      </c>
      <c r="X2514" s="14">
        <f t="shared" si="1978"/>
        <v>28</v>
      </c>
      <c r="Y2514" s="37">
        <v>5</v>
      </c>
      <c r="Z2514" s="19">
        <v>9</v>
      </c>
      <c r="AA2514" s="18">
        <v>6</v>
      </c>
      <c r="AB2514" s="32">
        <v>8</v>
      </c>
      <c r="AC2514" s="14">
        <f t="shared" si="1979"/>
        <v>28</v>
      </c>
      <c r="AD2514" s="37">
        <v>5</v>
      </c>
      <c r="AE2514" s="19">
        <v>9</v>
      </c>
      <c r="AF2514" s="18">
        <v>6</v>
      </c>
      <c r="AG2514" s="32">
        <v>8</v>
      </c>
      <c r="AH2514" s="14">
        <f t="shared" si="1980"/>
        <v>28</v>
      </c>
      <c r="AI2514" s="15">
        <f t="shared" si="1977"/>
        <v>84</v>
      </c>
      <c r="AJ2514" s="56">
        <v>45013</v>
      </c>
    </row>
    <row r="2515" spans="1:36" x14ac:dyDescent="0.15">
      <c r="A2515" s="30"/>
      <c r="B2515" s="37"/>
      <c r="C2515" s="19"/>
      <c r="D2515" s="18"/>
      <c r="E2515" s="32"/>
      <c r="F2515" s="14">
        <f t="shared" si="1981"/>
        <v>0</v>
      </c>
      <c r="G2515" s="37"/>
      <c r="H2515" s="19"/>
      <c r="I2515" s="18"/>
      <c r="J2515" s="32"/>
      <c r="K2515" s="14">
        <f t="shared" si="1982"/>
        <v>0</v>
      </c>
      <c r="L2515" s="37"/>
      <c r="M2515" s="19"/>
      <c r="N2515" s="18"/>
      <c r="O2515" s="32"/>
      <c r="P2515" s="14">
        <f t="shared" si="1983"/>
        <v>0</v>
      </c>
      <c r="Q2515" s="15">
        <f t="shared" si="1969"/>
        <v>0</v>
      </c>
      <c r="S2515" s="30" t="s">
        <v>1813</v>
      </c>
      <c r="T2515" s="37"/>
      <c r="U2515" s="19">
        <v>6</v>
      </c>
      <c r="V2515" s="18"/>
      <c r="W2515" s="32"/>
      <c r="X2515" s="14">
        <f t="shared" si="1978"/>
        <v>6</v>
      </c>
      <c r="Y2515" s="37"/>
      <c r="Z2515" s="19">
        <v>6</v>
      </c>
      <c r="AA2515" s="18"/>
      <c r="AB2515" s="32"/>
      <c r="AC2515" s="14">
        <f t="shared" si="1979"/>
        <v>6</v>
      </c>
      <c r="AD2515" s="37"/>
      <c r="AE2515" s="19">
        <v>6</v>
      </c>
      <c r="AF2515" s="18"/>
      <c r="AG2515" s="32"/>
      <c r="AH2515" s="14">
        <f t="shared" si="1980"/>
        <v>6</v>
      </c>
      <c r="AI2515" s="15">
        <f t="shared" si="1977"/>
        <v>18</v>
      </c>
      <c r="AJ2515" s="56">
        <v>45016</v>
      </c>
    </row>
    <row r="2516" spans="1:36" x14ac:dyDescent="0.15">
      <c r="A2516" s="30"/>
      <c r="B2516" s="37"/>
      <c r="C2516" s="19"/>
      <c r="D2516" s="18"/>
      <c r="E2516" s="32"/>
      <c r="F2516" s="14">
        <f t="shared" si="1981"/>
        <v>0</v>
      </c>
      <c r="G2516" s="37"/>
      <c r="H2516" s="19"/>
      <c r="I2516" s="18"/>
      <c r="J2516" s="32"/>
      <c r="K2516" s="14">
        <f t="shared" si="1982"/>
        <v>0</v>
      </c>
      <c r="L2516" s="37"/>
      <c r="M2516" s="19"/>
      <c r="N2516" s="18"/>
      <c r="O2516" s="32"/>
      <c r="P2516" s="14">
        <f t="shared" si="1983"/>
        <v>0</v>
      </c>
      <c r="Q2516" s="15">
        <f t="shared" si="1969"/>
        <v>0</v>
      </c>
      <c r="S2516" s="30" t="s">
        <v>1818</v>
      </c>
      <c r="T2516" s="37">
        <v>3</v>
      </c>
      <c r="U2516" s="19">
        <v>1</v>
      </c>
      <c r="V2516" s="18"/>
      <c r="W2516" s="32">
        <v>3</v>
      </c>
      <c r="X2516" s="14">
        <f t="shared" si="1978"/>
        <v>7</v>
      </c>
      <c r="Y2516" s="37">
        <v>3</v>
      </c>
      <c r="Z2516" s="19">
        <v>1</v>
      </c>
      <c r="AA2516" s="18"/>
      <c r="AB2516" s="32">
        <v>3</v>
      </c>
      <c r="AC2516" s="14">
        <f t="shared" si="1979"/>
        <v>7</v>
      </c>
      <c r="AD2516" s="37">
        <v>3</v>
      </c>
      <c r="AE2516" s="19">
        <v>1</v>
      </c>
      <c r="AF2516" s="18"/>
      <c r="AG2516" s="32">
        <v>3</v>
      </c>
      <c r="AH2516" s="14">
        <f t="shared" si="1980"/>
        <v>7</v>
      </c>
      <c r="AI2516" s="15">
        <f t="shared" si="1977"/>
        <v>21</v>
      </c>
      <c r="AJ2516" s="56">
        <v>45021</v>
      </c>
    </row>
    <row r="2517" spans="1:36" x14ac:dyDescent="0.15">
      <c r="A2517" s="30"/>
      <c r="B2517" s="37"/>
      <c r="C2517" s="19"/>
      <c r="D2517" s="18"/>
      <c r="E2517" s="32"/>
      <c r="F2517" s="14">
        <f t="shared" si="1981"/>
        <v>0</v>
      </c>
      <c r="G2517" s="37"/>
      <c r="H2517" s="19"/>
      <c r="I2517" s="18"/>
      <c r="J2517" s="32"/>
      <c r="K2517" s="14">
        <f t="shared" si="1982"/>
        <v>0</v>
      </c>
      <c r="L2517" s="37"/>
      <c r="M2517" s="19"/>
      <c r="N2517" s="18"/>
      <c r="O2517" s="32"/>
      <c r="P2517" s="14">
        <f t="shared" si="1983"/>
        <v>0</v>
      </c>
      <c r="Q2517" s="15">
        <f t="shared" si="1969"/>
        <v>0</v>
      </c>
      <c r="S2517" s="30" t="s">
        <v>1819</v>
      </c>
      <c r="T2517" s="37">
        <v>3</v>
      </c>
      <c r="U2517" s="19">
        <v>3</v>
      </c>
      <c r="V2517" s="18">
        <v>3</v>
      </c>
      <c r="W2517" s="32">
        <v>2</v>
      </c>
      <c r="X2517" s="14">
        <f t="shared" si="1978"/>
        <v>11</v>
      </c>
      <c r="Y2517" s="37">
        <v>3</v>
      </c>
      <c r="Z2517" s="19">
        <v>3</v>
      </c>
      <c r="AA2517" s="18">
        <v>3</v>
      </c>
      <c r="AB2517" s="32">
        <v>2</v>
      </c>
      <c r="AC2517" s="14">
        <f t="shared" si="1979"/>
        <v>11</v>
      </c>
      <c r="AD2517" s="37">
        <v>3</v>
      </c>
      <c r="AE2517" s="19">
        <v>3</v>
      </c>
      <c r="AF2517" s="18">
        <v>3</v>
      </c>
      <c r="AG2517" s="32">
        <v>2</v>
      </c>
      <c r="AH2517" s="14">
        <f t="shared" si="1980"/>
        <v>11</v>
      </c>
      <c r="AI2517" s="15">
        <f t="shared" si="1977"/>
        <v>33</v>
      </c>
      <c r="AJ2517" s="56">
        <v>45026</v>
      </c>
    </row>
    <row r="2518" spans="1:36" x14ac:dyDescent="0.15">
      <c r="A2518" s="30"/>
      <c r="B2518" s="37"/>
      <c r="C2518" s="19"/>
      <c r="D2518" s="18"/>
      <c r="E2518" s="32"/>
      <c r="F2518" s="14">
        <f t="shared" si="1981"/>
        <v>0</v>
      </c>
      <c r="G2518" s="37"/>
      <c r="H2518" s="19"/>
      <c r="I2518" s="18"/>
      <c r="J2518" s="32"/>
      <c r="K2518" s="14">
        <f t="shared" si="1982"/>
        <v>0</v>
      </c>
      <c r="L2518" s="37"/>
      <c r="M2518" s="19"/>
      <c r="N2518" s="18"/>
      <c r="O2518" s="32"/>
      <c r="P2518" s="14">
        <f t="shared" si="1983"/>
        <v>0</v>
      </c>
      <c r="Q2518" s="15">
        <f t="shared" si="1969"/>
        <v>0</v>
      </c>
      <c r="S2518" s="30" t="s">
        <v>1820</v>
      </c>
      <c r="T2518" s="37">
        <v>3</v>
      </c>
      <c r="U2518" s="19">
        <v>5</v>
      </c>
      <c r="V2518" s="18">
        <v>2</v>
      </c>
      <c r="W2518" s="32">
        <v>3</v>
      </c>
      <c r="X2518" s="14">
        <f t="shared" si="1978"/>
        <v>13</v>
      </c>
      <c r="Y2518" s="37">
        <v>3</v>
      </c>
      <c r="Z2518" s="19">
        <v>5</v>
      </c>
      <c r="AA2518" s="18">
        <v>2</v>
      </c>
      <c r="AB2518" s="32">
        <v>3</v>
      </c>
      <c r="AC2518" s="14">
        <f t="shared" si="1979"/>
        <v>13</v>
      </c>
      <c r="AD2518" s="37">
        <v>3</v>
      </c>
      <c r="AE2518" s="19">
        <v>5</v>
      </c>
      <c r="AF2518" s="18">
        <v>2</v>
      </c>
      <c r="AG2518" s="32">
        <v>3</v>
      </c>
      <c r="AH2518" s="14">
        <f t="shared" si="1980"/>
        <v>13</v>
      </c>
      <c r="AI2518" s="15">
        <f t="shared" si="1977"/>
        <v>39</v>
      </c>
      <c r="AJ2518" s="56">
        <v>45022</v>
      </c>
    </row>
    <row r="2519" spans="1:36" x14ac:dyDescent="0.15">
      <c r="A2519" s="30"/>
      <c r="B2519" s="37"/>
      <c r="C2519" s="19"/>
      <c r="D2519" s="18"/>
      <c r="E2519" s="32"/>
      <c r="F2519" s="14">
        <f t="shared" si="1981"/>
        <v>0</v>
      </c>
      <c r="G2519" s="37"/>
      <c r="H2519" s="19"/>
      <c r="I2519" s="18"/>
      <c r="J2519" s="32"/>
      <c r="K2519" s="14">
        <f t="shared" si="1982"/>
        <v>0</v>
      </c>
      <c r="L2519" s="37"/>
      <c r="M2519" s="19"/>
      <c r="N2519" s="18"/>
      <c r="O2519" s="32"/>
      <c r="P2519" s="14">
        <f t="shared" si="1983"/>
        <v>0</v>
      </c>
      <c r="Q2519" s="15">
        <f t="shared" si="1969"/>
        <v>0</v>
      </c>
      <c r="S2519" s="30" t="s">
        <v>1822</v>
      </c>
      <c r="T2519" s="37">
        <v>1</v>
      </c>
      <c r="U2519" s="19">
        <v>2</v>
      </c>
      <c r="V2519" s="18">
        <v>2</v>
      </c>
      <c r="W2519" s="32">
        <v>3</v>
      </c>
      <c r="X2519" s="14">
        <f t="shared" si="1978"/>
        <v>8</v>
      </c>
      <c r="Y2519" s="37">
        <v>1</v>
      </c>
      <c r="Z2519" s="19">
        <v>2</v>
      </c>
      <c r="AA2519" s="18">
        <v>2</v>
      </c>
      <c r="AB2519" s="32">
        <v>3</v>
      </c>
      <c r="AC2519" s="14">
        <f t="shared" si="1979"/>
        <v>8</v>
      </c>
      <c r="AD2519" s="37">
        <v>1</v>
      </c>
      <c r="AE2519" s="19">
        <v>2</v>
      </c>
      <c r="AF2519" s="18">
        <v>2</v>
      </c>
      <c r="AG2519" s="32">
        <v>3</v>
      </c>
      <c r="AH2519" s="14">
        <f t="shared" si="1980"/>
        <v>8</v>
      </c>
      <c r="AI2519" s="15">
        <f t="shared" si="1977"/>
        <v>24</v>
      </c>
      <c r="AJ2519" s="56">
        <v>45023</v>
      </c>
    </row>
    <row r="2520" spans="1:36" x14ac:dyDescent="0.15">
      <c r="A2520" s="30"/>
      <c r="B2520" s="37"/>
      <c r="C2520" s="19"/>
      <c r="D2520" s="18"/>
      <c r="E2520" s="32"/>
      <c r="F2520" s="14">
        <f t="shared" si="1981"/>
        <v>0</v>
      </c>
      <c r="G2520" s="37"/>
      <c r="H2520" s="19"/>
      <c r="I2520" s="18"/>
      <c r="J2520" s="32"/>
      <c r="K2520" s="14">
        <f t="shared" si="1982"/>
        <v>0</v>
      </c>
      <c r="L2520" s="37"/>
      <c r="M2520" s="19"/>
      <c r="N2520" s="18"/>
      <c r="O2520" s="32"/>
      <c r="P2520" s="14">
        <f t="shared" si="1983"/>
        <v>0</v>
      </c>
      <c r="Q2520" s="15">
        <f t="shared" si="1969"/>
        <v>0</v>
      </c>
      <c r="S2520" s="30" t="s">
        <v>1828</v>
      </c>
      <c r="T2520" s="37">
        <v>1</v>
      </c>
      <c r="U2520" s="19">
        <v>3</v>
      </c>
      <c r="V2520" s="18">
        <v>2</v>
      </c>
      <c r="W2520" s="32">
        <v>1</v>
      </c>
      <c r="X2520" s="14">
        <f t="shared" si="1978"/>
        <v>7</v>
      </c>
      <c r="Y2520" s="37">
        <v>1</v>
      </c>
      <c r="Z2520" s="19">
        <v>3</v>
      </c>
      <c r="AA2520" s="18">
        <v>2</v>
      </c>
      <c r="AB2520" s="32">
        <v>1</v>
      </c>
      <c r="AC2520" s="14">
        <f t="shared" si="1979"/>
        <v>7</v>
      </c>
      <c r="AD2520" s="37">
        <v>1</v>
      </c>
      <c r="AE2520" s="19">
        <v>3</v>
      </c>
      <c r="AF2520" s="18">
        <v>2</v>
      </c>
      <c r="AG2520" s="32">
        <v>1</v>
      </c>
      <c r="AH2520" s="14">
        <f t="shared" si="1980"/>
        <v>7</v>
      </c>
      <c r="AI2520" s="15">
        <f t="shared" si="1977"/>
        <v>21</v>
      </c>
      <c r="AJ2520" s="56">
        <v>45026</v>
      </c>
    </row>
    <row r="2521" spans="1:36" x14ac:dyDescent="0.15">
      <c r="A2521" s="30"/>
      <c r="B2521" s="37"/>
      <c r="C2521" s="19"/>
      <c r="D2521" s="18"/>
      <c r="E2521" s="32"/>
      <c r="F2521" s="14">
        <f t="shared" si="1981"/>
        <v>0</v>
      </c>
      <c r="G2521" s="37"/>
      <c r="H2521" s="19"/>
      <c r="I2521" s="18"/>
      <c r="J2521" s="32"/>
      <c r="K2521" s="14">
        <f t="shared" si="1982"/>
        <v>0</v>
      </c>
      <c r="L2521" s="37"/>
      <c r="M2521" s="19"/>
      <c r="N2521" s="18"/>
      <c r="O2521" s="32"/>
      <c r="P2521" s="14">
        <f t="shared" si="1983"/>
        <v>0</v>
      </c>
      <c r="Q2521" s="15">
        <f t="shared" si="1969"/>
        <v>0</v>
      </c>
      <c r="S2521" s="30" t="s">
        <v>1829</v>
      </c>
      <c r="T2521" s="37">
        <v>3</v>
      </c>
      <c r="U2521" s="19">
        <v>1</v>
      </c>
      <c r="V2521" s="18">
        <v>1</v>
      </c>
      <c r="W2521" s="32">
        <v>1</v>
      </c>
      <c r="X2521" s="14">
        <f t="shared" si="1978"/>
        <v>6</v>
      </c>
      <c r="Y2521" s="37">
        <v>3</v>
      </c>
      <c r="Z2521" s="19">
        <v>1</v>
      </c>
      <c r="AA2521" s="18">
        <v>1</v>
      </c>
      <c r="AB2521" s="32">
        <v>1</v>
      </c>
      <c r="AC2521" s="14">
        <f t="shared" si="1979"/>
        <v>6</v>
      </c>
      <c r="AD2521" s="37">
        <v>3</v>
      </c>
      <c r="AE2521" s="19">
        <v>1</v>
      </c>
      <c r="AF2521" s="18">
        <v>1</v>
      </c>
      <c r="AG2521" s="32">
        <v>1</v>
      </c>
      <c r="AH2521" s="14">
        <f t="shared" si="1980"/>
        <v>6</v>
      </c>
      <c r="AI2521" s="15">
        <f t="shared" si="1977"/>
        <v>18</v>
      </c>
      <c r="AJ2521" s="56">
        <v>45027</v>
      </c>
    </row>
    <row r="2522" spans="1:36" x14ac:dyDescent="0.15">
      <c r="A2522" s="30"/>
      <c r="B2522" s="37"/>
      <c r="C2522" s="19"/>
      <c r="D2522" s="18"/>
      <c r="E2522" s="32"/>
      <c r="F2522" s="14">
        <f t="shared" si="1981"/>
        <v>0</v>
      </c>
      <c r="G2522" s="37"/>
      <c r="H2522" s="19"/>
      <c r="I2522" s="18"/>
      <c r="J2522" s="32"/>
      <c r="K2522" s="14">
        <f t="shared" si="1982"/>
        <v>0</v>
      </c>
      <c r="L2522" s="37"/>
      <c r="M2522" s="19"/>
      <c r="N2522" s="18"/>
      <c r="O2522" s="32"/>
      <c r="P2522" s="14">
        <f t="shared" si="1983"/>
        <v>0</v>
      </c>
      <c r="Q2522" s="15">
        <f t="shared" si="1969"/>
        <v>0</v>
      </c>
      <c r="S2522" s="30" t="s">
        <v>1830</v>
      </c>
      <c r="T2522" s="37">
        <v>8</v>
      </c>
      <c r="U2522" s="19">
        <v>10</v>
      </c>
      <c r="V2522" s="18">
        <v>2</v>
      </c>
      <c r="W2522" s="32"/>
      <c r="X2522" s="14">
        <f t="shared" si="1978"/>
        <v>20</v>
      </c>
      <c r="Y2522" s="37">
        <v>8</v>
      </c>
      <c r="Z2522" s="19">
        <v>10</v>
      </c>
      <c r="AA2522" s="18">
        <v>2</v>
      </c>
      <c r="AB2522" s="32"/>
      <c r="AC2522" s="14">
        <f t="shared" si="1979"/>
        <v>20</v>
      </c>
      <c r="AD2522" s="37">
        <v>8</v>
      </c>
      <c r="AE2522" s="19">
        <v>10</v>
      </c>
      <c r="AF2522" s="18">
        <v>2</v>
      </c>
      <c r="AG2522" s="32"/>
      <c r="AH2522" s="14">
        <f t="shared" si="1980"/>
        <v>20</v>
      </c>
      <c r="AI2522" s="15">
        <f t="shared" si="1977"/>
        <v>60</v>
      </c>
      <c r="AJ2522" s="56">
        <v>45033</v>
      </c>
    </row>
    <row r="2523" spans="1:36" x14ac:dyDescent="0.15">
      <c r="A2523" s="30"/>
      <c r="B2523" s="37"/>
      <c r="C2523" s="19"/>
      <c r="D2523" s="18"/>
      <c r="E2523" s="32"/>
      <c r="F2523" s="14">
        <f t="shared" si="1981"/>
        <v>0</v>
      </c>
      <c r="G2523" s="37"/>
      <c r="H2523" s="19"/>
      <c r="I2523" s="18"/>
      <c r="J2523" s="32"/>
      <c r="K2523" s="14">
        <f t="shared" si="1982"/>
        <v>0</v>
      </c>
      <c r="L2523" s="37"/>
      <c r="M2523" s="19"/>
      <c r="N2523" s="18"/>
      <c r="O2523" s="32"/>
      <c r="P2523" s="14">
        <f t="shared" si="1983"/>
        <v>0</v>
      </c>
      <c r="Q2523" s="15">
        <f t="shared" si="1969"/>
        <v>0</v>
      </c>
      <c r="S2523" s="30" t="s">
        <v>1831</v>
      </c>
      <c r="T2523" s="37"/>
      <c r="U2523" s="19"/>
      <c r="V2523" s="18">
        <v>1</v>
      </c>
      <c r="W2523" s="32">
        <v>4</v>
      </c>
      <c r="X2523" s="14">
        <f t="shared" si="1978"/>
        <v>5</v>
      </c>
      <c r="Y2523" s="37"/>
      <c r="Z2523" s="19"/>
      <c r="AA2523" s="18">
        <v>1</v>
      </c>
      <c r="AB2523" s="32">
        <v>4</v>
      </c>
      <c r="AC2523" s="14">
        <f t="shared" si="1979"/>
        <v>5</v>
      </c>
      <c r="AD2523" s="37"/>
      <c r="AE2523" s="19"/>
      <c r="AF2523" s="18">
        <v>1</v>
      </c>
      <c r="AG2523" s="32">
        <v>4</v>
      </c>
      <c r="AH2523" s="14">
        <f t="shared" si="1980"/>
        <v>5</v>
      </c>
      <c r="AI2523" s="15">
        <f t="shared" si="1977"/>
        <v>15</v>
      </c>
      <c r="AJ2523" s="56">
        <v>45028</v>
      </c>
    </row>
    <row r="2524" spans="1:36" x14ac:dyDescent="0.15">
      <c r="A2524" s="30"/>
      <c r="B2524" s="37"/>
      <c r="C2524" s="19"/>
      <c r="D2524" s="18"/>
      <c r="E2524" s="32"/>
      <c r="F2524" s="14">
        <f t="shared" si="1981"/>
        <v>0</v>
      </c>
      <c r="G2524" s="37"/>
      <c r="H2524" s="19"/>
      <c r="I2524" s="18"/>
      <c r="J2524" s="32"/>
      <c r="K2524" s="14">
        <f t="shared" si="1982"/>
        <v>0</v>
      </c>
      <c r="L2524" s="37"/>
      <c r="M2524" s="19"/>
      <c r="N2524" s="18"/>
      <c r="O2524" s="32"/>
      <c r="P2524" s="14">
        <f t="shared" si="1983"/>
        <v>0</v>
      </c>
      <c r="Q2524" s="15">
        <f t="shared" si="1969"/>
        <v>0</v>
      </c>
      <c r="S2524" s="30" t="s">
        <v>1563</v>
      </c>
      <c r="T2524" s="37"/>
      <c r="U2524" s="19">
        <v>2</v>
      </c>
      <c r="V2524" s="18"/>
      <c r="W2524" s="32"/>
      <c r="X2524" s="14">
        <f t="shared" si="1978"/>
        <v>2</v>
      </c>
      <c r="Y2524" s="37"/>
      <c r="Z2524" s="19">
        <v>2</v>
      </c>
      <c r="AA2524" s="18"/>
      <c r="AB2524" s="32"/>
      <c r="AC2524" s="14">
        <f t="shared" si="1979"/>
        <v>2</v>
      </c>
      <c r="AD2524" s="37"/>
      <c r="AE2524" s="19">
        <v>2</v>
      </c>
      <c r="AF2524" s="18"/>
      <c r="AG2524" s="32"/>
      <c r="AH2524" s="14">
        <f t="shared" si="1980"/>
        <v>2</v>
      </c>
      <c r="AI2524" s="15">
        <f t="shared" si="1977"/>
        <v>6</v>
      </c>
      <c r="AJ2524" s="56">
        <v>45029</v>
      </c>
    </row>
    <row r="2525" spans="1:36" x14ac:dyDescent="0.15">
      <c r="A2525" s="30"/>
      <c r="B2525" s="37"/>
      <c r="C2525" s="19"/>
      <c r="D2525" s="18"/>
      <c r="E2525" s="32"/>
      <c r="F2525" s="14">
        <f t="shared" si="1981"/>
        <v>0</v>
      </c>
      <c r="G2525" s="37"/>
      <c r="H2525" s="19"/>
      <c r="I2525" s="18"/>
      <c r="J2525" s="32"/>
      <c r="K2525" s="14">
        <f t="shared" si="1982"/>
        <v>0</v>
      </c>
      <c r="L2525" s="37"/>
      <c r="M2525" s="19"/>
      <c r="N2525" s="18"/>
      <c r="O2525" s="32"/>
      <c r="P2525" s="14">
        <f t="shared" si="1983"/>
        <v>0</v>
      </c>
      <c r="Q2525" s="15">
        <f t="shared" si="1969"/>
        <v>0</v>
      </c>
      <c r="S2525" s="13"/>
      <c r="T2525" s="37"/>
      <c r="U2525" s="19"/>
      <c r="V2525" s="18"/>
      <c r="W2525" s="32"/>
      <c r="X2525" s="14">
        <f t="shared" ref="X2525" si="1984">SUM(T2525:W2525)</f>
        <v>0</v>
      </c>
      <c r="Y2525" s="37"/>
      <c r="Z2525" s="19"/>
      <c r="AA2525" s="18"/>
      <c r="AB2525" s="32"/>
      <c r="AC2525" s="14">
        <f t="shared" ref="AC2525" si="1985">SUM(Y2525:AB2525)</f>
        <v>0</v>
      </c>
      <c r="AD2525" s="37"/>
      <c r="AE2525" s="19"/>
      <c r="AF2525" s="18"/>
      <c r="AG2525" s="32"/>
      <c r="AH2525" s="14">
        <f t="shared" ref="AH2525" si="1986">SUM(AD2525:AG2525)</f>
        <v>0</v>
      </c>
      <c r="AI2525" s="15">
        <f t="shared" ref="AI2525" si="1987">X2525+AC2525+AH2525</f>
        <v>0</v>
      </c>
    </row>
    <row r="2526" spans="1:36" x14ac:dyDescent="0.15">
      <c r="A2526" s="30"/>
      <c r="B2526" s="37"/>
      <c r="C2526" s="19"/>
      <c r="D2526" s="18"/>
      <c r="E2526" s="32"/>
      <c r="F2526" s="14">
        <f t="shared" si="1981"/>
        <v>0</v>
      </c>
      <c r="G2526" s="37"/>
      <c r="H2526" s="19"/>
      <c r="I2526" s="18"/>
      <c r="J2526" s="32"/>
      <c r="K2526" s="14">
        <f t="shared" si="1982"/>
        <v>0</v>
      </c>
      <c r="L2526" s="37"/>
      <c r="M2526" s="19"/>
      <c r="N2526" s="18"/>
      <c r="O2526" s="32"/>
      <c r="P2526" s="14">
        <f t="shared" si="1983"/>
        <v>0</v>
      </c>
      <c r="Q2526" s="15">
        <f t="shared" si="1969"/>
        <v>0</v>
      </c>
      <c r="S2526" s="13"/>
      <c r="T2526" s="37"/>
      <c r="U2526" s="19"/>
      <c r="V2526" s="18"/>
      <c r="W2526" s="32"/>
      <c r="X2526" s="14">
        <f t="shared" ref="X2526" si="1988">SUM(T2526:W2526)</f>
        <v>0</v>
      </c>
      <c r="Y2526" s="37"/>
      <c r="Z2526" s="19"/>
      <c r="AA2526" s="18"/>
      <c r="AB2526" s="32"/>
      <c r="AC2526" s="14">
        <f t="shared" ref="AC2526" si="1989">SUM(Y2526:AB2526)</f>
        <v>0</v>
      </c>
      <c r="AD2526" s="37"/>
      <c r="AE2526" s="19"/>
      <c r="AF2526" s="18"/>
      <c r="AG2526" s="32"/>
      <c r="AH2526" s="14">
        <f t="shared" ref="AH2526" si="1990">SUM(AD2526:AG2526)</f>
        <v>0</v>
      </c>
      <c r="AI2526" s="15">
        <f t="shared" ref="AI2526" si="1991">X2526+AC2526+AH2526</f>
        <v>0</v>
      </c>
    </row>
    <row r="2527" spans="1:36" x14ac:dyDescent="0.15">
      <c r="A2527" s="30"/>
      <c r="B2527" s="37"/>
      <c r="C2527" s="19"/>
      <c r="D2527" s="18"/>
      <c r="E2527" s="32"/>
      <c r="F2527" s="14">
        <f t="shared" si="1981"/>
        <v>0</v>
      </c>
      <c r="G2527" s="37"/>
      <c r="H2527" s="19"/>
      <c r="I2527" s="18"/>
      <c r="J2527" s="32"/>
      <c r="K2527" s="14">
        <f t="shared" si="1982"/>
        <v>0</v>
      </c>
      <c r="L2527" s="37"/>
      <c r="M2527" s="19"/>
      <c r="N2527" s="18"/>
      <c r="O2527" s="32"/>
      <c r="P2527" s="14">
        <f t="shared" si="1983"/>
        <v>0</v>
      </c>
      <c r="Q2527" s="15">
        <f t="shared" si="1969"/>
        <v>0</v>
      </c>
      <c r="S2527" s="13"/>
      <c r="T2527" s="37"/>
      <c r="U2527" s="19"/>
      <c r="V2527" s="18"/>
      <c r="W2527" s="32"/>
      <c r="X2527" s="14">
        <f t="shared" ref="X2527:X2528" si="1992">SUM(T2527:W2527)</f>
        <v>0</v>
      </c>
      <c r="Y2527" s="37"/>
      <c r="Z2527" s="19"/>
      <c r="AA2527" s="18"/>
      <c r="AB2527" s="32"/>
      <c r="AC2527" s="14">
        <f t="shared" ref="AC2527:AC2528" si="1993">SUM(Y2527:AB2527)</f>
        <v>0</v>
      </c>
      <c r="AD2527" s="37"/>
      <c r="AE2527" s="19"/>
      <c r="AF2527" s="18"/>
      <c r="AG2527" s="32"/>
      <c r="AH2527" s="14">
        <f t="shared" ref="AH2527:AH2528" si="1994">SUM(AD2527:AG2527)</f>
        <v>0</v>
      </c>
      <c r="AI2527" s="15">
        <f t="shared" ref="AI2527:AI2528" si="1995">X2527+AC2527+AH2527</f>
        <v>0</v>
      </c>
    </row>
    <row r="2528" spans="1:36" x14ac:dyDescent="0.15">
      <c r="A2528" s="30"/>
      <c r="B2528" s="37"/>
      <c r="C2528" s="19"/>
      <c r="D2528" s="18"/>
      <c r="E2528" s="32"/>
      <c r="F2528" s="14">
        <f t="shared" si="1981"/>
        <v>0</v>
      </c>
      <c r="G2528" s="37"/>
      <c r="H2528" s="19"/>
      <c r="I2528" s="18"/>
      <c r="J2528" s="32"/>
      <c r="K2528" s="14">
        <f t="shared" si="1982"/>
        <v>0</v>
      </c>
      <c r="L2528" s="37"/>
      <c r="M2528" s="19"/>
      <c r="N2528" s="18"/>
      <c r="O2528" s="32"/>
      <c r="P2528" s="14">
        <f t="shared" si="1983"/>
        <v>0</v>
      </c>
      <c r="Q2528" s="15">
        <f t="shared" si="1969"/>
        <v>0</v>
      </c>
      <c r="S2528" s="13"/>
      <c r="T2528" s="37"/>
      <c r="U2528" s="19"/>
      <c r="V2528" s="18"/>
      <c r="W2528" s="32"/>
      <c r="X2528" s="14">
        <f t="shared" si="1992"/>
        <v>0</v>
      </c>
      <c r="Y2528" s="37"/>
      <c r="Z2528" s="19"/>
      <c r="AA2528" s="18"/>
      <c r="AB2528" s="32"/>
      <c r="AC2528" s="14">
        <f t="shared" si="1993"/>
        <v>0</v>
      </c>
      <c r="AD2528" s="37"/>
      <c r="AE2528" s="19"/>
      <c r="AF2528" s="18"/>
      <c r="AG2528" s="32"/>
      <c r="AH2528" s="14">
        <f t="shared" si="1994"/>
        <v>0</v>
      </c>
      <c r="AI2528" s="15">
        <f t="shared" si="1995"/>
        <v>0</v>
      </c>
    </row>
    <row r="2529" spans="1:36" x14ac:dyDescent="0.15">
      <c r="A2529" s="39"/>
      <c r="B2529" s="37"/>
      <c r="C2529" s="19"/>
      <c r="D2529" s="18"/>
      <c r="E2529" s="32"/>
      <c r="F2529" s="14">
        <f t="shared" si="1981"/>
        <v>0</v>
      </c>
      <c r="G2529" s="37"/>
      <c r="H2529" s="19"/>
      <c r="I2529" s="18"/>
      <c r="J2529" s="32"/>
      <c r="K2529" s="14">
        <f t="shared" si="1982"/>
        <v>0</v>
      </c>
      <c r="L2529" s="37"/>
      <c r="M2529" s="19"/>
      <c r="N2529" s="18"/>
      <c r="O2529" s="32"/>
      <c r="P2529" s="14">
        <f t="shared" si="1983"/>
        <v>0</v>
      </c>
      <c r="Q2529" s="15">
        <f t="shared" si="1969"/>
        <v>0</v>
      </c>
      <c r="S2529" s="30" t="s">
        <v>1798</v>
      </c>
      <c r="T2529" s="31"/>
      <c r="U2529" s="32"/>
      <c r="V2529" s="33"/>
      <c r="W2529" s="32"/>
      <c r="X2529" s="14">
        <f t="shared" ref="X2529:X2533" si="1996">SUM(T2529:W2529)</f>
        <v>0</v>
      </c>
      <c r="Y2529" s="31"/>
      <c r="Z2529" s="32"/>
      <c r="AA2529" s="33"/>
      <c r="AB2529" s="32"/>
      <c r="AC2529" s="14">
        <f t="shared" ref="AC2529:AC2533" si="1997">SUM(Y2529:AB2529)</f>
        <v>0</v>
      </c>
      <c r="AD2529" s="31"/>
      <c r="AE2529" s="32"/>
      <c r="AF2529" s="33"/>
      <c r="AG2529" s="32"/>
      <c r="AH2529" s="14">
        <f t="shared" ref="AH2529:AH2533" si="1998">SUM(AD2529:AG2529)</f>
        <v>0</v>
      </c>
      <c r="AI2529" s="15">
        <f t="shared" ref="AI2529:AI2533" si="1999">X2529+AC2529+AH2529</f>
        <v>0</v>
      </c>
      <c r="AJ2529" s="56" t="s">
        <v>868</v>
      </c>
    </row>
    <row r="2530" spans="1:36" x14ac:dyDescent="0.15">
      <c r="A2530" s="30"/>
      <c r="B2530" s="37"/>
      <c r="C2530" s="19"/>
      <c r="D2530" s="18"/>
      <c r="E2530" s="32"/>
      <c r="F2530" s="14">
        <f t="shared" si="1981"/>
        <v>0</v>
      </c>
      <c r="G2530" s="37"/>
      <c r="H2530" s="19"/>
      <c r="I2530" s="18"/>
      <c r="J2530" s="32"/>
      <c r="K2530" s="14">
        <f t="shared" si="1982"/>
        <v>0</v>
      </c>
      <c r="L2530" s="37"/>
      <c r="M2530" s="19"/>
      <c r="N2530" s="18"/>
      <c r="O2530" s="32"/>
      <c r="P2530" s="14">
        <f t="shared" si="1983"/>
        <v>0</v>
      </c>
      <c r="Q2530" s="15">
        <f t="shared" si="1969"/>
        <v>0</v>
      </c>
      <c r="S2530" s="30" t="s">
        <v>1796</v>
      </c>
      <c r="T2530" s="31"/>
      <c r="U2530" s="32"/>
      <c r="V2530" s="33"/>
      <c r="W2530" s="32"/>
      <c r="X2530" s="14">
        <f t="shared" si="1996"/>
        <v>0</v>
      </c>
      <c r="Y2530" s="31"/>
      <c r="Z2530" s="32"/>
      <c r="AA2530" s="33"/>
      <c r="AB2530" s="32"/>
      <c r="AC2530" s="14">
        <f t="shared" si="1997"/>
        <v>0</v>
      </c>
      <c r="AD2530" s="31"/>
      <c r="AE2530" s="32"/>
      <c r="AF2530" s="33"/>
      <c r="AG2530" s="32"/>
      <c r="AH2530" s="14">
        <f t="shared" si="1998"/>
        <v>0</v>
      </c>
      <c r="AI2530" s="15">
        <f t="shared" si="1999"/>
        <v>0</v>
      </c>
      <c r="AJ2530" s="56" t="s">
        <v>1797</v>
      </c>
    </row>
    <row r="2531" spans="1:36" x14ac:dyDescent="0.15">
      <c r="A2531" s="30"/>
      <c r="B2531" s="37"/>
      <c r="C2531" s="19"/>
      <c r="D2531" s="18"/>
      <c r="E2531" s="32"/>
      <c r="F2531" s="14">
        <f t="shared" si="1981"/>
        <v>0</v>
      </c>
      <c r="G2531" s="37"/>
      <c r="H2531" s="19"/>
      <c r="I2531" s="18"/>
      <c r="J2531" s="32"/>
      <c r="K2531" s="14">
        <f t="shared" si="1982"/>
        <v>0</v>
      </c>
      <c r="L2531" s="37"/>
      <c r="M2531" s="19"/>
      <c r="N2531" s="18"/>
      <c r="O2531" s="32"/>
      <c r="P2531" s="14">
        <f t="shared" si="1983"/>
        <v>0</v>
      </c>
      <c r="Q2531" s="15">
        <f t="shared" si="1969"/>
        <v>0</v>
      </c>
      <c r="S2531" s="30" t="s">
        <v>1769</v>
      </c>
      <c r="T2531" s="31"/>
      <c r="U2531" s="32"/>
      <c r="V2531" s="33"/>
      <c r="W2531" s="32"/>
      <c r="X2531" s="14">
        <f t="shared" si="1996"/>
        <v>0</v>
      </c>
      <c r="Y2531" s="31"/>
      <c r="Z2531" s="32"/>
      <c r="AA2531" s="33"/>
      <c r="AB2531" s="32"/>
      <c r="AC2531" s="14">
        <f t="shared" si="1997"/>
        <v>0</v>
      </c>
      <c r="AD2531" s="31"/>
      <c r="AE2531" s="32"/>
      <c r="AF2531" s="33"/>
      <c r="AG2531" s="32"/>
      <c r="AH2531" s="14">
        <f t="shared" si="1998"/>
        <v>0</v>
      </c>
      <c r="AI2531" s="15">
        <f t="shared" si="1999"/>
        <v>0</v>
      </c>
      <c r="AJ2531" s="57" t="s">
        <v>1770</v>
      </c>
    </row>
    <row r="2532" spans="1:36" x14ac:dyDescent="0.15">
      <c r="A2532" s="13"/>
      <c r="B2532" s="37"/>
      <c r="C2532" s="19"/>
      <c r="D2532" s="18"/>
      <c r="E2532" s="32"/>
      <c r="F2532" s="14">
        <f t="shared" si="1981"/>
        <v>0</v>
      </c>
      <c r="G2532" s="37"/>
      <c r="H2532" s="19"/>
      <c r="I2532" s="18"/>
      <c r="J2532" s="32"/>
      <c r="K2532" s="14">
        <f t="shared" si="1982"/>
        <v>0</v>
      </c>
      <c r="L2532" s="37"/>
      <c r="M2532" s="19"/>
      <c r="N2532" s="18"/>
      <c r="O2532" s="32"/>
      <c r="P2532" s="14">
        <f t="shared" si="1983"/>
        <v>0</v>
      </c>
      <c r="Q2532" s="15">
        <f t="shared" si="1969"/>
        <v>0</v>
      </c>
      <c r="S2532" s="30" t="s">
        <v>1715</v>
      </c>
      <c r="T2532" s="31"/>
      <c r="U2532" s="32"/>
      <c r="V2532" s="33"/>
      <c r="W2532" s="32"/>
      <c r="X2532" s="14">
        <f t="shared" si="1996"/>
        <v>0</v>
      </c>
      <c r="Y2532" s="31"/>
      <c r="Z2532" s="32"/>
      <c r="AA2532" s="33"/>
      <c r="AB2532" s="32"/>
      <c r="AC2532" s="14">
        <f t="shared" si="1997"/>
        <v>0</v>
      </c>
      <c r="AD2532" s="31"/>
      <c r="AE2532" s="32"/>
      <c r="AF2532" s="33"/>
      <c r="AG2532" s="32"/>
      <c r="AH2532" s="14">
        <f t="shared" si="1998"/>
        <v>0</v>
      </c>
      <c r="AI2532" s="15">
        <f t="shared" si="1999"/>
        <v>0</v>
      </c>
      <c r="AJ2532" s="57" t="s">
        <v>1725</v>
      </c>
    </row>
    <row r="2533" spans="1:36" ht="14.25" thickBot="1" x14ac:dyDescent="0.2">
      <c r="A2533" s="13" t="s">
        <v>1841</v>
      </c>
      <c r="B2533" s="37">
        <v>-2</v>
      </c>
      <c r="C2533" s="19"/>
      <c r="D2533" s="18"/>
      <c r="E2533" s="106"/>
      <c r="F2533" s="14">
        <f t="shared" si="1981"/>
        <v>-2</v>
      </c>
      <c r="G2533" s="37">
        <v>-1</v>
      </c>
      <c r="H2533" s="19"/>
      <c r="I2533" s="18">
        <v>1</v>
      </c>
      <c r="J2533" s="32"/>
      <c r="K2533" s="14">
        <f t="shared" si="1982"/>
        <v>0</v>
      </c>
      <c r="L2533" s="37"/>
      <c r="M2533" s="19"/>
      <c r="N2533" s="18"/>
      <c r="O2533" s="106">
        <v>-1</v>
      </c>
      <c r="P2533" s="14">
        <f t="shared" si="1983"/>
        <v>-1</v>
      </c>
      <c r="Q2533" s="24">
        <f t="shared" si="1969"/>
        <v>-3</v>
      </c>
      <c r="S2533" s="30" t="s">
        <v>1745</v>
      </c>
      <c r="T2533" s="31"/>
      <c r="U2533" s="32"/>
      <c r="V2533" s="33"/>
      <c r="W2533" s="32"/>
      <c r="X2533" s="14">
        <f t="shared" si="1996"/>
        <v>0</v>
      </c>
      <c r="Y2533" s="31"/>
      <c r="Z2533" s="32"/>
      <c r="AA2533" s="33"/>
      <c r="AB2533" s="32"/>
      <c r="AC2533" s="14">
        <f t="shared" si="1997"/>
        <v>0</v>
      </c>
      <c r="AD2533" s="31"/>
      <c r="AE2533" s="32"/>
      <c r="AF2533" s="33"/>
      <c r="AG2533" s="32"/>
      <c r="AH2533" s="14">
        <f t="shared" si="1998"/>
        <v>0</v>
      </c>
      <c r="AI2533" s="15">
        <f t="shared" si="1999"/>
        <v>0</v>
      </c>
      <c r="AJ2533" s="57" t="s">
        <v>1746</v>
      </c>
    </row>
    <row r="2534" spans="1:36" ht="14.25" thickBot="1" x14ac:dyDescent="0.2">
      <c r="A2534" s="3" t="s">
        <v>11</v>
      </c>
      <c r="B2534" s="26">
        <f>SUM(B2510:B2533)</f>
        <v>6</v>
      </c>
      <c r="C2534" s="26">
        <f t="shared" ref="C2534:E2534" si="2000">SUM(C2510:C2533)</f>
        <v>7</v>
      </c>
      <c r="D2534" s="26">
        <f t="shared" si="2000"/>
        <v>6</v>
      </c>
      <c r="E2534" s="26">
        <f t="shared" si="2000"/>
        <v>5</v>
      </c>
      <c r="F2534" s="40">
        <f>SUM(F2510:F2533)</f>
        <v>24</v>
      </c>
      <c r="G2534" s="26">
        <f t="shared" ref="G2534:Q2534" si="2001">SUM(G2510:G2533)</f>
        <v>7</v>
      </c>
      <c r="H2534" s="26">
        <f t="shared" si="2001"/>
        <v>7</v>
      </c>
      <c r="I2534" s="27">
        <f t="shared" si="2001"/>
        <v>7</v>
      </c>
      <c r="J2534" s="27">
        <f t="shared" si="2001"/>
        <v>4</v>
      </c>
      <c r="K2534" s="40">
        <f t="shared" si="2001"/>
        <v>25</v>
      </c>
      <c r="L2534" s="26">
        <f t="shared" si="2001"/>
        <v>10</v>
      </c>
      <c r="M2534" s="26">
        <f t="shared" si="2001"/>
        <v>7</v>
      </c>
      <c r="N2534" s="26">
        <f t="shared" si="2001"/>
        <v>6</v>
      </c>
      <c r="O2534" s="26">
        <f t="shared" si="2001"/>
        <v>3</v>
      </c>
      <c r="P2534" s="40">
        <f t="shared" si="2001"/>
        <v>26</v>
      </c>
      <c r="Q2534" s="41">
        <f t="shared" si="2001"/>
        <v>75</v>
      </c>
      <c r="S2534" s="3" t="s">
        <v>11</v>
      </c>
      <c r="T2534" s="26">
        <f t="shared" ref="T2534:AI2534" si="2002">SUM(T2510:T2533)</f>
        <v>33</v>
      </c>
      <c r="U2534" s="26">
        <f t="shared" si="2002"/>
        <v>54</v>
      </c>
      <c r="V2534" s="26">
        <f t="shared" si="2002"/>
        <v>26</v>
      </c>
      <c r="W2534" s="26">
        <f t="shared" si="2002"/>
        <v>33</v>
      </c>
      <c r="X2534" s="40">
        <f t="shared" si="2002"/>
        <v>146</v>
      </c>
      <c r="Y2534" s="26">
        <f t="shared" si="2002"/>
        <v>33</v>
      </c>
      <c r="Z2534" s="26">
        <f t="shared" si="2002"/>
        <v>54</v>
      </c>
      <c r="AA2534" s="27">
        <f t="shared" si="2002"/>
        <v>26</v>
      </c>
      <c r="AB2534" s="27">
        <f t="shared" si="2002"/>
        <v>33</v>
      </c>
      <c r="AC2534" s="40">
        <f t="shared" si="2002"/>
        <v>146</v>
      </c>
      <c r="AD2534" s="26">
        <f t="shared" si="2002"/>
        <v>33</v>
      </c>
      <c r="AE2534" s="26">
        <f t="shared" si="2002"/>
        <v>54</v>
      </c>
      <c r="AF2534" s="26">
        <f t="shared" si="2002"/>
        <v>26</v>
      </c>
      <c r="AG2534" s="26">
        <f t="shared" si="2002"/>
        <v>33</v>
      </c>
      <c r="AH2534" s="40">
        <f t="shared" si="2002"/>
        <v>146</v>
      </c>
      <c r="AI2534" s="41">
        <f t="shared" si="2002"/>
        <v>438</v>
      </c>
    </row>
    <row r="2535" spans="1:36" ht="14.25" thickBot="1" x14ac:dyDescent="0.2">
      <c r="A2535" s="42" t="s">
        <v>12</v>
      </c>
      <c r="B2535" s="43">
        <f>B2509-B2534</f>
        <v>3</v>
      </c>
      <c r="C2535" s="43">
        <f t="shared" ref="C2535:Q2535" si="2003">C2509-C2534</f>
        <v>2</v>
      </c>
      <c r="D2535" s="43">
        <f t="shared" si="2003"/>
        <v>2</v>
      </c>
      <c r="E2535" s="43">
        <f t="shared" si="2003"/>
        <v>3</v>
      </c>
      <c r="F2535" s="43">
        <f t="shared" si="2003"/>
        <v>10</v>
      </c>
      <c r="G2535" s="43">
        <f t="shared" si="2003"/>
        <v>3</v>
      </c>
      <c r="H2535" s="43">
        <f t="shared" si="2003"/>
        <v>1</v>
      </c>
      <c r="I2535" s="43">
        <f t="shared" si="2003"/>
        <v>3</v>
      </c>
      <c r="J2535" s="43">
        <f t="shared" si="2003"/>
        <v>3</v>
      </c>
      <c r="K2535" s="43">
        <f t="shared" si="2003"/>
        <v>10</v>
      </c>
      <c r="L2535" s="43">
        <f t="shared" si="2003"/>
        <v>3</v>
      </c>
      <c r="M2535" s="43">
        <f t="shared" si="2003"/>
        <v>4</v>
      </c>
      <c r="N2535" s="43">
        <f t="shared" si="2003"/>
        <v>3</v>
      </c>
      <c r="O2535" s="43">
        <f t="shared" si="2003"/>
        <v>5</v>
      </c>
      <c r="P2535" s="43">
        <f t="shared" si="2003"/>
        <v>15</v>
      </c>
      <c r="Q2535" s="41">
        <f t="shared" si="2003"/>
        <v>35</v>
      </c>
      <c r="S2535" s="42" t="s">
        <v>12</v>
      </c>
      <c r="T2535" s="43">
        <f>T2509-T2534</f>
        <v>515</v>
      </c>
      <c r="U2535" s="43">
        <f t="shared" ref="U2535:AI2535" si="2004">U2509-U2534</f>
        <v>527</v>
      </c>
      <c r="V2535" s="43">
        <f t="shared" si="2004"/>
        <v>442</v>
      </c>
      <c r="W2535" s="43">
        <f t="shared" si="2004"/>
        <v>144</v>
      </c>
      <c r="X2535" s="43">
        <f t="shared" si="2004"/>
        <v>1628</v>
      </c>
      <c r="Y2535" s="43">
        <f t="shared" si="2004"/>
        <v>468</v>
      </c>
      <c r="Z2535" s="43">
        <f t="shared" si="2004"/>
        <v>630</v>
      </c>
      <c r="AA2535" s="43">
        <f t="shared" si="2004"/>
        <v>557</v>
      </c>
      <c r="AB2535" s="43">
        <f t="shared" si="2004"/>
        <v>197</v>
      </c>
      <c r="AC2535" s="43">
        <f t="shared" si="2004"/>
        <v>1852</v>
      </c>
      <c r="AD2535" s="43">
        <f t="shared" si="2004"/>
        <v>426</v>
      </c>
      <c r="AE2535" s="43">
        <f t="shared" si="2004"/>
        <v>554</v>
      </c>
      <c r="AF2535" s="43">
        <f t="shared" si="2004"/>
        <v>470</v>
      </c>
      <c r="AG2535" s="43">
        <f t="shared" si="2004"/>
        <v>118</v>
      </c>
      <c r="AH2535" s="43">
        <f t="shared" si="2004"/>
        <v>1568</v>
      </c>
      <c r="AI2535" s="41">
        <f t="shared" si="2004"/>
        <v>5048</v>
      </c>
    </row>
    <row r="2538" spans="1:36" ht="21.75" thickBot="1" x14ac:dyDescent="0.25">
      <c r="A2538" s="50" t="s">
        <v>13</v>
      </c>
      <c r="B2538" s="51"/>
      <c r="C2538" s="51"/>
      <c r="D2538" s="51"/>
      <c r="E2538" s="51"/>
      <c r="F2538" s="54" t="s">
        <v>26</v>
      </c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S2538" s="50" t="s">
        <v>14</v>
      </c>
      <c r="T2538" s="51"/>
      <c r="U2538" s="51"/>
      <c r="V2538" s="51"/>
      <c r="W2538" s="51"/>
      <c r="X2538" s="54" t="s">
        <v>26</v>
      </c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</row>
    <row r="2539" spans="1:36" ht="14.25" thickBot="1" x14ac:dyDescent="0.2">
      <c r="A2539" s="2" t="s">
        <v>0</v>
      </c>
      <c r="B2539" s="225" t="s">
        <v>15</v>
      </c>
      <c r="C2539" s="225"/>
      <c r="D2539" s="225"/>
      <c r="E2539" s="225"/>
      <c r="F2539" s="226"/>
      <c r="G2539" s="225" t="s">
        <v>1</v>
      </c>
      <c r="H2539" s="225"/>
      <c r="I2539" s="225"/>
      <c r="J2539" s="225"/>
      <c r="K2539" s="226"/>
      <c r="L2539" s="225" t="s">
        <v>16</v>
      </c>
      <c r="M2539" s="225"/>
      <c r="N2539" s="225"/>
      <c r="O2539" s="225"/>
      <c r="P2539" s="225"/>
      <c r="Q2539" s="227" t="s">
        <v>2</v>
      </c>
      <c r="S2539" s="2" t="s">
        <v>0</v>
      </c>
      <c r="T2539" s="225" t="s">
        <v>15</v>
      </c>
      <c r="U2539" s="225"/>
      <c r="V2539" s="225"/>
      <c r="W2539" s="225"/>
      <c r="X2539" s="226"/>
      <c r="Y2539" s="225" t="s">
        <v>1</v>
      </c>
      <c r="Z2539" s="225"/>
      <c r="AA2539" s="225"/>
      <c r="AB2539" s="225"/>
      <c r="AC2539" s="226"/>
      <c r="AD2539" s="225" t="s">
        <v>16</v>
      </c>
      <c r="AE2539" s="225"/>
      <c r="AF2539" s="225"/>
      <c r="AG2539" s="225"/>
      <c r="AH2539" s="225"/>
      <c r="AI2539" s="227" t="s">
        <v>2</v>
      </c>
    </row>
    <row r="2540" spans="1:36" ht="14.25" thickBot="1" x14ac:dyDescent="0.2">
      <c r="A2540" s="2" t="s">
        <v>3</v>
      </c>
      <c r="B2540" s="3" t="s">
        <v>4</v>
      </c>
      <c r="C2540" s="2" t="s">
        <v>5</v>
      </c>
      <c r="D2540" s="4" t="s">
        <v>6</v>
      </c>
      <c r="E2540" s="2" t="s">
        <v>821</v>
      </c>
      <c r="F2540" s="2" t="s">
        <v>7</v>
      </c>
      <c r="G2540" s="3" t="s">
        <v>4</v>
      </c>
      <c r="H2540" s="2" t="s">
        <v>5</v>
      </c>
      <c r="I2540" s="4" t="s">
        <v>6</v>
      </c>
      <c r="J2540" s="2" t="s">
        <v>820</v>
      </c>
      <c r="K2540" s="2" t="s">
        <v>7</v>
      </c>
      <c r="L2540" s="3" t="s">
        <v>4</v>
      </c>
      <c r="M2540" s="2" t="s">
        <v>5</v>
      </c>
      <c r="N2540" s="4" t="s">
        <v>6</v>
      </c>
      <c r="O2540" s="2" t="s">
        <v>820</v>
      </c>
      <c r="P2540" s="3" t="s">
        <v>7</v>
      </c>
      <c r="Q2540" s="228"/>
      <c r="S2540" s="2" t="s">
        <v>3</v>
      </c>
      <c r="T2540" s="3" t="s">
        <v>4</v>
      </c>
      <c r="U2540" s="2" t="s">
        <v>5</v>
      </c>
      <c r="V2540" s="4" t="s">
        <v>6</v>
      </c>
      <c r="W2540" s="2" t="s">
        <v>821</v>
      </c>
      <c r="X2540" s="2" t="s">
        <v>7</v>
      </c>
      <c r="Y2540" s="3" t="s">
        <v>4</v>
      </c>
      <c r="Z2540" s="2" t="s">
        <v>5</v>
      </c>
      <c r="AA2540" s="4" t="s">
        <v>6</v>
      </c>
      <c r="AB2540" s="2" t="s">
        <v>821</v>
      </c>
      <c r="AC2540" s="2" t="s">
        <v>7</v>
      </c>
      <c r="AD2540" s="3" t="s">
        <v>4</v>
      </c>
      <c r="AE2540" s="2" t="s">
        <v>5</v>
      </c>
      <c r="AF2540" s="4" t="s">
        <v>6</v>
      </c>
      <c r="AG2540" s="2" t="s">
        <v>821</v>
      </c>
      <c r="AH2540" s="3" t="s">
        <v>7</v>
      </c>
      <c r="AI2540" s="228"/>
    </row>
    <row r="2541" spans="1:36" x14ac:dyDescent="0.15">
      <c r="A2541" s="5" t="s">
        <v>12</v>
      </c>
      <c r="B2541" s="6">
        <f>B2535</f>
        <v>3</v>
      </c>
      <c r="C2541" s="7">
        <f>C2535</f>
        <v>2</v>
      </c>
      <c r="D2541" s="6">
        <f>D2535</f>
        <v>2</v>
      </c>
      <c r="E2541" s="7">
        <f>E2535</f>
        <v>3</v>
      </c>
      <c r="F2541" s="8">
        <f>SUM(B2541:E2541)</f>
        <v>10</v>
      </c>
      <c r="G2541" s="6">
        <f>G2535</f>
        <v>3</v>
      </c>
      <c r="H2541" s="7">
        <f>H2535</f>
        <v>1</v>
      </c>
      <c r="I2541" s="6">
        <f>I2535</f>
        <v>3</v>
      </c>
      <c r="J2541" s="7">
        <f>J2535</f>
        <v>3</v>
      </c>
      <c r="K2541" s="8">
        <f>SUM(G2541:J2541)</f>
        <v>10</v>
      </c>
      <c r="L2541" s="6">
        <f>L2535</f>
        <v>3</v>
      </c>
      <c r="M2541" s="7">
        <f>M2535</f>
        <v>4</v>
      </c>
      <c r="N2541" s="6">
        <f>N2535</f>
        <v>3</v>
      </c>
      <c r="O2541" s="7">
        <f>O2535</f>
        <v>5</v>
      </c>
      <c r="P2541" s="8">
        <f>SUM(L2541:O2541)</f>
        <v>15</v>
      </c>
      <c r="Q2541" s="9">
        <f>F2541+K2541+P2541</f>
        <v>35</v>
      </c>
      <c r="S2541" s="5" t="s">
        <v>12</v>
      </c>
      <c r="T2541" s="6">
        <f>T2535</f>
        <v>515</v>
      </c>
      <c r="U2541" s="7">
        <f>U2535</f>
        <v>527</v>
      </c>
      <c r="V2541" s="6">
        <f>V2535</f>
        <v>442</v>
      </c>
      <c r="W2541" s="7">
        <f>W2535</f>
        <v>144</v>
      </c>
      <c r="X2541" s="8">
        <f>SUM(T2541:W2541)</f>
        <v>1628</v>
      </c>
      <c r="Y2541" s="6">
        <f>Y2535</f>
        <v>468</v>
      </c>
      <c r="Z2541" s="7">
        <f>Z2535</f>
        <v>630</v>
      </c>
      <c r="AA2541" s="6">
        <f>AA2535</f>
        <v>557</v>
      </c>
      <c r="AB2541" s="7">
        <f>AB2535</f>
        <v>197</v>
      </c>
      <c r="AC2541" s="8">
        <f>SUM(Y2541:AB2541)</f>
        <v>1852</v>
      </c>
      <c r="AD2541" s="7">
        <f>AD2535</f>
        <v>426</v>
      </c>
      <c r="AE2541" s="7">
        <f>AE2535</f>
        <v>554</v>
      </c>
      <c r="AF2541" s="6">
        <f>AF2535</f>
        <v>470</v>
      </c>
      <c r="AG2541" s="7">
        <f>AG2535</f>
        <v>118</v>
      </c>
      <c r="AH2541" s="8">
        <f>SUM(AD2541:AG2541)</f>
        <v>1568</v>
      </c>
      <c r="AI2541" s="9">
        <f>X2541+AC2541+AH2541</f>
        <v>5048</v>
      </c>
    </row>
    <row r="2542" spans="1:36" x14ac:dyDescent="0.15">
      <c r="A2542" s="11" t="s">
        <v>66</v>
      </c>
      <c r="B2542" s="31"/>
      <c r="C2542" s="32">
        <f>3-1</f>
        <v>2</v>
      </c>
      <c r="D2542" s="33">
        <v>1</v>
      </c>
      <c r="E2542" s="32">
        <v>2</v>
      </c>
      <c r="F2542" s="14">
        <f t="shared" ref="F2542:F2551" si="2005">SUM(B2542:E2542)</f>
        <v>5</v>
      </c>
      <c r="G2542" s="31"/>
      <c r="H2542" s="32">
        <v>3</v>
      </c>
      <c r="I2542" s="33">
        <v>1</v>
      </c>
      <c r="J2542" s="32">
        <v>2</v>
      </c>
      <c r="K2542" s="14">
        <f t="shared" ref="K2542:K2551" si="2006">SUM(G2542:J2542)</f>
        <v>6</v>
      </c>
      <c r="L2542" s="31"/>
      <c r="M2542" s="32">
        <v>3</v>
      </c>
      <c r="N2542" s="33">
        <f>1-1</f>
        <v>0</v>
      </c>
      <c r="O2542" s="32">
        <f>2-1</f>
        <v>1</v>
      </c>
      <c r="P2542" s="14">
        <f t="shared" ref="P2542:P2551" si="2007">SUM(L2542:O2542)</f>
        <v>4</v>
      </c>
      <c r="Q2542" s="15">
        <f t="shared" ref="Q2542:Q2576" si="2008">F2542+K2542+P2542</f>
        <v>15</v>
      </c>
      <c r="R2542" s="93">
        <v>45030</v>
      </c>
      <c r="S2542" s="11" t="s">
        <v>9</v>
      </c>
      <c r="T2542" s="12"/>
      <c r="U2542" s="13"/>
      <c r="V2542" s="12"/>
      <c r="W2542" s="30"/>
      <c r="X2542" s="14">
        <f>SUM(T2542:W2542)</f>
        <v>0</v>
      </c>
      <c r="Y2542" s="12"/>
      <c r="Z2542" s="13"/>
      <c r="AA2542" s="12"/>
      <c r="AB2542" s="30"/>
      <c r="AC2542" s="14">
        <f>SUM(Y2542:AB2542)</f>
        <v>0</v>
      </c>
      <c r="AD2542" s="12"/>
      <c r="AE2542" s="13"/>
      <c r="AF2542" s="12"/>
      <c r="AG2542" s="30"/>
      <c r="AH2542" s="14">
        <f>SUM(AD2542:AG2542)</f>
        <v>0</v>
      </c>
      <c r="AI2542" s="15">
        <f t="shared" ref="AI2542:AI2570" si="2009">X2542+AC2542+AH2542</f>
        <v>0</v>
      </c>
    </row>
    <row r="2543" spans="1:36" x14ac:dyDescent="0.15">
      <c r="A2543" s="11" t="s">
        <v>9</v>
      </c>
      <c r="B2543" s="37">
        <v>5</v>
      </c>
      <c r="C2543" s="19"/>
      <c r="D2543" s="18">
        <v>3</v>
      </c>
      <c r="E2543" s="32"/>
      <c r="F2543" s="14">
        <f t="shared" si="2005"/>
        <v>8</v>
      </c>
      <c r="G2543" s="37">
        <v>5</v>
      </c>
      <c r="H2543" s="19"/>
      <c r="I2543" s="18"/>
      <c r="J2543" s="32"/>
      <c r="K2543" s="14">
        <f t="shared" si="2006"/>
        <v>5</v>
      </c>
      <c r="L2543" s="37">
        <v>3</v>
      </c>
      <c r="M2543" s="19"/>
      <c r="N2543" s="18">
        <v>3</v>
      </c>
      <c r="O2543" s="32"/>
      <c r="P2543" s="14">
        <f t="shared" si="2007"/>
        <v>6</v>
      </c>
      <c r="Q2543" s="15">
        <f t="shared" si="2008"/>
        <v>19</v>
      </c>
      <c r="R2543" s="56">
        <v>45031</v>
      </c>
      <c r="S2543" s="11" t="s">
        <v>9</v>
      </c>
      <c r="T2543" s="62"/>
      <c r="U2543" s="47"/>
      <c r="V2543" s="46"/>
      <c r="W2543" s="88"/>
      <c r="X2543" s="14">
        <f t="shared" ref="X2543:X2551" si="2010">SUM(T2543:W2543)</f>
        <v>0</v>
      </c>
      <c r="Y2543" s="62"/>
      <c r="Z2543" s="47"/>
      <c r="AA2543" s="46"/>
      <c r="AB2543" s="88"/>
      <c r="AC2543" s="14">
        <f t="shared" ref="AC2543:AC2551" si="2011">SUM(Y2543:AB2543)</f>
        <v>0</v>
      </c>
      <c r="AD2543" s="62"/>
      <c r="AE2543" s="47"/>
      <c r="AF2543" s="46"/>
      <c r="AG2543" s="88"/>
      <c r="AH2543" s="14">
        <f t="shared" ref="AH2543:AH2551" si="2012">SUM(AD2543:AG2543)</f>
        <v>0</v>
      </c>
      <c r="AI2543" s="15">
        <f t="shared" si="2009"/>
        <v>0</v>
      </c>
    </row>
    <row r="2544" spans="1:36" x14ac:dyDescent="0.15">
      <c r="A2544" s="11" t="s">
        <v>836</v>
      </c>
      <c r="B2544" s="12"/>
      <c r="C2544" s="13">
        <v>1</v>
      </c>
      <c r="D2544" s="12"/>
      <c r="E2544" s="30"/>
      <c r="F2544" s="14">
        <f t="shared" si="2005"/>
        <v>1</v>
      </c>
      <c r="G2544" s="12"/>
      <c r="H2544" s="13"/>
      <c r="I2544" s="12"/>
      <c r="J2544" s="30"/>
      <c r="K2544" s="14">
        <f t="shared" si="2006"/>
        <v>0</v>
      </c>
      <c r="L2544" s="12"/>
      <c r="M2544" s="13"/>
      <c r="N2544" s="12"/>
      <c r="O2544" s="30"/>
      <c r="P2544" s="14">
        <f t="shared" si="2007"/>
        <v>0</v>
      </c>
      <c r="Q2544" s="15">
        <f t="shared" si="2008"/>
        <v>1</v>
      </c>
      <c r="R2544" s="93">
        <v>45036</v>
      </c>
      <c r="S2544" s="11" t="s">
        <v>9</v>
      </c>
      <c r="T2544" s="62"/>
      <c r="U2544" s="47"/>
      <c r="V2544" s="46"/>
      <c r="W2544" s="88"/>
      <c r="X2544" s="14">
        <f t="shared" ref="X2544" si="2013">SUM(T2544:W2544)</f>
        <v>0</v>
      </c>
      <c r="Y2544" s="62"/>
      <c r="Z2544" s="47"/>
      <c r="AA2544" s="46"/>
      <c r="AB2544" s="88"/>
      <c r="AC2544" s="14">
        <f t="shared" ref="AC2544" si="2014">SUM(Y2544:AB2544)</f>
        <v>0</v>
      </c>
      <c r="AD2544" s="62"/>
      <c r="AE2544" s="47"/>
      <c r="AF2544" s="46"/>
      <c r="AG2544" s="88"/>
      <c r="AH2544" s="14">
        <f t="shared" ref="AH2544" si="2015">SUM(AD2544:AG2544)</f>
        <v>0</v>
      </c>
      <c r="AI2544" s="15">
        <f t="shared" ref="AI2544" si="2016">X2544+AC2544+AH2544</f>
        <v>0</v>
      </c>
    </row>
    <row r="2545" spans="1:36" x14ac:dyDescent="0.15">
      <c r="A2545" s="11" t="s">
        <v>66</v>
      </c>
      <c r="B2545" s="12"/>
      <c r="C2545" s="13"/>
      <c r="D2545" s="12">
        <v>1</v>
      </c>
      <c r="E2545" s="30"/>
      <c r="F2545" s="14">
        <f t="shared" si="2005"/>
        <v>1</v>
      </c>
      <c r="G2545" s="12"/>
      <c r="H2545" s="13"/>
      <c r="I2545" s="12">
        <v>1</v>
      </c>
      <c r="J2545" s="30"/>
      <c r="K2545" s="14">
        <f t="shared" si="2006"/>
        <v>1</v>
      </c>
      <c r="L2545" s="12"/>
      <c r="M2545" s="13"/>
      <c r="N2545" s="12">
        <v>1</v>
      </c>
      <c r="O2545" s="30"/>
      <c r="P2545" s="14">
        <f t="shared" si="2007"/>
        <v>1</v>
      </c>
      <c r="Q2545" s="15">
        <f t="shared" si="2008"/>
        <v>3</v>
      </c>
      <c r="R2545" s="93">
        <v>45044</v>
      </c>
      <c r="S2545" s="11" t="s">
        <v>9</v>
      </c>
      <c r="T2545" s="62"/>
      <c r="U2545" s="47"/>
      <c r="V2545" s="46"/>
      <c r="W2545" s="47"/>
      <c r="X2545" s="123">
        <f t="shared" si="2010"/>
        <v>0</v>
      </c>
      <c r="Y2545" s="46"/>
      <c r="Z2545" s="47"/>
      <c r="AA2545" s="46"/>
      <c r="AB2545" s="47"/>
      <c r="AC2545" s="123">
        <f t="shared" si="2011"/>
        <v>0</v>
      </c>
      <c r="AD2545" s="46"/>
      <c r="AE2545" s="47"/>
      <c r="AF2545" s="46"/>
      <c r="AG2545" s="47"/>
      <c r="AH2545" s="123">
        <f t="shared" si="2012"/>
        <v>0</v>
      </c>
      <c r="AI2545" s="72">
        <f t="shared" si="2009"/>
        <v>0</v>
      </c>
    </row>
    <row r="2546" spans="1:36" x14ac:dyDescent="0.15">
      <c r="A2546" s="11" t="s">
        <v>9</v>
      </c>
      <c r="B2546" s="12"/>
      <c r="C2546" s="13"/>
      <c r="D2546" s="12"/>
      <c r="E2546" s="30"/>
      <c r="F2546" s="14">
        <f t="shared" si="2005"/>
        <v>0</v>
      </c>
      <c r="G2546" s="12"/>
      <c r="H2546" s="13"/>
      <c r="I2546" s="12"/>
      <c r="J2546" s="30"/>
      <c r="K2546" s="14">
        <f t="shared" si="2006"/>
        <v>0</v>
      </c>
      <c r="L2546" s="12"/>
      <c r="M2546" s="13"/>
      <c r="N2546" s="12"/>
      <c r="O2546" s="30"/>
      <c r="P2546" s="14">
        <f t="shared" si="2007"/>
        <v>0</v>
      </c>
      <c r="Q2546" s="15">
        <f t="shared" si="2008"/>
        <v>0</v>
      </c>
      <c r="S2546" s="11" t="s">
        <v>9</v>
      </c>
      <c r="T2546" s="89"/>
      <c r="U2546" s="88"/>
      <c r="V2546" s="89"/>
      <c r="W2546" s="88"/>
      <c r="X2546" s="14">
        <f t="shared" si="2010"/>
        <v>0</v>
      </c>
      <c r="Y2546" s="89"/>
      <c r="Z2546" s="88"/>
      <c r="AA2546" s="89"/>
      <c r="AB2546" s="88"/>
      <c r="AC2546" s="14">
        <f t="shared" si="2011"/>
        <v>0</v>
      </c>
      <c r="AD2546" s="89"/>
      <c r="AE2546" s="88"/>
      <c r="AF2546" s="89"/>
      <c r="AG2546" s="88"/>
      <c r="AH2546" s="14">
        <f t="shared" si="2012"/>
        <v>0</v>
      </c>
      <c r="AI2546" s="15">
        <f t="shared" si="2009"/>
        <v>0</v>
      </c>
      <c r="AJ2546" s="57"/>
    </row>
    <row r="2547" spans="1:36" x14ac:dyDescent="0.15">
      <c r="A2547" s="11" t="s">
        <v>9</v>
      </c>
      <c r="B2547" s="12"/>
      <c r="C2547" s="13"/>
      <c r="D2547" s="12"/>
      <c r="E2547" s="30"/>
      <c r="F2547" s="14">
        <f t="shared" si="2005"/>
        <v>0</v>
      </c>
      <c r="G2547" s="12"/>
      <c r="H2547" s="13"/>
      <c r="I2547" s="12"/>
      <c r="J2547" s="30"/>
      <c r="K2547" s="14">
        <f t="shared" si="2006"/>
        <v>0</v>
      </c>
      <c r="L2547" s="12"/>
      <c r="M2547" s="13"/>
      <c r="N2547" s="12"/>
      <c r="O2547" s="30"/>
      <c r="P2547" s="14">
        <f t="shared" si="2007"/>
        <v>0</v>
      </c>
      <c r="Q2547" s="15">
        <f t="shared" si="2008"/>
        <v>0</v>
      </c>
      <c r="S2547" s="11" t="s">
        <v>9</v>
      </c>
      <c r="T2547" s="46"/>
      <c r="U2547" s="47"/>
      <c r="V2547" s="46"/>
      <c r="W2547" s="88"/>
      <c r="X2547" s="14">
        <f t="shared" si="2010"/>
        <v>0</v>
      </c>
      <c r="Y2547" s="46"/>
      <c r="Z2547" s="47"/>
      <c r="AA2547" s="46"/>
      <c r="AB2547" s="88"/>
      <c r="AC2547" s="14">
        <f t="shared" si="2011"/>
        <v>0</v>
      </c>
      <c r="AD2547" s="46"/>
      <c r="AE2547" s="47"/>
      <c r="AF2547" s="46"/>
      <c r="AG2547" s="88"/>
      <c r="AH2547" s="14">
        <f t="shared" si="2012"/>
        <v>0</v>
      </c>
      <c r="AI2547" s="15">
        <f t="shared" si="2009"/>
        <v>0</v>
      </c>
    </row>
    <row r="2548" spans="1:36" x14ac:dyDescent="0.15">
      <c r="A2548" s="11" t="s">
        <v>9</v>
      </c>
      <c r="B2548" s="18"/>
      <c r="C2548" s="19"/>
      <c r="D2548" s="18"/>
      <c r="E2548" s="32"/>
      <c r="F2548" s="14">
        <f t="shared" si="2005"/>
        <v>0</v>
      </c>
      <c r="G2548" s="18"/>
      <c r="H2548" s="19"/>
      <c r="I2548" s="18"/>
      <c r="J2548" s="32"/>
      <c r="K2548" s="14">
        <f t="shared" si="2006"/>
        <v>0</v>
      </c>
      <c r="L2548" s="18"/>
      <c r="M2548" s="19"/>
      <c r="N2548" s="18"/>
      <c r="O2548" s="32"/>
      <c r="P2548" s="14">
        <f t="shared" si="2007"/>
        <v>0</v>
      </c>
      <c r="Q2548" s="15">
        <f t="shared" si="2008"/>
        <v>0</v>
      </c>
      <c r="S2548" s="11" t="s">
        <v>9</v>
      </c>
      <c r="T2548" s="46"/>
      <c r="U2548" s="47"/>
      <c r="V2548" s="46"/>
      <c r="W2548" s="88"/>
      <c r="X2548" s="14">
        <f t="shared" si="2010"/>
        <v>0</v>
      </c>
      <c r="Y2548" s="46"/>
      <c r="Z2548" s="47"/>
      <c r="AA2548" s="46"/>
      <c r="AB2548" s="88"/>
      <c r="AC2548" s="14">
        <f t="shared" si="2011"/>
        <v>0</v>
      </c>
      <c r="AD2548" s="46"/>
      <c r="AE2548" s="47"/>
      <c r="AF2548" s="46"/>
      <c r="AG2548" s="88"/>
      <c r="AH2548" s="14">
        <f t="shared" si="2012"/>
        <v>0</v>
      </c>
      <c r="AI2548" s="15">
        <f t="shared" si="2009"/>
        <v>0</v>
      </c>
    </row>
    <row r="2549" spans="1:36" x14ac:dyDescent="0.15">
      <c r="A2549" s="11" t="s">
        <v>9</v>
      </c>
      <c r="B2549" s="18"/>
      <c r="C2549" s="19"/>
      <c r="D2549" s="18"/>
      <c r="E2549" s="32"/>
      <c r="F2549" s="14">
        <f t="shared" si="2005"/>
        <v>0</v>
      </c>
      <c r="G2549" s="18"/>
      <c r="H2549" s="19"/>
      <c r="I2549" s="18"/>
      <c r="J2549" s="32"/>
      <c r="K2549" s="14">
        <f t="shared" si="2006"/>
        <v>0</v>
      </c>
      <c r="L2549" s="18"/>
      <c r="M2549" s="19"/>
      <c r="N2549" s="18"/>
      <c r="O2549" s="32"/>
      <c r="P2549" s="14">
        <f t="shared" si="2007"/>
        <v>0</v>
      </c>
      <c r="Q2549" s="15">
        <f t="shared" si="2008"/>
        <v>0</v>
      </c>
      <c r="S2549" s="11" t="s">
        <v>9</v>
      </c>
      <c r="T2549" s="62"/>
      <c r="U2549" s="47"/>
      <c r="V2549" s="46"/>
      <c r="W2549" s="47"/>
      <c r="X2549" s="123">
        <f t="shared" si="2010"/>
        <v>0</v>
      </c>
      <c r="Y2549" s="46"/>
      <c r="Z2549" s="47"/>
      <c r="AA2549" s="46"/>
      <c r="AB2549" s="47"/>
      <c r="AC2549" s="123">
        <f t="shared" si="2011"/>
        <v>0</v>
      </c>
      <c r="AD2549" s="46"/>
      <c r="AE2549" s="47"/>
      <c r="AF2549" s="46"/>
      <c r="AG2549" s="47"/>
      <c r="AH2549" s="123">
        <f t="shared" si="2012"/>
        <v>0</v>
      </c>
      <c r="AI2549" s="72">
        <f t="shared" si="2009"/>
        <v>0</v>
      </c>
    </row>
    <row r="2550" spans="1:36" x14ac:dyDescent="0.15">
      <c r="A2550" s="11" t="s">
        <v>9</v>
      </c>
      <c r="B2550" s="18"/>
      <c r="C2550" s="19"/>
      <c r="D2550" s="18"/>
      <c r="E2550" s="32"/>
      <c r="F2550" s="14">
        <f t="shared" si="2005"/>
        <v>0</v>
      </c>
      <c r="G2550" s="18"/>
      <c r="H2550" s="19"/>
      <c r="I2550" s="18"/>
      <c r="J2550" s="32"/>
      <c r="K2550" s="14">
        <f t="shared" si="2006"/>
        <v>0</v>
      </c>
      <c r="L2550" s="18"/>
      <c r="M2550" s="19"/>
      <c r="N2550" s="18"/>
      <c r="O2550" s="32"/>
      <c r="P2550" s="14">
        <f t="shared" si="2007"/>
        <v>0</v>
      </c>
      <c r="Q2550" s="15">
        <f t="shared" si="2008"/>
        <v>0</v>
      </c>
      <c r="S2550" s="11" t="s">
        <v>9</v>
      </c>
      <c r="T2550" s="89"/>
      <c r="U2550" s="88"/>
      <c r="V2550" s="89"/>
      <c r="W2550" s="88"/>
      <c r="X2550" s="14">
        <f t="shared" si="2010"/>
        <v>0</v>
      </c>
      <c r="Y2550" s="89"/>
      <c r="Z2550" s="88"/>
      <c r="AA2550" s="89"/>
      <c r="AB2550" s="88"/>
      <c r="AC2550" s="14">
        <f t="shared" si="2011"/>
        <v>0</v>
      </c>
      <c r="AD2550" s="89"/>
      <c r="AE2550" s="88"/>
      <c r="AF2550" s="89"/>
      <c r="AG2550" s="88"/>
      <c r="AH2550" s="14">
        <f t="shared" si="2012"/>
        <v>0</v>
      </c>
      <c r="AI2550" s="15">
        <f t="shared" si="2009"/>
        <v>0</v>
      </c>
    </row>
    <row r="2551" spans="1:36" ht="14.25" thickBot="1" x14ac:dyDescent="0.2">
      <c r="A2551" s="20" t="s">
        <v>9</v>
      </c>
      <c r="B2551" s="21"/>
      <c r="C2551" s="22"/>
      <c r="D2551" s="21"/>
      <c r="E2551" s="105"/>
      <c r="F2551" s="14">
        <f t="shared" si="2005"/>
        <v>0</v>
      </c>
      <c r="G2551" s="21"/>
      <c r="H2551" s="22"/>
      <c r="I2551" s="21"/>
      <c r="J2551" s="105"/>
      <c r="K2551" s="14">
        <f t="shared" si="2006"/>
        <v>0</v>
      </c>
      <c r="L2551" s="21"/>
      <c r="M2551" s="22"/>
      <c r="N2551" s="21"/>
      <c r="O2551" s="105"/>
      <c r="P2551" s="14">
        <f t="shared" si="2007"/>
        <v>0</v>
      </c>
      <c r="Q2551" s="24">
        <f t="shared" si="2008"/>
        <v>0</v>
      </c>
      <c r="S2551" s="11" t="s">
        <v>9</v>
      </c>
      <c r="T2551" s="48"/>
      <c r="U2551" s="49"/>
      <c r="V2551" s="48"/>
      <c r="W2551" s="109"/>
      <c r="X2551" s="14">
        <f t="shared" si="2010"/>
        <v>0</v>
      </c>
      <c r="Y2551" s="48"/>
      <c r="Z2551" s="49"/>
      <c r="AA2551" s="48"/>
      <c r="AB2551" s="109"/>
      <c r="AC2551" s="14">
        <f t="shared" si="2011"/>
        <v>0</v>
      </c>
      <c r="AD2551" s="48"/>
      <c r="AE2551" s="49"/>
      <c r="AF2551" s="48"/>
      <c r="AG2551" s="109"/>
      <c r="AH2551" s="14">
        <f t="shared" si="2012"/>
        <v>0</v>
      </c>
      <c r="AI2551" s="24">
        <f t="shared" si="2009"/>
        <v>0</v>
      </c>
    </row>
    <row r="2552" spans="1:36" ht="14.25" thickBot="1" x14ac:dyDescent="0.2">
      <c r="A2552" s="25" t="s">
        <v>10</v>
      </c>
      <c r="B2552" s="26">
        <f>SUM(B2541:B2551)</f>
        <v>8</v>
      </c>
      <c r="C2552" s="26">
        <f>SUM(C2541:C2551)</f>
        <v>5</v>
      </c>
      <c r="D2552" s="27">
        <f>SUM(D2541:D2551)</f>
        <v>7</v>
      </c>
      <c r="E2552" s="27">
        <f>SUM(E2541:E2551)</f>
        <v>5</v>
      </c>
      <c r="F2552" s="28">
        <f>SUM(B2552:E2552)</f>
        <v>25</v>
      </c>
      <c r="G2552" s="26">
        <f>SUM(G2541:G2551)</f>
        <v>8</v>
      </c>
      <c r="H2552" s="26">
        <f>SUM(H2541:H2551)</f>
        <v>4</v>
      </c>
      <c r="I2552" s="27">
        <f>SUM(I2541:I2551)</f>
        <v>5</v>
      </c>
      <c r="J2552" s="27">
        <f>SUM(J2541:J2551)</f>
        <v>5</v>
      </c>
      <c r="K2552" s="28">
        <f>SUM(G2552:J2552)</f>
        <v>22</v>
      </c>
      <c r="L2552" s="26">
        <f>SUM(L2541:L2551)</f>
        <v>6</v>
      </c>
      <c r="M2552" s="26">
        <f>SUM(M2541:M2551)</f>
        <v>7</v>
      </c>
      <c r="N2552" s="27">
        <f>SUM(N2541:N2551)</f>
        <v>7</v>
      </c>
      <c r="O2552" s="27">
        <f>SUM(O2541:O2551)</f>
        <v>6</v>
      </c>
      <c r="P2552" s="28">
        <f>SUM(L2552:O2552)</f>
        <v>26</v>
      </c>
      <c r="Q2552" s="29">
        <f t="shared" si="2008"/>
        <v>73</v>
      </c>
      <c r="S2552" s="25" t="s">
        <v>10</v>
      </c>
      <c r="T2552" s="26">
        <f>SUM(T2541:T2551)</f>
        <v>515</v>
      </c>
      <c r="U2552" s="26">
        <f>SUM(U2541:U2551)</f>
        <v>527</v>
      </c>
      <c r="V2552" s="27">
        <f>SUM(V2541:V2551)</f>
        <v>442</v>
      </c>
      <c r="W2552" s="27">
        <f>SUM(W2541:W2551)</f>
        <v>144</v>
      </c>
      <c r="X2552" s="28">
        <f>SUM(T2552:W2552)</f>
        <v>1628</v>
      </c>
      <c r="Y2552" s="26">
        <f>SUM(Y2541:Y2551)</f>
        <v>468</v>
      </c>
      <c r="Z2552" s="26">
        <f>SUM(Z2541:Z2551)</f>
        <v>630</v>
      </c>
      <c r="AA2552" s="27">
        <f>SUM(AA2541:AA2551)</f>
        <v>557</v>
      </c>
      <c r="AB2552" s="27">
        <f>SUM(AB2541:AB2551)</f>
        <v>197</v>
      </c>
      <c r="AC2552" s="28">
        <f>SUM(Y2552:AB2552)</f>
        <v>1852</v>
      </c>
      <c r="AD2552" s="26">
        <f>SUM(AD2541:AD2551)</f>
        <v>426</v>
      </c>
      <c r="AE2552" s="26">
        <f>SUM(AE2541:AE2551)</f>
        <v>554</v>
      </c>
      <c r="AF2552" s="27">
        <f>SUM(AF2541:AF2551)</f>
        <v>470</v>
      </c>
      <c r="AG2552" s="27">
        <f>SUM(AG2541:AG2551)</f>
        <v>118</v>
      </c>
      <c r="AH2552" s="28">
        <f>SUM(AD2552:AG2552)</f>
        <v>1568</v>
      </c>
      <c r="AI2552" s="29">
        <f t="shared" si="2009"/>
        <v>5048</v>
      </c>
    </row>
    <row r="2553" spans="1:36" x14ac:dyDescent="0.15">
      <c r="A2553" s="30" t="s">
        <v>1835</v>
      </c>
      <c r="B2553" s="31"/>
      <c r="C2553" s="32"/>
      <c r="D2553" s="33">
        <v>1</v>
      </c>
      <c r="E2553" s="32"/>
      <c r="F2553" s="14">
        <f>SUM(B2553:E2553)</f>
        <v>1</v>
      </c>
      <c r="G2553" s="31"/>
      <c r="H2553" s="32"/>
      <c r="I2553" s="33">
        <v>1</v>
      </c>
      <c r="J2553" s="32"/>
      <c r="K2553" s="14">
        <f>SUM(G2553:J2553)</f>
        <v>1</v>
      </c>
      <c r="L2553" s="31"/>
      <c r="M2553" s="32"/>
      <c r="N2553" s="33">
        <v>1</v>
      </c>
      <c r="O2553" s="32"/>
      <c r="P2553" s="14">
        <f>SUM(L2553:O2553)</f>
        <v>1</v>
      </c>
      <c r="Q2553" s="15">
        <f t="shared" si="2008"/>
        <v>3</v>
      </c>
      <c r="R2553" s="56">
        <v>45030</v>
      </c>
      <c r="S2553" s="13" t="s">
        <v>1791</v>
      </c>
      <c r="T2553" s="133">
        <v>10</v>
      </c>
      <c r="U2553" s="134">
        <v>15</v>
      </c>
      <c r="V2553" s="135">
        <v>10</v>
      </c>
      <c r="W2553" s="134"/>
      <c r="X2553" s="136">
        <f t="shared" ref="X2553:X2570" si="2017">SUM(T2553:W2553)</f>
        <v>35</v>
      </c>
      <c r="Y2553" s="133">
        <v>20</v>
      </c>
      <c r="Z2553" s="134">
        <v>25</v>
      </c>
      <c r="AA2553" s="135">
        <v>20</v>
      </c>
      <c r="AB2553" s="134"/>
      <c r="AC2553" s="136">
        <f t="shared" ref="AC2553:AC2570" si="2018">SUM(Y2553:AB2553)</f>
        <v>65</v>
      </c>
      <c r="AD2553" s="133">
        <v>10</v>
      </c>
      <c r="AE2553" s="134">
        <v>15</v>
      </c>
      <c r="AF2553" s="135">
        <v>15</v>
      </c>
      <c r="AG2553" s="134"/>
      <c r="AH2553" s="136">
        <f t="shared" ref="AH2553:AH2570" si="2019">SUM(AD2553:AG2553)</f>
        <v>40</v>
      </c>
      <c r="AI2553" s="137">
        <f t="shared" si="2009"/>
        <v>140</v>
      </c>
      <c r="AJ2553" s="56">
        <v>45043</v>
      </c>
    </row>
    <row r="2554" spans="1:36" x14ac:dyDescent="0.15">
      <c r="A2554" s="30" t="s">
        <v>230</v>
      </c>
      <c r="B2554" s="37">
        <v>1</v>
      </c>
      <c r="C2554" s="19"/>
      <c r="D2554" s="18"/>
      <c r="E2554" s="32"/>
      <c r="F2554" s="14">
        <f t="shared" ref="F2554:F2576" si="2020">SUM(B2554:E2554)</f>
        <v>1</v>
      </c>
      <c r="G2554" s="37">
        <v>1</v>
      </c>
      <c r="H2554" s="19"/>
      <c r="I2554" s="18"/>
      <c r="J2554" s="32"/>
      <c r="K2554" s="14">
        <f t="shared" ref="K2554:K2576" si="2021">SUM(G2554:J2554)</f>
        <v>1</v>
      </c>
      <c r="L2554" s="37">
        <v>1</v>
      </c>
      <c r="M2554" s="19"/>
      <c r="N2554" s="18"/>
      <c r="O2554" s="32"/>
      <c r="P2554" s="14">
        <f t="shared" ref="P2554:P2576" si="2022">SUM(L2554:O2554)</f>
        <v>1</v>
      </c>
      <c r="Q2554" s="15">
        <f t="shared" si="2008"/>
        <v>3</v>
      </c>
      <c r="R2554" s="93">
        <v>45033</v>
      </c>
      <c r="S2554" s="30" t="s">
        <v>1832</v>
      </c>
      <c r="T2554" s="31"/>
      <c r="U2554" s="32">
        <v>3</v>
      </c>
      <c r="V2554" s="33">
        <v>1</v>
      </c>
      <c r="W2554" s="32"/>
      <c r="X2554" s="14">
        <f t="shared" si="2017"/>
        <v>4</v>
      </c>
      <c r="Y2554" s="31"/>
      <c r="Z2554" s="32">
        <v>3</v>
      </c>
      <c r="AA2554" s="33">
        <v>1</v>
      </c>
      <c r="AB2554" s="32"/>
      <c r="AC2554" s="14">
        <f t="shared" si="2018"/>
        <v>4</v>
      </c>
      <c r="AD2554" s="31"/>
      <c r="AE2554" s="32">
        <v>3</v>
      </c>
      <c r="AF2554" s="33">
        <v>1</v>
      </c>
      <c r="AG2554" s="32"/>
      <c r="AH2554" s="14">
        <f t="shared" si="2019"/>
        <v>4</v>
      </c>
      <c r="AI2554" s="15">
        <f t="shared" si="2009"/>
        <v>12</v>
      </c>
      <c r="AJ2554" s="56">
        <v>45029</v>
      </c>
    </row>
    <row r="2555" spans="1:36" x14ac:dyDescent="0.15">
      <c r="A2555" s="30" t="s">
        <v>1847</v>
      </c>
      <c r="B2555" s="37"/>
      <c r="C2555" s="19">
        <v>2</v>
      </c>
      <c r="D2555" s="18">
        <v>1</v>
      </c>
      <c r="E2555" s="32">
        <v>4</v>
      </c>
      <c r="F2555" s="14">
        <f t="shared" si="2020"/>
        <v>7</v>
      </c>
      <c r="G2555" s="37"/>
      <c r="H2555" s="19">
        <v>2</v>
      </c>
      <c r="I2555" s="18">
        <v>1</v>
      </c>
      <c r="J2555" s="32">
        <v>4</v>
      </c>
      <c r="K2555" s="14">
        <f t="shared" si="2021"/>
        <v>7</v>
      </c>
      <c r="L2555" s="37"/>
      <c r="M2555" s="19">
        <v>2</v>
      </c>
      <c r="N2555" s="18">
        <v>1</v>
      </c>
      <c r="O2555" s="32">
        <v>4</v>
      </c>
      <c r="P2555" s="14">
        <f t="shared" si="2022"/>
        <v>7</v>
      </c>
      <c r="Q2555" s="15">
        <f t="shared" si="2008"/>
        <v>21</v>
      </c>
      <c r="R2555" s="56">
        <v>45041</v>
      </c>
      <c r="S2555" s="30" t="s">
        <v>1836</v>
      </c>
      <c r="T2555" s="37"/>
      <c r="U2555" s="19"/>
      <c r="V2555" s="18">
        <v>1</v>
      </c>
      <c r="W2555" s="32"/>
      <c r="X2555" s="14">
        <f t="shared" si="2017"/>
        <v>1</v>
      </c>
      <c r="Y2555" s="37"/>
      <c r="Z2555" s="19"/>
      <c r="AA2555" s="18">
        <v>1</v>
      </c>
      <c r="AB2555" s="32"/>
      <c r="AC2555" s="14">
        <f t="shared" si="2018"/>
        <v>1</v>
      </c>
      <c r="AD2555" s="37"/>
      <c r="AE2555" s="19"/>
      <c r="AF2555" s="18">
        <v>1</v>
      </c>
      <c r="AG2555" s="32"/>
      <c r="AH2555" s="14">
        <f t="shared" si="2019"/>
        <v>1</v>
      </c>
      <c r="AI2555" s="15">
        <f t="shared" si="2009"/>
        <v>3</v>
      </c>
      <c r="AJ2555" s="56">
        <v>45033</v>
      </c>
    </row>
    <row r="2556" spans="1:36" x14ac:dyDescent="0.15">
      <c r="A2556" s="30" t="s">
        <v>1848</v>
      </c>
      <c r="B2556" s="37">
        <v>3</v>
      </c>
      <c r="C2556" s="19">
        <v>2</v>
      </c>
      <c r="D2556" s="18"/>
      <c r="E2556" s="32"/>
      <c r="F2556" s="14">
        <f t="shared" si="2020"/>
        <v>5</v>
      </c>
      <c r="G2556" s="37">
        <v>3</v>
      </c>
      <c r="H2556" s="19">
        <v>2</v>
      </c>
      <c r="I2556" s="18"/>
      <c r="J2556" s="32"/>
      <c r="K2556" s="14">
        <f t="shared" si="2021"/>
        <v>5</v>
      </c>
      <c r="L2556" s="37">
        <v>3</v>
      </c>
      <c r="M2556" s="19">
        <v>2</v>
      </c>
      <c r="N2556" s="18"/>
      <c r="O2556" s="32"/>
      <c r="P2556" s="14">
        <f t="shared" si="2022"/>
        <v>5</v>
      </c>
      <c r="Q2556" s="15">
        <f t="shared" si="2008"/>
        <v>15</v>
      </c>
      <c r="R2556" s="56">
        <v>45042</v>
      </c>
      <c r="S2556" s="30" t="s">
        <v>1837</v>
      </c>
      <c r="T2556" s="37">
        <v>5</v>
      </c>
      <c r="U2556" s="19"/>
      <c r="V2556" s="18">
        <v>3</v>
      </c>
      <c r="W2556" s="32"/>
      <c r="X2556" s="14">
        <f t="shared" ref="X2556" si="2023">SUM(T2556:W2556)</f>
        <v>8</v>
      </c>
      <c r="Y2556" s="37">
        <v>5</v>
      </c>
      <c r="Z2556" s="19"/>
      <c r="AA2556" s="18"/>
      <c r="AB2556" s="32"/>
      <c r="AC2556" s="14">
        <f t="shared" ref="AC2556" si="2024">SUM(Y2556:AB2556)</f>
        <v>5</v>
      </c>
      <c r="AD2556" s="37">
        <v>3</v>
      </c>
      <c r="AE2556" s="19"/>
      <c r="AF2556" s="18">
        <v>3</v>
      </c>
      <c r="AG2556" s="32"/>
      <c r="AH2556" s="14">
        <f t="shared" ref="AH2556" si="2025">SUM(AD2556:AG2556)</f>
        <v>6</v>
      </c>
      <c r="AI2556" s="15">
        <f t="shared" si="2009"/>
        <v>19</v>
      </c>
      <c r="AJ2556" s="56">
        <v>45031</v>
      </c>
    </row>
    <row r="2557" spans="1:36" x14ac:dyDescent="0.15">
      <c r="A2557" s="30" t="s">
        <v>1862</v>
      </c>
      <c r="B2557" s="37"/>
      <c r="C2557" s="19"/>
      <c r="D2557" s="18"/>
      <c r="E2557" s="32"/>
      <c r="F2557" s="14">
        <f t="shared" si="2020"/>
        <v>0</v>
      </c>
      <c r="G2557" s="37"/>
      <c r="H2557" s="19">
        <v>1</v>
      </c>
      <c r="I2557" s="18"/>
      <c r="J2557" s="32"/>
      <c r="K2557" s="14">
        <f t="shared" si="2021"/>
        <v>1</v>
      </c>
      <c r="L2557" s="37"/>
      <c r="M2557" s="19"/>
      <c r="N2557" s="18"/>
      <c r="O2557" s="32"/>
      <c r="P2557" s="14">
        <f t="shared" si="2022"/>
        <v>0</v>
      </c>
      <c r="Q2557" s="15">
        <f t="shared" si="2008"/>
        <v>1</v>
      </c>
      <c r="R2557" s="93">
        <v>45048</v>
      </c>
      <c r="S2557" s="30" t="s">
        <v>1838</v>
      </c>
      <c r="T2557" s="37">
        <v>2</v>
      </c>
      <c r="U2557" s="19">
        <v>6</v>
      </c>
      <c r="V2557" s="18"/>
      <c r="W2557" s="32">
        <v>4</v>
      </c>
      <c r="X2557" s="14">
        <f t="shared" si="2017"/>
        <v>12</v>
      </c>
      <c r="Y2557" s="37">
        <v>2</v>
      </c>
      <c r="Z2557" s="19">
        <v>6</v>
      </c>
      <c r="AA2557" s="18"/>
      <c r="AB2557" s="32">
        <v>4</v>
      </c>
      <c r="AC2557" s="14">
        <f t="shared" si="2018"/>
        <v>12</v>
      </c>
      <c r="AD2557" s="37">
        <v>2</v>
      </c>
      <c r="AE2557" s="19">
        <v>6</v>
      </c>
      <c r="AF2557" s="18"/>
      <c r="AG2557" s="32">
        <v>4</v>
      </c>
      <c r="AH2557" s="14">
        <f t="shared" si="2019"/>
        <v>12</v>
      </c>
      <c r="AI2557" s="15">
        <f t="shared" si="2009"/>
        <v>36</v>
      </c>
      <c r="AJ2557" s="56">
        <v>45034</v>
      </c>
    </row>
    <row r="2558" spans="1:36" x14ac:dyDescent="0.15">
      <c r="A2558" s="30"/>
      <c r="B2558" s="37"/>
      <c r="C2558" s="19"/>
      <c r="D2558" s="18"/>
      <c r="E2558" s="32"/>
      <c r="F2558" s="14">
        <f t="shared" si="2020"/>
        <v>0</v>
      </c>
      <c r="G2558" s="37"/>
      <c r="H2558" s="19"/>
      <c r="I2558" s="18"/>
      <c r="J2558" s="32"/>
      <c r="K2558" s="14">
        <f t="shared" si="2021"/>
        <v>0</v>
      </c>
      <c r="L2558" s="37"/>
      <c r="M2558" s="19"/>
      <c r="N2558" s="18"/>
      <c r="O2558" s="32"/>
      <c r="P2558" s="14">
        <f t="shared" si="2022"/>
        <v>0</v>
      </c>
      <c r="Q2558" s="15">
        <f t="shared" si="2008"/>
        <v>0</v>
      </c>
      <c r="S2558" s="30" t="s">
        <v>1839</v>
      </c>
      <c r="T2558" s="37">
        <v>4</v>
      </c>
      <c r="U2558" s="19">
        <v>7</v>
      </c>
      <c r="V2558" s="18">
        <v>4</v>
      </c>
      <c r="W2558" s="32">
        <v>5</v>
      </c>
      <c r="X2558" s="14">
        <f t="shared" si="2017"/>
        <v>20</v>
      </c>
      <c r="Y2558" s="37">
        <v>4</v>
      </c>
      <c r="Z2558" s="19">
        <v>7</v>
      </c>
      <c r="AA2558" s="18">
        <v>4</v>
      </c>
      <c r="AB2558" s="32">
        <v>5</v>
      </c>
      <c r="AC2558" s="14">
        <f t="shared" si="2018"/>
        <v>20</v>
      </c>
      <c r="AD2558" s="37">
        <v>4</v>
      </c>
      <c r="AE2558" s="19">
        <v>7</v>
      </c>
      <c r="AF2558" s="18">
        <v>4</v>
      </c>
      <c r="AG2558" s="32">
        <v>5</v>
      </c>
      <c r="AH2558" s="14">
        <f t="shared" si="2019"/>
        <v>20</v>
      </c>
      <c r="AI2558" s="15">
        <f t="shared" si="2009"/>
        <v>60</v>
      </c>
      <c r="AJ2558" s="56">
        <v>45034</v>
      </c>
    </row>
    <row r="2559" spans="1:36" x14ac:dyDescent="0.15">
      <c r="A2559" s="30"/>
      <c r="B2559" s="37"/>
      <c r="C2559" s="19"/>
      <c r="D2559" s="18"/>
      <c r="E2559" s="32"/>
      <c r="F2559" s="14">
        <f t="shared" si="2020"/>
        <v>0</v>
      </c>
      <c r="G2559" s="37"/>
      <c r="H2559" s="19"/>
      <c r="I2559" s="18"/>
      <c r="J2559" s="32"/>
      <c r="K2559" s="14">
        <f t="shared" si="2021"/>
        <v>0</v>
      </c>
      <c r="L2559" s="37"/>
      <c r="M2559" s="19"/>
      <c r="N2559" s="18"/>
      <c r="O2559" s="32"/>
      <c r="P2559" s="14">
        <f t="shared" si="2022"/>
        <v>0</v>
      </c>
      <c r="Q2559" s="15">
        <f t="shared" si="2008"/>
        <v>0</v>
      </c>
      <c r="S2559" s="30" t="s">
        <v>1840</v>
      </c>
      <c r="T2559" s="37"/>
      <c r="U2559" s="19"/>
      <c r="V2559" s="18">
        <v>4</v>
      </c>
      <c r="W2559" s="32"/>
      <c r="X2559" s="14">
        <f t="shared" si="2017"/>
        <v>4</v>
      </c>
      <c r="Y2559" s="37"/>
      <c r="Z2559" s="19"/>
      <c r="AA2559" s="18">
        <v>4</v>
      </c>
      <c r="AB2559" s="32"/>
      <c r="AC2559" s="14">
        <f t="shared" si="2018"/>
        <v>4</v>
      </c>
      <c r="AD2559" s="37"/>
      <c r="AE2559" s="19"/>
      <c r="AF2559" s="18">
        <v>4</v>
      </c>
      <c r="AG2559" s="32"/>
      <c r="AH2559" s="14">
        <f t="shared" si="2019"/>
        <v>4</v>
      </c>
      <c r="AI2559" s="15">
        <f t="shared" si="2009"/>
        <v>12</v>
      </c>
      <c r="AJ2559" s="56">
        <v>45035</v>
      </c>
    </row>
    <row r="2560" spans="1:36" x14ac:dyDescent="0.15">
      <c r="A2560" s="30"/>
      <c r="B2560" s="37"/>
      <c r="C2560" s="19"/>
      <c r="D2560" s="18"/>
      <c r="E2560" s="32"/>
      <c r="F2560" s="14">
        <f t="shared" si="2020"/>
        <v>0</v>
      </c>
      <c r="G2560" s="37"/>
      <c r="H2560" s="19"/>
      <c r="I2560" s="18"/>
      <c r="J2560" s="32"/>
      <c r="K2560" s="14">
        <f t="shared" si="2021"/>
        <v>0</v>
      </c>
      <c r="L2560" s="37"/>
      <c r="M2560" s="19"/>
      <c r="N2560" s="18"/>
      <c r="O2560" s="32"/>
      <c r="P2560" s="14">
        <f t="shared" si="2022"/>
        <v>0</v>
      </c>
      <c r="Q2560" s="15">
        <f t="shared" si="2008"/>
        <v>0</v>
      </c>
      <c r="S2560" s="30" t="s">
        <v>1842</v>
      </c>
      <c r="T2560" s="37">
        <v>2</v>
      </c>
      <c r="U2560" s="19">
        <v>3</v>
      </c>
      <c r="V2560" s="18">
        <v>2</v>
      </c>
      <c r="W2560" s="32">
        <v>7</v>
      </c>
      <c r="X2560" s="14">
        <f t="shared" si="2017"/>
        <v>14</v>
      </c>
      <c r="Y2560" s="37">
        <v>2</v>
      </c>
      <c r="Z2560" s="19">
        <v>3</v>
      </c>
      <c r="AA2560" s="18">
        <v>2</v>
      </c>
      <c r="AB2560" s="32">
        <v>7</v>
      </c>
      <c r="AC2560" s="14">
        <f t="shared" si="2018"/>
        <v>14</v>
      </c>
      <c r="AD2560" s="37">
        <v>2</v>
      </c>
      <c r="AE2560" s="19">
        <v>3</v>
      </c>
      <c r="AF2560" s="18">
        <v>2</v>
      </c>
      <c r="AG2560" s="32">
        <v>7</v>
      </c>
      <c r="AH2560" s="14">
        <f t="shared" si="2019"/>
        <v>14</v>
      </c>
      <c r="AI2560" s="15">
        <f t="shared" si="2009"/>
        <v>42</v>
      </c>
      <c r="AJ2560" s="56">
        <v>45040</v>
      </c>
    </row>
    <row r="2561" spans="1:37" x14ac:dyDescent="0.15">
      <c r="A2561" s="30"/>
      <c r="B2561" s="37"/>
      <c r="C2561" s="19"/>
      <c r="D2561" s="18"/>
      <c r="E2561" s="32"/>
      <c r="F2561" s="14">
        <f t="shared" si="2020"/>
        <v>0</v>
      </c>
      <c r="G2561" s="37"/>
      <c r="H2561" s="19"/>
      <c r="I2561" s="18"/>
      <c r="J2561" s="32"/>
      <c r="K2561" s="14">
        <f t="shared" si="2021"/>
        <v>0</v>
      </c>
      <c r="L2561" s="37"/>
      <c r="M2561" s="19"/>
      <c r="N2561" s="18"/>
      <c r="O2561" s="32"/>
      <c r="P2561" s="14">
        <f t="shared" si="2022"/>
        <v>0</v>
      </c>
      <c r="Q2561" s="15">
        <f t="shared" si="2008"/>
        <v>0</v>
      </c>
      <c r="S2561" s="30" t="s">
        <v>1843</v>
      </c>
      <c r="T2561" s="37"/>
      <c r="U2561" s="19"/>
      <c r="V2561" s="18">
        <v>1</v>
      </c>
      <c r="W2561" s="32"/>
      <c r="X2561" s="14">
        <f t="shared" si="2017"/>
        <v>1</v>
      </c>
      <c r="Y2561" s="37"/>
      <c r="Z2561" s="19"/>
      <c r="AA2561" s="18">
        <v>1</v>
      </c>
      <c r="AB2561" s="32"/>
      <c r="AC2561" s="14">
        <f t="shared" si="2018"/>
        <v>1</v>
      </c>
      <c r="AD2561" s="37"/>
      <c r="AE2561" s="19"/>
      <c r="AF2561" s="18">
        <v>1</v>
      </c>
      <c r="AG2561" s="32"/>
      <c r="AH2561" s="14">
        <f t="shared" si="2019"/>
        <v>1</v>
      </c>
      <c r="AI2561" s="15">
        <f t="shared" si="2009"/>
        <v>3</v>
      </c>
      <c r="AJ2561" s="56">
        <v>45036</v>
      </c>
    </row>
    <row r="2562" spans="1:37" x14ac:dyDescent="0.15">
      <c r="A2562" s="30"/>
      <c r="B2562" s="37"/>
      <c r="C2562" s="19"/>
      <c r="D2562" s="18"/>
      <c r="E2562" s="32"/>
      <c r="F2562" s="14">
        <f t="shared" si="2020"/>
        <v>0</v>
      </c>
      <c r="G2562" s="37"/>
      <c r="H2562" s="19"/>
      <c r="I2562" s="18"/>
      <c r="J2562" s="32"/>
      <c r="K2562" s="14">
        <f t="shared" si="2021"/>
        <v>0</v>
      </c>
      <c r="L2562" s="37"/>
      <c r="M2562" s="19"/>
      <c r="N2562" s="18"/>
      <c r="O2562" s="32"/>
      <c r="P2562" s="14">
        <f t="shared" si="2022"/>
        <v>0</v>
      </c>
      <c r="Q2562" s="15">
        <f t="shared" si="2008"/>
        <v>0</v>
      </c>
      <c r="S2562" s="30" t="s">
        <v>1844</v>
      </c>
      <c r="T2562" s="37">
        <v>2</v>
      </c>
      <c r="U2562" s="19">
        <v>4</v>
      </c>
      <c r="V2562" s="18">
        <v>3</v>
      </c>
      <c r="W2562" s="32">
        <v>4</v>
      </c>
      <c r="X2562" s="14">
        <f t="shared" si="2017"/>
        <v>13</v>
      </c>
      <c r="Y2562" s="37">
        <v>2</v>
      </c>
      <c r="Z2562" s="19">
        <v>4</v>
      </c>
      <c r="AA2562" s="18">
        <v>3</v>
      </c>
      <c r="AB2562" s="32">
        <v>4</v>
      </c>
      <c r="AC2562" s="14">
        <f t="shared" si="2018"/>
        <v>13</v>
      </c>
      <c r="AD2562" s="37">
        <v>2</v>
      </c>
      <c r="AE2562" s="19">
        <v>4</v>
      </c>
      <c r="AF2562" s="18">
        <v>3</v>
      </c>
      <c r="AG2562" s="32">
        <v>4</v>
      </c>
      <c r="AH2562" s="14">
        <f t="shared" si="2019"/>
        <v>13</v>
      </c>
      <c r="AI2562" s="15">
        <f t="shared" si="2009"/>
        <v>39</v>
      </c>
      <c r="AJ2562" s="56">
        <v>45037</v>
      </c>
    </row>
    <row r="2563" spans="1:37" x14ac:dyDescent="0.15">
      <c r="A2563" s="30"/>
      <c r="B2563" s="37"/>
      <c r="C2563" s="19"/>
      <c r="D2563" s="18"/>
      <c r="E2563" s="32"/>
      <c r="F2563" s="14">
        <f t="shared" si="2020"/>
        <v>0</v>
      </c>
      <c r="G2563" s="37"/>
      <c r="H2563" s="19"/>
      <c r="I2563" s="18"/>
      <c r="J2563" s="32"/>
      <c r="K2563" s="14">
        <f t="shared" si="2021"/>
        <v>0</v>
      </c>
      <c r="L2563" s="37"/>
      <c r="M2563" s="19"/>
      <c r="N2563" s="18"/>
      <c r="O2563" s="32"/>
      <c r="P2563" s="14">
        <f t="shared" si="2022"/>
        <v>0</v>
      </c>
      <c r="Q2563" s="15">
        <f t="shared" si="2008"/>
        <v>0</v>
      </c>
      <c r="S2563" s="30" t="s">
        <v>1563</v>
      </c>
      <c r="T2563" s="37">
        <v>5</v>
      </c>
      <c r="U2563" s="19"/>
      <c r="V2563" s="18"/>
      <c r="W2563" s="32"/>
      <c r="X2563" s="14">
        <f t="shared" si="2017"/>
        <v>5</v>
      </c>
      <c r="Y2563" s="37">
        <v>5</v>
      </c>
      <c r="Z2563" s="19"/>
      <c r="AA2563" s="18"/>
      <c r="AB2563" s="32"/>
      <c r="AC2563" s="14">
        <f t="shared" si="2018"/>
        <v>5</v>
      </c>
      <c r="AD2563" s="37">
        <v>5</v>
      </c>
      <c r="AE2563" s="19"/>
      <c r="AF2563" s="18"/>
      <c r="AG2563" s="32"/>
      <c r="AH2563" s="14">
        <f t="shared" si="2019"/>
        <v>5</v>
      </c>
      <c r="AI2563" s="15">
        <f t="shared" si="2009"/>
        <v>15</v>
      </c>
      <c r="AJ2563" s="56">
        <v>45040</v>
      </c>
    </row>
    <row r="2564" spans="1:37" x14ac:dyDescent="0.15">
      <c r="A2564" s="30"/>
      <c r="B2564" s="37"/>
      <c r="C2564" s="19"/>
      <c r="D2564" s="18"/>
      <c r="E2564" s="32"/>
      <c r="F2564" s="14">
        <f t="shared" si="2020"/>
        <v>0</v>
      </c>
      <c r="G2564" s="37"/>
      <c r="H2564" s="19"/>
      <c r="I2564" s="18"/>
      <c r="J2564" s="32"/>
      <c r="K2564" s="14">
        <f t="shared" si="2021"/>
        <v>0</v>
      </c>
      <c r="L2564" s="37"/>
      <c r="M2564" s="19"/>
      <c r="N2564" s="18"/>
      <c r="O2564" s="32"/>
      <c r="P2564" s="14">
        <f t="shared" si="2022"/>
        <v>0</v>
      </c>
      <c r="Q2564" s="15">
        <f t="shared" si="2008"/>
        <v>0</v>
      </c>
      <c r="S2564" s="30" t="s">
        <v>1845</v>
      </c>
      <c r="T2564" s="37"/>
      <c r="U2564" s="19">
        <v>4</v>
      </c>
      <c r="V2564" s="18">
        <v>7</v>
      </c>
      <c r="W2564" s="32"/>
      <c r="X2564" s="14">
        <f t="shared" si="2017"/>
        <v>11</v>
      </c>
      <c r="Y2564" s="37"/>
      <c r="Z2564" s="19">
        <v>4</v>
      </c>
      <c r="AA2564" s="18">
        <v>7</v>
      </c>
      <c r="AB2564" s="32"/>
      <c r="AC2564" s="14">
        <f t="shared" si="2018"/>
        <v>11</v>
      </c>
      <c r="AD2564" s="37"/>
      <c r="AE2564" s="19">
        <v>4</v>
      </c>
      <c r="AF2564" s="18">
        <v>7</v>
      </c>
      <c r="AG2564" s="32"/>
      <c r="AH2564" s="14">
        <f t="shared" si="2019"/>
        <v>11</v>
      </c>
      <c r="AI2564" s="15">
        <f t="shared" si="2009"/>
        <v>33</v>
      </c>
      <c r="AJ2564" s="56">
        <v>45040</v>
      </c>
    </row>
    <row r="2565" spans="1:37" x14ac:dyDescent="0.15">
      <c r="A2565" s="30"/>
      <c r="B2565" s="37"/>
      <c r="C2565" s="19"/>
      <c r="D2565" s="18"/>
      <c r="E2565" s="32"/>
      <c r="F2565" s="14">
        <f t="shared" si="2020"/>
        <v>0</v>
      </c>
      <c r="G2565" s="37"/>
      <c r="H2565" s="19"/>
      <c r="I2565" s="18"/>
      <c r="J2565" s="32"/>
      <c r="K2565" s="14">
        <f t="shared" si="2021"/>
        <v>0</v>
      </c>
      <c r="L2565" s="37"/>
      <c r="M2565" s="19"/>
      <c r="N2565" s="18"/>
      <c r="O2565" s="32"/>
      <c r="P2565" s="14">
        <f t="shared" si="2022"/>
        <v>0</v>
      </c>
      <c r="Q2565" s="15">
        <f t="shared" si="2008"/>
        <v>0</v>
      </c>
      <c r="S2565" s="30" t="s">
        <v>1846</v>
      </c>
      <c r="T2565" s="37"/>
      <c r="U2565" s="19">
        <v>5</v>
      </c>
      <c r="V2565" s="18"/>
      <c r="W2565" s="32"/>
      <c r="X2565" s="14">
        <f t="shared" si="2017"/>
        <v>5</v>
      </c>
      <c r="Y2565" s="37"/>
      <c r="Z2565" s="19"/>
      <c r="AA2565" s="18"/>
      <c r="AB2565" s="32"/>
      <c r="AC2565" s="14">
        <f t="shared" si="2018"/>
        <v>0</v>
      </c>
      <c r="AD2565" s="37"/>
      <c r="AE2565" s="19"/>
      <c r="AF2565" s="18"/>
      <c r="AG2565" s="32">
        <v>5</v>
      </c>
      <c r="AH2565" s="14">
        <f t="shared" si="2019"/>
        <v>5</v>
      </c>
      <c r="AI2565" s="15">
        <f t="shared" si="2009"/>
        <v>10</v>
      </c>
      <c r="AJ2565" s="56">
        <v>45040</v>
      </c>
    </row>
    <row r="2566" spans="1:37" x14ac:dyDescent="0.15">
      <c r="A2566" s="30"/>
      <c r="B2566" s="37"/>
      <c r="C2566" s="19"/>
      <c r="D2566" s="18"/>
      <c r="E2566" s="32"/>
      <c r="F2566" s="14">
        <f t="shared" si="2020"/>
        <v>0</v>
      </c>
      <c r="G2566" s="37"/>
      <c r="H2566" s="19"/>
      <c r="I2566" s="18"/>
      <c r="J2566" s="32"/>
      <c r="K2566" s="14">
        <f t="shared" si="2021"/>
        <v>0</v>
      </c>
      <c r="L2566" s="37"/>
      <c r="M2566" s="19"/>
      <c r="N2566" s="18"/>
      <c r="O2566" s="32"/>
      <c r="P2566" s="14">
        <f t="shared" si="2022"/>
        <v>0</v>
      </c>
      <c r="Q2566" s="15">
        <f t="shared" si="2008"/>
        <v>0</v>
      </c>
      <c r="S2566" s="30" t="s">
        <v>1847</v>
      </c>
      <c r="T2566" s="31">
        <v>5</v>
      </c>
      <c r="U2566" s="32">
        <v>4</v>
      </c>
      <c r="V2566" s="33">
        <v>2</v>
      </c>
      <c r="W2566" s="32">
        <v>1</v>
      </c>
      <c r="X2566" s="14">
        <f t="shared" ref="X2566:X2567" si="2026">SUM(T2566:W2566)</f>
        <v>12</v>
      </c>
      <c r="Y2566" s="31">
        <v>5</v>
      </c>
      <c r="Z2566" s="32">
        <v>4</v>
      </c>
      <c r="AA2566" s="33">
        <v>2</v>
      </c>
      <c r="AB2566" s="32">
        <v>1</v>
      </c>
      <c r="AC2566" s="14">
        <f t="shared" ref="AC2566:AC2567" si="2027">SUM(Y2566:AB2566)</f>
        <v>12</v>
      </c>
      <c r="AD2566" s="31">
        <v>5</v>
      </c>
      <c r="AE2566" s="32">
        <v>4</v>
      </c>
      <c r="AF2566" s="33">
        <v>2</v>
      </c>
      <c r="AG2566" s="32">
        <v>1</v>
      </c>
      <c r="AH2566" s="14">
        <f t="shared" ref="AH2566:AH2567" si="2028">SUM(AD2566:AG2566)</f>
        <v>12</v>
      </c>
      <c r="AI2566" s="15">
        <f t="shared" ref="AI2566:AI2567" si="2029">X2566+AC2566+AH2566</f>
        <v>36</v>
      </c>
      <c r="AJ2566" s="56">
        <v>45043</v>
      </c>
    </row>
    <row r="2567" spans="1:37" x14ac:dyDescent="0.15">
      <c r="A2567" s="30"/>
      <c r="B2567" s="37"/>
      <c r="C2567" s="19"/>
      <c r="D2567" s="18"/>
      <c r="E2567" s="32"/>
      <c r="F2567" s="14">
        <f t="shared" si="2020"/>
        <v>0</v>
      </c>
      <c r="G2567" s="37"/>
      <c r="H2567" s="19"/>
      <c r="I2567" s="18"/>
      <c r="J2567" s="32"/>
      <c r="K2567" s="14">
        <f t="shared" si="2021"/>
        <v>0</v>
      </c>
      <c r="L2567" s="37"/>
      <c r="M2567" s="19"/>
      <c r="N2567" s="18"/>
      <c r="O2567" s="32"/>
      <c r="P2567" s="14">
        <f t="shared" si="2022"/>
        <v>0</v>
      </c>
      <c r="Q2567" s="15">
        <f t="shared" si="2008"/>
        <v>0</v>
      </c>
      <c r="S2567" s="30" t="s">
        <v>1848</v>
      </c>
      <c r="T2567" s="31">
        <v>4</v>
      </c>
      <c r="U2567" s="32">
        <v>1</v>
      </c>
      <c r="V2567" s="33"/>
      <c r="W2567" s="32">
        <v>2</v>
      </c>
      <c r="X2567" s="14">
        <f t="shared" si="2026"/>
        <v>7</v>
      </c>
      <c r="Y2567" s="31">
        <v>4</v>
      </c>
      <c r="Z2567" s="32">
        <v>1</v>
      </c>
      <c r="AA2567" s="33"/>
      <c r="AB2567" s="32">
        <v>2</v>
      </c>
      <c r="AC2567" s="14">
        <f t="shared" si="2027"/>
        <v>7</v>
      </c>
      <c r="AD2567" s="31">
        <v>4</v>
      </c>
      <c r="AE2567" s="32">
        <v>1</v>
      </c>
      <c r="AF2567" s="33"/>
      <c r="AG2567" s="32">
        <v>2</v>
      </c>
      <c r="AH2567" s="14">
        <f t="shared" si="2028"/>
        <v>7</v>
      </c>
      <c r="AI2567" s="15">
        <f t="shared" si="2029"/>
        <v>21</v>
      </c>
      <c r="AJ2567" s="56">
        <v>45044</v>
      </c>
    </row>
    <row r="2568" spans="1:37" x14ac:dyDescent="0.15">
      <c r="A2568" s="30"/>
      <c r="B2568" s="37"/>
      <c r="C2568" s="19"/>
      <c r="D2568" s="18"/>
      <c r="E2568" s="32"/>
      <c r="F2568" s="14">
        <f t="shared" si="2020"/>
        <v>0</v>
      </c>
      <c r="G2568" s="37"/>
      <c r="H2568" s="19"/>
      <c r="I2568" s="18"/>
      <c r="J2568" s="32"/>
      <c r="K2568" s="14">
        <f t="shared" si="2021"/>
        <v>0</v>
      </c>
      <c r="L2568" s="37"/>
      <c r="M2568" s="19"/>
      <c r="N2568" s="18"/>
      <c r="O2568" s="32"/>
      <c r="P2568" s="14">
        <f t="shared" si="2022"/>
        <v>0</v>
      </c>
      <c r="Q2568" s="15">
        <f t="shared" si="2008"/>
        <v>0</v>
      </c>
      <c r="S2568" s="30"/>
      <c r="T2568" s="31"/>
      <c r="U2568" s="32"/>
      <c r="V2568" s="33"/>
      <c r="W2568" s="32"/>
      <c r="X2568" s="14">
        <f t="shared" si="2017"/>
        <v>0</v>
      </c>
      <c r="Y2568" s="31"/>
      <c r="Z2568" s="32"/>
      <c r="AA2568" s="33"/>
      <c r="AB2568" s="32"/>
      <c r="AC2568" s="14">
        <f t="shared" si="2018"/>
        <v>0</v>
      </c>
      <c r="AD2568" s="31"/>
      <c r="AE2568" s="32"/>
      <c r="AF2568" s="33"/>
      <c r="AG2568" s="32"/>
      <c r="AH2568" s="14">
        <f t="shared" si="2019"/>
        <v>0</v>
      </c>
      <c r="AI2568" s="15">
        <f t="shared" si="2009"/>
        <v>0</v>
      </c>
      <c r="AJ2568" s="57"/>
    </row>
    <row r="2569" spans="1:37" x14ac:dyDescent="0.15">
      <c r="A2569" s="30"/>
      <c r="B2569" s="37"/>
      <c r="C2569" s="19"/>
      <c r="D2569" s="18"/>
      <c r="E2569" s="32"/>
      <c r="F2569" s="14">
        <f t="shared" si="2020"/>
        <v>0</v>
      </c>
      <c r="G2569" s="37"/>
      <c r="H2569" s="19"/>
      <c r="I2569" s="18"/>
      <c r="J2569" s="32"/>
      <c r="K2569" s="14">
        <f t="shared" si="2021"/>
        <v>0</v>
      </c>
      <c r="L2569" s="37"/>
      <c r="M2569" s="19"/>
      <c r="N2569" s="18"/>
      <c r="O2569" s="32"/>
      <c r="P2569" s="14">
        <f t="shared" si="2022"/>
        <v>0</v>
      </c>
      <c r="Q2569" s="15">
        <f t="shared" si="2008"/>
        <v>0</v>
      </c>
      <c r="S2569" s="30"/>
      <c r="T2569" s="31"/>
      <c r="U2569" s="32"/>
      <c r="V2569" s="33"/>
      <c r="W2569" s="32"/>
      <c r="X2569" s="14">
        <f t="shared" si="2017"/>
        <v>0</v>
      </c>
      <c r="Y2569" s="31"/>
      <c r="Z2569" s="32"/>
      <c r="AA2569" s="33"/>
      <c r="AB2569" s="32"/>
      <c r="AC2569" s="14">
        <f t="shared" si="2018"/>
        <v>0</v>
      </c>
      <c r="AD2569" s="31"/>
      <c r="AE2569" s="32"/>
      <c r="AF2569" s="33"/>
      <c r="AG2569" s="32"/>
      <c r="AH2569" s="14">
        <f t="shared" si="2019"/>
        <v>0</v>
      </c>
      <c r="AI2569" s="15">
        <f t="shared" si="2009"/>
        <v>0</v>
      </c>
    </row>
    <row r="2570" spans="1:37" x14ac:dyDescent="0.15">
      <c r="A2570" s="30"/>
      <c r="B2570" s="37"/>
      <c r="C2570" s="19"/>
      <c r="D2570" s="18"/>
      <c r="E2570" s="32"/>
      <c r="F2570" s="14">
        <f t="shared" si="2020"/>
        <v>0</v>
      </c>
      <c r="G2570" s="37"/>
      <c r="H2570" s="19"/>
      <c r="I2570" s="18"/>
      <c r="J2570" s="32"/>
      <c r="K2570" s="14">
        <f t="shared" si="2021"/>
        <v>0</v>
      </c>
      <c r="L2570" s="37"/>
      <c r="M2570" s="19"/>
      <c r="N2570" s="18"/>
      <c r="O2570" s="32"/>
      <c r="P2570" s="14">
        <f t="shared" si="2022"/>
        <v>0</v>
      </c>
      <c r="Q2570" s="15">
        <f t="shared" si="2008"/>
        <v>0</v>
      </c>
      <c r="S2570" s="30"/>
      <c r="T2570" s="31"/>
      <c r="U2570" s="32"/>
      <c r="V2570" s="33"/>
      <c r="W2570" s="32"/>
      <c r="X2570" s="14">
        <f t="shared" si="2017"/>
        <v>0</v>
      </c>
      <c r="Y2570" s="31"/>
      <c r="Z2570" s="32"/>
      <c r="AA2570" s="33"/>
      <c r="AB2570" s="32"/>
      <c r="AC2570" s="14">
        <f t="shared" si="2018"/>
        <v>0</v>
      </c>
      <c r="AD2570" s="31"/>
      <c r="AE2570" s="32"/>
      <c r="AF2570" s="33"/>
      <c r="AG2570" s="32"/>
      <c r="AH2570" s="14">
        <f t="shared" si="2019"/>
        <v>0</v>
      </c>
      <c r="AI2570" s="15">
        <f t="shared" si="2009"/>
        <v>0</v>
      </c>
    </row>
    <row r="2571" spans="1:37" x14ac:dyDescent="0.15">
      <c r="A2571" s="30"/>
      <c r="B2571" s="37"/>
      <c r="C2571" s="19"/>
      <c r="D2571" s="18"/>
      <c r="E2571" s="32"/>
      <c r="F2571" s="14">
        <f t="shared" si="2020"/>
        <v>0</v>
      </c>
      <c r="G2571" s="37"/>
      <c r="H2571" s="19"/>
      <c r="I2571" s="18"/>
      <c r="J2571" s="32"/>
      <c r="K2571" s="14">
        <f t="shared" si="2021"/>
        <v>0</v>
      </c>
      <c r="L2571" s="37"/>
      <c r="M2571" s="19"/>
      <c r="N2571" s="18"/>
      <c r="O2571" s="32"/>
      <c r="P2571" s="14">
        <f t="shared" si="2022"/>
        <v>0</v>
      </c>
      <c r="Q2571" s="15">
        <f t="shared" si="2008"/>
        <v>0</v>
      </c>
      <c r="S2571" s="30"/>
      <c r="T2571" s="31"/>
      <c r="U2571" s="32"/>
      <c r="V2571" s="33"/>
      <c r="W2571" s="32"/>
      <c r="X2571" s="14">
        <f t="shared" ref="X2571:X2574" si="2030">SUM(T2571:W2571)</f>
        <v>0</v>
      </c>
      <c r="Y2571" s="31"/>
      <c r="Z2571" s="32"/>
      <c r="AA2571" s="33"/>
      <c r="AB2571" s="32"/>
      <c r="AC2571" s="14">
        <f t="shared" ref="AC2571:AC2574" si="2031">SUM(Y2571:AB2571)</f>
        <v>0</v>
      </c>
      <c r="AD2571" s="31"/>
      <c r="AE2571" s="32"/>
      <c r="AF2571" s="33"/>
      <c r="AG2571" s="32"/>
      <c r="AH2571" s="14">
        <f t="shared" ref="AH2571:AH2574" si="2032">SUM(AD2571:AG2571)</f>
        <v>0</v>
      </c>
      <c r="AI2571" s="15">
        <f t="shared" ref="AI2571:AI2574" si="2033">X2571+AC2571+AH2571</f>
        <v>0</v>
      </c>
      <c r="AK2571" s="16"/>
    </row>
    <row r="2572" spans="1:37" x14ac:dyDescent="0.15">
      <c r="A2572" s="39"/>
      <c r="B2572" s="37"/>
      <c r="C2572" s="19"/>
      <c r="D2572" s="18"/>
      <c r="E2572" s="32"/>
      <c r="F2572" s="14">
        <f t="shared" si="2020"/>
        <v>0</v>
      </c>
      <c r="G2572" s="37"/>
      <c r="H2572" s="19"/>
      <c r="I2572" s="18"/>
      <c r="J2572" s="32"/>
      <c r="K2572" s="14">
        <f t="shared" si="2021"/>
        <v>0</v>
      </c>
      <c r="L2572" s="37"/>
      <c r="M2572" s="19"/>
      <c r="N2572" s="18"/>
      <c r="O2572" s="32"/>
      <c r="P2572" s="14">
        <f t="shared" si="2022"/>
        <v>0</v>
      </c>
      <c r="Q2572" s="15">
        <f t="shared" si="2008"/>
        <v>0</v>
      </c>
      <c r="S2572" s="30"/>
      <c r="T2572" s="31"/>
      <c r="U2572" s="32"/>
      <c r="V2572" s="33"/>
      <c r="W2572" s="32"/>
      <c r="X2572" s="14">
        <f t="shared" si="2030"/>
        <v>0</v>
      </c>
      <c r="Y2572" s="31"/>
      <c r="Z2572" s="32"/>
      <c r="AA2572" s="33"/>
      <c r="AB2572" s="32"/>
      <c r="AC2572" s="14">
        <f t="shared" si="2031"/>
        <v>0</v>
      </c>
      <c r="AD2572" s="31"/>
      <c r="AE2572" s="32"/>
      <c r="AF2572" s="33"/>
      <c r="AG2572" s="32"/>
      <c r="AH2572" s="14">
        <f t="shared" si="2032"/>
        <v>0</v>
      </c>
      <c r="AI2572" s="15">
        <f t="shared" si="2033"/>
        <v>0</v>
      </c>
      <c r="AK2572" s="16"/>
    </row>
    <row r="2573" spans="1:37" x14ac:dyDescent="0.15">
      <c r="A2573" s="30"/>
      <c r="B2573" s="37"/>
      <c r="C2573" s="19"/>
      <c r="D2573" s="18"/>
      <c r="E2573" s="32"/>
      <c r="F2573" s="14">
        <f t="shared" si="2020"/>
        <v>0</v>
      </c>
      <c r="G2573" s="37"/>
      <c r="H2573" s="19"/>
      <c r="I2573" s="18"/>
      <c r="J2573" s="32"/>
      <c r="K2573" s="14">
        <f t="shared" si="2021"/>
        <v>0</v>
      </c>
      <c r="L2573" s="37"/>
      <c r="M2573" s="19"/>
      <c r="N2573" s="18"/>
      <c r="O2573" s="32"/>
      <c r="P2573" s="14">
        <f t="shared" si="2022"/>
        <v>0</v>
      </c>
      <c r="Q2573" s="15">
        <f t="shared" si="2008"/>
        <v>0</v>
      </c>
      <c r="S2573" s="142" t="s">
        <v>1765</v>
      </c>
      <c r="T2573" s="143"/>
      <c r="U2573" s="113"/>
      <c r="V2573" s="144"/>
      <c r="W2573" s="113"/>
      <c r="X2573" s="145">
        <f t="shared" si="2030"/>
        <v>0</v>
      </c>
      <c r="Y2573" s="143"/>
      <c r="Z2573" s="113"/>
      <c r="AA2573" s="144"/>
      <c r="AB2573" s="113"/>
      <c r="AC2573" s="145">
        <f t="shared" si="2031"/>
        <v>0</v>
      </c>
      <c r="AD2573" s="143"/>
      <c r="AE2573" s="113"/>
      <c r="AF2573" s="144"/>
      <c r="AG2573" s="113"/>
      <c r="AH2573" s="145">
        <f t="shared" si="2032"/>
        <v>0</v>
      </c>
      <c r="AI2573" s="146">
        <f t="shared" si="2033"/>
        <v>0</v>
      </c>
      <c r="AJ2573" s="57"/>
      <c r="AK2573" s="16"/>
    </row>
    <row r="2574" spans="1:37" x14ac:dyDescent="0.15">
      <c r="A2574" s="30"/>
      <c r="B2574" s="37"/>
      <c r="C2574" s="19"/>
      <c r="D2574" s="18"/>
      <c r="E2574" s="32"/>
      <c r="F2574" s="14">
        <f t="shared" si="2020"/>
        <v>0</v>
      </c>
      <c r="G2574" s="37"/>
      <c r="H2574" s="19"/>
      <c r="I2574" s="18"/>
      <c r="J2574" s="32"/>
      <c r="K2574" s="14">
        <f t="shared" si="2021"/>
        <v>0</v>
      </c>
      <c r="L2574" s="37"/>
      <c r="M2574" s="19"/>
      <c r="N2574" s="18"/>
      <c r="O2574" s="32"/>
      <c r="P2574" s="14">
        <f t="shared" si="2022"/>
        <v>0</v>
      </c>
      <c r="Q2574" s="15">
        <f t="shared" si="2008"/>
        <v>0</v>
      </c>
      <c r="S2574" s="30" t="s">
        <v>1764</v>
      </c>
      <c r="T2574" s="31"/>
      <c r="U2574" s="32"/>
      <c r="V2574" s="33"/>
      <c r="W2574" s="32"/>
      <c r="X2574" s="14">
        <f t="shared" si="2030"/>
        <v>0</v>
      </c>
      <c r="Y2574" s="31"/>
      <c r="Z2574" s="32"/>
      <c r="AA2574" s="33"/>
      <c r="AB2574" s="32"/>
      <c r="AC2574" s="14">
        <f t="shared" si="2031"/>
        <v>0</v>
      </c>
      <c r="AD2574" s="31"/>
      <c r="AE2574" s="32"/>
      <c r="AF2574" s="33"/>
      <c r="AG2574" s="32"/>
      <c r="AH2574" s="14">
        <f t="shared" si="2032"/>
        <v>0</v>
      </c>
      <c r="AI2574" s="15">
        <f t="shared" si="2033"/>
        <v>0</v>
      </c>
      <c r="AJ2574" s="57" t="s">
        <v>1766</v>
      </c>
      <c r="AK2574" s="16"/>
    </row>
    <row r="2575" spans="1:37" x14ac:dyDescent="0.15">
      <c r="A2575" s="13"/>
      <c r="B2575" s="37"/>
      <c r="C2575" s="19"/>
      <c r="D2575" s="18"/>
      <c r="E2575" s="32"/>
      <c r="F2575" s="14">
        <f t="shared" si="2020"/>
        <v>0</v>
      </c>
      <c r="G2575" s="37"/>
      <c r="H2575" s="19"/>
      <c r="I2575" s="18"/>
      <c r="J2575" s="32"/>
      <c r="K2575" s="14">
        <f t="shared" si="2021"/>
        <v>0</v>
      </c>
      <c r="L2575" s="37"/>
      <c r="M2575" s="19"/>
      <c r="N2575" s="18"/>
      <c r="O2575" s="32"/>
      <c r="P2575" s="14">
        <f t="shared" si="2022"/>
        <v>0</v>
      </c>
      <c r="Q2575" s="15">
        <f t="shared" si="2008"/>
        <v>0</v>
      </c>
      <c r="S2575" s="30" t="s">
        <v>1800</v>
      </c>
      <c r="T2575" s="31"/>
      <c r="U2575" s="32"/>
      <c r="V2575" s="33"/>
      <c r="W2575" s="32"/>
      <c r="X2575" s="14">
        <f t="shared" ref="X2575:X2576" si="2034">SUM(T2575:W2575)</f>
        <v>0</v>
      </c>
      <c r="Y2575" s="31"/>
      <c r="Z2575" s="32"/>
      <c r="AA2575" s="33"/>
      <c r="AB2575" s="32"/>
      <c r="AC2575" s="14">
        <f t="shared" ref="AC2575:AC2576" si="2035">SUM(Y2575:AB2575)</f>
        <v>0</v>
      </c>
      <c r="AD2575" s="31"/>
      <c r="AE2575" s="32"/>
      <c r="AF2575" s="33"/>
      <c r="AG2575" s="32"/>
      <c r="AH2575" s="14">
        <f t="shared" ref="AH2575:AH2576" si="2036">SUM(AD2575:AG2575)</f>
        <v>0</v>
      </c>
      <c r="AI2575" s="15">
        <f t="shared" ref="AI2575:AI2576" si="2037">X2575+AC2575+AH2575</f>
        <v>0</v>
      </c>
      <c r="AJ2575" s="56" t="s">
        <v>1801</v>
      </c>
    </row>
    <row r="2576" spans="1:37" ht="14.25" thickBot="1" x14ac:dyDescent="0.2">
      <c r="A2576" s="13"/>
      <c r="B2576" s="37"/>
      <c r="C2576" s="19"/>
      <c r="D2576" s="18"/>
      <c r="E2576" s="106"/>
      <c r="F2576" s="14">
        <f t="shared" si="2020"/>
        <v>0</v>
      </c>
      <c r="G2576" s="37"/>
      <c r="H2576" s="19"/>
      <c r="I2576" s="18"/>
      <c r="J2576" s="32"/>
      <c r="K2576" s="14">
        <f t="shared" si="2021"/>
        <v>0</v>
      </c>
      <c r="L2576" s="37"/>
      <c r="M2576" s="19"/>
      <c r="N2576" s="18"/>
      <c r="O2576" s="106"/>
      <c r="P2576" s="14">
        <f t="shared" si="2022"/>
        <v>0</v>
      </c>
      <c r="Q2576" s="24">
        <f t="shared" si="2008"/>
        <v>0</v>
      </c>
      <c r="S2576" s="30" t="s">
        <v>1777</v>
      </c>
      <c r="T2576" s="31"/>
      <c r="U2576" s="32"/>
      <c r="V2576" s="33"/>
      <c r="W2576" s="32"/>
      <c r="X2576" s="14">
        <f t="shared" si="2034"/>
        <v>0</v>
      </c>
      <c r="Y2576" s="31"/>
      <c r="Z2576" s="32"/>
      <c r="AA2576" s="33"/>
      <c r="AB2576" s="32"/>
      <c r="AC2576" s="14">
        <f t="shared" si="2035"/>
        <v>0</v>
      </c>
      <c r="AD2576" s="31"/>
      <c r="AE2576" s="32"/>
      <c r="AF2576" s="33"/>
      <c r="AG2576" s="32"/>
      <c r="AH2576" s="14">
        <f t="shared" si="2036"/>
        <v>0</v>
      </c>
      <c r="AI2576" s="15">
        <f t="shared" si="2037"/>
        <v>0</v>
      </c>
      <c r="AJ2576" s="56" t="s">
        <v>1291</v>
      </c>
    </row>
    <row r="2577" spans="1:36" ht="14.25" thickBot="1" x14ac:dyDescent="0.2">
      <c r="A2577" s="3" t="s">
        <v>11</v>
      </c>
      <c r="B2577" s="26">
        <f>SUM(B2553:B2576)</f>
        <v>4</v>
      </c>
      <c r="C2577" s="26">
        <f t="shared" ref="C2577:E2577" si="2038">SUM(C2553:C2576)</f>
        <v>4</v>
      </c>
      <c r="D2577" s="26">
        <f t="shared" si="2038"/>
        <v>2</v>
      </c>
      <c r="E2577" s="26">
        <f t="shared" si="2038"/>
        <v>4</v>
      </c>
      <c r="F2577" s="40">
        <f>SUM(F2553:F2576)</f>
        <v>14</v>
      </c>
      <c r="G2577" s="26">
        <f t="shared" ref="G2577:Q2577" si="2039">SUM(G2553:G2576)</f>
        <v>4</v>
      </c>
      <c r="H2577" s="26">
        <f t="shared" si="2039"/>
        <v>5</v>
      </c>
      <c r="I2577" s="27">
        <f t="shared" si="2039"/>
        <v>2</v>
      </c>
      <c r="J2577" s="27">
        <f t="shared" si="2039"/>
        <v>4</v>
      </c>
      <c r="K2577" s="40">
        <f t="shared" si="2039"/>
        <v>15</v>
      </c>
      <c r="L2577" s="26">
        <f t="shared" si="2039"/>
        <v>4</v>
      </c>
      <c r="M2577" s="26">
        <f t="shared" si="2039"/>
        <v>4</v>
      </c>
      <c r="N2577" s="26">
        <f t="shared" si="2039"/>
        <v>2</v>
      </c>
      <c r="O2577" s="26">
        <f t="shared" si="2039"/>
        <v>4</v>
      </c>
      <c r="P2577" s="40">
        <f t="shared" si="2039"/>
        <v>14</v>
      </c>
      <c r="Q2577" s="41">
        <f t="shared" si="2039"/>
        <v>43</v>
      </c>
      <c r="S2577" s="3" t="s">
        <v>11</v>
      </c>
      <c r="T2577" s="26">
        <f t="shared" ref="T2577:AI2577" si="2040">SUM(T2553:T2576)</f>
        <v>39</v>
      </c>
      <c r="U2577" s="26">
        <f t="shared" si="2040"/>
        <v>52</v>
      </c>
      <c r="V2577" s="26">
        <f t="shared" si="2040"/>
        <v>38</v>
      </c>
      <c r="W2577" s="26">
        <f t="shared" si="2040"/>
        <v>23</v>
      </c>
      <c r="X2577" s="40">
        <f t="shared" si="2040"/>
        <v>152</v>
      </c>
      <c r="Y2577" s="26">
        <f t="shared" si="2040"/>
        <v>49</v>
      </c>
      <c r="Z2577" s="26">
        <f t="shared" si="2040"/>
        <v>57</v>
      </c>
      <c r="AA2577" s="27">
        <f t="shared" si="2040"/>
        <v>45</v>
      </c>
      <c r="AB2577" s="27">
        <f t="shared" si="2040"/>
        <v>23</v>
      </c>
      <c r="AC2577" s="40">
        <f t="shared" si="2040"/>
        <v>174</v>
      </c>
      <c r="AD2577" s="26">
        <f t="shared" si="2040"/>
        <v>37</v>
      </c>
      <c r="AE2577" s="26">
        <f t="shared" si="2040"/>
        <v>47</v>
      </c>
      <c r="AF2577" s="26">
        <f t="shared" si="2040"/>
        <v>43</v>
      </c>
      <c r="AG2577" s="26">
        <f t="shared" si="2040"/>
        <v>28</v>
      </c>
      <c r="AH2577" s="40">
        <f t="shared" si="2040"/>
        <v>155</v>
      </c>
      <c r="AI2577" s="41">
        <f t="shared" si="2040"/>
        <v>481</v>
      </c>
    </row>
    <row r="2578" spans="1:36" ht="14.25" thickBot="1" x14ac:dyDescent="0.2">
      <c r="A2578" s="42" t="s">
        <v>12</v>
      </c>
      <c r="B2578" s="43">
        <f>B2552-B2577</f>
        <v>4</v>
      </c>
      <c r="C2578" s="43">
        <f t="shared" ref="C2578:Q2578" si="2041">C2552-C2577</f>
        <v>1</v>
      </c>
      <c r="D2578" s="43">
        <f t="shared" si="2041"/>
        <v>5</v>
      </c>
      <c r="E2578" s="43">
        <f t="shared" si="2041"/>
        <v>1</v>
      </c>
      <c r="F2578" s="43">
        <f t="shared" si="2041"/>
        <v>11</v>
      </c>
      <c r="G2578" s="43">
        <f t="shared" si="2041"/>
        <v>4</v>
      </c>
      <c r="H2578" s="43">
        <f t="shared" si="2041"/>
        <v>-1</v>
      </c>
      <c r="I2578" s="43">
        <f t="shared" si="2041"/>
        <v>3</v>
      </c>
      <c r="J2578" s="43">
        <f t="shared" si="2041"/>
        <v>1</v>
      </c>
      <c r="K2578" s="43">
        <f t="shared" si="2041"/>
        <v>7</v>
      </c>
      <c r="L2578" s="43">
        <f t="shared" si="2041"/>
        <v>2</v>
      </c>
      <c r="M2578" s="43">
        <f t="shared" si="2041"/>
        <v>3</v>
      </c>
      <c r="N2578" s="43">
        <f t="shared" si="2041"/>
        <v>5</v>
      </c>
      <c r="O2578" s="43">
        <f t="shared" si="2041"/>
        <v>2</v>
      </c>
      <c r="P2578" s="43">
        <f t="shared" si="2041"/>
        <v>12</v>
      </c>
      <c r="Q2578" s="41">
        <f t="shared" si="2041"/>
        <v>30</v>
      </c>
      <c r="S2578" s="42" t="s">
        <v>12</v>
      </c>
      <c r="T2578" s="43">
        <f>T2552-T2577</f>
        <v>476</v>
      </c>
      <c r="U2578" s="43">
        <f t="shared" ref="U2578:AI2578" si="2042">U2552-U2577</f>
        <v>475</v>
      </c>
      <c r="V2578" s="43">
        <f t="shared" si="2042"/>
        <v>404</v>
      </c>
      <c r="W2578" s="43">
        <f t="shared" si="2042"/>
        <v>121</v>
      </c>
      <c r="X2578" s="43">
        <f t="shared" si="2042"/>
        <v>1476</v>
      </c>
      <c r="Y2578" s="43">
        <f t="shared" si="2042"/>
        <v>419</v>
      </c>
      <c r="Z2578" s="43">
        <f t="shared" si="2042"/>
        <v>573</v>
      </c>
      <c r="AA2578" s="43">
        <f t="shared" si="2042"/>
        <v>512</v>
      </c>
      <c r="AB2578" s="43">
        <f t="shared" si="2042"/>
        <v>174</v>
      </c>
      <c r="AC2578" s="43">
        <f t="shared" si="2042"/>
        <v>1678</v>
      </c>
      <c r="AD2578" s="43">
        <f t="shared" si="2042"/>
        <v>389</v>
      </c>
      <c r="AE2578" s="43">
        <f t="shared" si="2042"/>
        <v>507</v>
      </c>
      <c r="AF2578" s="43">
        <f t="shared" si="2042"/>
        <v>427</v>
      </c>
      <c r="AG2578" s="43">
        <f t="shared" si="2042"/>
        <v>90</v>
      </c>
      <c r="AH2578" s="43">
        <f t="shared" si="2042"/>
        <v>1413</v>
      </c>
      <c r="AI2578" s="41">
        <f t="shared" si="2042"/>
        <v>4567</v>
      </c>
    </row>
    <row r="2579" spans="1:36" x14ac:dyDescent="0.15">
      <c r="T2579" s="138"/>
      <c r="U2579" s="138"/>
      <c r="V2579" s="138"/>
      <c r="W2579" s="138"/>
      <c r="X2579" s="138"/>
      <c r="Y2579" s="138"/>
      <c r="Z2579" s="138"/>
      <c r="AA2579" s="138"/>
      <c r="AB2579" s="138"/>
      <c r="AC2579" s="138"/>
      <c r="AD2579" s="138"/>
      <c r="AE2579" s="138"/>
      <c r="AF2579" s="138"/>
      <c r="AG2579" s="138"/>
      <c r="AH2579" s="138"/>
    </row>
    <row r="2580" spans="1:36" x14ac:dyDescent="0.15">
      <c r="T2580" s="165"/>
      <c r="U2580" s="165"/>
      <c r="V2580" s="165"/>
      <c r="W2580" s="165"/>
      <c r="X2580" s="165"/>
      <c r="Y2580" s="165"/>
      <c r="Z2580" s="165"/>
      <c r="AA2580" s="165"/>
      <c r="AB2580" s="165"/>
      <c r="AC2580" s="165"/>
      <c r="AD2580" s="165"/>
      <c r="AE2580" s="165"/>
      <c r="AF2580" s="165"/>
      <c r="AG2580" s="165"/>
      <c r="AH2580" s="165"/>
    </row>
    <row r="2581" spans="1:36" ht="21.75" thickBot="1" x14ac:dyDescent="0.25">
      <c r="A2581" s="50" t="s">
        <v>13</v>
      </c>
      <c r="B2581" s="51"/>
      <c r="C2581" s="51"/>
      <c r="D2581" s="51"/>
      <c r="E2581" s="51"/>
      <c r="F2581" s="54" t="s">
        <v>26</v>
      </c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S2581" s="50" t="s">
        <v>14</v>
      </c>
      <c r="T2581" s="51"/>
      <c r="U2581" s="51"/>
      <c r="V2581" s="51"/>
      <c r="W2581" s="51"/>
      <c r="X2581" s="54" t="s">
        <v>26</v>
      </c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</row>
    <row r="2582" spans="1:36" ht="14.25" thickBot="1" x14ac:dyDescent="0.2">
      <c r="A2582" s="2" t="s">
        <v>0</v>
      </c>
      <c r="B2582" s="225" t="s">
        <v>15</v>
      </c>
      <c r="C2582" s="225"/>
      <c r="D2582" s="225"/>
      <c r="E2582" s="225"/>
      <c r="F2582" s="226"/>
      <c r="G2582" s="225" t="s">
        <v>1</v>
      </c>
      <c r="H2582" s="225"/>
      <c r="I2582" s="225"/>
      <c r="J2582" s="225"/>
      <c r="K2582" s="226"/>
      <c r="L2582" s="225" t="s">
        <v>16</v>
      </c>
      <c r="M2582" s="225"/>
      <c r="N2582" s="225"/>
      <c r="O2582" s="225"/>
      <c r="P2582" s="225"/>
      <c r="Q2582" s="227" t="s">
        <v>2</v>
      </c>
      <c r="S2582" s="2" t="s">
        <v>0</v>
      </c>
      <c r="T2582" s="225" t="s">
        <v>15</v>
      </c>
      <c r="U2582" s="225"/>
      <c r="V2582" s="225"/>
      <c r="W2582" s="225"/>
      <c r="X2582" s="226"/>
      <c r="Y2582" s="225" t="s">
        <v>1</v>
      </c>
      <c r="Z2582" s="225"/>
      <c r="AA2582" s="225"/>
      <c r="AB2582" s="225"/>
      <c r="AC2582" s="226"/>
      <c r="AD2582" s="225" t="s">
        <v>16</v>
      </c>
      <c r="AE2582" s="225"/>
      <c r="AF2582" s="225"/>
      <c r="AG2582" s="225"/>
      <c r="AH2582" s="225"/>
      <c r="AI2582" s="227" t="s">
        <v>2</v>
      </c>
    </row>
    <row r="2583" spans="1:36" ht="14.25" thickBot="1" x14ac:dyDescent="0.2">
      <c r="A2583" s="2" t="s">
        <v>3</v>
      </c>
      <c r="B2583" s="3" t="s">
        <v>4</v>
      </c>
      <c r="C2583" s="2" t="s">
        <v>5</v>
      </c>
      <c r="D2583" s="4" t="s">
        <v>6</v>
      </c>
      <c r="E2583" s="2" t="s">
        <v>821</v>
      </c>
      <c r="F2583" s="2" t="s">
        <v>7</v>
      </c>
      <c r="G2583" s="3" t="s">
        <v>4</v>
      </c>
      <c r="H2583" s="2" t="s">
        <v>5</v>
      </c>
      <c r="I2583" s="4" t="s">
        <v>6</v>
      </c>
      <c r="J2583" s="2" t="s">
        <v>820</v>
      </c>
      <c r="K2583" s="2" t="s">
        <v>7</v>
      </c>
      <c r="L2583" s="3" t="s">
        <v>4</v>
      </c>
      <c r="M2583" s="2" t="s">
        <v>5</v>
      </c>
      <c r="N2583" s="4" t="s">
        <v>6</v>
      </c>
      <c r="O2583" s="2" t="s">
        <v>820</v>
      </c>
      <c r="P2583" s="3" t="s">
        <v>7</v>
      </c>
      <c r="Q2583" s="228"/>
      <c r="S2583" s="2" t="s">
        <v>3</v>
      </c>
      <c r="T2583" s="3" t="s">
        <v>4</v>
      </c>
      <c r="U2583" s="2" t="s">
        <v>5</v>
      </c>
      <c r="V2583" s="4" t="s">
        <v>6</v>
      </c>
      <c r="W2583" s="2" t="s">
        <v>821</v>
      </c>
      <c r="X2583" s="2" t="s">
        <v>7</v>
      </c>
      <c r="Y2583" s="3" t="s">
        <v>4</v>
      </c>
      <c r="Z2583" s="2" t="s">
        <v>5</v>
      </c>
      <c r="AA2583" s="4" t="s">
        <v>6</v>
      </c>
      <c r="AB2583" s="2" t="s">
        <v>821</v>
      </c>
      <c r="AC2583" s="2" t="s">
        <v>7</v>
      </c>
      <c r="AD2583" s="3" t="s">
        <v>4</v>
      </c>
      <c r="AE2583" s="2" t="s">
        <v>5</v>
      </c>
      <c r="AF2583" s="4" t="s">
        <v>6</v>
      </c>
      <c r="AG2583" s="2" t="s">
        <v>821</v>
      </c>
      <c r="AH2583" s="3" t="s">
        <v>7</v>
      </c>
      <c r="AI2583" s="228"/>
    </row>
    <row r="2584" spans="1:36" x14ac:dyDescent="0.15">
      <c r="A2584" s="5" t="s">
        <v>12</v>
      </c>
      <c r="B2584" s="6">
        <f>B2578</f>
        <v>4</v>
      </c>
      <c r="C2584" s="7">
        <f>C2578</f>
        <v>1</v>
      </c>
      <c r="D2584" s="6">
        <f>D2578</f>
        <v>5</v>
      </c>
      <c r="E2584" s="7">
        <f>E2578</f>
        <v>1</v>
      </c>
      <c r="F2584" s="8">
        <f>SUM(B2584:E2584)</f>
        <v>11</v>
      </c>
      <c r="G2584" s="6">
        <f>G2578</f>
        <v>4</v>
      </c>
      <c r="H2584" s="7">
        <f>H2578</f>
        <v>-1</v>
      </c>
      <c r="I2584" s="6">
        <f>I2578</f>
        <v>3</v>
      </c>
      <c r="J2584" s="7">
        <f>J2578</f>
        <v>1</v>
      </c>
      <c r="K2584" s="8">
        <f>SUM(G2584:J2584)</f>
        <v>7</v>
      </c>
      <c r="L2584" s="6">
        <f>L2578</f>
        <v>2</v>
      </c>
      <c r="M2584" s="7">
        <f>M2578</f>
        <v>3</v>
      </c>
      <c r="N2584" s="6">
        <f>N2578</f>
        <v>5</v>
      </c>
      <c r="O2584" s="7">
        <f>O2578</f>
        <v>2</v>
      </c>
      <c r="P2584" s="8">
        <f>SUM(L2584:O2584)</f>
        <v>12</v>
      </c>
      <c r="Q2584" s="9">
        <f>F2584+K2584+P2584</f>
        <v>30</v>
      </c>
      <c r="S2584" s="5" t="s">
        <v>12</v>
      </c>
      <c r="T2584" s="6">
        <f>T2578</f>
        <v>476</v>
      </c>
      <c r="U2584" s="7">
        <f>U2578</f>
        <v>475</v>
      </c>
      <c r="V2584" s="6">
        <f>V2578</f>
        <v>404</v>
      </c>
      <c r="W2584" s="7">
        <f>W2578</f>
        <v>121</v>
      </c>
      <c r="X2584" s="8">
        <f>SUM(T2584:W2584)</f>
        <v>1476</v>
      </c>
      <c r="Y2584" s="6">
        <f>Y2578</f>
        <v>419</v>
      </c>
      <c r="Z2584" s="7">
        <f>Z2578</f>
        <v>573</v>
      </c>
      <c r="AA2584" s="6">
        <f>AA2578</f>
        <v>512</v>
      </c>
      <c r="AB2584" s="7">
        <f>AB2578</f>
        <v>174</v>
      </c>
      <c r="AC2584" s="8">
        <f>SUM(Y2584:AB2584)</f>
        <v>1678</v>
      </c>
      <c r="AD2584" s="7">
        <f>AD2578</f>
        <v>389</v>
      </c>
      <c r="AE2584" s="7">
        <f>AE2578</f>
        <v>507</v>
      </c>
      <c r="AF2584" s="6">
        <f>AF2578</f>
        <v>427</v>
      </c>
      <c r="AG2584" s="7">
        <f>AG2578</f>
        <v>90</v>
      </c>
      <c r="AH2584" s="8">
        <f>SUM(AD2584:AG2584)</f>
        <v>1413</v>
      </c>
      <c r="AI2584" s="9">
        <f>X2584+AC2584+AH2584</f>
        <v>4567</v>
      </c>
    </row>
    <row r="2585" spans="1:36" x14ac:dyDescent="0.15">
      <c r="A2585" s="11" t="s">
        <v>9</v>
      </c>
      <c r="B2585" s="31"/>
      <c r="C2585" s="32">
        <v>3</v>
      </c>
      <c r="D2585" s="33"/>
      <c r="E2585" s="32">
        <v>3</v>
      </c>
      <c r="F2585" s="14">
        <f t="shared" ref="F2585:F2594" si="2043">SUM(B2585:E2585)</f>
        <v>6</v>
      </c>
      <c r="G2585" s="31"/>
      <c r="H2585" s="32">
        <v>3</v>
      </c>
      <c r="I2585" s="33"/>
      <c r="J2585" s="32">
        <v>3</v>
      </c>
      <c r="K2585" s="14">
        <f t="shared" ref="K2585:K2594" si="2044">SUM(G2585:J2585)</f>
        <v>6</v>
      </c>
      <c r="L2585" s="31"/>
      <c r="M2585" s="32"/>
      <c r="N2585" s="33"/>
      <c r="O2585" s="32"/>
      <c r="P2585" s="14">
        <f t="shared" ref="P2585:P2594" si="2045">SUM(L2585:O2585)</f>
        <v>0</v>
      </c>
      <c r="Q2585" s="15">
        <f t="shared" ref="Q2585:Q2619" si="2046">F2585+K2585+P2585</f>
        <v>12</v>
      </c>
      <c r="R2585" s="56">
        <v>45048</v>
      </c>
      <c r="S2585" s="11" t="s">
        <v>9</v>
      </c>
      <c r="T2585" s="12"/>
      <c r="U2585" s="13"/>
      <c r="V2585" s="12"/>
      <c r="W2585" s="30"/>
      <c r="X2585" s="14">
        <f>SUM(T2585:W2585)</f>
        <v>0</v>
      </c>
      <c r="Y2585" s="12"/>
      <c r="Z2585" s="13"/>
      <c r="AA2585" s="12"/>
      <c r="AB2585" s="30"/>
      <c r="AC2585" s="14">
        <f>SUM(Y2585:AB2585)</f>
        <v>0</v>
      </c>
      <c r="AD2585" s="12"/>
      <c r="AE2585" s="13"/>
      <c r="AF2585" s="12"/>
      <c r="AG2585" s="30"/>
      <c r="AH2585" s="14">
        <f>SUM(AD2585:AG2585)</f>
        <v>0</v>
      </c>
      <c r="AI2585" s="15">
        <f t="shared" ref="AI2585:AI2615" si="2047">X2585+AC2585+AH2585</f>
        <v>0</v>
      </c>
    </row>
    <row r="2586" spans="1:36" x14ac:dyDescent="0.15">
      <c r="A2586" s="11" t="s">
        <v>1871</v>
      </c>
      <c r="B2586" s="37"/>
      <c r="C2586" s="19"/>
      <c r="D2586" s="18"/>
      <c r="E2586" s="32">
        <v>1</v>
      </c>
      <c r="F2586" s="14">
        <f t="shared" si="2043"/>
        <v>1</v>
      </c>
      <c r="G2586" s="37"/>
      <c r="H2586" s="19"/>
      <c r="I2586" s="18"/>
      <c r="J2586" s="32">
        <v>1</v>
      </c>
      <c r="K2586" s="14">
        <f t="shared" si="2044"/>
        <v>1</v>
      </c>
      <c r="L2586" s="37"/>
      <c r="M2586" s="19"/>
      <c r="N2586" s="18"/>
      <c r="O2586" s="32">
        <v>1</v>
      </c>
      <c r="P2586" s="14">
        <f t="shared" si="2045"/>
        <v>1</v>
      </c>
      <c r="Q2586" s="15">
        <f t="shared" si="2046"/>
        <v>3</v>
      </c>
      <c r="R2586" s="56">
        <v>45057</v>
      </c>
      <c r="S2586" s="11" t="s">
        <v>9</v>
      </c>
      <c r="T2586" s="62"/>
      <c r="U2586" s="47"/>
      <c r="V2586" s="46"/>
      <c r="W2586" s="88"/>
      <c r="X2586" s="14">
        <f t="shared" ref="X2586:X2594" si="2048">SUM(T2586:W2586)</f>
        <v>0</v>
      </c>
      <c r="Y2586" s="62"/>
      <c r="Z2586" s="47"/>
      <c r="AA2586" s="46"/>
      <c r="AB2586" s="88"/>
      <c r="AC2586" s="14">
        <f t="shared" ref="AC2586:AC2594" si="2049">SUM(Y2586:AB2586)</f>
        <v>0</v>
      </c>
      <c r="AD2586" s="62"/>
      <c r="AE2586" s="47"/>
      <c r="AF2586" s="46"/>
      <c r="AG2586" s="88"/>
      <c r="AH2586" s="14">
        <f t="shared" ref="AH2586:AH2594" si="2050">SUM(AD2586:AG2586)</f>
        <v>0</v>
      </c>
      <c r="AI2586" s="15">
        <f t="shared" si="2047"/>
        <v>0</v>
      </c>
    </row>
    <row r="2587" spans="1:36" x14ac:dyDescent="0.15">
      <c r="A2587" s="11" t="s">
        <v>66</v>
      </c>
      <c r="B2587" s="12"/>
      <c r="C2587" s="13"/>
      <c r="D2587" s="12">
        <v>1</v>
      </c>
      <c r="E2587" s="30"/>
      <c r="F2587" s="14">
        <f t="shared" si="2043"/>
        <v>1</v>
      </c>
      <c r="G2587" s="12"/>
      <c r="H2587" s="13"/>
      <c r="I2587" s="12">
        <v>1</v>
      </c>
      <c r="J2587" s="30"/>
      <c r="K2587" s="14">
        <f t="shared" si="2044"/>
        <v>1</v>
      </c>
      <c r="L2587" s="12"/>
      <c r="M2587" s="13"/>
      <c r="N2587" s="12">
        <v>1</v>
      </c>
      <c r="O2587" s="30"/>
      <c r="P2587" s="14">
        <f t="shared" si="2045"/>
        <v>1</v>
      </c>
      <c r="Q2587" s="15">
        <f t="shared" si="2046"/>
        <v>3</v>
      </c>
      <c r="R2587" s="93">
        <v>45058</v>
      </c>
      <c r="S2587" s="11" t="s">
        <v>172</v>
      </c>
      <c r="T2587" s="46">
        <v>100</v>
      </c>
      <c r="U2587" s="47">
        <v>250</v>
      </c>
      <c r="V2587" s="46">
        <v>250</v>
      </c>
      <c r="W2587" s="88">
        <v>200</v>
      </c>
      <c r="X2587" s="14">
        <f t="shared" si="2048"/>
        <v>800</v>
      </c>
      <c r="Y2587" s="46">
        <v>200</v>
      </c>
      <c r="Z2587" s="47">
        <v>300</v>
      </c>
      <c r="AA2587" s="46">
        <v>200</v>
      </c>
      <c r="AB2587" s="88">
        <v>200</v>
      </c>
      <c r="AC2587" s="14">
        <f t="shared" si="2049"/>
        <v>900</v>
      </c>
      <c r="AD2587" s="46">
        <v>200</v>
      </c>
      <c r="AE2587" s="47">
        <v>300</v>
      </c>
      <c r="AF2587" s="46">
        <v>200</v>
      </c>
      <c r="AG2587" s="88">
        <v>300</v>
      </c>
      <c r="AH2587" s="14">
        <f t="shared" si="2050"/>
        <v>1000</v>
      </c>
      <c r="AI2587" s="15">
        <f t="shared" si="2047"/>
        <v>2700</v>
      </c>
      <c r="AJ2587" s="56" t="s">
        <v>1859</v>
      </c>
    </row>
    <row r="2588" spans="1:36" x14ac:dyDescent="0.15">
      <c r="A2588" s="11" t="s">
        <v>9</v>
      </c>
      <c r="B2588" s="12"/>
      <c r="C2588" s="13"/>
      <c r="D2588" s="12"/>
      <c r="E2588" s="30"/>
      <c r="F2588" s="14">
        <f t="shared" si="2043"/>
        <v>0</v>
      </c>
      <c r="G2588" s="12"/>
      <c r="H2588" s="13"/>
      <c r="I2588" s="12"/>
      <c r="J2588" s="30"/>
      <c r="K2588" s="14">
        <f t="shared" si="2044"/>
        <v>0</v>
      </c>
      <c r="L2588" s="12"/>
      <c r="M2588" s="13"/>
      <c r="N2588" s="12"/>
      <c r="O2588" s="30"/>
      <c r="P2588" s="14">
        <f t="shared" si="2045"/>
        <v>0</v>
      </c>
      <c r="Q2588" s="15">
        <f t="shared" si="2046"/>
        <v>0</v>
      </c>
      <c r="S2588" s="11" t="s">
        <v>9</v>
      </c>
      <c r="T2588" s="62"/>
      <c r="U2588" s="47"/>
      <c r="V2588" s="46"/>
      <c r="W2588" s="47"/>
      <c r="X2588" s="123">
        <f t="shared" si="2048"/>
        <v>0</v>
      </c>
      <c r="Y2588" s="46"/>
      <c r="Z2588" s="47"/>
      <c r="AA2588" s="46"/>
      <c r="AB2588" s="47"/>
      <c r="AC2588" s="123">
        <f t="shared" si="2049"/>
        <v>0</v>
      </c>
      <c r="AD2588" s="46"/>
      <c r="AE2588" s="47"/>
      <c r="AF2588" s="46"/>
      <c r="AG2588" s="47"/>
      <c r="AH2588" s="123">
        <f t="shared" si="2050"/>
        <v>0</v>
      </c>
      <c r="AI2588" s="72">
        <f t="shared" si="2047"/>
        <v>0</v>
      </c>
    </row>
    <row r="2589" spans="1:36" x14ac:dyDescent="0.15">
      <c r="A2589" s="11" t="s">
        <v>9</v>
      </c>
      <c r="B2589" s="12"/>
      <c r="C2589" s="13"/>
      <c r="D2589" s="12"/>
      <c r="E2589" s="30"/>
      <c r="F2589" s="14">
        <f t="shared" si="2043"/>
        <v>0</v>
      </c>
      <c r="G2589" s="12"/>
      <c r="H2589" s="13"/>
      <c r="I2589" s="12"/>
      <c r="J2589" s="30"/>
      <c r="K2589" s="14">
        <f t="shared" si="2044"/>
        <v>0</v>
      </c>
      <c r="L2589" s="12"/>
      <c r="M2589" s="13"/>
      <c r="N2589" s="12"/>
      <c r="O2589" s="30"/>
      <c r="P2589" s="14">
        <f t="shared" si="2045"/>
        <v>0</v>
      </c>
      <c r="Q2589" s="15">
        <f t="shared" si="2046"/>
        <v>0</v>
      </c>
      <c r="S2589" s="11" t="s">
        <v>9</v>
      </c>
      <c r="T2589" s="89"/>
      <c r="U2589" s="88"/>
      <c r="V2589" s="89"/>
      <c r="W2589" s="88"/>
      <c r="X2589" s="14">
        <f t="shared" si="2048"/>
        <v>0</v>
      </c>
      <c r="Y2589" s="89"/>
      <c r="Z2589" s="88"/>
      <c r="AA2589" s="89"/>
      <c r="AB2589" s="88"/>
      <c r="AC2589" s="14">
        <f t="shared" si="2049"/>
        <v>0</v>
      </c>
      <c r="AD2589" s="89"/>
      <c r="AE2589" s="88"/>
      <c r="AF2589" s="89"/>
      <c r="AG2589" s="88"/>
      <c r="AH2589" s="14">
        <f t="shared" si="2050"/>
        <v>0</v>
      </c>
      <c r="AI2589" s="15">
        <f t="shared" si="2047"/>
        <v>0</v>
      </c>
      <c r="AJ2589" s="57"/>
    </row>
    <row r="2590" spans="1:36" x14ac:dyDescent="0.15">
      <c r="A2590" s="11" t="s">
        <v>9</v>
      </c>
      <c r="B2590" s="12"/>
      <c r="C2590" s="13"/>
      <c r="D2590" s="12"/>
      <c r="E2590" s="30"/>
      <c r="F2590" s="14">
        <f t="shared" si="2043"/>
        <v>0</v>
      </c>
      <c r="G2590" s="12"/>
      <c r="H2590" s="13"/>
      <c r="I2590" s="12"/>
      <c r="J2590" s="30"/>
      <c r="K2590" s="14">
        <f t="shared" si="2044"/>
        <v>0</v>
      </c>
      <c r="L2590" s="12"/>
      <c r="M2590" s="13"/>
      <c r="N2590" s="12"/>
      <c r="O2590" s="30"/>
      <c r="P2590" s="14">
        <f t="shared" si="2045"/>
        <v>0</v>
      </c>
      <c r="Q2590" s="15">
        <f t="shared" si="2046"/>
        <v>0</v>
      </c>
      <c r="S2590" s="11" t="s">
        <v>9</v>
      </c>
      <c r="T2590" s="46"/>
      <c r="U2590" s="47"/>
      <c r="V2590" s="46"/>
      <c r="W2590" s="88"/>
      <c r="X2590" s="14">
        <f t="shared" si="2048"/>
        <v>0</v>
      </c>
      <c r="Y2590" s="46"/>
      <c r="Z2590" s="47"/>
      <c r="AA2590" s="46"/>
      <c r="AB2590" s="88"/>
      <c r="AC2590" s="14">
        <f t="shared" si="2049"/>
        <v>0</v>
      </c>
      <c r="AD2590" s="46"/>
      <c r="AE2590" s="47"/>
      <c r="AF2590" s="46"/>
      <c r="AG2590" s="88"/>
      <c r="AH2590" s="14">
        <f t="shared" si="2050"/>
        <v>0</v>
      </c>
      <c r="AI2590" s="15">
        <f t="shared" si="2047"/>
        <v>0</v>
      </c>
    </row>
    <row r="2591" spans="1:36" x14ac:dyDescent="0.15">
      <c r="A2591" s="11" t="s">
        <v>9</v>
      </c>
      <c r="B2591" s="18"/>
      <c r="C2591" s="19"/>
      <c r="D2591" s="18"/>
      <c r="E2591" s="32"/>
      <c r="F2591" s="14">
        <f t="shared" si="2043"/>
        <v>0</v>
      </c>
      <c r="G2591" s="18"/>
      <c r="H2591" s="19"/>
      <c r="I2591" s="18"/>
      <c r="J2591" s="32"/>
      <c r="K2591" s="14">
        <f t="shared" si="2044"/>
        <v>0</v>
      </c>
      <c r="L2591" s="18"/>
      <c r="M2591" s="19"/>
      <c r="N2591" s="18"/>
      <c r="O2591" s="32"/>
      <c r="P2591" s="14">
        <f t="shared" si="2045"/>
        <v>0</v>
      </c>
      <c r="Q2591" s="15">
        <f t="shared" si="2046"/>
        <v>0</v>
      </c>
      <c r="S2591" s="11" t="s">
        <v>9</v>
      </c>
      <c r="T2591" s="46"/>
      <c r="U2591" s="47"/>
      <c r="V2591" s="46"/>
      <c r="W2591" s="88"/>
      <c r="X2591" s="14">
        <f t="shared" si="2048"/>
        <v>0</v>
      </c>
      <c r="Y2591" s="46"/>
      <c r="Z2591" s="47"/>
      <c r="AA2591" s="46"/>
      <c r="AB2591" s="88"/>
      <c r="AC2591" s="14">
        <f t="shared" si="2049"/>
        <v>0</v>
      </c>
      <c r="AD2591" s="46"/>
      <c r="AE2591" s="47"/>
      <c r="AF2591" s="46"/>
      <c r="AG2591" s="88"/>
      <c r="AH2591" s="14">
        <f t="shared" si="2050"/>
        <v>0</v>
      </c>
      <c r="AI2591" s="15">
        <f t="shared" si="2047"/>
        <v>0</v>
      </c>
    </row>
    <row r="2592" spans="1:36" x14ac:dyDescent="0.15">
      <c r="A2592" s="11" t="s">
        <v>9</v>
      </c>
      <c r="B2592" s="18"/>
      <c r="C2592" s="19"/>
      <c r="D2592" s="18"/>
      <c r="E2592" s="32"/>
      <c r="F2592" s="14">
        <f t="shared" si="2043"/>
        <v>0</v>
      </c>
      <c r="G2592" s="18"/>
      <c r="H2592" s="19"/>
      <c r="I2592" s="18"/>
      <c r="J2592" s="32"/>
      <c r="K2592" s="14">
        <f t="shared" si="2044"/>
        <v>0</v>
      </c>
      <c r="L2592" s="18"/>
      <c r="M2592" s="19"/>
      <c r="N2592" s="18"/>
      <c r="O2592" s="32"/>
      <c r="P2592" s="14">
        <f t="shared" si="2045"/>
        <v>0</v>
      </c>
      <c r="Q2592" s="15">
        <f t="shared" si="2046"/>
        <v>0</v>
      </c>
      <c r="S2592" s="11" t="s">
        <v>9</v>
      </c>
      <c r="T2592" s="62"/>
      <c r="U2592" s="47"/>
      <c r="V2592" s="46"/>
      <c r="W2592" s="47"/>
      <c r="X2592" s="123">
        <f t="shared" si="2048"/>
        <v>0</v>
      </c>
      <c r="Y2592" s="46"/>
      <c r="Z2592" s="47"/>
      <c r="AA2592" s="46"/>
      <c r="AB2592" s="47"/>
      <c r="AC2592" s="123">
        <f t="shared" si="2049"/>
        <v>0</v>
      </c>
      <c r="AD2592" s="46"/>
      <c r="AE2592" s="47"/>
      <c r="AF2592" s="46"/>
      <c r="AG2592" s="47"/>
      <c r="AH2592" s="123">
        <f t="shared" si="2050"/>
        <v>0</v>
      </c>
      <c r="AI2592" s="72">
        <f t="shared" si="2047"/>
        <v>0</v>
      </c>
    </row>
    <row r="2593" spans="1:37" x14ac:dyDescent="0.15">
      <c r="A2593" s="11" t="s">
        <v>9</v>
      </c>
      <c r="B2593" s="18"/>
      <c r="C2593" s="19"/>
      <c r="D2593" s="18"/>
      <c r="E2593" s="32"/>
      <c r="F2593" s="14">
        <f t="shared" si="2043"/>
        <v>0</v>
      </c>
      <c r="G2593" s="18"/>
      <c r="H2593" s="19"/>
      <c r="I2593" s="18"/>
      <c r="J2593" s="32"/>
      <c r="K2593" s="14">
        <f t="shared" si="2044"/>
        <v>0</v>
      </c>
      <c r="L2593" s="18"/>
      <c r="M2593" s="19"/>
      <c r="N2593" s="18"/>
      <c r="O2593" s="32"/>
      <c r="P2593" s="14">
        <f t="shared" si="2045"/>
        <v>0</v>
      </c>
      <c r="Q2593" s="15">
        <f t="shared" si="2046"/>
        <v>0</v>
      </c>
      <c r="S2593" s="11" t="s">
        <v>9</v>
      </c>
      <c r="T2593" s="89"/>
      <c r="U2593" s="88"/>
      <c r="V2593" s="89"/>
      <c r="W2593" s="88"/>
      <c r="X2593" s="14">
        <f t="shared" si="2048"/>
        <v>0</v>
      </c>
      <c r="Y2593" s="89"/>
      <c r="Z2593" s="88"/>
      <c r="AA2593" s="89"/>
      <c r="AB2593" s="88"/>
      <c r="AC2593" s="14">
        <f t="shared" si="2049"/>
        <v>0</v>
      </c>
      <c r="AD2593" s="89"/>
      <c r="AE2593" s="88"/>
      <c r="AF2593" s="89"/>
      <c r="AG2593" s="88"/>
      <c r="AH2593" s="14">
        <f t="shared" si="2050"/>
        <v>0</v>
      </c>
      <c r="AI2593" s="15">
        <f t="shared" si="2047"/>
        <v>0</v>
      </c>
    </row>
    <row r="2594" spans="1:37" ht="14.25" thickBot="1" x14ac:dyDescent="0.2">
      <c r="A2594" s="20" t="s">
        <v>9</v>
      </c>
      <c r="B2594" s="21"/>
      <c r="C2594" s="22"/>
      <c r="D2594" s="21"/>
      <c r="E2594" s="105"/>
      <c r="F2594" s="14">
        <f t="shared" si="2043"/>
        <v>0</v>
      </c>
      <c r="G2594" s="21"/>
      <c r="H2594" s="22"/>
      <c r="I2594" s="21"/>
      <c r="J2594" s="105"/>
      <c r="K2594" s="14">
        <f t="shared" si="2044"/>
        <v>0</v>
      </c>
      <c r="L2594" s="21"/>
      <c r="M2594" s="22"/>
      <c r="N2594" s="21"/>
      <c r="O2594" s="105"/>
      <c r="P2594" s="14">
        <f t="shared" si="2045"/>
        <v>0</v>
      </c>
      <c r="Q2594" s="24">
        <f t="shared" si="2046"/>
        <v>0</v>
      </c>
      <c r="S2594" s="11" t="s">
        <v>9</v>
      </c>
      <c r="T2594" s="48"/>
      <c r="U2594" s="49"/>
      <c r="V2594" s="48"/>
      <c r="W2594" s="109"/>
      <c r="X2594" s="14">
        <f t="shared" si="2048"/>
        <v>0</v>
      </c>
      <c r="Y2594" s="48"/>
      <c r="Z2594" s="49"/>
      <c r="AA2594" s="48"/>
      <c r="AB2594" s="109"/>
      <c r="AC2594" s="14">
        <f t="shared" si="2049"/>
        <v>0</v>
      </c>
      <c r="AD2594" s="48"/>
      <c r="AE2594" s="49"/>
      <c r="AF2594" s="48"/>
      <c r="AG2594" s="109"/>
      <c r="AH2594" s="14">
        <f t="shared" si="2050"/>
        <v>0</v>
      </c>
      <c r="AI2594" s="24">
        <f t="shared" si="2047"/>
        <v>0</v>
      </c>
    </row>
    <row r="2595" spans="1:37" ht="14.25" thickBot="1" x14ac:dyDescent="0.2">
      <c r="A2595" s="25" t="s">
        <v>10</v>
      </c>
      <c r="B2595" s="26">
        <f>SUM(B2584:B2594)</f>
        <v>4</v>
      </c>
      <c r="C2595" s="26">
        <f>SUM(C2584:C2594)</f>
        <v>4</v>
      </c>
      <c r="D2595" s="27">
        <f>SUM(D2584:D2594)</f>
        <v>6</v>
      </c>
      <c r="E2595" s="27">
        <f>SUM(E2584:E2594)</f>
        <v>5</v>
      </c>
      <c r="F2595" s="28">
        <f>SUM(B2595:E2595)</f>
        <v>19</v>
      </c>
      <c r="G2595" s="26">
        <f>SUM(G2584:G2594)</f>
        <v>4</v>
      </c>
      <c r="H2595" s="26">
        <f>SUM(H2584:H2594)</f>
        <v>2</v>
      </c>
      <c r="I2595" s="27">
        <f>SUM(I2584:I2594)</f>
        <v>4</v>
      </c>
      <c r="J2595" s="27">
        <f>SUM(J2584:J2594)</f>
        <v>5</v>
      </c>
      <c r="K2595" s="28">
        <f>SUM(G2595:J2595)</f>
        <v>15</v>
      </c>
      <c r="L2595" s="26">
        <f>SUM(L2584:L2594)</f>
        <v>2</v>
      </c>
      <c r="M2595" s="26">
        <f>SUM(M2584:M2594)</f>
        <v>3</v>
      </c>
      <c r="N2595" s="27">
        <f>SUM(N2584:N2594)</f>
        <v>6</v>
      </c>
      <c r="O2595" s="27">
        <f>SUM(O2584:O2594)</f>
        <v>3</v>
      </c>
      <c r="P2595" s="28">
        <f>SUM(L2595:O2595)</f>
        <v>14</v>
      </c>
      <c r="Q2595" s="29">
        <f t="shared" si="2046"/>
        <v>48</v>
      </c>
      <c r="S2595" s="25" t="s">
        <v>10</v>
      </c>
      <c r="T2595" s="26">
        <f>SUM(T2584:T2594)</f>
        <v>576</v>
      </c>
      <c r="U2595" s="26">
        <f>SUM(U2584:U2594)</f>
        <v>725</v>
      </c>
      <c r="V2595" s="27">
        <f>SUM(V2584:V2594)</f>
        <v>654</v>
      </c>
      <c r="W2595" s="27">
        <f>SUM(W2584:W2594)</f>
        <v>321</v>
      </c>
      <c r="X2595" s="28">
        <f>SUM(T2595:W2595)</f>
        <v>2276</v>
      </c>
      <c r="Y2595" s="26">
        <f>SUM(Y2584:Y2594)</f>
        <v>619</v>
      </c>
      <c r="Z2595" s="26">
        <f>SUM(Z2584:Z2594)</f>
        <v>873</v>
      </c>
      <c r="AA2595" s="27">
        <f>SUM(AA2584:AA2594)</f>
        <v>712</v>
      </c>
      <c r="AB2595" s="27">
        <f>SUM(AB2584:AB2594)</f>
        <v>374</v>
      </c>
      <c r="AC2595" s="28">
        <f>SUM(Y2595:AB2595)</f>
        <v>2578</v>
      </c>
      <c r="AD2595" s="26">
        <f>SUM(AD2584:AD2594)</f>
        <v>589</v>
      </c>
      <c r="AE2595" s="26">
        <f>SUM(AE2584:AE2594)</f>
        <v>807</v>
      </c>
      <c r="AF2595" s="27">
        <f>SUM(AF2584:AF2594)</f>
        <v>627</v>
      </c>
      <c r="AG2595" s="27">
        <f>SUM(AG2584:AG2594)</f>
        <v>390</v>
      </c>
      <c r="AH2595" s="28">
        <f>SUM(AD2595:AG2595)</f>
        <v>2413</v>
      </c>
      <c r="AI2595" s="29">
        <f t="shared" si="2047"/>
        <v>7267</v>
      </c>
    </row>
    <row r="2596" spans="1:37" x14ac:dyDescent="0.15">
      <c r="A2596" s="30"/>
      <c r="B2596" s="31"/>
      <c r="C2596" s="32"/>
      <c r="D2596" s="33"/>
      <c r="E2596" s="32"/>
      <c r="F2596" s="14">
        <f>SUM(B2596:E2596)</f>
        <v>0</v>
      </c>
      <c r="G2596" s="31"/>
      <c r="H2596" s="32"/>
      <c r="I2596" s="33"/>
      <c r="J2596" s="32"/>
      <c r="K2596" s="14">
        <f>SUM(G2596:J2596)</f>
        <v>0</v>
      </c>
      <c r="L2596" s="31"/>
      <c r="M2596" s="32"/>
      <c r="N2596" s="33"/>
      <c r="O2596" s="32"/>
      <c r="P2596" s="14">
        <f>SUM(L2596:O2596)</f>
        <v>0</v>
      </c>
      <c r="Q2596" s="15">
        <f t="shared" si="2046"/>
        <v>0</v>
      </c>
      <c r="S2596" s="13" t="s">
        <v>1849</v>
      </c>
      <c r="T2596" s="37"/>
      <c r="U2596" s="19"/>
      <c r="V2596" s="18"/>
      <c r="W2596" s="32"/>
      <c r="X2596" s="14">
        <f t="shared" ref="X2596:X2597" si="2051">SUM(T2596:W2596)</f>
        <v>0</v>
      </c>
      <c r="Y2596" s="37"/>
      <c r="Z2596" s="19"/>
      <c r="AA2596" s="18">
        <v>5</v>
      </c>
      <c r="AB2596" s="32"/>
      <c r="AC2596" s="14">
        <f t="shared" ref="AC2596:AC2597" si="2052">SUM(Y2596:AB2596)</f>
        <v>5</v>
      </c>
      <c r="AD2596" s="37"/>
      <c r="AE2596" s="19"/>
      <c r="AF2596" s="18"/>
      <c r="AG2596" s="32"/>
      <c r="AH2596" s="14">
        <f t="shared" ref="AH2596:AH2597" si="2053">SUM(AD2596:AG2596)</f>
        <v>0</v>
      </c>
      <c r="AI2596" s="15">
        <f t="shared" si="2047"/>
        <v>5</v>
      </c>
      <c r="AJ2596" s="56">
        <v>45058</v>
      </c>
    </row>
    <row r="2597" spans="1:37" x14ac:dyDescent="0.15">
      <c r="A2597" s="30"/>
      <c r="B2597" s="37"/>
      <c r="C2597" s="19"/>
      <c r="D2597" s="18"/>
      <c r="E2597" s="32"/>
      <c r="F2597" s="14">
        <f t="shared" ref="F2597:F2619" si="2054">SUM(B2597:E2597)</f>
        <v>0</v>
      </c>
      <c r="G2597" s="37"/>
      <c r="H2597" s="19"/>
      <c r="I2597" s="18"/>
      <c r="J2597" s="32"/>
      <c r="K2597" s="14">
        <f t="shared" ref="K2597:K2619" si="2055">SUM(G2597:J2597)</f>
        <v>0</v>
      </c>
      <c r="L2597" s="37"/>
      <c r="M2597" s="19"/>
      <c r="N2597" s="18"/>
      <c r="O2597" s="32"/>
      <c r="P2597" s="14">
        <f t="shared" ref="P2597:P2619" si="2056">SUM(L2597:O2597)</f>
        <v>0</v>
      </c>
      <c r="Q2597" s="15">
        <f t="shared" si="2046"/>
        <v>0</v>
      </c>
      <c r="S2597" s="13" t="s">
        <v>1850</v>
      </c>
      <c r="T2597" s="37"/>
      <c r="U2597" s="19">
        <v>10</v>
      </c>
      <c r="V2597" s="18"/>
      <c r="W2597" s="32"/>
      <c r="X2597" s="14">
        <f t="shared" si="2051"/>
        <v>10</v>
      </c>
      <c r="Y2597" s="37"/>
      <c r="Z2597" s="19"/>
      <c r="AA2597" s="18"/>
      <c r="AB2597" s="32"/>
      <c r="AC2597" s="14">
        <f t="shared" si="2052"/>
        <v>0</v>
      </c>
      <c r="AD2597" s="37"/>
      <c r="AE2597" s="19"/>
      <c r="AF2597" s="18"/>
      <c r="AG2597" s="32"/>
      <c r="AH2597" s="14">
        <f t="shared" si="2053"/>
        <v>0</v>
      </c>
      <c r="AI2597" s="15">
        <f t="shared" si="2047"/>
        <v>10</v>
      </c>
      <c r="AJ2597" s="56">
        <v>45058</v>
      </c>
    </row>
    <row r="2598" spans="1:37" x14ac:dyDescent="0.15">
      <c r="A2598" s="30"/>
      <c r="B2598" s="37"/>
      <c r="C2598" s="19"/>
      <c r="D2598" s="18"/>
      <c r="E2598" s="32"/>
      <c r="F2598" s="14">
        <f t="shared" si="2054"/>
        <v>0</v>
      </c>
      <c r="G2598" s="37"/>
      <c r="H2598" s="19"/>
      <c r="I2598" s="18"/>
      <c r="J2598" s="32"/>
      <c r="K2598" s="14">
        <f t="shared" si="2055"/>
        <v>0</v>
      </c>
      <c r="L2598" s="37"/>
      <c r="M2598" s="19"/>
      <c r="N2598" s="18"/>
      <c r="O2598" s="32"/>
      <c r="P2598" s="14">
        <f t="shared" si="2056"/>
        <v>0</v>
      </c>
      <c r="Q2598" s="15">
        <f t="shared" si="2046"/>
        <v>0</v>
      </c>
      <c r="S2598" s="13" t="s">
        <v>1853</v>
      </c>
      <c r="T2598" s="37"/>
      <c r="U2598" s="19"/>
      <c r="V2598" s="18"/>
      <c r="W2598" s="32"/>
      <c r="X2598" s="14">
        <f t="shared" ref="X2598:X2615" si="2057">SUM(T2598:W2598)</f>
        <v>0</v>
      </c>
      <c r="Y2598" s="37"/>
      <c r="Z2598" s="19">
        <v>5</v>
      </c>
      <c r="AA2598" s="18"/>
      <c r="AB2598" s="32"/>
      <c r="AC2598" s="14">
        <f t="shared" ref="AC2598:AC2615" si="2058">SUM(Y2598:AB2598)</f>
        <v>5</v>
      </c>
      <c r="AD2598" s="37"/>
      <c r="AE2598" s="19"/>
      <c r="AF2598" s="18"/>
      <c r="AG2598" s="32"/>
      <c r="AH2598" s="14">
        <f t="shared" ref="AH2598:AH2615" si="2059">SUM(AD2598:AG2598)</f>
        <v>0</v>
      </c>
      <c r="AI2598" s="15">
        <f t="shared" si="2047"/>
        <v>5</v>
      </c>
      <c r="AJ2598" s="56">
        <v>45058</v>
      </c>
    </row>
    <row r="2599" spans="1:37" x14ac:dyDescent="0.15">
      <c r="A2599" s="30"/>
      <c r="B2599" s="37"/>
      <c r="C2599" s="19"/>
      <c r="D2599" s="18"/>
      <c r="E2599" s="32"/>
      <c r="F2599" s="14">
        <f t="shared" si="2054"/>
        <v>0</v>
      </c>
      <c r="G2599" s="37"/>
      <c r="H2599" s="19"/>
      <c r="I2599" s="18"/>
      <c r="J2599" s="32"/>
      <c r="K2599" s="14">
        <f t="shared" si="2055"/>
        <v>0</v>
      </c>
      <c r="L2599" s="37"/>
      <c r="M2599" s="19"/>
      <c r="N2599" s="18"/>
      <c r="O2599" s="32"/>
      <c r="P2599" s="14">
        <f t="shared" si="2056"/>
        <v>0</v>
      </c>
      <c r="Q2599" s="15">
        <f t="shared" si="2046"/>
        <v>0</v>
      </c>
      <c r="S2599" s="30" t="s">
        <v>1855</v>
      </c>
      <c r="T2599" s="37">
        <v>2</v>
      </c>
      <c r="U2599" s="19">
        <v>3</v>
      </c>
      <c r="V2599" s="18">
        <v>2</v>
      </c>
      <c r="W2599" s="32"/>
      <c r="X2599" s="14">
        <f t="shared" si="2057"/>
        <v>7</v>
      </c>
      <c r="Y2599" s="37">
        <v>2</v>
      </c>
      <c r="Z2599" s="19">
        <v>3</v>
      </c>
      <c r="AA2599" s="18">
        <v>2</v>
      </c>
      <c r="AB2599" s="32"/>
      <c r="AC2599" s="14">
        <f t="shared" si="2058"/>
        <v>7</v>
      </c>
      <c r="AD2599" s="37">
        <v>2</v>
      </c>
      <c r="AE2599" s="19">
        <v>3</v>
      </c>
      <c r="AF2599" s="18">
        <v>2</v>
      </c>
      <c r="AG2599" s="32"/>
      <c r="AH2599" s="14">
        <f t="shared" si="2059"/>
        <v>7</v>
      </c>
      <c r="AI2599" s="15">
        <f t="shared" si="2047"/>
        <v>21</v>
      </c>
      <c r="AJ2599" s="56">
        <v>45047</v>
      </c>
    </row>
    <row r="2600" spans="1:37" x14ac:dyDescent="0.15">
      <c r="A2600" s="30"/>
      <c r="B2600" s="37"/>
      <c r="C2600" s="19"/>
      <c r="D2600" s="18"/>
      <c r="E2600" s="32"/>
      <c r="F2600" s="14">
        <f t="shared" si="2054"/>
        <v>0</v>
      </c>
      <c r="G2600" s="37"/>
      <c r="H2600" s="19"/>
      <c r="I2600" s="18"/>
      <c r="J2600" s="32"/>
      <c r="K2600" s="14">
        <f t="shared" si="2055"/>
        <v>0</v>
      </c>
      <c r="L2600" s="37"/>
      <c r="M2600" s="19"/>
      <c r="N2600" s="18"/>
      <c r="O2600" s="32"/>
      <c r="P2600" s="14">
        <f t="shared" si="2056"/>
        <v>0</v>
      </c>
      <c r="Q2600" s="15">
        <f t="shared" si="2046"/>
        <v>0</v>
      </c>
      <c r="S2600" s="30" t="s">
        <v>1856</v>
      </c>
      <c r="T2600" s="37">
        <v>1</v>
      </c>
      <c r="U2600" s="19"/>
      <c r="V2600" s="18">
        <v>2</v>
      </c>
      <c r="W2600" s="32">
        <v>4</v>
      </c>
      <c r="X2600" s="14">
        <f t="shared" si="2057"/>
        <v>7</v>
      </c>
      <c r="Y2600" s="37">
        <v>1</v>
      </c>
      <c r="Z2600" s="19"/>
      <c r="AA2600" s="18">
        <v>2</v>
      </c>
      <c r="AB2600" s="32">
        <v>4</v>
      </c>
      <c r="AC2600" s="14">
        <f t="shared" si="2058"/>
        <v>7</v>
      </c>
      <c r="AD2600" s="37">
        <v>1</v>
      </c>
      <c r="AE2600" s="19"/>
      <c r="AF2600" s="18">
        <v>2</v>
      </c>
      <c r="AG2600" s="32">
        <v>4</v>
      </c>
      <c r="AH2600" s="14">
        <f t="shared" si="2059"/>
        <v>7</v>
      </c>
      <c r="AI2600" s="15">
        <f t="shared" si="2047"/>
        <v>21</v>
      </c>
      <c r="AJ2600" s="56">
        <v>45048</v>
      </c>
    </row>
    <row r="2601" spans="1:37" x14ac:dyDescent="0.15">
      <c r="A2601" s="30"/>
      <c r="B2601" s="37"/>
      <c r="C2601" s="19"/>
      <c r="D2601" s="18"/>
      <c r="E2601" s="32"/>
      <c r="F2601" s="14">
        <f t="shared" si="2054"/>
        <v>0</v>
      </c>
      <c r="G2601" s="37"/>
      <c r="H2601" s="19"/>
      <c r="I2601" s="18"/>
      <c r="J2601" s="32"/>
      <c r="K2601" s="14">
        <f t="shared" si="2055"/>
        <v>0</v>
      </c>
      <c r="L2601" s="37"/>
      <c r="M2601" s="19"/>
      <c r="N2601" s="18"/>
      <c r="O2601" s="32"/>
      <c r="P2601" s="14">
        <f t="shared" si="2056"/>
        <v>0</v>
      </c>
      <c r="Q2601" s="15">
        <f t="shared" si="2046"/>
        <v>0</v>
      </c>
      <c r="S2601" s="30" t="s">
        <v>1857</v>
      </c>
      <c r="T2601" s="37"/>
      <c r="U2601" s="19">
        <v>3</v>
      </c>
      <c r="V2601" s="18"/>
      <c r="W2601" s="32">
        <v>3</v>
      </c>
      <c r="X2601" s="14">
        <f t="shared" si="2057"/>
        <v>6</v>
      </c>
      <c r="Y2601" s="37"/>
      <c r="Z2601" s="19">
        <v>3</v>
      </c>
      <c r="AA2601" s="18"/>
      <c r="AB2601" s="32">
        <v>3</v>
      </c>
      <c r="AC2601" s="14">
        <f t="shared" si="2058"/>
        <v>6</v>
      </c>
      <c r="AD2601" s="37"/>
      <c r="AE2601" s="19"/>
      <c r="AF2601" s="18"/>
      <c r="AG2601" s="32"/>
      <c r="AH2601" s="14">
        <f t="shared" si="2059"/>
        <v>0</v>
      </c>
      <c r="AI2601" s="15">
        <f t="shared" si="2047"/>
        <v>12</v>
      </c>
      <c r="AJ2601" s="56">
        <v>45048</v>
      </c>
    </row>
    <row r="2602" spans="1:37" x14ac:dyDescent="0.15">
      <c r="A2602" s="30"/>
      <c r="B2602" s="37"/>
      <c r="C2602" s="19"/>
      <c r="D2602" s="18"/>
      <c r="E2602" s="32"/>
      <c r="F2602" s="14">
        <f t="shared" si="2054"/>
        <v>0</v>
      </c>
      <c r="G2602" s="37"/>
      <c r="H2602" s="19"/>
      <c r="I2602" s="18"/>
      <c r="J2602" s="32"/>
      <c r="K2602" s="14">
        <f t="shared" si="2055"/>
        <v>0</v>
      </c>
      <c r="L2602" s="37"/>
      <c r="M2602" s="19"/>
      <c r="N2602" s="18"/>
      <c r="O2602" s="32"/>
      <c r="P2602" s="14">
        <f t="shared" si="2056"/>
        <v>0</v>
      </c>
      <c r="Q2602" s="15">
        <f t="shared" si="2046"/>
        <v>0</v>
      </c>
      <c r="S2602" s="30" t="s">
        <v>1858</v>
      </c>
      <c r="T2602" s="37">
        <v>4</v>
      </c>
      <c r="U2602" s="19">
        <v>1</v>
      </c>
      <c r="V2602" s="18">
        <v>10</v>
      </c>
      <c r="W2602" s="32"/>
      <c r="X2602" s="14">
        <f t="shared" si="2057"/>
        <v>15</v>
      </c>
      <c r="Y2602" s="37">
        <v>4</v>
      </c>
      <c r="Z2602" s="19">
        <v>1</v>
      </c>
      <c r="AA2602" s="18">
        <v>10</v>
      </c>
      <c r="AB2602" s="32"/>
      <c r="AC2602" s="14">
        <f t="shared" si="2058"/>
        <v>15</v>
      </c>
      <c r="AD2602" s="37">
        <v>4</v>
      </c>
      <c r="AE2602" s="19">
        <v>1</v>
      </c>
      <c r="AF2602" s="18">
        <v>10</v>
      </c>
      <c r="AG2602" s="32"/>
      <c r="AH2602" s="14">
        <f t="shared" si="2059"/>
        <v>15</v>
      </c>
      <c r="AI2602" s="15">
        <f t="shared" si="2047"/>
        <v>45</v>
      </c>
      <c r="AJ2602" s="56">
        <v>45055</v>
      </c>
    </row>
    <row r="2603" spans="1:37" x14ac:dyDescent="0.15">
      <c r="A2603" s="30"/>
      <c r="B2603" s="37"/>
      <c r="C2603" s="19"/>
      <c r="D2603" s="18"/>
      <c r="E2603" s="32"/>
      <c r="F2603" s="14">
        <f t="shared" si="2054"/>
        <v>0</v>
      </c>
      <c r="G2603" s="37"/>
      <c r="H2603" s="19"/>
      <c r="I2603" s="18"/>
      <c r="J2603" s="32"/>
      <c r="K2603" s="14">
        <f t="shared" si="2055"/>
        <v>0</v>
      </c>
      <c r="L2603" s="37"/>
      <c r="M2603" s="19"/>
      <c r="N2603" s="18"/>
      <c r="O2603" s="32"/>
      <c r="P2603" s="14">
        <f t="shared" si="2056"/>
        <v>0</v>
      </c>
      <c r="Q2603" s="15">
        <f t="shared" si="2046"/>
        <v>0</v>
      </c>
      <c r="S2603" s="30" t="s">
        <v>1860</v>
      </c>
      <c r="T2603" s="37">
        <v>5</v>
      </c>
      <c r="U2603" s="19">
        <v>2</v>
      </c>
      <c r="V2603" s="18">
        <v>5</v>
      </c>
      <c r="W2603" s="32">
        <v>4</v>
      </c>
      <c r="X2603" s="14">
        <f t="shared" si="2057"/>
        <v>16</v>
      </c>
      <c r="Y2603" s="37">
        <v>5</v>
      </c>
      <c r="Z2603" s="19">
        <v>2</v>
      </c>
      <c r="AA2603" s="18">
        <v>5</v>
      </c>
      <c r="AB2603" s="32">
        <v>4</v>
      </c>
      <c r="AC2603" s="14">
        <f t="shared" si="2058"/>
        <v>16</v>
      </c>
      <c r="AD2603" s="37">
        <v>5</v>
      </c>
      <c r="AE2603" s="19">
        <v>2</v>
      </c>
      <c r="AF2603" s="18">
        <v>5</v>
      </c>
      <c r="AG2603" s="32">
        <v>4</v>
      </c>
      <c r="AH2603" s="14">
        <f t="shared" si="2059"/>
        <v>16</v>
      </c>
      <c r="AI2603" s="15">
        <f t="shared" si="2047"/>
        <v>48</v>
      </c>
      <c r="AJ2603" s="56">
        <v>45054</v>
      </c>
    </row>
    <row r="2604" spans="1:37" x14ac:dyDescent="0.15">
      <c r="A2604" s="30"/>
      <c r="B2604" s="37"/>
      <c r="C2604" s="19"/>
      <c r="D2604" s="18"/>
      <c r="E2604" s="32"/>
      <c r="F2604" s="14">
        <f t="shared" si="2054"/>
        <v>0</v>
      </c>
      <c r="G2604" s="37"/>
      <c r="H2604" s="19"/>
      <c r="I2604" s="18"/>
      <c r="J2604" s="32"/>
      <c r="K2604" s="14">
        <f t="shared" si="2055"/>
        <v>0</v>
      </c>
      <c r="L2604" s="37"/>
      <c r="M2604" s="19"/>
      <c r="N2604" s="18"/>
      <c r="O2604" s="32"/>
      <c r="P2604" s="14">
        <f t="shared" si="2056"/>
        <v>0</v>
      </c>
      <c r="Q2604" s="15">
        <f t="shared" si="2046"/>
        <v>0</v>
      </c>
      <c r="S2604" s="13" t="s">
        <v>1865</v>
      </c>
      <c r="T2604" s="37">
        <v>5</v>
      </c>
      <c r="U2604" s="19"/>
      <c r="V2604" s="18"/>
      <c r="W2604" s="32"/>
      <c r="X2604" s="14">
        <f t="shared" si="2057"/>
        <v>5</v>
      </c>
      <c r="Y2604" s="37">
        <v>5</v>
      </c>
      <c r="Z2604" s="19"/>
      <c r="AA2604" s="18"/>
      <c r="AB2604" s="32"/>
      <c r="AC2604" s="14">
        <f t="shared" si="2058"/>
        <v>5</v>
      </c>
      <c r="AD2604" s="37">
        <v>5</v>
      </c>
      <c r="AE2604" s="19"/>
      <c r="AF2604" s="18"/>
      <c r="AG2604" s="32"/>
      <c r="AH2604" s="14">
        <f t="shared" si="2059"/>
        <v>5</v>
      </c>
      <c r="AI2604" s="15">
        <f t="shared" si="2047"/>
        <v>15</v>
      </c>
      <c r="AJ2604" s="56">
        <v>45056</v>
      </c>
    </row>
    <row r="2605" spans="1:37" x14ac:dyDescent="0.15">
      <c r="A2605" s="30"/>
      <c r="B2605" s="37"/>
      <c r="C2605" s="19"/>
      <c r="D2605" s="18"/>
      <c r="E2605" s="32"/>
      <c r="F2605" s="14">
        <f t="shared" si="2054"/>
        <v>0</v>
      </c>
      <c r="G2605" s="37"/>
      <c r="H2605" s="19"/>
      <c r="I2605" s="18"/>
      <c r="J2605" s="32"/>
      <c r="K2605" s="14">
        <f t="shared" si="2055"/>
        <v>0</v>
      </c>
      <c r="L2605" s="37"/>
      <c r="M2605" s="19"/>
      <c r="N2605" s="18"/>
      <c r="O2605" s="32"/>
      <c r="P2605" s="14">
        <f t="shared" si="2056"/>
        <v>0</v>
      </c>
      <c r="Q2605" s="15">
        <f t="shared" si="2046"/>
        <v>0</v>
      </c>
      <c r="S2605" s="30" t="s">
        <v>1861</v>
      </c>
      <c r="T2605" s="37">
        <v>5</v>
      </c>
      <c r="U2605" s="19">
        <v>5</v>
      </c>
      <c r="V2605" s="18">
        <v>5</v>
      </c>
      <c r="W2605" s="32"/>
      <c r="X2605" s="14">
        <f t="shared" si="2057"/>
        <v>15</v>
      </c>
      <c r="Y2605" s="37">
        <v>5</v>
      </c>
      <c r="Z2605" s="19">
        <v>5</v>
      </c>
      <c r="AA2605" s="18">
        <v>5</v>
      </c>
      <c r="AB2605" s="32"/>
      <c r="AC2605" s="14">
        <f t="shared" si="2058"/>
        <v>15</v>
      </c>
      <c r="AD2605" s="37">
        <v>5</v>
      </c>
      <c r="AE2605" s="19">
        <v>5</v>
      </c>
      <c r="AF2605" s="18">
        <v>5</v>
      </c>
      <c r="AG2605" s="32"/>
      <c r="AH2605" s="14">
        <f t="shared" si="2059"/>
        <v>15</v>
      </c>
      <c r="AI2605" s="15">
        <f t="shared" si="2047"/>
        <v>45</v>
      </c>
      <c r="AJ2605" s="56">
        <v>45056</v>
      </c>
      <c r="AK2605" s="16"/>
    </row>
    <row r="2606" spans="1:37" x14ac:dyDescent="0.15">
      <c r="A2606" s="30"/>
      <c r="B2606" s="37"/>
      <c r="C2606" s="19"/>
      <c r="D2606" s="18"/>
      <c r="E2606" s="32"/>
      <c r="F2606" s="14">
        <f t="shared" si="2054"/>
        <v>0</v>
      </c>
      <c r="G2606" s="37"/>
      <c r="H2606" s="19"/>
      <c r="I2606" s="18"/>
      <c r="J2606" s="32"/>
      <c r="K2606" s="14">
        <f t="shared" si="2055"/>
        <v>0</v>
      </c>
      <c r="L2606" s="37"/>
      <c r="M2606" s="19"/>
      <c r="N2606" s="18"/>
      <c r="O2606" s="32"/>
      <c r="P2606" s="14">
        <f t="shared" si="2056"/>
        <v>0</v>
      </c>
      <c r="Q2606" s="15">
        <f t="shared" si="2046"/>
        <v>0</v>
      </c>
      <c r="S2606" s="13" t="s">
        <v>1869</v>
      </c>
      <c r="T2606" s="37"/>
      <c r="U2606" s="19"/>
      <c r="V2606" s="18"/>
      <c r="W2606" s="32"/>
      <c r="X2606" s="14">
        <f t="shared" si="2057"/>
        <v>0</v>
      </c>
      <c r="Y2606" s="37">
        <v>10</v>
      </c>
      <c r="Z2606" s="19">
        <v>15</v>
      </c>
      <c r="AA2606" s="18">
        <v>10</v>
      </c>
      <c r="AB2606" s="32"/>
      <c r="AC2606" s="14">
        <f t="shared" si="2058"/>
        <v>35</v>
      </c>
      <c r="AD2606" s="37">
        <v>10</v>
      </c>
      <c r="AE2606" s="19">
        <v>15</v>
      </c>
      <c r="AF2606" s="18">
        <v>15</v>
      </c>
      <c r="AG2606" s="32"/>
      <c r="AH2606" s="14">
        <f t="shared" si="2059"/>
        <v>40</v>
      </c>
      <c r="AI2606" s="15">
        <f t="shared" si="2047"/>
        <v>75</v>
      </c>
      <c r="AJ2606" s="56">
        <v>45055</v>
      </c>
    </row>
    <row r="2607" spans="1:37" x14ac:dyDescent="0.15">
      <c r="A2607" s="30"/>
      <c r="B2607" s="37"/>
      <c r="C2607" s="19"/>
      <c r="D2607" s="18"/>
      <c r="E2607" s="32"/>
      <c r="F2607" s="14">
        <f t="shared" si="2054"/>
        <v>0</v>
      </c>
      <c r="G2607" s="37"/>
      <c r="H2607" s="19"/>
      <c r="I2607" s="18"/>
      <c r="J2607" s="32"/>
      <c r="K2607" s="14">
        <f t="shared" si="2055"/>
        <v>0</v>
      </c>
      <c r="L2607" s="37"/>
      <c r="M2607" s="19"/>
      <c r="N2607" s="18"/>
      <c r="O2607" s="32"/>
      <c r="P2607" s="14">
        <f t="shared" si="2056"/>
        <v>0</v>
      </c>
      <c r="Q2607" s="15">
        <f t="shared" si="2046"/>
        <v>0</v>
      </c>
      <c r="S2607" s="30" t="s">
        <v>1863</v>
      </c>
      <c r="T2607" s="37"/>
      <c r="U2607" s="19">
        <v>3</v>
      </c>
      <c r="V2607" s="18">
        <v>2</v>
      </c>
      <c r="W2607" s="32">
        <v>8</v>
      </c>
      <c r="X2607" s="14">
        <f t="shared" si="2057"/>
        <v>13</v>
      </c>
      <c r="Y2607" s="37"/>
      <c r="Z2607" s="19">
        <v>3</v>
      </c>
      <c r="AA2607" s="18">
        <v>2</v>
      </c>
      <c r="AB2607" s="32">
        <v>8</v>
      </c>
      <c r="AC2607" s="14">
        <f t="shared" si="2058"/>
        <v>13</v>
      </c>
      <c r="AD2607" s="37"/>
      <c r="AE2607" s="19">
        <v>3</v>
      </c>
      <c r="AF2607" s="18">
        <v>2</v>
      </c>
      <c r="AG2607" s="32">
        <v>8</v>
      </c>
      <c r="AH2607" s="14">
        <f t="shared" si="2059"/>
        <v>13</v>
      </c>
      <c r="AI2607" s="15">
        <f t="shared" si="2047"/>
        <v>39</v>
      </c>
      <c r="AJ2607" s="56">
        <v>45055</v>
      </c>
    </row>
    <row r="2608" spans="1:37" x14ac:dyDescent="0.15">
      <c r="A2608" s="30"/>
      <c r="B2608" s="37"/>
      <c r="C2608" s="19"/>
      <c r="D2608" s="18"/>
      <c r="E2608" s="32"/>
      <c r="F2608" s="14">
        <f t="shared" si="2054"/>
        <v>0</v>
      </c>
      <c r="G2608" s="37"/>
      <c r="H2608" s="19"/>
      <c r="I2608" s="18"/>
      <c r="J2608" s="32"/>
      <c r="K2608" s="14">
        <f t="shared" si="2055"/>
        <v>0</v>
      </c>
      <c r="L2608" s="37"/>
      <c r="M2608" s="19"/>
      <c r="N2608" s="18"/>
      <c r="O2608" s="32"/>
      <c r="P2608" s="14">
        <f t="shared" si="2056"/>
        <v>0</v>
      </c>
      <c r="Q2608" s="15">
        <f t="shared" si="2046"/>
        <v>0</v>
      </c>
      <c r="S2608" s="30" t="s">
        <v>1864</v>
      </c>
      <c r="T2608" s="37">
        <v>5</v>
      </c>
      <c r="U2608" s="19">
        <v>4</v>
      </c>
      <c r="V2608" s="18">
        <v>6</v>
      </c>
      <c r="W2608" s="32"/>
      <c r="X2608" s="14">
        <f t="shared" si="2057"/>
        <v>15</v>
      </c>
      <c r="Y2608" s="37">
        <v>5</v>
      </c>
      <c r="Z2608" s="19">
        <v>4</v>
      </c>
      <c r="AA2608" s="18">
        <v>6</v>
      </c>
      <c r="AB2608" s="32"/>
      <c r="AC2608" s="14">
        <f t="shared" si="2058"/>
        <v>15</v>
      </c>
      <c r="AD2608" s="37">
        <v>5</v>
      </c>
      <c r="AE2608" s="19">
        <v>4</v>
      </c>
      <c r="AF2608" s="18">
        <v>6</v>
      </c>
      <c r="AG2608" s="32"/>
      <c r="AH2608" s="14">
        <f t="shared" si="2059"/>
        <v>15</v>
      </c>
      <c r="AI2608" s="15">
        <f t="shared" si="2047"/>
        <v>45</v>
      </c>
      <c r="AJ2608" s="56">
        <v>45057</v>
      </c>
    </row>
    <row r="2609" spans="1:36" x14ac:dyDescent="0.15">
      <c r="A2609" s="30"/>
      <c r="B2609" s="37"/>
      <c r="C2609" s="19"/>
      <c r="D2609" s="18"/>
      <c r="E2609" s="32"/>
      <c r="F2609" s="14">
        <f t="shared" si="2054"/>
        <v>0</v>
      </c>
      <c r="G2609" s="37"/>
      <c r="H2609" s="19"/>
      <c r="I2609" s="18"/>
      <c r="J2609" s="32"/>
      <c r="K2609" s="14">
        <f t="shared" si="2055"/>
        <v>0</v>
      </c>
      <c r="L2609" s="37"/>
      <c r="M2609" s="19"/>
      <c r="N2609" s="18"/>
      <c r="O2609" s="32"/>
      <c r="P2609" s="14">
        <f t="shared" si="2056"/>
        <v>0</v>
      </c>
      <c r="Q2609" s="15">
        <f t="shared" si="2046"/>
        <v>0</v>
      </c>
      <c r="S2609" s="30" t="s">
        <v>1866</v>
      </c>
      <c r="T2609" s="37">
        <v>5</v>
      </c>
      <c r="U2609" s="19">
        <v>11</v>
      </c>
      <c r="V2609" s="18">
        <v>6</v>
      </c>
      <c r="W2609" s="32">
        <v>4</v>
      </c>
      <c r="X2609" s="14">
        <f t="shared" si="2057"/>
        <v>26</v>
      </c>
      <c r="Y2609" s="37">
        <v>5</v>
      </c>
      <c r="Z2609" s="19">
        <v>11</v>
      </c>
      <c r="AA2609" s="18">
        <v>6</v>
      </c>
      <c r="AB2609" s="32">
        <v>4</v>
      </c>
      <c r="AC2609" s="14">
        <f t="shared" si="2058"/>
        <v>26</v>
      </c>
      <c r="AD2609" s="37">
        <v>5</v>
      </c>
      <c r="AE2609" s="19">
        <v>11</v>
      </c>
      <c r="AF2609" s="18">
        <v>6</v>
      </c>
      <c r="AG2609" s="32">
        <v>4</v>
      </c>
      <c r="AH2609" s="14">
        <f t="shared" si="2059"/>
        <v>26</v>
      </c>
      <c r="AI2609" s="15">
        <f t="shared" si="2047"/>
        <v>78</v>
      </c>
      <c r="AJ2609" s="56">
        <v>45056</v>
      </c>
    </row>
    <row r="2610" spans="1:36" x14ac:dyDescent="0.15">
      <c r="A2610" s="30"/>
      <c r="B2610" s="37"/>
      <c r="C2610" s="19"/>
      <c r="D2610" s="18"/>
      <c r="E2610" s="32"/>
      <c r="F2610" s="14">
        <f t="shared" si="2054"/>
        <v>0</v>
      </c>
      <c r="G2610" s="37"/>
      <c r="H2610" s="19"/>
      <c r="I2610" s="18"/>
      <c r="J2610" s="32"/>
      <c r="K2610" s="14">
        <f t="shared" si="2055"/>
        <v>0</v>
      </c>
      <c r="L2610" s="37"/>
      <c r="M2610" s="19"/>
      <c r="N2610" s="18"/>
      <c r="O2610" s="32"/>
      <c r="P2610" s="14">
        <f t="shared" si="2056"/>
        <v>0</v>
      </c>
      <c r="Q2610" s="15">
        <f t="shared" si="2046"/>
        <v>0</v>
      </c>
      <c r="S2610" s="30" t="s">
        <v>1867</v>
      </c>
      <c r="T2610" s="37"/>
      <c r="U2610" s="19">
        <v>3</v>
      </c>
      <c r="V2610" s="18"/>
      <c r="W2610" s="32">
        <v>3</v>
      </c>
      <c r="X2610" s="14">
        <f t="shared" si="2057"/>
        <v>6</v>
      </c>
      <c r="Y2610" s="37"/>
      <c r="Z2610" s="19">
        <v>3</v>
      </c>
      <c r="AA2610" s="18"/>
      <c r="AB2610" s="32">
        <v>3</v>
      </c>
      <c r="AC2610" s="14">
        <f t="shared" si="2058"/>
        <v>6</v>
      </c>
      <c r="AD2610" s="37"/>
      <c r="AE2610" s="19">
        <v>3</v>
      </c>
      <c r="AF2610" s="18"/>
      <c r="AG2610" s="32">
        <v>3</v>
      </c>
      <c r="AH2610" s="14">
        <f t="shared" si="2059"/>
        <v>6</v>
      </c>
      <c r="AI2610" s="15">
        <f t="shared" si="2047"/>
        <v>18</v>
      </c>
      <c r="AJ2610" s="56">
        <v>45057</v>
      </c>
    </row>
    <row r="2611" spans="1:36" x14ac:dyDescent="0.15">
      <c r="A2611" s="30"/>
      <c r="B2611" s="37"/>
      <c r="C2611" s="19"/>
      <c r="D2611" s="18"/>
      <c r="E2611" s="32"/>
      <c r="F2611" s="14">
        <f t="shared" si="2054"/>
        <v>0</v>
      </c>
      <c r="G2611" s="37"/>
      <c r="H2611" s="19"/>
      <c r="I2611" s="18"/>
      <c r="J2611" s="32"/>
      <c r="K2611" s="14">
        <f t="shared" si="2055"/>
        <v>0</v>
      </c>
      <c r="L2611" s="37"/>
      <c r="M2611" s="19"/>
      <c r="N2611" s="18"/>
      <c r="O2611" s="32"/>
      <c r="P2611" s="14">
        <f t="shared" si="2056"/>
        <v>0</v>
      </c>
      <c r="Q2611" s="15">
        <f t="shared" si="2046"/>
        <v>0</v>
      </c>
      <c r="S2611" s="30" t="s">
        <v>1868</v>
      </c>
      <c r="T2611" s="31"/>
      <c r="U2611" s="32">
        <v>2</v>
      </c>
      <c r="V2611" s="33"/>
      <c r="W2611" s="32">
        <v>3</v>
      </c>
      <c r="X2611" s="14">
        <f t="shared" si="2057"/>
        <v>5</v>
      </c>
      <c r="Y2611" s="31"/>
      <c r="Z2611" s="32">
        <v>2</v>
      </c>
      <c r="AA2611" s="33"/>
      <c r="AB2611" s="32">
        <v>3</v>
      </c>
      <c r="AC2611" s="14">
        <f t="shared" si="2058"/>
        <v>5</v>
      </c>
      <c r="AD2611" s="31"/>
      <c r="AE2611" s="32">
        <v>2</v>
      </c>
      <c r="AF2611" s="33"/>
      <c r="AG2611" s="32">
        <v>3</v>
      </c>
      <c r="AH2611" s="14">
        <f t="shared" si="2059"/>
        <v>5</v>
      </c>
      <c r="AI2611" s="15">
        <f t="shared" si="2047"/>
        <v>15</v>
      </c>
      <c r="AJ2611" s="56">
        <v>45058</v>
      </c>
    </row>
    <row r="2612" spans="1:36" x14ac:dyDescent="0.15">
      <c r="A2612" s="30"/>
      <c r="B2612" s="37"/>
      <c r="C2612" s="19"/>
      <c r="D2612" s="18"/>
      <c r="E2612" s="32"/>
      <c r="F2612" s="14">
        <f t="shared" si="2054"/>
        <v>0</v>
      </c>
      <c r="G2612" s="37"/>
      <c r="H2612" s="19"/>
      <c r="I2612" s="18"/>
      <c r="J2612" s="32"/>
      <c r="K2612" s="14">
        <f t="shared" si="2055"/>
        <v>0</v>
      </c>
      <c r="L2612" s="37"/>
      <c r="M2612" s="19"/>
      <c r="N2612" s="18"/>
      <c r="O2612" s="32"/>
      <c r="P2612" s="14">
        <f t="shared" si="2056"/>
        <v>0</v>
      </c>
      <c r="Q2612" s="15">
        <f t="shared" si="2046"/>
        <v>0</v>
      </c>
      <c r="S2612" s="13" t="s">
        <v>1870</v>
      </c>
      <c r="T2612" s="31"/>
      <c r="U2612" s="32">
        <v>10</v>
      </c>
      <c r="V2612" s="33">
        <v>3</v>
      </c>
      <c r="W2612" s="32"/>
      <c r="X2612" s="14">
        <f t="shared" si="2057"/>
        <v>13</v>
      </c>
      <c r="Y2612" s="31"/>
      <c r="Z2612" s="32">
        <v>15</v>
      </c>
      <c r="AA2612" s="33">
        <v>10</v>
      </c>
      <c r="AB2612" s="32"/>
      <c r="AC2612" s="14">
        <f t="shared" si="2058"/>
        <v>25</v>
      </c>
      <c r="AD2612" s="31"/>
      <c r="AE2612" s="32"/>
      <c r="AF2612" s="33"/>
      <c r="AG2612" s="32"/>
      <c r="AH2612" s="14">
        <f t="shared" si="2059"/>
        <v>0</v>
      </c>
      <c r="AI2612" s="15">
        <f t="shared" si="2047"/>
        <v>38</v>
      </c>
      <c r="AJ2612" s="56">
        <v>45058</v>
      </c>
    </row>
    <row r="2613" spans="1:36" x14ac:dyDescent="0.15">
      <c r="A2613" s="30"/>
      <c r="B2613" s="37"/>
      <c r="C2613" s="19"/>
      <c r="D2613" s="18"/>
      <c r="E2613" s="32"/>
      <c r="F2613" s="14">
        <f t="shared" si="2054"/>
        <v>0</v>
      </c>
      <c r="G2613" s="37"/>
      <c r="H2613" s="19"/>
      <c r="I2613" s="18"/>
      <c r="J2613" s="32"/>
      <c r="K2613" s="14">
        <f t="shared" si="2055"/>
        <v>0</v>
      </c>
      <c r="L2613" s="37"/>
      <c r="M2613" s="19"/>
      <c r="N2613" s="18"/>
      <c r="O2613" s="32"/>
      <c r="P2613" s="14">
        <f t="shared" si="2056"/>
        <v>0</v>
      </c>
      <c r="Q2613" s="15">
        <f t="shared" si="2046"/>
        <v>0</v>
      </c>
      <c r="S2613" s="30" t="s">
        <v>1875</v>
      </c>
      <c r="T2613" s="31"/>
      <c r="U2613" s="32">
        <v>3</v>
      </c>
      <c r="V2613" s="33">
        <v>1</v>
      </c>
      <c r="W2613" s="32">
        <v>1</v>
      </c>
      <c r="X2613" s="14">
        <f t="shared" si="2057"/>
        <v>5</v>
      </c>
      <c r="Y2613" s="31"/>
      <c r="Z2613" s="32">
        <v>3</v>
      </c>
      <c r="AA2613" s="33">
        <v>1</v>
      </c>
      <c r="AB2613" s="32">
        <v>1</v>
      </c>
      <c r="AC2613" s="14">
        <f t="shared" si="2058"/>
        <v>5</v>
      </c>
      <c r="AD2613" s="31"/>
      <c r="AE2613" s="32">
        <v>3</v>
      </c>
      <c r="AF2613" s="33">
        <v>1</v>
      </c>
      <c r="AG2613" s="32">
        <v>1</v>
      </c>
      <c r="AH2613" s="14">
        <f t="shared" si="2059"/>
        <v>5</v>
      </c>
      <c r="AI2613" s="15">
        <f t="shared" si="2047"/>
        <v>15</v>
      </c>
      <c r="AJ2613" s="56">
        <v>45061</v>
      </c>
    </row>
    <row r="2614" spans="1:36" x14ac:dyDescent="0.15">
      <c r="A2614" s="30"/>
      <c r="B2614" s="37"/>
      <c r="C2614" s="19"/>
      <c r="D2614" s="18"/>
      <c r="E2614" s="32"/>
      <c r="F2614" s="14">
        <f t="shared" si="2054"/>
        <v>0</v>
      </c>
      <c r="G2614" s="37"/>
      <c r="H2614" s="19"/>
      <c r="I2614" s="18"/>
      <c r="J2614" s="32"/>
      <c r="K2614" s="14">
        <f t="shared" si="2055"/>
        <v>0</v>
      </c>
      <c r="L2614" s="37"/>
      <c r="M2614" s="19"/>
      <c r="N2614" s="18"/>
      <c r="O2614" s="32"/>
      <c r="P2614" s="14">
        <f t="shared" si="2056"/>
        <v>0</v>
      </c>
      <c r="Q2614" s="15">
        <f t="shared" si="2046"/>
        <v>0</v>
      </c>
      <c r="S2614" s="13" t="s">
        <v>1876</v>
      </c>
      <c r="T2614" s="31"/>
      <c r="U2614" s="32">
        <v>5</v>
      </c>
      <c r="V2614" s="33"/>
      <c r="W2614" s="32"/>
      <c r="X2614" s="14">
        <f t="shared" si="2057"/>
        <v>5</v>
      </c>
      <c r="Y2614" s="31"/>
      <c r="Z2614" s="32">
        <v>10</v>
      </c>
      <c r="AA2614" s="33">
        <v>5</v>
      </c>
      <c r="AB2614" s="32"/>
      <c r="AC2614" s="14">
        <f t="shared" si="2058"/>
        <v>15</v>
      </c>
      <c r="AD2614" s="31"/>
      <c r="AE2614" s="32"/>
      <c r="AF2614" s="33"/>
      <c r="AG2614" s="32"/>
      <c r="AH2614" s="14">
        <f t="shared" si="2059"/>
        <v>0</v>
      </c>
      <c r="AI2614" s="15">
        <f t="shared" si="2047"/>
        <v>20</v>
      </c>
      <c r="AJ2614" s="56">
        <v>45061</v>
      </c>
    </row>
    <row r="2615" spans="1:36" x14ac:dyDescent="0.15">
      <c r="A2615" s="39"/>
      <c r="B2615" s="37"/>
      <c r="C2615" s="19"/>
      <c r="D2615" s="18"/>
      <c r="E2615" s="32"/>
      <c r="F2615" s="14">
        <f t="shared" si="2054"/>
        <v>0</v>
      </c>
      <c r="G2615" s="37"/>
      <c r="H2615" s="19"/>
      <c r="I2615" s="18"/>
      <c r="J2615" s="32"/>
      <c r="K2615" s="14">
        <f t="shared" si="2055"/>
        <v>0</v>
      </c>
      <c r="L2615" s="37"/>
      <c r="M2615" s="19"/>
      <c r="N2615" s="18"/>
      <c r="O2615" s="32"/>
      <c r="P2615" s="14">
        <f t="shared" si="2056"/>
        <v>0</v>
      </c>
      <c r="Q2615" s="15">
        <f t="shared" si="2046"/>
        <v>0</v>
      </c>
      <c r="S2615" s="30"/>
      <c r="T2615" s="31"/>
      <c r="U2615" s="32"/>
      <c r="V2615" s="33"/>
      <c r="W2615" s="32"/>
      <c r="X2615" s="14">
        <f t="shared" si="2057"/>
        <v>0</v>
      </c>
      <c r="Y2615" s="31"/>
      <c r="Z2615" s="32"/>
      <c r="AA2615" s="33"/>
      <c r="AB2615" s="32"/>
      <c r="AC2615" s="14">
        <f t="shared" si="2058"/>
        <v>0</v>
      </c>
      <c r="AD2615" s="31"/>
      <c r="AE2615" s="32"/>
      <c r="AF2615" s="33"/>
      <c r="AG2615" s="32"/>
      <c r="AH2615" s="14">
        <f t="shared" si="2059"/>
        <v>0</v>
      </c>
      <c r="AI2615" s="15">
        <f t="shared" si="2047"/>
        <v>0</v>
      </c>
      <c r="AJ2615" s="57"/>
    </row>
    <row r="2616" spans="1:36" x14ac:dyDescent="0.15">
      <c r="A2616" s="30"/>
      <c r="B2616" s="37"/>
      <c r="C2616" s="19"/>
      <c r="D2616" s="18"/>
      <c r="E2616" s="32"/>
      <c r="F2616" s="14">
        <f t="shared" si="2054"/>
        <v>0</v>
      </c>
      <c r="G2616" s="37"/>
      <c r="H2616" s="19"/>
      <c r="I2616" s="18"/>
      <c r="J2616" s="32"/>
      <c r="K2616" s="14">
        <f t="shared" si="2055"/>
        <v>0</v>
      </c>
      <c r="L2616" s="37"/>
      <c r="M2616" s="19"/>
      <c r="N2616" s="18"/>
      <c r="O2616" s="32"/>
      <c r="P2616" s="14">
        <f t="shared" si="2056"/>
        <v>0</v>
      </c>
      <c r="Q2616" s="15">
        <f t="shared" si="2046"/>
        <v>0</v>
      </c>
      <c r="S2616" s="30"/>
      <c r="T2616" s="31"/>
      <c r="U2616" s="32"/>
      <c r="V2616" s="33"/>
      <c r="W2616" s="32"/>
      <c r="X2616" s="14">
        <f t="shared" ref="X2616:X2618" si="2060">SUM(T2616:W2616)</f>
        <v>0</v>
      </c>
      <c r="Y2616" s="31"/>
      <c r="Z2616" s="32"/>
      <c r="AA2616" s="33"/>
      <c r="AB2616" s="32"/>
      <c r="AC2616" s="14">
        <f t="shared" ref="AC2616:AC2618" si="2061">SUM(Y2616:AB2616)</f>
        <v>0</v>
      </c>
      <c r="AD2616" s="31"/>
      <c r="AE2616" s="32"/>
      <c r="AF2616" s="33"/>
      <c r="AG2616" s="32"/>
      <c r="AH2616" s="14">
        <f t="shared" ref="AH2616:AH2618" si="2062">SUM(AD2616:AG2616)</f>
        <v>0</v>
      </c>
      <c r="AI2616" s="15">
        <f t="shared" ref="AI2616:AI2618" si="2063">X2616+AC2616+AH2616</f>
        <v>0</v>
      </c>
      <c r="AJ2616" s="57"/>
    </row>
    <row r="2617" spans="1:36" x14ac:dyDescent="0.15">
      <c r="A2617" s="30"/>
      <c r="B2617" s="37"/>
      <c r="C2617" s="19"/>
      <c r="D2617" s="18"/>
      <c r="E2617" s="32"/>
      <c r="F2617" s="14">
        <f t="shared" si="2054"/>
        <v>0</v>
      </c>
      <c r="G2617" s="37"/>
      <c r="H2617" s="19"/>
      <c r="I2617" s="18"/>
      <c r="J2617" s="32"/>
      <c r="K2617" s="14">
        <f t="shared" si="2055"/>
        <v>0</v>
      </c>
      <c r="L2617" s="37"/>
      <c r="M2617" s="19"/>
      <c r="N2617" s="18"/>
      <c r="O2617" s="32"/>
      <c r="P2617" s="14">
        <f t="shared" si="2056"/>
        <v>0</v>
      </c>
      <c r="Q2617" s="15">
        <f t="shared" si="2046"/>
        <v>0</v>
      </c>
      <c r="S2617" s="30"/>
      <c r="T2617" s="31"/>
      <c r="U2617" s="32"/>
      <c r="V2617" s="33"/>
      <c r="W2617" s="32"/>
      <c r="X2617" s="14">
        <f t="shared" si="2060"/>
        <v>0</v>
      </c>
      <c r="Y2617" s="31"/>
      <c r="Z2617" s="32"/>
      <c r="AA2617" s="33"/>
      <c r="AB2617" s="32"/>
      <c r="AC2617" s="14">
        <f t="shared" si="2061"/>
        <v>0</v>
      </c>
      <c r="AD2617" s="31"/>
      <c r="AE2617" s="32"/>
      <c r="AF2617" s="33"/>
      <c r="AG2617" s="32"/>
      <c r="AH2617" s="14">
        <f t="shared" si="2062"/>
        <v>0</v>
      </c>
      <c r="AI2617" s="15">
        <f t="shared" si="2063"/>
        <v>0</v>
      </c>
      <c r="AJ2617" s="57"/>
    </row>
    <row r="2618" spans="1:36" x14ac:dyDescent="0.15">
      <c r="A2618" s="13"/>
      <c r="B2618" s="37"/>
      <c r="C2618" s="19"/>
      <c r="D2618" s="18"/>
      <c r="E2618" s="32"/>
      <c r="F2618" s="14">
        <f t="shared" si="2054"/>
        <v>0</v>
      </c>
      <c r="G2618" s="37"/>
      <c r="H2618" s="19"/>
      <c r="I2618" s="18"/>
      <c r="J2618" s="32"/>
      <c r="K2618" s="14">
        <f t="shared" si="2055"/>
        <v>0</v>
      </c>
      <c r="L2618" s="37"/>
      <c r="M2618" s="19"/>
      <c r="N2618" s="18"/>
      <c r="O2618" s="32"/>
      <c r="P2618" s="14">
        <f t="shared" si="2056"/>
        <v>0</v>
      </c>
      <c r="Q2618" s="15">
        <f t="shared" si="2046"/>
        <v>0</v>
      </c>
      <c r="S2618" s="30"/>
      <c r="T2618" s="31"/>
      <c r="U2618" s="32"/>
      <c r="V2618" s="33"/>
      <c r="W2618" s="32"/>
      <c r="X2618" s="14">
        <f t="shared" si="2060"/>
        <v>0</v>
      </c>
      <c r="Y2618" s="31"/>
      <c r="Z2618" s="32"/>
      <c r="AA2618" s="33"/>
      <c r="AB2618" s="32"/>
      <c r="AC2618" s="14">
        <f t="shared" si="2061"/>
        <v>0</v>
      </c>
      <c r="AD2618" s="31"/>
      <c r="AE2618" s="32"/>
      <c r="AF2618" s="33"/>
      <c r="AG2618" s="32"/>
      <c r="AH2618" s="14">
        <f t="shared" si="2062"/>
        <v>0</v>
      </c>
      <c r="AI2618" s="15">
        <f t="shared" si="2063"/>
        <v>0</v>
      </c>
      <c r="AJ2618" s="57"/>
    </row>
    <row r="2619" spans="1:36" ht="14.25" thickBot="1" x14ac:dyDescent="0.2">
      <c r="A2619" s="13"/>
      <c r="B2619" s="37"/>
      <c r="C2619" s="19"/>
      <c r="D2619" s="18"/>
      <c r="E2619" s="106"/>
      <c r="F2619" s="14">
        <f t="shared" si="2054"/>
        <v>0</v>
      </c>
      <c r="G2619" s="37"/>
      <c r="H2619" s="19"/>
      <c r="I2619" s="18"/>
      <c r="J2619" s="32"/>
      <c r="K2619" s="14">
        <f t="shared" si="2055"/>
        <v>0</v>
      </c>
      <c r="L2619" s="37"/>
      <c r="M2619" s="19"/>
      <c r="N2619" s="18"/>
      <c r="O2619" s="106"/>
      <c r="P2619" s="14">
        <f t="shared" si="2056"/>
        <v>0</v>
      </c>
      <c r="Q2619" s="24">
        <f t="shared" si="2046"/>
        <v>0</v>
      </c>
      <c r="S2619" s="13" t="s">
        <v>1795</v>
      </c>
      <c r="T2619" s="31"/>
      <c r="U2619" s="32"/>
      <c r="V2619" s="33"/>
      <c r="W2619" s="32"/>
      <c r="X2619" s="14">
        <f t="shared" ref="X2619" si="2064">SUM(T2619:W2619)</f>
        <v>0</v>
      </c>
      <c r="Y2619" s="31"/>
      <c r="Z2619" s="32"/>
      <c r="AA2619" s="33"/>
      <c r="AB2619" s="32"/>
      <c r="AC2619" s="14">
        <f t="shared" ref="AC2619" si="2065">SUM(Y2619:AB2619)</f>
        <v>0</v>
      </c>
      <c r="AD2619" s="31"/>
      <c r="AE2619" s="32"/>
      <c r="AF2619" s="33"/>
      <c r="AG2619" s="32"/>
      <c r="AH2619" s="14">
        <f t="shared" ref="AH2619" si="2066">SUM(AD2619:AG2619)</f>
        <v>0</v>
      </c>
      <c r="AI2619" s="15">
        <f t="shared" ref="AI2619" si="2067">X2619+AC2619+AH2619</f>
        <v>0</v>
      </c>
      <c r="AJ2619" s="57" t="s">
        <v>116</v>
      </c>
    </row>
    <row r="2620" spans="1:36" ht="14.25" thickBot="1" x14ac:dyDescent="0.2">
      <c r="A2620" s="3" t="s">
        <v>11</v>
      </c>
      <c r="B2620" s="26">
        <f>SUM(B2596:B2619)</f>
        <v>0</v>
      </c>
      <c r="C2620" s="26">
        <f t="shared" ref="C2620:E2620" si="2068">SUM(C2596:C2619)</f>
        <v>0</v>
      </c>
      <c r="D2620" s="26">
        <f t="shared" si="2068"/>
        <v>0</v>
      </c>
      <c r="E2620" s="26">
        <f t="shared" si="2068"/>
        <v>0</v>
      </c>
      <c r="F2620" s="40">
        <f>SUM(F2596:F2619)</f>
        <v>0</v>
      </c>
      <c r="G2620" s="26">
        <f t="shared" ref="G2620:Q2620" si="2069">SUM(G2596:G2619)</f>
        <v>0</v>
      </c>
      <c r="H2620" s="26">
        <f t="shared" si="2069"/>
        <v>0</v>
      </c>
      <c r="I2620" s="27">
        <f t="shared" si="2069"/>
        <v>0</v>
      </c>
      <c r="J2620" s="27">
        <f t="shared" si="2069"/>
        <v>0</v>
      </c>
      <c r="K2620" s="40">
        <f t="shared" si="2069"/>
        <v>0</v>
      </c>
      <c r="L2620" s="26">
        <f t="shared" si="2069"/>
        <v>0</v>
      </c>
      <c r="M2620" s="26">
        <f t="shared" si="2069"/>
        <v>0</v>
      </c>
      <c r="N2620" s="26">
        <f t="shared" si="2069"/>
        <v>0</v>
      </c>
      <c r="O2620" s="26">
        <f t="shared" si="2069"/>
        <v>0</v>
      </c>
      <c r="P2620" s="40">
        <f t="shared" si="2069"/>
        <v>0</v>
      </c>
      <c r="Q2620" s="41">
        <f t="shared" si="2069"/>
        <v>0</v>
      </c>
      <c r="S2620" s="3" t="s">
        <v>11</v>
      </c>
      <c r="T2620" s="26">
        <f t="shared" ref="T2620:AI2620" si="2070">SUM(T2596:T2619)</f>
        <v>32</v>
      </c>
      <c r="U2620" s="26">
        <f t="shared" si="2070"/>
        <v>65</v>
      </c>
      <c r="V2620" s="26">
        <f t="shared" si="2070"/>
        <v>42</v>
      </c>
      <c r="W2620" s="26">
        <f t="shared" si="2070"/>
        <v>30</v>
      </c>
      <c r="X2620" s="40">
        <f t="shared" si="2070"/>
        <v>169</v>
      </c>
      <c r="Y2620" s="26">
        <f t="shared" si="2070"/>
        <v>42</v>
      </c>
      <c r="Z2620" s="26">
        <f t="shared" si="2070"/>
        <v>85</v>
      </c>
      <c r="AA2620" s="27">
        <f t="shared" si="2070"/>
        <v>69</v>
      </c>
      <c r="AB2620" s="27">
        <f t="shared" si="2070"/>
        <v>30</v>
      </c>
      <c r="AC2620" s="40">
        <f t="shared" si="2070"/>
        <v>226</v>
      </c>
      <c r="AD2620" s="26">
        <f t="shared" si="2070"/>
        <v>42</v>
      </c>
      <c r="AE2620" s="26">
        <f t="shared" si="2070"/>
        <v>52</v>
      </c>
      <c r="AF2620" s="26">
        <f t="shared" si="2070"/>
        <v>54</v>
      </c>
      <c r="AG2620" s="26">
        <f t="shared" si="2070"/>
        <v>27</v>
      </c>
      <c r="AH2620" s="40">
        <f t="shared" si="2070"/>
        <v>175</v>
      </c>
      <c r="AI2620" s="41">
        <f t="shared" si="2070"/>
        <v>570</v>
      </c>
    </row>
    <row r="2621" spans="1:36" ht="14.25" thickBot="1" x14ac:dyDescent="0.2">
      <c r="A2621" s="42" t="s">
        <v>12</v>
      </c>
      <c r="B2621" s="43">
        <f>B2595-B2620</f>
        <v>4</v>
      </c>
      <c r="C2621" s="43">
        <f t="shared" ref="C2621:Q2621" si="2071">C2595-C2620</f>
        <v>4</v>
      </c>
      <c r="D2621" s="43">
        <f t="shared" si="2071"/>
        <v>6</v>
      </c>
      <c r="E2621" s="43">
        <f t="shared" si="2071"/>
        <v>5</v>
      </c>
      <c r="F2621" s="43">
        <f t="shared" si="2071"/>
        <v>19</v>
      </c>
      <c r="G2621" s="43">
        <f t="shared" si="2071"/>
        <v>4</v>
      </c>
      <c r="H2621" s="43">
        <f t="shared" si="2071"/>
        <v>2</v>
      </c>
      <c r="I2621" s="43">
        <f t="shared" si="2071"/>
        <v>4</v>
      </c>
      <c r="J2621" s="43">
        <f t="shared" si="2071"/>
        <v>5</v>
      </c>
      <c r="K2621" s="43">
        <f t="shared" si="2071"/>
        <v>15</v>
      </c>
      <c r="L2621" s="43">
        <f t="shared" si="2071"/>
        <v>2</v>
      </c>
      <c r="M2621" s="43">
        <f t="shared" si="2071"/>
        <v>3</v>
      </c>
      <c r="N2621" s="43">
        <f t="shared" si="2071"/>
        <v>6</v>
      </c>
      <c r="O2621" s="43">
        <f t="shared" si="2071"/>
        <v>3</v>
      </c>
      <c r="P2621" s="43">
        <f t="shared" si="2071"/>
        <v>14</v>
      </c>
      <c r="Q2621" s="41">
        <f t="shared" si="2071"/>
        <v>48</v>
      </c>
      <c r="S2621" s="42" t="s">
        <v>12</v>
      </c>
      <c r="T2621" s="43">
        <f>T2595-T2620</f>
        <v>544</v>
      </c>
      <c r="U2621" s="43">
        <f t="shared" ref="U2621:AI2621" si="2072">U2595-U2620</f>
        <v>660</v>
      </c>
      <c r="V2621" s="43">
        <f t="shared" si="2072"/>
        <v>612</v>
      </c>
      <c r="W2621" s="43">
        <f t="shared" si="2072"/>
        <v>291</v>
      </c>
      <c r="X2621" s="43">
        <f t="shared" si="2072"/>
        <v>2107</v>
      </c>
      <c r="Y2621" s="43">
        <f t="shared" si="2072"/>
        <v>577</v>
      </c>
      <c r="Z2621" s="43">
        <f t="shared" si="2072"/>
        <v>788</v>
      </c>
      <c r="AA2621" s="43">
        <f t="shared" si="2072"/>
        <v>643</v>
      </c>
      <c r="AB2621" s="43">
        <f t="shared" si="2072"/>
        <v>344</v>
      </c>
      <c r="AC2621" s="43">
        <f t="shared" si="2072"/>
        <v>2352</v>
      </c>
      <c r="AD2621" s="43">
        <f t="shared" si="2072"/>
        <v>547</v>
      </c>
      <c r="AE2621" s="43">
        <f t="shared" si="2072"/>
        <v>755</v>
      </c>
      <c r="AF2621" s="43">
        <f t="shared" si="2072"/>
        <v>573</v>
      </c>
      <c r="AG2621" s="43">
        <f t="shared" si="2072"/>
        <v>363</v>
      </c>
      <c r="AH2621" s="43">
        <f t="shared" si="2072"/>
        <v>2238</v>
      </c>
      <c r="AI2621" s="41">
        <f t="shared" si="2072"/>
        <v>6697</v>
      </c>
    </row>
    <row r="2624" spans="1:36" ht="21.75" thickBot="1" x14ac:dyDescent="0.25">
      <c r="A2624" s="50" t="s">
        <v>13</v>
      </c>
      <c r="B2624" s="51"/>
      <c r="C2624" s="51"/>
      <c r="D2624" s="51"/>
      <c r="E2624" s="51"/>
      <c r="F2624" s="54" t="s">
        <v>26</v>
      </c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S2624" s="50" t="s">
        <v>14</v>
      </c>
      <c r="T2624" s="51"/>
      <c r="U2624" s="51"/>
      <c r="V2624" s="51"/>
      <c r="W2624" s="51"/>
      <c r="X2624" s="54" t="s">
        <v>26</v>
      </c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</row>
    <row r="2625" spans="1:36" ht="14.25" thickBot="1" x14ac:dyDescent="0.2">
      <c r="A2625" s="2" t="s">
        <v>0</v>
      </c>
      <c r="B2625" s="225" t="s">
        <v>15</v>
      </c>
      <c r="C2625" s="225"/>
      <c r="D2625" s="225"/>
      <c r="E2625" s="225"/>
      <c r="F2625" s="226"/>
      <c r="G2625" s="225" t="s">
        <v>1</v>
      </c>
      <c r="H2625" s="225"/>
      <c r="I2625" s="225"/>
      <c r="J2625" s="225"/>
      <c r="K2625" s="226"/>
      <c r="L2625" s="225" t="s">
        <v>16</v>
      </c>
      <c r="M2625" s="225"/>
      <c r="N2625" s="225"/>
      <c r="O2625" s="225"/>
      <c r="P2625" s="225"/>
      <c r="Q2625" s="227" t="s">
        <v>2</v>
      </c>
      <c r="S2625" s="2" t="s">
        <v>0</v>
      </c>
      <c r="T2625" s="225" t="s">
        <v>15</v>
      </c>
      <c r="U2625" s="225"/>
      <c r="V2625" s="225"/>
      <c r="W2625" s="225"/>
      <c r="X2625" s="226"/>
      <c r="Y2625" s="225" t="s">
        <v>1</v>
      </c>
      <c r="Z2625" s="225"/>
      <c r="AA2625" s="225"/>
      <c r="AB2625" s="225"/>
      <c r="AC2625" s="226"/>
      <c r="AD2625" s="225" t="s">
        <v>16</v>
      </c>
      <c r="AE2625" s="225"/>
      <c r="AF2625" s="225"/>
      <c r="AG2625" s="225"/>
      <c r="AH2625" s="225"/>
      <c r="AI2625" s="227" t="s">
        <v>2</v>
      </c>
    </row>
    <row r="2626" spans="1:36" ht="14.25" thickBot="1" x14ac:dyDescent="0.2">
      <c r="A2626" s="2" t="s">
        <v>3</v>
      </c>
      <c r="B2626" s="3" t="s">
        <v>4</v>
      </c>
      <c r="C2626" s="2" t="s">
        <v>5</v>
      </c>
      <c r="D2626" s="4" t="s">
        <v>6</v>
      </c>
      <c r="E2626" s="2" t="s">
        <v>821</v>
      </c>
      <c r="F2626" s="2" t="s">
        <v>7</v>
      </c>
      <c r="G2626" s="3" t="s">
        <v>4</v>
      </c>
      <c r="H2626" s="2" t="s">
        <v>5</v>
      </c>
      <c r="I2626" s="4" t="s">
        <v>6</v>
      </c>
      <c r="J2626" s="2" t="s">
        <v>820</v>
      </c>
      <c r="K2626" s="2" t="s">
        <v>7</v>
      </c>
      <c r="L2626" s="3" t="s">
        <v>4</v>
      </c>
      <c r="M2626" s="2" t="s">
        <v>5</v>
      </c>
      <c r="N2626" s="4" t="s">
        <v>6</v>
      </c>
      <c r="O2626" s="2" t="s">
        <v>820</v>
      </c>
      <c r="P2626" s="3" t="s">
        <v>7</v>
      </c>
      <c r="Q2626" s="228"/>
      <c r="S2626" s="2" t="s">
        <v>3</v>
      </c>
      <c r="T2626" s="3" t="s">
        <v>4</v>
      </c>
      <c r="U2626" s="2" t="s">
        <v>5</v>
      </c>
      <c r="V2626" s="4" t="s">
        <v>6</v>
      </c>
      <c r="W2626" s="2" t="s">
        <v>821</v>
      </c>
      <c r="X2626" s="2" t="s">
        <v>7</v>
      </c>
      <c r="Y2626" s="3" t="s">
        <v>4</v>
      </c>
      <c r="Z2626" s="2" t="s">
        <v>5</v>
      </c>
      <c r="AA2626" s="4" t="s">
        <v>6</v>
      </c>
      <c r="AB2626" s="2" t="s">
        <v>821</v>
      </c>
      <c r="AC2626" s="2" t="s">
        <v>7</v>
      </c>
      <c r="AD2626" s="3" t="s">
        <v>4</v>
      </c>
      <c r="AE2626" s="2" t="s">
        <v>5</v>
      </c>
      <c r="AF2626" s="4" t="s">
        <v>6</v>
      </c>
      <c r="AG2626" s="2" t="s">
        <v>821</v>
      </c>
      <c r="AH2626" s="3" t="s">
        <v>7</v>
      </c>
      <c r="AI2626" s="228"/>
    </row>
    <row r="2627" spans="1:36" x14ac:dyDescent="0.15">
      <c r="A2627" s="5" t="s">
        <v>12</v>
      </c>
      <c r="B2627" s="6">
        <f>B2621</f>
        <v>4</v>
      </c>
      <c r="C2627" s="7">
        <f>C2621</f>
        <v>4</v>
      </c>
      <c r="D2627" s="6">
        <f>D2621</f>
        <v>6</v>
      </c>
      <c r="E2627" s="7">
        <f>E2621</f>
        <v>5</v>
      </c>
      <c r="F2627" s="8">
        <f>SUM(B2627:E2627)</f>
        <v>19</v>
      </c>
      <c r="G2627" s="6">
        <f>G2621</f>
        <v>4</v>
      </c>
      <c r="H2627" s="7">
        <f>H2621</f>
        <v>2</v>
      </c>
      <c r="I2627" s="6">
        <f>I2621</f>
        <v>4</v>
      </c>
      <c r="J2627" s="7">
        <f>J2621</f>
        <v>5</v>
      </c>
      <c r="K2627" s="8">
        <f>SUM(G2627:J2627)</f>
        <v>15</v>
      </c>
      <c r="L2627" s="6">
        <f>L2621</f>
        <v>2</v>
      </c>
      <c r="M2627" s="7">
        <f>M2621</f>
        <v>3</v>
      </c>
      <c r="N2627" s="6">
        <f>N2621</f>
        <v>6</v>
      </c>
      <c r="O2627" s="7">
        <f>O2621</f>
        <v>3</v>
      </c>
      <c r="P2627" s="8">
        <f>SUM(L2627:O2627)</f>
        <v>14</v>
      </c>
      <c r="Q2627" s="9">
        <f>F2627+K2627+P2627</f>
        <v>48</v>
      </c>
      <c r="S2627" s="5" t="s">
        <v>12</v>
      </c>
      <c r="T2627" s="6">
        <f>T2621</f>
        <v>544</v>
      </c>
      <c r="U2627" s="7">
        <f>U2621</f>
        <v>660</v>
      </c>
      <c r="V2627" s="6">
        <f>V2621</f>
        <v>612</v>
      </c>
      <c r="W2627" s="7">
        <f>W2621</f>
        <v>291</v>
      </c>
      <c r="X2627" s="8">
        <f>SUM(T2627:W2627)</f>
        <v>2107</v>
      </c>
      <c r="Y2627" s="6">
        <f>Y2621</f>
        <v>577</v>
      </c>
      <c r="Z2627" s="7">
        <f>Z2621</f>
        <v>788</v>
      </c>
      <c r="AA2627" s="6">
        <f>AA2621</f>
        <v>643</v>
      </c>
      <c r="AB2627" s="7">
        <f>AB2621</f>
        <v>344</v>
      </c>
      <c r="AC2627" s="8">
        <f>SUM(Y2627:AB2627)</f>
        <v>2352</v>
      </c>
      <c r="AD2627" s="7">
        <f>AD2621</f>
        <v>547</v>
      </c>
      <c r="AE2627" s="7">
        <f>AE2621</f>
        <v>755</v>
      </c>
      <c r="AF2627" s="6">
        <f>AF2621</f>
        <v>573</v>
      </c>
      <c r="AG2627" s="7">
        <f>AG2621</f>
        <v>363</v>
      </c>
      <c r="AH2627" s="8">
        <f>SUM(AD2627:AG2627)</f>
        <v>2238</v>
      </c>
      <c r="AI2627" s="9">
        <f>X2627+AC2627+AH2627</f>
        <v>6697</v>
      </c>
    </row>
    <row r="2628" spans="1:36" x14ac:dyDescent="0.15">
      <c r="A2628" s="11" t="s">
        <v>1888</v>
      </c>
      <c r="B2628" s="31"/>
      <c r="C2628" s="32"/>
      <c r="D2628" s="33">
        <v>1</v>
      </c>
      <c r="E2628" s="32">
        <v>-1</v>
      </c>
      <c r="F2628" s="14">
        <f t="shared" ref="F2628:F2637" si="2073">SUM(B2628:E2628)</f>
        <v>0</v>
      </c>
      <c r="G2628" s="31"/>
      <c r="H2628" s="32"/>
      <c r="I2628" s="33">
        <v>1</v>
      </c>
      <c r="J2628" s="32">
        <v>-1</v>
      </c>
      <c r="K2628" s="14">
        <f t="shared" ref="K2628:K2637" si="2074">SUM(G2628:J2628)</f>
        <v>0</v>
      </c>
      <c r="L2628" s="31"/>
      <c r="M2628" s="32"/>
      <c r="N2628" s="33">
        <v>1</v>
      </c>
      <c r="O2628" s="32">
        <v>-1</v>
      </c>
      <c r="P2628" s="14">
        <f t="shared" ref="P2628:P2637" si="2075">SUM(L2628:O2628)</f>
        <v>0</v>
      </c>
      <c r="Q2628" s="15">
        <f t="shared" ref="Q2628:Q2662" si="2076">F2628+K2628+P2628</f>
        <v>0</v>
      </c>
      <c r="R2628" s="93">
        <v>45065</v>
      </c>
      <c r="S2628" s="11" t="s">
        <v>223</v>
      </c>
      <c r="T2628" s="37">
        <v>3</v>
      </c>
      <c r="U2628" s="19">
        <v>4</v>
      </c>
      <c r="V2628" s="18">
        <v>7</v>
      </c>
      <c r="W2628" s="32">
        <v>4</v>
      </c>
      <c r="X2628" s="14">
        <f t="shared" ref="X2628" si="2077">SUM(T2628:W2628)</f>
        <v>18</v>
      </c>
      <c r="Y2628" s="37">
        <v>4</v>
      </c>
      <c r="Z2628" s="19">
        <v>1</v>
      </c>
      <c r="AA2628" s="18">
        <v>5</v>
      </c>
      <c r="AB2628" s="32">
        <v>4</v>
      </c>
      <c r="AC2628" s="14">
        <f t="shared" ref="AC2628" si="2078">SUM(Y2628:AB2628)</f>
        <v>14</v>
      </c>
      <c r="AD2628" s="37">
        <v>2</v>
      </c>
      <c r="AE2628" s="19">
        <v>1</v>
      </c>
      <c r="AF2628" s="18">
        <v>7</v>
      </c>
      <c r="AG2628" s="32">
        <v>2</v>
      </c>
      <c r="AH2628" s="14">
        <f t="shared" ref="AH2628" si="2079">SUM(AD2628:AG2628)</f>
        <v>12</v>
      </c>
      <c r="AI2628" s="15">
        <f t="shared" ref="AI2628" si="2080">X2628+AC2628+AH2628</f>
        <v>44</v>
      </c>
      <c r="AJ2628" s="93">
        <v>45066</v>
      </c>
    </row>
    <row r="2629" spans="1:36" x14ac:dyDescent="0.15">
      <c r="A2629" s="11" t="s">
        <v>9</v>
      </c>
      <c r="B2629" s="37">
        <v>3</v>
      </c>
      <c r="C2629" s="19">
        <v>3</v>
      </c>
      <c r="D2629" s="18">
        <v>3</v>
      </c>
      <c r="E2629" s="32">
        <v>3</v>
      </c>
      <c r="F2629" s="14">
        <f t="shared" si="2073"/>
        <v>12</v>
      </c>
      <c r="G2629" s="37">
        <v>3</v>
      </c>
      <c r="H2629" s="19">
        <v>3</v>
      </c>
      <c r="I2629" s="18">
        <v>3</v>
      </c>
      <c r="J2629" s="32">
        <v>3</v>
      </c>
      <c r="K2629" s="14">
        <f t="shared" si="2074"/>
        <v>12</v>
      </c>
      <c r="L2629" s="37">
        <v>3</v>
      </c>
      <c r="M2629" s="19">
        <v>3</v>
      </c>
      <c r="N2629" s="18">
        <v>3</v>
      </c>
      <c r="O2629" s="32">
        <v>3</v>
      </c>
      <c r="P2629" s="14">
        <f t="shared" si="2075"/>
        <v>12</v>
      </c>
      <c r="Q2629" s="15">
        <f t="shared" si="2076"/>
        <v>36</v>
      </c>
      <c r="R2629" s="56">
        <v>45066</v>
      </c>
      <c r="S2629" s="11" t="s">
        <v>9</v>
      </c>
      <c r="T2629" s="62"/>
      <c r="U2629" s="47"/>
      <c r="V2629" s="46"/>
      <c r="W2629" s="88"/>
      <c r="X2629" s="14">
        <f t="shared" ref="X2629:X2637" si="2081">SUM(T2629:W2629)</f>
        <v>0</v>
      </c>
      <c r="Y2629" s="62"/>
      <c r="Z2629" s="47"/>
      <c r="AA2629" s="46"/>
      <c r="AB2629" s="88"/>
      <c r="AC2629" s="14">
        <f t="shared" ref="AC2629:AC2637" si="2082">SUM(Y2629:AB2629)</f>
        <v>0</v>
      </c>
      <c r="AD2629" s="62"/>
      <c r="AE2629" s="47"/>
      <c r="AF2629" s="46"/>
      <c r="AG2629" s="88"/>
      <c r="AH2629" s="14">
        <f t="shared" ref="AH2629:AH2637" si="2083">SUM(AD2629:AG2629)</f>
        <v>0</v>
      </c>
      <c r="AI2629" s="15">
        <f t="shared" ref="AI2629:AI2655" si="2084">X2629+AC2629+AH2629</f>
        <v>0</v>
      </c>
    </row>
    <row r="2630" spans="1:36" x14ac:dyDescent="0.15">
      <c r="A2630" s="11" t="s">
        <v>1871</v>
      </c>
      <c r="B2630" s="12"/>
      <c r="C2630" s="13"/>
      <c r="D2630" s="12"/>
      <c r="E2630" s="30">
        <v>1</v>
      </c>
      <c r="F2630" s="14">
        <f t="shared" si="2073"/>
        <v>1</v>
      </c>
      <c r="G2630" s="12"/>
      <c r="H2630" s="13"/>
      <c r="I2630" s="12"/>
      <c r="J2630" s="30">
        <v>1</v>
      </c>
      <c r="K2630" s="14">
        <f t="shared" si="2074"/>
        <v>1</v>
      </c>
      <c r="L2630" s="12"/>
      <c r="M2630" s="13"/>
      <c r="N2630" s="12"/>
      <c r="O2630" s="30">
        <v>1</v>
      </c>
      <c r="P2630" s="14">
        <f t="shared" si="2075"/>
        <v>1</v>
      </c>
      <c r="Q2630" s="15">
        <f t="shared" si="2076"/>
        <v>3</v>
      </c>
      <c r="R2630" s="93">
        <v>45071</v>
      </c>
      <c r="S2630" s="11" t="s">
        <v>9</v>
      </c>
      <c r="T2630" s="62"/>
      <c r="U2630" s="47"/>
      <c r="V2630" s="46"/>
      <c r="W2630" s="88"/>
      <c r="X2630" s="14">
        <f t="shared" ref="X2630" si="2085">SUM(T2630:W2630)</f>
        <v>0</v>
      </c>
      <c r="Y2630" s="62"/>
      <c r="Z2630" s="47"/>
      <c r="AA2630" s="46"/>
      <c r="AB2630" s="88"/>
      <c r="AC2630" s="14">
        <f t="shared" ref="AC2630" si="2086">SUM(Y2630:AB2630)</f>
        <v>0</v>
      </c>
      <c r="AD2630" s="62"/>
      <c r="AE2630" s="47"/>
      <c r="AF2630" s="46"/>
      <c r="AG2630" s="88"/>
      <c r="AH2630" s="14">
        <f t="shared" ref="AH2630" si="2087">SUM(AD2630:AG2630)</f>
        <v>0</v>
      </c>
      <c r="AI2630" s="15">
        <f t="shared" ref="AI2630" si="2088">X2630+AC2630+AH2630</f>
        <v>0</v>
      </c>
    </row>
    <row r="2631" spans="1:36" x14ac:dyDescent="0.15">
      <c r="A2631" s="11" t="s">
        <v>202</v>
      </c>
      <c r="B2631" s="12">
        <v>1</v>
      </c>
      <c r="C2631" s="13"/>
      <c r="D2631" s="12"/>
      <c r="E2631" s="30"/>
      <c r="F2631" s="14">
        <f t="shared" si="2073"/>
        <v>1</v>
      </c>
      <c r="G2631" s="12">
        <v>1</v>
      </c>
      <c r="H2631" s="13"/>
      <c r="I2631" s="12"/>
      <c r="J2631" s="30"/>
      <c r="K2631" s="14">
        <f t="shared" si="2074"/>
        <v>1</v>
      </c>
      <c r="L2631" s="12">
        <v>1</v>
      </c>
      <c r="M2631" s="13"/>
      <c r="N2631" s="12"/>
      <c r="O2631" s="30"/>
      <c r="P2631" s="14">
        <f t="shared" si="2075"/>
        <v>1</v>
      </c>
      <c r="Q2631" s="15">
        <f t="shared" si="2076"/>
        <v>3</v>
      </c>
      <c r="R2631" s="93">
        <v>45075</v>
      </c>
      <c r="S2631" s="11" t="s">
        <v>9</v>
      </c>
      <c r="T2631" s="62"/>
      <c r="U2631" s="47"/>
      <c r="V2631" s="46"/>
      <c r="W2631" s="47"/>
      <c r="X2631" s="123">
        <f t="shared" si="2081"/>
        <v>0</v>
      </c>
      <c r="Y2631" s="46"/>
      <c r="Z2631" s="47"/>
      <c r="AA2631" s="46"/>
      <c r="AB2631" s="47"/>
      <c r="AC2631" s="123">
        <f t="shared" si="2082"/>
        <v>0</v>
      </c>
      <c r="AD2631" s="46"/>
      <c r="AE2631" s="47"/>
      <c r="AF2631" s="46"/>
      <c r="AG2631" s="47"/>
      <c r="AH2631" s="123">
        <f t="shared" si="2083"/>
        <v>0</v>
      </c>
      <c r="AI2631" s="72">
        <f t="shared" si="2084"/>
        <v>0</v>
      </c>
    </row>
    <row r="2632" spans="1:36" x14ac:dyDescent="0.15">
      <c r="A2632" s="11" t="s">
        <v>66</v>
      </c>
      <c r="B2632" s="12"/>
      <c r="C2632" s="13"/>
      <c r="D2632" s="12"/>
      <c r="E2632" s="30">
        <v>1</v>
      </c>
      <c r="F2632" s="14">
        <f t="shared" si="2073"/>
        <v>1</v>
      </c>
      <c r="G2632" s="12"/>
      <c r="H2632" s="13"/>
      <c r="I2632" s="12"/>
      <c r="J2632" s="30">
        <v>1</v>
      </c>
      <c r="K2632" s="14">
        <f t="shared" si="2074"/>
        <v>1</v>
      </c>
      <c r="L2632" s="12"/>
      <c r="M2632" s="13"/>
      <c r="N2632" s="12"/>
      <c r="O2632" s="30">
        <v>1</v>
      </c>
      <c r="P2632" s="14">
        <f t="shared" si="2075"/>
        <v>1</v>
      </c>
      <c r="Q2632" s="15">
        <f t="shared" si="2076"/>
        <v>3</v>
      </c>
      <c r="R2632" s="93">
        <v>45075</v>
      </c>
      <c r="S2632" s="11" t="s">
        <v>9</v>
      </c>
      <c r="T2632" s="89"/>
      <c r="U2632" s="88"/>
      <c r="V2632" s="89"/>
      <c r="W2632" s="88"/>
      <c r="X2632" s="14">
        <f t="shared" si="2081"/>
        <v>0</v>
      </c>
      <c r="Y2632" s="89"/>
      <c r="Z2632" s="88"/>
      <c r="AA2632" s="89"/>
      <c r="AB2632" s="88"/>
      <c r="AC2632" s="14">
        <f t="shared" si="2082"/>
        <v>0</v>
      </c>
      <c r="AD2632" s="89"/>
      <c r="AE2632" s="88"/>
      <c r="AF2632" s="89"/>
      <c r="AG2632" s="88"/>
      <c r="AH2632" s="14">
        <f t="shared" si="2083"/>
        <v>0</v>
      </c>
      <c r="AI2632" s="15">
        <f t="shared" si="2084"/>
        <v>0</v>
      </c>
      <c r="AJ2632" s="57"/>
    </row>
    <row r="2633" spans="1:36" x14ac:dyDescent="0.15">
      <c r="A2633" s="11" t="s">
        <v>66</v>
      </c>
      <c r="B2633" s="12"/>
      <c r="C2633" s="13">
        <v>2</v>
      </c>
      <c r="D2633" s="12"/>
      <c r="E2633" s="30"/>
      <c r="F2633" s="14">
        <f t="shared" si="2073"/>
        <v>2</v>
      </c>
      <c r="G2633" s="12"/>
      <c r="H2633" s="13">
        <v>2</v>
      </c>
      <c r="I2633" s="12"/>
      <c r="J2633" s="30"/>
      <c r="K2633" s="14">
        <f t="shared" si="2074"/>
        <v>2</v>
      </c>
      <c r="L2633" s="12"/>
      <c r="M2633" s="13">
        <v>2</v>
      </c>
      <c r="N2633" s="12"/>
      <c r="O2633" s="30"/>
      <c r="P2633" s="14">
        <f t="shared" si="2075"/>
        <v>2</v>
      </c>
      <c r="Q2633" s="15">
        <f t="shared" si="2076"/>
        <v>6</v>
      </c>
      <c r="R2633" s="93">
        <v>45086</v>
      </c>
      <c r="S2633" s="11" t="s">
        <v>9</v>
      </c>
      <c r="T2633" s="46"/>
      <c r="U2633" s="47"/>
      <c r="V2633" s="46"/>
      <c r="W2633" s="88"/>
      <c r="X2633" s="14">
        <f t="shared" si="2081"/>
        <v>0</v>
      </c>
      <c r="Y2633" s="46"/>
      <c r="Z2633" s="47"/>
      <c r="AA2633" s="46"/>
      <c r="AB2633" s="88"/>
      <c r="AC2633" s="14">
        <f t="shared" si="2082"/>
        <v>0</v>
      </c>
      <c r="AD2633" s="46"/>
      <c r="AE2633" s="47"/>
      <c r="AF2633" s="46"/>
      <c r="AG2633" s="88"/>
      <c r="AH2633" s="14">
        <f t="shared" si="2083"/>
        <v>0</v>
      </c>
      <c r="AI2633" s="15">
        <f t="shared" si="2084"/>
        <v>0</v>
      </c>
    </row>
    <row r="2634" spans="1:36" x14ac:dyDescent="0.15">
      <c r="A2634" s="11" t="s">
        <v>9</v>
      </c>
      <c r="B2634" s="18"/>
      <c r="C2634" s="19"/>
      <c r="D2634" s="18"/>
      <c r="E2634" s="32"/>
      <c r="F2634" s="14">
        <f t="shared" si="2073"/>
        <v>0</v>
      </c>
      <c r="G2634" s="18"/>
      <c r="H2634" s="19"/>
      <c r="I2634" s="18"/>
      <c r="J2634" s="32"/>
      <c r="K2634" s="14">
        <f t="shared" si="2074"/>
        <v>0</v>
      </c>
      <c r="L2634" s="18"/>
      <c r="M2634" s="19"/>
      <c r="N2634" s="18"/>
      <c r="O2634" s="32"/>
      <c r="P2634" s="14">
        <f t="shared" si="2075"/>
        <v>0</v>
      </c>
      <c r="Q2634" s="15">
        <f t="shared" si="2076"/>
        <v>0</v>
      </c>
      <c r="S2634" s="11" t="s">
        <v>9</v>
      </c>
      <c r="T2634" s="46"/>
      <c r="U2634" s="47"/>
      <c r="V2634" s="46"/>
      <c r="W2634" s="88"/>
      <c r="X2634" s="14">
        <f t="shared" si="2081"/>
        <v>0</v>
      </c>
      <c r="Y2634" s="46"/>
      <c r="Z2634" s="47"/>
      <c r="AA2634" s="46"/>
      <c r="AB2634" s="88"/>
      <c r="AC2634" s="14">
        <f t="shared" si="2082"/>
        <v>0</v>
      </c>
      <c r="AD2634" s="46"/>
      <c r="AE2634" s="47"/>
      <c r="AF2634" s="46"/>
      <c r="AG2634" s="88"/>
      <c r="AH2634" s="14">
        <f t="shared" si="2083"/>
        <v>0</v>
      </c>
      <c r="AI2634" s="15">
        <f t="shared" si="2084"/>
        <v>0</v>
      </c>
    </row>
    <row r="2635" spans="1:36" x14ac:dyDescent="0.15">
      <c r="A2635" s="11" t="s">
        <v>9</v>
      </c>
      <c r="B2635" s="18"/>
      <c r="C2635" s="19"/>
      <c r="D2635" s="18"/>
      <c r="E2635" s="32"/>
      <c r="F2635" s="14">
        <f t="shared" si="2073"/>
        <v>0</v>
      </c>
      <c r="G2635" s="18"/>
      <c r="H2635" s="19"/>
      <c r="I2635" s="18"/>
      <c r="J2635" s="32"/>
      <c r="K2635" s="14">
        <f t="shared" si="2074"/>
        <v>0</v>
      </c>
      <c r="L2635" s="18"/>
      <c r="M2635" s="19"/>
      <c r="N2635" s="18"/>
      <c r="O2635" s="32"/>
      <c r="P2635" s="14">
        <f t="shared" si="2075"/>
        <v>0</v>
      </c>
      <c r="Q2635" s="15">
        <f t="shared" si="2076"/>
        <v>0</v>
      </c>
      <c r="S2635" s="11" t="s">
        <v>9</v>
      </c>
      <c r="T2635" s="62"/>
      <c r="U2635" s="47"/>
      <c r="V2635" s="46"/>
      <c r="W2635" s="47"/>
      <c r="X2635" s="123">
        <f t="shared" si="2081"/>
        <v>0</v>
      </c>
      <c r="Y2635" s="46"/>
      <c r="Z2635" s="47"/>
      <c r="AA2635" s="46"/>
      <c r="AB2635" s="47"/>
      <c r="AC2635" s="123">
        <f t="shared" si="2082"/>
        <v>0</v>
      </c>
      <c r="AD2635" s="46"/>
      <c r="AE2635" s="47"/>
      <c r="AF2635" s="46"/>
      <c r="AG2635" s="47"/>
      <c r="AH2635" s="123">
        <f t="shared" si="2083"/>
        <v>0</v>
      </c>
      <c r="AI2635" s="72">
        <f t="shared" si="2084"/>
        <v>0</v>
      </c>
    </row>
    <row r="2636" spans="1:36" x14ac:dyDescent="0.15">
      <c r="A2636" s="11" t="s">
        <v>9</v>
      </c>
      <c r="B2636" s="18"/>
      <c r="C2636" s="19"/>
      <c r="D2636" s="18"/>
      <c r="E2636" s="32"/>
      <c r="F2636" s="14">
        <f t="shared" si="2073"/>
        <v>0</v>
      </c>
      <c r="G2636" s="18"/>
      <c r="H2636" s="19"/>
      <c r="I2636" s="18"/>
      <c r="J2636" s="32"/>
      <c r="K2636" s="14">
        <f t="shared" si="2074"/>
        <v>0</v>
      </c>
      <c r="L2636" s="18"/>
      <c r="M2636" s="19"/>
      <c r="N2636" s="18"/>
      <c r="O2636" s="32"/>
      <c r="P2636" s="14">
        <f t="shared" si="2075"/>
        <v>0</v>
      </c>
      <c r="Q2636" s="15">
        <f t="shared" si="2076"/>
        <v>0</v>
      </c>
      <c r="S2636" s="11" t="s">
        <v>9</v>
      </c>
      <c r="T2636" s="89"/>
      <c r="U2636" s="88"/>
      <c r="V2636" s="89"/>
      <c r="W2636" s="88"/>
      <c r="X2636" s="14">
        <f t="shared" si="2081"/>
        <v>0</v>
      </c>
      <c r="Y2636" s="89"/>
      <c r="Z2636" s="88"/>
      <c r="AA2636" s="89"/>
      <c r="AB2636" s="88"/>
      <c r="AC2636" s="14">
        <f t="shared" si="2082"/>
        <v>0</v>
      </c>
      <c r="AD2636" s="89"/>
      <c r="AE2636" s="88"/>
      <c r="AF2636" s="89"/>
      <c r="AG2636" s="88"/>
      <c r="AH2636" s="14">
        <f t="shared" si="2083"/>
        <v>0</v>
      </c>
      <c r="AI2636" s="15">
        <f t="shared" si="2084"/>
        <v>0</v>
      </c>
    </row>
    <row r="2637" spans="1:36" ht="14.25" thickBot="1" x14ac:dyDescent="0.2">
      <c r="A2637" s="20" t="s">
        <v>9</v>
      </c>
      <c r="B2637" s="21"/>
      <c r="C2637" s="22"/>
      <c r="D2637" s="21"/>
      <c r="E2637" s="105"/>
      <c r="F2637" s="14">
        <f t="shared" si="2073"/>
        <v>0</v>
      </c>
      <c r="G2637" s="21"/>
      <c r="H2637" s="22"/>
      <c r="I2637" s="21"/>
      <c r="J2637" s="105"/>
      <c r="K2637" s="14">
        <f t="shared" si="2074"/>
        <v>0</v>
      </c>
      <c r="L2637" s="21"/>
      <c r="M2637" s="22"/>
      <c r="N2637" s="21"/>
      <c r="O2637" s="105"/>
      <c r="P2637" s="14">
        <f t="shared" si="2075"/>
        <v>0</v>
      </c>
      <c r="Q2637" s="24">
        <f t="shared" si="2076"/>
        <v>0</v>
      </c>
      <c r="S2637" s="11" t="s">
        <v>9</v>
      </c>
      <c r="T2637" s="48"/>
      <c r="U2637" s="49"/>
      <c r="V2637" s="48"/>
      <c r="W2637" s="109"/>
      <c r="X2637" s="14">
        <f t="shared" si="2081"/>
        <v>0</v>
      </c>
      <c r="Y2637" s="48"/>
      <c r="Z2637" s="49"/>
      <c r="AA2637" s="48"/>
      <c r="AB2637" s="109"/>
      <c r="AC2637" s="14">
        <f t="shared" si="2082"/>
        <v>0</v>
      </c>
      <c r="AD2637" s="48"/>
      <c r="AE2637" s="49"/>
      <c r="AF2637" s="48"/>
      <c r="AG2637" s="109"/>
      <c r="AH2637" s="14">
        <f t="shared" si="2083"/>
        <v>0</v>
      </c>
      <c r="AI2637" s="24">
        <f t="shared" si="2084"/>
        <v>0</v>
      </c>
    </row>
    <row r="2638" spans="1:36" ht="14.25" thickBot="1" x14ac:dyDescent="0.2">
      <c r="A2638" s="25" t="s">
        <v>10</v>
      </c>
      <c r="B2638" s="26">
        <f>SUM(B2627:B2637)</f>
        <v>8</v>
      </c>
      <c r="C2638" s="26">
        <f>SUM(C2627:C2637)</f>
        <v>9</v>
      </c>
      <c r="D2638" s="27">
        <f>SUM(D2627:D2637)</f>
        <v>10</v>
      </c>
      <c r="E2638" s="27">
        <f>SUM(E2627:E2637)</f>
        <v>9</v>
      </c>
      <c r="F2638" s="28">
        <f>SUM(B2638:E2638)</f>
        <v>36</v>
      </c>
      <c r="G2638" s="26">
        <f>SUM(G2627:G2637)</f>
        <v>8</v>
      </c>
      <c r="H2638" s="26">
        <f>SUM(H2627:H2637)</f>
        <v>7</v>
      </c>
      <c r="I2638" s="27">
        <f>SUM(I2627:I2637)</f>
        <v>8</v>
      </c>
      <c r="J2638" s="27">
        <f>SUM(J2627:J2637)</f>
        <v>9</v>
      </c>
      <c r="K2638" s="28">
        <f>SUM(G2638:J2638)</f>
        <v>32</v>
      </c>
      <c r="L2638" s="26">
        <f>SUM(L2627:L2637)</f>
        <v>6</v>
      </c>
      <c r="M2638" s="26">
        <f>SUM(M2627:M2637)</f>
        <v>8</v>
      </c>
      <c r="N2638" s="27">
        <f>SUM(N2627:N2637)</f>
        <v>10</v>
      </c>
      <c r="O2638" s="27">
        <f>SUM(O2627:O2637)</f>
        <v>7</v>
      </c>
      <c r="P2638" s="28">
        <f>SUM(L2638:O2638)</f>
        <v>31</v>
      </c>
      <c r="Q2638" s="29">
        <f t="shared" si="2076"/>
        <v>99</v>
      </c>
      <c r="S2638" s="25" t="s">
        <v>10</v>
      </c>
      <c r="T2638" s="26">
        <f>SUM(T2627:T2637)</f>
        <v>547</v>
      </c>
      <c r="U2638" s="26">
        <f>SUM(U2627:U2637)</f>
        <v>664</v>
      </c>
      <c r="V2638" s="27">
        <f>SUM(V2627:V2637)</f>
        <v>619</v>
      </c>
      <c r="W2638" s="27">
        <f>SUM(W2627:W2637)</f>
        <v>295</v>
      </c>
      <c r="X2638" s="28">
        <f>SUM(T2638:W2638)</f>
        <v>2125</v>
      </c>
      <c r="Y2638" s="26">
        <f>SUM(Y2627:Y2637)</f>
        <v>581</v>
      </c>
      <c r="Z2638" s="26">
        <f>SUM(Z2627:Z2637)</f>
        <v>789</v>
      </c>
      <c r="AA2638" s="27">
        <f>SUM(AA2627:AA2637)</f>
        <v>648</v>
      </c>
      <c r="AB2638" s="27">
        <f>SUM(AB2627:AB2637)</f>
        <v>348</v>
      </c>
      <c r="AC2638" s="28">
        <f>SUM(Y2638:AB2638)</f>
        <v>2366</v>
      </c>
      <c r="AD2638" s="26">
        <f>SUM(AD2627:AD2637)</f>
        <v>549</v>
      </c>
      <c r="AE2638" s="26">
        <f>SUM(AE2627:AE2637)</f>
        <v>756</v>
      </c>
      <c r="AF2638" s="27">
        <f>SUM(AF2627:AF2637)</f>
        <v>580</v>
      </c>
      <c r="AG2638" s="27">
        <f>SUM(AG2627:AG2637)</f>
        <v>365</v>
      </c>
      <c r="AH2638" s="28">
        <f>SUM(AD2638:AG2638)</f>
        <v>2250</v>
      </c>
      <c r="AI2638" s="29">
        <f t="shared" si="2084"/>
        <v>6741</v>
      </c>
    </row>
    <row r="2639" spans="1:36" x14ac:dyDescent="0.15">
      <c r="A2639" s="30" t="s">
        <v>1880</v>
      </c>
      <c r="B2639" s="31"/>
      <c r="C2639" s="32"/>
      <c r="D2639" s="33"/>
      <c r="E2639" s="32"/>
      <c r="F2639" s="14">
        <f>SUM(B2639:E2639)</f>
        <v>0</v>
      </c>
      <c r="G2639" s="31"/>
      <c r="H2639" s="32">
        <v>1</v>
      </c>
      <c r="I2639" s="33"/>
      <c r="J2639" s="32"/>
      <c r="K2639" s="14">
        <f>SUM(G2639:J2639)</f>
        <v>1</v>
      </c>
      <c r="L2639" s="31"/>
      <c r="M2639" s="32">
        <v>1</v>
      </c>
      <c r="N2639" s="33"/>
      <c r="O2639" s="32"/>
      <c r="P2639" s="14">
        <f>SUM(L2639:O2639)</f>
        <v>1</v>
      </c>
      <c r="Q2639" s="15">
        <f t="shared" si="2076"/>
        <v>2</v>
      </c>
      <c r="R2639" s="93">
        <v>45061</v>
      </c>
      <c r="S2639" s="30" t="s">
        <v>1879</v>
      </c>
      <c r="T2639" s="133"/>
      <c r="U2639" s="134"/>
      <c r="V2639" s="135">
        <v>2</v>
      </c>
      <c r="W2639" s="134"/>
      <c r="X2639" s="136">
        <f t="shared" ref="X2639:X2655" si="2089">SUM(T2639:W2639)</f>
        <v>2</v>
      </c>
      <c r="Y2639" s="133"/>
      <c r="Z2639" s="134"/>
      <c r="AA2639" s="135">
        <v>2</v>
      </c>
      <c r="AB2639" s="134"/>
      <c r="AC2639" s="136">
        <f t="shared" ref="AC2639:AC2655" si="2090">SUM(Y2639:AB2639)</f>
        <v>2</v>
      </c>
      <c r="AD2639" s="133"/>
      <c r="AE2639" s="134"/>
      <c r="AF2639" s="135">
        <v>2</v>
      </c>
      <c r="AG2639" s="134"/>
      <c r="AH2639" s="136">
        <f t="shared" ref="AH2639:AH2655" si="2091">SUM(AD2639:AG2639)</f>
        <v>2</v>
      </c>
      <c r="AI2639" s="137">
        <f t="shared" si="2084"/>
        <v>6</v>
      </c>
      <c r="AJ2639" s="56">
        <v>45062</v>
      </c>
    </row>
    <row r="2640" spans="1:36" x14ac:dyDescent="0.15">
      <c r="A2640" s="30" t="s">
        <v>88</v>
      </c>
      <c r="B2640" s="37"/>
      <c r="C2640" s="19"/>
      <c r="D2640" s="18"/>
      <c r="E2640" s="32"/>
      <c r="F2640" s="14">
        <f t="shared" ref="F2640:F2662" si="2092">SUM(B2640:E2640)</f>
        <v>0</v>
      </c>
      <c r="G2640" s="37"/>
      <c r="H2640" s="19"/>
      <c r="I2640" s="18"/>
      <c r="J2640" s="32"/>
      <c r="K2640" s="14">
        <f t="shared" ref="K2640:K2662" si="2093">SUM(G2640:J2640)</f>
        <v>0</v>
      </c>
      <c r="L2640" s="37"/>
      <c r="M2640" s="19">
        <v>1</v>
      </c>
      <c r="N2640" s="18"/>
      <c r="O2640" s="32"/>
      <c r="P2640" s="14">
        <f t="shared" ref="P2640:P2662" si="2094">SUM(L2640:O2640)</f>
        <v>1</v>
      </c>
      <c r="Q2640" s="15">
        <f t="shared" si="2076"/>
        <v>1</v>
      </c>
      <c r="R2640" s="93">
        <v>45062</v>
      </c>
      <c r="S2640" s="30" t="s">
        <v>1881</v>
      </c>
      <c r="T2640" s="31"/>
      <c r="U2640" s="32"/>
      <c r="V2640" s="33"/>
      <c r="W2640" s="32">
        <v>1</v>
      </c>
      <c r="X2640" s="14">
        <f t="shared" si="2089"/>
        <v>1</v>
      </c>
      <c r="Y2640" s="31"/>
      <c r="Z2640" s="32"/>
      <c r="AA2640" s="33"/>
      <c r="AB2640" s="32">
        <v>1</v>
      </c>
      <c r="AC2640" s="14">
        <f t="shared" si="2090"/>
        <v>1</v>
      </c>
      <c r="AD2640" s="31"/>
      <c r="AE2640" s="32"/>
      <c r="AF2640" s="33"/>
      <c r="AG2640" s="32">
        <v>1</v>
      </c>
      <c r="AH2640" s="14">
        <f t="shared" si="2091"/>
        <v>1</v>
      </c>
      <c r="AI2640" s="15">
        <f t="shared" si="2084"/>
        <v>3</v>
      </c>
      <c r="AJ2640" s="56">
        <v>45063</v>
      </c>
    </row>
    <row r="2641" spans="1:37" x14ac:dyDescent="0.15">
      <c r="A2641" s="30" t="s">
        <v>88</v>
      </c>
      <c r="B2641" s="37">
        <v>1</v>
      </c>
      <c r="C2641" s="19"/>
      <c r="D2641" s="18"/>
      <c r="E2641" s="32"/>
      <c r="F2641" s="14">
        <f t="shared" si="2092"/>
        <v>1</v>
      </c>
      <c r="G2641" s="37"/>
      <c r="H2641" s="19"/>
      <c r="I2641" s="18"/>
      <c r="J2641" s="32"/>
      <c r="K2641" s="14">
        <f t="shared" si="2093"/>
        <v>0</v>
      </c>
      <c r="L2641" s="37"/>
      <c r="M2641" s="19"/>
      <c r="N2641" s="18"/>
      <c r="O2641" s="32"/>
      <c r="P2641" s="14">
        <f t="shared" si="2094"/>
        <v>0</v>
      </c>
      <c r="Q2641" s="15">
        <f t="shared" si="2076"/>
        <v>1</v>
      </c>
      <c r="R2641" s="93">
        <v>45064</v>
      </c>
      <c r="S2641" s="30" t="s">
        <v>1882</v>
      </c>
      <c r="T2641" s="37">
        <v>5</v>
      </c>
      <c r="U2641" s="19"/>
      <c r="V2641" s="18"/>
      <c r="W2641" s="32"/>
      <c r="X2641" s="14">
        <f t="shared" si="2089"/>
        <v>5</v>
      </c>
      <c r="Y2641" s="37">
        <v>5</v>
      </c>
      <c r="Z2641" s="19"/>
      <c r="AA2641" s="18"/>
      <c r="AB2641" s="32"/>
      <c r="AC2641" s="14">
        <f t="shared" si="2090"/>
        <v>5</v>
      </c>
      <c r="AD2641" s="37">
        <v>5</v>
      </c>
      <c r="AE2641" s="19"/>
      <c r="AF2641" s="18"/>
      <c r="AG2641" s="32"/>
      <c r="AH2641" s="14">
        <f t="shared" si="2091"/>
        <v>5</v>
      </c>
      <c r="AI2641" s="15">
        <f t="shared" si="2084"/>
        <v>15</v>
      </c>
      <c r="AJ2641" s="56">
        <v>45068</v>
      </c>
    </row>
    <row r="2642" spans="1:37" x14ac:dyDescent="0.15">
      <c r="A2642" s="30" t="s">
        <v>1891</v>
      </c>
      <c r="B2642" s="37">
        <v>3</v>
      </c>
      <c r="C2642" s="19">
        <v>4</v>
      </c>
      <c r="D2642" s="18">
        <v>7</v>
      </c>
      <c r="E2642" s="32">
        <v>4</v>
      </c>
      <c r="F2642" s="14">
        <f t="shared" si="2092"/>
        <v>18</v>
      </c>
      <c r="G2642" s="37">
        <v>4</v>
      </c>
      <c r="H2642" s="19">
        <v>1</v>
      </c>
      <c r="I2642" s="18">
        <v>5</v>
      </c>
      <c r="J2642" s="32">
        <v>4</v>
      </c>
      <c r="K2642" s="14">
        <f t="shared" si="2093"/>
        <v>14</v>
      </c>
      <c r="L2642" s="37">
        <v>2</v>
      </c>
      <c r="M2642" s="19">
        <v>1</v>
      </c>
      <c r="N2642" s="18">
        <v>7</v>
      </c>
      <c r="O2642" s="32">
        <v>2</v>
      </c>
      <c r="P2642" s="14">
        <f t="shared" si="2094"/>
        <v>12</v>
      </c>
      <c r="Q2642" s="15">
        <f t="shared" si="2076"/>
        <v>44</v>
      </c>
      <c r="R2642" s="93">
        <v>45066</v>
      </c>
      <c r="S2642" s="30" t="s">
        <v>1883</v>
      </c>
      <c r="T2642" s="37"/>
      <c r="U2642" s="19"/>
      <c r="V2642" s="18">
        <v>1</v>
      </c>
      <c r="W2642" s="32"/>
      <c r="X2642" s="14">
        <f t="shared" si="2089"/>
        <v>1</v>
      </c>
      <c r="Y2642" s="37"/>
      <c r="Z2642" s="19"/>
      <c r="AA2642" s="18">
        <v>1</v>
      </c>
      <c r="AB2642" s="32"/>
      <c r="AC2642" s="14">
        <f t="shared" si="2090"/>
        <v>1</v>
      </c>
      <c r="AD2642" s="37"/>
      <c r="AE2642" s="19"/>
      <c r="AF2642" s="18">
        <v>1</v>
      </c>
      <c r="AG2642" s="32"/>
      <c r="AH2642" s="14">
        <f t="shared" si="2091"/>
        <v>1</v>
      </c>
      <c r="AI2642" s="15">
        <f t="shared" si="2084"/>
        <v>3</v>
      </c>
      <c r="AJ2642" s="56">
        <v>45064</v>
      </c>
    </row>
    <row r="2643" spans="1:37" x14ac:dyDescent="0.15">
      <c r="A2643" s="30" t="s">
        <v>88</v>
      </c>
      <c r="B2643" s="37"/>
      <c r="C2643" s="19"/>
      <c r="D2643" s="18"/>
      <c r="E2643" s="32"/>
      <c r="F2643" s="14">
        <f t="shared" si="2092"/>
        <v>0</v>
      </c>
      <c r="G2643" s="37">
        <v>1</v>
      </c>
      <c r="H2643" s="19"/>
      <c r="I2643" s="18"/>
      <c r="J2643" s="32"/>
      <c r="K2643" s="14">
        <f t="shared" si="2093"/>
        <v>1</v>
      </c>
      <c r="L2643" s="37"/>
      <c r="M2643" s="19"/>
      <c r="N2643" s="18"/>
      <c r="O2643" s="32"/>
      <c r="P2643" s="14">
        <f t="shared" si="2094"/>
        <v>0</v>
      </c>
      <c r="Q2643" s="15">
        <f t="shared" si="2076"/>
        <v>1</v>
      </c>
      <c r="R2643" s="93">
        <v>45070</v>
      </c>
      <c r="S2643" s="13" t="s">
        <v>1884</v>
      </c>
      <c r="T2643" s="37"/>
      <c r="U2643" s="19"/>
      <c r="V2643" s="18">
        <v>3</v>
      </c>
      <c r="W2643" s="32"/>
      <c r="X2643" s="14">
        <f t="shared" si="2089"/>
        <v>3</v>
      </c>
      <c r="Y2643" s="37"/>
      <c r="Z2643" s="19"/>
      <c r="AA2643" s="18">
        <v>5</v>
      </c>
      <c r="AB2643" s="32"/>
      <c r="AC2643" s="14">
        <f t="shared" si="2090"/>
        <v>5</v>
      </c>
      <c r="AD2643" s="37"/>
      <c r="AE2643" s="19"/>
      <c r="AF2643" s="18"/>
      <c r="AG2643" s="32"/>
      <c r="AH2643" s="14">
        <f t="shared" si="2091"/>
        <v>0</v>
      </c>
      <c r="AI2643" s="15">
        <f t="shared" si="2084"/>
        <v>8</v>
      </c>
      <c r="AJ2643" s="56">
        <v>45065</v>
      </c>
    </row>
    <row r="2644" spans="1:37" x14ac:dyDescent="0.15">
      <c r="A2644" s="30" t="s">
        <v>88</v>
      </c>
      <c r="B2644" s="37"/>
      <c r="C2644" s="19">
        <v>1</v>
      </c>
      <c r="D2644" s="18"/>
      <c r="E2644" s="32"/>
      <c r="F2644" s="14">
        <f t="shared" si="2092"/>
        <v>1</v>
      </c>
      <c r="G2644" s="37"/>
      <c r="H2644" s="19">
        <v>1</v>
      </c>
      <c r="I2644" s="18"/>
      <c r="J2644" s="32"/>
      <c r="K2644" s="14">
        <f t="shared" si="2093"/>
        <v>1</v>
      </c>
      <c r="L2644" s="37"/>
      <c r="M2644" s="19">
        <v>1</v>
      </c>
      <c r="N2644" s="18"/>
      <c r="O2644" s="32"/>
      <c r="P2644" s="14">
        <f t="shared" si="2094"/>
        <v>1</v>
      </c>
      <c r="Q2644" s="15">
        <f t="shared" si="2076"/>
        <v>3</v>
      </c>
      <c r="R2644" s="93">
        <v>45076</v>
      </c>
      <c r="S2644" s="30" t="s">
        <v>1885</v>
      </c>
      <c r="T2644" s="37">
        <v>3</v>
      </c>
      <c r="U2644" s="19">
        <v>7</v>
      </c>
      <c r="V2644" s="18">
        <v>6</v>
      </c>
      <c r="W2644" s="32">
        <v>4</v>
      </c>
      <c r="X2644" s="14">
        <f t="shared" si="2089"/>
        <v>20</v>
      </c>
      <c r="Y2644" s="37">
        <v>3</v>
      </c>
      <c r="Z2644" s="19">
        <v>7</v>
      </c>
      <c r="AA2644" s="18">
        <v>6</v>
      </c>
      <c r="AB2644" s="32">
        <v>4</v>
      </c>
      <c r="AC2644" s="14">
        <f t="shared" si="2090"/>
        <v>20</v>
      </c>
      <c r="AD2644" s="37">
        <v>3</v>
      </c>
      <c r="AE2644" s="19">
        <v>7</v>
      </c>
      <c r="AF2644" s="18">
        <v>6</v>
      </c>
      <c r="AG2644" s="32">
        <v>4</v>
      </c>
      <c r="AH2644" s="14">
        <f t="shared" si="2091"/>
        <v>20</v>
      </c>
      <c r="AI2644" s="15">
        <f t="shared" si="2084"/>
        <v>60</v>
      </c>
      <c r="AJ2644" s="56">
        <v>45065</v>
      </c>
    </row>
    <row r="2645" spans="1:37" x14ac:dyDescent="0.15">
      <c r="A2645" s="30"/>
      <c r="B2645" s="37"/>
      <c r="C2645" s="19"/>
      <c r="D2645" s="18"/>
      <c r="E2645" s="32"/>
      <c r="F2645" s="14">
        <f t="shared" si="2092"/>
        <v>0</v>
      </c>
      <c r="G2645" s="37"/>
      <c r="H2645" s="19"/>
      <c r="I2645" s="18"/>
      <c r="J2645" s="32"/>
      <c r="K2645" s="14">
        <f t="shared" si="2093"/>
        <v>0</v>
      </c>
      <c r="L2645" s="37"/>
      <c r="M2645" s="19"/>
      <c r="N2645" s="18"/>
      <c r="O2645" s="32"/>
      <c r="P2645" s="14">
        <f t="shared" si="2094"/>
        <v>0</v>
      </c>
      <c r="Q2645" s="15">
        <f t="shared" si="2076"/>
        <v>0</v>
      </c>
      <c r="S2645" s="13" t="s">
        <v>1886</v>
      </c>
      <c r="T2645" s="37"/>
      <c r="U2645" s="19">
        <v>5</v>
      </c>
      <c r="V2645" s="18"/>
      <c r="W2645" s="32">
        <v>10</v>
      </c>
      <c r="X2645" s="14">
        <f t="shared" si="2089"/>
        <v>15</v>
      </c>
      <c r="Y2645" s="37"/>
      <c r="Z2645" s="19">
        <v>20</v>
      </c>
      <c r="AA2645" s="18">
        <v>10</v>
      </c>
      <c r="AB2645" s="32">
        <v>20</v>
      </c>
      <c r="AC2645" s="14">
        <f t="shared" si="2090"/>
        <v>50</v>
      </c>
      <c r="AD2645" s="37"/>
      <c r="AE2645" s="19"/>
      <c r="AF2645" s="18"/>
      <c r="AG2645" s="32"/>
      <c r="AH2645" s="14">
        <f t="shared" si="2091"/>
        <v>0</v>
      </c>
      <c r="AI2645" s="15">
        <f t="shared" si="2084"/>
        <v>65</v>
      </c>
      <c r="AJ2645" s="56">
        <v>45066</v>
      </c>
    </row>
    <row r="2646" spans="1:37" x14ac:dyDescent="0.15">
      <c r="A2646" s="30"/>
      <c r="B2646" s="37"/>
      <c r="C2646" s="19"/>
      <c r="D2646" s="18"/>
      <c r="E2646" s="32"/>
      <c r="F2646" s="14">
        <f t="shared" si="2092"/>
        <v>0</v>
      </c>
      <c r="G2646" s="37"/>
      <c r="H2646" s="19"/>
      <c r="I2646" s="18"/>
      <c r="J2646" s="32"/>
      <c r="K2646" s="14">
        <f t="shared" si="2093"/>
        <v>0</v>
      </c>
      <c r="L2646" s="37"/>
      <c r="M2646" s="19"/>
      <c r="N2646" s="18"/>
      <c r="O2646" s="32"/>
      <c r="P2646" s="14">
        <f t="shared" si="2094"/>
        <v>0</v>
      </c>
      <c r="Q2646" s="15">
        <f t="shared" si="2076"/>
        <v>0</v>
      </c>
      <c r="S2646" s="13" t="s">
        <v>1887</v>
      </c>
      <c r="T2646" s="37"/>
      <c r="U2646" s="19"/>
      <c r="V2646" s="18"/>
      <c r="W2646" s="32"/>
      <c r="X2646" s="14">
        <f t="shared" si="2089"/>
        <v>0</v>
      </c>
      <c r="Y2646" s="37">
        <v>5</v>
      </c>
      <c r="Z2646" s="19"/>
      <c r="AA2646" s="18">
        <v>5</v>
      </c>
      <c r="AB2646" s="32"/>
      <c r="AC2646" s="14">
        <f t="shared" si="2090"/>
        <v>10</v>
      </c>
      <c r="AD2646" s="37"/>
      <c r="AE2646" s="19"/>
      <c r="AF2646" s="18"/>
      <c r="AG2646" s="32"/>
      <c r="AH2646" s="14">
        <f t="shared" si="2091"/>
        <v>0</v>
      </c>
      <c r="AI2646" s="15">
        <f t="shared" si="2084"/>
        <v>10</v>
      </c>
      <c r="AJ2646" s="56">
        <v>45066</v>
      </c>
    </row>
    <row r="2647" spans="1:37" x14ac:dyDescent="0.15">
      <c r="A2647" s="30"/>
      <c r="B2647" s="37"/>
      <c r="C2647" s="19"/>
      <c r="D2647" s="18"/>
      <c r="E2647" s="32"/>
      <c r="F2647" s="14">
        <f t="shared" si="2092"/>
        <v>0</v>
      </c>
      <c r="G2647" s="37"/>
      <c r="H2647" s="19"/>
      <c r="I2647" s="18"/>
      <c r="J2647" s="32"/>
      <c r="K2647" s="14">
        <f t="shared" si="2093"/>
        <v>0</v>
      </c>
      <c r="L2647" s="37"/>
      <c r="M2647" s="19"/>
      <c r="N2647" s="18"/>
      <c r="O2647" s="32"/>
      <c r="P2647" s="14">
        <f t="shared" si="2094"/>
        <v>0</v>
      </c>
      <c r="Q2647" s="15">
        <f t="shared" si="2076"/>
        <v>0</v>
      </c>
      <c r="S2647" s="30" t="s">
        <v>1889</v>
      </c>
      <c r="T2647" s="37">
        <v>2</v>
      </c>
      <c r="U2647" s="19">
        <v>1</v>
      </c>
      <c r="V2647" s="18"/>
      <c r="W2647" s="32"/>
      <c r="X2647" s="14">
        <f t="shared" si="2089"/>
        <v>3</v>
      </c>
      <c r="Y2647" s="37">
        <v>2</v>
      </c>
      <c r="Z2647" s="19">
        <v>1</v>
      </c>
      <c r="AA2647" s="18"/>
      <c r="AB2647" s="32"/>
      <c r="AC2647" s="14">
        <f t="shared" si="2090"/>
        <v>3</v>
      </c>
      <c r="AD2647" s="37">
        <v>2</v>
      </c>
      <c r="AE2647" s="19">
        <v>1</v>
      </c>
      <c r="AF2647" s="18"/>
      <c r="AG2647" s="32"/>
      <c r="AH2647" s="14">
        <f t="shared" si="2091"/>
        <v>3</v>
      </c>
      <c r="AI2647" s="15">
        <f t="shared" si="2084"/>
        <v>9</v>
      </c>
      <c r="AJ2647" s="93">
        <v>45069</v>
      </c>
    </row>
    <row r="2648" spans="1:37" x14ac:dyDescent="0.15">
      <c r="A2648" s="30"/>
      <c r="B2648" s="37"/>
      <c r="C2648" s="19"/>
      <c r="D2648" s="18"/>
      <c r="E2648" s="32"/>
      <c r="F2648" s="14">
        <f t="shared" si="2092"/>
        <v>0</v>
      </c>
      <c r="G2648" s="37"/>
      <c r="H2648" s="19"/>
      <c r="I2648" s="18"/>
      <c r="J2648" s="32"/>
      <c r="K2648" s="14">
        <f t="shared" si="2093"/>
        <v>0</v>
      </c>
      <c r="L2648" s="37"/>
      <c r="M2648" s="19"/>
      <c r="N2648" s="18"/>
      <c r="O2648" s="32"/>
      <c r="P2648" s="14">
        <f t="shared" si="2094"/>
        <v>0</v>
      </c>
      <c r="Q2648" s="15">
        <f t="shared" si="2076"/>
        <v>0</v>
      </c>
      <c r="S2648" s="39" t="s">
        <v>1890</v>
      </c>
      <c r="T2648" s="37">
        <v>3</v>
      </c>
      <c r="U2648" s="19">
        <v>3</v>
      </c>
      <c r="V2648" s="18">
        <v>3</v>
      </c>
      <c r="W2648" s="32">
        <v>3</v>
      </c>
      <c r="X2648" s="14">
        <f t="shared" si="2089"/>
        <v>12</v>
      </c>
      <c r="Y2648" s="37">
        <v>3</v>
      </c>
      <c r="Z2648" s="19">
        <v>3</v>
      </c>
      <c r="AA2648" s="18">
        <v>3</v>
      </c>
      <c r="AB2648" s="32">
        <v>3</v>
      </c>
      <c r="AC2648" s="14">
        <f t="shared" si="2090"/>
        <v>12</v>
      </c>
      <c r="AD2648" s="37">
        <v>3</v>
      </c>
      <c r="AE2648" s="19">
        <v>3</v>
      </c>
      <c r="AF2648" s="18">
        <v>3</v>
      </c>
      <c r="AG2648" s="32">
        <v>3</v>
      </c>
      <c r="AH2648" s="14">
        <f t="shared" si="2091"/>
        <v>12</v>
      </c>
      <c r="AI2648" s="15">
        <f t="shared" si="2084"/>
        <v>36</v>
      </c>
      <c r="AJ2648" s="93">
        <v>45066</v>
      </c>
    </row>
    <row r="2649" spans="1:37" x14ac:dyDescent="0.15">
      <c r="A2649" s="30"/>
      <c r="B2649" s="37"/>
      <c r="C2649" s="19"/>
      <c r="D2649" s="18"/>
      <c r="E2649" s="32"/>
      <c r="F2649" s="14">
        <f t="shared" si="2092"/>
        <v>0</v>
      </c>
      <c r="G2649" s="37"/>
      <c r="H2649" s="19"/>
      <c r="I2649" s="18"/>
      <c r="J2649" s="32"/>
      <c r="K2649" s="14">
        <f t="shared" si="2093"/>
        <v>0</v>
      </c>
      <c r="L2649" s="37"/>
      <c r="M2649" s="19"/>
      <c r="N2649" s="18"/>
      <c r="O2649" s="32"/>
      <c r="P2649" s="14">
        <f t="shared" si="2094"/>
        <v>0</v>
      </c>
      <c r="Q2649" s="15">
        <f t="shared" si="2076"/>
        <v>0</v>
      </c>
      <c r="S2649" s="13" t="s">
        <v>1892</v>
      </c>
      <c r="T2649" s="37"/>
      <c r="U2649" s="19"/>
      <c r="V2649" s="18"/>
      <c r="W2649" s="32"/>
      <c r="X2649" s="14">
        <f t="shared" si="2089"/>
        <v>0</v>
      </c>
      <c r="Y2649" s="37">
        <v>5</v>
      </c>
      <c r="Z2649" s="19">
        <v>8</v>
      </c>
      <c r="AA2649" s="18">
        <v>10</v>
      </c>
      <c r="AB2649" s="32"/>
      <c r="AC2649" s="14">
        <f t="shared" si="2090"/>
        <v>23</v>
      </c>
      <c r="AD2649" s="37"/>
      <c r="AE2649" s="19"/>
      <c r="AF2649" s="18"/>
      <c r="AG2649" s="32"/>
      <c r="AH2649" s="14">
        <f t="shared" si="2091"/>
        <v>0</v>
      </c>
      <c r="AI2649" s="15">
        <f t="shared" si="2084"/>
        <v>23</v>
      </c>
      <c r="AJ2649" s="56">
        <v>45071</v>
      </c>
    </row>
    <row r="2650" spans="1:37" x14ac:dyDescent="0.15">
      <c r="A2650" s="30"/>
      <c r="B2650" s="37"/>
      <c r="C2650" s="19"/>
      <c r="D2650" s="18"/>
      <c r="E2650" s="32"/>
      <c r="F2650" s="14">
        <f t="shared" si="2092"/>
        <v>0</v>
      </c>
      <c r="G2650" s="37"/>
      <c r="H2650" s="19"/>
      <c r="I2650" s="18"/>
      <c r="J2650" s="32"/>
      <c r="K2650" s="14">
        <f t="shared" si="2093"/>
        <v>0</v>
      </c>
      <c r="L2650" s="37"/>
      <c r="M2650" s="19"/>
      <c r="N2650" s="18"/>
      <c r="O2650" s="32"/>
      <c r="P2650" s="14">
        <f t="shared" si="2094"/>
        <v>0</v>
      </c>
      <c r="Q2650" s="15">
        <f t="shared" si="2076"/>
        <v>0</v>
      </c>
      <c r="S2650" s="30" t="s">
        <v>1893</v>
      </c>
      <c r="T2650" s="37"/>
      <c r="U2650" s="19"/>
      <c r="V2650" s="18"/>
      <c r="W2650" s="32">
        <v>1</v>
      </c>
      <c r="X2650" s="14">
        <f t="shared" si="2089"/>
        <v>1</v>
      </c>
      <c r="Y2650" s="37"/>
      <c r="Z2650" s="19"/>
      <c r="AA2650" s="18"/>
      <c r="AB2650" s="32">
        <v>1</v>
      </c>
      <c r="AC2650" s="14">
        <f t="shared" si="2090"/>
        <v>1</v>
      </c>
      <c r="AD2650" s="37"/>
      <c r="AE2650" s="19"/>
      <c r="AF2650" s="18"/>
      <c r="AG2650" s="32">
        <v>1</v>
      </c>
      <c r="AH2650" s="14">
        <f t="shared" si="2091"/>
        <v>1</v>
      </c>
      <c r="AI2650" s="15">
        <f t="shared" si="2084"/>
        <v>3</v>
      </c>
      <c r="AJ2650" s="56">
        <v>45071</v>
      </c>
    </row>
    <row r="2651" spans="1:37" x14ac:dyDescent="0.15">
      <c r="A2651" s="30"/>
      <c r="B2651" s="37"/>
      <c r="C2651" s="19"/>
      <c r="D2651" s="18"/>
      <c r="E2651" s="32"/>
      <c r="F2651" s="14">
        <f t="shared" si="2092"/>
        <v>0</v>
      </c>
      <c r="G2651" s="37"/>
      <c r="H2651" s="19"/>
      <c r="I2651" s="18"/>
      <c r="J2651" s="32"/>
      <c r="K2651" s="14">
        <f t="shared" si="2093"/>
        <v>0</v>
      </c>
      <c r="L2651" s="37"/>
      <c r="M2651" s="19"/>
      <c r="N2651" s="18"/>
      <c r="O2651" s="32"/>
      <c r="P2651" s="14">
        <f t="shared" si="2094"/>
        <v>0</v>
      </c>
      <c r="Q2651" s="15">
        <f t="shared" si="2076"/>
        <v>0</v>
      </c>
      <c r="S2651" s="30" t="s">
        <v>1894</v>
      </c>
      <c r="T2651" s="37">
        <v>3</v>
      </c>
      <c r="U2651" s="19">
        <v>3</v>
      </c>
      <c r="V2651" s="18"/>
      <c r="W2651" s="32">
        <v>5</v>
      </c>
      <c r="X2651" s="14">
        <f t="shared" si="2089"/>
        <v>11</v>
      </c>
      <c r="Y2651" s="37">
        <v>3</v>
      </c>
      <c r="Z2651" s="19">
        <v>3</v>
      </c>
      <c r="AA2651" s="18"/>
      <c r="AB2651" s="32">
        <v>5</v>
      </c>
      <c r="AC2651" s="14">
        <f t="shared" si="2090"/>
        <v>11</v>
      </c>
      <c r="AD2651" s="37">
        <v>3</v>
      </c>
      <c r="AE2651" s="19">
        <v>3</v>
      </c>
      <c r="AF2651" s="18"/>
      <c r="AG2651" s="32">
        <v>5</v>
      </c>
      <c r="AH2651" s="14">
        <f t="shared" si="2091"/>
        <v>11</v>
      </c>
      <c r="AI2651" s="15">
        <f t="shared" si="2084"/>
        <v>33</v>
      </c>
      <c r="AJ2651" s="56">
        <v>45075</v>
      </c>
    </row>
    <row r="2652" spans="1:37" x14ac:dyDescent="0.15">
      <c r="A2652" s="30"/>
      <c r="B2652" s="37"/>
      <c r="C2652" s="19"/>
      <c r="D2652" s="18"/>
      <c r="E2652" s="32"/>
      <c r="F2652" s="14">
        <f t="shared" si="2092"/>
        <v>0</v>
      </c>
      <c r="G2652" s="37"/>
      <c r="H2652" s="19"/>
      <c r="I2652" s="18"/>
      <c r="J2652" s="32"/>
      <c r="K2652" s="14">
        <f t="shared" si="2093"/>
        <v>0</v>
      </c>
      <c r="L2652" s="37"/>
      <c r="M2652" s="19"/>
      <c r="N2652" s="18"/>
      <c r="O2652" s="32"/>
      <c r="P2652" s="14">
        <f t="shared" si="2094"/>
        <v>0</v>
      </c>
      <c r="Q2652" s="15">
        <f t="shared" si="2076"/>
        <v>0</v>
      </c>
      <c r="S2652" s="30" t="s">
        <v>1895</v>
      </c>
      <c r="T2652" s="37">
        <v>7</v>
      </c>
      <c r="U2652" s="19"/>
      <c r="V2652" s="18"/>
      <c r="W2652" s="32">
        <v>4</v>
      </c>
      <c r="X2652" s="14">
        <f t="shared" si="2089"/>
        <v>11</v>
      </c>
      <c r="Y2652" s="37">
        <v>7</v>
      </c>
      <c r="Z2652" s="19"/>
      <c r="AA2652" s="18"/>
      <c r="AB2652" s="32">
        <v>4</v>
      </c>
      <c r="AC2652" s="14">
        <f t="shared" si="2090"/>
        <v>11</v>
      </c>
      <c r="AD2652" s="37">
        <v>7</v>
      </c>
      <c r="AE2652" s="19"/>
      <c r="AF2652" s="18"/>
      <c r="AG2652" s="32">
        <v>4</v>
      </c>
      <c r="AH2652" s="14">
        <f t="shared" si="2091"/>
        <v>11</v>
      </c>
      <c r="AI2652" s="15">
        <f t="shared" si="2084"/>
        <v>33</v>
      </c>
      <c r="AJ2652" s="56">
        <v>45072</v>
      </c>
      <c r="AK2652" s="16"/>
    </row>
    <row r="2653" spans="1:37" x14ac:dyDescent="0.15">
      <c r="A2653" s="30"/>
      <c r="B2653" s="37"/>
      <c r="C2653" s="19"/>
      <c r="D2653" s="18"/>
      <c r="E2653" s="32"/>
      <c r="F2653" s="14">
        <f t="shared" si="2092"/>
        <v>0</v>
      </c>
      <c r="G2653" s="37"/>
      <c r="H2653" s="19"/>
      <c r="I2653" s="18"/>
      <c r="J2653" s="32"/>
      <c r="K2653" s="14">
        <f t="shared" si="2093"/>
        <v>0</v>
      </c>
      <c r="L2653" s="37"/>
      <c r="M2653" s="19"/>
      <c r="N2653" s="18"/>
      <c r="O2653" s="32"/>
      <c r="P2653" s="14">
        <f t="shared" si="2094"/>
        <v>0</v>
      </c>
      <c r="Q2653" s="15">
        <f t="shared" si="2076"/>
        <v>0</v>
      </c>
      <c r="S2653" s="13" t="s">
        <v>1896</v>
      </c>
      <c r="T2653" s="37"/>
      <c r="U2653" s="19"/>
      <c r="V2653" s="18"/>
      <c r="W2653" s="32"/>
      <c r="X2653" s="14">
        <f t="shared" si="2089"/>
        <v>0</v>
      </c>
      <c r="Y2653" s="37"/>
      <c r="Z2653" s="19">
        <v>15</v>
      </c>
      <c r="AA2653" s="18">
        <v>10</v>
      </c>
      <c r="AB2653" s="32"/>
      <c r="AC2653" s="14">
        <f t="shared" si="2090"/>
        <v>25</v>
      </c>
      <c r="AD2653" s="37"/>
      <c r="AE2653" s="19"/>
      <c r="AF2653" s="18"/>
      <c r="AG2653" s="32"/>
      <c r="AH2653" s="14">
        <f t="shared" si="2091"/>
        <v>0</v>
      </c>
      <c r="AI2653" s="15">
        <f t="shared" si="2084"/>
        <v>25</v>
      </c>
      <c r="AJ2653" s="56">
        <v>45073</v>
      </c>
    </row>
    <row r="2654" spans="1:37" x14ac:dyDescent="0.15">
      <c r="A2654" s="30"/>
      <c r="B2654" s="37"/>
      <c r="C2654" s="19"/>
      <c r="D2654" s="18"/>
      <c r="E2654" s="32"/>
      <c r="F2654" s="14">
        <f t="shared" si="2092"/>
        <v>0</v>
      </c>
      <c r="G2654" s="37"/>
      <c r="H2654" s="19"/>
      <c r="I2654" s="18"/>
      <c r="J2654" s="32"/>
      <c r="K2654" s="14">
        <f t="shared" si="2093"/>
        <v>0</v>
      </c>
      <c r="L2654" s="37"/>
      <c r="M2654" s="19"/>
      <c r="N2654" s="18"/>
      <c r="O2654" s="32"/>
      <c r="P2654" s="14">
        <f t="shared" si="2094"/>
        <v>0</v>
      </c>
      <c r="Q2654" s="15">
        <f t="shared" si="2076"/>
        <v>0</v>
      </c>
      <c r="S2654" s="13" t="s">
        <v>1897</v>
      </c>
      <c r="T2654" s="31"/>
      <c r="U2654" s="32">
        <v>5</v>
      </c>
      <c r="V2654" s="33"/>
      <c r="W2654" s="32"/>
      <c r="X2654" s="14">
        <f t="shared" si="2089"/>
        <v>5</v>
      </c>
      <c r="Y2654" s="31">
        <v>5</v>
      </c>
      <c r="Z2654" s="32"/>
      <c r="AA2654" s="33"/>
      <c r="AB2654" s="32"/>
      <c r="AC2654" s="14">
        <f t="shared" si="2090"/>
        <v>5</v>
      </c>
      <c r="AD2654" s="31"/>
      <c r="AE2654" s="32"/>
      <c r="AF2654" s="33"/>
      <c r="AG2654" s="32"/>
      <c r="AH2654" s="14">
        <f t="shared" si="2091"/>
        <v>0</v>
      </c>
      <c r="AI2654" s="15">
        <f t="shared" si="2084"/>
        <v>10</v>
      </c>
      <c r="AJ2654" s="56">
        <v>45073</v>
      </c>
    </row>
    <row r="2655" spans="1:37" x14ac:dyDescent="0.15">
      <c r="A2655" s="30"/>
      <c r="B2655" s="37"/>
      <c r="C2655" s="19"/>
      <c r="D2655" s="18"/>
      <c r="E2655" s="32"/>
      <c r="F2655" s="14">
        <f t="shared" si="2092"/>
        <v>0</v>
      </c>
      <c r="G2655" s="37"/>
      <c r="H2655" s="19"/>
      <c r="I2655" s="18"/>
      <c r="J2655" s="32"/>
      <c r="K2655" s="14">
        <f t="shared" si="2093"/>
        <v>0</v>
      </c>
      <c r="L2655" s="37"/>
      <c r="M2655" s="19"/>
      <c r="N2655" s="18"/>
      <c r="O2655" s="32"/>
      <c r="P2655" s="14">
        <f t="shared" si="2094"/>
        <v>0</v>
      </c>
      <c r="Q2655" s="15">
        <f t="shared" si="2076"/>
        <v>0</v>
      </c>
      <c r="S2655" s="30" t="s">
        <v>1898</v>
      </c>
      <c r="T2655" s="31"/>
      <c r="U2655" s="32">
        <v>5</v>
      </c>
      <c r="V2655" s="33"/>
      <c r="W2655" s="32"/>
      <c r="X2655" s="14">
        <f t="shared" si="2089"/>
        <v>5</v>
      </c>
      <c r="Y2655" s="31"/>
      <c r="Z2655" s="32">
        <v>5</v>
      </c>
      <c r="AA2655" s="33"/>
      <c r="AB2655" s="32"/>
      <c r="AC2655" s="14">
        <f t="shared" si="2090"/>
        <v>5</v>
      </c>
      <c r="AD2655" s="31"/>
      <c r="AE2655" s="32">
        <v>5</v>
      </c>
      <c r="AF2655" s="33"/>
      <c r="AG2655" s="32"/>
      <c r="AH2655" s="14">
        <f t="shared" si="2091"/>
        <v>5</v>
      </c>
      <c r="AI2655" s="15">
        <f t="shared" si="2084"/>
        <v>15</v>
      </c>
      <c r="AJ2655" s="56">
        <v>45076</v>
      </c>
    </row>
    <row r="2656" spans="1:37" x14ac:dyDescent="0.15">
      <c r="A2656" s="30"/>
      <c r="B2656" s="37"/>
      <c r="C2656" s="19"/>
      <c r="D2656" s="18"/>
      <c r="E2656" s="32"/>
      <c r="F2656" s="14">
        <f t="shared" si="2092"/>
        <v>0</v>
      </c>
      <c r="G2656" s="37"/>
      <c r="H2656" s="19"/>
      <c r="I2656" s="18"/>
      <c r="J2656" s="32"/>
      <c r="K2656" s="14">
        <f t="shared" si="2093"/>
        <v>0</v>
      </c>
      <c r="L2656" s="37"/>
      <c r="M2656" s="19"/>
      <c r="N2656" s="18"/>
      <c r="O2656" s="32"/>
      <c r="P2656" s="14">
        <f t="shared" si="2094"/>
        <v>0</v>
      </c>
      <c r="Q2656" s="15">
        <f t="shared" si="2076"/>
        <v>0</v>
      </c>
      <c r="S2656" s="30" t="s">
        <v>1900</v>
      </c>
      <c r="T2656" s="31"/>
      <c r="U2656" s="32">
        <v>5</v>
      </c>
      <c r="V2656" s="33">
        <v>3</v>
      </c>
      <c r="W2656" s="32">
        <v>4</v>
      </c>
      <c r="X2656" s="14">
        <f t="shared" ref="X2656:X2662" si="2095">SUM(T2656:W2656)</f>
        <v>12</v>
      </c>
      <c r="Y2656" s="31"/>
      <c r="Z2656" s="32">
        <v>5</v>
      </c>
      <c r="AA2656" s="33">
        <v>3</v>
      </c>
      <c r="AB2656" s="32">
        <v>4</v>
      </c>
      <c r="AC2656" s="14">
        <f t="shared" ref="AC2656:AC2662" si="2096">SUM(Y2656:AB2656)</f>
        <v>12</v>
      </c>
      <c r="AD2656" s="31"/>
      <c r="AE2656" s="32">
        <v>5</v>
      </c>
      <c r="AF2656" s="33">
        <v>3</v>
      </c>
      <c r="AG2656" s="32">
        <v>4</v>
      </c>
      <c r="AH2656" s="14">
        <f t="shared" ref="AH2656:AH2662" si="2097">SUM(AD2656:AG2656)</f>
        <v>12</v>
      </c>
      <c r="AI2656" s="15">
        <f t="shared" ref="AI2656:AI2662" si="2098">X2656+AC2656+AH2656</f>
        <v>36</v>
      </c>
      <c r="AJ2656" s="56">
        <v>45077</v>
      </c>
    </row>
    <row r="2657" spans="1:36" x14ac:dyDescent="0.15">
      <c r="A2657" s="30"/>
      <c r="B2657" s="37"/>
      <c r="C2657" s="19"/>
      <c r="D2657" s="18"/>
      <c r="E2657" s="32"/>
      <c r="F2657" s="14">
        <f t="shared" si="2092"/>
        <v>0</v>
      </c>
      <c r="G2657" s="37"/>
      <c r="H2657" s="19"/>
      <c r="I2657" s="18"/>
      <c r="J2657" s="32"/>
      <c r="K2657" s="14">
        <f t="shared" si="2093"/>
        <v>0</v>
      </c>
      <c r="L2657" s="37"/>
      <c r="M2657" s="19"/>
      <c r="N2657" s="18"/>
      <c r="O2657" s="32"/>
      <c r="P2657" s="14">
        <f t="shared" si="2094"/>
        <v>0</v>
      </c>
      <c r="Q2657" s="15">
        <f t="shared" si="2076"/>
        <v>0</v>
      </c>
      <c r="S2657" s="30" t="s">
        <v>1901</v>
      </c>
      <c r="T2657" s="31"/>
      <c r="U2657" s="32"/>
      <c r="V2657" s="33">
        <v>2</v>
      </c>
      <c r="W2657" s="32">
        <v>3</v>
      </c>
      <c r="X2657" s="14">
        <f t="shared" si="2095"/>
        <v>5</v>
      </c>
      <c r="Y2657" s="31"/>
      <c r="Z2657" s="32"/>
      <c r="AA2657" s="33">
        <v>2</v>
      </c>
      <c r="AB2657" s="32">
        <v>3</v>
      </c>
      <c r="AC2657" s="14">
        <f t="shared" si="2096"/>
        <v>5</v>
      </c>
      <c r="AD2657" s="31"/>
      <c r="AE2657" s="32"/>
      <c r="AF2657" s="33">
        <v>2</v>
      </c>
      <c r="AG2657" s="32">
        <v>3</v>
      </c>
      <c r="AH2657" s="14">
        <f t="shared" si="2097"/>
        <v>5</v>
      </c>
      <c r="AI2657" s="15">
        <f t="shared" si="2098"/>
        <v>15</v>
      </c>
      <c r="AJ2657" s="56">
        <v>45078</v>
      </c>
    </row>
    <row r="2658" spans="1:36" x14ac:dyDescent="0.15">
      <c r="A2658" s="39"/>
      <c r="B2658" s="37"/>
      <c r="C2658" s="19"/>
      <c r="D2658" s="18"/>
      <c r="E2658" s="32"/>
      <c r="F2658" s="14">
        <f t="shared" si="2092"/>
        <v>0</v>
      </c>
      <c r="G2658" s="37"/>
      <c r="H2658" s="19"/>
      <c r="I2658" s="18"/>
      <c r="J2658" s="32"/>
      <c r="K2658" s="14">
        <f t="shared" si="2093"/>
        <v>0</v>
      </c>
      <c r="L2658" s="37"/>
      <c r="M2658" s="19"/>
      <c r="N2658" s="18"/>
      <c r="O2658" s="32"/>
      <c r="P2658" s="14">
        <f t="shared" si="2094"/>
        <v>0</v>
      </c>
      <c r="Q2658" s="15">
        <f t="shared" si="2076"/>
        <v>0</v>
      </c>
      <c r="S2658" s="30"/>
      <c r="T2658" s="31"/>
      <c r="U2658" s="32"/>
      <c r="V2658" s="33"/>
      <c r="W2658" s="32"/>
      <c r="X2658" s="14">
        <f t="shared" si="2095"/>
        <v>0</v>
      </c>
      <c r="Y2658" s="31">
        <v>1</v>
      </c>
      <c r="Z2658" s="32"/>
      <c r="AA2658" s="33"/>
      <c r="AB2658" s="32"/>
      <c r="AC2658" s="14">
        <f t="shared" si="2096"/>
        <v>1</v>
      </c>
      <c r="AD2658" s="31"/>
      <c r="AE2658" s="32"/>
      <c r="AF2658" s="33"/>
      <c r="AG2658" s="32"/>
      <c r="AH2658" s="14">
        <f t="shared" si="2097"/>
        <v>0</v>
      </c>
      <c r="AI2658" s="15">
        <f t="shared" si="2098"/>
        <v>1</v>
      </c>
      <c r="AJ2658" s="57"/>
    </row>
    <row r="2659" spans="1:36" x14ac:dyDescent="0.15">
      <c r="A2659" s="30"/>
      <c r="B2659" s="37"/>
      <c r="C2659" s="19"/>
      <c r="D2659" s="18"/>
      <c r="E2659" s="32"/>
      <c r="F2659" s="14">
        <f t="shared" si="2092"/>
        <v>0</v>
      </c>
      <c r="G2659" s="37"/>
      <c r="H2659" s="19"/>
      <c r="I2659" s="18"/>
      <c r="J2659" s="32"/>
      <c r="K2659" s="14">
        <f t="shared" si="2093"/>
        <v>0</v>
      </c>
      <c r="L2659" s="37"/>
      <c r="M2659" s="19"/>
      <c r="N2659" s="18"/>
      <c r="O2659" s="32"/>
      <c r="P2659" s="14">
        <f t="shared" si="2094"/>
        <v>0</v>
      </c>
      <c r="Q2659" s="15">
        <f t="shared" si="2076"/>
        <v>0</v>
      </c>
      <c r="S2659" s="30"/>
      <c r="T2659" s="31"/>
      <c r="U2659" s="32"/>
      <c r="V2659" s="33"/>
      <c r="W2659" s="32"/>
      <c r="X2659" s="14">
        <f t="shared" si="2095"/>
        <v>0</v>
      </c>
      <c r="Y2659" s="31"/>
      <c r="Z2659" s="32"/>
      <c r="AA2659" s="33"/>
      <c r="AB2659" s="32"/>
      <c r="AC2659" s="14">
        <f t="shared" si="2096"/>
        <v>0</v>
      </c>
      <c r="AD2659" s="31"/>
      <c r="AE2659" s="32"/>
      <c r="AF2659" s="33"/>
      <c r="AG2659" s="32"/>
      <c r="AH2659" s="14">
        <f t="shared" si="2097"/>
        <v>0</v>
      </c>
      <c r="AI2659" s="15">
        <f t="shared" si="2098"/>
        <v>0</v>
      </c>
    </row>
    <row r="2660" spans="1:36" x14ac:dyDescent="0.15">
      <c r="A2660" s="30"/>
      <c r="B2660" s="37"/>
      <c r="C2660" s="19"/>
      <c r="D2660" s="18"/>
      <c r="E2660" s="32"/>
      <c r="F2660" s="14">
        <f t="shared" si="2092"/>
        <v>0</v>
      </c>
      <c r="G2660" s="37"/>
      <c r="H2660" s="19"/>
      <c r="I2660" s="18"/>
      <c r="J2660" s="32"/>
      <c r="K2660" s="14">
        <f t="shared" si="2093"/>
        <v>0</v>
      </c>
      <c r="L2660" s="37"/>
      <c r="M2660" s="19"/>
      <c r="N2660" s="18"/>
      <c r="O2660" s="32"/>
      <c r="P2660" s="14">
        <f t="shared" si="2094"/>
        <v>0</v>
      </c>
      <c r="Q2660" s="15">
        <f t="shared" si="2076"/>
        <v>0</v>
      </c>
      <c r="S2660" s="30" t="s">
        <v>1815</v>
      </c>
      <c r="T2660" s="31"/>
      <c r="U2660" s="32"/>
      <c r="V2660" s="33"/>
      <c r="W2660" s="32"/>
      <c r="X2660" s="14">
        <f t="shared" si="2095"/>
        <v>0</v>
      </c>
      <c r="Y2660" s="31"/>
      <c r="Z2660" s="32"/>
      <c r="AA2660" s="33"/>
      <c r="AB2660" s="32"/>
      <c r="AC2660" s="14">
        <f t="shared" si="2096"/>
        <v>0</v>
      </c>
      <c r="AD2660" s="31"/>
      <c r="AE2660" s="32"/>
      <c r="AF2660" s="33"/>
      <c r="AG2660" s="32"/>
      <c r="AH2660" s="14">
        <f t="shared" si="2097"/>
        <v>0</v>
      </c>
      <c r="AI2660" s="15">
        <f t="shared" si="2098"/>
        <v>0</v>
      </c>
      <c r="AJ2660" s="56" t="s">
        <v>168</v>
      </c>
    </row>
    <row r="2661" spans="1:36" x14ac:dyDescent="0.15">
      <c r="A2661" s="13"/>
      <c r="B2661" s="37"/>
      <c r="C2661" s="19"/>
      <c r="D2661" s="18"/>
      <c r="E2661" s="32"/>
      <c r="F2661" s="14">
        <f t="shared" si="2092"/>
        <v>0</v>
      </c>
      <c r="G2661" s="37"/>
      <c r="H2661" s="19"/>
      <c r="I2661" s="18"/>
      <c r="J2661" s="32"/>
      <c r="K2661" s="14">
        <f t="shared" si="2093"/>
        <v>0</v>
      </c>
      <c r="L2661" s="37"/>
      <c r="M2661" s="19"/>
      <c r="N2661" s="18"/>
      <c r="O2661" s="32"/>
      <c r="P2661" s="14">
        <f t="shared" si="2094"/>
        <v>0</v>
      </c>
      <c r="Q2661" s="15">
        <f t="shared" si="2076"/>
        <v>0</v>
      </c>
      <c r="S2661" s="11" t="s">
        <v>1747</v>
      </c>
      <c r="T2661" s="143"/>
      <c r="U2661" s="113"/>
      <c r="V2661" s="144"/>
      <c r="W2661" s="113"/>
      <c r="X2661" s="145">
        <f t="shared" si="2095"/>
        <v>0</v>
      </c>
      <c r="Y2661" s="143"/>
      <c r="Z2661" s="113"/>
      <c r="AA2661" s="144"/>
      <c r="AB2661" s="113"/>
      <c r="AC2661" s="145">
        <f t="shared" si="2096"/>
        <v>0</v>
      </c>
      <c r="AD2661" s="143"/>
      <c r="AE2661" s="113"/>
      <c r="AF2661" s="144"/>
      <c r="AG2661" s="113"/>
      <c r="AH2661" s="145">
        <f t="shared" si="2097"/>
        <v>0</v>
      </c>
      <c r="AI2661" s="146">
        <f t="shared" si="2098"/>
        <v>0</v>
      </c>
      <c r="AJ2661" s="147"/>
    </row>
    <row r="2662" spans="1:36" ht="14.25" thickBot="1" x14ac:dyDescent="0.2">
      <c r="A2662" s="13"/>
      <c r="B2662" s="37"/>
      <c r="C2662" s="19"/>
      <c r="D2662" s="18"/>
      <c r="E2662" s="106"/>
      <c r="F2662" s="14">
        <f t="shared" si="2092"/>
        <v>0</v>
      </c>
      <c r="G2662" s="37"/>
      <c r="H2662" s="19"/>
      <c r="I2662" s="18"/>
      <c r="J2662" s="32"/>
      <c r="K2662" s="14">
        <f t="shared" si="2093"/>
        <v>0</v>
      </c>
      <c r="L2662" s="37"/>
      <c r="M2662" s="19"/>
      <c r="N2662" s="18"/>
      <c r="O2662" s="106"/>
      <c r="P2662" s="14">
        <f t="shared" si="2094"/>
        <v>0</v>
      </c>
      <c r="Q2662" s="24">
        <f t="shared" si="2076"/>
        <v>0</v>
      </c>
      <c r="S2662" s="13" t="s">
        <v>1759</v>
      </c>
      <c r="T2662" s="31"/>
      <c r="U2662" s="32"/>
      <c r="V2662" s="33"/>
      <c r="W2662" s="32"/>
      <c r="X2662" s="14">
        <f t="shared" si="2095"/>
        <v>0</v>
      </c>
      <c r="Y2662" s="31"/>
      <c r="Z2662" s="32"/>
      <c r="AA2662" s="33"/>
      <c r="AB2662" s="32"/>
      <c r="AC2662" s="14">
        <f t="shared" si="2096"/>
        <v>0</v>
      </c>
      <c r="AD2662" s="31"/>
      <c r="AE2662" s="32"/>
      <c r="AF2662" s="33"/>
      <c r="AG2662" s="32"/>
      <c r="AH2662" s="14">
        <f t="shared" si="2097"/>
        <v>0</v>
      </c>
      <c r="AI2662" s="15">
        <f t="shared" si="2098"/>
        <v>0</v>
      </c>
      <c r="AJ2662" s="57" t="s">
        <v>1760</v>
      </c>
    </row>
    <row r="2663" spans="1:36" ht="14.25" thickBot="1" x14ac:dyDescent="0.2">
      <c r="A2663" s="3" t="s">
        <v>11</v>
      </c>
      <c r="B2663" s="26">
        <f>SUM(B2639:B2662)</f>
        <v>4</v>
      </c>
      <c r="C2663" s="26">
        <f t="shared" ref="C2663:E2663" si="2099">SUM(C2639:C2662)</f>
        <v>5</v>
      </c>
      <c r="D2663" s="26">
        <f t="shared" si="2099"/>
        <v>7</v>
      </c>
      <c r="E2663" s="26">
        <f t="shared" si="2099"/>
        <v>4</v>
      </c>
      <c r="F2663" s="40">
        <f>SUM(F2639:F2662)</f>
        <v>20</v>
      </c>
      <c r="G2663" s="26">
        <f t="shared" ref="G2663:Q2663" si="2100">SUM(G2639:G2662)</f>
        <v>5</v>
      </c>
      <c r="H2663" s="26">
        <f t="shared" si="2100"/>
        <v>3</v>
      </c>
      <c r="I2663" s="27">
        <f t="shared" si="2100"/>
        <v>5</v>
      </c>
      <c r="J2663" s="27">
        <f t="shared" si="2100"/>
        <v>4</v>
      </c>
      <c r="K2663" s="40">
        <f t="shared" si="2100"/>
        <v>17</v>
      </c>
      <c r="L2663" s="26">
        <f t="shared" si="2100"/>
        <v>2</v>
      </c>
      <c r="M2663" s="26">
        <f t="shared" si="2100"/>
        <v>4</v>
      </c>
      <c r="N2663" s="26">
        <f t="shared" si="2100"/>
        <v>7</v>
      </c>
      <c r="O2663" s="26">
        <f t="shared" si="2100"/>
        <v>2</v>
      </c>
      <c r="P2663" s="40">
        <f t="shared" si="2100"/>
        <v>15</v>
      </c>
      <c r="Q2663" s="41">
        <f t="shared" si="2100"/>
        <v>52</v>
      </c>
      <c r="S2663" s="3" t="s">
        <v>11</v>
      </c>
      <c r="T2663" s="26">
        <f t="shared" ref="T2663:AI2663" si="2101">SUM(T2639:T2662)</f>
        <v>23</v>
      </c>
      <c r="U2663" s="26">
        <f t="shared" si="2101"/>
        <v>34</v>
      </c>
      <c r="V2663" s="26">
        <f t="shared" si="2101"/>
        <v>20</v>
      </c>
      <c r="W2663" s="26">
        <f t="shared" si="2101"/>
        <v>35</v>
      </c>
      <c r="X2663" s="40">
        <f t="shared" si="2101"/>
        <v>112</v>
      </c>
      <c r="Y2663" s="26">
        <f t="shared" si="2101"/>
        <v>39</v>
      </c>
      <c r="Z2663" s="26">
        <f t="shared" si="2101"/>
        <v>67</v>
      </c>
      <c r="AA2663" s="27">
        <f t="shared" si="2101"/>
        <v>57</v>
      </c>
      <c r="AB2663" s="27">
        <f t="shared" si="2101"/>
        <v>45</v>
      </c>
      <c r="AC2663" s="40">
        <f t="shared" si="2101"/>
        <v>208</v>
      </c>
      <c r="AD2663" s="26">
        <f t="shared" si="2101"/>
        <v>23</v>
      </c>
      <c r="AE2663" s="26">
        <f t="shared" si="2101"/>
        <v>24</v>
      </c>
      <c r="AF2663" s="26">
        <f t="shared" si="2101"/>
        <v>17</v>
      </c>
      <c r="AG2663" s="26">
        <f t="shared" si="2101"/>
        <v>25</v>
      </c>
      <c r="AH2663" s="40">
        <f t="shared" si="2101"/>
        <v>89</v>
      </c>
      <c r="AI2663" s="41">
        <f t="shared" si="2101"/>
        <v>409</v>
      </c>
    </row>
    <row r="2664" spans="1:36" ht="14.25" thickBot="1" x14ac:dyDescent="0.2">
      <c r="A2664" s="42" t="s">
        <v>12</v>
      </c>
      <c r="B2664" s="43">
        <f>B2638-B2663</f>
        <v>4</v>
      </c>
      <c r="C2664" s="43">
        <f t="shared" ref="C2664:Q2664" si="2102">C2638-C2663</f>
        <v>4</v>
      </c>
      <c r="D2664" s="43">
        <f t="shared" si="2102"/>
        <v>3</v>
      </c>
      <c r="E2664" s="43">
        <f t="shared" si="2102"/>
        <v>5</v>
      </c>
      <c r="F2664" s="43">
        <f t="shared" si="2102"/>
        <v>16</v>
      </c>
      <c r="G2664" s="43">
        <f t="shared" si="2102"/>
        <v>3</v>
      </c>
      <c r="H2664" s="43">
        <f t="shared" si="2102"/>
        <v>4</v>
      </c>
      <c r="I2664" s="43">
        <f t="shared" si="2102"/>
        <v>3</v>
      </c>
      <c r="J2664" s="43">
        <f t="shared" si="2102"/>
        <v>5</v>
      </c>
      <c r="K2664" s="43">
        <f t="shared" si="2102"/>
        <v>15</v>
      </c>
      <c r="L2664" s="43">
        <f t="shared" si="2102"/>
        <v>4</v>
      </c>
      <c r="M2664" s="43">
        <f t="shared" si="2102"/>
        <v>4</v>
      </c>
      <c r="N2664" s="43">
        <f t="shared" si="2102"/>
        <v>3</v>
      </c>
      <c r="O2664" s="43">
        <f t="shared" si="2102"/>
        <v>5</v>
      </c>
      <c r="P2664" s="43">
        <f t="shared" si="2102"/>
        <v>16</v>
      </c>
      <c r="Q2664" s="41">
        <f t="shared" si="2102"/>
        <v>47</v>
      </c>
      <c r="S2664" s="42" t="s">
        <v>12</v>
      </c>
      <c r="T2664" s="43">
        <f>T2638-T2663</f>
        <v>524</v>
      </c>
      <c r="U2664" s="43">
        <f t="shared" ref="U2664:AI2664" si="2103">U2638-U2663</f>
        <v>630</v>
      </c>
      <c r="V2664" s="43">
        <f t="shared" si="2103"/>
        <v>599</v>
      </c>
      <c r="W2664" s="43">
        <f t="shared" si="2103"/>
        <v>260</v>
      </c>
      <c r="X2664" s="43">
        <f t="shared" si="2103"/>
        <v>2013</v>
      </c>
      <c r="Y2664" s="43">
        <f t="shared" si="2103"/>
        <v>542</v>
      </c>
      <c r="Z2664" s="43">
        <f t="shared" si="2103"/>
        <v>722</v>
      </c>
      <c r="AA2664" s="43">
        <f t="shared" si="2103"/>
        <v>591</v>
      </c>
      <c r="AB2664" s="43">
        <f t="shared" si="2103"/>
        <v>303</v>
      </c>
      <c r="AC2664" s="43">
        <f t="shared" si="2103"/>
        <v>2158</v>
      </c>
      <c r="AD2664" s="43">
        <f t="shared" si="2103"/>
        <v>526</v>
      </c>
      <c r="AE2664" s="43">
        <f t="shared" si="2103"/>
        <v>732</v>
      </c>
      <c r="AF2664" s="43">
        <f t="shared" si="2103"/>
        <v>563</v>
      </c>
      <c r="AG2664" s="43">
        <f t="shared" si="2103"/>
        <v>340</v>
      </c>
      <c r="AH2664" s="43">
        <f t="shared" si="2103"/>
        <v>2161</v>
      </c>
      <c r="AI2664" s="41">
        <f t="shared" si="2103"/>
        <v>6332</v>
      </c>
    </row>
    <row r="2667" spans="1:36" ht="21.75" thickBot="1" x14ac:dyDescent="0.25">
      <c r="A2667" s="50" t="s">
        <v>13</v>
      </c>
      <c r="B2667" s="51"/>
      <c r="C2667" s="51"/>
      <c r="D2667" s="51"/>
      <c r="E2667" s="51"/>
      <c r="F2667" s="54" t="s">
        <v>26</v>
      </c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S2667" s="50" t="s">
        <v>14</v>
      </c>
      <c r="T2667" s="51"/>
      <c r="U2667" s="51"/>
      <c r="V2667" s="51"/>
      <c r="W2667" s="51"/>
      <c r="X2667" s="54" t="s">
        <v>26</v>
      </c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</row>
    <row r="2668" spans="1:36" ht="14.25" thickBot="1" x14ac:dyDescent="0.2">
      <c r="A2668" s="2" t="s">
        <v>0</v>
      </c>
      <c r="B2668" s="225" t="s">
        <v>15</v>
      </c>
      <c r="C2668" s="225"/>
      <c r="D2668" s="225"/>
      <c r="E2668" s="225"/>
      <c r="F2668" s="226"/>
      <c r="G2668" s="225" t="s">
        <v>1</v>
      </c>
      <c r="H2668" s="225"/>
      <c r="I2668" s="225"/>
      <c r="J2668" s="225"/>
      <c r="K2668" s="226"/>
      <c r="L2668" s="225" t="s">
        <v>16</v>
      </c>
      <c r="M2668" s="225"/>
      <c r="N2668" s="225"/>
      <c r="O2668" s="225"/>
      <c r="P2668" s="225"/>
      <c r="Q2668" s="227" t="s">
        <v>2</v>
      </c>
      <c r="S2668" s="2" t="s">
        <v>0</v>
      </c>
      <c r="T2668" s="225" t="s">
        <v>15</v>
      </c>
      <c r="U2668" s="225"/>
      <c r="V2668" s="225"/>
      <c r="W2668" s="225"/>
      <c r="X2668" s="226"/>
      <c r="Y2668" s="225" t="s">
        <v>1</v>
      </c>
      <c r="Z2668" s="225"/>
      <c r="AA2668" s="225"/>
      <c r="AB2668" s="225"/>
      <c r="AC2668" s="226"/>
      <c r="AD2668" s="225" t="s">
        <v>16</v>
      </c>
      <c r="AE2668" s="225"/>
      <c r="AF2668" s="225"/>
      <c r="AG2668" s="225"/>
      <c r="AH2668" s="225"/>
      <c r="AI2668" s="227" t="s">
        <v>2</v>
      </c>
    </row>
    <row r="2669" spans="1:36" ht="14.25" thickBot="1" x14ac:dyDescent="0.2">
      <c r="A2669" s="2" t="s">
        <v>3</v>
      </c>
      <c r="B2669" s="3" t="s">
        <v>4</v>
      </c>
      <c r="C2669" s="2" t="s">
        <v>5</v>
      </c>
      <c r="D2669" s="4" t="s">
        <v>6</v>
      </c>
      <c r="E2669" s="2" t="s">
        <v>821</v>
      </c>
      <c r="F2669" s="2" t="s">
        <v>7</v>
      </c>
      <c r="G2669" s="3" t="s">
        <v>4</v>
      </c>
      <c r="H2669" s="2" t="s">
        <v>5</v>
      </c>
      <c r="I2669" s="4" t="s">
        <v>6</v>
      </c>
      <c r="J2669" s="2" t="s">
        <v>820</v>
      </c>
      <c r="K2669" s="2" t="s">
        <v>7</v>
      </c>
      <c r="L2669" s="3" t="s">
        <v>4</v>
      </c>
      <c r="M2669" s="2" t="s">
        <v>5</v>
      </c>
      <c r="N2669" s="4" t="s">
        <v>6</v>
      </c>
      <c r="O2669" s="2" t="s">
        <v>820</v>
      </c>
      <c r="P2669" s="3" t="s">
        <v>7</v>
      </c>
      <c r="Q2669" s="228"/>
      <c r="S2669" s="2" t="s">
        <v>3</v>
      </c>
      <c r="T2669" s="3" t="s">
        <v>4</v>
      </c>
      <c r="U2669" s="2" t="s">
        <v>5</v>
      </c>
      <c r="V2669" s="4" t="s">
        <v>6</v>
      </c>
      <c r="W2669" s="2" t="s">
        <v>821</v>
      </c>
      <c r="X2669" s="2" t="s">
        <v>7</v>
      </c>
      <c r="Y2669" s="3" t="s">
        <v>4</v>
      </c>
      <c r="Z2669" s="2" t="s">
        <v>5</v>
      </c>
      <c r="AA2669" s="4" t="s">
        <v>6</v>
      </c>
      <c r="AB2669" s="2" t="s">
        <v>821</v>
      </c>
      <c r="AC2669" s="2" t="s">
        <v>7</v>
      </c>
      <c r="AD2669" s="3" t="s">
        <v>4</v>
      </c>
      <c r="AE2669" s="2" t="s">
        <v>5</v>
      </c>
      <c r="AF2669" s="4" t="s">
        <v>6</v>
      </c>
      <c r="AG2669" s="2" t="s">
        <v>821</v>
      </c>
      <c r="AH2669" s="3" t="s">
        <v>7</v>
      </c>
      <c r="AI2669" s="228"/>
    </row>
    <row r="2670" spans="1:36" x14ac:dyDescent="0.15">
      <c r="A2670" s="5" t="s">
        <v>12</v>
      </c>
      <c r="B2670" s="6">
        <f>B2664</f>
        <v>4</v>
      </c>
      <c r="C2670" s="7">
        <f>C2664</f>
        <v>4</v>
      </c>
      <c r="D2670" s="6">
        <f>D2664</f>
        <v>3</v>
      </c>
      <c r="E2670" s="7">
        <f>E2664</f>
        <v>5</v>
      </c>
      <c r="F2670" s="8">
        <f>SUM(B2670:E2670)</f>
        <v>16</v>
      </c>
      <c r="G2670" s="6">
        <f>G2664</f>
        <v>3</v>
      </c>
      <c r="H2670" s="7">
        <f>H2664</f>
        <v>4</v>
      </c>
      <c r="I2670" s="6">
        <f>I2664</f>
        <v>3</v>
      </c>
      <c r="J2670" s="7">
        <f>J2664</f>
        <v>5</v>
      </c>
      <c r="K2670" s="8">
        <f>SUM(G2670:J2670)</f>
        <v>15</v>
      </c>
      <c r="L2670" s="6">
        <f>L2664</f>
        <v>4</v>
      </c>
      <c r="M2670" s="7">
        <f>M2664</f>
        <v>4</v>
      </c>
      <c r="N2670" s="6">
        <f>N2664</f>
        <v>3</v>
      </c>
      <c r="O2670" s="7">
        <f>O2664</f>
        <v>5</v>
      </c>
      <c r="P2670" s="8">
        <f>SUM(L2670:O2670)</f>
        <v>16</v>
      </c>
      <c r="Q2670" s="9">
        <f>F2670+K2670+P2670</f>
        <v>47</v>
      </c>
      <c r="S2670" s="5" t="s">
        <v>12</v>
      </c>
      <c r="T2670" s="6">
        <f>T2664</f>
        <v>524</v>
      </c>
      <c r="U2670" s="7">
        <f>U2664</f>
        <v>630</v>
      </c>
      <c r="V2670" s="6">
        <f>V2664</f>
        <v>599</v>
      </c>
      <c r="W2670" s="7">
        <f>W2664</f>
        <v>260</v>
      </c>
      <c r="X2670" s="8">
        <f>SUM(T2670:W2670)</f>
        <v>2013</v>
      </c>
      <c r="Y2670" s="6">
        <f>Y2664</f>
        <v>542</v>
      </c>
      <c r="Z2670" s="7">
        <f>Z2664</f>
        <v>722</v>
      </c>
      <c r="AA2670" s="6">
        <f>AA2664</f>
        <v>591</v>
      </c>
      <c r="AB2670" s="7">
        <f>AB2664</f>
        <v>303</v>
      </c>
      <c r="AC2670" s="8">
        <f>SUM(Y2670:AB2670)</f>
        <v>2158</v>
      </c>
      <c r="AD2670" s="7">
        <f>AD2664</f>
        <v>526</v>
      </c>
      <c r="AE2670" s="7">
        <f>AE2664</f>
        <v>732</v>
      </c>
      <c r="AF2670" s="6">
        <f>AF2664</f>
        <v>563</v>
      </c>
      <c r="AG2670" s="7">
        <f>AG2664</f>
        <v>340</v>
      </c>
      <c r="AH2670" s="8">
        <f>SUM(AD2670:AG2670)</f>
        <v>2161</v>
      </c>
      <c r="AI2670" s="9">
        <f>X2670+AC2670+AH2670</f>
        <v>6332</v>
      </c>
    </row>
    <row r="2671" spans="1:36" x14ac:dyDescent="0.15">
      <c r="A2671" s="30" t="s">
        <v>1908</v>
      </c>
      <c r="B2671" s="37">
        <v>1</v>
      </c>
      <c r="C2671" s="19"/>
      <c r="D2671" s="18"/>
      <c r="E2671" s="32"/>
      <c r="F2671" s="14">
        <f t="shared" ref="F2671" si="2104">SUM(B2671:E2671)</f>
        <v>1</v>
      </c>
      <c r="G2671" s="37">
        <v>1</v>
      </c>
      <c r="H2671" s="19"/>
      <c r="I2671" s="18"/>
      <c r="J2671" s="32"/>
      <c r="K2671" s="14">
        <f t="shared" ref="K2671" si="2105">SUM(G2671:J2671)</f>
        <v>1</v>
      </c>
      <c r="L2671" s="37">
        <v>1</v>
      </c>
      <c r="M2671" s="19"/>
      <c r="N2671" s="18"/>
      <c r="O2671" s="32"/>
      <c r="P2671" s="14">
        <f t="shared" ref="P2671" si="2106">SUM(L2671:O2671)</f>
        <v>1</v>
      </c>
      <c r="Q2671" s="15">
        <f t="shared" ref="Q2671" si="2107">F2671+K2671+P2671</f>
        <v>3</v>
      </c>
      <c r="R2671" s="93">
        <v>45082</v>
      </c>
      <c r="S2671" s="11" t="s">
        <v>9</v>
      </c>
      <c r="T2671" s="12"/>
      <c r="U2671" s="13"/>
      <c r="V2671" s="12"/>
      <c r="W2671" s="30"/>
      <c r="X2671" s="14">
        <f>SUM(T2671:W2671)</f>
        <v>0</v>
      </c>
      <c r="Y2671" s="12"/>
      <c r="Z2671" s="13"/>
      <c r="AA2671" s="12"/>
      <c r="AB2671" s="30"/>
      <c r="AC2671" s="14">
        <f>SUM(Y2671:AB2671)</f>
        <v>0</v>
      </c>
      <c r="AD2671" s="12"/>
      <c r="AE2671" s="13"/>
      <c r="AF2671" s="12"/>
      <c r="AG2671" s="30"/>
      <c r="AH2671" s="14">
        <f>SUM(AD2671:AG2671)</f>
        <v>0</v>
      </c>
      <c r="AI2671" s="15">
        <f t="shared" ref="AI2671:AI2705" si="2108">X2671+AC2671+AH2671</f>
        <v>0</v>
      </c>
    </row>
    <row r="2672" spans="1:36" x14ac:dyDescent="0.15">
      <c r="A2672" s="11" t="s">
        <v>9</v>
      </c>
      <c r="B2672" s="37"/>
      <c r="C2672" s="19">
        <v>3</v>
      </c>
      <c r="D2672" s="18">
        <v>3</v>
      </c>
      <c r="E2672" s="32"/>
      <c r="F2672" s="14">
        <f t="shared" ref="F2672:F2680" si="2109">SUM(B2672:E2672)</f>
        <v>6</v>
      </c>
      <c r="G2672" s="37">
        <v>5</v>
      </c>
      <c r="H2672" s="19">
        <v>3</v>
      </c>
      <c r="I2672" s="18">
        <v>3</v>
      </c>
      <c r="J2672" s="32"/>
      <c r="K2672" s="14">
        <f t="shared" ref="K2672:K2680" si="2110">SUM(G2672:J2672)</f>
        <v>11</v>
      </c>
      <c r="L2672" s="37"/>
      <c r="M2672" s="19">
        <v>3</v>
      </c>
      <c r="N2672" s="18">
        <v>3</v>
      </c>
      <c r="O2672" s="32"/>
      <c r="P2672" s="14">
        <f t="shared" ref="P2672:P2680" si="2111">SUM(L2672:O2672)</f>
        <v>6</v>
      </c>
      <c r="Q2672" s="15">
        <f t="shared" ref="Q2672:Q2705" si="2112">F2672+K2672+P2672</f>
        <v>23</v>
      </c>
      <c r="R2672" s="56">
        <v>45085</v>
      </c>
      <c r="S2672" s="11" t="s">
        <v>9</v>
      </c>
      <c r="T2672" s="62"/>
      <c r="U2672" s="47"/>
      <c r="V2672" s="46"/>
      <c r="W2672" s="88"/>
      <c r="X2672" s="14">
        <f t="shared" ref="X2672:X2680" si="2113">SUM(T2672:W2672)</f>
        <v>0</v>
      </c>
      <c r="Y2672" s="62"/>
      <c r="Z2672" s="47"/>
      <c r="AA2672" s="46"/>
      <c r="AB2672" s="88"/>
      <c r="AC2672" s="14">
        <f t="shared" ref="AC2672:AC2680" si="2114">SUM(Y2672:AB2672)</f>
        <v>0</v>
      </c>
      <c r="AD2672" s="62"/>
      <c r="AE2672" s="47"/>
      <c r="AF2672" s="46"/>
      <c r="AG2672" s="88"/>
      <c r="AH2672" s="14">
        <f t="shared" ref="AH2672:AH2680" si="2115">SUM(AD2672:AG2672)</f>
        <v>0</v>
      </c>
      <c r="AI2672" s="15">
        <f t="shared" si="2108"/>
        <v>0</v>
      </c>
    </row>
    <row r="2673" spans="1:36" x14ac:dyDescent="0.15">
      <c r="A2673" s="11" t="s">
        <v>1888</v>
      </c>
      <c r="B2673" s="12">
        <v>1</v>
      </c>
      <c r="C2673" s="13"/>
      <c r="D2673" s="12">
        <v>-1</v>
      </c>
      <c r="E2673" s="30"/>
      <c r="F2673" s="14">
        <f t="shared" si="2109"/>
        <v>0</v>
      </c>
      <c r="G2673" s="12">
        <v>1</v>
      </c>
      <c r="H2673" s="13"/>
      <c r="I2673" s="12">
        <v>-1</v>
      </c>
      <c r="J2673" s="30"/>
      <c r="K2673" s="14">
        <f t="shared" si="2110"/>
        <v>0</v>
      </c>
      <c r="L2673" s="12">
        <v>1</v>
      </c>
      <c r="M2673" s="13"/>
      <c r="N2673" s="12">
        <v>-1</v>
      </c>
      <c r="O2673" s="30"/>
      <c r="P2673" s="14">
        <f t="shared" si="2111"/>
        <v>0</v>
      </c>
      <c r="Q2673" s="15">
        <f t="shared" si="2112"/>
        <v>0</v>
      </c>
      <c r="R2673" s="93">
        <v>45092</v>
      </c>
      <c r="S2673" s="11" t="s">
        <v>9</v>
      </c>
      <c r="T2673" s="62"/>
      <c r="U2673" s="47"/>
      <c r="V2673" s="46"/>
      <c r="W2673" s="88"/>
      <c r="X2673" s="14">
        <f t="shared" ref="X2673:X2674" si="2116">SUM(T2673:W2673)</f>
        <v>0</v>
      </c>
      <c r="Y2673" s="62"/>
      <c r="Z2673" s="47"/>
      <c r="AA2673" s="46"/>
      <c r="AB2673" s="88"/>
      <c r="AC2673" s="14">
        <f t="shared" ref="AC2673:AC2674" si="2117">SUM(Y2673:AB2673)</f>
        <v>0</v>
      </c>
      <c r="AD2673" s="62"/>
      <c r="AE2673" s="47"/>
      <c r="AF2673" s="46"/>
      <c r="AG2673" s="88"/>
      <c r="AH2673" s="14">
        <f t="shared" ref="AH2673:AH2674" si="2118">SUM(AD2673:AG2673)</f>
        <v>0</v>
      </c>
      <c r="AI2673" s="15">
        <f t="shared" ref="AI2673:AI2674" si="2119">X2673+AC2673+AH2673</f>
        <v>0</v>
      </c>
    </row>
    <row r="2674" spans="1:36" x14ac:dyDescent="0.15">
      <c r="A2674" s="11" t="s">
        <v>836</v>
      </c>
      <c r="B2674" s="12">
        <v>2</v>
      </c>
      <c r="C2674" s="13">
        <v>1</v>
      </c>
      <c r="D2674" s="12"/>
      <c r="E2674" s="30"/>
      <c r="F2674" s="14">
        <f t="shared" si="2109"/>
        <v>3</v>
      </c>
      <c r="G2674" s="12"/>
      <c r="H2674" s="13"/>
      <c r="I2674" s="12"/>
      <c r="J2674" s="30"/>
      <c r="K2674" s="14">
        <f t="shared" si="2110"/>
        <v>0</v>
      </c>
      <c r="L2674" s="12"/>
      <c r="M2674" s="13">
        <v>1</v>
      </c>
      <c r="N2674" s="12"/>
      <c r="O2674" s="30"/>
      <c r="P2674" s="14">
        <f t="shared" si="2111"/>
        <v>1</v>
      </c>
      <c r="Q2674" s="15">
        <f t="shared" si="2112"/>
        <v>4</v>
      </c>
      <c r="R2674" s="93">
        <v>45096</v>
      </c>
      <c r="S2674" s="11" t="s">
        <v>9</v>
      </c>
      <c r="T2674" s="62"/>
      <c r="U2674" s="47"/>
      <c r="V2674" s="46"/>
      <c r="W2674" s="88"/>
      <c r="X2674" s="14">
        <f t="shared" si="2116"/>
        <v>0</v>
      </c>
      <c r="Y2674" s="62"/>
      <c r="Z2674" s="47"/>
      <c r="AA2674" s="46"/>
      <c r="AB2674" s="88"/>
      <c r="AC2674" s="14">
        <f t="shared" si="2117"/>
        <v>0</v>
      </c>
      <c r="AD2674" s="62"/>
      <c r="AE2674" s="47"/>
      <c r="AF2674" s="46"/>
      <c r="AG2674" s="88"/>
      <c r="AH2674" s="14">
        <f t="shared" si="2118"/>
        <v>0</v>
      </c>
      <c r="AI2674" s="15">
        <f t="shared" si="2119"/>
        <v>0</v>
      </c>
    </row>
    <row r="2675" spans="1:36" x14ac:dyDescent="0.15">
      <c r="A2675" s="11" t="s">
        <v>9</v>
      </c>
      <c r="B2675" s="12"/>
      <c r="C2675" s="13"/>
      <c r="D2675" s="12"/>
      <c r="E2675" s="30"/>
      <c r="F2675" s="14">
        <f t="shared" si="2109"/>
        <v>0</v>
      </c>
      <c r="G2675" s="12"/>
      <c r="H2675" s="13"/>
      <c r="I2675" s="12"/>
      <c r="J2675" s="30"/>
      <c r="K2675" s="14">
        <f t="shared" si="2110"/>
        <v>0</v>
      </c>
      <c r="L2675" s="12"/>
      <c r="M2675" s="13"/>
      <c r="N2675" s="12"/>
      <c r="O2675" s="30"/>
      <c r="P2675" s="14">
        <f t="shared" si="2111"/>
        <v>0</v>
      </c>
      <c r="Q2675" s="15">
        <f t="shared" si="2112"/>
        <v>0</v>
      </c>
      <c r="S2675" s="11" t="s">
        <v>9</v>
      </c>
      <c r="T2675" s="89"/>
      <c r="U2675" s="88"/>
      <c r="V2675" s="89"/>
      <c r="W2675" s="88"/>
      <c r="X2675" s="14">
        <f t="shared" si="2113"/>
        <v>0</v>
      </c>
      <c r="Y2675" s="89"/>
      <c r="Z2675" s="88"/>
      <c r="AA2675" s="89"/>
      <c r="AB2675" s="88"/>
      <c r="AC2675" s="14">
        <f t="shared" si="2114"/>
        <v>0</v>
      </c>
      <c r="AD2675" s="89"/>
      <c r="AE2675" s="88"/>
      <c r="AF2675" s="89"/>
      <c r="AG2675" s="88"/>
      <c r="AH2675" s="14">
        <f t="shared" si="2115"/>
        <v>0</v>
      </c>
      <c r="AI2675" s="15">
        <f t="shared" si="2108"/>
        <v>0</v>
      </c>
      <c r="AJ2675" s="57"/>
    </row>
    <row r="2676" spans="1:36" x14ac:dyDescent="0.15">
      <c r="A2676" s="11" t="s">
        <v>9</v>
      </c>
      <c r="B2676" s="12"/>
      <c r="C2676" s="13"/>
      <c r="D2676" s="12"/>
      <c r="E2676" s="30"/>
      <c r="F2676" s="14">
        <f t="shared" si="2109"/>
        <v>0</v>
      </c>
      <c r="G2676" s="12"/>
      <c r="H2676" s="13"/>
      <c r="I2676" s="12"/>
      <c r="J2676" s="30"/>
      <c r="K2676" s="14">
        <f t="shared" si="2110"/>
        <v>0</v>
      </c>
      <c r="L2676" s="12"/>
      <c r="M2676" s="13"/>
      <c r="N2676" s="12"/>
      <c r="O2676" s="30"/>
      <c r="P2676" s="14">
        <f t="shared" si="2111"/>
        <v>0</v>
      </c>
      <c r="Q2676" s="15">
        <f t="shared" si="2112"/>
        <v>0</v>
      </c>
      <c r="S2676" s="11" t="s">
        <v>9</v>
      </c>
      <c r="T2676" s="46"/>
      <c r="U2676" s="47"/>
      <c r="V2676" s="46"/>
      <c r="W2676" s="88"/>
      <c r="X2676" s="14">
        <f t="shared" si="2113"/>
        <v>0</v>
      </c>
      <c r="Y2676" s="46"/>
      <c r="Z2676" s="47"/>
      <c r="AA2676" s="46"/>
      <c r="AB2676" s="88"/>
      <c r="AC2676" s="14">
        <f t="shared" si="2114"/>
        <v>0</v>
      </c>
      <c r="AD2676" s="46"/>
      <c r="AE2676" s="47"/>
      <c r="AF2676" s="46"/>
      <c r="AG2676" s="88"/>
      <c r="AH2676" s="14">
        <f t="shared" si="2115"/>
        <v>0</v>
      </c>
      <c r="AI2676" s="15">
        <f t="shared" si="2108"/>
        <v>0</v>
      </c>
    </row>
    <row r="2677" spans="1:36" x14ac:dyDescent="0.15">
      <c r="A2677" s="11" t="s">
        <v>9</v>
      </c>
      <c r="B2677" s="18"/>
      <c r="C2677" s="19"/>
      <c r="D2677" s="18"/>
      <c r="E2677" s="32"/>
      <c r="F2677" s="14">
        <f t="shared" si="2109"/>
        <v>0</v>
      </c>
      <c r="G2677" s="18"/>
      <c r="H2677" s="19"/>
      <c r="I2677" s="18"/>
      <c r="J2677" s="32"/>
      <c r="K2677" s="14">
        <f t="shared" si="2110"/>
        <v>0</v>
      </c>
      <c r="L2677" s="18"/>
      <c r="M2677" s="19"/>
      <c r="N2677" s="18"/>
      <c r="O2677" s="32"/>
      <c r="P2677" s="14">
        <f t="shared" si="2111"/>
        <v>0</v>
      </c>
      <c r="Q2677" s="15">
        <f t="shared" si="2112"/>
        <v>0</v>
      </c>
      <c r="S2677" s="11" t="s">
        <v>9</v>
      </c>
      <c r="T2677" s="46"/>
      <c r="U2677" s="47"/>
      <c r="V2677" s="46"/>
      <c r="W2677" s="88"/>
      <c r="X2677" s="14">
        <f t="shared" si="2113"/>
        <v>0</v>
      </c>
      <c r="Y2677" s="46"/>
      <c r="Z2677" s="47"/>
      <c r="AA2677" s="46"/>
      <c r="AB2677" s="88"/>
      <c r="AC2677" s="14">
        <f t="shared" si="2114"/>
        <v>0</v>
      </c>
      <c r="AD2677" s="46"/>
      <c r="AE2677" s="47"/>
      <c r="AF2677" s="46"/>
      <c r="AG2677" s="88"/>
      <c r="AH2677" s="14">
        <f t="shared" si="2115"/>
        <v>0</v>
      </c>
      <c r="AI2677" s="15">
        <f t="shared" si="2108"/>
        <v>0</v>
      </c>
    </row>
    <row r="2678" spans="1:36" x14ac:dyDescent="0.15">
      <c r="A2678" s="11" t="s">
        <v>9</v>
      </c>
      <c r="B2678" s="18"/>
      <c r="C2678" s="19"/>
      <c r="D2678" s="18"/>
      <c r="E2678" s="32"/>
      <c r="F2678" s="14">
        <f t="shared" si="2109"/>
        <v>0</v>
      </c>
      <c r="G2678" s="18"/>
      <c r="H2678" s="19"/>
      <c r="I2678" s="18"/>
      <c r="J2678" s="32"/>
      <c r="K2678" s="14">
        <f t="shared" si="2110"/>
        <v>0</v>
      </c>
      <c r="L2678" s="18"/>
      <c r="M2678" s="19"/>
      <c r="N2678" s="18"/>
      <c r="O2678" s="32"/>
      <c r="P2678" s="14">
        <f t="shared" si="2111"/>
        <v>0</v>
      </c>
      <c r="Q2678" s="15">
        <f t="shared" si="2112"/>
        <v>0</v>
      </c>
      <c r="S2678" s="11" t="s">
        <v>9</v>
      </c>
      <c r="T2678" s="62"/>
      <c r="U2678" s="47"/>
      <c r="V2678" s="46"/>
      <c r="W2678" s="47"/>
      <c r="X2678" s="123">
        <f t="shared" si="2113"/>
        <v>0</v>
      </c>
      <c r="Y2678" s="46"/>
      <c r="Z2678" s="47"/>
      <c r="AA2678" s="46"/>
      <c r="AB2678" s="47"/>
      <c r="AC2678" s="123">
        <f t="shared" si="2114"/>
        <v>0</v>
      </c>
      <c r="AD2678" s="46"/>
      <c r="AE2678" s="47"/>
      <c r="AF2678" s="46"/>
      <c r="AG2678" s="47"/>
      <c r="AH2678" s="123">
        <f t="shared" si="2115"/>
        <v>0</v>
      </c>
      <c r="AI2678" s="72">
        <f t="shared" si="2108"/>
        <v>0</v>
      </c>
    </row>
    <row r="2679" spans="1:36" x14ac:dyDescent="0.15">
      <c r="A2679" s="11" t="s">
        <v>9</v>
      </c>
      <c r="B2679" s="18"/>
      <c r="C2679" s="19"/>
      <c r="D2679" s="18"/>
      <c r="E2679" s="32"/>
      <c r="F2679" s="14">
        <f t="shared" si="2109"/>
        <v>0</v>
      </c>
      <c r="G2679" s="18"/>
      <c r="H2679" s="19"/>
      <c r="I2679" s="18"/>
      <c r="J2679" s="32"/>
      <c r="K2679" s="14">
        <f t="shared" si="2110"/>
        <v>0</v>
      </c>
      <c r="L2679" s="18"/>
      <c r="M2679" s="19"/>
      <c r="N2679" s="18"/>
      <c r="O2679" s="32"/>
      <c r="P2679" s="14">
        <f t="shared" si="2111"/>
        <v>0</v>
      </c>
      <c r="Q2679" s="15">
        <f t="shared" si="2112"/>
        <v>0</v>
      </c>
      <c r="S2679" s="11" t="s">
        <v>9</v>
      </c>
      <c r="T2679" s="89"/>
      <c r="U2679" s="88"/>
      <c r="V2679" s="89"/>
      <c r="W2679" s="88"/>
      <c r="X2679" s="14">
        <f t="shared" si="2113"/>
        <v>0</v>
      </c>
      <c r="Y2679" s="89"/>
      <c r="Z2679" s="88"/>
      <c r="AA2679" s="89"/>
      <c r="AB2679" s="88"/>
      <c r="AC2679" s="14">
        <f t="shared" si="2114"/>
        <v>0</v>
      </c>
      <c r="AD2679" s="89"/>
      <c r="AE2679" s="88"/>
      <c r="AF2679" s="89"/>
      <c r="AG2679" s="88"/>
      <c r="AH2679" s="14">
        <f t="shared" si="2115"/>
        <v>0</v>
      </c>
      <c r="AI2679" s="15">
        <f t="shared" si="2108"/>
        <v>0</v>
      </c>
    </row>
    <row r="2680" spans="1:36" ht="14.25" thickBot="1" x14ac:dyDescent="0.2">
      <c r="A2680" s="20" t="s">
        <v>9</v>
      </c>
      <c r="B2680" s="21"/>
      <c r="C2680" s="22"/>
      <c r="D2680" s="21"/>
      <c r="E2680" s="105"/>
      <c r="F2680" s="14">
        <f t="shared" si="2109"/>
        <v>0</v>
      </c>
      <c r="G2680" s="21"/>
      <c r="H2680" s="22"/>
      <c r="I2680" s="21"/>
      <c r="J2680" s="105"/>
      <c r="K2680" s="14">
        <f t="shared" si="2110"/>
        <v>0</v>
      </c>
      <c r="L2680" s="21"/>
      <c r="M2680" s="22"/>
      <c r="N2680" s="21"/>
      <c r="O2680" s="105"/>
      <c r="P2680" s="14">
        <f t="shared" si="2111"/>
        <v>0</v>
      </c>
      <c r="Q2680" s="24">
        <f t="shared" si="2112"/>
        <v>0</v>
      </c>
      <c r="S2680" s="11" t="s">
        <v>9</v>
      </c>
      <c r="T2680" s="48"/>
      <c r="U2680" s="49"/>
      <c r="V2680" s="48"/>
      <c r="W2680" s="109"/>
      <c r="X2680" s="14">
        <f t="shared" si="2113"/>
        <v>0</v>
      </c>
      <c r="Y2680" s="48"/>
      <c r="Z2680" s="49"/>
      <c r="AA2680" s="48"/>
      <c r="AB2680" s="109"/>
      <c r="AC2680" s="14">
        <f t="shared" si="2114"/>
        <v>0</v>
      </c>
      <c r="AD2680" s="48"/>
      <c r="AE2680" s="49"/>
      <c r="AF2680" s="48"/>
      <c r="AG2680" s="109"/>
      <c r="AH2680" s="14">
        <f t="shared" si="2115"/>
        <v>0</v>
      </c>
      <c r="AI2680" s="24">
        <f t="shared" si="2108"/>
        <v>0</v>
      </c>
    </row>
    <row r="2681" spans="1:36" ht="14.25" thickBot="1" x14ac:dyDescent="0.2">
      <c r="A2681" s="25" t="s">
        <v>10</v>
      </c>
      <c r="B2681" s="26">
        <f>SUM(B2670:B2680)</f>
        <v>8</v>
      </c>
      <c r="C2681" s="26">
        <f>SUM(C2670:C2680)</f>
        <v>8</v>
      </c>
      <c r="D2681" s="27">
        <f>SUM(D2670:D2680)</f>
        <v>5</v>
      </c>
      <c r="E2681" s="27">
        <f>SUM(E2670:E2680)</f>
        <v>5</v>
      </c>
      <c r="F2681" s="28">
        <f>SUM(B2681:E2681)</f>
        <v>26</v>
      </c>
      <c r="G2681" s="26">
        <f>SUM(G2670:G2680)</f>
        <v>10</v>
      </c>
      <c r="H2681" s="26">
        <f>SUM(H2670:H2680)</f>
        <v>7</v>
      </c>
      <c r="I2681" s="27">
        <f>SUM(I2670:I2680)</f>
        <v>5</v>
      </c>
      <c r="J2681" s="27">
        <f>SUM(J2670:J2680)</f>
        <v>5</v>
      </c>
      <c r="K2681" s="28">
        <f>SUM(G2681:J2681)</f>
        <v>27</v>
      </c>
      <c r="L2681" s="26">
        <f>SUM(L2670:L2680)</f>
        <v>6</v>
      </c>
      <c r="M2681" s="26">
        <f>SUM(M2670:M2680)</f>
        <v>8</v>
      </c>
      <c r="N2681" s="27">
        <f>SUM(N2670:N2680)</f>
        <v>5</v>
      </c>
      <c r="O2681" s="27">
        <f>SUM(O2670:O2680)</f>
        <v>5</v>
      </c>
      <c r="P2681" s="28">
        <f>SUM(L2681:O2681)</f>
        <v>24</v>
      </c>
      <c r="Q2681" s="29">
        <f t="shared" si="2112"/>
        <v>77</v>
      </c>
      <c r="S2681" s="25" t="s">
        <v>10</v>
      </c>
      <c r="T2681" s="26">
        <f>SUM(T2670:T2680)</f>
        <v>524</v>
      </c>
      <c r="U2681" s="26">
        <f>SUM(U2670:U2680)</f>
        <v>630</v>
      </c>
      <c r="V2681" s="27">
        <f>SUM(V2670:V2680)</f>
        <v>599</v>
      </c>
      <c r="W2681" s="27">
        <f>SUM(W2670:W2680)</f>
        <v>260</v>
      </c>
      <c r="X2681" s="28">
        <f>SUM(T2681:W2681)</f>
        <v>2013</v>
      </c>
      <c r="Y2681" s="26">
        <f>SUM(Y2670:Y2680)</f>
        <v>542</v>
      </c>
      <c r="Z2681" s="26">
        <f>SUM(Z2670:Z2680)</f>
        <v>722</v>
      </c>
      <c r="AA2681" s="27">
        <f>SUM(AA2670:AA2680)</f>
        <v>591</v>
      </c>
      <c r="AB2681" s="27">
        <f>SUM(AB2670:AB2680)</f>
        <v>303</v>
      </c>
      <c r="AC2681" s="28">
        <f>SUM(Y2681:AB2681)</f>
        <v>2158</v>
      </c>
      <c r="AD2681" s="26">
        <f>SUM(AD2670:AD2680)</f>
        <v>526</v>
      </c>
      <c r="AE2681" s="26">
        <f>SUM(AE2670:AE2680)</f>
        <v>732</v>
      </c>
      <c r="AF2681" s="27">
        <f>SUM(AF2670:AF2680)</f>
        <v>563</v>
      </c>
      <c r="AG2681" s="27">
        <f>SUM(AG2670:AG2680)</f>
        <v>340</v>
      </c>
      <c r="AH2681" s="28">
        <f>SUM(AD2681:AG2681)</f>
        <v>2161</v>
      </c>
      <c r="AI2681" s="29">
        <f t="shared" si="2108"/>
        <v>6332</v>
      </c>
    </row>
    <row r="2682" spans="1:36" x14ac:dyDescent="0.15">
      <c r="A2682" s="30" t="s">
        <v>1905</v>
      </c>
      <c r="B2682" s="31"/>
      <c r="C2682" s="32"/>
      <c r="D2682" s="33"/>
      <c r="E2682" s="32">
        <v>1</v>
      </c>
      <c r="F2682" s="14">
        <f>SUM(B2682:E2682)</f>
        <v>1</v>
      </c>
      <c r="G2682" s="31"/>
      <c r="H2682" s="32"/>
      <c r="I2682" s="33"/>
      <c r="J2682" s="32">
        <v>1</v>
      </c>
      <c r="K2682" s="14">
        <f>SUM(G2682:J2682)</f>
        <v>1</v>
      </c>
      <c r="L2682" s="31"/>
      <c r="M2682" s="32"/>
      <c r="N2682" s="33"/>
      <c r="O2682" s="32"/>
      <c r="P2682" s="14">
        <f>SUM(L2682:O2682)</f>
        <v>0</v>
      </c>
      <c r="Q2682" s="15">
        <f t="shared" si="2112"/>
        <v>2</v>
      </c>
      <c r="R2682" s="93">
        <v>45078</v>
      </c>
      <c r="S2682" s="30" t="s">
        <v>1902</v>
      </c>
      <c r="T2682" s="133"/>
      <c r="U2682" s="134">
        <v>10</v>
      </c>
      <c r="V2682" s="135">
        <v>10</v>
      </c>
      <c r="W2682" s="134"/>
      <c r="X2682" s="136">
        <f t="shared" ref="X2682:X2705" si="2120">SUM(T2682:W2682)</f>
        <v>20</v>
      </c>
      <c r="Y2682" s="133"/>
      <c r="Z2682" s="134"/>
      <c r="AA2682" s="135"/>
      <c r="AB2682" s="134"/>
      <c r="AC2682" s="136">
        <f t="shared" ref="AC2682:AC2705" si="2121">SUM(Y2682:AB2682)</f>
        <v>0</v>
      </c>
      <c r="AD2682" s="133"/>
      <c r="AE2682" s="134">
        <v>10</v>
      </c>
      <c r="AF2682" s="135"/>
      <c r="AG2682" s="134"/>
      <c r="AH2682" s="136">
        <f t="shared" ref="AH2682:AH2705" si="2122">SUM(AD2682:AG2682)</f>
        <v>10</v>
      </c>
      <c r="AI2682" s="137">
        <f t="shared" si="2108"/>
        <v>30</v>
      </c>
      <c r="AJ2682" s="56">
        <v>45079</v>
      </c>
    </row>
    <row r="2683" spans="1:36" x14ac:dyDescent="0.15">
      <c r="A2683" s="30" t="s">
        <v>1910</v>
      </c>
      <c r="B2683" s="37"/>
      <c r="C2683" s="19"/>
      <c r="D2683" s="18">
        <v>1</v>
      </c>
      <c r="E2683" s="32"/>
      <c r="F2683" s="14">
        <f t="shared" ref="F2683:F2705" si="2123">SUM(B2683:E2683)</f>
        <v>1</v>
      </c>
      <c r="G2683" s="37"/>
      <c r="H2683" s="19"/>
      <c r="I2683" s="18">
        <v>1</v>
      </c>
      <c r="J2683" s="32"/>
      <c r="K2683" s="14">
        <f t="shared" ref="K2683:K2705" si="2124">SUM(G2683:J2683)</f>
        <v>1</v>
      </c>
      <c r="L2683" s="37"/>
      <c r="M2683" s="19"/>
      <c r="N2683" s="18">
        <v>1</v>
      </c>
      <c r="O2683" s="32"/>
      <c r="P2683" s="14">
        <f t="shared" ref="P2683:P2705" si="2125">SUM(L2683:O2683)</f>
        <v>1</v>
      </c>
      <c r="Q2683" s="15">
        <f t="shared" si="2112"/>
        <v>3</v>
      </c>
      <c r="R2683" s="56">
        <v>45085</v>
      </c>
      <c r="S2683" s="30" t="s">
        <v>1903</v>
      </c>
      <c r="T2683" s="31"/>
      <c r="U2683" s="32">
        <v>5</v>
      </c>
      <c r="V2683" s="33"/>
      <c r="W2683" s="32"/>
      <c r="X2683" s="14">
        <f t="shared" si="2120"/>
        <v>5</v>
      </c>
      <c r="Y2683" s="31"/>
      <c r="Z2683" s="32">
        <v>5</v>
      </c>
      <c r="AA2683" s="33"/>
      <c r="AB2683" s="32"/>
      <c r="AC2683" s="14">
        <f t="shared" si="2121"/>
        <v>5</v>
      </c>
      <c r="AD2683" s="31"/>
      <c r="AE2683" s="32">
        <v>5</v>
      </c>
      <c r="AF2683" s="33"/>
      <c r="AG2683" s="32"/>
      <c r="AH2683" s="14">
        <f t="shared" si="2122"/>
        <v>5</v>
      </c>
      <c r="AI2683" s="15">
        <f t="shared" si="2108"/>
        <v>15</v>
      </c>
      <c r="AJ2683" s="56">
        <v>45082</v>
      </c>
    </row>
    <row r="2684" spans="1:36" x14ac:dyDescent="0.15">
      <c r="A2684" s="13" t="s">
        <v>1911</v>
      </c>
      <c r="B2684" s="37"/>
      <c r="C2684" s="19"/>
      <c r="D2684" s="18"/>
      <c r="E2684" s="32"/>
      <c r="F2684" s="14">
        <f t="shared" si="2123"/>
        <v>0</v>
      </c>
      <c r="G2684" s="37">
        <v>3</v>
      </c>
      <c r="H2684" s="19"/>
      <c r="I2684" s="18"/>
      <c r="J2684" s="32"/>
      <c r="K2684" s="14">
        <f t="shared" si="2124"/>
        <v>3</v>
      </c>
      <c r="L2684" s="37"/>
      <c r="M2684" s="19"/>
      <c r="N2684" s="18"/>
      <c r="O2684" s="32"/>
      <c r="P2684" s="14">
        <f t="shared" si="2125"/>
        <v>0</v>
      </c>
      <c r="Q2684" s="15">
        <f t="shared" si="2112"/>
        <v>3</v>
      </c>
      <c r="R2684" s="56">
        <v>45086</v>
      </c>
      <c r="S2684" s="30" t="s">
        <v>1904</v>
      </c>
      <c r="T2684" s="37">
        <v>1</v>
      </c>
      <c r="U2684" s="19"/>
      <c r="V2684" s="18"/>
      <c r="W2684" s="32"/>
      <c r="X2684" s="14">
        <f t="shared" si="2120"/>
        <v>1</v>
      </c>
      <c r="Y2684" s="37">
        <v>1</v>
      </c>
      <c r="Z2684" s="19"/>
      <c r="AA2684" s="18"/>
      <c r="AB2684" s="32"/>
      <c r="AC2684" s="14">
        <f t="shared" si="2121"/>
        <v>1</v>
      </c>
      <c r="AD2684" s="37">
        <v>1</v>
      </c>
      <c r="AE2684" s="19"/>
      <c r="AF2684" s="18"/>
      <c r="AG2684" s="32"/>
      <c r="AH2684" s="14">
        <f t="shared" si="2122"/>
        <v>1</v>
      </c>
      <c r="AI2684" s="15">
        <f t="shared" si="2108"/>
        <v>3</v>
      </c>
      <c r="AJ2684" s="56">
        <v>45079</v>
      </c>
    </row>
    <row r="2685" spans="1:36" x14ac:dyDescent="0.15">
      <c r="A2685" s="30" t="s">
        <v>1926</v>
      </c>
      <c r="B2685" s="37"/>
      <c r="C2685" s="19"/>
      <c r="D2685" s="18"/>
      <c r="E2685" s="32"/>
      <c r="F2685" s="14">
        <f t="shared" si="2123"/>
        <v>0</v>
      </c>
      <c r="G2685" s="37"/>
      <c r="H2685" s="19"/>
      <c r="I2685" s="18"/>
      <c r="J2685" s="32"/>
      <c r="K2685" s="14">
        <f t="shared" si="2124"/>
        <v>0</v>
      </c>
      <c r="L2685" s="37"/>
      <c r="M2685" s="19">
        <v>1</v>
      </c>
      <c r="N2685" s="18"/>
      <c r="O2685" s="32"/>
      <c r="P2685" s="14">
        <f t="shared" si="2125"/>
        <v>1</v>
      </c>
      <c r="Q2685" s="15">
        <f t="shared" si="2112"/>
        <v>1</v>
      </c>
      <c r="R2685" s="56">
        <v>45097</v>
      </c>
      <c r="S2685" s="30" t="s">
        <v>1906</v>
      </c>
      <c r="T2685" s="37">
        <v>2</v>
      </c>
      <c r="U2685" s="19"/>
      <c r="V2685" s="18">
        <v>2</v>
      </c>
      <c r="W2685" s="32"/>
      <c r="X2685" s="14">
        <f t="shared" si="2120"/>
        <v>4</v>
      </c>
      <c r="Y2685" s="37">
        <v>2</v>
      </c>
      <c r="Z2685" s="19"/>
      <c r="AA2685" s="18">
        <v>2</v>
      </c>
      <c r="AB2685" s="32"/>
      <c r="AC2685" s="14">
        <f t="shared" si="2121"/>
        <v>4</v>
      </c>
      <c r="AD2685" s="37">
        <v>2</v>
      </c>
      <c r="AE2685" s="19"/>
      <c r="AF2685" s="18">
        <v>2</v>
      </c>
      <c r="AG2685" s="32"/>
      <c r="AH2685" s="14">
        <f t="shared" si="2122"/>
        <v>4</v>
      </c>
      <c r="AI2685" s="15">
        <f t="shared" si="2108"/>
        <v>12</v>
      </c>
      <c r="AJ2685" s="56">
        <v>45082</v>
      </c>
    </row>
    <row r="2686" spans="1:36" x14ac:dyDescent="0.15">
      <c r="A2686" s="30"/>
      <c r="B2686" s="37"/>
      <c r="C2686" s="19"/>
      <c r="D2686" s="18"/>
      <c r="E2686" s="32"/>
      <c r="F2686" s="14">
        <f t="shared" si="2123"/>
        <v>0</v>
      </c>
      <c r="G2686" s="37"/>
      <c r="H2686" s="19"/>
      <c r="I2686" s="18"/>
      <c r="J2686" s="32"/>
      <c r="K2686" s="14">
        <f t="shared" si="2124"/>
        <v>0</v>
      </c>
      <c r="L2686" s="37"/>
      <c r="M2686" s="19"/>
      <c r="N2686" s="18"/>
      <c r="O2686" s="32"/>
      <c r="P2686" s="14">
        <f t="shared" si="2125"/>
        <v>0</v>
      </c>
      <c r="Q2686" s="15">
        <f t="shared" si="2112"/>
        <v>0</v>
      </c>
      <c r="S2686" s="30" t="s">
        <v>1833</v>
      </c>
      <c r="T2686" s="37"/>
      <c r="U2686" s="19">
        <v>3</v>
      </c>
      <c r="V2686" s="18"/>
      <c r="W2686" s="32"/>
      <c r="X2686" s="14">
        <f t="shared" si="2120"/>
        <v>3</v>
      </c>
      <c r="Y2686" s="37"/>
      <c r="Z2686" s="19">
        <v>3</v>
      </c>
      <c r="AA2686" s="18"/>
      <c r="AB2686" s="32"/>
      <c r="AC2686" s="14">
        <f t="shared" si="2121"/>
        <v>3</v>
      </c>
      <c r="AD2686" s="37"/>
      <c r="AE2686" s="19">
        <v>3</v>
      </c>
      <c r="AF2686" s="18"/>
      <c r="AG2686" s="32"/>
      <c r="AH2686" s="14">
        <f t="shared" si="2122"/>
        <v>3</v>
      </c>
      <c r="AI2686" s="15">
        <f t="shared" si="2108"/>
        <v>9</v>
      </c>
      <c r="AJ2686" s="56">
        <v>45084</v>
      </c>
    </row>
    <row r="2687" spans="1:36" x14ac:dyDescent="0.15">
      <c r="A2687" s="30"/>
      <c r="B2687" s="37"/>
      <c r="C2687" s="19"/>
      <c r="D2687" s="18"/>
      <c r="E2687" s="32"/>
      <c r="F2687" s="14">
        <f t="shared" si="2123"/>
        <v>0</v>
      </c>
      <c r="G2687" s="37"/>
      <c r="H2687" s="19"/>
      <c r="I2687" s="18"/>
      <c r="J2687" s="32"/>
      <c r="K2687" s="14">
        <f t="shared" si="2124"/>
        <v>0</v>
      </c>
      <c r="L2687" s="37"/>
      <c r="M2687" s="19"/>
      <c r="N2687" s="18"/>
      <c r="O2687" s="32"/>
      <c r="P2687" s="14">
        <f t="shared" si="2125"/>
        <v>0</v>
      </c>
      <c r="Q2687" s="15">
        <f t="shared" si="2112"/>
        <v>0</v>
      </c>
      <c r="S2687" s="30" t="s">
        <v>1907</v>
      </c>
      <c r="T2687" s="37"/>
      <c r="U2687" s="19">
        <v>5</v>
      </c>
      <c r="V2687" s="18"/>
      <c r="W2687" s="32"/>
      <c r="X2687" s="14">
        <f t="shared" si="2120"/>
        <v>5</v>
      </c>
      <c r="Y2687" s="37"/>
      <c r="Z2687" s="19"/>
      <c r="AA2687" s="18"/>
      <c r="AB2687" s="32"/>
      <c r="AC2687" s="14">
        <f t="shared" si="2121"/>
        <v>0</v>
      </c>
      <c r="AD2687" s="37"/>
      <c r="AE2687" s="19"/>
      <c r="AF2687" s="18">
        <v>10</v>
      </c>
      <c r="AG2687" s="32"/>
      <c r="AH2687" s="14">
        <f t="shared" si="2122"/>
        <v>10</v>
      </c>
      <c r="AI2687" s="15">
        <f t="shared" si="2108"/>
        <v>15</v>
      </c>
      <c r="AJ2687" s="56">
        <v>45083</v>
      </c>
    </row>
    <row r="2688" spans="1:36" x14ac:dyDescent="0.15">
      <c r="A2688" s="30"/>
      <c r="B2688" s="37"/>
      <c r="C2688" s="19"/>
      <c r="D2688" s="18"/>
      <c r="E2688" s="32"/>
      <c r="F2688" s="14">
        <f t="shared" si="2123"/>
        <v>0</v>
      </c>
      <c r="G2688" s="37"/>
      <c r="H2688" s="19"/>
      <c r="I2688" s="18"/>
      <c r="J2688" s="32"/>
      <c r="K2688" s="14">
        <f t="shared" si="2124"/>
        <v>0</v>
      </c>
      <c r="L2688" s="37"/>
      <c r="M2688" s="19"/>
      <c r="N2688" s="18"/>
      <c r="O2688" s="32"/>
      <c r="P2688" s="14">
        <f t="shared" si="2125"/>
        <v>0</v>
      </c>
      <c r="Q2688" s="15">
        <f t="shared" si="2112"/>
        <v>0</v>
      </c>
      <c r="S2688" s="30" t="s">
        <v>1909</v>
      </c>
      <c r="T2688" s="37">
        <v>3</v>
      </c>
      <c r="U2688" s="19">
        <v>6</v>
      </c>
      <c r="V2688" s="18">
        <v>4</v>
      </c>
      <c r="W2688" s="32">
        <v>4</v>
      </c>
      <c r="X2688" s="14">
        <f t="shared" si="2120"/>
        <v>17</v>
      </c>
      <c r="Y2688" s="37">
        <v>3</v>
      </c>
      <c r="Z2688" s="19">
        <v>6</v>
      </c>
      <c r="AA2688" s="18">
        <v>4</v>
      </c>
      <c r="AB2688" s="32">
        <v>4</v>
      </c>
      <c r="AC2688" s="14">
        <f t="shared" si="2121"/>
        <v>17</v>
      </c>
      <c r="AD2688" s="37">
        <v>3</v>
      </c>
      <c r="AE2688" s="19">
        <v>6</v>
      </c>
      <c r="AF2688" s="18">
        <v>4</v>
      </c>
      <c r="AG2688" s="32">
        <v>4</v>
      </c>
      <c r="AH2688" s="14">
        <f t="shared" si="2122"/>
        <v>17</v>
      </c>
      <c r="AI2688" s="15">
        <f t="shared" si="2108"/>
        <v>51</v>
      </c>
      <c r="AJ2688" s="56">
        <v>45084</v>
      </c>
    </row>
    <row r="2689" spans="1:36" x14ac:dyDescent="0.15">
      <c r="A2689" s="30"/>
      <c r="B2689" s="37"/>
      <c r="C2689" s="19"/>
      <c r="D2689" s="18"/>
      <c r="E2689" s="32"/>
      <c r="F2689" s="14">
        <f t="shared" si="2123"/>
        <v>0</v>
      </c>
      <c r="G2689" s="37"/>
      <c r="H2689" s="19"/>
      <c r="I2689" s="18"/>
      <c r="J2689" s="32"/>
      <c r="K2689" s="14">
        <f t="shared" si="2124"/>
        <v>0</v>
      </c>
      <c r="L2689" s="37"/>
      <c r="M2689" s="19"/>
      <c r="N2689" s="18"/>
      <c r="O2689" s="32"/>
      <c r="P2689" s="14">
        <f t="shared" si="2125"/>
        <v>0</v>
      </c>
      <c r="Q2689" s="15">
        <f t="shared" si="2112"/>
        <v>0</v>
      </c>
      <c r="S2689" s="30" t="s">
        <v>1912</v>
      </c>
      <c r="T2689" s="37"/>
      <c r="U2689" s="19">
        <v>5</v>
      </c>
      <c r="V2689" s="18">
        <v>13</v>
      </c>
      <c r="W2689" s="32"/>
      <c r="X2689" s="14">
        <f t="shared" si="2120"/>
        <v>18</v>
      </c>
      <c r="Y2689" s="37"/>
      <c r="Z2689" s="19"/>
      <c r="AA2689" s="18"/>
      <c r="AB2689" s="32"/>
      <c r="AC2689" s="14">
        <f t="shared" si="2121"/>
        <v>0</v>
      </c>
      <c r="AD2689" s="37"/>
      <c r="AE2689" s="19">
        <v>15</v>
      </c>
      <c r="AF2689" s="18">
        <v>10</v>
      </c>
      <c r="AG2689" s="32"/>
      <c r="AH2689" s="14">
        <f t="shared" si="2122"/>
        <v>25</v>
      </c>
      <c r="AI2689" s="15">
        <f t="shared" si="2108"/>
        <v>43</v>
      </c>
      <c r="AJ2689" s="56">
        <v>45086</v>
      </c>
    </row>
    <row r="2690" spans="1:36" x14ac:dyDescent="0.15">
      <c r="A2690" s="30"/>
      <c r="B2690" s="37"/>
      <c r="C2690" s="19"/>
      <c r="D2690" s="18"/>
      <c r="E2690" s="32"/>
      <c r="F2690" s="14">
        <f t="shared" si="2123"/>
        <v>0</v>
      </c>
      <c r="G2690" s="37"/>
      <c r="H2690" s="19"/>
      <c r="I2690" s="18"/>
      <c r="J2690" s="32"/>
      <c r="K2690" s="14">
        <f t="shared" si="2124"/>
        <v>0</v>
      </c>
      <c r="L2690" s="37"/>
      <c r="M2690" s="19"/>
      <c r="N2690" s="18"/>
      <c r="O2690" s="32"/>
      <c r="P2690" s="14">
        <f t="shared" si="2125"/>
        <v>0</v>
      </c>
      <c r="Q2690" s="15">
        <f t="shared" si="2112"/>
        <v>0</v>
      </c>
      <c r="S2690" s="39" t="s">
        <v>27</v>
      </c>
      <c r="T2690" s="37"/>
      <c r="U2690" s="19">
        <v>3</v>
      </c>
      <c r="V2690" s="18">
        <v>3</v>
      </c>
      <c r="W2690" s="32"/>
      <c r="X2690" s="14">
        <f t="shared" si="2120"/>
        <v>6</v>
      </c>
      <c r="Y2690" s="37">
        <v>5</v>
      </c>
      <c r="Z2690" s="19">
        <v>3</v>
      </c>
      <c r="AA2690" s="18">
        <v>3</v>
      </c>
      <c r="AB2690" s="32"/>
      <c r="AC2690" s="14">
        <f t="shared" si="2121"/>
        <v>11</v>
      </c>
      <c r="AD2690" s="37"/>
      <c r="AE2690" s="19">
        <v>3</v>
      </c>
      <c r="AF2690" s="18">
        <v>3</v>
      </c>
      <c r="AG2690" s="32"/>
      <c r="AH2690" s="14">
        <f t="shared" si="2122"/>
        <v>6</v>
      </c>
      <c r="AI2690" s="15">
        <f t="shared" si="2108"/>
        <v>23</v>
      </c>
      <c r="AJ2690" s="56">
        <v>45085</v>
      </c>
    </row>
    <row r="2691" spans="1:36" x14ac:dyDescent="0.15">
      <c r="A2691" s="30"/>
      <c r="B2691" s="37"/>
      <c r="C2691" s="19"/>
      <c r="D2691" s="18"/>
      <c r="E2691" s="32"/>
      <c r="F2691" s="14">
        <f t="shared" si="2123"/>
        <v>0</v>
      </c>
      <c r="G2691" s="37"/>
      <c r="H2691" s="19"/>
      <c r="I2691" s="18"/>
      <c r="J2691" s="32"/>
      <c r="K2691" s="14">
        <f t="shared" si="2124"/>
        <v>0</v>
      </c>
      <c r="L2691" s="37"/>
      <c r="M2691" s="19"/>
      <c r="N2691" s="18"/>
      <c r="O2691" s="32"/>
      <c r="P2691" s="14">
        <f t="shared" si="2125"/>
        <v>0</v>
      </c>
      <c r="Q2691" s="15">
        <f t="shared" si="2112"/>
        <v>0</v>
      </c>
      <c r="S2691" s="30" t="s">
        <v>1913</v>
      </c>
      <c r="T2691" s="37"/>
      <c r="U2691" s="19"/>
      <c r="V2691" s="18">
        <v>3</v>
      </c>
      <c r="W2691" s="32"/>
      <c r="X2691" s="14">
        <f t="shared" si="2120"/>
        <v>3</v>
      </c>
      <c r="Y2691" s="37"/>
      <c r="Z2691" s="19"/>
      <c r="AA2691" s="18">
        <v>3</v>
      </c>
      <c r="AB2691" s="32"/>
      <c r="AC2691" s="14">
        <f t="shared" si="2121"/>
        <v>3</v>
      </c>
      <c r="AD2691" s="37"/>
      <c r="AE2691" s="19"/>
      <c r="AF2691" s="18">
        <v>3</v>
      </c>
      <c r="AG2691" s="32"/>
      <c r="AH2691" s="14">
        <f t="shared" si="2122"/>
        <v>3</v>
      </c>
      <c r="AI2691" s="15">
        <f t="shared" si="2108"/>
        <v>9</v>
      </c>
      <c r="AJ2691" s="56">
        <v>45086</v>
      </c>
    </row>
    <row r="2692" spans="1:36" x14ac:dyDescent="0.15">
      <c r="A2692" s="30"/>
      <c r="B2692" s="37"/>
      <c r="C2692" s="19"/>
      <c r="D2692" s="18"/>
      <c r="E2692" s="32"/>
      <c r="F2692" s="14">
        <f t="shared" si="2123"/>
        <v>0</v>
      </c>
      <c r="G2692" s="37"/>
      <c r="H2692" s="19"/>
      <c r="I2692" s="18"/>
      <c r="J2692" s="32"/>
      <c r="K2692" s="14">
        <f t="shared" si="2124"/>
        <v>0</v>
      </c>
      <c r="L2692" s="37"/>
      <c r="M2692" s="19"/>
      <c r="N2692" s="18"/>
      <c r="O2692" s="32"/>
      <c r="P2692" s="14">
        <f t="shared" si="2125"/>
        <v>0</v>
      </c>
      <c r="Q2692" s="15">
        <f t="shared" si="2112"/>
        <v>0</v>
      </c>
      <c r="S2692" s="30" t="s">
        <v>1914</v>
      </c>
      <c r="T2692" s="37"/>
      <c r="U2692" s="19"/>
      <c r="V2692" s="18"/>
      <c r="W2692" s="32"/>
      <c r="X2692" s="14">
        <f t="shared" si="2120"/>
        <v>0</v>
      </c>
      <c r="Y2692" s="37"/>
      <c r="Z2692" s="19"/>
      <c r="AA2692" s="18"/>
      <c r="AB2692" s="32"/>
      <c r="AC2692" s="14">
        <f t="shared" si="2121"/>
        <v>0</v>
      </c>
      <c r="AD2692" s="37">
        <v>10</v>
      </c>
      <c r="AE2692" s="19"/>
      <c r="AF2692" s="18"/>
      <c r="AG2692" s="32"/>
      <c r="AH2692" s="14">
        <f t="shared" si="2122"/>
        <v>10</v>
      </c>
      <c r="AI2692" s="15">
        <f t="shared" si="2108"/>
        <v>10</v>
      </c>
      <c r="AJ2692" s="56">
        <v>45086</v>
      </c>
    </row>
    <row r="2693" spans="1:36" x14ac:dyDescent="0.15">
      <c r="A2693" s="30"/>
      <c r="B2693" s="37"/>
      <c r="C2693" s="19"/>
      <c r="D2693" s="18"/>
      <c r="E2693" s="32"/>
      <c r="F2693" s="14">
        <f t="shared" si="2123"/>
        <v>0</v>
      </c>
      <c r="G2693" s="37"/>
      <c r="H2693" s="19"/>
      <c r="I2693" s="18"/>
      <c r="J2693" s="32"/>
      <c r="K2693" s="14">
        <f t="shared" si="2124"/>
        <v>0</v>
      </c>
      <c r="L2693" s="37"/>
      <c r="M2693" s="19"/>
      <c r="N2693" s="18"/>
      <c r="O2693" s="32"/>
      <c r="P2693" s="14">
        <f t="shared" si="2125"/>
        <v>0</v>
      </c>
      <c r="Q2693" s="15">
        <f t="shared" si="2112"/>
        <v>0</v>
      </c>
      <c r="S2693" s="30" t="s">
        <v>1915</v>
      </c>
      <c r="T2693" s="37"/>
      <c r="U2693" s="19"/>
      <c r="V2693" s="18"/>
      <c r="W2693" s="32">
        <v>1</v>
      </c>
      <c r="X2693" s="14">
        <f t="shared" si="2120"/>
        <v>1</v>
      </c>
      <c r="Y2693" s="37"/>
      <c r="Z2693" s="19"/>
      <c r="AA2693" s="18"/>
      <c r="AB2693" s="32">
        <v>1</v>
      </c>
      <c r="AC2693" s="14">
        <f t="shared" si="2121"/>
        <v>1</v>
      </c>
      <c r="AD2693" s="37"/>
      <c r="AE2693" s="19"/>
      <c r="AF2693" s="18"/>
      <c r="AG2693" s="32">
        <v>1</v>
      </c>
      <c r="AH2693" s="14">
        <f t="shared" si="2122"/>
        <v>1</v>
      </c>
      <c r="AI2693" s="15">
        <f t="shared" si="2108"/>
        <v>3</v>
      </c>
      <c r="AJ2693" s="56">
        <v>45089</v>
      </c>
    </row>
    <row r="2694" spans="1:36" x14ac:dyDescent="0.15">
      <c r="A2694" s="30"/>
      <c r="B2694" s="37"/>
      <c r="C2694" s="19"/>
      <c r="D2694" s="18"/>
      <c r="E2694" s="32"/>
      <c r="F2694" s="14">
        <f t="shared" si="2123"/>
        <v>0</v>
      </c>
      <c r="G2694" s="37"/>
      <c r="H2694" s="19"/>
      <c r="I2694" s="18"/>
      <c r="J2694" s="32"/>
      <c r="K2694" s="14">
        <f t="shared" si="2124"/>
        <v>0</v>
      </c>
      <c r="L2694" s="37"/>
      <c r="M2694" s="19"/>
      <c r="N2694" s="18"/>
      <c r="O2694" s="32"/>
      <c r="P2694" s="14">
        <f t="shared" si="2125"/>
        <v>0</v>
      </c>
      <c r="Q2694" s="15">
        <f t="shared" si="2112"/>
        <v>0</v>
      </c>
      <c r="S2694" s="30" t="s">
        <v>1916</v>
      </c>
      <c r="T2694" s="37"/>
      <c r="U2694" s="19"/>
      <c r="V2694" s="18">
        <v>5</v>
      </c>
      <c r="W2694" s="32">
        <v>3</v>
      </c>
      <c r="X2694" s="14">
        <f t="shared" si="2120"/>
        <v>8</v>
      </c>
      <c r="Y2694" s="37"/>
      <c r="Z2694" s="19"/>
      <c r="AA2694" s="18">
        <v>5</v>
      </c>
      <c r="AB2694" s="32">
        <v>3</v>
      </c>
      <c r="AC2694" s="14">
        <f t="shared" si="2121"/>
        <v>8</v>
      </c>
      <c r="AD2694" s="37"/>
      <c r="AE2694" s="19"/>
      <c r="AF2694" s="18">
        <v>5</v>
      </c>
      <c r="AG2694" s="32">
        <v>3</v>
      </c>
      <c r="AH2694" s="14">
        <f t="shared" si="2122"/>
        <v>8</v>
      </c>
      <c r="AI2694" s="15">
        <f t="shared" si="2108"/>
        <v>24</v>
      </c>
      <c r="AJ2694" s="56">
        <v>45090</v>
      </c>
    </row>
    <row r="2695" spans="1:36" x14ac:dyDescent="0.15">
      <c r="A2695" s="30"/>
      <c r="B2695" s="37"/>
      <c r="C2695" s="19"/>
      <c r="D2695" s="18"/>
      <c r="E2695" s="32"/>
      <c r="F2695" s="14">
        <f t="shared" si="2123"/>
        <v>0</v>
      </c>
      <c r="G2695" s="37"/>
      <c r="H2695" s="19"/>
      <c r="I2695" s="18"/>
      <c r="J2695" s="32"/>
      <c r="K2695" s="14">
        <f t="shared" si="2124"/>
        <v>0</v>
      </c>
      <c r="L2695" s="37"/>
      <c r="M2695" s="19"/>
      <c r="N2695" s="18"/>
      <c r="O2695" s="32"/>
      <c r="P2695" s="14">
        <f t="shared" si="2125"/>
        <v>0</v>
      </c>
      <c r="Q2695" s="15">
        <f t="shared" si="2112"/>
        <v>0</v>
      </c>
      <c r="S2695" s="30" t="s">
        <v>1917</v>
      </c>
      <c r="T2695" s="37"/>
      <c r="U2695" s="19">
        <v>1</v>
      </c>
      <c r="V2695" s="18"/>
      <c r="W2695" s="32"/>
      <c r="X2695" s="14">
        <f t="shared" si="2120"/>
        <v>1</v>
      </c>
      <c r="Y2695" s="37"/>
      <c r="Z2695" s="19"/>
      <c r="AA2695" s="18"/>
      <c r="AB2695" s="32"/>
      <c r="AC2695" s="14">
        <f t="shared" si="2121"/>
        <v>0</v>
      </c>
      <c r="AD2695" s="37"/>
      <c r="AE2695" s="19">
        <v>2</v>
      </c>
      <c r="AF2695" s="18"/>
      <c r="AG2695" s="32"/>
      <c r="AH2695" s="14">
        <f t="shared" si="2122"/>
        <v>2</v>
      </c>
      <c r="AI2695" s="15">
        <f t="shared" si="2108"/>
        <v>3</v>
      </c>
      <c r="AJ2695" s="56">
        <v>45090</v>
      </c>
    </row>
    <row r="2696" spans="1:36" x14ac:dyDescent="0.15">
      <c r="A2696" s="30"/>
      <c r="B2696" s="37"/>
      <c r="C2696" s="19"/>
      <c r="D2696" s="18"/>
      <c r="E2696" s="32"/>
      <c r="F2696" s="14">
        <f t="shared" si="2123"/>
        <v>0</v>
      </c>
      <c r="G2696" s="37"/>
      <c r="H2696" s="19"/>
      <c r="I2696" s="18"/>
      <c r="J2696" s="32"/>
      <c r="K2696" s="14">
        <f t="shared" si="2124"/>
        <v>0</v>
      </c>
      <c r="L2696" s="37"/>
      <c r="M2696" s="19"/>
      <c r="N2696" s="18"/>
      <c r="O2696" s="32"/>
      <c r="P2696" s="14">
        <f t="shared" si="2125"/>
        <v>0</v>
      </c>
      <c r="Q2696" s="15">
        <f t="shared" si="2112"/>
        <v>0</v>
      </c>
      <c r="S2696" s="30" t="s">
        <v>1918</v>
      </c>
      <c r="T2696" s="37"/>
      <c r="U2696" s="19"/>
      <c r="V2696" s="18"/>
      <c r="W2696" s="32">
        <v>6</v>
      </c>
      <c r="X2696" s="14">
        <f t="shared" si="2120"/>
        <v>6</v>
      </c>
      <c r="Y2696" s="37"/>
      <c r="Z2696" s="19"/>
      <c r="AA2696" s="18"/>
      <c r="AB2696" s="32">
        <v>6</v>
      </c>
      <c r="AC2696" s="14">
        <f t="shared" si="2121"/>
        <v>6</v>
      </c>
      <c r="AD2696" s="37"/>
      <c r="AE2696" s="19"/>
      <c r="AF2696" s="18"/>
      <c r="AG2696" s="32">
        <v>6</v>
      </c>
      <c r="AH2696" s="14">
        <f t="shared" si="2122"/>
        <v>6</v>
      </c>
      <c r="AI2696" s="15">
        <f t="shared" si="2108"/>
        <v>18</v>
      </c>
      <c r="AJ2696" s="56">
        <v>45091</v>
      </c>
    </row>
    <row r="2697" spans="1:36" x14ac:dyDescent="0.15">
      <c r="A2697" s="30"/>
      <c r="B2697" s="37"/>
      <c r="C2697" s="19"/>
      <c r="D2697" s="18"/>
      <c r="E2697" s="32"/>
      <c r="F2697" s="14">
        <f t="shared" si="2123"/>
        <v>0</v>
      </c>
      <c r="G2697" s="37"/>
      <c r="H2697" s="19"/>
      <c r="I2697" s="18"/>
      <c r="J2697" s="32"/>
      <c r="K2697" s="14">
        <f t="shared" si="2124"/>
        <v>0</v>
      </c>
      <c r="L2697" s="37"/>
      <c r="M2697" s="19"/>
      <c r="N2697" s="18"/>
      <c r="O2697" s="32"/>
      <c r="P2697" s="14">
        <f t="shared" si="2125"/>
        <v>0</v>
      </c>
      <c r="Q2697" s="15">
        <f t="shared" si="2112"/>
        <v>0</v>
      </c>
      <c r="S2697" s="30" t="s">
        <v>1919</v>
      </c>
      <c r="T2697" s="31"/>
      <c r="U2697" s="32"/>
      <c r="V2697" s="33">
        <v>2</v>
      </c>
      <c r="W2697" s="32">
        <v>1</v>
      </c>
      <c r="X2697" s="14">
        <f t="shared" si="2120"/>
        <v>3</v>
      </c>
      <c r="Y2697" s="31"/>
      <c r="Z2697" s="32"/>
      <c r="AA2697" s="33">
        <v>2</v>
      </c>
      <c r="AB2697" s="32">
        <v>1</v>
      </c>
      <c r="AC2697" s="14">
        <f t="shared" si="2121"/>
        <v>3</v>
      </c>
      <c r="AD2697" s="31"/>
      <c r="AE2697" s="32"/>
      <c r="AF2697" s="33">
        <v>2</v>
      </c>
      <c r="AG2697" s="32">
        <v>1</v>
      </c>
      <c r="AH2697" s="14">
        <f t="shared" si="2122"/>
        <v>3</v>
      </c>
      <c r="AI2697" s="15">
        <f t="shared" si="2108"/>
        <v>9</v>
      </c>
      <c r="AJ2697" s="56">
        <v>45092</v>
      </c>
    </row>
    <row r="2698" spans="1:36" x14ac:dyDescent="0.15">
      <c r="A2698" s="30"/>
      <c r="B2698" s="37"/>
      <c r="C2698" s="19"/>
      <c r="D2698" s="18"/>
      <c r="E2698" s="32"/>
      <c r="F2698" s="14">
        <f t="shared" si="2123"/>
        <v>0</v>
      </c>
      <c r="G2698" s="37"/>
      <c r="H2698" s="19"/>
      <c r="I2698" s="18"/>
      <c r="J2698" s="32"/>
      <c r="K2698" s="14">
        <f t="shared" si="2124"/>
        <v>0</v>
      </c>
      <c r="L2698" s="37"/>
      <c r="M2698" s="19"/>
      <c r="N2698" s="18"/>
      <c r="O2698" s="32"/>
      <c r="P2698" s="14">
        <f t="shared" si="2125"/>
        <v>0</v>
      </c>
      <c r="Q2698" s="15">
        <f t="shared" si="2112"/>
        <v>0</v>
      </c>
      <c r="S2698" s="30" t="s">
        <v>1922</v>
      </c>
      <c r="T2698" s="31"/>
      <c r="U2698" s="32"/>
      <c r="V2698" s="33">
        <v>4</v>
      </c>
      <c r="W2698" s="32">
        <v>2</v>
      </c>
      <c r="X2698" s="14">
        <f t="shared" ref="X2698:X2699" si="2126">SUM(T2698:W2698)</f>
        <v>6</v>
      </c>
      <c r="Y2698" s="31"/>
      <c r="Z2698" s="32"/>
      <c r="AA2698" s="33">
        <v>4</v>
      </c>
      <c r="AB2698" s="32">
        <v>2</v>
      </c>
      <c r="AC2698" s="14">
        <f t="shared" ref="AC2698:AC2699" si="2127">SUM(Y2698:AB2698)</f>
        <v>6</v>
      </c>
      <c r="AD2698" s="31"/>
      <c r="AE2698" s="32"/>
      <c r="AF2698" s="33">
        <v>4</v>
      </c>
      <c r="AG2698" s="32">
        <v>2</v>
      </c>
      <c r="AH2698" s="14">
        <f t="shared" ref="AH2698:AH2699" si="2128">SUM(AD2698:AG2698)</f>
        <v>6</v>
      </c>
      <c r="AI2698" s="15">
        <f t="shared" ref="AI2698:AI2699" si="2129">X2698+AC2698+AH2698</f>
        <v>18</v>
      </c>
      <c r="AJ2698" s="56">
        <v>45093</v>
      </c>
    </row>
    <row r="2699" spans="1:36" x14ac:dyDescent="0.15">
      <c r="A2699" s="30"/>
      <c r="B2699" s="37"/>
      <c r="C2699" s="19"/>
      <c r="D2699" s="18"/>
      <c r="E2699" s="32"/>
      <c r="F2699" s="14">
        <f t="shared" si="2123"/>
        <v>0</v>
      </c>
      <c r="G2699" s="37"/>
      <c r="H2699" s="19"/>
      <c r="I2699" s="18"/>
      <c r="J2699" s="32"/>
      <c r="K2699" s="14">
        <f t="shared" si="2124"/>
        <v>0</v>
      </c>
      <c r="L2699" s="37"/>
      <c r="M2699" s="19"/>
      <c r="N2699" s="18"/>
      <c r="O2699" s="32"/>
      <c r="P2699" s="14">
        <f t="shared" si="2125"/>
        <v>0</v>
      </c>
      <c r="Q2699" s="15">
        <f t="shared" si="2112"/>
        <v>0</v>
      </c>
      <c r="S2699" s="30"/>
      <c r="T2699" s="31"/>
      <c r="U2699" s="32"/>
      <c r="V2699" s="33"/>
      <c r="W2699" s="32"/>
      <c r="X2699" s="14">
        <f t="shared" si="2126"/>
        <v>0</v>
      </c>
      <c r="Y2699" s="31"/>
      <c r="Z2699" s="32"/>
      <c r="AA2699" s="33"/>
      <c r="AB2699" s="32"/>
      <c r="AC2699" s="14">
        <f t="shared" si="2127"/>
        <v>0</v>
      </c>
      <c r="AD2699" s="31"/>
      <c r="AE2699" s="32"/>
      <c r="AF2699" s="33"/>
      <c r="AG2699" s="32"/>
      <c r="AH2699" s="14">
        <f t="shared" si="2128"/>
        <v>0</v>
      </c>
      <c r="AI2699" s="15">
        <f t="shared" si="2129"/>
        <v>0</v>
      </c>
    </row>
    <row r="2700" spans="1:36" x14ac:dyDescent="0.15">
      <c r="A2700" s="30"/>
      <c r="B2700" s="37"/>
      <c r="C2700" s="19"/>
      <c r="D2700" s="18"/>
      <c r="E2700" s="32"/>
      <c r="F2700" s="14">
        <f t="shared" si="2123"/>
        <v>0</v>
      </c>
      <c r="G2700" s="37"/>
      <c r="H2700" s="19"/>
      <c r="I2700" s="18"/>
      <c r="J2700" s="32"/>
      <c r="K2700" s="14">
        <f t="shared" si="2124"/>
        <v>0</v>
      </c>
      <c r="L2700" s="37"/>
      <c r="M2700" s="19"/>
      <c r="N2700" s="18"/>
      <c r="O2700" s="32"/>
      <c r="P2700" s="14">
        <f t="shared" si="2125"/>
        <v>0</v>
      </c>
      <c r="Q2700" s="15">
        <f t="shared" si="2112"/>
        <v>0</v>
      </c>
      <c r="S2700" s="30" t="s">
        <v>1854</v>
      </c>
      <c r="T2700" s="31"/>
      <c r="U2700" s="32"/>
      <c r="V2700" s="33"/>
      <c r="W2700" s="32"/>
      <c r="X2700" s="14">
        <f t="shared" si="2120"/>
        <v>0</v>
      </c>
      <c r="Y2700" s="31"/>
      <c r="Z2700" s="32"/>
      <c r="AA2700" s="33"/>
      <c r="AB2700" s="32"/>
      <c r="AC2700" s="14">
        <f t="shared" si="2121"/>
        <v>0</v>
      </c>
      <c r="AD2700" s="31"/>
      <c r="AE2700" s="32"/>
      <c r="AF2700" s="33"/>
      <c r="AG2700" s="32"/>
      <c r="AH2700" s="14">
        <f t="shared" si="2122"/>
        <v>0</v>
      </c>
      <c r="AI2700" s="15">
        <f t="shared" si="2108"/>
        <v>0</v>
      </c>
      <c r="AJ2700" s="56" t="s">
        <v>1852</v>
      </c>
    </row>
    <row r="2701" spans="1:36" x14ac:dyDescent="0.15">
      <c r="A2701" s="39"/>
      <c r="B2701" s="37"/>
      <c r="C2701" s="19"/>
      <c r="D2701" s="18"/>
      <c r="E2701" s="32"/>
      <c r="F2701" s="14">
        <f t="shared" si="2123"/>
        <v>0</v>
      </c>
      <c r="G2701" s="37"/>
      <c r="H2701" s="19"/>
      <c r="I2701" s="18"/>
      <c r="J2701" s="32"/>
      <c r="K2701" s="14">
        <f t="shared" si="2124"/>
        <v>0</v>
      </c>
      <c r="L2701" s="37"/>
      <c r="M2701" s="19"/>
      <c r="N2701" s="18"/>
      <c r="O2701" s="32"/>
      <c r="P2701" s="14">
        <f t="shared" si="2125"/>
        <v>0</v>
      </c>
      <c r="Q2701" s="15">
        <f t="shared" si="2112"/>
        <v>0</v>
      </c>
      <c r="S2701" s="30" t="s">
        <v>1851</v>
      </c>
      <c r="T2701" s="31"/>
      <c r="U2701" s="32"/>
      <c r="V2701" s="33"/>
      <c r="W2701" s="32"/>
      <c r="X2701" s="14">
        <f t="shared" si="2120"/>
        <v>0</v>
      </c>
      <c r="Y2701" s="31"/>
      <c r="Z2701" s="32"/>
      <c r="AA2701" s="33"/>
      <c r="AB2701" s="32"/>
      <c r="AC2701" s="14">
        <f t="shared" si="2121"/>
        <v>0</v>
      </c>
      <c r="AD2701" s="31"/>
      <c r="AE2701" s="32"/>
      <c r="AF2701" s="33"/>
      <c r="AG2701" s="32"/>
      <c r="AH2701" s="14">
        <f t="shared" si="2122"/>
        <v>0</v>
      </c>
      <c r="AI2701" s="15">
        <f t="shared" si="2108"/>
        <v>0</v>
      </c>
      <c r="AJ2701" s="56" t="s">
        <v>1852</v>
      </c>
    </row>
    <row r="2702" spans="1:36" x14ac:dyDescent="0.15">
      <c r="A2702" s="30"/>
      <c r="B2702" s="37"/>
      <c r="C2702" s="19"/>
      <c r="D2702" s="18"/>
      <c r="E2702" s="32"/>
      <c r="F2702" s="14">
        <f t="shared" si="2123"/>
        <v>0</v>
      </c>
      <c r="G2702" s="37"/>
      <c r="H2702" s="19"/>
      <c r="I2702" s="18"/>
      <c r="J2702" s="32"/>
      <c r="K2702" s="14">
        <f t="shared" si="2124"/>
        <v>0</v>
      </c>
      <c r="L2702" s="37"/>
      <c r="M2702" s="19"/>
      <c r="N2702" s="18"/>
      <c r="O2702" s="32"/>
      <c r="P2702" s="14">
        <f t="shared" si="2125"/>
        <v>0</v>
      </c>
      <c r="Q2702" s="15">
        <f t="shared" si="2112"/>
        <v>0</v>
      </c>
      <c r="S2702" s="30" t="s">
        <v>1833</v>
      </c>
      <c r="T2702" s="31"/>
      <c r="U2702" s="32"/>
      <c r="V2702" s="33"/>
      <c r="W2702" s="32"/>
      <c r="X2702" s="14">
        <f t="shared" si="2120"/>
        <v>0</v>
      </c>
      <c r="Y2702" s="31"/>
      <c r="Z2702" s="32"/>
      <c r="AA2702" s="33"/>
      <c r="AB2702" s="32"/>
      <c r="AC2702" s="14">
        <f t="shared" si="2121"/>
        <v>0</v>
      </c>
      <c r="AD2702" s="31"/>
      <c r="AE2702" s="32"/>
      <c r="AF2702" s="33"/>
      <c r="AG2702" s="32"/>
      <c r="AH2702" s="14">
        <f t="shared" si="2122"/>
        <v>0</v>
      </c>
      <c r="AI2702" s="15">
        <f t="shared" si="2108"/>
        <v>0</v>
      </c>
      <c r="AJ2702" s="57" t="s">
        <v>1834</v>
      </c>
    </row>
    <row r="2703" spans="1:36" x14ac:dyDescent="0.15">
      <c r="A2703" s="30"/>
      <c r="B2703" s="37"/>
      <c r="C2703" s="19"/>
      <c r="D2703" s="18"/>
      <c r="E2703" s="32"/>
      <c r="F2703" s="14">
        <f t="shared" si="2123"/>
        <v>0</v>
      </c>
      <c r="G2703" s="37"/>
      <c r="H2703" s="19"/>
      <c r="I2703" s="18"/>
      <c r="J2703" s="32"/>
      <c r="K2703" s="14">
        <f t="shared" si="2124"/>
        <v>0</v>
      </c>
      <c r="L2703" s="37"/>
      <c r="M2703" s="19"/>
      <c r="N2703" s="18"/>
      <c r="O2703" s="32"/>
      <c r="P2703" s="14">
        <f t="shared" si="2125"/>
        <v>0</v>
      </c>
      <c r="Q2703" s="15">
        <f t="shared" si="2112"/>
        <v>0</v>
      </c>
      <c r="S2703" s="30" t="s">
        <v>1826</v>
      </c>
      <c r="T2703" s="31"/>
      <c r="U2703" s="32"/>
      <c r="V2703" s="33"/>
      <c r="W2703" s="32"/>
      <c r="X2703" s="14">
        <f t="shared" si="2120"/>
        <v>0</v>
      </c>
      <c r="Y2703" s="31"/>
      <c r="Z2703" s="32"/>
      <c r="AA2703" s="33"/>
      <c r="AB2703" s="32"/>
      <c r="AC2703" s="14">
        <f t="shared" si="2121"/>
        <v>0</v>
      </c>
      <c r="AD2703" s="31"/>
      <c r="AE2703" s="32"/>
      <c r="AF2703" s="33"/>
      <c r="AG2703" s="32"/>
      <c r="AH2703" s="14">
        <f t="shared" si="2122"/>
        <v>0</v>
      </c>
      <c r="AI2703" s="15">
        <f t="shared" si="2108"/>
        <v>0</v>
      </c>
      <c r="AJ2703" s="56" t="s">
        <v>1827</v>
      </c>
    </row>
    <row r="2704" spans="1:36" x14ac:dyDescent="0.15">
      <c r="A2704" s="13"/>
      <c r="B2704" s="37"/>
      <c r="C2704" s="19"/>
      <c r="D2704" s="18"/>
      <c r="E2704" s="32"/>
      <c r="F2704" s="14">
        <f t="shared" si="2123"/>
        <v>0</v>
      </c>
      <c r="G2704" s="37"/>
      <c r="H2704" s="19"/>
      <c r="I2704" s="18"/>
      <c r="J2704" s="32"/>
      <c r="K2704" s="14">
        <f t="shared" si="2124"/>
        <v>0</v>
      </c>
      <c r="L2704" s="37"/>
      <c r="M2704" s="19"/>
      <c r="N2704" s="18"/>
      <c r="O2704" s="32"/>
      <c r="P2704" s="14">
        <f t="shared" si="2125"/>
        <v>0</v>
      </c>
      <c r="Q2704" s="15">
        <f t="shared" si="2112"/>
        <v>0</v>
      </c>
      <c r="S2704" s="142" t="s">
        <v>1825</v>
      </c>
      <c r="T2704" s="143"/>
      <c r="U2704" s="113"/>
      <c r="V2704" s="144"/>
      <c r="W2704" s="113"/>
      <c r="X2704" s="145">
        <f t="shared" si="2120"/>
        <v>0</v>
      </c>
      <c r="Y2704" s="143"/>
      <c r="Z2704" s="113"/>
      <c r="AA2704" s="144"/>
      <c r="AB2704" s="113"/>
      <c r="AC2704" s="145">
        <f t="shared" si="2121"/>
        <v>0</v>
      </c>
      <c r="AD2704" s="143"/>
      <c r="AE2704" s="113"/>
      <c r="AF2704" s="144"/>
      <c r="AG2704" s="113"/>
      <c r="AH2704" s="145">
        <f t="shared" si="2122"/>
        <v>0</v>
      </c>
      <c r="AI2704" s="146">
        <f t="shared" si="2108"/>
        <v>0</v>
      </c>
      <c r="AJ2704" s="57"/>
    </row>
    <row r="2705" spans="1:36" ht="14.25" thickBot="1" x14ac:dyDescent="0.2">
      <c r="A2705" s="13"/>
      <c r="B2705" s="37"/>
      <c r="C2705" s="19"/>
      <c r="D2705" s="18"/>
      <c r="E2705" s="106"/>
      <c r="F2705" s="14">
        <f t="shared" si="2123"/>
        <v>0</v>
      </c>
      <c r="G2705" s="37"/>
      <c r="H2705" s="19"/>
      <c r="I2705" s="18"/>
      <c r="J2705" s="32"/>
      <c r="K2705" s="14">
        <f t="shared" si="2124"/>
        <v>0</v>
      </c>
      <c r="L2705" s="37"/>
      <c r="M2705" s="19"/>
      <c r="N2705" s="18"/>
      <c r="O2705" s="106"/>
      <c r="P2705" s="14">
        <f t="shared" si="2125"/>
        <v>0</v>
      </c>
      <c r="Q2705" s="24">
        <f t="shared" si="2112"/>
        <v>0</v>
      </c>
      <c r="S2705" s="30" t="s">
        <v>1823</v>
      </c>
      <c r="T2705" s="31"/>
      <c r="U2705" s="32"/>
      <c r="V2705" s="33"/>
      <c r="W2705" s="32"/>
      <c r="X2705" s="14">
        <f t="shared" si="2120"/>
        <v>0</v>
      </c>
      <c r="Y2705" s="31"/>
      <c r="Z2705" s="32"/>
      <c r="AA2705" s="33"/>
      <c r="AB2705" s="32"/>
      <c r="AC2705" s="14">
        <f t="shared" si="2121"/>
        <v>0</v>
      </c>
      <c r="AD2705" s="31"/>
      <c r="AE2705" s="32"/>
      <c r="AF2705" s="33"/>
      <c r="AG2705" s="32"/>
      <c r="AH2705" s="14">
        <f t="shared" si="2122"/>
        <v>0</v>
      </c>
      <c r="AI2705" s="15">
        <f t="shared" si="2108"/>
        <v>0</v>
      </c>
      <c r="AJ2705" s="57" t="s">
        <v>1824</v>
      </c>
    </row>
    <row r="2706" spans="1:36" ht="14.25" thickBot="1" x14ac:dyDescent="0.2">
      <c r="A2706" s="3" t="s">
        <v>11</v>
      </c>
      <c r="B2706" s="26">
        <f>SUM(B2682:B2705)</f>
        <v>0</v>
      </c>
      <c r="C2706" s="26">
        <f t="shared" ref="C2706:E2706" si="2130">SUM(C2682:C2705)</f>
        <v>0</v>
      </c>
      <c r="D2706" s="26">
        <f t="shared" si="2130"/>
        <v>1</v>
      </c>
      <c r="E2706" s="26">
        <f t="shared" si="2130"/>
        <v>1</v>
      </c>
      <c r="F2706" s="40">
        <f>SUM(F2682:F2705)</f>
        <v>2</v>
      </c>
      <c r="G2706" s="26">
        <f t="shared" ref="G2706:Q2706" si="2131">SUM(G2682:G2705)</f>
        <v>3</v>
      </c>
      <c r="H2706" s="26">
        <f t="shared" si="2131"/>
        <v>0</v>
      </c>
      <c r="I2706" s="27">
        <f t="shared" si="2131"/>
        <v>1</v>
      </c>
      <c r="J2706" s="27">
        <f t="shared" si="2131"/>
        <v>1</v>
      </c>
      <c r="K2706" s="40">
        <f t="shared" si="2131"/>
        <v>5</v>
      </c>
      <c r="L2706" s="26">
        <f t="shared" si="2131"/>
        <v>0</v>
      </c>
      <c r="M2706" s="26">
        <f t="shared" si="2131"/>
        <v>1</v>
      </c>
      <c r="N2706" s="26">
        <f t="shared" si="2131"/>
        <v>1</v>
      </c>
      <c r="O2706" s="26">
        <f t="shared" si="2131"/>
        <v>0</v>
      </c>
      <c r="P2706" s="40">
        <f t="shared" si="2131"/>
        <v>2</v>
      </c>
      <c r="Q2706" s="41">
        <f t="shared" si="2131"/>
        <v>9</v>
      </c>
      <c r="S2706" s="3" t="s">
        <v>11</v>
      </c>
      <c r="T2706" s="26">
        <f t="shared" ref="T2706:AI2706" si="2132">SUM(T2682:T2705)</f>
        <v>6</v>
      </c>
      <c r="U2706" s="26">
        <f t="shared" si="2132"/>
        <v>38</v>
      </c>
      <c r="V2706" s="26">
        <f t="shared" si="2132"/>
        <v>46</v>
      </c>
      <c r="W2706" s="26">
        <f t="shared" si="2132"/>
        <v>17</v>
      </c>
      <c r="X2706" s="40">
        <f t="shared" si="2132"/>
        <v>107</v>
      </c>
      <c r="Y2706" s="26">
        <f t="shared" si="2132"/>
        <v>11</v>
      </c>
      <c r="Z2706" s="26">
        <f t="shared" si="2132"/>
        <v>17</v>
      </c>
      <c r="AA2706" s="27">
        <f t="shared" si="2132"/>
        <v>23</v>
      </c>
      <c r="AB2706" s="27">
        <f t="shared" si="2132"/>
        <v>17</v>
      </c>
      <c r="AC2706" s="40">
        <f t="shared" si="2132"/>
        <v>68</v>
      </c>
      <c r="AD2706" s="26">
        <f t="shared" si="2132"/>
        <v>16</v>
      </c>
      <c r="AE2706" s="26">
        <f t="shared" si="2132"/>
        <v>44</v>
      </c>
      <c r="AF2706" s="26">
        <f t="shared" si="2132"/>
        <v>43</v>
      </c>
      <c r="AG2706" s="26">
        <f t="shared" si="2132"/>
        <v>17</v>
      </c>
      <c r="AH2706" s="40">
        <f t="shared" si="2132"/>
        <v>120</v>
      </c>
      <c r="AI2706" s="41">
        <f t="shared" si="2132"/>
        <v>295</v>
      </c>
    </row>
    <row r="2707" spans="1:36" ht="14.25" thickBot="1" x14ac:dyDescent="0.2">
      <c r="A2707" s="42" t="s">
        <v>12</v>
      </c>
      <c r="B2707" s="43">
        <f>B2681-B2706</f>
        <v>8</v>
      </c>
      <c r="C2707" s="43">
        <f t="shared" ref="C2707:Q2707" si="2133">C2681-C2706</f>
        <v>8</v>
      </c>
      <c r="D2707" s="43">
        <f t="shared" si="2133"/>
        <v>4</v>
      </c>
      <c r="E2707" s="43">
        <f t="shared" si="2133"/>
        <v>4</v>
      </c>
      <c r="F2707" s="43">
        <f t="shared" si="2133"/>
        <v>24</v>
      </c>
      <c r="G2707" s="43">
        <f t="shared" si="2133"/>
        <v>7</v>
      </c>
      <c r="H2707" s="43">
        <f t="shared" si="2133"/>
        <v>7</v>
      </c>
      <c r="I2707" s="43">
        <f t="shared" si="2133"/>
        <v>4</v>
      </c>
      <c r="J2707" s="43">
        <f t="shared" si="2133"/>
        <v>4</v>
      </c>
      <c r="K2707" s="43">
        <f t="shared" si="2133"/>
        <v>22</v>
      </c>
      <c r="L2707" s="43">
        <f t="shared" si="2133"/>
        <v>6</v>
      </c>
      <c r="M2707" s="43">
        <f t="shared" si="2133"/>
        <v>7</v>
      </c>
      <c r="N2707" s="43">
        <f t="shared" si="2133"/>
        <v>4</v>
      </c>
      <c r="O2707" s="43">
        <f t="shared" si="2133"/>
        <v>5</v>
      </c>
      <c r="P2707" s="43">
        <f t="shared" si="2133"/>
        <v>22</v>
      </c>
      <c r="Q2707" s="41">
        <f t="shared" si="2133"/>
        <v>68</v>
      </c>
      <c r="S2707" s="42" t="s">
        <v>12</v>
      </c>
      <c r="T2707" s="43">
        <f>T2681-T2706</f>
        <v>518</v>
      </c>
      <c r="U2707" s="43">
        <f t="shared" ref="U2707:AI2707" si="2134">U2681-U2706</f>
        <v>592</v>
      </c>
      <c r="V2707" s="43">
        <f t="shared" si="2134"/>
        <v>553</v>
      </c>
      <c r="W2707" s="43">
        <f t="shared" si="2134"/>
        <v>243</v>
      </c>
      <c r="X2707" s="43">
        <f t="shared" si="2134"/>
        <v>1906</v>
      </c>
      <c r="Y2707" s="43">
        <f t="shared" si="2134"/>
        <v>531</v>
      </c>
      <c r="Z2707" s="43">
        <f t="shared" si="2134"/>
        <v>705</v>
      </c>
      <c r="AA2707" s="43">
        <f t="shared" si="2134"/>
        <v>568</v>
      </c>
      <c r="AB2707" s="43">
        <f t="shared" si="2134"/>
        <v>286</v>
      </c>
      <c r="AC2707" s="43">
        <f t="shared" si="2134"/>
        <v>2090</v>
      </c>
      <c r="AD2707" s="43">
        <f t="shared" si="2134"/>
        <v>510</v>
      </c>
      <c r="AE2707" s="43">
        <f t="shared" si="2134"/>
        <v>688</v>
      </c>
      <c r="AF2707" s="43">
        <f t="shared" si="2134"/>
        <v>520</v>
      </c>
      <c r="AG2707" s="43">
        <f t="shared" si="2134"/>
        <v>323</v>
      </c>
      <c r="AH2707" s="43">
        <f t="shared" si="2134"/>
        <v>2041</v>
      </c>
      <c r="AI2707" s="41">
        <f t="shared" si="2134"/>
        <v>6037</v>
      </c>
    </row>
    <row r="2710" spans="1:36" ht="21.75" thickBot="1" x14ac:dyDescent="0.25">
      <c r="A2710" s="50" t="s">
        <v>13</v>
      </c>
      <c r="B2710" s="51"/>
      <c r="C2710" s="51"/>
      <c r="D2710" s="51"/>
      <c r="E2710" s="51"/>
      <c r="F2710" s="54" t="s">
        <v>26</v>
      </c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S2710" s="50" t="s">
        <v>14</v>
      </c>
      <c r="T2710" s="51"/>
      <c r="U2710" s="51"/>
      <c r="V2710" s="51"/>
      <c r="W2710" s="51"/>
      <c r="X2710" s="54" t="s">
        <v>26</v>
      </c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</row>
    <row r="2711" spans="1:36" ht="14.25" thickBot="1" x14ac:dyDescent="0.2">
      <c r="A2711" s="2" t="s">
        <v>0</v>
      </c>
      <c r="B2711" s="225" t="s">
        <v>15</v>
      </c>
      <c r="C2711" s="225"/>
      <c r="D2711" s="225"/>
      <c r="E2711" s="225"/>
      <c r="F2711" s="226"/>
      <c r="G2711" s="225" t="s">
        <v>1</v>
      </c>
      <c r="H2711" s="225"/>
      <c r="I2711" s="225"/>
      <c r="J2711" s="225"/>
      <c r="K2711" s="226"/>
      <c r="L2711" s="225" t="s">
        <v>16</v>
      </c>
      <c r="M2711" s="225"/>
      <c r="N2711" s="225"/>
      <c r="O2711" s="225"/>
      <c r="P2711" s="225"/>
      <c r="Q2711" s="227" t="s">
        <v>2</v>
      </c>
      <c r="S2711" s="2" t="s">
        <v>0</v>
      </c>
      <c r="T2711" s="225" t="s">
        <v>15</v>
      </c>
      <c r="U2711" s="225"/>
      <c r="V2711" s="225"/>
      <c r="W2711" s="225"/>
      <c r="X2711" s="226"/>
      <c r="Y2711" s="225" t="s">
        <v>1</v>
      </c>
      <c r="Z2711" s="225"/>
      <c r="AA2711" s="225"/>
      <c r="AB2711" s="225"/>
      <c r="AC2711" s="226"/>
      <c r="AD2711" s="225" t="s">
        <v>16</v>
      </c>
      <c r="AE2711" s="225"/>
      <c r="AF2711" s="225"/>
      <c r="AG2711" s="225"/>
      <c r="AH2711" s="225"/>
      <c r="AI2711" s="227" t="s">
        <v>2</v>
      </c>
    </row>
    <row r="2712" spans="1:36" ht="14.25" thickBot="1" x14ac:dyDescent="0.2">
      <c r="A2712" s="2" t="s">
        <v>3</v>
      </c>
      <c r="B2712" s="3" t="s">
        <v>4</v>
      </c>
      <c r="C2712" s="2" t="s">
        <v>5</v>
      </c>
      <c r="D2712" s="4" t="s">
        <v>6</v>
      </c>
      <c r="E2712" s="2" t="s">
        <v>821</v>
      </c>
      <c r="F2712" s="2" t="s">
        <v>7</v>
      </c>
      <c r="G2712" s="3" t="s">
        <v>4</v>
      </c>
      <c r="H2712" s="2" t="s">
        <v>5</v>
      </c>
      <c r="I2712" s="4" t="s">
        <v>6</v>
      </c>
      <c r="J2712" s="2" t="s">
        <v>820</v>
      </c>
      <c r="K2712" s="2" t="s">
        <v>7</v>
      </c>
      <c r="L2712" s="3" t="s">
        <v>4</v>
      </c>
      <c r="M2712" s="2" t="s">
        <v>5</v>
      </c>
      <c r="N2712" s="4" t="s">
        <v>6</v>
      </c>
      <c r="O2712" s="2" t="s">
        <v>820</v>
      </c>
      <c r="P2712" s="3" t="s">
        <v>7</v>
      </c>
      <c r="Q2712" s="228"/>
      <c r="S2712" s="2" t="s">
        <v>3</v>
      </c>
      <c r="T2712" s="3" t="s">
        <v>4</v>
      </c>
      <c r="U2712" s="2" t="s">
        <v>5</v>
      </c>
      <c r="V2712" s="4" t="s">
        <v>6</v>
      </c>
      <c r="W2712" s="2" t="s">
        <v>821</v>
      </c>
      <c r="X2712" s="2" t="s">
        <v>7</v>
      </c>
      <c r="Y2712" s="3" t="s">
        <v>4</v>
      </c>
      <c r="Z2712" s="2" t="s">
        <v>5</v>
      </c>
      <c r="AA2712" s="4" t="s">
        <v>6</v>
      </c>
      <c r="AB2712" s="2" t="s">
        <v>821</v>
      </c>
      <c r="AC2712" s="2" t="s">
        <v>7</v>
      </c>
      <c r="AD2712" s="3" t="s">
        <v>4</v>
      </c>
      <c r="AE2712" s="2" t="s">
        <v>5</v>
      </c>
      <c r="AF2712" s="4" t="s">
        <v>6</v>
      </c>
      <c r="AG2712" s="2" t="s">
        <v>821</v>
      </c>
      <c r="AH2712" s="3" t="s">
        <v>7</v>
      </c>
      <c r="AI2712" s="228"/>
    </row>
    <row r="2713" spans="1:36" x14ac:dyDescent="0.15">
      <c r="A2713" s="5" t="s">
        <v>12</v>
      </c>
      <c r="B2713" s="6">
        <f>B2707</f>
        <v>8</v>
      </c>
      <c r="C2713" s="7">
        <f>C2707</f>
        <v>8</v>
      </c>
      <c r="D2713" s="6">
        <f>D2707</f>
        <v>4</v>
      </c>
      <c r="E2713" s="7">
        <f>E2707</f>
        <v>4</v>
      </c>
      <c r="F2713" s="8">
        <f>SUM(B2713:E2713)</f>
        <v>24</v>
      </c>
      <c r="G2713" s="6">
        <f>G2707</f>
        <v>7</v>
      </c>
      <c r="H2713" s="7">
        <f>H2707</f>
        <v>7</v>
      </c>
      <c r="I2713" s="6">
        <f>I2707</f>
        <v>4</v>
      </c>
      <c r="J2713" s="7">
        <f>J2707</f>
        <v>4</v>
      </c>
      <c r="K2713" s="8">
        <f>SUM(G2713:J2713)</f>
        <v>22</v>
      </c>
      <c r="L2713" s="6">
        <f>L2707</f>
        <v>6</v>
      </c>
      <c r="M2713" s="7">
        <f>M2707</f>
        <v>7</v>
      </c>
      <c r="N2713" s="6">
        <f>N2707</f>
        <v>4</v>
      </c>
      <c r="O2713" s="7">
        <f>O2707</f>
        <v>5</v>
      </c>
      <c r="P2713" s="8">
        <f>SUM(L2713:O2713)</f>
        <v>22</v>
      </c>
      <c r="Q2713" s="9">
        <f>F2713+K2713+P2713</f>
        <v>68</v>
      </c>
      <c r="S2713" s="5" t="s">
        <v>12</v>
      </c>
      <c r="T2713" s="6">
        <f>T2707</f>
        <v>518</v>
      </c>
      <c r="U2713" s="7">
        <f>U2707</f>
        <v>592</v>
      </c>
      <c r="V2713" s="6">
        <f>V2707</f>
        <v>553</v>
      </c>
      <c r="W2713" s="7">
        <f>W2707</f>
        <v>243</v>
      </c>
      <c r="X2713" s="8">
        <f>SUM(T2713:W2713)</f>
        <v>1906</v>
      </c>
      <c r="Y2713" s="6">
        <f>Y2707</f>
        <v>531</v>
      </c>
      <c r="Z2713" s="7">
        <f>Z2707</f>
        <v>705</v>
      </c>
      <c r="AA2713" s="6">
        <f>AA2707</f>
        <v>568</v>
      </c>
      <c r="AB2713" s="7">
        <f>AB2707</f>
        <v>286</v>
      </c>
      <c r="AC2713" s="8">
        <f>SUM(Y2713:AB2713)</f>
        <v>2090</v>
      </c>
      <c r="AD2713" s="7">
        <f>AD2707</f>
        <v>510</v>
      </c>
      <c r="AE2713" s="7">
        <f>AE2707</f>
        <v>688</v>
      </c>
      <c r="AF2713" s="6">
        <f>AF2707</f>
        <v>520</v>
      </c>
      <c r="AG2713" s="7">
        <f>AG2707</f>
        <v>323</v>
      </c>
      <c r="AH2713" s="8">
        <f>SUM(AD2713:AG2713)</f>
        <v>2041</v>
      </c>
      <c r="AI2713" s="9">
        <f>X2713+AC2713+AH2713</f>
        <v>6037</v>
      </c>
    </row>
    <row r="2714" spans="1:36" x14ac:dyDescent="0.15">
      <c r="A2714" s="11" t="s">
        <v>66</v>
      </c>
      <c r="B2714" s="31">
        <v>1</v>
      </c>
      <c r="C2714" s="32">
        <v>1</v>
      </c>
      <c r="D2714" s="33">
        <v>1</v>
      </c>
      <c r="E2714" s="32">
        <v>1</v>
      </c>
      <c r="F2714" s="14">
        <f t="shared" ref="F2714:F2723" si="2135">SUM(B2714:E2714)</f>
        <v>4</v>
      </c>
      <c r="G2714" s="31">
        <v>1</v>
      </c>
      <c r="H2714" s="32">
        <v>1</v>
      </c>
      <c r="I2714" s="33">
        <v>1</v>
      </c>
      <c r="J2714" s="32">
        <v>1</v>
      </c>
      <c r="K2714" s="14">
        <f t="shared" ref="K2714:K2723" si="2136">SUM(G2714:J2714)</f>
        <v>4</v>
      </c>
      <c r="L2714" s="31">
        <v>1</v>
      </c>
      <c r="M2714" s="32">
        <v>1</v>
      </c>
      <c r="N2714" s="33">
        <v>1</v>
      </c>
      <c r="O2714" s="32">
        <v>1</v>
      </c>
      <c r="P2714" s="14">
        <f t="shared" ref="P2714:P2723" si="2137">SUM(L2714:O2714)</f>
        <v>4</v>
      </c>
      <c r="Q2714" s="15">
        <f t="shared" ref="Q2714:Q2748" si="2138">F2714+K2714+P2714</f>
        <v>12</v>
      </c>
      <c r="R2714" s="93">
        <v>45100</v>
      </c>
      <c r="S2714" s="11" t="s">
        <v>1701</v>
      </c>
      <c r="T2714" s="12"/>
      <c r="U2714" s="13">
        <v>2</v>
      </c>
      <c r="V2714" s="12"/>
      <c r="W2714" s="30"/>
      <c r="X2714" s="14">
        <f>SUM(T2714:W2714)</f>
        <v>2</v>
      </c>
      <c r="Y2714" s="12"/>
      <c r="Z2714" s="13">
        <v>2</v>
      </c>
      <c r="AA2714" s="12"/>
      <c r="AB2714" s="30"/>
      <c r="AC2714" s="14">
        <f>SUM(Y2714:AB2714)</f>
        <v>2</v>
      </c>
      <c r="AD2714" s="12"/>
      <c r="AE2714" s="13">
        <v>2</v>
      </c>
      <c r="AF2714" s="12"/>
      <c r="AG2714" s="30"/>
      <c r="AH2714" s="14">
        <f>SUM(AD2714:AG2714)</f>
        <v>2</v>
      </c>
      <c r="AI2714" s="15">
        <f t="shared" ref="AI2714:AI2715" si="2139">X2714+AC2714+AH2714</f>
        <v>6</v>
      </c>
      <c r="AJ2714" s="93">
        <v>45094</v>
      </c>
    </row>
    <row r="2715" spans="1:36" x14ac:dyDescent="0.15">
      <c r="A2715" s="11" t="s">
        <v>66</v>
      </c>
      <c r="B2715" s="37">
        <v>1</v>
      </c>
      <c r="C2715" s="19"/>
      <c r="D2715" s="18"/>
      <c r="E2715" s="32"/>
      <c r="F2715" s="14">
        <f t="shared" si="2135"/>
        <v>1</v>
      </c>
      <c r="G2715" s="37">
        <v>1</v>
      </c>
      <c r="H2715" s="19"/>
      <c r="I2715" s="18"/>
      <c r="J2715" s="32"/>
      <c r="K2715" s="14">
        <f t="shared" si="2136"/>
        <v>1</v>
      </c>
      <c r="L2715" s="37">
        <v>1</v>
      </c>
      <c r="M2715" s="19"/>
      <c r="N2715" s="18"/>
      <c r="O2715" s="32"/>
      <c r="P2715" s="14">
        <f t="shared" si="2137"/>
        <v>1</v>
      </c>
      <c r="Q2715" s="15">
        <f t="shared" si="2138"/>
        <v>3</v>
      </c>
      <c r="R2715" s="93">
        <v>45112</v>
      </c>
      <c r="S2715" s="11" t="s">
        <v>1701</v>
      </c>
      <c r="T2715" s="62">
        <v>4</v>
      </c>
      <c r="U2715" s="47">
        <v>3</v>
      </c>
      <c r="V2715" s="46">
        <v>2</v>
      </c>
      <c r="W2715" s="88">
        <v>2</v>
      </c>
      <c r="X2715" s="14">
        <f t="shared" ref="X2715" si="2140">SUM(T2715:W2715)</f>
        <v>11</v>
      </c>
      <c r="Y2715" s="62">
        <v>2</v>
      </c>
      <c r="Z2715" s="47">
        <v>2</v>
      </c>
      <c r="AA2715" s="46">
        <v>2</v>
      </c>
      <c r="AB2715" s="88">
        <v>2</v>
      </c>
      <c r="AC2715" s="14">
        <f t="shared" ref="AC2715" si="2141">SUM(Y2715:AB2715)</f>
        <v>8</v>
      </c>
      <c r="AD2715" s="62">
        <v>2</v>
      </c>
      <c r="AE2715" s="47">
        <v>3</v>
      </c>
      <c r="AF2715" s="46">
        <v>2</v>
      </c>
      <c r="AG2715" s="88">
        <v>2</v>
      </c>
      <c r="AH2715" s="14">
        <f t="shared" ref="AH2715" si="2142">SUM(AD2715:AG2715)</f>
        <v>9</v>
      </c>
      <c r="AI2715" s="15">
        <f t="shared" si="2139"/>
        <v>28</v>
      </c>
      <c r="AJ2715" s="93">
        <v>45108</v>
      </c>
    </row>
    <row r="2716" spans="1:36" x14ac:dyDescent="0.15">
      <c r="A2716" s="11" t="s">
        <v>9</v>
      </c>
      <c r="B2716" s="12"/>
      <c r="C2716" s="13"/>
      <c r="D2716" s="12"/>
      <c r="E2716" s="30"/>
      <c r="F2716" s="14">
        <f t="shared" si="2135"/>
        <v>0</v>
      </c>
      <c r="G2716" s="12"/>
      <c r="H2716" s="13">
        <v>1</v>
      </c>
      <c r="I2716" s="12"/>
      <c r="J2716" s="30"/>
      <c r="K2716" s="14">
        <f t="shared" si="2136"/>
        <v>1</v>
      </c>
      <c r="L2716" s="12"/>
      <c r="M2716" s="13"/>
      <c r="N2716" s="12"/>
      <c r="O2716" s="30"/>
      <c r="P2716" s="14">
        <f t="shared" si="2137"/>
        <v>0</v>
      </c>
      <c r="Q2716" s="15">
        <f t="shared" si="2138"/>
        <v>1</v>
      </c>
      <c r="R2716" s="93">
        <v>45113</v>
      </c>
      <c r="S2716" s="11" t="s">
        <v>101</v>
      </c>
      <c r="T2716" s="62">
        <v>20</v>
      </c>
      <c r="U2716" s="47">
        <v>2</v>
      </c>
      <c r="V2716" s="46">
        <v>5</v>
      </c>
      <c r="W2716" s="47">
        <v>12</v>
      </c>
      <c r="X2716" s="123">
        <f t="shared" ref="X2716" si="2143">SUM(T2716:W2716)</f>
        <v>39</v>
      </c>
      <c r="Y2716" s="46">
        <v>1</v>
      </c>
      <c r="Z2716" s="47">
        <v>3</v>
      </c>
      <c r="AA2716" s="46"/>
      <c r="AB2716" s="47">
        <v>4</v>
      </c>
      <c r="AC2716" s="123">
        <f t="shared" ref="AC2716" si="2144">SUM(Y2716:AB2716)</f>
        <v>8</v>
      </c>
      <c r="AD2716" s="46">
        <v>3</v>
      </c>
      <c r="AE2716" s="47">
        <v>20</v>
      </c>
      <c r="AF2716" s="46">
        <v>15</v>
      </c>
      <c r="AG2716" s="47">
        <v>9</v>
      </c>
      <c r="AH2716" s="123">
        <f t="shared" ref="AH2716" si="2145">SUM(AD2716:AG2716)</f>
        <v>47</v>
      </c>
      <c r="AI2716" s="72">
        <f t="shared" ref="AI2716" si="2146">X2716+AC2716+AH2716</f>
        <v>94</v>
      </c>
      <c r="AJ2716" s="56">
        <v>45112</v>
      </c>
    </row>
    <row r="2717" spans="1:36" x14ac:dyDescent="0.15">
      <c r="A2717" s="11" t="s">
        <v>1741</v>
      </c>
      <c r="B2717" s="12">
        <v>1</v>
      </c>
      <c r="C2717" s="13">
        <v>1</v>
      </c>
      <c r="D2717" s="12"/>
      <c r="E2717" s="30">
        <v>1</v>
      </c>
      <c r="F2717" s="14">
        <f t="shared" si="2135"/>
        <v>3</v>
      </c>
      <c r="G2717" s="12">
        <v>2</v>
      </c>
      <c r="H2717" s="13">
        <v>1</v>
      </c>
      <c r="I2717" s="12">
        <v>1</v>
      </c>
      <c r="J2717" s="30">
        <v>1</v>
      </c>
      <c r="K2717" s="14">
        <f t="shared" si="2136"/>
        <v>5</v>
      </c>
      <c r="L2717" s="12">
        <v>1</v>
      </c>
      <c r="M2717" s="13">
        <v>5</v>
      </c>
      <c r="N2717" s="12"/>
      <c r="O2717" s="30">
        <v>2</v>
      </c>
      <c r="P2717" s="14">
        <f t="shared" si="2137"/>
        <v>8</v>
      </c>
      <c r="Q2717" s="15">
        <f t="shared" si="2138"/>
        <v>16</v>
      </c>
      <c r="R2717" s="93">
        <v>45120</v>
      </c>
      <c r="S2717" s="11" t="s">
        <v>101</v>
      </c>
      <c r="T2717" s="62">
        <v>15</v>
      </c>
      <c r="U2717" s="47">
        <v>6</v>
      </c>
      <c r="V2717" s="46">
        <v>4</v>
      </c>
      <c r="W2717" s="47">
        <v>13</v>
      </c>
      <c r="X2717" s="123">
        <f t="shared" ref="X2717:X2723" si="2147">SUM(T2717:W2717)</f>
        <v>38</v>
      </c>
      <c r="Y2717" s="46">
        <v>10</v>
      </c>
      <c r="Z2717" s="47">
        <v>10</v>
      </c>
      <c r="AA2717" s="46">
        <v>8</v>
      </c>
      <c r="AB2717" s="47">
        <v>23</v>
      </c>
      <c r="AC2717" s="123">
        <f t="shared" ref="AC2717:AC2723" si="2148">SUM(Y2717:AB2717)</f>
        <v>51</v>
      </c>
      <c r="AD2717" s="46">
        <v>7</v>
      </c>
      <c r="AE2717" s="47">
        <v>18</v>
      </c>
      <c r="AF2717" s="46">
        <v>16</v>
      </c>
      <c r="AG2717" s="47">
        <v>16</v>
      </c>
      <c r="AH2717" s="123">
        <f t="shared" ref="AH2717:AH2723" si="2149">SUM(AD2717:AG2717)</f>
        <v>57</v>
      </c>
      <c r="AI2717" s="72">
        <f t="shared" ref="AI2717:AI2748" si="2150">X2717+AC2717+AH2717</f>
        <v>146</v>
      </c>
      <c r="AJ2717" s="56">
        <v>45112</v>
      </c>
    </row>
    <row r="2718" spans="1:36" x14ac:dyDescent="0.15">
      <c r="A2718" s="11" t="s">
        <v>836</v>
      </c>
      <c r="B2718" s="12">
        <v>1</v>
      </c>
      <c r="C2718" s="13">
        <v>1</v>
      </c>
      <c r="D2718" s="12">
        <v>1</v>
      </c>
      <c r="E2718" s="30"/>
      <c r="F2718" s="14">
        <f t="shared" si="2135"/>
        <v>3</v>
      </c>
      <c r="G2718" s="12"/>
      <c r="H2718" s="13"/>
      <c r="I2718" s="12"/>
      <c r="J2718" s="30"/>
      <c r="K2718" s="14">
        <f t="shared" si="2136"/>
        <v>0</v>
      </c>
      <c r="L2718" s="12">
        <v>1</v>
      </c>
      <c r="M2718" s="13">
        <v>1</v>
      </c>
      <c r="N2718" s="12">
        <v>3</v>
      </c>
      <c r="O2718" s="30"/>
      <c r="P2718" s="14">
        <f t="shared" si="2137"/>
        <v>5</v>
      </c>
      <c r="Q2718" s="15">
        <f t="shared" si="2138"/>
        <v>8</v>
      </c>
      <c r="R2718" s="93">
        <v>45125</v>
      </c>
      <c r="S2718" s="11" t="s">
        <v>1701</v>
      </c>
      <c r="T2718" s="89">
        <f>1+1</f>
        <v>2</v>
      </c>
      <c r="U2718" s="88">
        <v>1</v>
      </c>
      <c r="V2718" s="89"/>
      <c r="W2718" s="88">
        <v>1</v>
      </c>
      <c r="X2718" s="14">
        <f t="shared" ref="X2718" si="2151">SUM(T2718:W2718)</f>
        <v>4</v>
      </c>
      <c r="Y2718" s="89">
        <f>1+2</f>
        <v>3</v>
      </c>
      <c r="Z2718" s="88">
        <v>1</v>
      </c>
      <c r="AA2718" s="89">
        <v>1</v>
      </c>
      <c r="AB2718" s="88">
        <v>1</v>
      </c>
      <c r="AC2718" s="14">
        <f t="shared" ref="AC2718" si="2152">SUM(Y2718:AB2718)</f>
        <v>6</v>
      </c>
      <c r="AD2718" s="89">
        <f>1+1</f>
        <v>2</v>
      </c>
      <c r="AE2718" s="88">
        <v>5</v>
      </c>
      <c r="AF2718" s="89"/>
      <c r="AG2718" s="88">
        <v>2</v>
      </c>
      <c r="AH2718" s="14">
        <f t="shared" si="2149"/>
        <v>9</v>
      </c>
      <c r="AI2718" s="15">
        <f t="shared" si="2150"/>
        <v>19</v>
      </c>
      <c r="AJ2718" s="56">
        <v>45122</v>
      </c>
    </row>
    <row r="2719" spans="1:36" x14ac:dyDescent="0.15">
      <c r="A2719" s="11" t="s">
        <v>9</v>
      </c>
      <c r="B2719" s="12"/>
      <c r="C2719" s="13"/>
      <c r="D2719" s="12"/>
      <c r="E2719" s="30"/>
      <c r="F2719" s="14">
        <f t="shared" si="2135"/>
        <v>0</v>
      </c>
      <c r="G2719" s="12"/>
      <c r="H2719" s="13"/>
      <c r="I2719" s="12"/>
      <c r="J2719" s="30"/>
      <c r="K2719" s="14">
        <f t="shared" si="2136"/>
        <v>0</v>
      </c>
      <c r="L2719" s="12"/>
      <c r="M2719" s="13"/>
      <c r="N2719" s="12"/>
      <c r="O2719" s="30"/>
      <c r="P2719" s="14">
        <f t="shared" si="2137"/>
        <v>0</v>
      </c>
      <c r="Q2719" s="15">
        <f t="shared" si="2138"/>
        <v>0</v>
      </c>
      <c r="S2719" s="11" t="s">
        <v>9</v>
      </c>
      <c r="T2719" s="46"/>
      <c r="U2719" s="47"/>
      <c r="V2719" s="46"/>
      <c r="W2719" s="88"/>
      <c r="X2719" s="14">
        <f t="shared" si="2147"/>
        <v>0</v>
      </c>
      <c r="Y2719" s="46"/>
      <c r="Z2719" s="47"/>
      <c r="AA2719" s="46"/>
      <c r="AB2719" s="88"/>
      <c r="AC2719" s="14">
        <f t="shared" si="2148"/>
        <v>0</v>
      </c>
      <c r="AD2719" s="46"/>
      <c r="AE2719" s="47"/>
      <c r="AF2719" s="46"/>
      <c r="AG2719" s="88"/>
      <c r="AH2719" s="14">
        <f t="shared" si="2149"/>
        <v>0</v>
      </c>
      <c r="AI2719" s="15">
        <f t="shared" si="2150"/>
        <v>0</v>
      </c>
    </row>
    <row r="2720" spans="1:36" x14ac:dyDescent="0.15">
      <c r="A2720" s="11" t="s">
        <v>9</v>
      </c>
      <c r="B2720" s="18"/>
      <c r="C2720" s="19"/>
      <c r="D2720" s="18"/>
      <c r="E2720" s="32"/>
      <c r="F2720" s="14">
        <f t="shared" si="2135"/>
        <v>0</v>
      </c>
      <c r="G2720" s="18"/>
      <c r="H2720" s="19"/>
      <c r="I2720" s="18"/>
      <c r="J2720" s="32"/>
      <c r="K2720" s="14">
        <f t="shared" si="2136"/>
        <v>0</v>
      </c>
      <c r="L2720" s="18"/>
      <c r="M2720" s="19"/>
      <c r="N2720" s="18"/>
      <c r="O2720" s="32"/>
      <c r="P2720" s="14">
        <f t="shared" si="2137"/>
        <v>0</v>
      </c>
      <c r="Q2720" s="15">
        <f t="shared" si="2138"/>
        <v>0</v>
      </c>
      <c r="S2720" s="11" t="s">
        <v>9</v>
      </c>
      <c r="T2720" s="46"/>
      <c r="U2720" s="47"/>
      <c r="V2720" s="46"/>
      <c r="W2720" s="88"/>
      <c r="X2720" s="14">
        <f t="shared" si="2147"/>
        <v>0</v>
      </c>
      <c r="Y2720" s="46"/>
      <c r="Z2720" s="47"/>
      <c r="AA2720" s="46"/>
      <c r="AB2720" s="88"/>
      <c r="AC2720" s="14">
        <f t="shared" si="2148"/>
        <v>0</v>
      </c>
      <c r="AD2720" s="46"/>
      <c r="AE2720" s="47"/>
      <c r="AF2720" s="46"/>
      <c r="AG2720" s="88"/>
      <c r="AH2720" s="14">
        <f t="shared" si="2149"/>
        <v>0</v>
      </c>
      <c r="AI2720" s="15">
        <f t="shared" si="2150"/>
        <v>0</v>
      </c>
    </row>
    <row r="2721" spans="1:36" x14ac:dyDescent="0.15">
      <c r="A2721" s="11" t="s">
        <v>9</v>
      </c>
      <c r="B2721" s="18"/>
      <c r="C2721" s="19"/>
      <c r="D2721" s="18"/>
      <c r="E2721" s="32"/>
      <c r="F2721" s="14">
        <f t="shared" si="2135"/>
        <v>0</v>
      </c>
      <c r="G2721" s="18"/>
      <c r="H2721" s="19"/>
      <c r="I2721" s="18"/>
      <c r="J2721" s="32"/>
      <c r="K2721" s="14">
        <f t="shared" si="2136"/>
        <v>0</v>
      </c>
      <c r="L2721" s="18"/>
      <c r="M2721" s="19"/>
      <c r="N2721" s="18"/>
      <c r="O2721" s="32"/>
      <c r="P2721" s="14">
        <f t="shared" si="2137"/>
        <v>0</v>
      </c>
      <c r="Q2721" s="15">
        <f t="shared" si="2138"/>
        <v>0</v>
      </c>
      <c r="S2721" s="11" t="s">
        <v>9</v>
      </c>
      <c r="T2721" s="62"/>
      <c r="U2721" s="47"/>
      <c r="V2721" s="46"/>
      <c r="W2721" s="47"/>
      <c r="X2721" s="123">
        <f t="shared" si="2147"/>
        <v>0</v>
      </c>
      <c r="Y2721" s="46"/>
      <c r="Z2721" s="47"/>
      <c r="AA2721" s="46"/>
      <c r="AB2721" s="47"/>
      <c r="AC2721" s="123">
        <f t="shared" si="2148"/>
        <v>0</v>
      </c>
      <c r="AD2721" s="46"/>
      <c r="AE2721" s="47"/>
      <c r="AF2721" s="46"/>
      <c r="AG2721" s="47"/>
      <c r="AH2721" s="123">
        <f t="shared" si="2149"/>
        <v>0</v>
      </c>
      <c r="AI2721" s="72">
        <f t="shared" si="2150"/>
        <v>0</v>
      </c>
    </row>
    <row r="2722" spans="1:36" x14ac:dyDescent="0.15">
      <c r="A2722" s="11" t="s">
        <v>9</v>
      </c>
      <c r="B2722" s="18"/>
      <c r="C2722" s="19"/>
      <c r="D2722" s="18"/>
      <c r="E2722" s="32"/>
      <c r="F2722" s="14">
        <f t="shared" si="2135"/>
        <v>0</v>
      </c>
      <c r="G2722" s="18"/>
      <c r="H2722" s="19"/>
      <c r="I2722" s="18"/>
      <c r="J2722" s="32"/>
      <c r="K2722" s="14">
        <f t="shared" si="2136"/>
        <v>0</v>
      </c>
      <c r="L2722" s="18"/>
      <c r="M2722" s="19"/>
      <c r="N2722" s="18"/>
      <c r="O2722" s="32"/>
      <c r="P2722" s="14">
        <f t="shared" si="2137"/>
        <v>0</v>
      </c>
      <c r="Q2722" s="15">
        <f t="shared" si="2138"/>
        <v>0</v>
      </c>
      <c r="S2722" s="11" t="s">
        <v>9</v>
      </c>
      <c r="T2722" s="89"/>
      <c r="U2722" s="88"/>
      <c r="V2722" s="89"/>
      <c r="W2722" s="88"/>
      <c r="X2722" s="14">
        <f t="shared" si="2147"/>
        <v>0</v>
      </c>
      <c r="Y2722" s="89"/>
      <c r="Z2722" s="88"/>
      <c r="AA2722" s="89"/>
      <c r="AB2722" s="88"/>
      <c r="AC2722" s="14">
        <f t="shared" si="2148"/>
        <v>0</v>
      </c>
      <c r="AD2722" s="89"/>
      <c r="AE2722" s="88"/>
      <c r="AF2722" s="89"/>
      <c r="AG2722" s="88"/>
      <c r="AH2722" s="14">
        <f t="shared" si="2149"/>
        <v>0</v>
      </c>
      <c r="AI2722" s="15">
        <f t="shared" si="2150"/>
        <v>0</v>
      </c>
    </row>
    <row r="2723" spans="1:36" ht="14.25" thickBot="1" x14ac:dyDescent="0.2">
      <c r="A2723" s="20" t="s">
        <v>9</v>
      </c>
      <c r="B2723" s="21"/>
      <c r="C2723" s="22"/>
      <c r="D2723" s="21"/>
      <c r="E2723" s="105"/>
      <c r="F2723" s="14">
        <f t="shared" si="2135"/>
        <v>0</v>
      </c>
      <c r="G2723" s="21"/>
      <c r="H2723" s="22"/>
      <c r="I2723" s="21"/>
      <c r="J2723" s="105"/>
      <c r="K2723" s="14">
        <f t="shared" si="2136"/>
        <v>0</v>
      </c>
      <c r="L2723" s="21"/>
      <c r="M2723" s="22"/>
      <c r="N2723" s="21"/>
      <c r="O2723" s="105"/>
      <c r="P2723" s="14">
        <f t="shared" si="2137"/>
        <v>0</v>
      </c>
      <c r="Q2723" s="24">
        <f t="shared" si="2138"/>
        <v>0</v>
      </c>
      <c r="S2723" s="11" t="s">
        <v>9</v>
      </c>
      <c r="T2723" s="48"/>
      <c r="U2723" s="49"/>
      <c r="V2723" s="48"/>
      <c r="W2723" s="109"/>
      <c r="X2723" s="14">
        <f t="shared" si="2147"/>
        <v>0</v>
      </c>
      <c r="Y2723" s="48"/>
      <c r="Z2723" s="49"/>
      <c r="AA2723" s="48"/>
      <c r="AB2723" s="109"/>
      <c r="AC2723" s="14">
        <f t="shared" si="2148"/>
        <v>0</v>
      </c>
      <c r="AD2723" s="48"/>
      <c r="AE2723" s="49"/>
      <c r="AF2723" s="48"/>
      <c r="AG2723" s="109"/>
      <c r="AH2723" s="14">
        <f t="shared" si="2149"/>
        <v>0</v>
      </c>
      <c r="AI2723" s="24">
        <f t="shared" si="2150"/>
        <v>0</v>
      </c>
    </row>
    <row r="2724" spans="1:36" ht="14.25" thickBot="1" x14ac:dyDescent="0.2">
      <c r="A2724" s="25" t="s">
        <v>10</v>
      </c>
      <c r="B2724" s="26">
        <f>SUM(B2713:B2723)</f>
        <v>12</v>
      </c>
      <c r="C2724" s="26">
        <f>SUM(C2713:C2723)</f>
        <v>11</v>
      </c>
      <c r="D2724" s="27">
        <f>SUM(D2713:D2723)</f>
        <v>6</v>
      </c>
      <c r="E2724" s="27">
        <f>SUM(E2713:E2723)</f>
        <v>6</v>
      </c>
      <c r="F2724" s="28">
        <f>SUM(B2724:E2724)</f>
        <v>35</v>
      </c>
      <c r="G2724" s="26">
        <f>SUM(G2713:G2723)</f>
        <v>11</v>
      </c>
      <c r="H2724" s="26">
        <f>SUM(H2713:H2723)</f>
        <v>10</v>
      </c>
      <c r="I2724" s="27">
        <f>SUM(I2713:I2723)</f>
        <v>6</v>
      </c>
      <c r="J2724" s="27">
        <f>SUM(J2713:J2723)</f>
        <v>6</v>
      </c>
      <c r="K2724" s="28">
        <f>SUM(G2724:J2724)</f>
        <v>33</v>
      </c>
      <c r="L2724" s="26">
        <f>SUM(L2713:L2723)</f>
        <v>10</v>
      </c>
      <c r="M2724" s="26">
        <f>SUM(M2713:M2723)</f>
        <v>14</v>
      </c>
      <c r="N2724" s="27">
        <f>SUM(N2713:N2723)</f>
        <v>8</v>
      </c>
      <c r="O2724" s="27">
        <f>SUM(O2713:O2723)</f>
        <v>8</v>
      </c>
      <c r="P2724" s="28">
        <f>SUM(L2724:O2724)</f>
        <v>40</v>
      </c>
      <c r="Q2724" s="29">
        <f t="shared" si="2138"/>
        <v>108</v>
      </c>
      <c r="S2724" s="25" t="s">
        <v>10</v>
      </c>
      <c r="T2724" s="26">
        <f>SUM(T2713:T2723)</f>
        <v>559</v>
      </c>
      <c r="U2724" s="26">
        <f>SUM(U2713:U2723)</f>
        <v>606</v>
      </c>
      <c r="V2724" s="27">
        <f>SUM(V2713:V2723)</f>
        <v>564</v>
      </c>
      <c r="W2724" s="27">
        <f>SUM(W2713:W2723)</f>
        <v>271</v>
      </c>
      <c r="X2724" s="28">
        <f>SUM(T2724:W2724)</f>
        <v>2000</v>
      </c>
      <c r="Y2724" s="26">
        <f>SUM(Y2713:Y2723)</f>
        <v>547</v>
      </c>
      <c r="Z2724" s="26">
        <f>SUM(Z2713:Z2723)</f>
        <v>723</v>
      </c>
      <c r="AA2724" s="27">
        <f>SUM(AA2713:AA2723)</f>
        <v>579</v>
      </c>
      <c r="AB2724" s="27">
        <f>SUM(AB2713:AB2723)</f>
        <v>316</v>
      </c>
      <c r="AC2724" s="28">
        <f>SUM(Y2724:AB2724)</f>
        <v>2165</v>
      </c>
      <c r="AD2724" s="26">
        <f>SUM(AD2713:AD2723)</f>
        <v>524</v>
      </c>
      <c r="AE2724" s="26">
        <f>SUM(AE2713:AE2723)</f>
        <v>736</v>
      </c>
      <c r="AF2724" s="27">
        <f>SUM(AF2713:AF2723)</f>
        <v>553</v>
      </c>
      <c r="AG2724" s="27">
        <f>SUM(AG2713:AG2723)</f>
        <v>352</v>
      </c>
      <c r="AH2724" s="28">
        <f>SUM(AD2724:AG2724)</f>
        <v>2165</v>
      </c>
      <c r="AI2724" s="29">
        <f t="shared" si="2150"/>
        <v>6330</v>
      </c>
    </row>
    <row r="2725" spans="1:36" x14ac:dyDescent="0.15">
      <c r="A2725" s="30" t="s">
        <v>1925</v>
      </c>
      <c r="B2725" s="31"/>
      <c r="C2725" s="32">
        <v>2</v>
      </c>
      <c r="D2725" s="33"/>
      <c r="E2725" s="32"/>
      <c r="F2725" s="14">
        <f>SUM(B2725:E2725)</f>
        <v>2</v>
      </c>
      <c r="G2725" s="31"/>
      <c r="H2725" s="32">
        <v>2</v>
      </c>
      <c r="I2725" s="33"/>
      <c r="J2725" s="32"/>
      <c r="K2725" s="14">
        <f>SUM(G2725:J2725)</f>
        <v>2</v>
      </c>
      <c r="L2725" s="31"/>
      <c r="M2725" s="32">
        <v>2</v>
      </c>
      <c r="N2725" s="33"/>
      <c r="O2725" s="32"/>
      <c r="P2725" s="14">
        <f>SUM(L2725:O2725)</f>
        <v>2</v>
      </c>
      <c r="Q2725" s="15">
        <f t="shared" si="2138"/>
        <v>6</v>
      </c>
      <c r="R2725" s="93">
        <v>45094</v>
      </c>
      <c r="S2725" s="30" t="s">
        <v>1923</v>
      </c>
      <c r="T2725" s="133"/>
      <c r="U2725" s="134"/>
      <c r="V2725" s="135">
        <v>3</v>
      </c>
      <c r="W2725" s="134"/>
      <c r="X2725" s="136">
        <f t="shared" ref="X2725:X2748" si="2153">SUM(T2725:W2725)</f>
        <v>3</v>
      </c>
      <c r="Y2725" s="133"/>
      <c r="Z2725" s="134"/>
      <c r="AA2725" s="135">
        <v>3</v>
      </c>
      <c r="AB2725" s="134"/>
      <c r="AC2725" s="136">
        <f t="shared" ref="AC2725:AC2748" si="2154">SUM(Y2725:AB2725)</f>
        <v>3</v>
      </c>
      <c r="AD2725" s="133"/>
      <c r="AE2725" s="134"/>
      <c r="AF2725" s="135">
        <v>3</v>
      </c>
      <c r="AG2725" s="134"/>
      <c r="AH2725" s="136">
        <f t="shared" ref="AH2725:AH2748" si="2155">SUM(AD2725:AG2725)</f>
        <v>3</v>
      </c>
      <c r="AI2725" s="137">
        <f t="shared" si="2150"/>
        <v>9</v>
      </c>
      <c r="AJ2725" s="56">
        <v>45096</v>
      </c>
    </row>
    <row r="2726" spans="1:36" x14ac:dyDescent="0.15">
      <c r="A2726" s="30" t="s">
        <v>998</v>
      </c>
      <c r="B2726" s="37">
        <v>4</v>
      </c>
      <c r="C2726" s="19">
        <v>3</v>
      </c>
      <c r="D2726" s="18">
        <v>2</v>
      </c>
      <c r="E2726" s="32">
        <v>2</v>
      </c>
      <c r="F2726" s="14">
        <f t="shared" ref="F2726:F2748" si="2156">SUM(B2726:E2726)</f>
        <v>11</v>
      </c>
      <c r="G2726" s="37">
        <v>2</v>
      </c>
      <c r="H2726" s="19">
        <v>2</v>
      </c>
      <c r="I2726" s="18">
        <v>2</v>
      </c>
      <c r="J2726" s="32">
        <v>2</v>
      </c>
      <c r="K2726" s="14">
        <f t="shared" ref="K2726:K2748" si="2157">SUM(G2726:J2726)</f>
        <v>8</v>
      </c>
      <c r="L2726" s="37">
        <v>2</v>
      </c>
      <c r="M2726" s="19">
        <v>3</v>
      </c>
      <c r="N2726" s="18">
        <v>2</v>
      </c>
      <c r="O2726" s="32">
        <v>2</v>
      </c>
      <c r="P2726" s="14">
        <f t="shared" ref="P2726:P2748" si="2158">SUM(L2726:O2726)</f>
        <v>9</v>
      </c>
      <c r="Q2726" s="15">
        <f t="shared" si="2138"/>
        <v>28</v>
      </c>
      <c r="R2726" s="93">
        <v>45108</v>
      </c>
      <c r="S2726" s="30" t="s">
        <v>1924</v>
      </c>
      <c r="T2726" s="31">
        <v>2</v>
      </c>
      <c r="U2726" s="32">
        <v>4</v>
      </c>
      <c r="V2726" s="33">
        <v>3</v>
      </c>
      <c r="W2726" s="32"/>
      <c r="X2726" s="14">
        <f t="shared" si="2153"/>
        <v>9</v>
      </c>
      <c r="Y2726" s="31">
        <v>2</v>
      </c>
      <c r="Z2726" s="32">
        <v>4</v>
      </c>
      <c r="AA2726" s="33">
        <v>3</v>
      </c>
      <c r="AB2726" s="32"/>
      <c r="AC2726" s="14">
        <f t="shared" si="2154"/>
        <v>9</v>
      </c>
      <c r="AD2726" s="31">
        <v>2</v>
      </c>
      <c r="AE2726" s="32">
        <v>4</v>
      </c>
      <c r="AF2726" s="33">
        <v>3</v>
      </c>
      <c r="AG2726" s="32"/>
      <c r="AH2726" s="14">
        <f t="shared" si="2155"/>
        <v>9</v>
      </c>
      <c r="AI2726" s="15">
        <f t="shared" si="2150"/>
        <v>27</v>
      </c>
      <c r="AJ2726" s="56">
        <v>45098</v>
      </c>
    </row>
    <row r="2727" spans="1:36" x14ac:dyDescent="0.15">
      <c r="A2727" s="30" t="s">
        <v>998</v>
      </c>
      <c r="B2727" s="37">
        <f>1+1</f>
        <v>2</v>
      </c>
      <c r="C2727" s="19">
        <v>1</v>
      </c>
      <c r="D2727" s="18"/>
      <c r="E2727" s="32">
        <v>1</v>
      </c>
      <c r="F2727" s="14">
        <f t="shared" si="2156"/>
        <v>4</v>
      </c>
      <c r="G2727" s="37">
        <f>1+2</f>
        <v>3</v>
      </c>
      <c r="H2727" s="19">
        <v>1</v>
      </c>
      <c r="I2727" s="18">
        <v>1</v>
      </c>
      <c r="J2727" s="32">
        <v>1</v>
      </c>
      <c r="K2727" s="14">
        <f t="shared" si="2157"/>
        <v>6</v>
      </c>
      <c r="L2727" s="37">
        <f>1+1</f>
        <v>2</v>
      </c>
      <c r="M2727" s="19">
        <v>5</v>
      </c>
      <c r="N2727" s="18"/>
      <c r="O2727" s="32">
        <v>2</v>
      </c>
      <c r="P2727" s="14">
        <f t="shared" si="2158"/>
        <v>9</v>
      </c>
      <c r="Q2727" s="15">
        <f t="shared" si="2138"/>
        <v>19</v>
      </c>
      <c r="R2727" s="93">
        <v>45122</v>
      </c>
      <c r="S2727" s="30" t="s">
        <v>1833</v>
      </c>
      <c r="T2727" s="37">
        <v>2</v>
      </c>
      <c r="U2727" s="19">
        <v>3</v>
      </c>
      <c r="V2727" s="18"/>
      <c r="W2727" s="32"/>
      <c r="X2727" s="14">
        <f t="shared" ref="X2727" si="2159">SUM(T2727:W2727)</f>
        <v>5</v>
      </c>
      <c r="Y2727" s="37">
        <v>2</v>
      </c>
      <c r="Z2727" s="19">
        <v>3</v>
      </c>
      <c r="AA2727" s="18"/>
      <c r="AB2727" s="32"/>
      <c r="AC2727" s="14">
        <f t="shared" ref="AC2727" si="2160">SUM(Y2727:AB2727)</f>
        <v>5</v>
      </c>
      <c r="AD2727" s="37">
        <v>2</v>
      </c>
      <c r="AE2727" s="19">
        <v>3</v>
      </c>
      <c r="AF2727" s="18"/>
      <c r="AG2727" s="32"/>
      <c r="AH2727" s="14">
        <f t="shared" ref="AH2727" si="2161">SUM(AD2727:AG2727)</f>
        <v>5</v>
      </c>
      <c r="AI2727" s="15">
        <f t="shared" ref="AI2727" si="2162">X2727+AC2727+AH2727</f>
        <v>15</v>
      </c>
      <c r="AJ2727" s="56">
        <v>45098</v>
      </c>
    </row>
    <row r="2728" spans="1:36" x14ac:dyDescent="0.15">
      <c r="A2728" s="30"/>
      <c r="B2728" s="37"/>
      <c r="C2728" s="19"/>
      <c r="D2728" s="18"/>
      <c r="E2728" s="32"/>
      <c r="F2728" s="14">
        <f t="shared" si="2156"/>
        <v>0</v>
      </c>
      <c r="G2728" s="37"/>
      <c r="H2728" s="19"/>
      <c r="I2728" s="18"/>
      <c r="J2728" s="32"/>
      <c r="K2728" s="14">
        <f t="shared" si="2157"/>
        <v>0</v>
      </c>
      <c r="L2728" s="37"/>
      <c r="M2728" s="19"/>
      <c r="N2728" s="18"/>
      <c r="O2728" s="32"/>
      <c r="P2728" s="14">
        <f t="shared" si="2158"/>
        <v>0</v>
      </c>
      <c r="Q2728" s="15">
        <f t="shared" si="2138"/>
        <v>0</v>
      </c>
      <c r="S2728" s="30" t="s">
        <v>1927</v>
      </c>
      <c r="T2728" s="37">
        <v>1</v>
      </c>
      <c r="U2728" s="19">
        <v>9</v>
      </c>
      <c r="V2728" s="18">
        <v>2</v>
      </c>
      <c r="W2728" s="32">
        <v>4</v>
      </c>
      <c r="X2728" s="14">
        <f t="shared" si="2153"/>
        <v>16</v>
      </c>
      <c r="Y2728" s="37">
        <v>1</v>
      </c>
      <c r="Z2728" s="19">
        <v>9</v>
      </c>
      <c r="AA2728" s="18">
        <v>2</v>
      </c>
      <c r="AB2728" s="32">
        <v>4</v>
      </c>
      <c r="AC2728" s="14">
        <f t="shared" si="2154"/>
        <v>16</v>
      </c>
      <c r="AD2728" s="37">
        <v>1</v>
      </c>
      <c r="AE2728" s="19">
        <v>9</v>
      </c>
      <c r="AF2728" s="18">
        <v>2</v>
      </c>
      <c r="AG2728" s="32">
        <v>4</v>
      </c>
      <c r="AH2728" s="14">
        <f t="shared" si="2155"/>
        <v>16</v>
      </c>
      <c r="AI2728" s="15">
        <f t="shared" si="2150"/>
        <v>48</v>
      </c>
      <c r="AJ2728" s="56">
        <v>45098</v>
      </c>
    </row>
    <row r="2729" spans="1:36" x14ac:dyDescent="0.15">
      <c r="A2729" s="30"/>
      <c r="B2729" s="37"/>
      <c r="C2729" s="19"/>
      <c r="D2729" s="18"/>
      <c r="E2729" s="32"/>
      <c r="F2729" s="14">
        <f t="shared" si="2156"/>
        <v>0</v>
      </c>
      <c r="G2729" s="37"/>
      <c r="H2729" s="19"/>
      <c r="I2729" s="18"/>
      <c r="J2729" s="32"/>
      <c r="K2729" s="14">
        <f t="shared" si="2157"/>
        <v>0</v>
      </c>
      <c r="L2729" s="37"/>
      <c r="M2729" s="19"/>
      <c r="N2729" s="18"/>
      <c r="O2729" s="32"/>
      <c r="P2729" s="14">
        <f t="shared" si="2158"/>
        <v>0</v>
      </c>
      <c r="Q2729" s="15">
        <f t="shared" si="2138"/>
        <v>0</v>
      </c>
      <c r="S2729" s="30" t="s">
        <v>1928</v>
      </c>
      <c r="T2729" s="37"/>
      <c r="U2729" s="19"/>
      <c r="V2729" s="18">
        <v>2</v>
      </c>
      <c r="W2729" s="32">
        <v>1</v>
      </c>
      <c r="X2729" s="14">
        <f t="shared" si="2153"/>
        <v>3</v>
      </c>
      <c r="Y2729" s="37"/>
      <c r="Z2729" s="19"/>
      <c r="AA2729" s="18">
        <v>2</v>
      </c>
      <c r="AB2729" s="32">
        <v>1</v>
      </c>
      <c r="AC2729" s="14">
        <f t="shared" si="2154"/>
        <v>3</v>
      </c>
      <c r="AD2729" s="37"/>
      <c r="AE2729" s="19"/>
      <c r="AF2729" s="18">
        <v>2</v>
      </c>
      <c r="AG2729" s="32">
        <v>1</v>
      </c>
      <c r="AH2729" s="14">
        <f t="shared" si="2155"/>
        <v>3</v>
      </c>
      <c r="AI2729" s="15">
        <f t="shared" si="2150"/>
        <v>9</v>
      </c>
      <c r="AJ2729" s="56">
        <v>45099</v>
      </c>
    </row>
    <row r="2730" spans="1:36" x14ac:dyDescent="0.15">
      <c r="A2730" s="30"/>
      <c r="B2730" s="37"/>
      <c r="C2730" s="19"/>
      <c r="D2730" s="18"/>
      <c r="E2730" s="32"/>
      <c r="F2730" s="14">
        <f t="shared" si="2156"/>
        <v>0</v>
      </c>
      <c r="G2730" s="37"/>
      <c r="H2730" s="19"/>
      <c r="I2730" s="18"/>
      <c r="J2730" s="32"/>
      <c r="K2730" s="14">
        <f t="shared" si="2157"/>
        <v>0</v>
      </c>
      <c r="L2730" s="37"/>
      <c r="M2730" s="19"/>
      <c r="N2730" s="18"/>
      <c r="O2730" s="32"/>
      <c r="P2730" s="14">
        <f t="shared" si="2158"/>
        <v>0</v>
      </c>
      <c r="Q2730" s="15">
        <f t="shared" si="2138"/>
        <v>0</v>
      </c>
      <c r="S2730" s="30" t="s">
        <v>1929</v>
      </c>
      <c r="T2730" s="37">
        <v>2</v>
      </c>
      <c r="U2730" s="19">
        <v>2</v>
      </c>
      <c r="V2730" s="18">
        <v>2</v>
      </c>
      <c r="W2730" s="32">
        <v>2</v>
      </c>
      <c r="X2730" s="14">
        <f t="shared" si="2153"/>
        <v>8</v>
      </c>
      <c r="Y2730" s="37">
        <v>2</v>
      </c>
      <c r="Z2730" s="19">
        <v>2</v>
      </c>
      <c r="AA2730" s="18">
        <v>2</v>
      </c>
      <c r="AB2730" s="32">
        <v>2</v>
      </c>
      <c r="AC2730" s="14">
        <f t="shared" si="2154"/>
        <v>8</v>
      </c>
      <c r="AD2730" s="37">
        <v>2</v>
      </c>
      <c r="AE2730" s="19">
        <v>2</v>
      </c>
      <c r="AF2730" s="18">
        <v>2</v>
      </c>
      <c r="AG2730" s="32">
        <v>2</v>
      </c>
      <c r="AH2730" s="14">
        <f t="shared" si="2155"/>
        <v>8</v>
      </c>
      <c r="AI2730" s="15">
        <f t="shared" si="2150"/>
        <v>24</v>
      </c>
      <c r="AJ2730" s="56">
        <v>45100</v>
      </c>
    </row>
    <row r="2731" spans="1:36" x14ac:dyDescent="0.15">
      <c r="A2731" s="30"/>
      <c r="B2731" s="37"/>
      <c r="C2731" s="19"/>
      <c r="D2731" s="18"/>
      <c r="E2731" s="32"/>
      <c r="F2731" s="14">
        <f t="shared" si="2156"/>
        <v>0</v>
      </c>
      <c r="G2731" s="37"/>
      <c r="H2731" s="19"/>
      <c r="I2731" s="18"/>
      <c r="J2731" s="32"/>
      <c r="K2731" s="14">
        <f t="shared" si="2157"/>
        <v>0</v>
      </c>
      <c r="L2731" s="37"/>
      <c r="M2731" s="19"/>
      <c r="N2731" s="18"/>
      <c r="O2731" s="32"/>
      <c r="P2731" s="14">
        <f t="shared" si="2158"/>
        <v>0</v>
      </c>
      <c r="Q2731" s="15">
        <f t="shared" si="2138"/>
        <v>0</v>
      </c>
      <c r="S2731" s="30" t="s">
        <v>1930</v>
      </c>
      <c r="T2731" s="37"/>
      <c r="U2731" s="19">
        <v>1</v>
      </c>
      <c r="V2731" s="18"/>
      <c r="W2731" s="32">
        <v>5</v>
      </c>
      <c r="X2731" s="14">
        <f t="shared" si="2153"/>
        <v>6</v>
      </c>
      <c r="Y2731" s="37"/>
      <c r="Z2731" s="19">
        <v>1</v>
      </c>
      <c r="AA2731" s="18"/>
      <c r="AB2731" s="32">
        <v>5</v>
      </c>
      <c r="AC2731" s="14">
        <f t="shared" si="2154"/>
        <v>6</v>
      </c>
      <c r="AD2731" s="37"/>
      <c r="AE2731" s="19">
        <v>1</v>
      </c>
      <c r="AF2731" s="18"/>
      <c r="AG2731" s="32">
        <v>5</v>
      </c>
      <c r="AH2731" s="14">
        <f t="shared" si="2155"/>
        <v>6</v>
      </c>
      <c r="AI2731" s="15">
        <f t="shared" si="2150"/>
        <v>18</v>
      </c>
      <c r="AJ2731" s="56">
        <v>45103</v>
      </c>
    </row>
    <row r="2732" spans="1:36" x14ac:dyDescent="0.15">
      <c r="A2732" s="30"/>
      <c r="B2732" s="37"/>
      <c r="C2732" s="19"/>
      <c r="D2732" s="18"/>
      <c r="E2732" s="32"/>
      <c r="F2732" s="14">
        <f t="shared" si="2156"/>
        <v>0</v>
      </c>
      <c r="G2732" s="37"/>
      <c r="H2732" s="19"/>
      <c r="I2732" s="18"/>
      <c r="J2732" s="32"/>
      <c r="K2732" s="14">
        <f t="shared" si="2157"/>
        <v>0</v>
      </c>
      <c r="L2732" s="37"/>
      <c r="M2732" s="19"/>
      <c r="N2732" s="18"/>
      <c r="O2732" s="32"/>
      <c r="P2732" s="14">
        <f t="shared" si="2158"/>
        <v>0</v>
      </c>
      <c r="Q2732" s="15">
        <f t="shared" si="2138"/>
        <v>0</v>
      </c>
      <c r="S2732" s="30" t="s">
        <v>1932</v>
      </c>
      <c r="T2732" s="37">
        <v>1</v>
      </c>
      <c r="U2732" s="19">
        <v>3</v>
      </c>
      <c r="V2732" s="18">
        <v>3</v>
      </c>
      <c r="W2732" s="32">
        <v>3</v>
      </c>
      <c r="X2732" s="14">
        <f t="shared" si="2153"/>
        <v>10</v>
      </c>
      <c r="Y2732" s="37">
        <v>1</v>
      </c>
      <c r="Z2732" s="19">
        <v>3</v>
      </c>
      <c r="AA2732" s="18">
        <v>3</v>
      </c>
      <c r="AB2732" s="32">
        <v>3</v>
      </c>
      <c r="AC2732" s="14">
        <f t="shared" si="2154"/>
        <v>10</v>
      </c>
      <c r="AD2732" s="37">
        <v>1</v>
      </c>
      <c r="AE2732" s="19">
        <v>3</v>
      </c>
      <c r="AF2732" s="18">
        <v>3</v>
      </c>
      <c r="AG2732" s="32">
        <v>3</v>
      </c>
      <c r="AH2732" s="14">
        <f t="shared" si="2155"/>
        <v>10</v>
      </c>
      <c r="AI2732" s="15">
        <f t="shared" si="2150"/>
        <v>30</v>
      </c>
      <c r="AJ2732" s="56">
        <v>45105</v>
      </c>
    </row>
    <row r="2733" spans="1:36" x14ac:dyDescent="0.15">
      <c r="A2733" s="30"/>
      <c r="B2733" s="37"/>
      <c r="C2733" s="19"/>
      <c r="D2733" s="18"/>
      <c r="E2733" s="32"/>
      <c r="F2733" s="14">
        <f t="shared" si="2156"/>
        <v>0</v>
      </c>
      <c r="G2733" s="37"/>
      <c r="H2733" s="19"/>
      <c r="I2733" s="18"/>
      <c r="J2733" s="32"/>
      <c r="K2733" s="14">
        <f t="shared" si="2157"/>
        <v>0</v>
      </c>
      <c r="L2733" s="37"/>
      <c r="M2733" s="19"/>
      <c r="N2733" s="18"/>
      <c r="O2733" s="32"/>
      <c r="P2733" s="14">
        <f t="shared" si="2158"/>
        <v>0</v>
      </c>
      <c r="Q2733" s="15">
        <f t="shared" si="2138"/>
        <v>0</v>
      </c>
      <c r="S2733" s="30" t="s">
        <v>1933</v>
      </c>
      <c r="T2733" s="37"/>
      <c r="U2733" s="19">
        <v>2</v>
      </c>
      <c r="V2733" s="18"/>
      <c r="W2733" s="32">
        <v>4</v>
      </c>
      <c r="X2733" s="14">
        <f t="shared" si="2153"/>
        <v>6</v>
      </c>
      <c r="Y2733" s="37"/>
      <c r="Z2733" s="19">
        <v>2</v>
      </c>
      <c r="AA2733" s="18"/>
      <c r="AB2733" s="32">
        <v>4</v>
      </c>
      <c r="AC2733" s="14">
        <f t="shared" si="2154"/>
        <v>6</v>
      </c>
      <c r="AD2733" s="37"/>
      <c r="AE2733" s="19">
        <v>2</v>
      </c>
      <c r="AF2733" s="18"/>
      <c r="AG2733" s="32">
        <v>4</v>
      </c>
      <c r="AH2733" s="14">
        <f t="shared" si="2155"/>
        <v>6</v>
      </c>
      <c r="AI2733" s="15">
        <f t="shared" si="2150"/>
        <v>18</v>
      </c>
      <c r="AJ2733" s="56">
        <v>45106</v>
      </c>
    </row>
    <row r="2734" spans="1:36" x14ac:dyDescent="0.15">
      <c r="A2734" s="30"/>
      <c r="B2734" s="37"/>
      <c r="C2734" s="19"/>
      <c r="D2734" s="18"/>
      <c r="E2734" s="32"/>
      <c r="F2734" s="14">
        <f t="shared" si="2156"/>
        <v>0</v>
      </c>
      <c r="G2734" s="37"/>
      <c r="H2734" s="19"/>
      <c r="I2734" s="18"/>
      <c r="J2734" s="32"/>
      <c r="K2734" s="14">
        <f t="shared" si="2157"/>
        <v>0</v>
      </c>
      <c r="L2734" s="37"/>
      <c r="M2734" s="19"/>
      <c r="N2734" s="18"/>
      <c r="O2734" s="32"/>
      <c r="P2734" s="14">
        <f t="shared" si="2158"/>
        <v>0</v>
      </c>
      <c r="Q2734" s="15">
        <f t="shared" si="2138"/>
        <v>0</v>
      </c>
      <c r="S2734" s="30" t="s">
        <v>1934</v>
      </c>
      <c r="T2734" s="37">
        <v>1</v>
      </c>
      <c r="U2734" s="19">
        <v>3</v>
      </c>
      <c r="V2734" s="18"/>
      <c r="W2734" s="32">
        <v>2</v>
      </c>
      <c r="X2734" s="14">
        <f t="shared" si="2153"/>
        <v>6</v>
      </c>
      <c r="Y2734" s="37">
        <v>1</v>
      </c>
      <c r="Z2734" s="19">
        <v>3</v>
      </c>
      <c r="AA2734" s="18"/>
      <c r="AB2734" s="32">
        <v>2</v>
      </c>
      <c r="AC2734" s="14">
        <f t="shared" si="2154"/>
        <v>6</v>
      </c>
      <c r="AD2734" s="37">
        <v>1</v>
      </c>
      <c r="AE2734" s="19">
        <v>3</v>
      </c>
      <c r="AF2734" s="18"/>
      <c r="AG2734" s="32">
        <v>2</v>
      </c>
      <c r="AH2734" s="14">
        <f t="shared" si="2155"/>
        <v>6</v>
      </c>
      <c r="AI2734" s="15">
        <f t="shared" si="2150"/>
        <v>18</v>
      </c>
      <c r="AJ2734" s="56">
        <v>45107</v>
      </c>
    </row>
    <row r="2735" spans="1:36" x14ac:dyDescent="0.15">
      <c r="A2735" s="30"/>
      <c r="B2735" s="37"/>
      <c r="C2735" s="19"/>
      <c r="D2735" s="18"/>
      <c r="E2735" s="32"/>
      <c r="F2735" s="14">
        <f t="shared" si="2156"/>
        <v>0</v>
      </c>
      <c r="G2735" s="37"/>
      <c r="H2735" s="19"/>
      <c r="I2735" s="18"/>
      <c r="J2735" s="32"/>
      <c r="K2735" s="14">
        <f t="shared" si="2157"/>
        <v>0</v>
      </c>
      <c r="L2735" s="37"/>
      <c r="M2735" s="19"/>
      <c r="N2735" s="18"/>
      <c r="O2735" s="32"/>
      <c r="P2735" s="14">
        <f t="shared" si="2158"/>
        <v>0</v>
      </c>
      <c r="Q2735" s="15">
        <f t="shared" si="2138"/>
        <v>0</v>
      </c>
      <c r="S2735" s="30" t="s">
        <v>1935</v>
      </c>
      <c r="T2735" s="37">
        <v>1</v>
      </c>
      <c r="U2735" s="19">
        <v>1</v>
      </c>
      <c r="V2735" s="18">
        <v>4</v>
      </c>
      <c r="W2735" s="32"/>
      <c r="X2735" s="14">
        <f t="shared" si="2153"/>
        <v>6</v>
      </c>
      <c r="Y2735" s="37">
        <v>1</v>
      </c>
      <c r="Z2735" s="19">
        <v>1</v>
      </c>
      <c r="AA2735" s="18">
        <v>4</v>
      </c>
      <c r="AB2735" s="32"/>
      <c r="AC2735" s="14">
        <f t="shared" si="2154"/>
        <v>6</v>
      </c>
      <c r="AD2735" s="37">
        <v>1</v>
      </c>
      <c r="AE2735" s="19">
        <v>1</v>
      </c>
      <c r="AF2735" s="18">
        <v>4</v>
      </c>
      <c r="AG2735" s="32"/>
      <c r="AH2735" s="14">
        <f t="shared" si="2155"/>
        <v>6</v>
      </c>
      <c r="AI2735" s="15">
        <f t="shared" si="2150"/>
        <v>18</v>
      </c>
      <c r="AJ2735" s="56">
        <v>45110</v>
      </c>
    </row>
    <row r="2736" spans="1:36" x14ac:dyDescent="0.15">
      <c r="A2736" s="30"/>
      <c r="B2736" s="37"/>
      <c r="C2736" s="19"/>
      <c r="D2736" s="18"/>
      <c r="E2736" s="32"/>
      <c r="F2736" s="14">
        <f t="shared" si="2156"/>
        <v>0</v>
      </c>
      <c r="G2736" s="37"/>
      <c r="H2736" s="19"/>
      <c r="I2736" s="18"/>
      <c r="J2736" s="32"/>
      <c r="K2736" s="14">
        <f t="shared" si="2157"/>
        <v>0</v>
      </c>
      <c r="L2736" s="37"/>
      <c r="M2736" s="19"/>
      <c r="N2736" s="18"/>
      <c r="O2736" s="32"/>
      <c r="P2736" s="14">
        <f t="shared" si="2158"/>
        <v>0</v>
      </c>
      <c r="Q2736" s="15">
        <f t="shared" si="2138"/>
        <v>0</v>
      </c>
      <c r="S2736" s="30" t="s">
        <v>1938</v>
      </c>
      <c r="T2736" s="37"/>
      <c r="U2736" s="19">
        <v>8</v>
      </c>
      <c r="V2736" s="18">
        <v>11</v>
      </c>
      <c r="W2736" s="32"/>
      <c r="X2736" s="14">
        <f t="shared" si="2153"/>
        <v>19</v>
      </c>
      <c r="Y2736" s="37"/>
      <c r="Z2736" s="19">
        <v>8</v>
      </c>
      <c r="AA2736" s="18">
        <v>11</v>
      </c>
      <c r="AB2736" s="32"/>
      <c r="AC2736" s="14">
        <f t="shared" si="2154"/>
        <v>19</v>
      </c>
      <c r="AD2736" s="37"/>
      <c r="AE2736" s="19">
        <v>8</v>
      </c>
      <c r="AF2736" s="18">
        <v>11</v>
      </c>
      <c r="AG2736" s="32"/>
      <c r="AH2736" s="14">
        <f t="shared" si="2155"/>
        <v>19</v>
      </c>
      <c r="AI2736" s="15">
        <f t="shared" si="2150"/>
        <v>57</v>
      </c>
      <c r="AJ2736" s="56">
        <v>45111</v>
      </c>
    </row>
    <row r="2737" spans="1:37" x14ac:dyDescent="0.15">
      <c r="A2737" s="30"/>
      <c r="B2737" s="37"/>
      <c r="C2737" s="19"/>
      <c r="D2737" s="18"/>
      <c r="E2737" s="32"/>
      <c r="F2737" s="14">
        <f t="shared" si="2156"/>
        <v>0</v>
      </c>
      <c r="G2737" s="37"/>
      <c r="H2737" s="19"/>
      <c r="I2737" s="18"/>
      <c r="J2737" s="32"/>
      <c r="K2737" s="14">
        <f t="shared" si="2157"/>
        <v>0</v>
      </c>
      <c r="L2737" s="37"/>
      <c r="M2737" s="19"/>
      <c r="N2737" s="18"/>
      <c r="O2737" s="32"/>
      <c r="P2737" s="14">
        <f t="shared" si="2158"/>
        <v>0</v>
      </c>
      <c r="Q2737" s="15">
        <f t="shared" si="2138"/>
        <v>0</v>
      </c>
      <c r="S2737" s="30" t="s">
        <v>1833</v>
      </c>
      <c r="T2737" s="37"/>
      <c r="U2737" s="19">
        <v>2</v>
      </c>
      <c r="V2737" s="18"/>
      <c r="W2737" s="32"/>
      <c r="X2737" s="14">
        <f t="shared" si="2153"/>
        <v>2</v>
      </c>
      <c r="Y2737" s="37"/>
      <c r="Z2737" s="19">
        <v>2</v>
      </c>
      <c r="AA2737" s="18"/>
      <c r="AB2737" s="32"/>
      <c r="AC2737" s="14">
        <f t="shared" si="2154"/>
        <v>2</v>
      </c>
      <c r="AD2737" s="37"/>
      <c r="AE2737" s="19">
        <v>2</v>
      </c>
      <c r="AF2737" s="18"/>
      <c r="AG2737" s="32"/>
      <c r="AH2737" s="14">
        <f t="shared" si="2155"/>
        <v>2</v>
      </c>
      <c r="AI2737" s="15">
        <f t="shared" si="2150"/>
        <v>6</v>
      </c>
      <c r="AJ2737" s="56">
        <v>45112</v>
      </c>
      <c r="AK2737" s="16"/>
    </row>
    <row r="2738" spans="1:37" x14ac:dyDescent="0.15">
      <c r="A2738" s="30"/>
      <c r="B2738" s="37"/>
      <c r="C2738" s="19"/>
      <c r="D2738" s="18"/>
      <c r="E2738" s="32"/>
      <c r="F2738" s="14">
        <f t="shared" si="2156"/>
        <v>0</v>
      </c>
      <c r="G2738" s="37"/>
      <c r="H2738" s="19"/>
      <c r="I2738" s="18"/>
      <c r="J2738" s="32"/>
      <c r="K2738" s="14">
        <f t="shared" si="2157"/>
        <v>0</v>
      </c>
      <c r="L2738" s="37"/>
      <c r="M2738" s="19"/>
      <c r="N2738" s="18"/>
      <c r="O2738" s="32"/>
      <c r="P2738" s="14">
        <f t="shared" si="2158"/>
        <v>0</v>
      </c>
      <c r="Q2738" s="15">
        <f t="shared" si="2138"/>
        <v>0</v>
      </c>
      <c r="S2738" s="30" t="s">
        <v>1941</v>
      </c>
      <c r="T2738" s="37">
        <v>2</v>
      </c>
      <c r="U2738" s="19">
        <v>4</v>
      </c>
      <c r="V2738" s="18">
        <v>1</v>
      </c>
      <c r="W2738" s="32">
        <v>2</v>
      </c>
      <c r="X2738" s="14">
        <f t="shared" si="2153"/>
        <v>9</v>
      </c>
      <c r="Y2738" s="37">
        <v>2</v>
      </c>
      <c r="Z2738" s="19">
        <v>4</v>
      </c>
      <c r="AA2738" s="18">
        <v>1</v>
      </c>
      <c r="AB2738" s="32">
        <v>2</v>
      </c>
      <c r="AC2738" s="14">
        <f t="shared" si="2154"/>
        <v>9</v>
      </c>
      <c r="AD2738" s="37">
        <v>2</v>
      </c>
      <c r="AE2738" s="19">
        <v>4</v>
      </c>
      <c r="AF2738" s="18">
        <v>1</v>
      </c>
      <c r="AG2738" s="32">
        <v>2</v>
      </c>
      <c r="AH2738" s="14">
        <f t="shared" si="2155"/>
        <v>9</v>
      </c>
      <c r="AI2738" s="15">
        <f t="shared" si="2150"/>
        <v>27</v>
      </c>
      <c r="AJ2738" s="56">
        <v>45112</v>
      </c>
    </row>
    <row r="2739" spans="1:37" x14ac:dyDescent="0.15">
      <c r="A2739" s="30"/>
      <c r="B2739" s="37"/>
      <c r="C2739" s="19"/>
      <c r="D2739" s="18"/>
      <c r="E2739" s="32"/>
      <c r="F2739" s="14">
        <f t="shared" si="2156"/>
        <v>0</v>
      </c>
      <c r="G2739" s="37"/>
      <c r="H2739" s="19"/>
      <c r="I2739" s="18"/>
      <c r="J2739" s="32"/>
      <c r="K2739" s="14">
        <f t="shared" si="2157"/>
        <v>0</v>
      </c>
      <c r="L2739" s="37"/>
      <c r="M2739" s="19"/>
      <c r="N2739" s="18"/>
      <c r="O2739" s="32"/>
      <c r="P2739" s="14">
        <f t="shared" si="2158"/>
        <v>0</v>
      </c>
      <c r="Q2739" s="15">
        <f t="shared" si="2138"/>
        <v>0</v>
      </c>
      <c r="S2739" s="30" t="s">
        <v>1942</v>
      </c>
      <c r="T2739" s="37">
        <v>3</v>
      </c>
      <c r="U2739" s="19">
        <v>2</v>
      </c>
      <c r="V2739" s="18">
        <v>2</v>
      </c>
      <c r="W2739" s="32">
        <v>3</v>
      </c>
      <c r="X2739" s="14">
        <f t="shared" si="2153"/>
        <v>10</v>
      </c>
      <c r="Y2739" s="37">
        <v>3</v>
      </c>
      <c r="Z2739" s="19">
        <v>2</v>
      </c>
      <c r="AA2739" s="18">
        <v>2</v>
      </c>
      <c r="AB2739" s="32">
        <v>3</v>
      </c>
      <c r="AC2739" s="14">
        <f t="shared" si="2154"/>
        <v>10</v>
      </c>
      <c r="AD2739" s="37">
        <v>3</v>
      </c>
      <c r="AE2739" s="19">
        <v>2</v>
      </c>
      <c r="AF2739" s="18">
        <v>2</v>
      </c>
      <c r="AG2739" s="32">
        <v>3</v>
      </c>
      <c r="AH2739" s="14">
        <f t="shared" si="2155"/>
        <v>10</v>
      </c>
      <c r="AI2739" s="15">
        <f t="shared" si="2150"/>
        <v>30</v>
      </c>
      <c r="AJ2739" s="56">
        <v>45113</v>
      </c>
    </row>
    <row r="2740" spans="1:37" x14ac:dyDescent="0.15">
      <c r="A2740" s="30"/>
      <c r="B2740" s="37"/>
      <c r="C2740" s="19"/>
      <c r="D2740" s="18"/>
      <c r="E2740" s="32"/>
      <c r="F2740" s="14">
        <f t="shared" si="2156"/>
        <v>0</v>
      </c>
      <c r="G2740" s="37"/>
      <c r="H2740" s="19"/>
      <c r="I2740" s="18"/>
      <c r="J2740" s="32"/>
      <c r="K2740" s="14">
        <f t="shared" si="2157"/>
        <v>0</v>
      </c>
      <c r="L2740" s="37"/>
      <c r="M2740" s="19"/>
      <c r="N2740" s="18"/>
      <c r="O2740" s="32"/>
      <c r="P2740" s="14">
        <f t="shared" si="2158"/>
        <v>0</v>
      </c>
      <c r="Q2740" s="15">
        <f t="shared" si="2138"/>
        <v>0</v>
      </c>
      <c r="S2740" s="30" t="s">
        <v>1943</v>
      </c>
      <c r="T2740" s="31">
        <v>2</v>
      </c>
      <c r="U2740" s="32">
        <v>2</v>
      </c>
      <c r="V2740" s="33">
        <v>2</v>
      </c>
      <c r="W2740" s="32">
        <v>1</v>
      </c>
      <c r="X2740" s="14">
        <f t="shared" si="2153"/>
        <v>7</v>
      </c>
      <c r="Y2740" s="31">
        <v>2</v>
      </c>
      <c r="Z2740" s="32">
        <v>2</v>
      </c>
      <c r="AA2740" s="33">
        <v>2</v>
      </c>
      <c r="AB2740" s="32">
        <v>1</v>
      </c>
      <c r="AC2740" s="14">
        <f t="shared" si="2154"/>
        <v>7</v>
      </c>
      <c r="AD2740" s="31">
        <v>2</v>
      </c>
      <c r="AE2740" s="32">
        <v>2</v>
      </c>
      <c r="AF2740" s="33">
        <v>2</v>
      </c>
      <c r="AG2740" s="32">
        <v>1</v>
      </c>
      <c r="AH2740" s="14">
        <f t="shared" si="2155"/>
        <v>7</v>
      </c>
      <c r="AI2740" s="15">
        <f t="shared" si="2150"/>
        <v>21</v>
      </c>
      <c r="AJ2740" s="56">
        <v>45114</v>
      </c>
    </row>
    <row r="2741" spans="1:37" x14ac:dyDescent="0.15">
      <c r="A2741" s="30"/>
      <c r="B2741" s="37"/>
      <c r="C2741" s="19"/>
      <c r="D2741" s="18"/>
      <c r="E2741" s="32"/>
      <c r="F2741" s="14">
        <f t="shared" si="2156"/>
        <v>0</v>
      </c>
      <c r="G2741" s="37"/>
      <c r="H2741" s="19"/>
      <c r="I2741" s="18"/>
      <c r="J2741" s="32"/>
      <c r="K2741" s="14">
        <f t="shared" si="2157"/>
        <v>0</v>
      </c>
      <c r="L2741" s="37"/>
      <c r="M2741" s="19"/>
      <c r="N2741" s="18"/>
      <c r="O2741" s="32"/>
      <c r="P2741" s="14">
        <f t="shared" si="2158"/>
        <v>0</v>
      </c>
      <c r="Q2741" s="15">
        <f t="shared" si="2138"/>
        <v>0</v>
      </c>
      <c r="S2741" s="30" t="s">
        <v>1945</v>
      </c>
      <c r="T2741" s="31">
        <v>3</v>
      </c>
      <c r="U2741" s="32">
        <v>3</v>
      </c>
      <c r="V2741" s="33">
        <v>2</v>
      </c>
      <c r="W2741" s="32">
        <v>3</v>
      </c>
      <c r="X2741" s="14">
        <f t="shared" si="2153"/>
        <v>11</v>
      </c>
      <c r="Y2741" s="31">
        <v>3</v>
      </c>
      <c r="Z2741" s="32">
        <v>3</v>
      </c>
      <c r="AA2741" s="33">
        <v>2</v>
      </c>
      <c r="AB2741" s="32">
        <v>3</v>
      </c>
      <c r="AC2741" s="14">
        <f t="shared" si="2154"/>
        <v>11</v>
      </c>
      <c r="AD2741" s="31">
        <v>3</v>
      </c>
      <c r="AE2741" s="32">
        <v>3</v>
      </c>
      <c r="AF2741" s="33">
        <v>2</v>
      </c>
      <c r="AG2741" s="32">
        <v>3</v>
      </c>
      <c r="AH2741" s="14">
        <f t="shared" si="2155"/>
        <v>11</v>
      </c>
      <c r="AI2741" s="15">
        <f t="shared" si="2150"/>
        <v>33</v>
      </c>
      <c r="AJ2741" s="56">
        <v>45117</v>
      </c>
    </row>
    <row r="2742" spans="1:37" x14ac:dyDescent="0.15">
      <c r="A2742" s="30"/>
      <c r="B2742" s="37"/>
      <c r="C2742" s="19"/>
      <c r="D2742" s="18"/>
      <c r="E2742" s="32"/>
      <c r="F2742" s="14">
        <f t="shared" si="2156"/>
        <v>0</v>
      </c>
      <c r="G2742" s="37"/>
      <c r="H2742" s="19"/>
      <c r="I2742" s="18"/>
      <c r="J2742" s="32"/>
      <c r="K2742" s="14">
        <f t="shared" si="2157"/>
        <v>0</v>
      </c>
      <c r="L2742" s="37"/>
      <c r="M2742" s="19"/>
      <c r="N2742" s="18"/>
      <c r="O2742" s="32"/>
      <c r="P2742" s="14">
        <f t="shared" si="2158"/>
        <v>0</v>
      </c>
      <c r="Q2742" s="15">
        <f t="shared" si="2138"/>
        <v>0</v>
      </c>
      <c r="S2742" s="30" t="s">
        <v>1946</v>
      </c>
      <c r="T2742" s="31">
        <v>2</v>
      </c>
      <c r="U2742" s="32">
        <v>3</v>
      </c>
      <c r="V2742" s="33">
        <v>1</v>
      </c>
      <c r="W2742" s="32">
        <v>1</v>
      </c>
      <c r="X2742" s="14">
        <f t="shared" si="2153"/>
        <v>7</v>
      </c>
      <c r="Y2742" s="31">
        <v>2</v>
      </c>
      <c r="Z2742" s="32">
        <v>3</v>
      </c>
      <c r="AA2742" s="33">
        <v>1</v>
      </c>
      <c r="AB2742" s="32">
        <v>1</v>
      </c>
      <c r="AC2742" s="14">
        <f t="shared" si="2154"/>
        <v>7</v>
      </c>
      <c r="AD2742" s="31">
        <v>2</v>
      </c>
      <c r="AE2742" s="32">
        <v>3</v>
      </c>
      <c r="AF2742" s="33">
        <v>1</v>
      </c>
      <c r="AG2742" s="32">
        <v>1</v>
      </c>
      <c r="AH2742" s="14">
        <f t="shared" si="2155"/>
        <v>7</v>
      </c>
      <c r="AI2742" s="15">
        <f t="shared" si="2150"/>
        <v>21</v>
      </c>
      <c r="AJ2742" s="56">
        <v>45118</v>
      </c>
    </row>
    <row r="2743" spans="1:37" x14ac:dyDescent="0.15">
      <c r="A2743" s="30"/>
      <c r="B2743" s="37"/>
      <c r="C2743" s="19"/>
      <c r="D2743" s="18"/>
      <c r="E2743" s="32"/>
      <c r="F2743" s="14">
        <f t="shared" si="2156"/>
        <v>0</v>
      </c>
      <c r="G2743" s="37"/>
      <c r="H2743" s="19"/>
      <c r="I2743" s="18"/>
      <c r="J2743" s="32"/>
      <c r="K2743" s="14">
        <f t="shared" si="2157"/>
        <v>0</v>
      </c>
      <c r="L2743" s="37"/>
      <c r="M2743" s="19"/>
      <c r="N2743" s="18"/>
      <c r="O2743" s="32"/>
      <c r="P2743" s="14">
        <f t="shared" si="2158"/>
        <v>0</v>
      </c>
      <c r="Q2743" s="15">
        <f t="shared" si="2138"/>
        <v>0</v>
      </c>
      <c r="S2743" s="30" t="s">
        <v>1947</v>
      </c>
      <c r="T2743" s="31">
        <v>1</v>
      </c>
      <c r="U2743" s="32">
        <v>4</v>
      </c>
      <c r="V2743" s="33"/>
      <c r="W2743" s="32"/>
      <c r="X2743" s="14">
        <f t="shared" si="2153"/>
        <v>5</v>
      </c>
      <c r="Y2743" s="31">
        <v>1</v>
      </c>
      <c r="Z2743" s="32">
        <v>4</v>
      </c>
      <c r="AA2743" s="33"/>
      <c r="AB2743" s="32"/>
      <c r="AC2743" s="14">
        <f t="shared" si="2154"/>
        <v>5</v>
      </c>
      <c r="AD2743" s="31">
        <v>1</v>
      </c>
      <c r="AE2743" s="32">
        <v>4</v>
      </c>
      <c r="AF2743" s="33"/>
      <c r="AG2743" s="32"/>
      <c r="AH2743" s="14">
        <f t="shared" si="2155"/>
        <v>5</v>
      </c>
      <c r="AI2743" s="15">
        <f t="shared" si="2150"/>
        <v>15</v>
      </c>
      <c r="AJ2743" s="56">
        <v>45119</v>
      </c>
    </row>
    <row r="2744" spans="1:37" x14ac:dyDescent="0.15">
      <c r="A2744" s="39"/>
      <c r="B2744" s="37"/>
      <c r="C2744" s="19"/>
      <c r="D2744" s="18"/>
      <c r="E2744" s="32"/>
      <c r="F2744" s="14">
        <f t="shared" si="2156"/>
        <v>0</v>
      </c>
      <c r="G2744" s="37"/>
      <c r="H2744" s="19"/>
      <c r="I2744" s="18"/>
      <c r="J2744" s="32"/>
      <c r="K2744" s="14">
        <f t="shared" si="2157"/>
        <v>0</v>
      </c>
      <c r="L2744" s="37"/>
      <c r="M2744" s="19"/>
      <c r="N2744" s="18"/>
      <c r="O2744" s="32"/>
      <c r="P2744" s="14">
        <f t="shared" si="2158"/>
        <v>0</v>
      </c>
      <c r="Q2744" s="15">
        <f t="shared" si="2138"/>
        <v>0</v>
      </c>
      <c r="S2744" s="30" t="s">
        <v>1948</v>
      </c>
      <c r="T2744" s="31">
        <v>3</v>
      </c>
      <c r="U2744" s="32">
        <v>3</v>
      </c>
      <c r="V2744" s="33"/>
      <c r="W2744" s="32">
        <v>2</v>
      </c>
      <c r="X2744" s="14">
        <f t="shared" si="2153"/>
        <v>8</v>
      </c>
      <c r="Y2744" s="31">
        <v>3</v>
      </c>
      <c r="Z2744" s="32">
        <v>3</v>
      </c>
      <c r="AA2744" s="33"/>
      <c r="AB2744" s="32">
        <v>2</v>
      </c>
      <c r="AC2744" s="14">
        <f t="shared" si="2154"/>
        <v>8</v>
      </c>
      <c r="AD2744" s="31">
        <v>3</v>
      </c>
      <c r="AE2744" s="32">
        <v>3</v>
      </c>
      <c r="AF2744" s="33"/>
      <c r="AG2744" s="32">
        <v>2</v>
      </c>
      <c r="AH2744" s="14">
        <f t="shared" si="2155"/>
        <v>8</v>
      </c>
      <c r="AI2744" s="15">
        <f t="shared" si="2150"/>
        <v>24</v>
      </c>
      <c r="AJ2744" s="56">
        <v>45120</v>
      </c>
    </row>
    <row r="2745" spans="1:37" x14ac:dyDescent="0.15">
      <c r="A2745" s="30"/>
      <c r="B2745" s="37"/>
      <c r="C2745" s="19"/>
      <c r="D2745" s="18"/>
      <c r="E2745" s="32"/>
      <c r="F2745" s="14">
        <f t="shared" si="2156"/>
        <v>0</v>
      </c>
      <c r="G2745" s="37"/>
      <c r="H2745" s="19"/>
      <c r="I2745" s="18"/>
      <c r="J2745" s="32"/>
      <c r="K2745" s="14">
        <f t="shared" si="2157"/>
        <v>0</v>
      </c>
      <c r="L2745" s="37"/>
      <c r="M2745" s="19"/>
      <c r="N2745" s="18"/>
      <c r="O2745" s="32"/>
      <c r="P2745" s="14">
        <f t="shared" si="2158"/>
        <v>0</v>
      </c>
      <c r="Q2745" s="15">
        <f t="shared" si="2138"/>
        <v>0</v>
      </c>
      <c r="S2745" s="30" t="s">
        <v>1949</v>
      </c>
      <c r="T2745" s="31"/>
      <c r="U2745" s="32">
        <v>3</v>
      </c>
      <c r="V2745" s="33">
        <v>1</v>
      </c>
      <c r="W2745" s="32"/>
      <c r="X2745" s="14">
        <f t="shared" si="2153"/>
        <v>4</v>
      </c>
      <c r="Y2745" s="31"/>
      <c r="Z2745" s="32">
        <v>3</v>
      </c>
      <c r="AA2745" s="33">
        <v>1</v>
      </c>
      <c r="AB2745" s="32"/>
      <c r="AC2745" s="14">
        <f t="shared" si="2154"/>
        <v>4</v>
      </c>
      <c r="AD2745" s="31"/>
      <c r="AE2745" s="32">
        <v>3</v>
      </c>
      <c r="AF2745" s="33">
        <v>1</v>
      </c>
      <c r="AG2745" s="32"/>
      <c r="AH2745" s="14">
        <f t="shared" si="2155"/>
        <v>4</v>
      </c>
      <c r="AI2745" s="15">
        <f t="shared" si="2150"/>
        <v>12</v>
      </c>
      <c r="AJ2745" s="56">
        <v>45121</v>
      </c>
    </row>
    <row r="2746" spans="1:37" x14ac:dyDescent="0.15">
      <c r="A2746" s="30"/>
      <c r="B2746" s="37"/>
      <c r="C2746" s="19"/>
      <c r="D2746" s="18"/>
      <c r="E2746" s="32"/>
      <c r="F2746" s="14">
        <f t="shared" si="2156"/>
        <v>0</v>
      </c>
      <c r="G2746" s="37"/>
      <c r="H2746" s="19"/>
      <c r="I2746" s="18"/>
      <c r="J2746" s="32"/>
      <c r="K2746" s="14">
        <f t="shared" si="2157"/>
        <v>0</v>
      </c>
      <c r="L2746" s="37"/>
      <c r="M2746" s="19"/>
      <c r="N2746" s="18"/>
      <c r="O2746" s="32"/>
      <c r="P2746" s="14">
        <f t="shared" si="2158"/>
        <v>0</v>
      </c>
      <c r="Q2746" s="15">
        <f t="shared" si="2138"/>
        <v>0</v>
      </c>
      <c r="S2746" s="13"/>
      <c r="T2746" s="31"/>
      <c r="U2746" s="32"/>
      <c r="V2746" s="33"/>
      <c r="W2746" s="32"/>
      <c r="X2746" s="14">
        <f t="shared" si="2153"/>
        <v>0</v>
      </c>
      <c r="Y2746" s="31"/>
      <c r="Z2746" s="32"/>
      <c r="AA2746" s="33"/>
      <c r="AB2746" s="32"/>
      <c r="AC2746" s="14">
        <f t="shared" si="2154"/>
        <v>0</v>
      </c>
      <c r="AD2746" s="31"/>
      <c r="AE2746" s="32"/>
      <c r="AF2746" s="33"/>
      <c r="AG2746" s="32"/>
      <c r="AH2746" s="14">
        <f t="shared" si="2155"/>
        <v>0</v>
      </c>
      <c r="AI2746" s="15">
        <f t="shared" si="2150"/>
        <v>0</v>
      </c>
      <c r="AJ2746" s="57"/>
    </row>
    <row r="2747" spans="1:37" x14ac:dyDescent="0.15">
      <c r="A2747" s="13"/>
      <c r="B2747" s="37"/>
      <c r="C2747" s="19"/>
      <c r="D2747" s="18"/>
      <c r="E2747" s="32"/>
      <c r="F2747" s="14">
        <f t="shared" si="2156"/>
        <v>0</v>
      </c>
      <c r="G2747" s="37"/>
      <c r="H2747" s="19"/>
      <c r="I2747" s="18"/>
      <c r="J2747" s="32"/>
      <c r="K2747" s="14">
        <f t="shared" si="2157"/>
        <v>0</v>
      </c>
      <c r="L2747" s="37"/>
      <c r="M2747" s="19"/>
      <c r="N2747" s="18"/>
      <c r="O2747" s="32"/>
      <c r="P2747" s="14">
        <f t="shared" si="2158"/>
        <v>0</v>
      </c>
      <c r="Q2747" s="15">
        <f t="shared" si="2138"/>
        <v>0</v>
      </c>
      <c r="S2747" s="30" t="s">
        <v>1899</v>
      </c>
      <c r="T2747" s="31"/>
      <c r="U2747" s="32"/>
      <c r="V2747" s="33"/>
      <c r="W2747" s="32"/>
      <c r="X2747" s="14">
        <f t="shared" si="2153"/>
        <v>0</v>
      </c>
      <c r="Y2747" s="31"/>
      <c r="Z2747" s="32"/>
      <c r="AA2747" s="33"/>
      <c r="AB2747" s="32"/>
      <c r="AC2747" s="14">
        <f t="shared" si="2154"/>
        <v>0</v>
      </c>
      <c r="AD2747" s="31"/>
      <c r="AE2747" s="32"/>
      <c r="AF2747" s="33"/>
      <c r="AG2747" s="32"/>
      <c r="AH2747" s="14">
        <f t="shared" si="2155"/>
        <v>0</v>
      </c>
      <c r="AI2747" s="15">
        <f t="shared" si="2150"/>
        <v>0</v>
      </c>
      <c r="AJ2747" s="56" t="s">
        <v>960</v>
      </c>
    </row>
    <row r="2748" spans="1:37" ht="14.25" thickBot="1" x14ac:dyDescent="0.2">
      <c r="A2748" s="13"/>
      <c r="B2748" s="37"/>
      <c r="C2748" s="19"/>
      <c r="D2748" s="18"/>
      <c r="E2748" s="106"/>
      <c r="F2748" s="14">
        <f t="shared" si="2156"/>
        <v>0</v>
      </c>
      <c r="G2748" s="37"/>
      <c r="H2748" s="19"/>
      <c r="I2748" s="18"/>
      <c r="J2748" s="32"/>
      <c r="K2748" s="14">
        <f t="shared" si="2157"/>
        <v>0</v>
      </c>
      <c r="L2748" s="37"/>
      <c r="M2748" s="19"/>
      <c r="N2748" s="18"/>
      <c r="O2748" s="106"/>
      <c r="P2748" s="14">
        <f t="shared" si="2158"/>
        <v>0</v>
      </c>
      <c r="Q2748" s="24">
        <f t="shared" si="2138"/>
        <v>0</v>
      </c>
      <c r="S2748" s="30" t="s">
        <v>1877</v>
      </c>
      <c r="T2748" s="31"/>
      <c r="U2748" s="32"/>
      <c r="V2748" s="33"/>
      <c r="W2748" s="32"/>
      <c r="X2748" s="14">
        <f t="shared" si="2153"/>
        <v>0</v>
      </c>
      <c r="Y2748" s="31"/>
      <c r="Z2748" s="32"/>
      <c r="AA2748" s="33"/>
      <c r="AB2748" s="32"/>
      <c r="AC2748" s="14">
        <f t="shared" si="2154"/>
        <v>0</v>
      </c>
      <c r="AD2748" s="31"/>
      <c r="AE2748" s="32"/>
      <c r="AF2748" s="33"/>
      <c r="AG2748" s="32"/>
      <c r="AH2748" s="14">
        <f t="shared" si="2155"/>
        <v>0</v>
      </c>
      <c r="AI2748" s="15">
        <f t="shared" si="2150"/>
        <v>0</v>
      </c>
      <c r="AJ2748" s="56" t="s">
        <v>1878</v>
      </c>
    </row>
    <row r="2749" spans="1:37" ht="14.25" thickBot="1" x14ac:dyDescent="0.2">
      <c r="A2749" s="3" t="s">
        <v>11</v>
      </c>
      <c r="B2749" s="26">
        <f>SUM(B2725:B2748)</f>
        <v>6</v>
      </c>
      <c r="C2749" s="26">
        <f t="shared" ref="C2749:E2749" si="2163">SUM(C2725:C2748)</f>
        <v>6</v>
      </c>
      <c r="D2749" s="26">
        <f t="shared" si="2163"/>
        <v>2</v>
      </c>
      <c r="E2749" s="26">
        <f t="shared" si="2163"/>
        <v>3</v>
      </c>
      <c r="F2749" s="40">
        <f>SUM(F2725:F2748)</f>
        <v>17</v>
      </c>
      <c r="G2749" s="26">
        <f t="shared" ref="G2749:Q2749" si="2164">SUM(G2725:G2748)</f>
        <v>5</v>
      </c>
      <c r="H2749" s="26">
        <f t="shared" si="2164"/>
        <v>5</v>
      </c>
      <c r="I2749" s="27">
        <f t="shared" si="2164"/>
        <v>3</v>
      </c>
      <c r="J2749" s="27">
        <f t="shared" si="2164"/>
        <v>3</v>
      </c>
      <c r="K2749" s="40">
        <f t="shared" si="2164"/>
        <v>16</v>
      </c>
      <c r="L2749" s="26">
        <f t="shared" si="2164"/>
        <v>4</v>
      </c>
      <c r="M2749" s="26">
        <f t="shared" si="2164"/>
        <v>10</v>
      </c>
      <c r="N2749" s="26">
        <f t="shared" si="2164"/>
        <v>2</v>
      </c>
      <c r="O2749" s="26">
        <f t="shared" si="2164"/>
        <v>4</v>
      </c>
      <c r="P2749" s="40">
        <f t="shared" si="2164"/>
        <v>20</v>
      </c>
      <c r="Q2749" s="41">
        <f t="shared" si="2164"/>
        <v>53</v>
      </c>
      <c r="S2749" s="3" t="s">
        <v>11</v>
      </c>
      <c r="T2749" s="26">
        <f t="shared" ref="T2749:AI2749" si="2165">SUM(T2725:T2748)</f>
        <v>26</v>
      </c>
      <c r="U2749" s="26">
        <f t="shared" si="2165"/>
        <v>62</v>
      </c>
      <c r="V2749" s="26">
        <f t="shared" si="2165"/>
        <v>39</v>
      </c>
      <c r="W2749" s="26">
        <f t="shared" si="2165"/>
        <v>33</v>
      </c>
      <c r="X2749" s="40">
        <f t="shared" si="2165"/>
        <v>160</v>
      </c>
      <c r="Y2749" s="26">
        <f t="shared" si="2165"/>
        <v>26</v>
      </c>
      <c r="Z2749" s="26">
        <f t="shared" si="2165"/>
        <v>62</v>
      </c>
      <c r="AA2749" s="27">
        <f t="shared" si="2165"/>
        <v>39</v>
      </c>
      <c r="AB2749" s="27">
        <f t="shared" si="2165"/>
        <v>33</v>
      </c>
      <c r="AC2749" s="40">
        <f t="shared" si="2165"/>
        <v>160</v>
      </c>
      <c r="AD2749" s="26">
        <f t="shared" si="2165"/>
        <v>26</v>
      </c>
      <c r="AE2749" s="26">
        <f t="shared" si="2165"/>
        <v>62</v>
      </c>
      <c r="AF2749" s="26">
        <f t="shared" si="2165"/>
        <v>39</v>
      </c>
      <c r="AG2749" s="26">
        <f t="shared" si="2165"/>
        <v>33</v>
      </c>
      <c r="AH2749" s="40">
        <f t="shared" si="2165"/>
        <v>160</v>
      </c>
      <c r="AI2749" s="41">
        <f t="shared" si="2165"/>
        <v>480</v>
      </c>
    </row>
    <row r="2750" spans="1:37" ht="14.25" thickBot="1" x14ac:dyDescent="0.2">
      <c r="A2750" s="42" t="s">
        <v>12</v>
      </c>
      <c r="B2750" s="43">
        <f>B2724-B2749</f>
        <v>6</v>
      </c>
      <c r="C2750" s="43">
        <f t="shared" ref="C2750:Q2750" si="2166">C2724-C2749</f>
        <v>5</v>
      </c>
      <c r="D2750" s="43">
        <f t="shared" si="2166"/>
        <v>4</v>
      </c>
      <c r="E2750" s="43">
        <f t="shared" si="2166"/>
        <v>3</v>
      </c>
      <c r="F2750" s="43">
        <f t="shared" si="2166"/>
        <v>18</v>
      </c>
      <c r="G2750" s="43">
        <f t="shared" si="2166"/>
        <v>6</v>
      </c>
      <c r="H2750" s="43">
        <f t="shared" si="2166"/>
        <v>5</v>
      </c>
      <c r="I2750" s="43">
        <f t="shared" si="2166"/>
        <v>3</v>
      </c>
      <c r="J2750" s="43">
        <f t="shared" si="2166"/>
        <v>3</v>
      </c>
      <c r="K2750" s="43">
        <f t="shared" si="2166"/>
        <v>17</v>
      </c>
      <c r="L2750" s="43">
        <f t="shared" si="2166"/>
        <v>6</v>
      </c>
      <c r="M2750" s="43">
        <f t="shared" si="2166"/>
        <v>4</v>
      </c>
      <c r="N2750" s="43">
        <f t="shared" si="2166"/>
        <v>6</v>
      </c>
      <c r="O2750" s="43">
        <f t="shared" si="2166"/>
        <v>4</v>
      </c>
      <c r="P2750" s="43">
        <f t="shared" si="2166"/>
        <v>20</v>
      </c>
      <c r="Q2750" s="41">
        <f t="shared" si="2166"/>
        <v>55</v>
      </c>
      <c r="S2750" s="42" t="s">
        <v>12</v>
      </c>
      <c r="T2750" s="43">
        <f>T2724-T2749</f>
        <v>533</v>
      </c>
      <c r="U2750" s="43">
        <f t="shared" ref="U2750:AI2750" si="2167">U2724-U2749</f>
        <v>544</v>
      </c>
      <c r="V2750" s="43">
        <f t="shared" si="2167"/>
        <v>525</v>
      </c>
      <c r="W2750" s="43">
        <f t="shared" si="2167"/>
        <v>238</v>
      </c>
      <c r="X2750" s="43">
        <f t="shared" si="2167"/>
        <v>1840</v>
      </c>
      <c r="Y2750" s="43">
        <f t="shared" si="2167"/>
        <v>521</v>
      </c>
      <c r="Z2750" s="43">
        <f t="shared" si="2167"/>
        <v>661</v>
      </c>
      <c r="AA2750" s="43">
        <f t="shared" si="2167"/>
        <v>540</v>
      </c>
      <c r="AB2750" s="43">
        <f t="shared" si="2167"/>
        <v>283</v>
      </c>
      <c r="AC2750" s="43">
        <f t="shared" si="2167"/>
        <v>2005</v>
      </c>
      <c r="AD2750" s="43">
        <f t="shared" si="2167"/>
        <v>498</v>
      </c>
      <c r="AE2750" s="43">
        <f t="shared" si="2167"/>
        <v>674</v>
      </c>
      <c r="AF2750" s="43">
        <f t="shared" si="2167"/>
        <v>514</v>
      </c>
      <c r="AG2750" s="43">
        <f t="shared" si="2167"/>
        <v>319</v>
      </c>
      <c r="AH2750" s="43">
        <f t="shared" si="2167"/>
        <v>2005</v>
      </c>
      <c r="AI2750" s="41">
        <f t="shared" si="2167"/>
        <v>5850</v>
      </c>
    </row>
    <row r="2753" spans="1:36" ht="21.75" thickBot="1" x14ac:dyDescent="0.25">
      <c r="A2753" s="50" t="s">
        <v>13</v>
      </c>
      <c r="B2753" s="51"/>
      <c r="C2753" s="51"/>
      <c r="D2753" s="51"/>
      <c r="E2753" s="51"/>
      <c r="F2753" s="54" t="s">
        <v>26</v>
      </c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S2753" s="50" t="s">
        <v>14</v>
      </c>
      <c r="T2753" s="51"/>
      <c r="U2753" s="51"/>
      <c r="V2753" s="51"/>
      <c r="W2753" s="51"/>
      <c r="X2753" s="54" t="s">
        <v>26</v>
      </c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</row>
    <row r="2754" spans="1:36" ht="14.25" thickBot="1" x14ac:dyDescent="0.2">
      <c r="A2754" s="2" t="s">
        <v>0</v>
      </c>
      <c r="B2754" s="225" t="s">
        <v>15</v>
      </c>
      <c r="C2754" s="225"/>
      <c r="D2754" s="225"/>
      <c r="E2754" s="225"/>
      <c r="F2754" s="226"/>
      <c r="G2754" s="225" t="s">
        <v>1</v>
      </c>
      <c r="H2754" s="225"/>
      <c r="I2754" s="225"/>
      <c r="J2754" s="225"/>
      <c r="K2754" s="226"/>
      <c r="L2754" s="225" t="s">
        <v>16</v>
      </c>
      <c r="M2754" s="225"/>
      <c r="N2754" s="225"/>
      <c r="O2754" s="225"/>
      <c r="P2754" s="225"/>
      <c r="Q2754" s="227" t="s">
        <v>2</v>
      </c>
      <c r="S2754" s="2" t="s">
        <v>0</v>
      </c>
      <c r="T2754" s="225" t="s">
        <v>15</v>
      </c>
      <c r="U2754" s="225"/>
      <c r="V2754" s="225"/>
      <c r="W2754" s="225"/>
      <c r="X2754" s="226"/>
      <c r="Y2754" s="225" t="s">
        <v>1</v>
      </c>
      <c r="Z2754" s="225"/>
      <c r="AA2754" s="225"/>
      <c r="AB2754" s="225"/>
      <c r="AC2754" s="226"/>
      <c r="AD2754" s="225" t="s">
        <v>16</v>
      </c>
      <c r="AE2754" s="225"/>
      <c r="AF2754" s="225"/>
      <c r="AG2754" s="225"/>
      <c r="AH2754" s="225"/>
      <c r="AI2754" s="227" t="s">
        <v>2</v>
      </c>
    </row>
    <row r="2755" spans="1:36" ht="14.25" thickBot="1" x14ac:dyDescent="0.2">
      <c r="A2755" s="2" t="s">
        <v>3</v>
      </c>
      <c r="B2755" s="3" t="s">
        <v>4</v>
      </c>
      <c r="C2755" s="2" t="s">
        <v>5</v>
      </c>
      <c r="D2755" s="4" t="s">
        <v>6</v>
      </c>
      <c r="E2755" s="2" t="s">
        <v>821</v>
      </c>
      <c r="F2755" s="2" t="s">
        <v>7</v>
      </c>
      <c r="G2755" s="3" t="s">
        <v>4</v>
      </c>
      <c r="H2755" s="2" t="s">
        <v>5</v>
      </c>
      <c r="I2755" s="4" t="s">
        <v>6</v>
      </c>
      <c r="J2755" s="2" t="s">
        <v>820</v>
      </c>
      <c r="K2755" s="2" t="s">
        <v>7</v>
      </c>
      <c r="L2755" s="3" t="s">
        <v>4</v>
      </c>
      <c r="M2755" s="2" t="s">
        <v>5</v>
      </c>
      <c r="N2755" s="4" t="s">
        <v>6</v>
      </c>
      <c r="O2755" s="2" t="s">
        <v>820</v>
      </c>
      <c r="P2755" s="3" t="s">
        <v>7</v>
      </c>
      <c r="Q2755" s="228"/>
      <c r="S2755" s="2" t="s">
        <v>3</v>
      </c>
      <c r="T2755" s="3" t="s">
        <v>4</v>
      </c>
      <c r="U2755" s="2" t="s">
        <v>5</v>
      </c>
      <c r="V2755" s="4" t="s">
        <v>6</v>
      </c>
      <c r="W2755" s="2" t="s">
        <v>821</v>
      </c>
      <c r="X2755" s="2" t="s">
        <v>7</v>
      </c>
      <c r="Y2755" s="3" t="s">
        <v>4</v>
      </c>
      <c r="Z2755" s="2" t="s">
        <v>5</v>
      </c>
      <c r="AA2755" s="4" t="s">
        <v>6</v>
      </c>
      <c r="AB2755" s="2" t="s">
        <v>821</v>
      </c>
      <c r="AC2755" s="2" t="s">
        <v>7</v>
      </c>
      <c r="AD2755" s="3" t="s">
        <v>4</v>
      </c>
      <c r="AE2755" s="2" t="s">
        <v>5</v>
      </c>
      <c r="AF2755" s="4" t="s">
        <v>6</v>
      </c>
      <c r="AG2755" s="2" t="s">
        <v>821</v>
      </c>
      <c r="AH2755" s="3" t="s">
        <v>7</v>
      </c>
      <c r="AI2755" s="228"/>
    </row>
    <row r="2756" spans="1:36" x14ac:dyDescent="0.15">
      <c r="A2756" s="5" t="s">
        <v>12</v>
      </c>
      <c r="B2756" s="6">
        <f>B2750</f>
        <v>6</v>
      </c>
      <c r="C2756" s="7">
        <f>C2750</f>
        <v>5</v>
      </c>
      <c r="D2756" s="6">
        <f>D2750</f>
        <v>4</v>
      </c>
      <c r="E2756" s="7">
        <f>E2750</f>
        <v>3</v>
      </c>
      <c r="F2756" s="8">
        <f>SUM(B2756:E2756)</f>
        <v>18</v>
      </c>
      <c r="G2756" s="6">
        <f>G2750</f>
        <v>6</v>
      </c>
      <c r="H2756" s="7">
        <f>H2750</f>
        <v>5</v>
      </c>
      <c r="I2756" s="6">
        <f>I2750</f>
        <v>3</v>
      </c>
      <c r="J2756" s="7">
        <f>J2750</f>
        <v>3</v>
      </c>
      <c r="K2756" s="8">
        <f>SUM(G2756:J2756)</f>
        <v>17</v>
      </c>
      <c r="L2756" s="6">
        <f>L2750</f>
        <v>6</v>
      </c>
      <c r="M2756" s="7">
        <f>M2750</f>
        <v>4</v>
      </c>
      <c r="N2756" s="6">
        <f>N2750</f>
        <v>6</v>
      </c>
      <c r="O2756" s="7">
        <f>O2750</f>
        <v>4</v>
      </c>
      <c r="P2756" s="8">
        <f>SUM(L2756:O2756)</f>
        <v>20</v>
      </c>
      <c r="Q2756" s="9">
        <f>F2756+K2756+P2756</f>
        <v>55</v>
      </c>
      <c r="S2756" s="5" t="s">
        <v>12</v>
      </c>
      <c r="T2756" s="6">
        <f>T2750</f>
        <v>533</v>
      </c>
      <c r="U2756" s="7">
        <f>U2750</f>
        <v>544</v>
      </c>
      <c r="V2756" s="6">
        <f>V2750</f>
        <v>525</v>
      </c>
      <c r="W2756" s="7">
        <f>W2750</f>
        <v>238</v>
      </c>
      <c r="X2756" s="8">
        <f>SUM(T2756:W2756)</f>
        <v>1840</v>
      </c>
      <c r="Y2756" s="6">
        <f>Y2750</f>
        <v>521</v>
      </c>
      <c r="Z2756" s="7">
        <f>Z2750</f>
        <v>661</v>
      </c>
      <c r="AA2756" s="6">
        <f>AA2750</f>
        <v>540</v>
      </c>
      <c r="AB2756" s="7">
        <f>AB2750</f>
        <v>283</v>
      </c>
      <c r="AC2756" s="8">
        <f>SUM(Y2756:AB2756)</f>
        <v>2005</v>
      </c>
      <c r="AD2756" s="7">
        <f>AD2750</f>
        <v>498</v>
      </c>
      <c r="AE2756" s="7">
        <f>AE2750</f>
        <v>674</v>
      </c>
      <c r="AF2756" s="6">
        <f>AF2750</f>
        <v>514</v>
      </c>
      <c r="AG2756" s="7">
        <f>AG2750</f>
        <v>319</v>
      </c>
      <c r="AH2756" s="8">
        <f>SUM(AD2756:AG2756)</f>
        <v>2005</v>
      </c>
      <c r="AI2756" s="9">
        <f>X2756+AC2756+AH2756</f>
        <v>5850</v>
      </c>
    </row>
    <row r="2757" spans="1:36" x14ac:dyDescent="0.15">
      <c r="A2757" s="11" t="s">
        <v>66</v>
      </c>
      <c r="B2757" s="31"/>
      <c r="C2757" s="32">
        <v>3</v>
      </c>
      <c r="D2757" s="33">
        <v>1</v>
      </c>
      <c r="E2757" s="32"/>
      <c r="F2757" s="14">
        <f t="shared" ref="F2757:F2766" si="2168">SUM(B2757:E2757)</f>
        <v>4</v>
      </c>
      <c r="G2757" s="31"/>
      <c r="H2757" s="32">
        <v>3</v>
      </c>
      <c r="I2757" s="33">
        <v>1</v>
      </c>
      <c r="J2757" s="32"/>
      <c r="K2757" s="14">
        <f t="shared" ref="K2757:K2766" si="2169">SUM(G2757:J2757)</f>
        <v>4</v>
      </c>
      <c r="L2757" s="31"/>
      <c r="M2757" s="32">
        <v>3</v>
      </c>
      <c r="N2757" s="33">
        <v>1</v>
      </c>
      <c r="O2757" s="32"/>
      <c r="P2757" s="14">
        <f t="shared" ref="P2757:P2766" si="2170">SUM(L2757:O2757)</f>
        <v>4</v>
      </c>
      <c r="Q2757" s="15">
        <f t="shared" ref="Q2757:Q2791" si="2171">F2757+K2757+P2757</f>
        <v>12</v>
      </c>
      <c r="R2757" s="93">
        <v>45133</v>
      </c>
      <c r="S2757" s="11" t="s">
        <v>223</v>
      </c>
      <c r="T2757" s="12">
        <v>1</v>
      </c>
      <c r="U2757" s="13">
        <v>4</v>
      </c>
      <c r="V2757" s="12">
        <v>2</v>
      </c>
      <c r="W2757" s="30"/>
      <c r="X2757" s="14">
        <f>SUM(T2757:W2757)</f>
        <v>7</v>
      </c>
      <c r="Y2757" s="12"/>
      <c r="Z2757" s="13">
        <v>3</v>
      </c>
      <c r="AA2757" s="12">
        <v>1</v>
      </c>
      <c r="AB2757" s="30"/>
      <c r="AC2757" s="14">
        <f>SUM(Y2757:AB2757)</f>
        <v>4</v>
      </c>
      <c r="AD2757" s="12">
        <v>1</v>
      </c>
      <c r="AE2757" s="13">
        <v>3</v>
      </c>
      <c r="AF2757" s="12">
        <v>3</v>
      </c>
      <c r="AG2757" s="30"/>
      <c r="AH2757" s="14">
        <f>SUM(AD2757:AG2757)</f>
        <v>7</v>
      </c>
      <c r="AI2757" s="15">
        <f t="shared" ref="AI2757:AI2789" si="2172">X2757+AC2757+AH2757</f>
        <v>18</v>
      </c>
      <c r="AJ2757" s="93">
        <v>45136</v>
      </c>
    </row>
    <row r="2758" spans="1:36" x14ac:dyDescent="0.15">
      <c r="A2758" s="11" t="s">
        <v>202</v>
      </c>
      <c r="B2758" s="37">
        <v>3</v>
      </c>
      <c r="C2758" s="19">
        <v>13</v>
      </c>
      <c r="D2758" s="18">
        <v>7</v>
      </c>
      <c r="E2758" s="32">
        <v>4</v>
      </c>
      <c r="F2758" s="14">
        <f t="shared" si="2168"/>
        <v>27</v>
      </c>
      <c r="G2758" s="37">
        <v>3</v>
      </c>
      <c r="H2758" s="19">
        <v>13</v>
      </c>
      <c r="I2758" s="18">
        <v>7</v>
      </c>
      <c r="J2758" s="32">
        <v>4</v>
      </c>
      <c r="K2758" s="14">
        <f t="shared" si="2169"/>
        <v>27</v>
      </c>
      <c r="L2758" s="37">
        <v>3</v>
      </c>
      <c r="M2758" s="19">
        <v>13</v>
      </c>
      <c r="N2758" s="18">
        <v>7</v>
      </c>
      <c r="O2758" s="32">
        <v>4</v>
      </c>
      <c r="P2758" s="14">
        <f t="shared" si="2170"/>
        <v>27</v>
      </c>
      <c r="Q2758" s="15">
        <f t="shared" si="2171"/>
        <v>81</v>
      </c>
      <c r="R2758" s="93">
        <v>45141</v>
      </c>
      <c r="S2758" s="11" t="s">
        <v>223</v>
      </c>
      <c r="T2758" s="62">
        <v>3</v>
      </c>
      <c r="U2758" s="47">
        <v>13</v>
      </c>
      <c r="V2758" s="46">
        <v>7</v>
      </c>
      <c r="W2758" s="88">
        <v>4</v>
      </c>
      <c r="X2758" s="14">
        <f t="shared" ref="X2758" si="2173">SUM(T2758:W2758)</f>
        <v>27</v>
      </c>
      <c r="Y2758" s="62">
        <v>3</v>
      </c>
      <c r="Z2758" s="47">
        <v>13</v>
      </c>
      <c r="AA2758" s="46">
        <v>7</v>
      </c>
      <c r="AB2758" s="88">
        <v>4</v>
      </c>
      <c r="AC2758" s="14">
        <f t="shared" ref="AC2758" si="2174">SUM(Y2758:AB2758)</f>
        <v>27</v>
      </c>
      <c r="AD2758" s="62">
        <v>3</v>
      </c>
      <c r="AE2758" s="47">
        <v>13</v>
      </c>
      <c r="AF2758" s="46">
        <v>7</v>
      </c>
      <c r="AG2758" s="88">
        <v>4</v>
      </c>
      <c r="AH2758" s="14">
        <f t="shared" ref="AH2758" si="2175">SUM(AD2758:AG2758)</f>
        <v>27</v>
      </c>
      <c r="AI2758" s="15">
        <f t="shared" si="2172"/>
        <v>81</v>
      </c>
      <c r="AJ2758" s="56">
        <v>45143</v>
      </c>
    </row>
    <row r="2759" spans="1:36" x14ac:dyDescent="0.15">
      <c r="A2759" s="11" t="s">
        <v>9</v>
      </c>
      <c r="B2759" s="12"/>
      <c r="C2759" s="13"/>
      <c r="D2759" s="12"/>
      <c r="E2759" s="30"/>
      <c r="F2759" s="14">
        <f t="shared" si="2168"/>
        <v>0</v>
      </c>
      <c r="G2759" s="12"/>
      <c r="H2759" s="13"/>
      <c r="I2759" s="12"/>
      <c r="J2759" s="30"/>
      <c r="K2759" s="14">
        <f t="shared" si="2169"/>
        <v>0</v>
      </c>
      <c r="L2759" s="12"/>
      <c r="M2759" s="13"/>
      <c r="N2759" s="12"/>
      <c r="O2759" s="30"/>
      <c r="P2759" s="14">
        <f t="shared" si="2170"/>
        <v>0</v>
      </c>
      <c r="Q2759" s="15">
        <f t="shared" si="2171"/>
        <v>0</v>
      </c>
      <c r="S2759" s="11" t="s">
        <v>9</v>
      </c>
      <c r="T2759" s="62"/>
      <c r="U2759" s="47"/>
      <c r="V2759" s="46"/>
      <c r="W2759" s="88"/>
      <c r="X2759" s="14">
        <f t="shared" ref="X2759:X2760" si="2176">SUM(T2759:W2759)</f>
        <v>0</v>
      </c>
      <c r="Y2759" s="62"/>
      <c r="Z2759" s="47"/>
      <c r="AA2759" s="46"/>
      <c r="AB2759" s="88"/>
      <c r="AC2759" s="14">
        <f t="shared" ref="AC2759:AC2760" si="2177">SUM(Y2759:AB2759)</f>
        <v>0</v>
      </c>
      <c r="AD2759" s="62"/>
      <c r="AE2759" s="47"/>
      <c r="AF2759" s="46"/>
      <c r="AG2759" s="88"/>
      <c r="AH2759" s="14">
        <f t="shared" ref="AH2759:AH2760" si="2178">SUM(AD2759:AG2759)</f>
        <v>0</v>
      </c>
      <c r="AI2759" s="15">
        <f t="shared" ref="AI2759:AI2760" si="2179">X2759+AC2759+AH2759</f>
        <v>0</v>
      </c>
      <c r="AJ2759" s="57"/>
    </row>
    <row r="2760" spans="1:36" x14ac:dyDescent="0.15">
      <c r="A2760" s="11" t="s">
        <v>9</v>
      </c>
      <c r="B2760" s="12"/>
      <c r="C2760" s="13"/>
      <c r="D2760" s="12"/>
      <c r="E2760" s="30"/>
      <c r="F2760" s="14">
        <f t="shared" si="2168"/>
        <v>0</v>
      </c>
      <c r="G2760" s="12"/>
      <c r="H2760" s="13"/>
      <c r="I2760" s="12"/>
      <c r="J2760" s="30"/>
      <c r="K2760" s="14">
        <f t="shared" si="2169"/>
        <v>0</v>
      </c>
      <c r="L2760" s="12"/>
      <c r="M2760" s="13"/>
      <c r="N2760" s="12"/>
      <c r="O2760" s="30"/>
      <c r="P2760" s="14">
        <f t="shared" si="2170"/>
        <v>0</v>
      </c>
      <c r="Q2760" s="15">
        <f t="shared" si="2171"/>
        <v>0</v>
      </c>
      <c r="S2760" s="11" t="s">
        <v>9</v>
      </c>
      <c r="T2760" s="62"/>
      <c r="U2760" s="47"/>
      <c r="V2760" s="46"/>
      <c r="W2760" s="88"/>
      <c r="X2760" s="14">
        <f t="shared" si="2176"/>
        <v>0</v>
      </c>
      <c r="Y2760" s="62"/>
      <c r="Z2760" s="47"/>
      <c r="AA2760" s="46"/>
      <c r="AB2760" s="88"/>
      <c r="AC2760" s="14">
        <f t="shared" si="2177"/>
        <v>0</v>
      </c>
      <c r="AD2760" s="62"/>
      <c r="AE2760" s="47"/>
      <c r="AF2760" s="46"/>
      <c r="AG2760" s="88"/>
      <c r="AH2760" s="14">
        <f t="shared" si="2178"/>
        <v>0</v>
      </c>
      <c r="AI2760" s="15">
        <f t="shared" si="2179"/>
        <v>0</v>
      </c>
    </row>
    <row r="2761" spans="1:36" x14ac:dyDescent="0.15">
      <c r="A2761" s="11" t="s">
        <v>9</v>
      </c>
      <c r="B2761" s="12"/>
      <c r="C2761" s="13"/>
      <c r="D2761" s="12"/>
      <c r="E2761" s="30"/>
      <c r="F2761" s="14">
        <f t="shared" si="2168"/>
        <v>0</v>
      </c>
      <c r="G2761" s="12"/>
      <c r="H2761" s="13"/>
      <c r="I2761" s="12"/>
      <c r="J2761" s="30"/>
      <c r="K2761" s="14">
        <f t="shared" si="2169"/>
        <v>0</v>
      </c>
      <c r="L2761" s="12"/>
      <c r="M2761" s="13"/>
      <c r="N2761" s="12"/>
      <c r="O2761" s="30"/>
      <c r="P2761" s="14">
        <f t="shared" si="2170"/>
        <v>0</v>
      </c>
      <c r="Q2761" s="15">
        <f t="shared" si="2171"/>
        <v>0</v>
      </c>
      <c r="S2761" s="11" t="s">
        <v>9</v>
      </c>
      <c r="T2761" s="89"/>
      <c r="U2761" s="88"/>
      <c r="V2761" s="89"/>
      <c r="W2761" s="88"/>
      <c r="X2761" s="14">
        <f t="shared" ref="X2761:X2766" si="2180">SUM(T2761:W2761)</f>
        <v>0</v>
      </c>
      <c r="Y2761" s="89"/>
      <c r="Z2761" s="88"/>
      <c r="AA2761" s="89"/>
      <c r="AB2761" s="88"/>
      <c r="AC2761" s="14">
        <f t="shared" ref="AC2761:AC2766" si="2181">SUM(Y2761:AB2761)</f>
        <v>0</v>
      </c>
      <c r="AD2761" s="89"/>
      <c r="AE2761" s="88"/>
      <c r="AF2761" s="89"/>
      <c r="AG2761" s="88"/>
      <c r="AH2761" s="14">
        <f t="shared" ref="AH2761:AH2766" si="2182">SUM(AD2761:AG2761)</f>
        <v>0</v>
      </c>
      <c r="AI2761" s="15">
        <f t="shared" si="2172"/>
        <v>0</v>
      </c>
      <c r="AJ2761" s="57"/>
    </row>
    <row r="2762" spans="1:36" x14ac:dyDescent="0.15">
      <c r="A2762" s="11" t="s">
        <v>9</v>
      </c>
      <c r="B2762" s="12"/>
      <c r="C2762" s="13"/>
      <c r="D2762" s="12"/>
      <c r="E2762" s="30"/>
      <c r="F2762" s="14">
        <f t="shared" si="2168"/>
        <v>0</v>
      </c>
      <c r="G2762" s="12"/>
      <c r="H2762" s="13"/>
      <c r="I2762" s="12"/>
      <c r="J2762" s="30"/>
      <c r="K2762" s="14">
        <f t="shared" si="2169"/>
        <v>0</v>
      </c>
      <c r="L2762" s="12"/>
      <c r="M2762" s="13"/>
      <c r="N2762" s="12"/>
      <c r="O2762" s="30"/>
      <c r="P2762" s="14">
        <f t="shared" si="2170"/>
        <v>0</v>
      </c>
      <c r="Q2762" s="15">
        <f t="shared" si="2171"/>
        <v>0</v>
      </c>
      <c r="S2762" s="11" t="s">
        <v>9</v>
      </c>
      <c r="T2762" s="46"/>
      <c r="U2762" s="47"/>
      <c r="V2762" s="46"/>
      <c r="W2762" s="88"/>
      <c r="X2762" s="14">
        <f t="shared" si="2180"/>
        <v>0</v>
      </c>
      <c r="Y2762" s="46"/>
      <c r="Z2762" s="47"/>
      <c r="AA2762" s="46"/>
      <c r="AB2762" s="88"/>
      <c r="AC2762" s="14">
        <f t="shared" si="2181"/>
        <v>0</v>
      </c>
      <c r="AD2762" s="46"/>
      <c r="AE2762" s="47"/>
      <c r="AF2762" s="46"/>
      <c r="AG2762" s="88"/>
      <c r="AH2762" s="14">
        <f t="shared" si="2182"/>
        <v>0</v>
      </c>
      <c r="AI2762" s="15">
        <f t="shared" si="2172"/>
        <v>0</v>
      </c>
    </row>
    <row r="2763" spans="1:36" x14ac:dyDescent="0.15">
      <c r="A2763" s="11" t="s">
        <v>9</v>
      </c>
      <c r="B2763" s="18"/>
      <c r="C2763" s="19"/>
      <c r="D2763" s="18"/>
      <c r="E2763" s="32"/>
      <c r="F2763" s="14">
        <f t="shared" si="2168"/>
        <v>0</v>
      </c>
      <c r="G2763" s="18"/>
      <c r="H2763" s="19"/>
      <c r="I2763" s="18"/>
      <c r="J2763" s="32"/>
      <c r="K2763" s="14">
        <f t="shared" si="2169"/>
        <v>0</v>
      </c>
      <c r="L2763" s="18"/>
      <c r="M2763" s="19"/>
      <c r="N2763" s="18"/>
      <c r="O2763" s="32"/>
      <c r="P2763" s="14">
        <f t="shared" si="2170"/>
        <v>0</v>
      </c>
      <c r="Q2763" s="15">
        <f t="shared" si="2171"/>
        <v>0</v>
      </c>
      <c r="S2763" s="11" t="s">
        <v>9</v>
      </c>
      <c r="T2763" s="46"/>
      <c r="U2763" s="47"/>
      <c r="V2763" s="46"/>
      <c r="W2763" s="88"/>
      <c r="X2763" s="14">
        <f t="shared" si="2180"/>
        <v>0</v>
      </c>
      <c r="Y2763" s="46"/>
      <c r="Z2763" s="47"/>
      <c r="AA2763" s="46"/>
      <c r="AB2763" s="88"/>
      <c r="AC2763" s="14">
        <f t="shared" si="2181"/>
        <v>0</v>
      </c>
      <c r="AD2763" s="46"/>
      <c r="AE2763" s="47"/>
      <c r="AF2763" s="46"/>
      <c r="AG2763" s="88"/>
      <c r="AH2763" s="14">
        <f t="shared" si="2182"/>
        <v>0</v>
      </c>
      <c r="AI2763" s="15">
        <f t="shared" si="2172"/>
        <v>0</v>
      </c>
    </row>
    <row r="2764" spans="1:36" x14ac:dyDescent="0.15">
      <c r="A2764" s="11" t="s">
        <v>9</v>
      </c>
      <c r="B2764" s="18"/>
      <c r="C2764" s="19"/>
      <c r="D2764" s="18"/>
      <c r="E2764" s="32"/>
      <c r="F2764" s="14">
        <f t="shared" si="2168"/>
        <v>0</v>
      </c>
      <c r="G2764" s="18"/>
      <c r="H2764" s="19"/>
      <c r="I2764" s="18"/>
      <c r="J2764" s="32"/>
      <c r="K2764" s="14">
        <f t="shared" si="2169"/>
        <v>0</v>
      </c>
      <c r="L2764" s="18"/>
      <c r="M2764" s="19"/>
      <c r="N2764" s="18"/>
      <c r="O2764" s="32"/>
      <c r="P2764" s="14">
        <f t="shared" si="2170"/>
        <v>0</v>
      </c>
      <c r="Q2764" s="15">
        <f t="shared" si="2171"/>
        <v>0</v>
      </c>
      <c r="S2764" s="11" t="s">
        <v>9</v>
      </c>
      <c r="T2764" s="62"/>
      <c r="U2764" s="47"/>
      <c r="V2764" s="46"/>
      <c r="W2764" s="47"/>
      <c r="X2764" s="123">
        <f t="shared" si="2180"/>
        <v>0</v>
      </c>
      <c r="Y2764" s="46"/>
      <c r="Z2764" s="47"/>
      <c r="AA2764" s="46"/>
      <c r="AB2764" s="47"/>
      <c r="AC2764" s="123">
        <f t="shared" si="2181"/>
        <v>0</v>
      </c>
      <c r="AD2764" s="46"/>
      <c r="AE2764" s="47"/>
      <c r="AF2764" s="46"/>
      <c r="AG2764" s="47"/>
      <c r="AH2764" s="123">
        <f t="shared" si="2182"/>
        <v>0</v>
      </c>
      <c r="AI2764" s="72">
        <f t="shared" si="2172"/>
        <v>0</v>
      </c>
    </row>
    <row r="2765" spans="1:36" x14ac:dyDescent="0.15">
      <c r="A2765" s="11" t="s">
        <v>9</v>
      </c>
      <c r="B2765" s="18"/>
      <c r="C2765" s="19"/>
      <c r="D2765" s="18"/>
      <c r="E2765" s="32"/>
      <c r="F2765" s="14">
        <f t="shared" si="2168"/>
        <v>0</v>
      </c>
      <c r="G2765" s="18"/>
      <c r="H2765" s="19"/>
      <c r="I2765" s="18"/>
      <c r="J2765" s="32"/>
      <c r="K2765" s="14">
        <f t="shared" si="2169"/>
        <v>0</v>
      </c>
      <c r="L2765" s="18"/>
      <c r="M2765" s="19"/>
      <c r="N2765" s="18"/>
      <c r="O2765" s="32"/>
      <c r="P2765" s="14">
        <f t="shared" si="2170"/>
        <v>0</v>
      </c>
      <c r="Q2765" s="15">
        <f t="shared" si="2171"/>
        <v>0</v>
      </c>
      <c r="S2765" s="11" t="s">
        <v>9</v>
      </c>
      <c r="T2765" s="89"/>
      <c r="U2765" s="88"/>
      <c r="V2765" s="89"/>
      <c r="W2765" s="88"/>
      <c r="X2765" s="14">
        <f t="shared" si="2180"/>
        <v>0</v>
      </c>
      <c r="Y2765" s="89"/>
      <c r="Z2765" s="88"/>
      <c r="AA2765" s="89"/>
      <c r="AB2765" s="88"/>
      <c r="AC2765" s="14">
        <f t="shared" si="2181"/>
        <v>0</v>
      </c>
      <c r="AD2765" s="89"/>
      <c r="AE2765" s="88"/>
      <c r="AF2765" s="89"/>
      <c r="AG2765" s="88"/>
      <c r="AH2765" s="14">
        <f t="shared" si="2182"/>
        <v>0</v>
      </c>
      <c r="AI2765" s="15">
        <f t="shared" si="2172"/>
        <v>0</v>
      </c>
    </row>
    <row r="2766" spans="1:36" ht="14.25" thickBot="1" x14ac:dyDescent="0.2">
      <c r="A2766" s="20" t="s">
        <v>9</v>
      </c>
      <c r="B2766" s="21"/>
      <c r="C2766" s="22"/>
      <c r="D2766" s="21"/>
      <c r="E2766" s="105"/>
      <c r="F2766" s="14">
        <f t="shared" si="2168"/>
        <v>0</v>
      </c>
      <c r="G2766" s="21"/>
      <c r="H2766" s="22"/>
      <c r="I2766" s="21"/>
      <c r="J2766" s="105"/>
      <c r="K2766" s="14">
        <f t="shared" si="2169"/>
        <v>0</v>
      </c>
      <c r="L2766" s="21"/>
      <c r="M2766" s="22"/>
      <c r="N2766" s="21"/>
      <c r="O2766" s="105"/>
      <c r="P2766" s="14">
        <f t="shared" si="2170"/>
        <v>0</v>
      </c>
      <c r="Q2766" s="24">
        <f t="shared" si="2171"/>
        <v>0</v>
      </c>
      <c r="S2766" s="11" t="s">
        <v>9</v>
      </c>
      <c r="T2766" s="48"/>
      <c r="U2766" s="49"/>
      <c r="V2766" s="48"/>
      <c r="W2766" s="109"/>
      <c r="X2766" s="14">
        <f t="shared" si="2180"/>
        <v>0</v>
      </c>
      <c r="Y2766" s="48"/>
      <c r="Z2766" s="49"/>
      <c r="AA2766" s="48"/>
      <c r="AB2766" s="109"/>
      <c r="AC2766" s="14">
        <f t="shared" si="2181"/>
        <v>0</v>
      </c>
      <c r="AD2766" s="48"/>
      <c r="AE2766" s="49"/>
      <c r="AF2766" s="48"/>
      <c r="AG2766" s="109"/>
      <c r="AH2766" s="14">
        <f t="shared" si="2182"/>
        <v>0</v>
      </c>
      <c r="AI2766" s="24">
        <f t="shared" si="2172"/>
        <v>0</v>
      </c>
    </row>
    <row r="2767" spans="1:36" ht="14.25" thickBot="1" x14ac:dyDescent="0.2">
      <c r="A2767" s="25" t="s">
        <v>10</v>
      </c>
      <c r="B2767" s="26">
        <f>SUM(B2756:B2766)</f>
        <v>9</v>
      </c>
      <c r="C2767" s="26">
        <f>SUM(C2756:C2766)</f>
        <v>21</v>
      </c>
      <c r="D2767" s="27">
        <f>SUM(D2756:D2766)</f>
        <v>12</v>
      </c>
      <c r="E2767" s="27">
        <f>SUM(E2756:E2766)</f>
        <v>7</v>
      </c>
      <c r="F2767" s="28">
        <f>SUM(B2767:E2767)</f>
        <v>49</v>
      </c>
      <c r="G2767" s="26">
        <f>SUM(G2756:G2766)</f>
        <v>9</v>
      </c>
      <c r="H2767" s="26">
        <f>SUM(H2756:H2766)</f>
        <v>21</v>
      </c>
      <c r="I2767" s="27">
        <f>SUM(I2756:I2766)</f>
        <v>11</v>
      </c>
      <c r="J2767" s="27">
        <f>SUM(J2756:J2766)</f>
        <v>7</v>
      </c>
      <c r="K2767" s="28">
        <f>SUM(G2767:J2767)</f>
        <v>48</v>
      </c>
      <c r="L2767" s="26">
        <f>SUM(L2756:L2766)</f>
        <v>9</v>
      </c>
      <c r="M2767" s="26">
        <f>SUM(M2756:M2766)</f>
        <v>20</v>
      </c>
      <c r="N2767" s="27">
        <f>SUM(N2756:N2766)</f>
        <v>14</v>
      </c>
      <c r="O2767" s="27">
        <f>SUM(O2756:O2766)</f>
        <v>8</v>
      </c>
      <c r="P2767" s="28">
        <f>SUM(L2767:O2767)</f>
        <v>51</v>
      </c>
      <c r="Q2767" s="29">
        <f t="shared" si="2171"/>
        <v>148</v>
      </c>
      <c r="S2767" s="25" t="s">
        <v>10</v>
      </c>
      <c r="T2767" s="26">
        <f>SUM(T2756:T2766)</f>
        <v>537</v>
      </c>
      <c r="U2767" s="26">
        <f>SUM(U2756:U2766)</f>
        <v>561</v>
      </c>
      <c r="V2767" s="27">
        <f>SUM(V2756:V2766)</f>
        <v>534</v>
      </c>
      <c r="W2767" s="27">
        <f>SUM(W2756:W2766)</f>
        <v>242</v>
      </c>
      <c r="X2767" s="28">
        <f>SUM(T2767:W2767)</f>
        <v>1874</v>
      </c>
      <c r="Y2767" s="26">
        <f>SUM(Y2756:Y2766)</f>
        <v>524</v>
      </c>
      <c r="Z2767" s="26">
        <f>SUM(Z2756:Z2766)</f>
        <v>677</v>
      </c>
      <c r="AA2767" s="27">
        <f>SUM(AA2756:AA2766)</f>
        <v>548</v>
      </c>
      <c r="AB2767" s="27">
        <f>SUM(AB2756:AB2766)</f>
        <v>287</v>
      </c>
      <c r="AC2767" s="28">
        <f>SUM(Y2767:AB2767)</f>
        <v>2036</v>
      </c>
      <c r="AD2767" s="26">
        <f>SUM(AD2756:AD2766)</f>
        <v>502</v>
      </c>
      <c r="AE2767" s="26">
        <f>SUM(AE2756:AE2766)</f>
        <v>690</v>
      </c>
      <c r="AF2767" s="27">
        <f>SUM(AF2756:AF2766)</f>
        <v>524</v>
      </c>
      <c r="AG2767" s="27">
        <f>SUM(AG2756:AG2766)</f>
        <v>323</v>
      </c>
      <c r="AH2767" s="28">
        <f>SUM(AD2767:AG2767)</f>
        <v>2039</v>
      </c>
      <c r="AI2767" s="29">
        <f t="shared" si="2172"/>
        <v>5949</v>
      </c>
    </row>
    <row r="2768" spans="1:36" x14ac:dyDescent="0.15">
      <c r="A2768" s="30" t="s">
        <v>1963</v>
      </c>
      <c r="B2768" s="31">
        <v>1</v>
      </c>
      <c r="C2768" s="32">
        <v>4</v>
      </c>
      <c r="D2768" s="33">
        <v>2</v>
      </c>
      <c r="E2768" s="32"/>
      <c r="F2768" s="14">
        <f>SUM(B2768:E2768)</f>
        <v>7</v>
      </c>
      <c r="G2768" s="31"/>
      <c r="H2768" s="32">
        <v>3</v>
      </c>
      <c r="I2768" s="33">
        <v>1</v>
      </c>
      <c r="J2768" s="32"/>
      <c r="K2768" s="14">
        <f>SUM(G2768:J2768)</f>
        <v>4</v>
      </c>
      <c r="L2768" s="31">
        <v>1</v>
      </c>
      <c r="M2768" s="32">
        <v>3</v>
      </c>
      <c r="N2768" s="33">
        <v>3</v>
      </c>
      <c r="O2768" s="32"/>
      <c r="P2768" s="14">
        <f>SUM(L2768:O2768)</f>
        <v>7</v>
      </c>
      <c r="Q2768" s="15">
        <f t="shared" si="2171"/>
        <v>18</v>
      </c>
      <c r="R2768" s="93">
        <v>45136</v>
      </c>
      <c r="S2768" s="30" t="s">
        <v>1950</v>
      </c>
      <c r="T2768" s="133">
        <v>1</v>
      </c>
      <c r="U2768" s="134"/>
      <c r="V2768" s="135">
        <v>1</v>
      </c>
      <c r="W2768" s="134"/>
      <c r="X2768" s="136">
        <f t="shared" ref="X2768:X2789" si="2183">SUM(T2768:W2768)</f>
        <v>2</v>
      </c>
      <c r="Y2768" s="133">
        <v>1</v>
      </c>
      <c r="Z2768" s="134"/>
      <c r="AA2768" s="135">
        <v>1</v>
      </c>
      <c r="AB2768" s="134"/>
      <c r="AC2768" s="136">
        <f t="shared" ref="AC2768:AC2789" si="2184">SUM(Y2768:AB2768)</f>
        <v>2</v>
      </c>
      <c r="AD2768" s="133">
        <v>1</v>
      </c>
      <c r="AE2768" s="134"/>
      <c r="AF2768" s="135">
        <v>1</v>
      </c>
      <c r="AG2768" s="134"/>
      <c r="AH2768" s="136">
        <f t="shared" ref="AH2768:AH2789" si="2185">SUM(AD2768:AG2768)</f>
        <v>2</v>
      </c>
      <c r="AI2768" s="137">
        <f t="shared" si="2172"/>
        <v>6</v>
      </c>
      <c r="AJ2768" s="56">
        <v>45122</v>
      </c>
    </row>
    <row r="2769" spans="1:36" x14ac:dyDescent="0.15">
      <c r="A2769" s="30" t="s">
        <v>1963</v>
      </c>
      <c r="B2769" s="37">
        <v>3</v>
      </c>
      <c r="C2769" s="19">
        <v>13</v>
      </c>
      <c r="D2769" s="18">
        <v>7</v>
      </c>
      <c r="E2769" s="32">
        <v>4</v>
      </c>
      <c r="F2769" s="14">
        <f t="shared" ref="F2769" si="2186">SUM(B2769:E2769)</f>
        <v>27</v>
      </c>
      <c r="G2769" s="37">
        <v>3</v>
      </c>
      <c r="H2769" s="19">
        <v>13</v>
      </c>
      <c r="I2769" s="18">
        <v>7</v>
      </c>
      <c r="J2769" s="32">
        <v>4</v>
      </c>
      <c r="K2769" s="14">
        <f t="shared" ref="K2769" si="2187">SUM(G2769:J2769)</f>
        <v>27</v>
      </c>
      <c r="L2769" s="37">
        <v>3</v>
      </c>
      <c r="M2769" s="19">
        <v>13</v>
      </c>
      <c r="N2769" s="18">
        <v>7</v>
      </c>
      <c r="O2769" s="32">
        <v>4</v>
      </c>
      <c r="P2769" s="14">
        <f t="shared" ref="P2769" si="2188">SUM(L2769:O2769)</f>
        <v>27</v>
      </c>
      <c r="Q2769" s="15">
        <f t="shared" ref="Q2769" si="2189">F2769+K2769+P2769</f>
        <v>81</v>
      </c>
      <c r="R2769" s="56">
        <v>45143</v>
      </c>
      <c r="S2769" s="30" t="s">
        <v>1951</v>
      </c>
      <c r="T2769" s="31">
        <v>2</v>
      </c>
      <c r="U2769" s="32"/>
      <c r="V2769" s="33"/>
      <c r="W2769" s="32"/>
      <c r="X2769" s="14">
        <f t="shared" si="2183"/>
        <v>2</v>
      </c>
      <c r="Y2769" s="31">
        <v>2</v>
      </c>
      <c r="Z2769" s="32"/>
      <c r="AA2769" s="33"/>
      <c r="AB2769" s="32"/>
      <c r="AC2769" s="14">
        <f t="shared" si="2184"/>
        <v>2</v>
      </c>
      <c r="AD2769" s="31">
        <v>2</v>
      </c>
      <c r="AE2769" s="32"/>
      <c r="AF2769" s="33"/>
      <c r="AG2769" s="32"/>
      <c r="AH2769" s="14">
        <f t="shared" si="2185"/>
        <v>2</v>
      </c>
      <c r="AI2769" s="15">
        <f t="shared" si="2172"/>
        <v>6</v>
      </c>
      <c r="AJ2769" s="56">
        <v>45126</v>
      </c>
    </row>
    <row r="2770" spans="1:36" x14ac:dyDescent="0.15">
      <c r="A2770" s="30"/>
      <c r="B2770" s="37"/>
      <c r="C2770" s="19"/>
      <c r="D2770" s="18"/>
      <c r="E2770" s="32"/>
      <c r="F2770" s="14">
        <f t="shared" ref="F2770:F2791" si="2190">SUM(B2770:E2770)</f>
        <v>0</v>
      </c>
      <c r="G2770" s="37"/>
      <c r="H2770" s="19"/>
      <c r="I2770" s="18"/>
      <c r="J2770" s="32"/>
      <c r="K2770" s="14">
        <f t="shared" ref="K2770:K2791" si="2191">SUM(G2770:J2770)</f>
        <v>0</v>
      </c>
      <c r="L2770" s="37"/>
      <c r="M2770" s="19"/>
      <c r="N2770" s="18"/>
      <c r="O2770" s="32"/>
      <c r="P2770" s="14">
        <f t="shared" ref="P2770:P2791" si="2192">SUM(L2770:O2770)</f>
        <v>0</v>
      </c>
      <c r="Q2770" s="15">
        <f t="shared" si="2171"/>
        <v>0</v>
      </c>
      <c r="S2770" s="30" t="s">
        <v>1952</v>
      </c>
      <c r="T2770" s="37"/>
      <c r="U2770" s="19"/>
      <c r="V2770" s="18">
        <v>1</v>
      </c>
      <c r="W2770" s="32"/>
      <c r="X2770" s="14">
        <f t="shared" si="2183"/>
        <v>1</v>
      </c>
      <c r="Y2770" s="37"/>
      <c r="Z2770" s="19"/>
      <c r="AA2770" s="18">
        <v>1</v>
      </c>
      <c r="AB2770" s="32"/>
      <c r="AC2770" s="14">
        <f t="shared" si="2184"/>
        <v>1</v>
      </c>
      <c r="AD2770" s="37"/>
      <c r="AE2770" s="19"/>
      <c r="AF2770" s="18">
        <v>1</v>
      </c>
      <c r="AG2770" s="32"/>
      <c r="AH2770" s="14">
        <f t="shared" si="2185"/>
        <v>1</v>
      </c>
      <c r="AI2770" s="15">
        <f t="shared" si="2172"/>
        <v>3</v>
      </c>
      <c r="AJ2770" s="56">
        <v>45128</v>
      </c>
    </row>
    <row r="2771" spans="1:36" x14ac:dyDescent="0.15">
      <c r="A2771" s="30"/>
      <c r="B2771" s="37"/>
      <c r="C2771" s="19"/>
      <c r="D2771" s="18"/>
      <c r="E2771" s="32"/>
      <c r="F2771" s="14">
        <f t="shared" si="2190"/>
        <v>0</v>
      </c>
      <c r="G2771" s="37"/>
      <c r="H2771" s="19"/>
      <c r="I2771" s="18"/>
      <c r="J2771" s="32"/>
      <c r="K2771" s="14">
        <f t="shared" si="2191"/>
        <v>0</v>
      </c>
      <c r="L2771" s="37"/>
      <c r="M2771" s="19"/>
      <c r="N2771" s="18"/>
      <c r="O2771" s="32"/>
      <c r="P2771" s="14">
        <f t="shared" si="2192"/>
        <v>0</v>
      </c>
      <c r="Q2771" s="15">
        <f t="shared" si="2171"/>
        <v>0</v>
      </c>
      <c r="S2771" s="30" t="s">
        <v>1953</v>
      </c>
      <c r="T2771" s="37"/>
      <c r="U2771" s="19"/>
      <c r="V2771" s="18"/>
      <c r="W2771" s="32">
        <v>3</v>
      </c>
      <c r="X2771" s="14">
        <f t="shared" si="2183"/>
        <v>3</v>
      </c>
      <c r="Y2771" s="37"/>
      <c r="Z2771" s="19"/>
      <c r="AA2771" s="18"/>
      <c r="AB2771" s="32">
        <v>3</v>
      </c>
      <c r="AC2771" s="14">
        <f t="shared" si="2184"/>
        <v>3</v>
      </c>
      <c r="AD2771" s="37"/>
      <c r="AE2771" s="19"/>
      <c r="AF2771" s="18"/>
      <c r="AG2771" s="32">
        <v>3</v>
      </c>
      <c r="AH2771" s="14">
        <f t="shared" si="2185"/>
        <v>3</v>
      </c>
      <c r="AI2771" s="15">
        <f t="shared" si="2172"/>
        <v>9</v>
      </c>
      <c r="AJ2771" s="56">
        <v>45131</v>
      </c>
    </row>
    <row r="2772" spans="1:36" x14ac:dyDescent="0.15">
      <c r="A2772" s="30"/>
      <c r="B2772" s="37"/>
      <c r="C2772" s="19"/>
      <c r="D2772" s="18"/>
      <c r="E2772" s="32"/>
      <c r="F2772" s="14">
        <f t="shared" si="2190"/>
        <v>0</v>
      </c>
      <c r="G2772" s="37"/>
      <c r="H2772" s="19"/>
      <c r="I2772" s="18"/>
      <c r="J2772" s="32"/>
      <c r="K2772" s="14">
        <f t="shared" si="2191"/>
        <v>0</v>
      </c>
      <c r="L2772" s="37"/>
      <c r="M2772" s="19"/>
      <c r="N2772" s="18"/>
      <c r="O2772" s="32"/>
      <c r="P2772" s="14">
        <f t="shared" si="2192"/>
        <v>0</v>
      </c>
      <c r="Q2772" s="15">
        <f t="shared" si="2171"/>
        <v>0</v>
      </c>
      <c r="S2772" s="30" t="s">
        <v>1957</v>
      </c>
      <c r="T2772" s="37"/>
      <c r="U2772" s="19">
        <v>2</v>
      </c>
      <c r="V2772" s="18">
        <v>2</v>
      </c>
      <c r="W2772" s="32">
        <v>1</v>
      </c>
      <c r="X2772" s="14">
        <f t="shared" si="2183"/>
        <v>5</v>
      </c>
      <c r="Y2772" s="37"/>
      <c r="Z2772" s="19">
        <v>2</v>
      </c>
      <c r="AA2772" s="18">
        <v>2</v>
      </c>
      <c r="AB2772" s="32">
        <v>1</v>
      </c>
      <c r="AC2772" s="14">
        <f t="shared" si="2184"/>
        <v>5</v>
      </c>
      <c r="AD2772" s="37"/>
      <c r="AE2772" s="19">
        <v>2</v>
      </c>
      <c r="AF2772" s="18">
        <v>2</v>
      </c>
      <c r="AG2772" s="32">
        <v>1</v>
      </c>
      <c r="AH2772" s="14">
        <f t="shared" si="2185"/>
        <v>5</v>
      </c>
      <c r="AI2772" s="15">
        <f t="shared" si="2172"/>
        <v>15</v>
      </c>
      <c r="AJ2772" s="56">
        <v>45132</v>
      </c>
    </row>
    <row r="2773" spans="1:36" x14ac:dyDescent="0.15">
      <c r="A2773" s="30"/>
      <c r="B2773" s="37"/>
      <c r="C2773" s="19"/>
      <c r="D2773" s="18"/>
      <c r="E2773" s="32"/>
      <c r="F2773" s="14">
        <f t="shared" si="2190"/>
        <v>0</v>
      </c>
      <c r="G2773" s="37"/>
      <c r="H2773" s="19"/>
      <c r="I2773" s="18"/>
      <c r="J2773" s="32"/>
      <c r="K2773" s="14">
        <f t="shared" si="2191"/>
        <v>0</v>
      </c>
      <c r="L2773" s="37"/>
      <c r="M2773" s="19"/>
      <c r="N2773" s="18"/>
      <c r="O2773" s="32"/>
      <c r="P2773" s="14">
        <f t="shared" si="2192"/>
        <v>0</v>
      </c>
      <c r="Q2773" s="15">
        <f t="shared" si="2171"/>
        <v>0</v>
      </c>
      <c r="S2773" s="30" t="s">
        <v>1959</v>
      </c>
      <c r="T2773" s="37"/>
      <c r="U2773" s="19">
        <v>1</v>
      </c>
      <c r="V2773" s="18">
        <v>4</v>
      </c>
      <c r="W2773" s="32">
        <v>4</v>
      </c>
      <c r="X2773" s="14">
        <f t="shared" si="2183"/>
        <v>9</v>
      </c>
      <c r="Y2773" s="37"/>
      <c r="Z2773" s="19">
        <v>1</v>
      </c>
      <c r="AA2773" s="18">
        <v>4</v>
      </c>
      <c r="AB2773" s="32">
        <v>4</v>
      </c>
      <c r="AC2773" s="14">
        <f t="shared" si="2184"/>
        <v>9</v>
      </c>
      <c r="AD2773" s="37"/>
      <c r="AE2773" s="19">
        <v>1</v>
      </c>
      <c r="AF2773" s="18">
        <v>4</v>
      </c>
      <c r="AG2773" s="32">
        <v>4</v>
      </c>
      <c r="AH2773" s="14">
        <f t="shared" si="2185"/>
        <v>9</v>
      </c>
      <c r="AI2773" s="15">
        <f t="shared" si="2172"/>
        <v>27</v>
      </c>
      <c r="AJ2773" s="56">
        <v>45133</v>
      </c>
    </row>
    <row r="2774" spans="1:36" x14ac:dyDescent="0.15">
      <c r="A2774" s="30"/>
      <c r="B2774" s="37"/>
      <c r="C2774" s="19"/>
      <c r="D2774" s="18"/>
      <c r="E2774" s="32"/>
      <c r="F2774" s="14">
        <f t="shared" si="2190"/>
        <v>0</v>
      </c>
      <c r="G2774" s="37"/>
      <c r="H2774" s="19"/>
      <c r="I2774" s="18"/>
      <c r="J2774" s="32"/>
      <c r="K2774" s="14">
        <f t="shared" si="2191"/>
        <v>0</v>
      </c>
      <c r="L2774" s="37"/>
      <c r="M2774" s="19"/>
      <c r="N2774" s="18"/>
      <c r="O2774" s="32"/>
      <c r="P2774" s="14">
        <f t="shared" si="2192"/>
        <v>0</v>
      </c>
      <c r="Q2774" s="15">
        <f t="shared" si="2171"/>
        <v>0</v>
      </c>
      <c r="S2774" s="30" t="s">
        <v>1960</v>
      </c>
      <c r="T2774" s="37">
        <v>1</v>
      </c>
      <c r="U2774" s="19">
        <v>2</v>
      </c>
      <c r="V2774" s="18">
        <v>1</v>
      </c>
      <c r="W2774" s="32">
        <v>1</v>
      </c>
      <c r="X2774" s="14">
        <f t="shared" si="2183"/>
        <v>5</v>
      </c>
      <c r="Y2774" s="37">
        <v>1</v>
      </c>
      <c r="Z2774" s="19">
        <v>2</v>
      </c>
      <c r="AA2774" s="18">
        <v>1</v>
      </c>
      <c r="AB2774" s="32">
        <v>1</v>
      </c>
      <c r="AC2774" s="14">
        <f t="shared" si="2184"/>
        <v>5</v>
      </c>
      <c r="AD2774" s="37">
        <v>1</v>
      </c>
      <c r="AE2774" s="19">
        <v>2</v>
      </c>
      <c r="AF2774" s="18">
        <v>1</v>
      </c>
      <c r="AG2774" s="32">
        <v>1</v>
      </c>
      <c r="AH2774" s="14">
        <f t="shared" si="2185"/>
        <v>5</v>
      </c>
      <c r="AI2774" s="15">
        <f t="shared" si="2172"/>
        <v>15</v>
      </c>
      <c r="AJ2774" s="56">
        <v>45134</v>
      </c>
    </row>
    <row r="2775" spans="1:36" x14ac:dyDescent="0.15">
      <c r="A2775" s="30"/>
      <c r="B2775" s="37"/>
      <c r="C2775" s="19"/>
      <c r="D2775" s="18"/>
      <c r="E2775" s="32"/>
      <c r="F2775" s="14">
        <f t="shared" si="2190"/>
        <v>0</v>
      </c>
      <c r="G2775" s="37"/>
      <c r="H2775" s="19"/>
      <c r="I2775" s="18"/>
      <c r="J2775" s="32"/>
      <c r="K2775" s="14">
        <f t="shared" si="2191"/>
        <v>0</v>
      </c>
      <c r="L2775" s="37"/>
      <c r="M2775" s="19"/>
      <c r="N2775" s="18"/>
      <c r="O2775" s="32"/>
      <c r="P2775" s="14">
        <f t="shared" si="2192"/>
        <v>0</v>
      </c>
      <c r="Q2775" s="15">
        <f t="shared" si="2171"/>
        <v>0</v>
      </c>
      <c r="S2775" s="30" t="s">
        <v>1961</v>
      </c>
      <c r="T2775" s="37">
        <v>1</v>
      </c>
      <c r="U2775" s="19">
        <v>4</v>
      </c>
      <c r="V2775" s="18">
        <v>1</v>
      </c>
      <c r="W2775" s="32"/>
      <c r="X2775" s="14">
        <f t="shared" si="2183"/>
        <v>6</v>
      </c>
      <c r="Y2775" s="37">
        <v>1</v>
      </c>
      <c r="Z2775" s="19">
        <v>4</v>
      </c>
      <c r="AA2775" s="18">
        <v>1</v>
      </c>
      <c r="AB2775" s="32"/>
      <c r="AC2775" s="14">
        <f t="shared" si="2184"/>
        <v>6</v>
      </c>
      <c r="AD2775" s="37">
        <v>1</v>
      </c>
      <c r="AE2775" s="19">
        <v>4</v>
      </c>
      <c r="AF2775" s="18">
        <v>1</v>
      </c>
      <c r="AG2775" s="32"/>
      <c r="AH2775" s="14">
        <f t="shared" si="2185"/>
        <v>6</v>
      </c>
      <c r="AI2775" s="15">
        <f t="shared" si="2172"/>
        <v>18</v>
      </c>
      <c r="AJ2775" s="56">
        <v>45135</v>
      </c>
    </row>
    <row r="2776" spans="1:36" x14ac:dyDescent="0.15">
      <c r="A2776" s="30"/>
      <c r="B2776" s="37"/>
      <c r="C2776" s="19"/>
      <c r="D2776" s="18"/>
      <c r="E2776" s="32"/>
      <c r="F2776" s="14">
        <f t="shared" si="2190"/>
        <v>0</v>
      </c>
      <c r="G2776" s="37"/>
      <c r="H2776" s="19"/>
      <c r="I2776" s="18"/>
      <c r="J2776" s="32"/>
      <c r="K2776" s="14">
        <f t="shared" si="2191"/>
        <v>0</v>
      </c>
      <c r="L2776" s="37"/>
      <c r="M2776" s="19"/>
      <c r="N2776" s="18"/>
      <c r="O2776" s="32"/>
      <c r="P2776" s="14">
        <f t="shared" si="2192"/>
        <v>0</v>
      </c>
      <c r="Q2776" s="15">
        <f t="shared" si="2171"/>
        <v>0</v>
      </c>
      <c r="S2776" s="30" t="s">
        <v>1962</v>
      </c>
      <c r="T2776" s="37">
        <v>2</v>
      </c>
      <c r="U2776" s="19"/>
      <c r="V2776" s="18"/>
      <c r="W2776" s="32">
        <v>3</v>
      </c>
      <c r="X2776" s="14">
        <f t="shared" si="2183"/>
        <v>5</v>
      </c>
      <c r="Y2776" s="37">
        <v>2</v>
      </c>
      <c r="Z2776" s="19"/>
      <c r="AA2776" s="18"/>
      <c r="AB2776" s="32">
        <v>3</v>
      </c>
      <c r="AC2776" s="14">
        <f t="shared" si="2184"/>
        <v>5</v>
      </c>
      <c r="AD2776" s="37">
        <v>2</v>
      </c>
      <c r="AE2776" s="19"/>
      <c r="AF2776" s="18"/>
      <c r="AG2776" s="32">
        <v>3</v>
      </c>
      <c r="AH2776" s="14">
        <f t="shared" si="2185"/>
        <v>5</v>
      </c>
      <c r="AI2776" s="15">
        <f t="shared" si="2172"/>
        <v>15</v>
      </c>
      <c r="AJ2776" s="56">
        <v>45138</v>
      </c>
    </row>
    <row r="2777" spans="1:36" x14ac:dyDescent="0.15">
      <c r="A2777" s="30"/>
      <c r="B2777" s="37"/>
      <c r="C2777" s="19"/>
      <c r="D2777" s="18"/>
      <c r="E2777" s="32"/>
      <c r="F2777" s="14">
        <f t="shared" si="2190"/>
        <v>0</v>
      </c>
      <c r="G2777" s="37"/>
      <c r="H2777" s="19"/>
      <c r="I2777" s="18"/>
      <c r="J2777" s="32"/>
      <c r="K2777" s="14">
        <f t="shared" si="2191"/>
        <v>0</v>
      </c>
      <c r="L2777" s="37"/>
      <c r="M2777" s="19"/>
      <c r="N2777" s="18"/>
      <c r="O2777" s="32"/>
      <c r="P2777" s="14">
        <f t="shared" si="2192"/>
        <v>0</v>
      </c>
      <c r="Q2777" s="15">
        <f t="shared" si="2171"/>
        <v>0</v>
      </c>
      <c r="S2777" s="30" t="s">
        <v>1964</v>
      </c>
      <c r="T2777" s="37"/>
      <c r="U2777" s="19"/>
      <c r="V2777" s="18">
        <v>4</v>
      </c>
      <c r="W2777" s="32"/>
      <c r="X2777" s="14">
        <f t="shared" si="2183"/>
        <v>4</v>
      </c>
      <c r="Y2777" s="37"/>
      <c r="Z2777" s="19"/>
      <c r="AA2777" s="18">
        <v>4</v>
      </c>
      <c r="AB2777" s="32"/>
      <c r="AC2777" s="14">
        <f t="shared" si="2184"/>
        <v>4</v>
      </c>
      <c r="AD2777" s="37"/>
      <c r="AE2777" s="19"/>
      <c r="AF2777" s="18">
        <v>4</v>
      </c>
      <c r="AG2777" s="32"/>
      <c r="AH2777" s="14">
        <f t="shared" si="2185"/>
        <v>4</v>
      </c>
      <c r="AI2777" s="15">
        <f t="shared" si="2172"/>
        <v>12</v>
      </c>
      <c r="AJ2777" s="56">
        <v>45139</v>
      </c>
    </row>
    <row r="2778" spans="1:36" x14ac:dyDescent="0.15">
      <c r="A2778" s="30"/>
      <c r="B2778" s="37"/>
      <c r="C2778" s="19"/>
      <c r="D2778" s="18"/>
      <c r="E2778" s="32"/>
      <c r="F2778" s="14">
        <f t="shared" si="2190"/>
        <v>0</v>
      </c>
      <c r="G2778" s="37"/>
      <c r="H2778" s="19"/>
      <c r="I2778" s="18"/>
      <c r="J2778" s="32"/>
      <c r="K2778" s="14">
        <f t="shared" si="2191"/>
        <v>0</v>
      </c>
      <c r="L2778" s="37"/>
      <c r="M2778" s="19"/>
      <c r="N2778" s="18"/>
      <c r="O2778" s="32"/>
      <c r="P2778" s="14">
        <f t="shared" si="2192"/>
        <v>0</v>
      </c>
      <c r="Q2778" s="15">
        <f t="shared" si="2171"/>
        <v>0</v>
      </c>
      <c r="S2778" s="30" t="s">
        <v>1965</v>
      </c>
      <c r="T2778" s="37"/>
      <c r="U2778" s="19">
        <v>1</v>
      </c>
      <c r="V2778" s="18">
        <v>2</v>
      </c>
      <c r="W2778" s="32">
        <v>2</v>
      </c>
      <c r="X2778" s="14">
        <f t="shared" si="2183"/>
        <v>5</v>
      </c>
      <c r="Y2778" s="37"/>
      <c r="Z2778" s="19">
        <v>1</v>
      </c>
      <c r="AA2778" s="18">
        <v>2</v>
      </c>
      <c r="AB2778" s="32">
        <v>2</v>
      </c>
      <c r="AC2778" s="14">
        <f t="shared" si="2184"/>
        <v>5</v>
      </c>
      <c r="AD2778" s="37"/>
      <c r="AE2778" s="19">
        <v>1</v>
      </c>
      <c r="AF2778" s="18">
        <v>2</v>
      </c>
      <c r="AG2778" s="32">
        <v>2</v>
      </c>
      <c r="AH2778" s="14">
        <f t="shared" si="2185"/>
        <v>5</v>
      </c>
      <c r="AI2778" s="15">
        <f t="shared" si="2172"/>
        <v>15</v>
      </c>
      <c r="AJ2778" s="56">
        <v>45140</v>
      </c>
    </row>
    <row r="2779" spans="1:36" x14ac:dyDescent="0.15">
      <c r="A2779" s="30"/>
      <c r="B2779" s="37"/>
      <c r="C2779" s="19"/>
      <c r="D2779" s="18"/>
      <c r="E2779" s="32"/>
      <c r="F2779" s="14">
        <f t="shared" si="2190"/>
        <v>0</v>
      </c>
      <c r="G2779" s="37"/>
      <c r="H2779" s="19"/>
      <c r="I2779" s="18"/>
      <c r="J2779" s="32"/>
      <c r="K2779" s="14">
        <f t="shared" si="2191"/>
        <v>0</v>
      </c>
      <c r="L2779" s="37"/>
      <c r="M2779" s="19"/>
      <c r="N2779" s="18"/>
      <c r="O2779" s="32"/>
      <c r="P2779" s="14">
        <f t="shared" si="2192"/>
        <v>0</v>
      </c>
      <c r="Q2779" s="15">
        <f t="shared" si="2171"/>
        <v>0</v>
      </c>
      <c r="S2779" s="30" t="s">
        <v>1968</v>
      </c>
      <c r="T2779" s="37"/>
      <c r="U2779" s="19"/>
      <c r="V2779" s="18">
        <v>1</v>
      </c>
      <c r="W2779" s="32"/>
      <c r="X2779" s="14">
        <f t="shared" si="2183"/>
        <v>1</v>
      </c>
      <c r="Y2779" s="37"/>
      <c r="Z2779" s="19"/>
      <c r="AA2779" s="18">
        <v>1</v>
      </c>
      <c r="AB2779" s="32"/>
      <c r="AC2779" s="14">
        <f t="shared" si="2184"/>
        <v>1</v>
      </c>
      <c r="AD2779" s="37"/>
      <c r="AE2779" s="19"/>
      <c r="AF2779" s="18">
        <v>1</v>
      </c>
      <c r="AG2779" s="32"/>
      <c r="AH2779" s="14">
        <f t="shared" si="2185"/>
        <v>1</v>
      </c>
      <c r="AI2779" s="15">
        <f t="shared" si="2172"/>
        <v>3</v>
      </c>
      <c r="AJ2779" s="56">
        <v>45142</v>
      </c>
    </row>
    <row r="2780" spans="1:36" x14ac:dyDescent="0.15">
      <c r="A2780" s="30"/>
      <c r="B2780" s="37"/>
      <c r="C2780" s="19"/>
      <c r="D2780" s="18"/>
      <c r="E2780" s="32"/>
      <c r="F2780" s="14">
        <f t="shared" si="2190"/>
        <v>0</v>
      </c>
      <c r="G2780" s="37"/>
      <c r="H2780" s="19"/>
      <c r="I2780" s="18"/>
      <c r="J2780" s="32"/>
      <c r="K2780" s="14">
        <f t="shared" si="2191"/>
        <v>0</v>
      </c>
      <c r="L2780" s="37"/>
      <c r="M2780" s="19"/>
      <c r="N2780" s="18"/>
      <c r="O2780" s="32"/>
      <c r="P2780" s="14">
        <f t="shared" si="2192"/>
        <v>0</v>
      </c>
      <c r="Q2780" s="15">
        <f t="shared" si="2171"/>
        <v>0</v>
      </c>
      <c r="S2780" s="30" t="s">
        <v>1969</v>
      </c>
      <c r="T2780" s="37">
        <v>1</v>
      </c>
      <c r="U2780" s="19">
        <v>2</v>
      </c>
      <c r="V2780" s="18"/>
      <c r="W2780" s="32"/>
      <c r="X2780" s="14">
        <f t="shared" si="2183"/>
        <v>3</v>
      </c>
      <c r="Y2780" s="37">
        <v>1</v>
      </c>
      <c r="Z2780" s="19">
        <v>2</v>
      </c>
      <c r="AA2780" s="18"/>
      <c r="AB2780" s="32"/>
      <c r="AC2780" s="14">
        <f t="shared" si="2184"/>
        <v>3</v>
      </c>
      <c r="AD2780" s="37">
        <v>1</v>
      </c>
      <c r="AE2780" s="19">
        <v>2</v>
      </c>
      <c r="AF2780" s="18"/>
      <c r="AG2780" s="32"/>
      <c r="AH2780" s="14">
        <f t="shared" si="2185"/>
        <v>3</v>
      </c>
      <c r="AI2780" s="15">
        <f t="shared" si="2172"/>
        <v>9</v>
      </c>
      <c r="AJ2780" s="56">
        <v>45141</v>
      </c>
    </row>
    <row r="2781" spans="1:36" x14ac:dyDescent="0.15">
      <c r="A2781" s="30"/>
      <c r="B2781" s="37"/>
      <c r="C2781" s="19"/>
      <c r="D2781" s="18"/>
      <c r="E2781" s="32"/>
      <c r="F2781" s="14">
        <f t="shared" si="2190"/>
        <v>0</v>
      </c>
      <c r="G2781" s="37"/>
      <c r="H2781" s="19"/>
      <c r="I2781" s="18"/>
      <c r="J2781" s="32"/>
      <c r="K2781" s="14">
        <f t="shared" si="2191"/>
        <v>0</v>
      </c>
      <c r="L2781" s="37"/>
      <c r="M2781" s="19"/>
      <c r="N2781" s="18"/>
      <c r="O2781" s="32"/>
      <c r="P2781" s="14">
        <f t="shared" si="2192"/>
        <v>0</v>
      </c>
      <c r="Q2781" s="15">
        <f t="shared" si="2171"/>
        <v>0</v>
      </c>
      <c r="S2781" s="30" t="s">
        <v>1970</v>
      </c>
      <c r="T2781" s="37">
        <v>2</v>
      </c>
      <c r="U2781" s="19"/>
      <c r="V2781" s="18"/>
      <c r="W2781" s="32"/>
      <c r="X2781" s="14">
        <f t="shared" si="2183"/>
        <v>2</v>
      </c>
      <c r="Y2781" s="37">
        <v>2</v>
      </c>
      <c r="Z2781" s="19"/>
      <c r="AA2781" s="18"/>
      <c r="AB2781" s="32"/>
      <c r="AC2781" s="14">
        <f t="shared" si="2184"/>
        <v>2</v>
      </c>
      <c r="AD2781" s="37">
        <v>2</v>
      </c>
      <c r="AE2781" s="19"/>
      <c r="AF2781" s="18"/>
      <c r="AG2781" s="32"/>
      <c r="AH2781" s="14">
        <f t="shared" si="2185"/>
        <v>2</v>
      </c>
      <c r="AI2781" s="15">
        <f t="shared" si="2172"/>
        <v>6</v>
      </c>
      <c r="AJ2781" s="56">
        <v>45142</v>
      </c>
    </row>
    <row r="2782" spans="1:36" x14ac:dyDescent="0.15">
      <c r="A2782" s="30"/>
      <c r="B2782" s="37"/>
      <c r="C2782" s="19"/>
      <c r="D2782" s="18"/>
      <c r="E2782" s="32"/>
      <c r="F2782" s="14">
        <f t="shared" si="2190"/>
        <v>0</v>
      </c>
      <c r="G2782" s="37"/>
      <c r="H2782" s="19"/>
      <c r="I2782" s="18"/>
      <c r="J2782" s="32"/>
      <c r="K2782" s="14">
        <f t="shared" si="2191"/>
        <v>0</v>
      </c>
      <c r="L2782" s="37"/>
      <c r="M2782" s="19"/>
      <c r="N2782" s="18"/>
      <c r="O2782" s="32"/>
      <c r="P2782" s="14">
        <f t="shared" si="2192"/>
        <v>0</v>
      </c>
      <c r="Q2782" s="15">
        <f t="shared" si="2171"/>
        <v>0</v>
      </c>
      <c r="S2782" s="30" t="s">
        <v>1972</v>
      </c>
      <c r="T2782" s="37">
        <v>2</v>
      </c>
      <c r="U2782" s="19">
        <v>1</v>
      </c>
      <c r="V2782" s="18"/>
      <c r="W2782" s="32"/>
      <c r="X2782" s="14">
        <f t="shared" si="2183"/>
        <v>3</v>
      </c>
      <c r="Y2782" s="37">
        <v>2</v>
      </c>
      <c r="Z2782" s="19">
        <v>1</v>
      </c>
      <c r="AA2782" s="18"/>
      <c r="AB2782" s="32"/>
      <c r="AC2782" s="14">
        <f t="shared" si="2184"/>
        <v>3</v>
      </c>
      <c r="AD2782" s="37">
        <v>2</v>
      </c>
      <c r="AE2782" s="19">
        <v>1</v>
      </c>
      <c r="AF2782" s="18"/>
      <c r="AG2782" s="32"/>
      <c r="AH2782" s="14">
        <f t="shared" si="2185"/>
        <v>3</v>
      </c>
      <c r="AI2782" s="15">
        <f t="shared" si="2172"/>
        <v>9</v>
      </c>
      <c r="AJ2782" s="56">
        <v>45145</v>
      </c>
    </row>
    <row r="2783" spans="1:36" x14ac:dyDescent="0.15">
      <c r="A2783" s="30"/>
      <c r="B2783" s="37"/>
      <c r="C2783" s="19"/>
      <c r="D2783" s="18"/>
      <c r="E2783" s="32"/>
      <c r="F2783" s="14">
        <f t="shared" si="2190"/>
        <v>0</v>
      </c>
      <c r="G2783" s="37"/>
      <c r="H2783" s="19"/>
      <c r="I2783" s="18"/>
      <c r="J2783" s="32"/>
      <c r="K2783" s="14">
        <f t="shared" si="2191"/>
        <v>0</v>
      </c>
      <c r="L2783" s="37"/>
      <c r="M2783" s="19"/>
      <c r="N2783" s="18"/>
      <c r="O2783" s="32"/>
      <c r="P2783" s="14">
        <f t="shared" si="2192"/>
        <v>0</v>
      </c>
      <c r="Q2783" s="15">
        <f t="shared" si="2171"/>
        <v>0</v>
      </c>
      <c r="S2783" s="30" t="s">
        <v>1973</v>
      </c>
      <c r="T2783" s="31"/>
      <c r="U2783" s="32">
        <v>1</v>
      </c>
      <c r="V2783" s="33"/>
      <c r="W2783" s="32">
        <v>2</v>
      </c>
      <c r="X2783" s="14">
        <f t="shared" si="2183"/>
        <v>3</v>
      </c>
      <c r="Y2783" s="31"/>
      <c r="Z2783" s="32">
        <v>1</v>
      </c>
      <c r="AA2783" s="33"/>
      <c r="AB2783" s="32">
        <v>2</v>
      </c>
      <c r="AC2783" s="14">
        <f t="shared" si="2184"/>
        <v>3</v>
      </c>
      <c r="AD2783" s="31"/>
      <c r="AE2783" s="32">
        <v>1</v>
      </c>
      <c r="AF2783" s="33"/>
      <c r="AG2783" s="32">
        <v>2</v>
      </c>
      <c r="AH2783" s="14">
        <f t="shared" si="2185"/>
        <v>3</v>
      </c>
      <c r="AI2783" s="15">
        <f t="shared" si="2172"/>
        <v>9</v>
      </c>
      <c r="AJ2783" s="56">
        <v>45146</v>
      </c>
    </row>
    <row r="2784" spans="1:36" x14ac:dyDescent="0.15">
      <c r="A2784" s="30"/>
      <c r="B2784" s="37"/>
      <c r="C2784" s="19"/>
      <c r="D2784" s="18"/>
      <c r="E2784" s="32"/>
      <c r="F2784" s="14">
        <f t="shared" si="2190"/>
        <v>0</v>
      </c>
      <c r="G2784" s="37"/>
      <c r="H2784" s="19"/>
      <c r="I2784" s="18"/>
      <c r="J2784" s="32"/>
      <c r="K2784" s="14">
        <f t="shared" si="2191"/>
        <v>0</v>
      </c>
      <c r="L2784" s="37"/>
      <c r="M2784" s="19"/>
      <c r="N2784" s="18"/>
      <c r="O2784" s="32"/>
      <c r="P2784" s="14">
        <f t="shared" si="2192"/>
        <v>0</v>
      </c>
      <c r="Q2784" s="15">
        <f t="shared" si="2171"/>
        <v>0</v>
      </c>
      <c r="S2784" s="30"/>
      <c r="T2784" s="31"/>
      <c r="U2784" s="32"/>
      <c r="V2784" s="33"/>
      <c r="W2784" s="32"/>
      <c r="X2784" s="14">
        <f t="shared" si="2183"/>
        <v>0</v>
      </c>
      <c r="Y2784" s="31"/>
      <c r="Z2784" s="32"/>
      <c r="AA2784" s="33"/>
      <c r="AB2784" s="32"/>
      <c r="AC2784" s="14">
        <f t="shared" si="2184"/>
        <v>0</v>
      </c>
      <c r="AD2784" s="31"/>
      <c r="AE2784" s="32"/>
      <c r="AF2784" s="33"/>
      <c r="AG2784" s="32"/>
      <c r="AH2784" s="14">
        <f t="shared" si="2185"/>
        <v>0</v>
      </c>
      <c r="AI2784" s="15">
        <f t="shared" si="2172"/>
        <v>0</v>
      </c>
    </row>
    <row r="2785" spans="1:36" x14ac:dyDescent="0.15">
      <c r="A2785" s="30"/>
      <c r="B2785" s="37"/>
      <c r="C2785" s="19"/>
      <c r="D2785" s="18"/>
      <c r="E2785" s="32"/>
      <c r="F2785" s="14">
        <f t="shared" si="2190"/>
        <v>0</v>
      </c>
      <c r="G2785" s="37"/>
      <c r="H2785" s="19"/>
      <c r="I2785" s="18"/>
      <c r="J2785" s="32"/>
      <c r="K2785" s="14">
        <f t="shared" si="2191"/>
        <v>0</v>
      </c>
      <c r="L2785" s="37"/>
      <c r="M2785" s="19"/>
      <c r="N2785" s="18"/>
      <c r="O2785" s="32"/>
      <c r="P2785" s="14">
        <f t="shared" si="2192"/>
        <v>0</v>
      </c>
      <c r="Q2785" s="15">
        <f t="shared" si="2171"/>
        <v>0</v>
      </c>
      <c r="S2785" s="30"/>
      <c r="T2785" s="31"/>
      <c r="U2785" s="32"/>
      <c r="V2785" s="33"/>
      <c r="W2785" s="32"/>
      <c r="X2785" s="14">
        <f t="shared" si="2183"/>
        <v>0</v>
      </c>
      <c r="Y2785" s="31"/>
      <c r="Z2785" s="32"/>
      <c r="AA2785" s="33"/>
      <c r="AB2785" s="32"/>
      <c r="AC2785" s="14">
        <f t="shared" si="2184"/>
        <v>0</v>
      </c>
      <c r="AD2785" s="31"/>
      <c r="AE2785" s="32"/>
      <c r="AF2785" s="33"/>
      <c r="AG2785" s="32"/>
      <c r="AH2785" s="14">
        <f t="shared" si="2185"/>
        <v>0</v>
      </c>
      <c r="AI2785" s="15">
        <f t="shared" si="2172"/>
        <v>0</v>
      </c>
    </row>
    <row r="2786" spans="1:36" x14ac:dyDescent="0.15">
      <c r="A2786" s="30"/>
      <c r="B2786" s="37"/>
      <c r="C2786" s="19"/>
      <c r="D2786" s="18"/>
      <c r="E2786" s="32"/>
      <c r="F2786" s="14">
        <f t="shared" si="2190"/>
        <v>0</v>
      </c>
      <c r="G2786" s="37"/>
      <c r="H2786" s="19"/>
      <c r="I2786" s="18"/>
      <c r="J2786" s="32"/>
      <c r="K2786" s="14">
        <f t="shared" si="2191"/>
        <v>0</v>
      </c>
      <c r="L2786" s="37"/>
      <c r="M2786" s="19"/>
      <c r="N2786" s="18"/>
      <c r="O2786" s="32"/>
      <c r="P2786" s="14">
        <f t="shared" si="2192"/>
        <v>0</v>
      </c>
      <c r="Q2786" s="15">
        <f t="shared" si="2171"/>
        <v>0</v>
      </c>
      <c r="S2786" s="30"/>
      <c r="T2786" s="31"/>
      <c r="U2786" s="32"/>
      <c r="V2786" s="33"/>
      <c r="W2786" s="32"/>
      <c r="X2786" s="14">
        <f t="shared" si="2183"/>
        <v>0</v>
      </c>
      <c r="Y2786" s="31"/>
      <c r="Z2786" s="32"/>
      <c r="AA2786" s="33"/>
      <c r="AB2786" s="32"/>
      <c r="AC2786" s="14">
        <f t="shared" si="2184"/>
        <v>0</v>
      </c>
      <c r="AD2786" s="31"/>
      <c r="AE2786" s="32"/>
      <c r="AF2786" s="33"/>
      <c r="AG2786" s="32"/>
      <c r="AH2786" s="14">
        <f t="shared" si="2185"/>
        <v>0</v>
      </c>
      <c r="AI2786" s="15">
        <f t="shared" si="2172"/>
        <v>0</v>
      </c>
      <c r="AJ2786" s="57"/>
    </row>
    <row r="2787" spans="1:36" x14ac:dyDescent="0.15">
      <c r="A2787" s="39"/>
      <c r="B2787" s="37"/>
      <c r="C2787" s="19"/>
      <c r="D2787" s="18"/>
      <c r="E2787" s="32"/>
      <c r="F2787" s="14">
        <f t="shared" si="2190"/>
        <v>0</v>
      </c>
      <c r="G2787" s="37"/>
      <c r="H2787" s="19"/>
      <c r="I2787" s="18"/>
      <c r="J2787" s="32"/>
      <c r="K2787" s="14">
        <f t="shared" si="2191"/>
        <v>0</v>
      </c>
      <c r="L2787" s="37"/>
      <c r="M2787" s="19"/>
      <c r="N2787" s="18"/>
      <c r="O2787" s="32"/>
      <c r="P2787" s="14">
        <f t="shared" si="2192"/>
        <v>0</v>
      </c>
      <c r="Q2787" s="15">
        <f t="shared" si="2171"/>
        <v>0</v>
      </c>
      <c r="S2787" s="30"/>
      <c r="T2787" s="31"/>
      <c r="U2787" s="32"/>
      <c r="V2787" s="33"/>
      <c r="W2787" s="32"/>
      <c r="X2787" s="14">
        <f t="shared" si="2183"/>
        <v>0</v>
      </c>
      <c r="Y2787" s="31"/>
      <c r="Z2787" s="32"/>
      <c r="AA2787" s="33"/>
      <c r="AB2787" s="32"/>
      <c r="AC2787" s="14">
        <f t="shared" si="2184"/>
        <v>0</v>
      </c>
      <c r="AD2787" s="31"/>
      <c r="AE2787" s="32"/>
      <c r="AF2787" s="33"/>
      <c r="AG2787" s="32"/>
      <c r="AH2787" s="14">
        <f t="shared" si="2185"/>
        <v>0</v>
      </c>
      <c r="AI2787" s="15">
        <f t="shared" si="2172"/>
        <v>0</v>
      </c>
      <c r="AJ2787" s="57"/>
    </row>
    <row r="2788" spans="1:36" x14ac:dyDescent="0.15">
      <c r="A2788" s="30"/>
      <c r="B2788" s="37"/>
      <c r="C2788" s="19"/>
      <c r="D2788" s="18"/>
      <c r="E2788" s="32"/>
      <c r="F2788" s="14">
        <f t="shared" si="2190"/>
        <v>0</v>
      </c>
      <c r="G2788" s="37"/>
      <c r="H2788" s="19"/>
      <c r="I2788" s="18"/>
      <c r="J2788" s="32"/>
      <c r="K2788" s="14">
        <f t="shared" si="2191"/>
        <v>0</v>
      </c>
      <c r="L2788" s="37"/>
      <c r="M2788" s="19"/>
      <c r="N2788" s="18"/>
      <c r="O2788" s="32"/>
      <c r="P2788" s="14">
        <f t="shared" si="2192"/>
        <v>0</v>
      </c>
      <c r="Q2788" s="15">
        <f t="shared" si="2171"/>
        <v>0</v>
      </c>
      <c r="S2788" s="30"/>
      <c r="T2788" s="31"/>
      <c r="U2788" s="32"/>
      <c r="V2788" s="33"/>
      <c r="W2788" s="32"/>
      <c r="X2788" s="14">
        <f t="shared" si="2183"/>
        <v>0</v>
      </c>
      <c r="Y2788" s="31"/>
      <c r="Z2788" s="32"/>
      <c r="AA2788" s="33"/>
      <c r="AB2788" s="32"/>
      <c r="AC2788" s="14">
        <f t="shared" si="2184"/>
        <v>0</v>
      </c>
      <c r="AD2788" s="31"/>
      <c r="AE2788" s="32"/>
      <c r="AF2788" s="33"/>
      <c r="AG2788" s="32"/>
      <c r="AH2788" s="14">
        <f t="shared" si="2185"/>
        <v>0</v>
      </c>
      <c r="AI2788" s="15">
        <f t="shared" si="2172"/>
        <v>0</v>
      </c>
      <c r="AJ2788" s="57"/>
    </row>
    <row r="2789" spans="1:36" x14ac:dyDescent="0.15">
      <c r="A2789" s="30"/>
      <c r="B2789" s="37"/>
      <c r="C2789" s="19"/>
      <c r="D2789" s="18"/>
      <c r="E2789" s="32"/>
      <c r="F2789" s="14">
        <f t="shared" si="2190"/>
        <v>0</v>
      </c>
      <c r="G2789" s="37"/>
      <c r="H2789" s="19"/>
      <c r="I2789" s="18"/>
      <c r="J2789" s="32"/>
      <c r="K2789" s="14">
        <f t="shared" si="2191"/>
        <v>0</v>
      </c>
      <c r="L2789" s="37"/>
      <c r="M2789" s="19"/>
      <c r="N2789" s="18"/>
      <c r="O2789" s="32"/>
      <c r="P2789" s="14">
        <f t="shared" si="2192"/>
        <v>0</v>
      </c>
      <c r="Q2789" s="15">
        <f t="shared" si="2171"/>
        <v>0</v>
      </c>
      <c r="S2789" s="13"/>
      <c r="T2789" s="31"/>
      <c r="U2789" s="32"/>
      <c r="V2789" s="33"/>
      <c r="W2789" s="32"/>
      <c r="X2789" s="14">
        <f t="shared" si="2183"/>
        <v>0</v>
      </c>
      <c r="Y2789" s="31"/>
      <c r="Z2789" s="32"/>
      <c r="AA2789" s="33"/>
      <c r="AB2789" s="32"/>
      <c r="AC2789" s="14">
        <f t="shared" si="2184"/>
        <v>0</v>
      </c>
      <c r="AD2789" s="31"/>
      <c r="AE2789" s="32"/>
      <c r="AF2789" s="33"/>
      <c r="AG2789" s="32"/>
      <c r="AH2789" s="14">
        <f t="shared" si="2185"/>
        <v>0</v>
      </c>
      <c r="AI2789" s="15">
        <f t="shared" si="2172"/>
        <v>0</v>
      </c>
      <c r="AJ2789" s="57"/>
    </row>
    <row r="2790" spans="1:36" x14ac:dyDescent="0.15">
      <c r="A2790" s="13"/>
      <c r="B2790" s="37"/>
      <c r="C2790" s="19"/>
      <c r="D2790" s="18"/>
      <c r="E2790" s="32"/>
      <c r="F2790" s="14">
        <f t="shared" si="2190"/>
        <v>0</v>
      </c>
      <c r="G2790" s="37"/>
      <c r="H2790" s="19"/>
      <c r="I2790" s="18"/>
      <c r="J2790" s="32"/>
      <c r="K2790" s="14">
        <f t="shared" si="2191"/>
        <v>0</v>
      </c>
      <c r="L2790" s="37"/>
      <c r="M2790" s="19"/>
      <c r="N2790" s="18"/>
      <c r="O2790" s="32"/>
      <c r="P2790" s="14">
        <f t="shared" si="2192"/>
        <v>0</v>
      </c>
      <c r="Q2790" s="15">
        <f t="shared" si="2171"/>
        <v>0</v>
      </c>
      <c r="S2790" s="13"/>
      <c r="T2790" s="31"/>
      <c r="U2790" s="32"/>
      <c r="V2790" s="33"/>
      <c r="W2790" s="32"/>
      <c r="X2790" s="14">
        <f t="shared" ref="X2790:X2791" si="2193">SUM(T2790:W2790)</f>
        <v>0</v>
      </c>
      <c r="Y2790" s="31"/>
      <c r="Z2790" s="32"/>
      <c r="AA2790" s="33"/>
      <c r="AB2790" s="32"/>
      <c r="AC2790" s="14">
        <f t="shared" ref="AC2790:AC2791" si="2194">SUM(Y2790:AB2790)</f>
        <v>0</v>
      </c>
      <c r="AD2790" s="31"/>
      <c r="AE2790" s="32"/>
      <c r="AF2790" s="33"/>
      <c r="AG2790" s="32"/>
      <c r="AH2790" s="14">
        <f t="shared" ref="AH2790:AH2791" si="2195">SUM(AD2790:AG2790)</f>
        <v>0</v>
      </c>
      <c r="AI2790" s="15">
        <f t="shared" ref="AI2790:AI2791" si="2196">X2790+AC2790+AH2790</f>
        <v>0</v>
      </c>
      <c r="AJ2790" s="57"/>
    </row>
    <row r="2791" spans="1:36" ht="14.25" thickBot="1" x14ac:dyDescent="0.2">
      <c r="A2791" s="13"/>
      <c r="B2791" s="37"/>
      <c r="C2791" s="19"/>
      <c r="D2791" s="18"/>
      <c r="E2791" s="106"/>
      <c r="F2791" s="14">
        <f t="shared" si="2190"/>
        <v>0</v>
      </c>
      <c r="G2791" s="37"/>
      <c r="H2791" s="19"/>
      <c r="I2791" s="18"/>
      <c r="J2791" s="32"/>
      <c r="K2791" s="14">
        <f t="shared" si="2191"/>
        <v>0</v>
      </c>
      <c r="L2791" s="37"/>
      <c r="M2791" s="19"/>
      <c r="N2791" s="18"/>
      <c r="O2791" s="106"/>
      <c r="P2791" s="14">
        <f t="shared" si="2192"/>
        <v>0</v>
      </c>
      <c r="Q2791" s="24">
        <f t="shared" si="2171"/>
        <v>0</v>
      </c>
      <c r="S2791" s="30" t="s">
        <v>1921</v>
      </c>
      <c r="T2791" s="31"/>
      <c r="U2791" s="32"/>
      <c r="V2791" s="33"/>
      <c r="W2791" s="32"/>
      <c r="X2791" s="14">
        <f t="shared" si="2193"/>
        <v>0</v>
      </c>
      <c r="Y2791" s="31"/>
      <c r="Z2791" s="32"/>
      <c r="AA2791" s="33"/>
      <c r="AB2791" s="32"/>
      <c r="AC2791" s="14">
        <f t="shared" si="2194"/>
        <v>0</v>
      </c>
      <c r="AD2791" s="31"/>
      <c r="AE2791" s="32"/>
      <c r="AF2791" s="33"/>
      <c r="AG2791" s="32"/>
      <c r="AH2791" s="14">
        <f t="shared" si="2195"/>
        <v>0</v>
      </c>
      <c r="AI2791" s="15">
        <f t="shared" si="2196"/>
        <v>0</v>
      </c>
      <c r="AJ2791" s="56" t="s">
        <v>1920</v>
      </c>
    </row>
    <row r="2792" spans="1:36" ht="14.25" thickBot="1" x14ac:dyDescent="0.2">
      <c r="A2792" s="3" t="s">
        <v>11</v>
      </c>
      <c r="B2792" s="26">
        <f>SUM(B2768:B2791)</f>
        <v>4</v>
      </c>
      <c r="C2792" s="26">
        <f t="shared" ref="C2792:E2792" si="2197">SUM(C2768:C2791)</f>
        <v>17</v>
      </c>
      <c r="D2792" s="26">
        <f t="shared" si="2197"/>
        <v>9</v>
      </c>
      <c r="E2792" s="26">
        <f t="shared" si="2197"/>
        <v>4</v>
      </c>
      <c r="F2792" s="40">
        <f>SUM(F2768:F2791)</f>
        <v>34</v>
      </c>
      <c r="G2792" s="26">
        <f t="shared" ref="G2792:Q2792" si="2198">SUM(G2768:G2791)</f>
        <v>3</v>
      </c>
      <c r="H2792" s="26">
        <f t="shared" si="2198"/>
        <v>16</v>
      </c>
      <c r="I2792" s="27">
        <f t="shared" si="2198"/>
        <v>8</v>
      </c>
      <c r="J2792" s="27">
        <f t="shared" si="2198"/>
        <v>4</v>
      </c>
      <c r="K2792" s="40">
        <f t="shared" si="2198"/>
        <v>31</v>
      </c>
      <c r="L2792" s="26">
        <f t="shared" si="2198"/>
        <v>4</v>
      </c>
      <c r="M2792" s="26">
        <f t="shared" si="2198"/>
        <v>16</v>
      </c>
      <c r="N2792" s="26">
        <f t="shared" si="2198"/>
        <v>10</v>
      </c>
      <c r="O2792" s="26">
        <f t="shared" si="2198"/>
        <v>4</v>
      </c>
      <c r="P2792" s="40">
        <f t="shared" si="2198"/>
        <v>34</v>
      </c>
      <c r="Q2792" s="41">
        <f t="shared" si="2198"/>
        <v>99</v>
      </c>
      <c r="S2792" s="3" t="s">
        <v>11</v>
      </c>
      <c r="T2792" s="26">
        <f t="shared" ref="T2792:AI2792" si="2199">SUM(T2768:T2791)</f>
        <v>12</v>
      </c>
      <c r="U2792" s="26">
        <f t="shared" si="2199"/>
        <v>14</v>
      </c>
      <c r="V2792" s="26">
        <f t="shared" si="2199"/>
        <v>17</v>
      </c>
      <c r="W2792" s="26">
        <f t="shared" si="2199"/>
        <v>16</v>
      </c>
      <c r="X2792" s="40">
        <f t="shared" si="2199"/>
        <v>59</v>
      </c>
      <c r="Y2792" s="26">
        <f t="shared" si="2199"/>
        <v>12</v>
      </c>
      <c r="Z2792" s="26">
        <f t="shared" si="2199"/>
        <v>14</v>
      </c>
      <c r="AA2792" s="27">
        <f t="shared" si="2199"/>
        <v>17</v>
      </c>
      <c r="AB2792" s="27">
        <f t="shared" si="2199"/>
        <v>16</v>
      </c>
      <c r="AC2792" s="40">
        <f t="shared" si="2199"/>
        <v>59</v>
      </c>
      <c r="AD2792" s="26">
        <f t="shared" si="2199"/>
        <v>12</v>
      </c>
      <c r="AE2792" s="26">
        <f t="shared" si="2199"/>
        <v>14</v>
      </c>
      <c r="AF2792" s="26">
        <f t="shared" si="2199"/>
        <v>17</v>
      </c>
      <c r="AG2792" s="26">
        <f t="shared" si="2199"/>
        <v>16</v>
      </c>
      <c r="AH2792" s="40">
        <f t="shared" si="2199"/>
        <v>59</v>
      </c>
      <c r="AI2792" s="41">
        <f t="shared" si="2199"/>
        <v>177</v>
      </c>
    </row>
    <row r="2793" spans="1:36" ht="14.25" thickBot="1" x14ac:dyDescent="0.2">
      <c r="A2793" s="42" t="s">
        <v>12</v>
      </c>
      <c r="B2793" s="43">
        <f>B2767-B2792</f>
        <v>5</v>
      </c>
      <c r="C2793" s="43">
        <f t="shared" ref="C2793:Q2793" si="2200">C2767-C2792</f>
        <v>4</v>
      </c>
      <c r="D2793" s="43">
        <f t="shared" si="2200"/>
        <v>3</v>
      </c>
      <c r="E2793" s="43">
        <f t="shared" si="2200"/>
        <v>3</v>
      </c>
      <c r="F2793" s="43">
        <f t="shared" si="2200"/>
        <v>15</v>
      </c>
      <c r="G2793" s="43">
        <f t="shared" si="2200"/>
        <v>6</v>
      </c>
      <c r="H2793" s="43">
        <f t="shared" si="2200"/>
        <v>5</v>
      </c>
      <c r="I2793" s="43">
        <f t="shared" si="2200"/>
        <v>3</v>
      </c>
      <c r="J2793" s="43">
        <f t="shared" si="2200"/>
        <v>3</v>
      </c>
      <c r="K2793" s="43">
        <f t="shared" si="2200"/>
        <v>17</v>
      </c>
      <c r="L2793" s="43">
        <f t="shared" si="2200"/>
        <v>5</v>
      </c>
      <c r="M2793" s="43">
        <f t="shared" si="2200"/>
        <v>4</v>
      </c>
      <c r="N2793" s="43">
        <f t="shared" si="2200"/>
        <v>4</v>
      </c>
      <c r="O2793" s="43">
        <f t="shared" si="2200"/>
        <v>4</v>
      </c>
      <c r="P2793" s="43">
        <f t="shared" si="2200"/>
        <v>17</v>
      </c>
      <c r="Q2793" s="41">
        <f t="shared" si="2200"/>
        <v>49</v>
      </c>
      <c r="S2793" s="42" t="s">
        <v>12</v>
      </c>
      <c r="T2793" s="43">
        <f>T2767-T2792</f>
        <v>525</v>
      </c>
      <c r="U2793" s="43">
        <f t="shared" ref="U2793:AI2793" si="2201">U2767-U2792</f>
        <v>547</v>
      </c>
      <c r="V2793" s="43">
        <f t="shared" si="2201"/>
        <v>517</v>
      </c>
      <c r="W2793" s="43">
        <f t="shared" si="2201"/>
        <v>226</v>
      </c>
      <c r="X2793" s="43">
        <f t="shared" si="2201"/>
        <v>1815</v>
      </c>
      <c r="Y2793" s="43">
        <f t="shared" si="2201"/>
        <v>512</v>
      </c>
      <c r="Z2793" s="43">
        <f t="shared" si="2201"/>
        <v>663</v>
      </c>
      <c r="AA2793" s="43">
        <f t="shared" si="2201"/>
        <v>531</v>
      </c>
      <c r="AB2793" s="43">
        <f t="shared" si="2201"/>
        <v>271</v>
      </c>
      <c r="AC2793" s="43">
        <f t="shared" si="2201"/>
        <v>1977</v>
      </c>
      <c r="AD2793" s="43">
        <f t="shared" si="2201"/>
        <v>490</v>
      </c>
      <c r="AE2793" s="43">
        <f t="shared" si="2201"/>
        <v>676</v>
      </c>
      <c r="AF2793" s="43">
        <f t="shared" si="2201"/>
        <v>507</v>
      </c>
      <c r="AG2793" s="43">
        <f t="shared" si="2201"/>
        <v>307</v>
      </c>
      <c r="AH2793" s="43">
        <f t="shared" si="2201"/>
        <v>1980</v>
      </c>
      <c r="AI2793" s="41">
        <f t="shared" si="2201"/>
        <v>5772</v>
      </c>
    </row>
    <row r="2796" spans="1:36" ht="21.75" thickBot="1" x14ac:dyDescent="0.25">
      <c r="A2796" s="50" t="s">
        <v>13</v>
      </c>
      <c r="B2796" s="51"/>
      <c r="C2796" s="51"/>
      <c r="D2796" s="51"/>
      <c r="E2796" s="51"/>
      <c r="F2796" s="54" t="s">
        <v>26</v>
      </c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S2796" s="50" t="s">
        <v>14</v>
      </c>
      <c r="T2796" s="51"/>
      <c r="U2796" s="51"/>
      <c r="V2796" s="51"/>
      <c r="W2796" s="51"/>
      <c r="X2796" s="54" t="s">
        <v>26</v>
      </c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</row>
    <row r="2797" spans="1:36" ht="14.25" thickBot="1" x14ac:dyDescent="0.2">
      <c r="A2797" s="2" t="s">
        <v>0</v>
      </c>
      <c r="B2797" s="225" t="s">
        <v>15</v>
      </c>
      <c r="C2797" s="225"/>
      <c r="D2797" s="225"/>
      <c r="E2797" s="225"/>
      <c r="F2797" s="226"/>
      <c r="G2797" s="225" t="s">
        <v>1</v>
      </c>
      <c r="H2797" s="225"/>
      <c r="I2797" s="225"/>
      <c r="J2797" s="225"/>
      <c r="K2797" s="226"/>
      <c r="L2797" s="225" t="s">
        <v>16</v>
      </c>
      <c r="M2797" s="225"/>
      <c r="N2797" s="225"/>
      <c r="O2797" s="225"/>
      <c r="P2797" s="225"/>
      <c r="Q2797" s="227" t="s">
        <v>2</v>
      </c>
      <c r="S2797" s="2" t="s">
        <v>0</v>
      </c>
      <c r="T2797" s="225" t="s">
        <v>15</v>
      </c>
      <c r="U2797" s="225"/>
      <c r="V2797" s="225"/>
      <c r="W2797" s="225"/>
      <c r="X2797" s="226"/>
      <c r="Y2797" s="225" t="s">
        <v>1</v>
      </c>
      <c r="Z2797" s="225"/>
      <c r="AA2797" s="225"/>
      <c r="AB2797" s="225"/>
      <c r="AC2797" s="226"/>
      <c r="AD2797" s="225" t="s">
        <v>16</v>
      </c>
      <c r="AE2797" s="225"/>
      <c r="AF2797" s="225"/>
      <c r="AG2797" s="225"/>
      <c r="AH2797" s="225"/>
      <c r="AI2797" s="227" t="s">
        <v>2</v>
      </c>
    </row>
    <row r="2798" spans="1:36" ht="14.25" thickBot="1" x14ac:dyDescent="0.2">
      <c r="A2798" s="2" t="s">
        <v>3</v>
      </c>
      <c r="B2798" s="3" t="s">
        <v>4</v>
      </c>
      <c r="C2798" s="2" t="s">
        <v>5</v>
      </c>
      <c r="D2798" s="4" t="s">
        <v>6</v>
      </c>
      <c r="E2798" s="2" t="s">
        <v>821</v>
      </c>
      <c r="F2798" s="2" t="s">
        <v>7</v>
      </c>
      <c r="G2798" s="3" t="s">
        <v>4</v>
      </c>
      <c r="H2798" s="2" t="s">
        <v>5</v>
      </c>
      <c r="I2798" s="4" t="s">
        <v>6</v>
      </c>
      <c r="J2798" s="2" t="s">
        <v>820</v>
      </c>
      <c r="K2798" s="2" t="s">
        <v>7</v>
      </c>
      <c r="L2798" s="3" t="s">
        <v>4</v>
      </c>
      <c r="M2798" s="2" t="s">
        <v>5</v>
      </c>
      <c r="N2798" s="4" t="s">
        <v>6</v>
      </c>
      <c r="O2798" s="2" t="s">
        <v>820</v>
      </c>
      <c r="P2798" s="3" t="s">
        <v>7</v>
      </c>
      <c r="Q2798" s="228"/>
      <c r="S2798" s="2" t="s">
        <v>3</v>
      </c>
      <c r="T2798" s="3" t="s">
        <v>4</v>
      </c>
      <c r="U2798" s="2" t="s">
        <v>5</v>
      </c>
      <c r="V2798" s="4" t="s">
        <v>6</v>
      </c>
      <c r="W2798" s="2" t="s">
        <v>821</v>
      </c>
      <c r="X2798" s="2" t="s">
        <v>7</v>
      </c>
      <c r="Y2798" s="3" t="s">
        <v>4</v>
      </c>
      <c r="Z2798" s="2" t="s">
        <v>5</v>
      </c>
      <c r="AA2798" s="4" t="s">
        <v>6</v>
      </c>
      <c r="AB2798" s="2" t="s">
        <v>821</v>
      </c>
      <c r="AC2798" s="2" t="s">
        <v>7</v>
      </c>
      <c r="AD2798" s="3" t="s">
        <v>4</v>
      </c>
      <c r="AE2798" s="2" t="s">
        <v>5</v>
      </c>
      <c r="AF2798" s="4" t="s">
        <v>6</v>
      </c>
      <c r="AG2798" s="2" t="s">
        <v>821</v>
      </c>
      <c r="AH2798" s="3" t="s">
        <v>7</v>
      </c>
      <c r="AI2798" s="228"/>
    </row>
    <row r="2799" spans="1:36" x14ac:dyDescent="0.15">
      <c r="A2799" s="5" t="s">
        <v>12</v>
      </c>
      <c r="B2799" s="6">
        <f>B2793</f>
        <v>5</v>
      </c>
      <c r="C2799" s="7">
        <f>C2793</f>
        <v>4</v>
      </c>
      <c r="D2799" s="6">
        <f>D2793</f>
        <v>3</v>
      </c>
      <c r="E2799" s="7">
        <f>E2793</f>
        <v>3</v>
      </c>
      <c r="F2799" s="8">
        <f>SUM(B2799:E2799)</f>
        <v>15</v>
      </c>
      <c r="G2799" s="6">
        <f>G2793</f>
        <v>6</v>
      </c>
      <c r="H2799" s="7">
        <f>H2793</f>
        <v>5</v>
      </c>
      <c r="I2799" s="6">
        <f>I2793</f>
        <v>3</v>
      </c>
      <c r="J2799" s="7">
        <f>J2793</f>
        <v>3</v>
      </c>
      <c r="K2799" s="8">
        <f>SUM(G2799:J2799)</f>
        <v>17</v>
      </c>
      <c r="L2799" s="6">
        <f>L2793</f>
        <v>5</v>
      </c>
      <c r="M2799" s="7">
        <f>M2793</f>
        <v>4</v>
      </c>
      <c r="N2799" s="6">
        <f>N2793</f>
        <v>4</v>
      </c>
      <c r="O2799" s="7">
        <f>O2793</f>
        <v>4</v>
      </c>
      <c r="P2799" s="8">
        <f>SUM(L2799:O2799)</f>
        <v>17</v>
      </c>
      <c r="Q2799" s="9">
        <f>F2799+K2799+P2799</f>
        <v>49</v>
      </c>
      <c r="S2799" s="5" t="s">
        <v>12</v>
      </c>
      <c r="T2799" s="6">
        <f>T2793</f>
        <v>525</v>
      </c>
      <c r="U2799" s="7">
        <f>U2793</f>
        <v>547</v>
      </c>
      <c r="V2799" s="6">
        <f>V2793</f>
        <v>517</v>
      </c>
      <c r="W2799" s="7">
        <f>W2793</f>
        <v>226</v>
      </c>
      <c r="X2799" s="8">
        <f>SUM(T2799:W2799)</f>
        <v>1815</v>
      </c>
      <c r="Y2799" s="6">
        <f>Y2793</f>
        <v>512</v>
      </c>
      <c r="Z2799" s="7">
        <f>Z2793</f>
        <v>663</v>
      </c>
      <c r="AA2799" s="6">
        <f>AA2793</f>
        <v>531</v>
      </c>
      <c r="AB2799" s="7">
        <f>AB2793</f>
        <v>271</v>
      </c>
      <c r="AC2799" s="8">
        <f>SUM(Y2799:AB2799)</f>
        <v>1977</v>
      </c>
      <c r="AD2799" s="7">
        <f>AD2793</f>
        <v>490</v>
      </c>
      <c r="AE2799" s="7">
        <f>AE2793</f>
        <v>676</v>
      </c>
      <c r="AF2799" s="6">
        <f>AF2793</f>
        <v>507</v>
      </c>
      <c r="AG2799" s="7">
        <f>AG2793</f>
        <v>307</v>
      </c>
      <c r="AH2799" s="8">
        <f>SUM(AD2799:AG2799)</f>
        <v>1980</v>
      </c>
      <c r="AI2799" s="9">
        <f>X2799+AC2799+AH2799</f>
        <v>5772</v>
      </c>
    </row>
    <row r="2800" spans="1:36" x14ac:dyDescent="0.15">
      <c r="A2800" s="11" t="s">
        <v>66</v>
      </c>
      <c r="B2800" s="31">
        <v>1</v>
      </c>
      <c r="C2800" s="32">
        <v>2</v>
      </c>
      <c r="D2800" s="33">
        <v>2</v>
      </c>
      <c r="E2800" s="32">
        <v>1</v>
      </c>
      <c r="F2800" s="14">
        <f t="shared" ref="F2800:F2809" si="2202">SUM(B2800:E2800)</f>
        <v>6</v>
      </c>
      <c r="G2800" s="31">
        <v>1</v>
      </c>
      <c r="H2800" s="32">
        <v>2</v>
      </c>
      <c r="I2800" s="33">
        <v>2</v>
      </c>
      <c r="J2800" s="32">
        <v>1</v>
      </c>
      <c r="K2800" s="14">
        <f t="shared" ref="K2800:K2809" si="2203">SUM(G2800:J2800)</f>
        <v>6</v>
      </c>
      <c r="L2800" s="31">
        <v>1</v>
      </c>
      <c r="M2800" s="32">
        <v>2</v>
      </c>
      <c r="N2800" s="33">
        <v>2</v>
      </c>
      <c r="O2800" s="32">
        <v>1</v>
      </c>
      <c r="P2800" s="14">
        <f t="shared" ref="P2800:P2809" si="2204">SUM(L2800:O2800)</f>
        <v>6</v>
      </c>
      <c r="Q2800" s="15">
        <f t="shared" ref="Q2800:Q2834" si="2205">F2800+K2800+P2800</f>
        <v>18</v>
      </c>
      <c r="R2800" s="93">
        <v>45148</v>
      </c>
      <c r="S2800" s="11" t="s">
        <v>9</v>
      </c>
      <c r="T2800" s="12">
        <v>3</v>
      </c>
      <c r="U2800" s="13">
        <v>5</v>
      </c>
      <c r="V2800" s="12">
        <v>2</v>
      </c>
      <c r="W2800" s="30"/>
      <c r="X2800" s="14">
        <f t="shared" ref="X2800:X2801" si="2206">SUM(T2800:W2800)</f>
        <v>10</v>
      </c>
      <c r="Y2800" s="12">
        <v>3</v>
      </c>
      <c r="Z2800" s="13">
        <v>2</v>
      </c>
      <c r="AA2800" s="12">
        <v>3</v>
      </c>
      <c r="AB2800" s="30"/>
      <c r="AC2800" s="14">
        <f t="shared" ref="AC2800:AC2801" si="2207">SUM(Y2800:AB2800)</f>
        <v>8</v>
      </c>
      <c r="AD2800" s="12">
        <v>7</v>
      </c>
      <c r="AE2800" s="13">
        <v>5</v>
      </c>
      <c r="AF2800" s="12">
        <v>3</v>
      </c>
      <c r="AG2800" s="30"/>
      <c r="AH2800" s="14">
        <f t="shared" ref="AH2800:AH2801" si="2208">SUM(AD2800:AG2800)</f>
        <v>15</v>
      </c>
      <c r="AI2800" s="15">
        <f t="shared" ref="AI2800:AI2801" si="2209">X2800+AC2800+AH2800</f>
        <v>33</v>
      </c>
      <c r="AJ2800" s="93">
        <v>45157</v>
      </c>
    </row>
    <row r="2801" spans="1:36" x14ac:dyDescent="0.15">
      <c r="A2801" s="11" t="s">
        <v>101</v>
      </c>
      <c r="B2801" s="37"/>
      <c r="C2801" s="19"/>
      <c r="D2801" s="18"/>
      <c r="E2801" s="32"/>
      <c r="F2801" s="14">
        <f t="shared" si="2202"/>
        <v>0</v>
      </c>
      <c r="G2801" s="37"/>
      <c r="H2801" s="19"/>
      <c r="I2801" s="18">
        <v>2</v>
      </c>
      <c r="J2801" s="32"/>
      <c r="K2801" s="14">
        <f t="shared" si="2203"/>
        <v>2</v>
      </c>
      <c r="L2801" s="37"/>
      <c r="M2801" s="19">
        <v>1</v>
      </c>
      <c r="N2801" s="18">
        <v>1</v>
      </c>
      <c r="O2801" s="32"/>
      <c r="P2801" s="14">
        <f t="shared" si="2204"/>
        <v>2</v>
      </c>
      <c r="Q2801" s="15">
        <f t="shared" si="2205"/>
        <v>4</v>
      </c>
      <c r="R2801" s="56">
        <v>45155</v>
      </c>
      <c r="S2801" s="11" t="s">
        <v>9</v>
      </c>
      <c r="T2801" s="62">
        <v>7</v>
      </c>
      <c r="U2801" s="47">
        <v>9</v>
      </c>
      <c r="V2801" s="46">
        <v>6</v>
      </c>
      <c r="W2801" s="88">
        <v>2</v>
      </c>
      <c r="X2801" s="14">
        <f t="shared" si="2206"/>
        <v>24</v>
      </c>
      <c r="Y2801" s="62">
        <v>4</v>
      </c>
      <c r="Z2801" s="47">
        <v>9</v>
      </c>
      <c r="AA2801" s="46">
        <v>5</v>
      </c>
      <c r="AB2801" s="88">
        <v>2</v>
      </c>
      <c r="AC2801" s="14">
        <f t="shared" si="2207"/>
        <v>20</v>
      </c>
      <c r="AD2801" s="62">
        <v>9</v>
      </c>
      <c r="AE2801" s="47">
        <v>5</v>
      </c>
      <c r="AF2801" s="46">
        <v>10</v>
      </c>
      <c r="AG2801" s="88">
        <v>2</v>
      </c>
      <c r="AH2801" s="14">
        <f t="shared" si="2208"/>
        <v>26</v>
      </c>
      <c r="AI2801" s="15">
        <f t="shared" si="2209"/>
        <v>70</v>
      </c>
      <c r="AJ2801" s="93">
        <v>45171</v>
      </c>
    </row>
    <row r="2802" spans="1:36" x14ac:dyDescent="0.15">
      <c r="A2802" s="11" t="s">
        <v>202</v>
      </c>
      <c r="B2802" s="12"/>
      <c r="C2802" s="13"/>
      <c r="D2802" s="12">
        <v>1</v>
      </c>
      <c r="E2802" s="30"/>
      <c r="F2802" s="14">
        <f t="shared" si="2202"/>
        <v>1</v>
      </c>
      <c r="G2802" s="12"/>
      <c r="H2802" s="13"/>
      <c r="I2802" s="12">
        <v>1</v>
      </c>
      <c r="J2802" s="30"/>
      <c r="K2802" s="14">
        <f t="shared" si="2203"/>
        <v>1</v>
      </c>
      <c r="L2802" s="12"/>
      <c r="M2802" s="13"/>
      <c r="N2802" s="12">
        <v>1</v>
      </c>
      <c r="O2802" s="30"/>
      <c r="P2802" s="14">
        <f t="shared" si="2204"/>
        <v>1</v>
      </c>
      <c r="Q2802" s="15">
        <f t="shared" si="2205"/>
        <v>3</v>
      </c>
      <c r="R2802" s="93">
        <v>45156</v>
      </c>
      <c r="S2802" s="11" t="s">
        <v>9</v>
      </c>
      <c r="T2802" s="62"/>
      <c r="U2802" s="47"/>
      <c r="V2802" s="46"/>
      <c r="W2802" s="47"/>
      <c r="X2802" s="123">
        <f t="shared" ref="X2802:X2809" si="2210">SUM(T2802:W2802)</f>
        <v>0</v>
      </c>
      <c r="Y2802" s="46"/>
      <c r="Z2802" s="47"/>
      <c r="AA2802" s="46"/>
      <c r="AB2802" s="47"/>
      <c r="AC2802" s="123">
        <f t="shared" ref="AC2802:AC2809" si="2211">SUM(Y2802:AB2802)</f>
        <v>0</v>
      </c>
      <c r="AD2802" s="46"/>
      <c r="AE2802" s="47"/>
      <c r="AF2802" s="46"/>
      <c r="AG2802" s="47"/>
      <c r="AH2802" s="123">
        <f t="shared" ref="AH2802:AH2809" si="2212">SUM(AD2802:AG2802)</f>
        <v>0</v>
      </c>
      <c r="AI2802" s="72">
        <f t="shared" ref="AI2802:AI2834" si="2213">X2802+AC2802+AH2802</f>
        <v>0</v>
      </c>
    </row>
    <row r="2803" spans="1:36" x14ac:dyDescent="0.15">
      <c r="A2803" s="11" t="s">
        <v>836</v>
      </c>
      <c r="B2803" s="12"/>
      <c r="C2803" s="13">
        <v>3</v>
      </c>
      <c r="D2803" s="12">
        <v>1</v>
      </c>
      <c r="E2803" s="30"/>
      <c r="F2803" s="14">
        <f t="shared" si="2202"/>
        <v>4</v>
      </c>
      <c r="G2803" s="12"/>
      <c r="H2803" s="13"/>
      <c r="I2803" s="12"/>
      <c r="J2803" s="30"/>
      <c r="K2803" s="14">
        <f t="shared" si="2203"/>
        <v>0</v>
      </c>
      <c r="L2803" s="12">
        <v>4</v>
      </c>
      <c r="M2803" s="13">
        <v>2</v>
      </c>
      <c r="N2803" s="12">
        <v>1</v>
      </c>
      <c r="O2803" s="30"/>
      <c r="P2803" s="14">
        <f t="shared" si="2204"/>
        <v>7</v>
      </c>
      <c r="Q2803" s="15">
        <f t="shared" si="2205"/>
        <v>11</v>
      </c>
      <c r="R2803" s="93">
        <v>45156</v>
      </c>
      <c r="S2803" s="11" t="s">
        <v>9</v>
      </c>
      <c r="T2803" s="62"/>
      <c r="U2803" s="47"/>
      <c r="V2803" s="46"/>
      <c r="W2803" s="47"/>
      <c r="X2803" s="123">
        <f t="shared" si="2210"/>
        <v>0</v>
      </c>
      <c r="Y2803" s="46"/>
      <c r="Z2803" s="47"/>
      <c r="AA2803" s="46"/>
      <c r="AB2803" s="47"/>
      <c r="AC2803" s="123">
        <f t="shared" si="2211"/>
        <v>0</v>
      </c>
      <c r="AD2803" s="46"/>
      <c r="AE2803" s="47"/>
      <c r="AF2803" s="46"/>
      <c r="AG2803" s="47"/>
      <c r="AH2803" s="123">
        <f t="shared" si="2212"/>
        <v>0</v>
      </c>
      <c r="AI2803" s="72">
        <f t="shared" si="2213"/>
        <v>0</v>
      </c>
    </row>
    <row r="2804" spans="1:36" x14ac:dyDescent="0.15">
      <c r="A2804" s="11" t="s">
        <v>1983</v>
      </c>
      <c r="B2804" s="12">
        <v>3</v>
      </c>
      <c r="C2804" s="13">
        <v>2</v>
      </c>
      <c r="D2804" s="12"/>
      <c r="E2804" s="30"/>
      <c r="F2804" s="14">
        <f t="shared" si="2202"/>
        <v>5</v>
      </c>
      <c r="G2804" s="12">
        <v>3</v>
      </c>
      <c r="H2804" s="13">
        <v>2</v>
      </c>
      <c r="I2804" s="12"/>
      <c r="J2804" s="30"/>
      <c r="K2804" s="14">
        <f t="shared" si="2203"/>
        <v>5</v>
      </c>
      <c r="L2804" s="12">
        <v>3</v>
      </c>
      <c r="M2804" s="13">
        <v>2</v>
      </c>
      <c r="N2804" s="12"/>
      <c r="O2804" s="30"/>
      <c r="P2804" s="14">
        <f t="shared" si="2204"/>
        <v>5</v>
      </c>
      <c r="Q2804" s="15">
        <f t="shared" si="2205"/>
        <v>15</v>
      </c>
      <c r="R2804" s="93">
        <v>45156</v>
      </c>
      <c r="S2804" s="11" t="s">
        <v>9</v>
      </c>
      <c r="T2804" s="89"/>
      <c r="U2804" s="88"/>
      <c r="V2804" s="89"/>
      <c r="W2804" s="88"/>
      <c r="X2804" s="14">
        <f t="shared" si="2210"/>
        <v>0</v>
      </c>
      <c r="Y2804" s="89"/>
      <c r="Z2804" s="88"/>
      <c r="AA2804" s="89"/>
      <c r="AB2804" s="88"/>
      <c r="AC2804" s="14">
        <f t="shared" si="2211"/>
        <v>0</v>
      </c>
      <c r="AD2804" s="89"/>
      <c r="AE2804" s="88"/>
      <c r="AF2804" s="89"/>
      <c r="AG2804" s="88"/>
      <c r="AH2804" s="14">
        <f t="shared" si="2212"/>
        <v>0</v>
      </c>
      <c r="AI2804" s="15">
        <f t="shared" si="2213"/>
        <v>0</v>
      </c>
      <c r="AJ2804" s="57"/>
    </row>
    <row r="2805" spans="1:36" x14ac:dyDescent="0.15">
      <c r="A2805" s="11" t="s">
        <v>298</v>
      </c>
      <c r="B2805" s="12">
        <v>8</v>
      </c>
      <c r="C2805" s="13">
        <v>9</v>
      </c>
      <c r="D2805" s="12">
        <v>5</v>
      </c>
      <c r="E2805" s="30"/>
      <c r="F2805" s="14">
        <f t="shared" si="2202"/>
        <v>22</v>
      </c>
      <c r="G2805" s="12">
        <v>5</v>
      </c>
      <c r="H2805" s="13">
        <v>10</v>
      </c>
      <c r="I2805" s="12">
        <v>3</v>
      </c>
      <c r="J2805" s="30"/>
      <c r="K2805" s="14">
        <f t="shared" si="2203"/>
        <v>18</v>
      </c>
      <c r="L2805" s="12">
        <v>10</v>
      </c>
      <c r="M2805" s="13">
        <v>5</v>
      </c>
      <c r="N2805" s="12">
        <v>8</v>
      </c>
      <c r="O2805" s="30"/>
      <c r="P2805" s="14">
        <f t="shared" si="2204"/>
        <v>23</v>
      </c>
      <c r="Q2805" s="15">
        <f t="shared" si="2205"/>
        <v>63</v>
      </c>
      <c r="R2805" s="93">
        <v>45161</v>
      </c>
      <c r="S2805" s="11" t="s">
        <v>9</v>
      </c>
      <c r="T2805" s="46"/>
      <c r="U2805" s="47"/>
      <c r="V2805" s="46"/>
      <c r="W2805" s="88"/>
      <c r="X2805" s="14">
        <f t="shared" si="2210"/>
        <v>0</v>
      </c>
      <c r="Y2805" s="46"/>
      <c r="Z2805" s="47"/>
      <c r="AA2805" s="46"/>
      <c r="AB2805" s="88"/>
      <c r="AC2805" s="14">
        <f t="shared" si="2211"/>
        <v>0</v>
      </c>
      <c r="AD2805" s="46"/>
      <c r="AE2805" s="47"/>
      <c r="AF2805" s="46"/>
      <c r="AG2805" s="88"/>
      <c r="AH2805" s="14">
        <f t="shared" si="2212"/>
        <v>0</v>
      </c>
      <c r="AI2805" s="15">
        <f t="shared" si="2213"/>
        <v>0</v>
      </c>
    </row>
    <row r="2806" spans="1:36" x14ac:dyDescent="0.15">
      <c r="A2806" s="11" t="s">
        <v>1990</v>
      </c>
      <c r="B2806" s="18"/>
      <c r="C2806" s="19"/>
      <c r="D2806" s="18"/>
      <c r="E2806" s="32"/>
      <c r="F2806" s="14">
        <f t="shared" si="2202"/>
        <v>0</v>
      </c>
      <c r="G2806" s="18"/>
      <c r="H2806" s="19"/>
      <c r="I2806" s="18"/>
      <c r="J2806" s="32"/>
      <c r="K2806" s="14">
        <f t="shared" si="2203"/>
        <v>0</v>
      </c>
      <c r="L2806" s="18"/>
      <c r="M2806" s="19">
        <v>1</v>
      </c>
      <c r="N2806" s="18">
        <v>-1</v>
      </c>
      <c r="O2806" s="32"/>
      <c r="P2806" s="14">
        <f t="shared" si="2204"/>
        <v>0</v>
      </c>
      <c r="Q2806" s="15">
        <f t="shared" si="2205"/>
        <v>0</v>
      </c>
      <c r="R2806" s="93">
        <v>45163</v>
      </c>
      <c r="S2806" s="11" t="s">
        <v>9</v>
      </c>
      <c r="T2806" s="46"/>
      <c r="U2806" s="47"/>
      <c r="V2806" s="46"/>
      <c r="W2806" s="88"/>
      <c r="X2806" s="14">
        <f t="shared" si="2210"/>
        <v>0</v>
      </c>
      <c r="Y2806" s="46"/>
      <c r="Z2806" s="47"/>
      <c r="AA2806" s="46"/>
      <c r="AB2806" s="88"/>
      <c r="AC2806" s="14">
        <f t="shared" si="2211"/>
        <v>0</v>
      </c>
      <c r="AD2806" s="46"/>
      <c r="AE2806" s="47"/>
      <c r="AF2806" s="46"/>
      <c r="AG2806" s="88"/>
      <c r="AH2806" s="14">
        <f t="shared" si="2212"/>
        <v>0</v>
      </c>
      <c r="AI2806" s="15">
        <f t="shared" si="2213"/>
        <v>0</v>
      </c>
    </row>
    <row r="2807" spans="1:36" x14ac:dyDescent="0.15">
      <c r="A2807" s="11" t="s">
        <v>1871</v>
      </c>
      <c r="B2807" s="18"/>
      <c r="C2807" s="19"/>
      <c r="D2807" s="18"/>
      <c r="E2807" s="32">
        <v>1</v>
      </c>
      <c r="F2807" s="14">
        <f t="shared" si="2202"/>
        <v>1</v>
      </c>
      <c r="G2807" s="18"/>
      <c r="H2807" s="19"/>
      <c r="I2807" s="18"/>
      <c r="J2807" s="32">
        <v>1</v>
      </c>
      <c r="K2807" s="14">
        <f t="shared" si="2203"/>
        <v>1</v>
      </c>
      <c r="L2807" s="18"/>
      <c r="M2807" s="19"/>
      <c r="N2807" s="18"/>
      <c r="O2807" s="32">
        <v>1</v>
      </c>
      <c r="P2807" s="14">
        <f t="shared" si="2204"/>
        <v>1</v>
      </c>
      <c r="Q2807" s="15">
        <f t="shared" si="2205"/>
        <v>3</v>
      </c>
      <c r="R2807" s="93">
        <v>45168</v>
      </c>
      <c r="S2807" s="11" t="s">
        <v>9</v>
      </c>
      <c r="T2807" s="62"/>
      <c r="U2807" s="47"/>
      <c r="V2807" s="46"/>
      <c r="W2807" s="47"/>
      <c r="X2807" s="123">
        <f t="shared" si="2210"/>
        <v>0</v>
      </c>
      <c r="Y2807" s="46"/>
      <c r="Z2807" s="47"/>
      <c r="AA2807" s="46"/>
      <c r="AB2807" s="47"/>
      <c r="AC2807" s="123">
        <f t="shared" si="2211"/>
        <v>0</v>
      </c>
      <c r="AD2807" s="46"/>
      <c r="AE2807" s="47"/>
      <c r="AF2807" s="46"/>
      <c r="AG2807" s="47"/>
      <c r="AH2807" s="123">
        <f t="shared" si="2212"/>
        <v>0</v>
      </c>
      <c r="AI2807" s="72">
        <f t="shared" si="2213"/>
        <v>0</v>
      </c>
    </row>
    <row r="2808" spans="1:36" x14ac:dyDescent="0.15">
      <c r="A2808" s="11" t="s">
        <v>66</v>
      </c>
      <c r="B2808" s="18"/>
      <c r="C2808" s="19"/>
      <c r="D2808" s="18">
        <v>1</v>
      </c>
      <c r="E2808" s="32">
        <v>2</v>
      </c>
      <c r="F2808" s="14">
        <f t="shared" si="2202"/>
        <v>3</v>
      </c>
      <c r="G2808" s="18"/>
      <c r="H2808" s="19"/>
      <c r="I2808" s="18">
        <v>1</v>
      </c>
      <c r="J2808" s="32">
        <v>2</v>
      </c>
      <c r="K2808" s="14">
        <f t="shared" si="2203"/>
        <v>3</v>
      </c>
      <c r="L2808" s="18"/>
      <c r="M2808" s="19"/>
      <c r="N2808" s="18">
        <v>1</v>
      </c>
      <c r="O2808" s="32">
        <v>2</v>
      </c>
      <c r="P2808" s="14">
        <f t="shared" si="2204"/>
        <v>3</v>
      </c>
      <c r="Q2808" s="15">
        <f t="shared" si="2205"/>
        <v>9</v>
      </c>
      <c r="R2808" s="93">
        <v>45168</v>
      </c>
      <c r="S2808" s="11" t="s">
        <v>9</v>
      </c>
      <c r="T2808" s="89"/>
      <c r="U2808" s="88"/>
      <c r="V2808" s="89"/>
      <c r="W2808" s="88"/>
      <c r="X2808" s="14">
        <f t="shared" si="2210"/>
        <v>0</v>
      </c>
      <c r="Y2808" s="89"/>
      <c r="Z2808" s="88"/>
      <c r="AA2808" s="89"/>
      <c r="AB2808" s="88"/>
      <c r="AC2808" s="14">
        <f t="shared" si="2211"/>
        <v>0</v>
      </c>
      <c r="AD2808" s="89"/>
      <c r="AE2808" s="88"/>
      <c r="AF2808" s="89"/>
      <c r="AG2808" s="88"/>
      <c r="AH2808" s="14">
        <f t="shared" si="2212"/>
        <v>0</v>
      </c>
      <c r="AI2808" s="15">
        <f t="shared" si="2213"/>
        <v>0</v>
      </c>
    </row>
    <row r="2809" spans="1:36" ht="14.25" thickBot="1" x14ac:dyDescent="0.2">
      <c r="A2809" s="20" t="s">
        <v>9</v>
      </c>
      <c r="B2809" s="21"/>
      <c r="C2809" s="22"/>
      <c r="D2809" s="21"/>
      <c r="E2809" s="105"/>
      <c r="F2809" s="14">
        <f t="shared" si="2202"/>
        <v>0</v>
      </c>
      <c r="G2809" s="21"/>
      <c r="H2809" s="22"/>
      <c r="I2809" s="21"/>
      <c r="J2809" s="105"/>
      <c r="K2809" s="14">
        <f t="shared" si="2203"/>
        <v>0</v>
      </c>
      <c r="L2809" s="21"/>
      <c r="M2809" s="22"/>
      <c r="N2809" s="21"/>
      <c r="O2809" s="105"/>
      <c r="P2809" s="14">
        <f t="shared" si="2204"/>
        <v>0</v>
      </c>
      <c r="Q2809" s="24">
        <f t="shared" si="2205"/>
        <v>0</v>
      </c>
      <c r="S2809" s="11" t="s">
        <v>9</v>
      </c>
      <c r="T2809" s="48"/>
      <c r="U2809" s="49"/>
      <c r="V2809" s="48"/>
      <c r="W2809" s="109"/>
      <c r="X2809" s="14">
        <f t="shared" si="2210"/>
        <v>0</v>
      </c>
      <c r="Y2809" s="48"/>
      <c r="Z2809" s="49"/>
      <c r="AA2809" s="48"/>
      <c r="AB2809" s="109"/>
      <c r="AC2809" s="14">
        <f t="shared" si="2211"/>
        <v>0</v>
      </c>
      <c r="AD2809" s="48"/>
      <c r="AE2809" s="49"/>
      <c r="AF2809" s="48"/>
      <c r="AG2809" s="109"/>
      <c r="AH2809" s="14">
        <f t="shared" si="2212"/>
        <v>0</v>
      </c>
      <c r="AI2809" s="24">
        <f t="shared" si="2213"/>
        <v>0</v>
      </c>
    </row>
    <row r="2810" spans="1:36" ht="14.25" thickBot="1" x14ac:dyDescent="0.2">
      <c r="A2810" s="25" t="s">
        <v>10</v>
      </c>
      <c r="B2810" s="26">
        <f>SUM(B2799:B2809)</f>
        <v>17</v>
      </c>
      <c r="C2810" s="26">
        <f>SUM(C2799:C2809)</f>
        <v>20</v>
      </c>
      <c r="D2810" s="27">
        <f>SUM(D2799:D2809)</f>
        <v>13</v>
      </c>
      <c r="E2810" s="27">
        <f>SUM(E2799:E2809)</f>
        <v>7</v>
      </c>
      <c r="F2810" s="28">
        <f>SUM(B2810:E2810)</f>
        <v>57</v>
      </c>
      <c r="G2810" s="26">
        <f>SUM(G2799:G2809)</f>
        <v>15</v>
      </c>
      <c r="H2810" s="26">
        <f>SUM(H2799:H2809)</f>
        <v>19</v>
      </c>
      <c r="I2810" s="27">
        <f>SUM(I2799:I2809)</f>
        <v>12</v>
      </c>
      <c r="J2810" s="27">
        <f>SUM(J2799:J2809)</f>
        <v>7</v>
      </c>
      <c r="K2810" s="28">
        <f>SUM(G2810:J2810)</f>
        <v>53</v>
      </c>
      <c r="L2810" s="26">
        <f>SUM(L2799:L2809)</f>
        <v>23</v>
      </c>
      <c r="M2810" s="26">
        <f>SUM(M2799:M2809)</f>
        <v>17</v>
      </c>
      <c r="N2810" s="27">
        <f>SUM(N2799:N2809)</f>
        <v>17</v>
      </c>
      <c r="O2810" s="27">
        <f>SUM(O2799:O2809)</f>
        <v>8</v>
      </c>
      <c r="P2810" s="28">
        <f>SUM(L2810:O2810)</f>
        <v>65</v>
      </c>
      <c r="Q2810" s="29">
        <f t="shared" si="2205"/>
        <v>175</v>
      </c>
      <c r="S2810" s="25" t="s">
        <v>10</v>
      </c>
      <c r="T2810" s="26">
        <f>SUM(T2799:T2809)</f>
        <v>535</v>
      </c>
      <c r="U2810" s="26">
        <f>SUM(U2799:U2809)</f>
        <v>561</v>
      </c>
      <c r="V2810" s="27">
        <f>SUM(V2799:V2809)</f>
        <v>525</v>
      </c>
      <c r="W2810" s="27">
        <f>SUM(W2799:W2809)</f>
        <v>228</v>
      </c>
      <c r="X2810" s="28">
        <f>SUM(T2810:W2810)</f>
        <v>1849</v>
      </c>
      <c r="Y2810" s="26">
        <f>SUM(Y2799:Y2809)</f>
        <v>519</v>
      </c>
      <c r="Z2810" s="26">
        <f>SUM(Z2799:Z2809)</f>
        <v>674</v>
      </c>
      <c r="AA2810" s="27">
        <f>SUM(AA2799:AA2809)</f>
        <v>539</v>
      </c>
      <c r="AB2810" s="27">
        <f>SUM(AB2799:AB2809)</f>
        <v>273</v>
      </c>
      <c r="AC2810" s="28">
        <f>SUM(Y2810:AB2810)</f>
        <v>2005</v>
      </c>
      <c r="AD2810" s="26">
        <f>SUM(AD2799:AD2809)</f>
        <v>506</v>
      </c>
      <c r="AE2810" s="26">
        <f>SUM(AE2799:AE2809)</f>
        <v>686</v>
      </c>
      <c r="AF2810" s="27">
        <f>SUM(AF2799:AF2809)</f>
        <v>520</v>
      </c>
      <c r="AG2810" s="27">
        <f>SUM(AG2799:AG2809)</f>
        <v>309</v>
      </c>
      <c r="AH2810" s="28">
        <f>SUM(AD2810:AG2810)</f>
        <v>2021</v>
      </c>
      <c r="AI2810" s="29">
        <f t="shared" si="2213"/>
        <v>5875</v>
      </c>
    </row>
    <row r="2811" spans="1:36" x14ac:dyDescent="0.15">
      <c r="A2811" s="30" t="s">
        <v>1980</v>
      </c>
      <c r="B2811" s="31"/>
      <c r="C2811" s="32"/>
      <c r="D2811" s="33"/>
      <c r="E2811" s="32">
        <v>1</v>
      </c>
      <c r="F2811" s="14">
        <f>SUM(B2811:E2811)</f>
        <v>1</v>
      </c>
      <c r="G2811" s="31"/>
      <c r="H2811" s="32"/>
      <c r="I2811" s="33"/>
      <c r="J2811" s="32">
        <v>1</v>
      </c>
      <c r="K2811" s="14">
        <f>SUM(G2811:J2811)</f>
        <v>1</v>
      </c>
      <c r="L2811" s="31"/>
      <c r="M2811" s="32"/>
      <c r="N2811" s="33"/>
      <c r="O2811" s="32">
        <v>1</v>
      </c>
      <c r="P2811" s="14">
        <f>SUM(L2811:O2811)</f>
        <v>1</v>
      </c>
      <c r="Q2811" s="15">
        <f t="shared" si="2205"/>
        <v>3</v>
      </c>
      <c r="R2811" s="93">
        <v>45156</v>
      </c>
      <c r="S2811" s="13" t="s">
        <v>1971</v>
      </c>
      <c r="T2811" s="133">
        <v>8</v>
      </c>
      <c r="U2811" s="134">
        <v>5</v>
      </c>
      <c r="V2811" s="135"/>
      <c r="W2811" s="134"/>
      <c r="X2811" s="136">
        <f t="shared" ref="X2811:X2834" si="2214">SUM(T2811:W2811)</f>
        <v>13</v>
      </c>
      <c r="Y2811" s="133"/>
      <c r="Z2811" s="134"/>
      <c r="AA2811" s="135"/>
      <c r="AB2811" s="134"/>
      <c r="AC2811" s="136">
        <f t="shared" ref="AC2811:AC2834" si="2215">SUM(Y2811:AB2811)</f>
        <v>0</v>
      </c>
      <c r="AD2811" s="133">
        <v>5</v>
      </c>
      <c r="AE2811" s="134">
        <v>20</v>
      </c>
      <c r="AF2811" s="135">
        <v>10</v>
      </c>
      <c r="AG2811" s="134"/>
      <c r="AH2811" s="136">
        <f t="shared" ref="AH2811:AH2834" si="2216">SUM(AD2811:AG2811)</f>
        <v>35</v>
      </c>
      <c r="AI2811" s="137">
        <f t="shared" si="2213"/>
        <v>48</v>
      </c>
      <c r="AJ2811" s="56">
        <v>45146</v>
      </c>
    </row>
    <row r="2812" spans="1:36" x14ac:dyDescent="0.15">
      <c r="A2812" s="30" t="s">
        <v>1982</v>
      </c>
      <c r="B2812" s="37">
        <v>3</v>
      </c>
      <c r="C2812" s="19">
        <v>5</v>
      </c>
      <c r="D2812" s="18">
        <v>2</v>
      </c>
      <c r="E2812" s="32"/>
      <c r="F2812" s="14">
        <f t="shared" ref="F2812:F2834" si="2217">SUM(B2812:E2812)</f>
        <v>10</v>
      </c>
      <c r="G2812" s="37">
        <v>3</v>
      </c>
      <c r="H2812" s="19">
        <v>2</v>
      </c>
      <c r="I2812" s="18">
        <v>3</v>
      </c>
      <c r="J2812" s="32"/>
      <c r="K2812" s="14">
        <f t="shared" ref="K2812:K2834" si="2218">SUM(G2812:J2812)</f>
        <v>8</v>
      </c>
      <c r="L2812" s="37">
        <v>7</v>
      </c>
      <c r="M2812" s="19">
        <v>5</v>
      </c>
      <c r="N2812" s="18">
        <v>3</v>
      </c>
      <c r="O2812" s="32"/>
      <c r="P2812" s="14">
        <f t="shared" ref="P2812:P2834" si="2219">SUM(L2812:O2812)</f>
        <v>15</v>
      </c>
      <c r="Q2812" s="15">
        <f t="shared" si="2205"/>
        <v>33</v>
      </c>
      <c r="R2812" s="93">
        <v>45157</v>
      </c>
      <c r="S2812" s="30" t="s">
        <v>1974</v>
      </c>
      <c r="T2812" s="31"/>
      <c r="U2812" s="32">
        <v>4</v>
      </c>
      <c r="V2812" s="33"/>
      <c r="W2812" s="32">
        <v>2</v>
      </c>
      <c r="X2812" s="14">
        <f t="shared" si="2214"/>
        <v>6</v>
      </c>
      <c r="Y2812" s="31"/>
      <c r="Z2812" s="32">
        <v>4</v>
      </c>
      <c r="AA2812" s="33"/>
      <c r="AB2812" s="32">
        <v>2</v>
      </c>
      <c r="AC2812" s="14">
        <f t="shared" si="2215"/>
        <v>6</v>
      </c>
      <c r="AD2812" s="31"/>
      <c r="AE2812" s="32">
        <v>4</v>
      </c>
      <c r="AF2812" s="33"/>
      <c r="AG2812" s="32">
        <v>2</v>
      </c>
      <c r="AH2812" s="14">
        <f t="shared" si="2216"/>
        <v>6</v>
      </c>
      <c r="AI2812" s="15">
        <f t="shared" si="2213"/>
        <v>18</v>
      </c>
      <c r="AJ2812" s="56">
        <v>45148</v>
      </c>
    </row>
    <row r="2813" spans="1:36" x14ac:dyDescent="0.15">
      <c r="A2813" s="30" t="s">
        <v>998</v>
      </c>
      <c r="B2813" s="37">
        <v>7</v>
      </c>
      <c r="C2813" s="19">
        <v>9</v>
      </c>
      <c r="D2813" s="18">
        <v>6</v>
      </c>
      <c r="E2813" s="32">
        <v>2</v>
      </c>
      <c r="F2813" s="14">
        <f t="shared" si="2217"/>
        <v>24</v>
      </c>
      <c r="G2813" s="37">
        <v>4</v>
      </c>
      <c r="H2813" s="19">
        <v>9</v>
      </c>
      <c r="I2813" s="18">
        <v>5</v>
      </c>
      <c r="J2813" s="32">
        <v>2</v>
      </c>
      <c r="K2813" s="14">
        <f t="shared" si="2218"/>
        <v>20</v>
      </c>
      <c r="L2813" s="37">
        <v>9</v>
      </c>
      <c r="M2813" s="19">
        <v>5</v>
      </c>
      <c r="N2813" s="18">
        <v>10</v>
      </c>
      <c r="O2813" s="32">
        <v>2</v>
      </c>
      <c r="P2813" s="14">
        <f t="shared" si="2219"/>
        <v>26</v>
      </c>
      <c r="Q2813" s="15">
        <f t="shared" si="2205"/>
        <v>70</v>
      </c>
      <c r="R2813" s="93">
        <v>45171</v>
      </c>
      <c r="S2813" s="30" t="s">
        <v>1975</v>
      </c>
      <c r="T2813" s="37">
        <v>3</v>
      </c>
      <c r="U2813" s="19">
        <v>1</v>
      </c>
      <c r="V2813" s="18">
        <v>3</v>
      </c>
      <c r="W2813" s="32">
        <v>3</v>
      </c>
      <c r="X2813" s="14">
        <f t="shared" si="2214"/>
        <v>10</v>
      </c>
      <c r="Y2813" s="37">
        <v>3</v>
      </c>
      <c r="Z2813" s="19">
        <v>1</v>
      </c>
      <c r="AA2813" s="18">
        <v>3</v>
      </c>
      <c r="AB2813" s="32">
        <v>3</v>
      </c>
      <c r="AC2813" s="14">
        <f t="shared" si="2215"/>
        <v>10</v>
      </c>
      <c r="AD2813" s="37">
        <v>3</v>
      </c>
      <c r="AE2813" s="19">
        <v>1</v>
      </c>
      <c r="AF2813" s="18">
        <v>3</v>
      </c>
      <c r="AG2813" s="32">
        <v>3</v>
      </c>
      <c r="AH2813" s="14">
        <f t="shared" si="2216"/>
        <v>10</v>
      </c>
      <c r="AI2813" s="15">
        <f t="shared" si="2213"/>
        <v>30</v>
      </c>
      <c r="AJ2813" s="56">
        <v>45154</v>
      </c>
    </row>
    <row r="2814" spans="1:36" x14ac:dyDescent="0.15">
      <c r="A2814" s="30"/>
      <c r="B2814" s="37"/>
      <c r="C2814" s="19"/>
      <c r="D2814" s="18"/>
      <c r="E2814" s="32"/>
      <c r="F2814" s="14">
        <f t="shared" si="2217"/>
        <v>0</v>
      </c>
      <c r="G2814" s="37"/>
      <c r="H2814" s="19"/>
      <c r="I2814" s="18"/>
      <c r="J2814" s="32"/>
      <c r="K2814" s="14">
        <f t="shared" si="2218"/>
        <v>0</v>
      </c>
      <c r="L2814" s="37"/>
      <c r="M2814" s="19"/>
      <c r="N2814" s="18"/>
      <c r="O2814" s="32"/>
      <c r="P2814" s="14">
        <f t="shared" si="2219"/>
        <v>0</v>
      </c>
      <c r="Q2814" s="15">
        <f t="shared" si="2205"/>
        <v>0</v>
      </c>
      <c r="S2814" s="30" t="s">
        <v>1976</v>
      </c>
      <c r="T2814" s="37">
        <v>4</v>
      </c>
      <c r="U2814" s="19">
        <v>7</v>
      </c>
      <c r="V2814" s="18">
        <v>7</v>
      </c>
      <c r="W2814" s="32">
        <v>6</v>
      </c>
      <c r="X2814" s="14">
        <f t="shared" si="2214"/>
        <v>24</v>
      </c>
      <c r="Y2814" s="37">
        <v>4</v>
      </c>
      <c r="Z2814" s="19">
        <v>7</v>
      </c>
      <c r="AA2814" s="18">
        <v>7</v>
      </c>
      <c r="AB2814" s="32">
        <v>6</v>
      </c>
      <c r="AC2814" s="14">
        <f t="shared" si="2215"/>
        <v>24</v>
      </c>
      <c r="AD2814" s="37">
        <v>4</v>
      </c>
      <c r="AE2814" s="19">
        <v>7</v>
      </c>
      <c r="AF2814" s="18">
        <v>7</v>
      </c>
      <c r="AG2814" s="32">
        <v>6</v>
      </c>
      <c r="AH2814" s="14">
        <f t="shared" si="2216"/>
        <v>24</v>
      </c>
      <c r="AI2814" s="15">
        <f t="shared" si="2213"/>
        <v>72</v>
      </c>
      <c r="AJ2814" s="56">
        <v>45156</v>
      </c>
    </row>
    <row r="2815" spans="1:36" x14ac:dyDescent="0.15">
      <c r="A2815" s="30"/>
      <c r="B2815" s="37"/>
      <c r="C2815" s="19"/>
      <c r="D2815" s="18"/>
      <c r="E2815" s="32"/>
      <c r="F2815" s="14">
        <f t="shared" si="2217"/>
        <v>0</v>
      </c>
      <c r="G2815" s="37"/>
      <c r="H2815" s="19"/>
      <c r="I2815" s="18"/>
      <c r="J2815" s="32"/>
      <c r="K2815" s="14">
        <f t="shared" si="2218"/>
        <v>0</v>
      </c>
      <c r="L2815" s="37"/>
      <c r="M2815" s="19"/>
      <c r="N2815" s="18"/>
      <c r="O2815" s="32"/>
      <c r="P2815" s="14">
        <f t="shared" si="2219"/>
        <v>0</v>
      </c>
      <c r="Q2815" s="15">
        <f t="shared" si="2205"/>
        <v>0</v>
      </c>
      <c r="S2815" s="13" t="s">
        <v>1977</v>
      </c>
      <c r="T2815" s="37">
        <v>10</v>
      </c>
      <c r="U2815" s="19"/>
      <c r="V2815" s="18"/>
      <c r="W2815" s="32"/>
      <c r="X2815" s="14">
        <f t="shared" si="2214"/>
        <v>10</v>
      </c>
      <c r="Y2815" s="37"/>
      <c r="Z2815" s="19"/>
      <c r="AA2815" s="18"/>
      <c r="AB2815" s="32"/>
      <c r="AC2815" s="14">
        <f t="shared" si="2215"/>
        <v>0</v>
      </c>
      <c r="AD2815" s="37"/>
      <c r="AE2815" s="19"/>
      <c r="AF2815" s="18">
        <v>10</v>
      </c>
      <c r="AG2815" s="32"/>
      <c r="AH2815" s="14">
        <f t="shared" si="2216"/>
        <v>10</v>
      </c>
      <c r="AI2815" s="15">
        <f t="shared" si="2213"/>
        <v>20</v>
      </c>
      <c r="AJ2815" s="56">
        <v>45156</v>
      </c>
    </row>
    <row r="2816" spans="1:36" x14ac:dyDescent="0.15">
      <c r="A2816" s="30"/>
      <c r="B2816" s="37"/>
      <c r="C2816" s="19"/>
      <c r="D2816" s="18"/>
      <c r="E2816" s="32"/>
      <c r="F2816" s="14">
        <f t="shared" si="2217"/>
        <v>0</v>
      </c>
      <c r="G2816" s="37"/>
      <c r="H2816" s="19"/>
      <c r="I2816" s="18"/>
      <c r="J2816" s="32"/>
      <c r="K2816" s="14">
        <f t="shared" si="2218"/>
        <v>0</v>
      </c>
      <c r="L2816" s="37"/>
      <c r="M2816" s="19"/>
      <c r="N2816" s="18"/>
      <c r="O2816" s="32"/>
      <c r="P2816" s="14">
        <f t="shared" si="2219"/>
        <v>0</v>
      </c>
      <c r="Q2816" s="15">
        <f t="shared" si="2205"/>
        <v>0</v>
      </c>
      <c r="S2816" s="30" t="s">
        <v>1978</v>
      </c>
      <c r="T2816" s="37"/>
      <c r="U2816" s="19">
        <v>1</v>
      </c>
      <c r="V2816" s="18">
        <v>8</v>
      </c>
      <c r="W2816" s="32"/>
      <c r="X2816" s="14">
        <f t="shared" si="2214"/>
        <v>9</v>
      </c>
      <c r="Y2816" s="37"/>
      <c r="Z2816" s="19">
        <v>1</v>
      </c>
      <c r="AA2816" s="18">
        <v>8</v>
      </c>
      <c r="AB2816" s="32"/>
      <c r="AC2816" s="14">
        <f t="shared" si="2215"/>
        <v>9</v>
      </c>
      <c r="AD2816" s="37"/>
      <c r="AE2816" s="19">
        <v>1</v>
      </c>
      <c r="AF2816" s="18">
        <v>8</v>
      </c>
      <c r="AG2816" s="32"/>
      <c r="AH2816" s="14">
        <f t="shared" si="2216"/>
        <v>9</v>
      </c>
      <c r="AI2816" s="15">
        <f t="shared" si="2213"/>
        <v>27</v>
      </c>
      <c r="AJ2816" s="56">
        <v>45159</v>
      </c>
    </row>
    <row r="2817" spans="1:36" x14ac:dyDescent="0.15">
      <c r="A2817" s="30"/>
      <c r="B2817" s="37"/>
      <c r="C2817" s="19"/>
      <c r="D2817" s="18"/>
      <c r="E2817" s="32"/>
      <c r="F2817" s="14">
        <f t="shared" si="2217"/>
        <v>0</v>
      </c>
      <c r="G2817" s="37"/>
      <c r="H2817" s="19"/>
      <c r="I2817" s="18"/>
      <c r="J2817" s="32"/>
      <c r="K2817" s="14">
        <f t="shared" si="2218"/>
        <v>0</v>
      </c>
      <c r="L2817" s="37"/>
      <c r="M2817" s="19"/>
      <c r="N2817" s="18"/>
      <c r="O2817" s="32"/>
      <c r="P2817" s="14">
        <f t="shared" si="2219"/>
        <v>0</v>
      </c>
      <c r="Q2817" s="15">
        <f t="shared" si="2205"/>
        <v>0</v>
      </c>
      <c r="S2817" s="13" t="s">
        <v>1979</v>
      </c>
      <c r="T2817" s="37"/>
      <c r="U2817" s="19">
        <v>15</v>
      </c>
      <c r="V2817" s="18"/>
      <c r="W2817" s="32"/>
      <c r="X2817" s="14">
        <f t="shared" si="2214"/>
        <v>15</v>
      </c>
      <c r="Y2817" s="37"/>
      <c r="Z2817" s="19"/>
      <c r="AA2817" s="18"/>
      <c r="AB2817" s="32"/>
      <c r="AC2817" s="14">
        <f t="shared" si="2215"/>
        <v>0</v>
      </c>
      <c r="AD2817" s="37">
        <v>10</v>
      </c>
      <c r="AE2817" s="19"/>
      <c r="AF2817" s="18"/>
      <c r="AG2817" s="32"/>
      <c r="AH2817" s="14">
        <f t="shared" si="2216"/>
        <v>10</v>
      </c>
      <c r="AI2817" s="15">
        <f t="shared" si="2213"/>
        <v>25</v>
      </c>
      <c r="AJ2817" s="56">
        <v>45157</v>
      </c>
    </row>
    <row r="2818" spans="1:36" x14ac:dyDescent="0.15">
      <c r="A2818" s="30"/>
      <c r="B2818" s="37"/>
      <c r="C2818" s="19"/>
      <c r="D2818" s="18"/>
      <c r="E2818" s="32"/>
      <c r="F2818" s="14">
        <f t="shared" si="2217"/>
        <v>0</v>
      </c>
      <c r="G2818" s="37"/>
      <c r="H2818" s="19"/>
      <c r="I2818" s="18"/>
      <c r="J2818" s="32"/>
      <c r="K2818" s="14">
        <f t="shared" si="2218"/>
        <v>0</v>
      </c>
      <c r="L2818" s="37"/>
      <c r="M2818" s="19"/>
      <c r="N2818" s="18"/>
      <c r="O2818" s="32"/>
      <c r="P2818" s="14">
        <f t="shared" si="2219"/>
        <v>0</v>
      </c>
      <c r="Q2818" s="15">
        <f t="shared" si="2205"/>
        <v>0</v>
      </c>
      <c r="S2818" s="30" t="s">
        <v>1984</v>
      </c>
      <c r="T2818" s="37"/>
      <c r="U2818" s="19">
        <v>5</v>
      </c>
      <c r="V2818" s="18">
        <v>3</v>
      </c>
      <c r="W2818" s="32">
        <v>4</v>
      </c>
      <c r="X2818" s="14">
        <f t="shared" si="2214"/>
        <v>12</v>
      </c>
      <c r="Y2818" s="37"/>
      <c r="Z2818" s="19">
        <v>5</v>
      </c>
      <c r="AA2818" s="18">
        <v>3</v>
      </c>
      <c r="AB2818" s="32">
        <v>4</v>
      </c>
      <c r="AC2818" s="14">
        <f t="shared" si="2215"/>
        <v>12</v>
      </c>
      <c r="AD2818" s="37"/>
      <c r="AE2818" s="19">
        <v>5</v>
      </c>
      <c r="AF2818" s="18">
        <v>3</v>
      </c>
      <c r="AG2818" s="32">
        <v>4</v>
      </c>
      <c r="AH2818" s="14">
        <f t="shared" si="2216"/>
        <v>12</v>
      </c>
      <c r="AI2818" s="15">
        <f t="shared" si="2213"/>
        <v>36</v>
      </c>
      <c r="AJ2818" s="56">
        <v>45160</v>
      </c>
    </row>
    <row r="2819" spans="1:36" x14ac:dyDescent="0.15">
      <c r="A2819" s="30"/>
      <c r="B2819" s="37"/>
      <c r="C2819" s="19"/>
      <c r="D2819" s="18"/>
      <c r="E2819" s="32"/>
      <c r="F2819" s="14">
        <f t="shared" si="2217"/>
        <v>0</v>
      </c>
      <c r="G2819" s="37"/>
      <c r="H2819" s="19"/>
      <c r="I2819" s="18"/>
      <c r="J2819" s="32"/>
      <c r="K2819" s="14">
        <f t="shared" si="2218"/>
        <v>0</v>
      </c>
      <c r="L2819" s="37"/>
      <c r="M2819" s="19"/>
      <c r="N2819" s="18"/>
      <c r="O2819" s="32"/>
      <c r="P2819" s="14">
        <f t="shared" si="2219"/>
        <v>0</v>
      </c>
      <c r="Q2819" s="15">
        <f t="shared" si="2205"/>
        <v>0</v>
      </c>
      <c r="S2819" s="13" t="s">
        <v>1985</v>
      </c>
      <c r="T2819" s="37"/>
      <c r="U2819" s="19"/>
      <c r="V2819" s="18"/>
      <c r="W2819" s="32"/>
      <c r="X2819" s="14">
        <f t="shared" si="2214"/>
        <v>0</v>
      </c>
      <c r="Y2819" s="37"/>
      <c r="Z2819" s="19"/>
      <c r="AA2819" s="18"/>
      <c r="AB2819" s="32"/>
      <c r="AC2819" s="14">
        <f t="shared" si="2215"/>
        <v>0</v>
      </c>
      <c r="AD2819" s="37"/>
      <c r="AE2819" s="19">
        <v>4</v>
      </c>
      <c r="AF2819" s="18"/>
      <c r="AG2819" s="32"/>
      <c r="AH2819" s="14">
        <f t="shared" si="2216"/>
        <v>4</v>
      </c>
      <c r="AI2819" s="15">
        <f t="shared" si="2213"/>
        <v>4</v>
      </c>
      <c r="AJ2819" s="56">
        <v>45160</v>
      </c>
    </row>
    <row r="2820" spans="1:36" x14ac:dyDescent="0.15">
      <c r="A2820" s="30"/>
      <c r="B2820" s="37"/>
      <c r="C2820" s="19"/>
      <c r="D2820" s="18"/>
      <c r="E2820" s="32"/>
      <c r="F2820" s="14">
        <f t="shared" si="2217"/>
        <v>0</v>
      </c>
      <c r="G2820" s="37"/>
      <c r="H2820" s="19"/>
      <c r="I2820" s="18"/>
      <c r="J2820" s="32"/>
      <c r="K2820" s="14">
        <f t="shared" si="2218"/>
        <v>0</v>
      </c>
      <c r="L2820" s="37"/>
      <c r="M2820" s="19"/>
      <c r="N2820" s="18"/>
      <c r="O2820" s="32"/>
      <c r="P2820" s="14">
        <f t="shared" si="2219"/>
        <v>0</v>
      </c>
      <c r="Q2820" s="15">
        <f t="shared" si="2205"/>
        <v>0</v>
      </c>
      <c r="S2820" s="30" t="s">
        <v>1986</v>
      </c>
      <c r="T2820" s="37">
        <v>2</v>
      </c>
      <c r="U2820" s="19">
        <v>1</v>
      </c>
      <c r="V2820" s="18"/>
      <c r="W2820" s="32">
        <v>1</v>
      </c>
      <c r="X2820" s="14">
        <f t="shared" si="2214"/>
        <v>4</v>
      </c>
      <c r="Y2820" s="37">
        <v>2</v>
      </c>
      <c r="Z2820" s="19">
        <v>1</v>
      </c>
      <c r="AA2820" s="18"/>
      <c r="AB2820" s="32">
        <v>1</v>
      </c>
      <c r="AC2820" s="14">
        <f t="shared" si="2215"/>
        <v>4</v>
      </c>
      <c r="AD2820" s="37">
        <v>2</v>
      </c>
      <c r="AE2820" s="19">
        <v>1</v>
      </c>
      <c r="AF2820" s="18"/>
      <c r="AG2820" s="32">
        <v>1</v>
      </c>
      <c r="AH2820" s="14">
        <f t="shared" si="2216"/>
        <v>4</v>
      </c>
      <c r="AI2820" s="15">
        <f t="shared" si="2213"/>
        <v>12</v>
      </c>
      <c r="AJ2820" s="56">
        <v>45161</v>
      </c>
    </row>
    <row r="2821" spans="1:36" x14ac:dyDescent="0.15">
      <c r="A2821" s="30"/>
      <c r="B2821" s="37"/>
      <c r="C2821" s="19"/>
      <c r="D2821" s="18"/>
      <c r="E2821" s="32"/>
      <c r="F2821" s="14">
        <f t="shared" si="2217"/>
        <v>0</v>
      </c>
      <c r="G2821" s="37"/>
      <c r="H2821" s="19"/>
      <c r="I2821" s="18"/>
      <c r="J2821" s="32"/>
      <c r="K2821" s="14">
        <f t="shared" si="2218"/>
        <v>0</v>
      </c>
      <c r="L2821" s="37"/>
      <c r="M2821" s="19"/>
      <c r="N2821" s="18"/>
      <c r="O2821" s="32"/>
      <c r="P2821" s="14">
        <f t="shared" si="2219"/>
        <v>0</v>
      </c>
      <c r="Q2821" s="15">
        <f t="shared" si="2205"/>
        <v>0</v>
      </c>
      <c r="S2821" s="30" t="s">
        <v>1987</v>
      </c>
      <c r="T2821" s="37"/>
      <c r="U2821" s="19">
        <v>3</v>
      </c>
      <c r="V2821" s="18"/>
      <c r="W2821" s="32">
        <v>1</v>
      </c>
      <c r="X2821" s="14">
        <f t="shared" si="2214"/>
        <v>4</v>
      </c>
      <c r="Y2821" s="37"/>
      <c r="Z2821" s="19">
        <v>3</v>
      </c>
      <c r="AA2821" s="18"/>
      <c r="AB2821" s="32">
        <v>1</v>
      </c>
      <c r="AC2821" s="14">
        <f t="shared" si="2215"/>
        <v>4</v>
      </c>
      <c r="AD2821" s="37"/>
      <c r="AE2821" s="19">
        <v>3</v>
      </c>
      <c r="AF2821" s="18"/>
      <c r="AG2821" s="32">
        <v>1</v>
      </c>
      <c r="AH2821" s="14">
        <f t="shared" si="2216"/>
        <v>4</v>
      </c>
      <c r="AI2821" s="15">
        <f t="shared" si="2213"/>
        <v>12</v>
      </c>
      <c r="AJ2821" s="56">
        <v>45162</v>
      </c>
    </row>
    <row r="2822" spans="1:36" x14ac:dyDescent="0.15">
      <c r="A2822" s="30"/>
      <c r="B2822" s="37"/>
      <c r="C2822" s="19"/>
      <c r="D2822" s="18"/>
      <c r="E2822" s="32"/>
      <c r="F2822" s="14">
        <f t="shared" si="2217"/>
        <v>0</v>
      </c>
      <c r="G2822" s="37"/>
      <c r="H2822" s="19"/>
      <c r="I2822" s="18"/>
      <c r="J2822" s="32"/>
      <c r="K2822" s="14">
        <f t="shared" si="2218"/>
        <v>0</v>
      </c>
      <c r="L2822" s="37"/>
      <c r="M2822" s="19"/>
      <c r="N2822" s="18"/>
      <c r="O2822" s="32"/>
      <c r="P2822" s="14">
        <f t="shared" si="2219"/>
        <v>0</v>
      </c>
      <c r="Q2822" s="15">
        <f t="shared" si="2205"/>
        <v>0</v>
      </c>
      <c r="S2822" s="30" t="s">
        <v>1988</v>
      </c>
      <c r="T2822" s="37"/>
      <c r="U2822" s="19">
        <v>1</v>
      </c>
      <c r="V2822" s="18">
        <v>2</v>
      </c>
      <c r="W2822" s="32">
        <v>1</v>
      </c>
      <c r="X2822" s="14">
        <f t="shared" si="2214"/>
        <v>4</v>
      </c>
      <c r="Y2822" s="37"/>
      <c r="Z2822" s="19">
        <v>1</v>
      </c>
      <c r="AA2822" s="18">
        <v>2</v>
      </c>
      <c r="AB2822" s="32">
        <v>1</v>
      </c>
      <c r="AC2822" s="14">
        <f t="shared" si="2215"/>
        <v>4</v>
      </c>
      <c r="AD2822" s="37"/>
      <c r="AE2822" s="19">
        <v>1</v>
      </c>
      <c r="AF2822" s="18">
        <v>2</v>
      </c>
      <c r="AG2822" s="32">
        <v>1</v>
      </c>
      <c r="AH2822" s="14">
        <f t="shared" si="2216"/>
        <v>4</v>
      </c>
      <c r="AI2822" s="15">
        <f t="shared" si="2213"/>
        <v>12</v>
      </c>
      <c r="AJ2822" s="56">
        <v>45163</v>
      </c>
    </row>
    <row r="2823" spans="1:36" x14ac:dyDescent="0.15">
      <c r="A2823" s="30"/>
      <c r="B2823" s="37"/>
      <c r="C2823" s="19"/>
      <c r="D2823" s="18"/>
      <c r="E2823" s="32"/>
      <c r="F2823" s="14">
        <f t="shared" si="2217"/>
        <v>0</v>
      </c>
      <c r="G2823" s="37"/>
      <c r="H2823" s="19"/>
      <c r="I2823" s="18"/>
      <c r="J2823" s="32"/>
      <c r="K2823" s="14">
        <f t="shared" si="2218"/>
        <v>0</v>
      </c>
      <c r="L2823" s="37"/>
      <c r="M2823" s="19"/>
      <c r="N2823" s="18"/>
      <c r="O2823" s="32"/>
      <c r="P2823" s="14">
        <f t="shared" si="2219"/>
        <v>0</v>
      </c>
      <c r="Q2823" s="15">
        <f t="shared" si="2205"/>
        <v>0</v>
      </c>
      <c r="S2823" s="30" t="s">
        <v>1989</v>
      </c>
      <c r="T2823" s="37">
        <v>2</v>
      </c>
      <c r="U2823" s="19">
        <v>4</v>
      </c>
      <c r="V2823" s="18">
        <v>1</v>
      </c>
      <c r="W2823" s="32">
        <v>3</v>
      </c>
      <c r="X2823" s="14">
        <f t="shared" si="2214"/>
        <v>10</v>
      </c>
      <c r="Y2823" s="37">
        <v>2</v>
      </c>
      <c r="Z2823" s="19">
        <v>4</v>
      </c>
      <c r="AA2823" s="18">
        <v>1</v>
      </c>
      <c r="AB2823" s="32">
        <v>3</v>
      </c>
      <c r="AC2823" s="14">
        <f t="shared" si="2215"/>
        <v>10</v>
      </c>
      <c r="AD2823" s="37">
        <v>2</v>
      </c>
      <c r="AE2823" s="19">
        <v>4</v>
      </c>
      <c r="AF2823" s="18">
        <v>1</v>
      </c>
      <c r="AG2823" s="32">
        <v>3</v>
      </c>
      <c r="AH2823" s="14">
        <f t="shared" si="2216"/>
        <v>10</v>
      </c>
      <c r="AI2823" s="15">
        <f t="shared" si="2213"/>
        <v>30</v>
      </c>
      <c r="AJ2823" s="56">
        <v>45166</v>
      </c>
    </row>
    <row r="2824" spans="1:36" x14ac:dyDescent="0.15">
      <c r="A2824" s="30"/>
      <c r="B2824" s="37"/>
      <c r="C2824" s="19"/>
      <c r="D2824" s="18"/>
      <c r="E2824" s="32"/>
      <c r="F2824" s="14">
        <f t="shared" si="2217"/>
        <v>0</v>
      </c>
      <c r="G2824" s="37"/>
      <c r="H2824" s="19"/>
      <c r="I2824" s="18"/>
      <c r="J2824" s="32"/>
      <c r="K2824" s="14">
        <f t="shared" si="2218"/>
        <v>0</v>
      </c>
      <c r="L2824" s="37"/>
      <c r="M2824" s="19"/>
      <c r="N2824" s="18"/>
      <c r="O2824" s="32"/>
      <c r="P2824" s="14">
        <f t="shared" si="2219"/>
        <v>0</v>
      </c>
      <c r="Q2824" s="15">
        <f t="shared" si="2205"/>
        <v>0</v>
      </c>
      <c r="S2824" s="30" t="s">
        <v>1991</v>
      </c>
      <c r="T2824" s="37"/>
      <c r="U2824" s="19">
        <v>2</v>
      </c>
      <c r="V2824" s="18">
        <v>4</v>
      </c>
      <c r="W2824" s="32">
        <v>9</v>
      </c>
      <c r="X2824" s="14">
        <f t="shared" si="2214"/>
        <v>15</v>
      </c>
      <c r="Y2824" s="37"/>
      <c r="Z2824" s="19">
        <v>2</v>
      </c>
      <c r="AA2824" s="18">
        <v>4</v>
      </c>
      <c r="AB2824" s="32">
        <v>9</v>
      </c>
      <c r="AC2824" s="14">
        <f t="shared" si="2215"/>
        <v>15</v>
      </c>
      <c r="AD2824" s="37"/>
      <c r="AE2824" s="19">
        <v>2</v>
      </c>
      <c r="AF2824" s="18">
        <v>4</v>
      </c>
      <c r="AG2824" s="32">
        <v>9</v>
      </c>
      <c r="AH2824" s="14">
        <f t="shared" si="2216"/>
        <v>15</v>
      </c>
      <c r="AI2824" s="15">
        <f t="shared" si="2213"/>
        <v>45</v>
      </c>
      <c r="AJ2824" s="56">
        <v>45167</v>
      </c>
    </row>
    <row r="2825" spans="1:36" x14ac:dyDescent="0.15">
      <c r="A2825" s="30"/>
      <c r="B2825" s="37"/>
      <c r="C2825" s="19"/>
      <c r="D2825" s="18"/>
      <c r="E2825" s="32"/>
      <c r="F2825" s="14">
        <f t="shared" si="2217"/>
        <v>0</v>
      </c>
      <c r="G2825" s="37"/>
      <c r="H2825" s="19"/>
      <c r="I2825" s="18"/>
      <c r="J2825" s="32"/>
      <c r="K2825" s="14">
        <f t="shared" si="2218"/>
        <v>0</v>
      </c>
      <c r="L2825" s="37"/>
      <c r="M2825" s="19"/>
      <c r="N2825" s="18"/>
      <c r="O2825" s="32"/>
      <c r="P2825" s="14">
        <f t="shared" si="2219"/>
        <v>0</v>
      </c>
      <c r="Q2825" s="15">
        <f t="shared" si="2205"/>
        <v>0</v>
      </c>
      <c r="S2825" s="30" t="s">
        <v>1992</v>
      </c>
      <c r="T2825" s="37">
        <v>1</v>
      </c>
      <c r="U2825" s="19">
        <v>2</v>
      </c>
      <c r="V2825" s="18"/>
      <c r="W2825" s="32">
        <v>5</v>
      </c>
      <c r="X2825" s="14">
        <f t="shared" si="2214"/>
        <v>8</v>
      </c>
      <c r="Y2825" s="37">
        <v>1</v>
      </c>
      <c r="Z2825" s="19">
        <v>2</v>
      </c>
      <c r="AA2825" s="18"/>
      <c r="AB2825" s="32">
        <v>5</v>
      </c>
      <c r="AC2825" s="14">
        <f t="shared" si="2215"/>
        <v>8</v>
      </c>
      <c r="AD2825" s="37">
        <v>1</v>
      </c>
      <c r="AE2825" s="19">
        <v>2</v>
      </c>
      <c r="AF2825" s="18"/>
      <c r="AG2825" s="32">
        <v>5</v>
      </c>
      <c r="AH2825" s="14">
        <f t="shared" si="2216"/>
        <v>8</v>
      </c>
      <c r="AI2825" s="15">
        <f t="shared" si="2213"/>
        <v>24</v>
      </c>
      <c r="AJ2825" s="56">
        <v>45168</v>
      </c>
    </row>
    <row r="2826" spans="1:36" x14ac:dyDescent="0.15">
      <c r="A2826" s="30"/>
      <c r="B2826" s="37"/>
      <c r="C2826" s="19"/>
      <c r="D2826" s="18"/>
      <c r="E2826" s="32"/>
      <c r="F2826" s="14">
        <f t="shared" si="2217"/>
        <v>0</v>
      </c>
      <c r="G2826" s="37"/>
      <c r="H2826" s="19"/>
      <c r="I2826" s="18"/>
      <c r="J2826" s="32"/>
      <c r="K2826" s="14">
        <f t="shared" si="2218"/>
        <v>0</v>
      </c>
      <c r="L2826" s="37"/>
      <c r="M2826" s="19"/>
      <c r="N2826" s="18"/>
      <c r="O2826" s="32"/>
      <c r="P2826" s="14">
        <f t="shared" si="2219"/>
        <v>0</v>
      </c>
      <c r="Q2826" s="15">
        <f t="shared" si="2205"/>
        <v>0</v>
      </c>
      <c r="S2826" s="30" t="s">
        <v>1993</v>
      </c>
      <c r="T2826" s="31">
        <v>2</v>
      </c>
      <c r="U2826" s="32">
        <v>2</v>
      </c>
      <c r="V2826" s="33">
        <v>2</v>
      </c>
      <c r="W2826" s="32"/>
      <c r="X2826" s="14">
        <f t="shared" si="2214"/>
        <v>6</v>
      </c>
      <c r="Y2826" s="31">
        <v>2</v>
      </c>
      <c r="Z2826" s="32">
        <v>2</v>
      </c>
      <c r="AA2826" s="33">
        <v>2</v>
      </c>
      <c r="AB2826" s="32"/>
      <c r="AC2826" s="14">
        <f t="shared" si="2215"/>
        <v>6</v>
      </c>
      <c r="AD2826" s="31">
        <v>2</v>
      </c>
      <c r="AE2826" s="32">
        <v>2</v>
      </c>
      <c r="AF2826" s="33">
        <v>2</v>
      </c>
      <c r="AG2826" s="32"/>
      <c r="AH2826" s="14">
        <f t="shared" si="2216"/>
        <v>6</v>
      </c>
      <c r="AI2826" s="15">
        <f t="shared" si="2213"/>
        <v>18</v>
      </c>
      <c r="AJ2826" s="56">
        <v>45169</v>
      </c>
    </row>
    <row r="2827" spans="1:36" x14ac:dyDescent="0.15">
      <c r="A2827" s="30"/>
      <c r="B2827" s="37"/>
      <c r="C2827" s="19"/>
      <c r="D2827" s="18"/>
      <c r="E2827" s="32"/>
      <c r="F2827" s="14">
        <f t="shared" si="2217"/>
        <v>0</v>
      </c>
      <c r="G2827" s="37"/>
      <c r="H2827" s="19"/>
      <c r="I2827" s="18"/>
      <c r="J2827" s="32"/>
      <c r="K2827" s="14">
        <f t="shared" si="2218"/>
        <v>0</v>
      </c>
      <c r="L2827" s="37"/>
      <c r="M2827" s="19"/>
      <c r="N2827" s="18"/>
      <c r="O2827" s="32"/>
      <c r="P2827" s="14">
        <f t="shared" si="2219"/>
        <v>0</v>
      </c>
      <c r="Q2827" s="15">
        <f t="shared" si="2205"/>
        <v>0</v>
      </c>
      <c r="S2827" s="30" t="s">
        <v>1997</v>
      </c>
      <c r="T2827" s="31">
        <v>1</v>
      </c>
      <c r="U2827" s="32">
        <v>10</v>
      </c>
      <c r="V2827" s="33">
        <v>3</v>
      </c>
      <c r="W2827" s="32">
        <v>4</v>
      </c>
      <c r="X2827" s="14">
        <f t="shared" si="2214"/>
        <v>18</v>
      </c>
      <c r="Y2827" s="31">
        <v>1</v>
      </c>
      <c r="Z2827" s="32">
        <v>10</v>
      </c>
      <c r="AA2827" s="33">
        <v>3</v>
      </c>
      <c r="AB2827" s="32">
        <v>4</v>
      </c>
      <c r="AC2827" s="14">
        <f t="shared" si="2215"/>
        <v>18</v>
      </c>
      <c r="AD2827" s="31">
        <v>1</v>
      </c>
      <c r="AE2827" s="32">
        <v>10</v>
      </c>
      <c r="AF2827" s="33">
        <v>3</v>
      </c>
      <c r="AG2827" s="32">
        <v>4</v>
      </c>
      <c r="AH2827" s="14">
        <f t="shared" si="2216"/>
        <v>18</v>
      </c>
      <c r="AI2827" s="15">
        <f t="shared" si="2213"/>
        <v>54</v>
      </c>
      <c r="AJ2827" s="56">
        <v>45170</v>
      </c>
    </row>
    <row r="2828" spans="1:36" x14ac:dyDescent="0.15">
      <c r="A2828" s="30"/>
      <c r="B2828" s="37"/>
      <c r="C2828" s="19"/>
      <c r="D2828" s="18"/>
      <c r="E2828" s="32"/>
      <c r="F2828" s="14">
        <f t="shared" si="2217"/>
        <v>0</v>
      </c>
      <c r="G2828" s="37"/>
      <c r="H2828" s="19"/>
      <c r="I2828" s="18"/>
      <c r="J2828" s="32"/>
      <c r="K2828" s="14">
        <f t="shared" si="2218"/>
        <v>0</v>
      </c>
      <c r="L2828" s="37"/>
      <c r="M2828" s="19"/>
      <c r="N2828" s="18"/>
      <c r="O2828" s="32"/>
      <c r="P2828" s="14">
        <f t="shared" si="2219"/>
        <v>0</v>
      </c>
      <c r="Q2828" s="15">
        <f t="shared" si="2205"/>
        <v>0</v>
      </c>
      <c r="S2828" s="30"/>
      <c r="T2828" s="31"/>
      <c r="U2828" s="32"/>
      <c r="V2828" s="33"/>
      <c r="W2828" s="32"/>
      <c r="X2828" s="14">
        <f t="shared" si="2214"/>
        <v>0</v>
      </c>
      <c r="Y2828" s="31"/>
      <c r="Z2828" s="32"/>
      <c r="AA2828" s="33"/>
      <c r="AB2828" s="32"/>
      <c r="AC2828" s="14">
        <f t="shared" si="2215"/>
        <v>0</v>
      </c>
      <c r="AD2828" s="31"/>
      <c r="AE2828" s="32"/>
      <c r="AF2828" s="33"/>
      <c r="AG2828" s="32"/>
      <c r="AH2828" s="14">
        <f t="shared" si="2216"/>
        <v>0</v>
      </c>
      <c r="AI2828" s="15">
        <f t="shared" si="2213"/>
        <v>0</v>
      </c>
    </row>
    <row r="2829" spans="1:36" x14ac:dyDescent="0.15">
      <c r="A2829" s="30"/>
      <c r="B2829" s="37"/>
      <c r="C2829" s="19"/>
      <c r="D2829" s="18"/>
      <c r="E2829" s="32"/>
      <c r="F2829" s="14">
        <f t="shared" si="2217"/>
        <v>0</v>
      </c>
      <c r="G2829" s="37"/>
      <c r="H2829" s="19"/>
      <c r="I2829" s="18"/>
      <c r="J2829" s="32"/>
      <c r="K2829" s="14">
        <f t="shared" si="2218"/>
        <v>0</v>
      </c>
      <c r="L2829" s="37"/>
      <c r="M2829" s="19"/>
      <c r="N2829" s="18"/>
      <c r="O2829" s="32"/>
      <c r="P2829" s="14">
        <f t="shared" si="2219"/>
        <v>0</v>
      </c>
      <c r="Q2829" s="15">
        <f t="shared" si="2205"/>
        <v>0</v>
      </c>
      <c r="S2829" s="30" t="s">
        <v>1944</v>
      </c>
      <c r="T2829" s="31"/>
      <c r="U2829" s="32"/>
      <c r="V2829" s="33"/>
      <c r="W2829" s="32"/>
      <c r="X2829" s="14">
        <f t="shared" si="2214"/>
        <v>0</v>
      </c>
      <c r="Y2829" s="31"/>
      <c r="Z2829" s="32"/>
      <c r="AA2829" s="33"/>
      <c r="AB2829" s="32"/>
      <c r="AC2829" s="14">
        <f t="shared" si="2215"/>
        <v>0</v>
      </c>
      <c r="AD2829" s="31"/>
      <c r="AE2829" s="32"/>
      <c r="AF2829" s="33"/>
      <c r="AG2829" s="32"/>
      <c r="AH2829" s="14">
        <f t="shared" si="2216"/>
        <v>0</v>
      </c>
      <c r="AI2829" s="15">
        <f t="shared" si="2213"/>
        <v>0</v>
      </c>
      <c r="AJ2829" s="56" t="s">
        <v>1496</v>
      </c>
    </row>
    <row r="2830" spans="1:36" x14ac:dyDescent="0.15">
      <c r="A2830" s="39"/>
      <c r="B2830" s="37"/>
      <c r="C2830" s="19"/>
      <c r="D2830" s="18"/>
      <c r="E2830" s="32"/>
      <c r="F2830" s="14">
        <f t="shared" si="2217"/>
        <v>0</v>
      </c>
      <c r="G2830" s="37"/>
      <c r="H2830" s="19"/>
      <c r="I2830" s="18"/>
      <c r="J2830" s="32"/>
      <c r="K2830" s="14">
        <f t="shared" si="2218"/>
        <v>0</v>
      </c>
      <c r="L2830" s="37"/>
      <c r="M2830" s="19"/>
      <c r="N2830" s="18"/>
      <c r="O2830" s="32"/>
      <c r="P2830" s="14">
        <f t="shared" si="2219"/>
        <v>0</v>
      </c>
      <c r="Q2830" s="15">
        <f t="shared" si="2205"/>
        <v>0</v>
      </c>
      <c r="S2830" s="30" t="s">
        <v>1939</v>
      </c>
      <c r="T2830" s="31"/>
      <c r="U2830" s="32"/>
      <c r="V2830" s="33"/>
      <c r="W2830" s="32"/>
      <c r="X2830" s="14">
        <f t="shared" si="2214"/>
        <v>0</v>
      </c>
      <c r="Y2830" s="31"/>
      <c r="Z2830" s="32"/>
      <c r="AA2830" s="33"/>
      <c r="AB2830" s="32"/>
      <c r="AC2830" s="14">
        <f t="shared" si="2215"/>
        <v>0</v>
      </c>
      <c r="AD2830" s="31"/>
      <c r="AE2830" s="32"/>
      <c r="AF2830" s="33"/>
      <c r="AG2830" s="32"/>
      <c r="AH2830" s="14">
        <f t="shared" si="2216"/>
        <v>0</v>
      </c>
      <c r="AI2830" s="15">
        <f t="shared" si="2213"/>
        <v>0</v>
      </c>
      <c r="AJ2830" s="56" t="s">
        <v>1940</v>
      </c>
    </row>
    <row r="2831" spans="1:36" x14ac:dyDescent="0.15">
      <c r="A2831" s="30"/>
      <c r="B2831" s="37"/>
      <c r="C2831" s="19"/>
      <c r="D2831" s="18"/>
      <c r="E2831" s="32"/>
      <c r="F2831" s="14">
        <f t="shared" si="2217"/>
        <v>0</v>
      </c>
      <c r="G2831" s="37"/>
      <c r="H2831" s="19"/>
      <c r="I2831" s="18"/>
      <c r="J2831" s="32"/>
      <c r="K2831" s="14">
        <f t="shared" si="2218"/>
        <v>0</v>
      </c>
      <c r="L2831" s="37"/>
      <c r="M2831" s="19"/>
      <c r="N2831" s="18"/>
      <c r="O2831" s="32"/>
      <c r="P2831" s="14">
        <f t="shared" si="2219"/>
        <v>0</v>
      </c>
      <c r="Q2831" s="15">
        <f t="shared" si="2205"/>
        <v>0</v>
      </c>
      <c r="S2831" s="30" t="s">
        <v>1936</v>
      </c>
      <c r="T2831" s="31"/>
      <c r="U2831" s="32"/>
      <c r="V2831" s="33"/>
      <c r="W2831" s="32"/>
      <c r="X2831" s="14">
        <f t="shared" si="2214"/>
        <v>0</v>
      </c>
      <c r="Y2831" s="31"/>
      <c r="Z2831" s="32"/>
      <c r="AA2831" s="33"/>
      <c r="AB2831" s="32"/>
      <c r="AC2831" s="14">
        <f t="shared" si="2215"/>
        <v>0</v>
      </c>
      <c r="AD2831" s="31"/>
      <c r="AE2831" s="32"/>
      <c r="AF2831" s="33"/>
      <c r="AG2831" s="32"/>
      <c r="AH2831" s="14">
        <f t="shared" si="2216"/>
        <v>0</v>
      </c>
      <c r="AI2831" s="15">
        <f t="shared" si="2213"/>
        <v>0</v>
      </c>
      <c r="AJ2831" s="56" t="s">
        <v>1937</v>
      </c>
    </row>
    <row r="2832" spans="1:36" x14ac:dyDescent="0.15">
      <c r="A2832" s="30"/>
      <c r="B2832" s="37"/>
      <c r="C2832" s="19"/>
      <c r="D2832" s="18"/>
      <c r="E2832" s="32"/>
      <c r="F2832" s="14">
        <f t="shared" si="2217"/>
        <v>0</v>
      </c>
      <c r="G2832" s="37"/>
      <c r="H2832" s="19"/>
      <c r="I2832" s="18"/>
      <c r="J2832" s="32"/>
      <c r="K2832" s="14">
        <f t="shared" si="2218"/>
        <v>0</v>
      </c>
      <c r="L2832" s="37"/>
      <c r="M2832" s="19"/>
      <c r="N2832" s="18"/>
      <c r="O2832" s="32"/>
      <c r="P2832" s="14">
        <f t="shared" si="2219"/>
        <v>0</v>
      </c>
      <c r="Q2832" s="15">
        <f t="shared" si="2205"/>
        <v>0</v>
      </c>
      <c r="S2832" s="30" t="s">
        <v>1931</v>
      </c>
      <c r="T2832" s="31"/>
      <c r="U2832" s="32"/>
      <c r="V2832" s="33"/>
      <c r="W2832" s="32"/>
      <c r="X2832" s="14">
        <f t="shared" si="2214"/>
        <v>0</v>
      </c>
      <c r="Y2832" s="31"/>
      <c r="Z2832" s="32"/>
      <c r="AA2832" s="33"/>
      <c r="AB2832" s="32"/>
      <c r="AC2832" s="14">
        <f t="shared" si="2215"/>
        <v>0</v>
      </c>
      <c r="AD2832" s="31"/>
      <c r="AE2832" s="32"/>
      <c r="AF2832" s="33"/>
      <c r="AG2832" s="32"/>
      <c r="AH2832" s="14">
        <f t="shared" si="2216"/>
        <v>0</v>
      </c>
      <c r="AI2832" s="15">
        <f t="shared" si="2213"/>
        <v>0</v>
      </c>
      <c r="AJ2832" s="56" t="s">
        <v>329</v>
      </c>
    </row>
    <row r="2833" spans="1:36" x14ac:dyDescent="0.15">
      <c r="A2833" s="13"/>
      <c r="B2833" s="37"/>
      <c r="C2833" s="19"/>
      <c r="D2833" s="18"/>
      <c r="E2833" s="32"/>
      <c r="F2833" s="14">
        <f t="shared" si="2217"/>
        <v>0</v>
      </c>
      <c r="G2833" s="37"/>
      <c r="H2833" s="19"/>
      <c r="I2833" s="18"/>
      <c r="J2833" s="32"/>
      <c r="K2833" s="14">
        <f t="shared" si="2218"/>
        <v>0</v>
      </c>
      <c r="L2833" s="37"/>
      <c r="M2833" s="19"/>
      <c r="N2833" s="18"/>
      <c r="O2833" s="32"/>
      <c r="P2833" s="14">
        <f t="shared" si="2219"/>
        <v>0</v>
      </c>
      <c r="Q2833" s="15">
        <f t="shared" si="2205"/>
        <v>0</v>
      </c>
      <c r="S2833" s="142" t="s">
        <v>1873</v>
      </c>
      <c r="T2833" s="143"/>
      <c r="U2833" s="113"/>
      <c r="V2833" s="144"/>
      <c r="W2833" s="113"/>
      <c r="X2833" s="145">
        <f t="shared" si="2214"/>
        <v>0</v>
      </c>
      <c r="Y2833" s="143"/>
      <c r="Z2833" s="113"/>
      <c r="AA2833" s="144"/>
      <c r="AB2833" s="113"/>
      <c r="AC2833" s="145">
        <f t="shared" si="2215"/>
        <v>0</v>
      </c>
      <c r="AD2833" s="143"/>
      <c r="AE2833" s="113"/>
      <c r="AF2833" s="144"/>
      <c r="AG2833" s="113"/>
      <c r="AH2833" s="145">
        <f t="shared" si="2216"/>
        <v>0</v>
      </c>
      <c r="AI2833" s="146">
        <f t="shared" si="2213"/>
        <v>0</v>
      </c>
      <c r="AJ2833" s="57"/>
    </row>
    <row r="2834" spans="1:36" ht="14.25" thickBot="1" x14ac:dyDescent="0.2">
      <c r="A2834" s="13"/>
      <c r="B2834" s="37"/>
      <c r="C2834" s="19"/>
      <c r="D2834" s="18"/>
      <c r="E2834" s="106"/>
      <c r="F2834" s="14">
        <f t="shared" si="2217"/>
        <v>0</v>
      </c>
      <c r="G2834" s="37"/>
      <c r="H2834" s="19"/>
      <c r="I2834" s="18"/>
      <c r="J2834" s="32"/>
      <c r="K2834" s="14">
        <f t="shared" si="2218"/>
        <v>0</v>
      </c>
      <c r="L2834" s="37"/>
      <c r="M2834" s="19"/>
      <c r="N2834" s="18"/>
      <c r="O2834" s="106"/>
      <c r="P2834" s="14">
        <f t="shared" si="2219"/>
        <v>0</v>
      </c>
      <c r="Q2834" s="24">
        <f t="shared" si="2205"/>
        <v>0</v>
      </c>
      <c r="S2834" s="30" t="s">
        <v>1872</v>
      </c>
      <c r="T2834" s="31"/>
      <c r="U2834" s="32"/>
      <c r="V2834" s="33"/>
      <c r="W2834" s="32"/>
      <c r="X2834" s="14">
        <f t="shared" si="2214"/>
        <v>0</v>
      </c>
      <c r="Y2834" s="31"/>
      <c r="Z2834" s="32"/>
      <c r="AA2834" s="33"/>
      <c r="AB2834" s="32"/>
      <c r="AC2834" s="14">
        <f t="shared" si="2215"/>
        <v>0</v>
      </c>
      <c r="AD2834" s="31"/>
      <c r="AE2834" s="32"/>
      <c r="AF2834" s="33"/>
      <c r="AG2834" s="32"/>
      <c r="AH2834" s="14">
        <f t="shared" si="2216"/>
        <v>0</v>
      </c>
      <c r="AI2834" s="15">
        <f t="shared" si="2213"/>
        <v>0</v>
      </c>
      <c r="AJ2834" s="57" t="s">
        <v>1874</v>
      </c>
    </row>
    <row r="2835" spans="1:36" ht="14.25" thickBot="1" x14ac:dyDescent="0.2">
      <c r="A2835" s="3" t="s">
        <v>11</v>
      </c>
      <c r="B2835" s="26">
        <f>SUM(B2811:B2834)</f>
        <v>10</v>
      </c>
      <c r="C2835" s="26">
        <f t="shared" ref="C2835:E2835" si="2220">SUM(C2811:C2834)</f>
        <v>14</v>
      </c>
      <c r="D2835" s="26">
        <f t="shared" si="2220"/>
        <v>8</v>
      </c>
      <c r="E2835" s="26">
        <f t="shared" si="2220"/>
        <v>3</v>
      </c>
      <c r="F2835" s="40">
        <f>SUM(F2811:F2834)</f>
        <v>35</v>
      </c>
      <c r="G2835" s="26">
        <f t="shared" ref="G2835:Q2835" si="2221">SUM(G2811:G2834)</f>
        <v>7</v>
      </c>
      <c r="H2835" s="26">
        <f t="shared" si="2221"/>
        <v>11</v>
      </c>
      <c r="I2835" s="27">
        <f t="shared" si="2221"/>
        <v>8</v>
      </c>
      <c r="J2835" s="27">
        <f t="shared" si="2221"/>
        <v>3</v>
      </c>
      <c r="K2835" s="40">
        <f t="shared" si="2221"/>
        <v>29</v>
      </c>
      <c r="L2835" s="26">
        <f t="shared" si="2221"/>
        <v>16</v>
      </c>
      <c r="M2835" s="26">
        <f t="shared" si="2221"/>
        <v>10</v>
      </c>
      <c r="N2835" s="26">
        <f t="shared" si="2221"/>
        <v>13</v>
      </c>
      <c r="O2835" s="26">
        <f t="shared" si="2221"/>
        <v>3</v>
      </c>
      <c r="P2835" s="40">
        <f t="shared" si="2221"/>
        <v>42</v>
      </c>
      <c r="Q2835" s="41">
        <f t="shared" si="2221"/>
        <v>106</v>
      </c>
      <c r="S2835" s="3" t="s">
        <v>11</v>
      </c>
      <c r="T2835" s="26">
        <f t="shared" ref="T2835:AI2835" si="2222">SUM(T2811:T2834)</f>
        <v>33</v>
      </c>
      <c r="U2835" s="26">
        <f t="shared" si="2222"/>
        <v>63</v>
      </c>
      <c r="V2835" s="26">
        <f t="shared" si="2222"/>
        <v>33</v>
      </c>
      <c r="W2835" s="26">
        <f t="shared" si="2222"/>
        <v>39</v>
      </c>
      <c r="X2835" s="40">
        <f t="shared" si="2222"/>
        <v>168</v>
      </c>
      <c r="Y2835" s="26">
        <f t="shared" si="2222"/>
        <v>15</v>
      </c>
      <c r="Z2835" s="26">
        <f t="shared" si="2222"/>
        <v>43</v>
      </c>
      <c r="AA2835" s="27">
        <f t="shared" si="2222"/>
        <v>33</v>
      </c>
      <c r="AB2835" s="27">
        <f t="shared" si="2222"/>
        <v>39</v>
      </c>
      <c r="AC2835" s="40">
        <f t="shared" si="2222"/>
        <v>130</v>
      </c>
      <c r="AD2835" s="26">
        <f t="shared" si="2222"/>
        <v>30</v>
      </c>
      <c r="AE2835" s="26">
        <f t="shared" si="2222"/>
        <v>67</v>
      </c>
      <c r="AF2835" s="26">
        <f t="shared" si="2222"/>
        <v>53</v>
      </c>
      <c r="AG2835" s="26">
        <f t="shared" si="2222"/>
        <v>39</v>
      </c>
      <c r="AH2835" s="40">
        <f t="shared" si="2222"/>
        <v>189</v>
      </c>
      <c r="AI2835" s="41">
        <f t="shared" si="2222"/>
        <v>487</v>
      </c>
    </row>
    <row r="2836" spans="1:36" ht="14.25" thickBot="1" x14ac:dyDescent="0.2">
      <c r="A2836" s="42" t="s">
        <v>12</v>
      </c>
      <c r="B2836" s="43">
        <f>B2810-B2835</f>
        <v>7</v>
      </c>
      <c r="C2836" s="43">
        <f t="shared" ref="C2836:Q2836" si="2223">C2810-C2835</f>
        <v>6</v>
      </c>
      <c r="D2836" s="43">
        <f t="shared" si="2223"/>
        <v>5</v>
      </c>
      <c r="E2836" s="43">
        <f t="shared" si="2223"/>
        <v>4</v>
      </c>
      <c r="F2836" s="43">
        <f t="shared" si="2223"/>
        <v>22</v>
      </c>
      <c r="G2836" s="43">
        <f t="shared" si="2223"/>
        <v>8</v>
      </c>
      <c r="H2836" s="43">
        <f t="shared" si="2223"/>
        <v>8</v>
      </c>
      <c r="I2836" s="43">
        <f t="shared" si="2223"/>
        <v>4</v>
      </c>
      <c r="J2836" s="43">
        <f t="shared" si="2223"/>
        <v>4</v>
      </c>
      <c r="K2836" s="43">
        <f t="shared" si="2223"/>
        <v>24</v>
      </c>
      <c r="L2836" s="43">
        <f t="shared" si="2223"/>
        <v>7</v>
      </c>
      <c r="M2836" s="43">
        <f t="shared" si="2223"/>
        <v>7</v>
      </c>
      <c r="N2836" s="43">
        <f t="shared" si="2223"/>
        <v>4</v>
      </c>
      <c r="O2836" s="43">
        <f t="shared" si="2223"/>
        <v>5</v>
      </c>
      <c r="P2836" s="43">
        <f t="shared" si="2223"/>
        <v>23</v>
      </c>
      <c r="Q2836" s="41">
        <f t="shared" si="2223"/>
        <v>69</v>
      </c>
      <c r="S2836" s="42" t="s">
        <v>12</v>
      </c>
      <c r="T2836" s="43">
        <f>T2810-T2835</f>
        <v>502</v>
      </c>
      <c r="U2836" s="43">
        <f t="shared" ref="U2836:AI2836" si="2224">U2810-U2835</f>
        <v>498</v>
      </c>
      <c r="V2836" s="43">
        <f t="shared" si="2224"/>
        <v>492</v>
      </c>
      <c r="W2836" s="43">
        <f t="shared" si="2224"/>
        <v>189</v>
      </c>
      <c r="X2836" s="43">
        <f t="shared" si="2224"/>
        <v>1681</v>
      </c>
      <c r="Y2836" s="43">
        <f t="shared" si="2224"/>
        <v>504</v>
      </c>
      <c r="Z2836" s="43">
        <f t="shared" si="2224"/>
        <v>631</v>
      </c>
      <c r="AA2836" s="43">
        <f t="shared" si="2224"/>
        <v>506</v>
      </c>
      <c r="AB2836" s="43">
        <f t="shared" si="2224"/>
        <v>234</v>
      </c>
      <c r="AC2836" s="43">
        <f t="shared" si="2224"/>
        <v>1875</v>
      </c>
      <c r="AD2836" s="43">
        <f t="shared" si="2224"/>
        <v>476</v>
      </c>
      <c r="AE2836" s="43">
        <f t="shared" si="2224"/>
        <v>619</v>
      </c>
      <c r="AF2836" s="43">
        <f t="shared" si="2224"/>
        <v>467</v>
      </c>
      <c r="AG2836" s="43">
        <f t="shared" si="2224"/>
        <v>270</v>
      </c>
      <c r="AH2836" s="43">
        <f t="shared" si="2224"/>
        <v>1832</v>
      </c>
      <c r="AI2836" s="41">
        <f t="shared" si="2224"/>
        <v>5388</v>
      </c>
    </row>
    <row r="2839" spans="1:36" ht="21.75" thickBot="1" x14ac:dyDescent="0.25">
      <c r="A2839" s="50" t="s">
        <v>13</v>
      </c>
      <c r="B2839" s="51"/>
      <c r="C2839" s="51"/>
      <c r="D2839" s="51"/>
      <c r="E2839" s="51"/>
      <c r="F2839" s="54" t="s">
        <v>26</v>
      </c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S2839" s="50" t="s">
        <v>14</v>
      </c>
      <c r="T2839" s="51"/>
      <c r="U2839" s="51"/>
      <c r="V2839" s="51"/>
      <c r="W2839" s="51"/>
      <c r="X2839" s="54" t="s">
        <v>26</v>
      </c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</row>
    <row r="2840" spans="1:36" ht="14.25" thickBot="1" x14ac:dyDescent="0.2">
      <c r="A2840" s="2" t="s">
        <v>0</v>
      </c>
      <c r="B2840" s="225" t="s">
        <v>15</v>
      </c>
      <c r="C2840" s="225"/>
      <c r="D2840" s="225"/>
      <c r="E2840" s="225"/>
      <c r="F2840" s="226"/>
      <c r="G2840" s="225" t="s">
        <v>1</v>
      </c>
      <c r="H2840" s="225"/>
      <c r="I2840" s="225"/>
      <c r="J2840" s="225"/>
      <c r="K2840" s="226"/>
      <c r="L2840" s="225" t="s">
        <v>16</v>
      </c>
      <c r="M2840" s="225"/>
      <c r="N2840" s="225"/>
      <c r="O2840" s="225"/>
      <c r="P2840" s="225"/>
      <c r="Q2840" s="227" t="s">
        <v>2</v>
      </c>
      <c r="S2840" s="2" t="s">
        <v>0</v>
      </c>
      <c r="T2840" s="225" t="s">
        <v>15</v>
      </c>
      <c r="U2840" s="225"/>
      <c r="V2840" s="225"/>
      <c r="W2840" s="225"/>
      <c r="X2840" s="226"/>
      <c r="Y2840" s="225" t="s">
        <v>1</v>
      </c>
      <c r="Z2840" s="225"/>
      <c r="AA2840" s="225"/>
      <c r="AB2840" s="225"/>
      <c r="AC2840" s="226"/>
      <c r="AD2840" s="225" t="s">
        <v>16</v>
      </c>
      <c r="AE2840" s="225"/>
      <c r="AF2840" s="225"/>
      <c r="AG2840" s="225"/>
      <c r="AH2840" s="225"/>
      <c r="AI2840" s="227" t="s">
        <v>2</v>
      </c>
    </row>
    <row r="2841" spans="1:36" ht="14.25" thickBot="1" x14ac:dyDescent="0.2">
      <c r="A2841" s="2" t="s">
        <v>3</v>
      </c>
      <c r="B2841" s="3" t="s">
        <v>4</v>
      </c>
      <c r="C2841" s="2" t="s">
        <v>5</v>
      </c>
      <c r="D2841" s="4" t="s">
        <v>6</v>
      </c>
      <c r="E2841" s="2" t="s">
        <v>821</v>
      </c>
      <c r="F2841" s="2" t="s">
        <v>7</v>
      </c>
      <c r="G2841" s="3" t="s">
        <v>4</v>
      </c>
      <c r="H2841" s="2" t="s">
        <v>5</v>
      </c>
      <c r="I2841" s="4" t="s">
        <v>6</v>
      </c>
      <c r="J2841" s="2" t="s">
        <v>820</v>
      </c>
      <c r="K2841" s="2" t="s">
        <v>7</v>
      </c>
      <c r="L2841" s="3" t="s">
        <v>4</v>
      </c>
      <c r="M2841" s="2" t="s">
        <v>5</v>
      </c>
      <c r="N2841" s="4" t="s">
        <v>6</v>
      </c>
      <c r="O2841" s="2" t="s">
        <v>820</v>
      </c>
      <c r="P2841" s="3" t="s">
        <v>7</v>
      </c>
      <c r="Q2841" s="228"/>
      <c r="S2841" s="2" t="s">
        <v>1954</v>
      </c>
      <c r="T2841" s="3" t="s">
        <v>1955</v>
      </c>
      <c r="U2841" s="2" t="s">
        <v>5</v>
      </c>
      <c r="V2841" s="4" t="s">
        <v>6</v>
      </c>
      <c r="W2841" s="2" t="s">
        <v>821</v>
      </c>
      <c r="X2841" s="2" t="s">
        <v>7</v>
      </c>
      <c r="Y2841" s="3" t="s">
        <v>4</v>
      </c>
      <c r="Z2841" s="2" t="s">
        <v>5</v>
      </c>
      <c r="AA2841" s="4" t="s">
        <v>6</v>
      </c>
      <c r="AB2841" s="2" t="s">
        <v>821</v>
      </c>
      <c r="AC2841" s="2" t="s">
        <v>7</v>
      </c>
      <c r="AD2841" s="3" t="s">
        <v>4</v>
      </c>
      <c r="AE2841" s="2" t="s">
        <v>5</v>
      </c>
      <c r="AF2841" s="4" t="s">
        <v>6</v>
      </c>
      <c r="AG2841" s="2" t="s">
        <v>821</v>
      </c>
      <c r="AH2841" s="3" t="s">
        <v>7</v>
      </c>
      <c r="AI2841" s="228"/>
    </row>
    <row r="2842" spans="1:36" x14ac:dyDescent="0.15">
      <c r="A2842" s="5" t="s">
        <v>12</v>
      </c>
      <c r="B2842" s="6">
        <f>B2836</f>
        <v>7</v>
      </c>
      <c r="C2842" s="7">
        <f>C2836</f>
        <v>6</v>
      </c>
      <c r="D2842" s="6">
        <f>D2836</f>
        <v>5</v>
      </c>
      <c r="E2842" s="7">
        <f>E2836</f>
        <v>4</v>
      </c>
      <c r="F2842" s="8">
        <f>SUM(B2842:E2842)</f>
        <v>22</v>
      </c>
      <c r="G2842" s="6">
        <f>G2836</f>
        <v>8</v>
      </c>
      <c r="H2842" s="7">
        <f>H2836</f>
        <v>8</v>
      </c>
      <c r="I2842" s="6">
        <f>I2836</f>
        <v>4</v>
      </c>
      <c r="J2842" s="7">
        <f>J2836</f>
        <v>4</v>
      </c>
      <c r="K2842" s="8">
        <f>SUM(G2842:J2842)</f>
        <v>24</v>
      </c>
      <c r="L2842" s="6">
        <f>L2836</f>
        <v>7</v>
      </c>
      <c r="M2842" s="7">
        <f>M2836</f>
        <v>7</v>
      </c>
      <c r="N2842" s="6">
        <f>N2836</f>
        <v>4</v>
      </c>
      <c r="O2842" s="7">
        <f>O2836</f>
        <v>5</v>
      </c>
      <c r="P2842" s="8">
        <f>SUM(L2842:O2842)</f>
        <v>23</v>
      </c>
      <c r="Q2842" s="9">
        <f>F2842+K2842+P2842</f>
        <v>69</v>
      </c>
      <c r="S2842" s="5" t="s">
        <v>12</v>
      </c>
      <c r="T2842" s="6">
        <f>T2836</f>
        <v>502</v>
      </c>
      <c r="U2842" s="7">
        <f>U2836</f>
        <v>498</v>
      </c>
      <c r="V2842" s="6">
        <f>V2836</f>
        <v>492</v>
      </c>
      <c r="W2842" s="7">
        <f>W2836</f>
        <v>189</v>
      </c>
      <c r="X2842" s="8">
        <f>SUM(T2842:W2842)</f>
        <v>1681</v>
      </c>
      <c r="Y2842" s="6">
        <f>Y2836</f>
        <v>504</v>
      </c>
      <c r="Z2842" s="7">
        <f>Z2836</f>
        <v>631</v>
      </c>
      <c r="AA2842" s="6">
        <f>AA2836</f>
        <v>506</v>
      </c>
      <c r="AB2842" s="7">
        <f>AB2836</f>
        <v>234</v>
      </c>
      <c r="AC2842" s="8">
        <f>SUM(Y2842:AB2842)</f>
        <v>1875</v>
      </c>
      <c r="AD2842" s="7">
        <f>AD2836</f>
        <v>476</v>
      </c>
      <c r="AE2842" s="7">
        <f>AE2836</f>
        <v>619</v>
      </c>
      <c r="AF2842" s="6">
        <f>AF2836</f>
        <v>467</v>
      </c>
      <c r="AG2842" s="7">
        <f>AG2836</f>
        <v>270</v>
      </c>
      <c r="AH2842" s="8">
        <f>SUM(AD2842:AG2842)</f>
        <v>1832</v>
      </c>
      <c r="AI2842" s="9">
        <f>X2842+AC2842+AH2842</f>
        <v>5388</v>
      </c>
    </row>
    <row r="2843" spans="1:36" x14ac:dyDescent="0.15">
      <c r="A2843" s="11" t="s">
        <v>9</v>
      </c>
      <c r="B2843" s="31"/>
      <c r="C2843" s="32"/>
      <c r="D2843" s="33"/>
      <c r="E2843" s="32"/>
      <c r="F2843" s="14">
        <f t="shared" ref="F2843:F2852" si="2225">SUM(B2843:E2843)</f>
        <v>0</v>
      </c>
      <c r="G2843" s="31"/>
      <c r="H2843" s="32"/>
      <c r="I2843" s="33"/>
      <c r="J2843" s="32"/>
      <c r="K2843" s="14">
        <f t="shared" ref="K2843:K2852" si="2226">SUM(G2843:J2843)</f>
        <v>0</v>
      </c>
      <c r="L2843" s="31">
        <v>1</v>
      </c>
      <c r="M2843" s="32"/>
      <c r="N2843" s="33"/>
      <c r="O2843" s="32"/>
      <c r="P2843" s="14">
        <f t="shared" ref="P2843:P2852" si="2227">SUM(L2843:O2843)</f>
        <v>1</v>
      </c>
      <c r="Q2843" s="15">
        <f t="shared" ref="Q2843:Q2877" si="2228">F2843+K2843+P2843</f>
        <v>1</v>
      </c>
      <c r="R2843" s="93">
        <v>45171</v>
      </c>
      <c r="S2843" s="11" t="s">
        <v>9</v>
      </c>
      <c r="T2843" s="12"/>
      <c r="U2843" s="13"/>
      <c r="V2843" s="12"/>
      <c r="W2843" s="30"/>
      <c r="X2843" s="14">
        <f>SUM(T2843:W2843)</f>
        <v>0</v>
      </c>
      <c r="Y2843" s="12"/>
      <c r="Z2843" s="13"/>
      <c r="AA2843" s="12"/>
      <c r="AB2843" s="30"/>
      <c r="AC2843" s="14">
        <f>SUM(Y2843:AB2843)</f>
        <v>0</v>
      </c>
      <c r="AD2843" s="12"/>
      <c r="AE2843" s="13"/>
      <c r="AF2843" s="12"/>
      <c r="AG2843" s="30"/>
      <c r="AH2843" s="14">
        <f>SUM(AD2843:AG2843)</f>
        <v>0</v>
      </c>
      <c r="AI2843" s="15">
        <f t="shared" ref="AI2843:AI2874" si="2229">X2843+AC2843+AH2843</f>
        <v>0</v>
      </c>
    </row>
    <row r="2844" spans="1:36" x14ac:dyDescent="0.15">
      <c r="A2844" s="11" t="s">
        <v>2006</v>
      </c>
      <c r="B2844" s="37">
        <v>2</v>
      </c>
      <c r="C2844" s="19">
        <v>1</v>
      </c>
      <c r="D2844" s="18"/>
      <c r="E2844" s="32"/>
      <c r="F2844" s="14">
        <f t="shared" si="2225"/>
        <v>3</v>
      </c>
      <c r="G2844" s="37">
        <v>2</v>
      </c>
      <c r="H2844" s="19">
        <v>1</v>
      </c>
      <c r="I2844" s="18"/>
      <c r="J2844" s="32"/>
      <c r="K2844" s="14">
        <f t="shared" si="2226"/>
        <v>3</v>
      </c>
      <c r="L2844" s="37">
        <v>2</v>
      </c>
      <c r="M2844" s="19">
        <v>1</v>
      </c>
      <c r="N2844" s="18"/>
      <c r="O2844" s="32"/>
      <c r="P2844" s="14">
        <f t="shared" si="2227"/>
        <v>3</v>
      </c>
      <c r="Q2844" s="15">
        <f t="shared" si="2228"/>
        <v>9</v>
      </c>
      <c r="R2844" s="93">
        <v>45175</v>
      </c>
      <c r="S2844" s="11" t="s">
        <v>836</v>
      </c>
      <c r="T2844" s="62">
        <v>7</v>
      </c>
      <c r="U2844" s="47">
        <v>6</v>
      </c>
      <c r="V2844" s="46">
        <v>5</v>
      </c>
      <c r="W2844" s="88"/>
      <c r="X2844" s="14">
        <f t="shared" ref="X2844:X2852" si="2230">SUM(T2844:W2844)</f>
        <v>18</v>
      </c>
      <c r="Y2844" s="62"/>
      <c r="Z2844" s="47"/>
      <c r="AA2844" s="46"/>
      <c r="AB2844" s="88"/>
      <c r="AC2844" s="14">
        <f t="shared" ref="AC2844:AC2852" si="2231">SUM(Y2844:AB2844)</f>
        <v>0</v>
      </c>
      <c r="AD2844" s="62">
        <v>12</v>
      </c>
      <c r="AE2844" s="47"/>
      <c r="AF2844" s="46">
        <v>3</v>
      </c>
      <c r="AG2844" s="88"/>
      <c r="AH2844" s="14">
        <f t="shared" ref="AH2844:AH2852" si="2232">SUM(AD2844:AG2844)</f>
        <v>15</v>
      </c>
      <c r="AI2844" s="15">
        <f t="shared" si="2229"/>
        <v>33</v>
      </c>
      <c r="AJ2844" s="56">
        <v>45181</v>
      </c>
    </row>
    <row r="2845" spans="1:36" x14ac:dyDescent="0.15">
      <c r="A2845" s="11" t="s">
        <v>1983</v>
      </c>
      <c r="B2845" s="12"/>
      <c r="C2845" s="13">
        <v>1</v>
      </c>
      <c r="D2845" s="12"/>
      <c r="E2845" s="30"/>
      <c r="F2845" s="14">
        <f t="shared" si="2225"/>
        <v>1</v>
      </c>
      <c r="G2845" s="12"/>
      <c r="H2845" s="13">
        <v>1</v>
      </c>
      <c r="I2845" s="12"/>
      <c r="J2845" s="30"/>
      <c r="K2845" s="14">
        <f t="shared" si="2226"/>
        <v>1</v>
      </c>
      <c r="L2845" s="12"/>
      <c r="M2845" s="13">
        <v>1</v>
      </c>
      <c r="N2845" s="12"/>
      <c r="O2845" s="30"/>
      <c r="P2845" s="14">
        <f t="shared" si="2227"/>
        <v>1</v>
      </c>
      <c r="Q2845" s="15">
        <f t="shared" si="2228"/>
        <v>3</v>
      </c>
      <c r="R2845" s="93">
        <v>45182</v>
      </c>
      <c r="S2845" s="11" t="s">
        <v>223</v>
      </c>
      <c r="T2845" s="89">
        <v>4</v>
      </c>
      <c r="U2845" s="88">
        <v>7</v>
      </c>
      <c r="V2845" s="89">
        <v>3</v>
      </c>
      <c r="W2845" s="88">
        <v>2</v>
      </c>
      <c r="X2845" s="14">
        <f t="shared" si="2230"/>
        <v>16</v>
      </c>
      <c r="Y2845" s="89">
        <v>5</v>
      </c>
      <c r="Z2845" s="88">
        <v>9</v>
      </c>
      <c r="AA2845" s="89">
        <v>2</v>
      </c>
      <c r="AB2845" s="88">
        <v>2</v>
      </c>
      <c r="AC2845" s="14">
        <f t="shared" si="2231"/>
        <v>18</v>
      </c>
      <c r="AD2845" s="89">
        <v>5</v>
      </c>
      <c r="AE2845" s="88">
        <v>8</v>
      </c>
      <c r="AF2845" s="89">
        <v>2</v>
      </c>
      <c r="AG2845" s="88">
        <v>3</v>
      </c>
      <c r="AH2845" s="14">
        <f t="shared" si="2232"/>
        <v>18</v>
      </c>
      <c r="AI2845" s="15">
        <f t="shared" si="2229"/>
        <v>52</v>
      </c>
      <c r="AJ2845" s="56">
        <v>45199</v>
      </c>
    </row>
    <row r="2846" spans="1:36" x14ac:dyDescent="0.15">
      <c r="A2846" s="11" t="s">
        <v>66</v>
      </c>
      <c r="B2846" s="12">
        <v>1</v>
      </c>
      <c r="C2846" s="13"/>
      <c r="D2846" s="12">
        <v>1</v>
      </c>
      <c r="E2846" s="30">
        <v>1</v>
      </c>
      <c r="F2846" s="14">
        <f t="shared" si="2225"/>
        <v>3</v>
      </c>
      <c r="G2846" s="12">
        <v>1</v>
      </c>
      <c r="H2846" s="13"/>
      <c r="I2846" s="12">
        <v>1</v>
      </c>
      <c r="J2846" s="30">
        <v>1</v>
      </c>
      <c r="K2846" s="14">
        <f t="shared" si="2226"/>
        <v>3</v>
      </c>
      <c r="L2846" s="12">
        <v>1</v>
      </c>
      <c r="M2846" s="13"/>
      <c r="N2846" s="12">
        <v>1</v>
      </c>
      <c r="O2846" s="30">
        <v>1</v>
      </c>
      <c r="P2846" s="14">
        <f t="shared" si="2227"/>
        <v>3</v>
      </c>
      <c r="Q2846" s="15">
        <f t="shared" si="2228"/>
        <v>9</v>
      </c>
      <c r="R2846" s="93">
        <v>45183</v>
      </c>
      <c r="S2846" s="11" t="s">
        <v>9</v>
      </c>
      <c r="T2846" s="62"/>
      <c r="U2846" s="47"/>
      <c r="V2846" s="46"/>
      <c r="W2846" s="47"/>
      <c r="X2846" s="123">
        <f t="shared" si="2230"/>
        <v>0</v>
      </c>
      <c r="Y2846" s="46"/>
      <c r="Z2846" s="47"/>
      <c r="AA2846" s="46"/>
      <c r="AB2846" s="47"/>
      <c r="AC2846" s="123">
        <f t="shared" si="2231"/>
        <v>0</v>
      </c>
      <c r="AD2846" s="46"/>
      <c r="AE2846" s="47"/>
      <c r="AF2846" s="46"/>
      <c r="AG2846" s="47"/>
      <c r="AH2846" s="123">
        <f t="shared" si="2232"/>
        <v>0</v>
      </c>
      <c r="AI2846" s="72">
        <f t="shared" si="2229"/>
        <v>0</v>
      </c>
    </row>
    <row r="2847" spans="1:36" x14ac:dyDescent="0.15">
      <c r="A2847" s="11" t="s">
        <v>1871</v>
      </c>
      <c r="B2847" s="12">
        <v>1</v>
      </c>
      <c r="C2847" s="13">
        <v>2</v>
      </c>
      <c r="D2847" s="12"/>
      <c r="E2847" s="30">
        <v>1</v>
      </c>
      <c r="F2847" s="14">
        <f t="shared" si="2225"/>
        <v>4</v>
      </c>
      <c r="G2847" s="12">
        <v>1</v>
      </c>
      <c r="H2847" s="13">
        <v>2</v>
      </c>
      <c r="I2847" s="12"/>
      <c r="J2847" s="30">
        <v>1</v>
      </c>
      <c r="K2847" s="14">
        <f t="shared" si="2226"/>
        <v>4</v>
      </c>
      <c r="L2847" s="12">
        <v>1</v>
      </c>
      <c r="M2847" s="13">
        <v>2</v>
      </c>
      <c r="N2847" s="12"/>
      <c r="O2847" s="30">
        <v>1</v>
      </c>
      <c r="P2847" s="14">
        <f t="shared" si="2227"/>
        <v>4</v>
      </c>
      <c r="Q2847" s="15">
        <f t="shared" si="2228"/>
        <v>12</v>
      </c>
      <c r="R2847" s="93">
        <v>45188</v>
      </c>
      <c r="S2847" s="11" t="s">
        <v>9</v>
      </c>
      <c r="T2847" s="89"/>
      <c r="U2847" s="88"/>
      <c r="V2847" s="89"/>
      <c r="W2847" s="88"/>
      <c r="X2847" s="14">
        <f t="shared" si="2230"/>
        <v>0</v>
      </c>
      <c r="Y2847" s="89"/>
      <c r="Z2847" s="88"/>
      <c r="AA2847" s="89"/>
      <c r="AB2847" s="88"/>
      <c r="AC2847" s="14">
        <f t="shared" si="2231"/>
        <v>0</v>
      </c>
      <c r="AD2847" s="89"/>
      <c r="AE2847" s="88"/>
      <c r="AF2847" s="89"/>
      <c r="AG2847" s="88"/>
      <c r="AH2847" s="14">
        <f t="shared" si="2232"/>
        <v>0</v>
      </c>
      <c r="AI2847" s="15">
        <f t="shared" si="2229"/>
        <v>0</v>
      </c>
      <c r="AJ2847" s="57"/>
    </row>
    <row r="2848" spans="1:36" x14ac:dyDescent="0.15">
      <c r="A2848" s="11" t="s">
        <v>66</v>
      </c>
      <c r="B2848" s="12"/>
      <c r="C2848" s="13">
        <v>1</v>
      </c>
      <c r="D2848" s="12"/>
      <c r="E2848" s="30"/>
      <c r="F2848" s="14">
        <f t="shared" si="2225"/>
        <v>1</v>
      </c>
      <c r="G2848" s="12"/>
      <c r="H2848" s="13">
        <v>1</v>
      </c>
      <c r="I2848" s="12"/>
      <c r="J2848" s="30"/>
      <c r="K2848" s="14">
        <f t="shared" si="2226"/>
        <v>1</v>
      </c>
      <c r="L2848" s="12"/>
      <c r="M2848" s="13">
        <v>1</v>
      </c>
      <c r="N2848" s="12"/>
      <c r="O2848" s="30"/>
      <c r="P2848" s="14">
        <f t="shared" si="2227"/>
        <v>1</v>
      </c>
      <c r="Q2848" s="15">
        <f t="shared" si="2228"/>
        <v>3</v>
      </c>
      <c r="R2848" s="93">
        <v>45196</v>
      </c>
      <c r="S2848" s="11" t="s">
        <v>9</v>
      </c>
      <c r="T2848" s="46"/>
      <c r="U2848" s="47"/>
      <c r="V2848" s="46"/>
      <c r="W2848" s="88"/>
      <c r="X2848" s="14">
        <f t="shared" si="2230"/>
        <v>0</v>
      </c>
      <c r="Y2848" s="46"/>
      <c r="Z2848" s="47"/>
      <c r="AA2848" s="46"/>
      <c r="AB2848" s="88"/>
      <c r="AC2848" s="14">
        <f t="shared" si="2231"/>
        <v>0</v>
      </c>
      <c r="AD2848" s="46"/>
      <c r="AE2848" s="47"/>
      <c r="AF2848" s="46"/>
      <c r="AG2848" s="88"/>
      <c r="AH2848" s="14">
        <f t="shared" si="2232"/>
        <v>0</v>
      </c>
      <c r="AI2848" s="15">
        <f t="shared" si="2229"/>
        <v>0</v>
      </c>
    </row>
    <row r="2849" spans="1:36" x14ac:dyDescent="0.15">
      <c r="A2849" s="11" t="s">
        <v>9</v>
      </c>
      <c r="B2849" s="18"/>
      <c r="C2849" s="19"/>
      <c r="D2849" s="18"/>
      <c r="E2849" s="32"/>
      <c r="F2849" s="14">
        <f t="shared" si="2225"/>
        <v>0</v>
      </c>
      <c r="G2849" s="18"/>
      <c r="H2849" s="19"/>
      <c r="I2849" s="18"/>
      <c r="J2849" s="32"/>
      <c r="K2849" s="14">
        <f t="shared" si="2226"/>
        <v>0</v>
      </c>
      <c r="L2849" s="18"/>
      <c r="M2849" s="19"/>
      <c r="N2849" s="18"/>
      <c r="O2849" s="32"/>
      <c r="P2849" s="14">
        <f t="shared" si="2227"/>
        <v>0</v>
      </c>
      <c r="Q2849" s="15">
        <f t="shared" si="2228"/>
        <v>0</v>
      </c>
      <c r="S2849" s="11" t="s">
        <v>9</v>
      </c>
      <c r="T2849" s="46"/>
      <c r="U2849" s="47"/>
      <c r="V2849" s="46"/>
      <c r="W2849" s="88"/>
      <c r="X2849" s="14">
        <f t="shared" si="2230"/>
        <v>0</v>
      </c>
      <c r="Y2849" s="46"/>
      <c r="Z2849" s="47"/>
      <c r="AA2849" s="46"/>
      <c r="AB2849" s="88"/>
      <c r="AC2849" s="14">
        <f t="shared" si="2231"/>
        <v>0</v>
      </c>
      <c r="AD2849" s="46"/>
      <c r="AE2849" s="47"/>
      <c r="AF2849" s="46"/>
      <c r="AG2849" s="88"/>
      <c r="AH2849" s="14">
        <f t="shared" si="2232"/>
        <v>0</v>
      </c>
      <c r="AI2849" s="15">
        <f t="shared" si="2229"/>
        <v>0</v>
      </c>
    </row>
    <row r="2850" spans="1:36" x14ac:dyDescent="0.15">
      <c r="A2850" s="11" t="s">
        <v>9</v>
      </c>
      <c r="B2850" s="18"/>
      <c r="C2850" s="19"/>
      <c r="D2850" s="18"/>
      <c r="E2850" s="32"/>
      <c r="F2850" s="14">
        <f t="shared" si="2225"/>
        <v>0</v>
      </c>
      <c r="G2850" s="18"/>
      <c r="H2850" s="19"/>
      <c r="I2850" s="18"/>
      <c r="J2850" s="32"/>
      <c r="K2850" s="14">
        <f t="shared" si="2226"/>
        <v>0</v>
      </c>
      <c r="L2850" s="18"/>
      <c r="M2850" s="19"/>
      <c r="N2850" s="18"/>
      <c r="O2850" s="32"/>
      <c r="P2850" s="14">
        <f t="shared" si="2227"/>
        <v>0</v>
      </c>
      <c r="Q2850" s="15">
        <f t="shared" si="2228"/>
        <v>0</v>
      </c>
      <c r="S2850" s="11" t="s">
        <v>9</v>
      </c>
      <c r="T2850" s="62"/>
      <c r="U2850" s="47"/>
      <c r="V2850" s="46"/>
      <c r="W2850" s="47"/>
      <c r="X2850" s="123">
        <f t="shared" si="2230"/>
        <v>0</v>
      </c>
      <c r="Y2850" s="46"/>
      <c r="Z2850" s="47"/>
      <c r="AA2850" s="46"/>
      <c r="AB2850" s="47"/>
      <c r="AC2850" s="123">
        <f t="shared" si="2231"/>
        <v>0</v>
      </c>
      <c r="AD2850" s="46"/>
      <c r="AE2850" s="47"/>
      <c r="AF2850" s="46"/>
      <c r="AG2850" s="47"/>
      <c r="AH2850" s="123">
        <f t="shared" si="2232"/>
        <v>0</v>
      </c>
      <c r="AI2850" s="72">
        <f t="shared" si="2229"/>
        <v>0</v>
      </c>
    </row>
    <row r="2851" spans="1:36" x14ac:dyDescent="0.15">
      <c r="A2851" s="11" t="s">
        <v>9</v>
      </c>
      <c r="B2851" s="18"/>
      <c r="C2851" s="19"/>
      <c r="D2851" s="18"/>
      <c r="E2851" s="32"/>
      <c r="F2851" s="14">
        <f t="shared" si="2225"/>
        <v>0</v>
      </c>
      <c r="G2851" s="18"/>
      <c r="H2851" s="19"/>
      <c r="I2851" s="18"/>
      <c r="J2851" s="32"/>
      <c r="K2851" s="14">
        <f t="shared" si="2226"/>
        <v>0</v>
      </c>
      <c r="L2851" s="18"/>
      <c r="M2851" s="19"/>
      <c r="N2851" s="18"/>
      <c r="O2851" s="32"/>
      <c r="P2851" s="14">
        <f t="shared" si="2227"/>
        <v>0</v>
      </c>
      <c r="Q2851" s="15">
        <f t="shared" si="2228"/>
        <v>0</v>
      </c>
      <c r="S2851" s="11" t="s">
        <v>9</v>
      </c>
      <c r="T2851" s="89"/>
      <c r="U2851" s="88"/>
      <c r="V2851" s="89"/>
      <c r="W2851" s="88"/>
      <c r="X2851" s="14">
        <f t="shared" si="2230"/>
        <v>0</v>
      </c>
      <c r="Y2851" s="89"/>
      <c r="Z2851" s="88"/>
      <c r="AA2851" s="89"/>
      <c r="AB2851" s="88"/>
      <c r="AC2851" s="14">
        <f t="shared" si="2231"/>
        <v>0</v>
      </c>
      <c r="AD2851" s="89"/>
      <c r="AE2851" s="88"/>
      <c r="AF2851" s="89"/>
      <c r="AG2851" s="88"/>
      <c r="AH2851" s="14">
        <f t="shared" si="2232"/>
        <v>0</v>
      </c>
      <c r="AI2851" s="15">
        <f t="shared" si="2229"/>
        <v>0</v>
      </c>
    </row>
    <row r="2852" spans="1:36" ht="14.25" thickBot="1" x14ac:dyDescent="0.2">
      <c r="A2852" s="20" t="s">
        <v>2026</v>
      </c>
      <c r="B2852" s="21"/>
      <c r="C2852" s="22"/>
      <c r="D2852" s="21">
        <v>1</v>
      </c>
      <c r="E2852" s="105">
        <v>-1</v>
      </c>
      <c r="F2852" s="14">
        <f t="shared" si="2225"/>
        <v>0</v>
      </c>
      <c r="G2852" s="21"/>
      <c r="H2852" s="22"/>
      <c r="I2852" s="21">
        <v>1</v>
      </c>
      <c r="J2852" s="105">
        <v>-1</v>
      </c>
      <c r="K2852" s="14">
        <f t="shared" si="2226"/>
        <v>0</v>
      </c>
      <c r="L2852" s="21"/>
      <c r="M2852" s="22"/>
      <c r="N2852" s="21">
        <v>1</v>
      </c>
      <c r="O2852" s="105">
        <v>-1</v>
      </c>
      <c r="P2852" s="14">
        <f t="shared" si="2227"/>
        <v>0</v>
      </c>
      <c r="Q2852" s="24">
        <f t="shared" si="2228"/>
        <v>0</v>
      </c>
      <c r="R2852" s="93">
        <v>45198</v>
      </c>
      <c r="S2852" s="11" t="s">
        <v>9</v>
      </c>
      <c r="T2852" s="48"/>
      <c r="U2852" s="49"/>
      <c r="V2852" s="48"/>
      <c r="W2852" s="109"/>
      <c r="X2852" s="14">
        <f t="shared" si="2230"/>
        <v>0</v>
      </c>
      <c r="Y2852" s="48"/>
      <c r="Z2852" s="49"/>
      <c r="AA2852" s="48"/>
      <c r="AB2852" s="109"/>
      <c r="AC2852" s="14">
        <f t="shared" si="2231"/>
        <v>0</v>
      </c>
      <c r="AD2852" s="48"/>
      <c r="AE2852" s="49"/>
      <c r="AF2852" s="48"/>
      <c r="AG2852" s="109"/>
      <c r="AH2852" s="14">
        <f t="shared" si="2232"/>
        <v>0</v>
      </c>
      <c r="AI2852" s="24">
        <f t="shared" si="2229"/>
        <v>0</v>
      </c>
    </row>
    <row r="2853" spans="1:36" ht="14.25" thickBot="1" x14ac:dyDescent="0.2">
      <c r="A2853" s="25" t="s">
        <v>10</v>
      </c>
      <c r="B2853" s="26">
        <f>SUM(B2842:B2852)</f>
        <v>11</v>
      </c>
      <c r="C2853" s="26">
        <f>SUM(C2842:C2852)</f>
        <v>11</v>
      </c>
      <c r="D2853" s="27">
        <f>SUM(D2842:D2852)</f>
        <v>7</v>
      </c>
      <c r="E2853" s="27">
        <f>SUM(E2842:E2852)</f>
        <v>5</v>
      </c>
      <c r="F2853" s="28">
        <f>SUM(B2853:E2853)</f>
        <v>34</v>
      </c>
      <c r="G2853" s="26">
        <f>SUM(G2842:G2852)</f>
        <v>12</v>
      </c>
      <c r="H2853" s="26">
        <f>SUM(H2842:H2852)</f>
        <v>13</v>
      </c>
      <c r="I2853" s="27">
        <f>SUM(I2842:I2852)</f>
        <v>6</v>
      </c>
      <c r="J2853" s="27">
        <f>SUM(J2842:J2852)</f>
        <v>5</v>
      </c>
      <c r="K2853" s="28">
        <f>SUM(G2853:J2853)</f>
        <v>36</v>
      </c>
      <c r="L2853" s="26">
        <f>SUM(L2842:L2852)</f>
        <v>12</v>
      </c>
      <c r="M2853" s="26">
        <f>SUM(M2842:M2852)</f>
        <v>12</v>
      </c>
      <c r="N2853" s="27">
        <f>SUM(N2842:N2852)</f>
        <v>6</v>
      </c>
      <c r="O2853" s="27">
        <f>SUM(O2842:O2852)</f>
        <v>6</v>
      </c>
      <c r="P2853" s="28">
        <f>SUM(L2853:O2853)</f>
        <v>36</v>
      </c>
      <c r="Q2853" s="29">
        <f t="shared" si="2228"/>
        <v>106</v>
      </c>
      <c r="S2853" s="25" t="s">
        <v>10</v>
      </c>
      <c r="T2853" s="26">
        <f>SUM(T2842:T2852)</f>
        <v>513</v>
      </c>
      <c r="U2853" s="26">
        <f>SUM(U2842:U2852)</f>
        <v>511</v>
      </c>
      <c r="V2853" s="27">
        <f>SUM(V2842:V2852)</f>
        <v>500</v>
      </c>
      <c r="W2853" s="27">
        <f>SUM(W2842:W2852)</f>
        <v>191</v>
      </c>
      <c r="X2853" s="28">
        <f>SUM(T2853:W2853)</f>
        <v>1715</v>
      </c>
      <c r="Y2853" s="26">
        <f>SUM(Y2842:Y2852)</f>
        <v>509</v>
      </c>
      <c r="Z2853" s="26">
        <f>SUM(Z2842:Z2852)</f>
        <v>640</v>
      </c>
      <c r="AA2853" s="27">
        <f>SUM(AA2842:AA2852)</f>
        <v>508</v>
      </c>
      <c r="AB2853" s="27">
        <f>SUM(AB2842:AB2852)</f>
        <v>236</v>
      </c>
      <c r="AC2853" s="28">
        <f>SUM(Y2853:AB2853)</f>
        <v>1893</v>
      </c>
      <c r="AD2853" s="26">
        <f>SUM(AD2842:AD2852)</f>
        <v>493</v>
      </c>
      <c r="AE2853" s="26">
        <f>SUM(AE2842:AE2852)</f>
        <v>627</v>
      </c>
      <c r="AF2853" s="27">
        <f>SUM(AF2842:AF2852)</f>
        <v>472</v>
      </c>
      <c r="AG2853" s="27">
        <f>SUM(AG2842:AG2852)</f>
        <v>273</v>
      </c>
      <c r="AH2853" s="28">
        <f>SUM(AD2853:AG2853)</f>
        <v>1865</v>
      </c>
      <c r="AI2853" s="29">
        <f t="shared" si="2229"/>
        <v>5473</v>
      </c>
    </row>
    <row r="2854" spans="1:36" x14ac:dyDescent="0.15">
      <c r="A2854" s="30" t="s">
        <v>2005</v>
      </c>
      <c r="B2854" s="31">
        <v>1</v>
      </c>
      <c r="C2854" s="32"/>
      <c r="D2854" s="33"/>
      <c r="E2854" s="32"/>
      <c r="F2854" s="14">
        <f>SUM(B2854:E2854)</f>
        <v>1</v>
      </c>
      <c r="G2854" s="31">
        <v>1</v>
      </c>
      <c r="H2854" s="32"/>
      <c r="I2854" s="33"/>
      <c r="J2854" s="32"/>
      <c r="K2854" s="14">
        <f>SUM(G2854:J2854)</f>
        <v>1</v>
      </c>
      <c r="L2854" s="31">
        <v>1</v>
      </c>
      <c r="M2854" s="32"/>
      <c r="N2854" s="33"/>
      <c r="O2854" s="32"/>
      <c r="P2854" s="14">
        <f>SUM(L2854:O2854)</f>
        <v>1</v>
      </c>
      <c r="Q2854" s="15">
        <f t="shared" si="2228"/>
        <v>3</v>
      </c>
      <c r="R2854" s="56">
        <v>45176</v>
      </c>
      <c r="S2854" s="30" t="s">
        <v>1998</v>
      </c>
      <c r="T2854" s="133"/>
      <c r="U2854" s="134">
        <v>3</v>
      </c>
      <c r="V2854" s="135">
        <v>3</v>
      </c>
      <c r="W2854" s="134">
        <v>3</v>
      </c>
      <c r="X2854" s="136">
        <f t="shared" ref="X2854:X2874" si="2233">SUM(T2854:W2854)</f>
        <v>9</v>
      </c>
      <c r="Y2854" s="133"/>
      <c r="Z2854" s="134">
        <v>3</v>
      </c>
      <c r="AA2854" s="135">
        <v>3</v>
      </c>
      <c r="AB2854" s="134">
        <v>3</v>
      </c>
      <c r="AC2854" s="136">
        <f t="shared" ref="AC2854:AC2874" si="2234">SUM(Y2854:AB2854)</f>
        <v>9</v>
      </c>
      <c r="AD2854" s="133"/>
      <c r="AE2854" s="134">
        <v>3</v>
      </c>
      <c r="AF2854" s="135">
        <v>3</v>
      </c>
      <c r="AG2854" s="134">
        <v>3</v>
      </c>
      <c r="AH2854" s="136">
        <f t="shared" ref="AH2854:AH2874" si="2235">SUM(AD2854:AG2854)</f>
        <v>9</v>
      </c>
      <c r="AI2854" s="137">
        <f t="shared" si="2229"/>
        <v>27</v>
      </c>
      <c r="AJ2854" s="56">
        <v>45173</v>
      </c>
    </row>
    <row r="2855" spans="1:36" x14ac:dyDescent="0.15">
      <c r="A2855" s="30" t="s">
        <v>2005</v>
      </c>
      <c r="B2855" s="37">
        <v>1</v>
      </c>
      <c r="C2855" s="19"/>
      <c r="D2855" s="18"/>
      <c r="E2855" s="32"/>
      <c r="F2855" s="14">
        <f t="shared" ref="F2855:F2877" si="2236">SUM(B2855:E2855)</f>
        <v>1</v>
      </c>
      <c r="G2855" s="37">
        <v>1</v>
      </c>
      <c r="H2855" s="19"/>
      <c r="I2855" s="18"/>
      <c r="J2855" s="32"/>
      <c r="K2855" s="14">
        <f t="shared" ref="K2855:K2877" si="2237">SUM(G2855:J2855)</f>
        <v>1</v>
      </c>
      <c r="L2855" s="37">
        <v>1</v>
      </c>
      <c r="M2855" s="19"/>
      <c r="N2855" s="18"/>
      <c r="O2855" s="32"/>
      <c r="P2855" s="14">
        <f t="shared" ref="P2855:P2877" si="2238">SUM(L2855:O2855)</f>
        <v>1</v>
      </c>
      <c r="Q2855" s="15">
        <f t="shared" si="2228"/>
        <v>3</v>
      </c>
      <c r="R2855" s="56">
        <v>45187</v>
      </c>
      <c r="S2855" s="30" t="s">
        <v>2001</v>
      </c>
      <c r="T2855" s="31">
        <v>8</v>
      </c>
      <c r="U2855" s="32">
        <v>3</v>
      </c>
      <c r="V2855" s="33">
        <v>3</v>
      </c>
      <c r="W2855" s="32">
        <v>1</v>
      </c>
      <c r="X2855" s="14">
        <f t="shared" si="2233"/>
        <v>15</v>
      </c>
      <c r="Y2855" s="31">
        <v>8</v>
      </c>
      <c r="Z2855" s="32">
        <v>3</v>
      </c>
      <c r="AA2855" s="33">
        <v>3</v>
      </c>
      <c r="AB2855" s="32">
        <v>1</v>
      </c>
      <c r="AC2855" s="14">
        <f t="shared" si="2234"/>
        <v>15</v>
      </c>
      <c r="AD2855" s="31">
        <v>8</v>
      </c>
      <c r="AE2855" s="32">
        <v>3</v>
      </c>
      <c r="AF2855" s="33">
        <v>3</v>
      </c>
      <c r="AG2855" s="32">
        <v>1</v>
      </c>
      <c r="AH2855" s="14">
        <f t="shared" si="2235"/>
        <v>15</v>
      </c>
      <c r="AI2855" s="15">
        <f t="shared" si="2229"/>
        <v>45</v>
      </c>
      <c r="AJ2855" s="56">
        <v>45174</v>
      </c>
    </row>
    <row r="2856" spans="1:36" x14ac:dyDescent="0.15">
      <c r="A2856" s="30" t="s">
        <v>2019</v>
      </c>
      <c r="B2856" s="37">
        <v>1</v>
      </c>
      <c r="C2856" s="19"/>
      <c r="D2856" s="18"/>
      <c r="E2856" s="32"/>
      <c r="F2856" s="14">
        <f t="shared" si="2236"/>
        <v>1</v>
      </c>
      <c r="G2856" s="37">
        <v>1</v>
      </c>
      <c r="H2856" s="19"/>
      <c r="I2856" s="18"/>
      <c r="J2856" s="32"/>
      <c r="K2856" s="14">
        <f t="shared" si="2237"/>
        <v>1</v>
      </c>
      <c r="L2856" s="37">
        <v>1</v>
      </c>
      <c r="M2856" s="19"/>
      <c r="N2856" s="18"/>
      <c r="O2856" s="32"/>
      <c r="P2856" s="14">
        <f t="shared" si="2238"/>
        <v>1</v>
      </c>
      <c r="Q2856" s="15">
        <f t="shared" si="2228"/>
        <v>3</v>
      </c>
      <c r="R2856" s="56">
        <v>45196</v>
      </c>
      <c r="S2856" s="30" t="s">
        <v>2002</v>
      </c>
      <c r="T2856" s="37"/>
      <c r="U2856" s="19"/>
      <c r="V2856" s="18"/>
      <c r="W2856" s="32"/>
      <c r="X2856" s="14">
        <f t="shared" si="2233"/>
        <v>0</v>
      </c>
      <c r="Y2856" s="37"/>
      <c r="Z2856" s="19"/>
      <c r="AA2856" s="18"/>
      <c r="AB2856" s="32"/>
      <c r="AC2856" s="14">
        <f t="shared" si="2234"/>
        <v>0</v>
      </c>
      <c r="AD2856" s="37">
        <v>1</v>
      </c>
      <c r="AE2856" s="19"/>
      <c r="AF2856" s="18"/>
      <c r="AG2856" s="32"/>
      <c r="AH2856" s="14">
        <f t="shared" si="2235"/>
        <v>1</v>
      </c>
      <c r="AI2856" s="15">
        <f t="shared" si="2229"/>
        <v>1</v>
      </c>
      <c r="AJ2856" s="93">
        <v>45171</v>
      </c>
    </row>
    <row r="2857" spans="1:36" x14ac:dyDescent="0.15">
      <c r="A2857" s="30" t="s">
        <v>2022</v>
      </c>
      <c r="B2857" s="37"/>
      <c r="C2857" s="19">
        <v>1</v>
      </c>
      <c r="D2857" s="18"/>
      <c r="E2857" s="32"/>
      <c r="F2857" s="14">
        <f t="shared" si="2236"/>
        <v>1</v>
      </c>
      <c r="G2857" s="37"/>
      <c r="H2857" s="19">
        <v>1</v>
      </c>
      <c r="I2857" s="18"/>
      <c r="J2857" s="32"/>
      <c r="K2857" s="14">
        <f t="shared" si="2237"/>
        <v>1</v>
      </c>
      <c r="L2857" s="37"/>
      <c r="M2857" s="19">
        <v>1</v>
      </c>
      <c r="N2857" s="18"/>
      <c r="O2857" s="32"/>
      <c r="P2857" s="14">
        <f t="shared" si="2238"/>
        <v>1</v>
      </c>
      <c r="Q2857" s="15">
        <f t="shared" si="2228"/>
        <v>3</v>
      </c>
      <c r="R2857" s="56">
        <v>45198</v>
      </c>
      <c r="S2857" s="30" t="s">
        <v>2003</v>
      </c>
      <c r="T2857" s="37"/>
      <c r="U2857" s="19"/>
      <c r="V2857" s="18">
        <v>3</v>
      </c>
      <c r="W2857" s="32">
        <v>2</v>
      </c>
      <c r="X2857" s="14">
        <f t="shared" si="2233"/>
        <v>5</v>
      </c>
      <c r="Y2857" s="37"/>
      <c r="Z2857" s="19"/>
      <c r="AA2857" s="18">
        <v>3</v>
      </c>
      <c r="AB2857" s="32">
        <v>2</v>
      </c>
      <c r="AC2857" s="14">
        <f t="shared" si="2234"/>
        <v>5</v>
      </c>
      <c r="AD2857" s="37"/>
      <c r="AE2857" s="19"/>
      <c r="AF2857" s="18">
        <v>3</v>
      </c>
      <c r="AG2857" s="32">
        <v>2</v>
      </c>
      <c r="AH2857" s="14">
        <f t="shared" si="2235"/>
        <v>5</v>
      </c>
      <c r="AI2857" s="15">
        <f t="shared" si="2229"/>
        <v>15</v>
      </c>
      <c r="AJ2857" s="56">
        <v>45175</v>
      </c>
    </row>
    <row r="2858" spans="1:36" x14ac:dyDescent="0.15">
      <c r="A2858" s="30" t="s">
        <v>2024</v>
      </c>
      <c r="B2858" s="37">
        <v>1</v>
      </c>
      <c r="C2858" s="19"/>
      <c r="D2858" s="18">
        <v>1</v>
      </c>
      <c r="E2858" s="32"/>
      <c r="F2858" s="14">
        <f t="shared" si="2236"/>
        <v>2</v>
      </c>
      <c r="G2858" s="37">
        <v>1</v>
      </c>
      <c r="H2858" s="19"/>
      <c r="I2858" s="18">
        <v>1</v>
      </c>
      <c r="J2858" s="32"/>
      <c r="K2858" s="14">
        <f t="shared" si="2237"/>
        <v>2</v>
      </c>
      <c r="L2858" s="37">
        <v>1</v>
      </c>
      <c r="M2858" s="19"/>
      <c r="N2858" s="18">
        <v>1</v>
      </c>
      <c r="O2858" s="32"/>
      <c r="P2858" s="14">
        <f t="shared" si="2238"/>
        <v>2</v>
      </c>
      <c r="Q2858" s="15">
        <f t="shared" si="2228"/>
        <v>6</v>
      </c>
      <c r="R2858" s="56">
        <v>45201</v>
      </c>
      <c r="S2858" s="30" t="s">
        <v>2004</v>
      </c>
      <c r="T2858" s="37"/>
      <c r="U2858" s="19">
        <v>1</v>
      </c>
      <c r="V2858" s="18">
        <v>2</v>
      </c>
      <c r="W2858" s="32">
        <v>1</v>
      </c>
      <c r="X2858" s="14">
        <f t="shared" si="2233"/>
        <v>4</v>
      </c>
      <c r="Y2858" s="37"/>
      <c r="Z2858" s="19">
        <v>1</v>
      </c>
      <c r="AA2858" s="18">
        <v>2</v>
      </c>
      <c r="AB2858" s="32">
        <v>1</v>
      </c>
      <c r="AC2858" s="14">
        <f t="shared" si="2234"/>
        <v>4</v>
      </c>
      <c r="AD2858" s="37"/>
      <c r="AE2858" s="19">
        <v>1</v>
      </c>
      <c r="AF2858" s="18">
        <v>2</v>
      </c>
      <c r="AG2858" s="32">
        <v>1</v>
      </c>
      <c r="AH2858" s="14">
        <f t="shared" si="2235"/>
        <v>4</v>
      </c>
      <c r="AI2858" s="15">
        <f t="shared" si="2229"/>
        <v>12</v>
      </c>
      <c r="AJ2858" s="56">
        <v>45176</v>
      </c>
    </row>
    <row r="2859" spans="1:36" x14ac:dyDescent="0.15">
      <c r="A2859" s="30" t="s">
        <v>2025</v>
      </c>
      <c r="B2859" s="37">
        <v>4</v>
      </c>
      <c r="C2859" s="19">
        <v>7</v>
      </c>
      <c r="D2859" s="18">
        <v>3</v>
      </c>
      <c r="E2859" s="32">
        <v>2</v>
      </c>
      <c r="F2859" s="14">
        <f t="shared" si="2236"/>
        <v>16</v>
      </c>
      <c r="G2859" s="37">
        <v>5</v>
      </c>
      <c r="H2859" s="19">
        <v>9</v>
      </c>
      <c r="I2859" s="18">
        <v>2</v>
      </c>
      <c r="J2859" s="32">
        <v>2</v>
      </c>
      <c r="K2859" s="14">
        <f t="shared" si="2237"/>
        <v>18</v>
      </c>
      <c r="L2859" s="37">
        <v>5</v>
      </c>
      <c r="M2859" s="19">
        <v>8</v>
      </c>
      <c r="N2859" s="18">
        <v>2</v>
      </c>
      <c r="O2859" s="32">
        <v>3</v>
      </c>
      <c r="P2859" s="14">
        <f t="shared" si="2238"/>
        <v>18</v>
      </c>
      <c r="Q2859" s="15">
        <f t="shared" si="2228"/>
        <v>52</v>
      </c>
      <c r="R2859" s="93">
        <v>45199</v>
      </c>
      <c r="S2859" s="30" t="s">
        <v>2007</v>
      </c>
      <c r="T2859" s="37"/>
      <c r="U2859" s="19"/>
      <c r="V2859" s="18">
        <v>3</v>
      </c>
      <c r="W2859" s="32">
        <v>1</v>
      </c>
      <c r="X2859" s="14">
        <f t="shared" si="2233"/>
        <v>4</v>
      </c>
      <c r="Y2859" s="37"/>
      <c r="Z2859" s="19"/>
      <c r="AA2859" s="18">
        <v>3</v>
      </c>
      <c r="AB2859" s="32">
        <v>1</v>
      </c>
      <c r="AC2859" s="14">
        <f t="shared" si="2234"/>
        <v>4</v>
      </c>
      <c r="AD2859" s="37"/>
      <c r="AE2859" s="19"/>
      <c r="AF2859" s="18">
        <v>3</v>
      </c>
      <c r="AG2859" s="32">
        <v>1</v>
      </c>
      <c r="AH2859" s="14">
        <f t="shared" si="2235"/>
        <v>4</v>
      </c>
      <c r="AI2859" s="15">
        <f t="shared" si="2229"/>
        <v>12</v>
      </c>
      <c r="AJ2859" s="56">
        <v>45177</v>
      </c>
    </row>
    <row r="2860" spans="1:36" x14ac:dyDescent="0.15">
      <c r="A2860" s="30"/>
      <c r="B2860" s="37"/>
      <c r="C2860" s="19"/>
      <c r="D2860" s="18"/>
      <c r="E2860" s="32"/>
      <c r="F2860" s="14">
        <f t="shared" si="2236"/>
        <v>0</v>
      </c>
      <c r="G2860" s="37"/>
      <c r="H2860" s="19"/>
      <c r="I2860" s="18"/>
      <c r="J2860" s="32"/>
      <c r="K2860" s="14">
        <f t="shared" si="2237"/>
        <v>0</v>
      </c>
      <c r="L2860" s="37"/>
      <c r="M2860" s="19"/>
      <c r="N2860" s="18"/>
      <c r="O2860" s="32"/>
      <c r="P2860" s="14">
        <f t="shared" si="2238"/>
        <v>0</v>
      </c>
      <c r="Q2860" s="15">
        <f t="shared" si="2228"/>
        <v>0</v>
      </c>
      <c r="S2860" s="30" t="s">
        <v>2008</v>
      </c>
      <c r="T2860" s="37">
        <v>2</v>
      </c>
      <c r="U2860" s="19">
        <v>1</v>
      </c>
      <c r="V2860" s="18">
        <v>4</v>
      </c>
      <c r="W2860" s="32"/>
      <c r="X2860" s="14">
        <f t="shared" si="2233"/>
        <v>7</v>
      </c>
      <c r="Y2860" s="37">
        <v>2</v>
      </c>
      <c r="Z2860" s="19">
        <v>1</v>
      </c>
      <c r="AA2860" s="18">
        <v>4</v>
      </c>
      <c r="AB2860" s="32"/>
      <c r="AC2860" s="14">
        <f t="shared" si="2234"/>
        <v>7</v>
      </c>
      <c r="AD2860" s="37">
        <v>2</v>
      </c>
      <c r="AE2860" s="19">
        <v>1</v>
      </c>
      <c r="AF2860" s="18">
        <v>4</v>
      </c>
      <c r="AG2860" s="32"/>
      <c r="AH2860" s="14">
        <f t="shared" si="2235"/>
        <v>7</v>
      </c>
      <c r="AI2860" s="15">
        <f t="shared" si="2229"/>
        <v>21</v>
      </c>
      <c r="AJ2860" s="56">
        <v>45180</v>
      </c>
    </row>
    <row r="2861" spans="1:36" x14ac:dyDescent="0.15">
      <c r="A2861" s="30"/>
      <c r="B2861" s="37"/>
      <c r="C2861" s="19"/>
      <c r="D2861" s="18"/>
      <c r="E2861" s="32"/>
      <c r="F2861" s="14">
        <f t="shared" si="2236"/>
        <v>0</v>
      </c>
      <c r="G2861" s="37"/>
      <c r="H2861" s="19"/>
      <c r="I2861" s="18"/>
      <c r="J2861" s="32"/>
      <c r="K2861" s="14">
        <f t="shared" si="2237"/>
        <v>0</v>
      </c>
      <c r="L2861" s="37"/>
      <c r="M2861" s="19"/>
      <c r="N2861" s="18"/>
      <c r="O2861" s="32"/>
      <c r="P2861" s="14">
        <f t="shared" si="2238"/>
        <v>0</v>
      </c>
      <c r="Q2861" s="15">
        <f t="shared" si="2228"/>
        <v>0</v>
      </c>
      <c r="S2861" s="30" t="s">
        <v>2009</v>
      </c>
      <c r="T2861" s="37">
        <v>2</v>
      </c>
      <c r="U2861" s="19">
        <v>10</v>
      </c>
      <c r="V2861" s="18">
        <v>1</v>
      </c>
      <c r="W2861" s="32"/>
      <c r="X2861" s="14">
        <f t="shared" si="2233"/>
        <v>13</v>
      </c>
      <c r="Y2861" s="37">
        <v>2</v>
      </c>
      <c r="Z2861" s="19">
        <v>10</v>
      </c>
      <c r="AA2861" s="18">
        <v>1</v>
      </c>
      <c r="AB2861" s="32"/>
      <c r="AC2861" s="14">
        <f t="shared" si="2234"/>
        <v>13</v>
      </c>
      <c r="AD2861" s="37">
        <v>2</v>
      </c>
      <c r="AE2861" s="19">
        <v>10</v>
      </c>
      <c r="AF2861" s="18">
        <v>1</v>
      </c>
      <c r="AG2861" s="32"/>
      <c r="AH2861" s="14">
        <f t="shared" si="2235"/>
        <v>13</v>
      </c>
      <c r="AI2861" s="15">
        <f t="shared" si="2229"/>
        <v>39</v>
      </c>
      <c r="AJ2861" s="56">
        <v>45181</v>
      </c>
    </row>
    <row r="2862" spans="1:36" x14ac:dyDescent="0.15">
      <c r="A2862" s="30"/>
      <c r="B2862" s="37"/>
      <c r="C2862" s="19"/>
      <c r="D2862" s="18"/>
      <c r="E2862" s="32"/>
      <c r="F2862" s="14">
        <f t="shared" si="2236"/>
        <v>0</v>
      </c>
      <c r="G2862" s="37"/>
      <c r="H2862" s="19"/>
      <c r="I2862" s="18"/>
      <c r="J2862" s="32"/>
      <c r="K2862" s="14">
        <f t="shared" si="2237"/>
        <v>0</v>
      </c>
      <c r="L2862" s="37"/>
      <c r="M2862" s="19"/>
      <c r="N2862" s="18"/>
      <c r="O2862" s="32"/>
      <c r="P2862" s="14">
        <f t="shared" si="2238"/>
        <v>0</v>
      </c>
      <c r="Q2862" s="15">
        <f t="shared" si="2228"/>
        <v>0</v>
      </c>
      <c r="S2862" s="30" t="s">
        <v>2010</v>
      </c>
      <c r="T2862" s="37">
        <v>1</v>
      </c>
      <c r="U2862" s="19"/>
      <c r="V2862" s="18"/>
      <c r="W2862" s="32">
        <v>2</v>
      </c>
      <c r="X2862" s="14">
        <f t="shared" si="2233"/>
        <v>3</v>
      </c>
      <c r="Y2862" s="37">
        <v>1</v>
      </c>
      <c r="Z2862" s="19"/>
      <c r="AA2862" s="18"/>
      <c r="AB2862" s="32">
        <v>2</v>
      </c>
      <c r="AC2862" s="14">
        <f t="shared" si="2234"/>
        <v>3</v>
      </c>
      <c r="AD2862" s="37">
        <v>1</v>
      </c>
      <c r="AE2862" s="19"/>
      <c r="AF2862" s="18"/>
      <c r="AG2862" s="32">
        <v>2</v>
      </c>
      <c r="AH2862" s="14">
        <f t="shared" si="2235"/>
        <v>3</v>
      </c>
      <c r="AI2862" s="15">
        <f t="shared" si="2229"/>
        <v>9</v>
      </c>
      <c r="AJ2862" s="56">
        <v>45182</v>
      </c>
    </row>
    <row r="2863" spans="1:36" x14ac:dyDescent="0.15">
      <c r="A2863" s="30"/>
      <c r="B2863" s="37"/>
      <c r="C2863" s="19"/>
      <c r="D2863" s="18"/>
      <c r="E2863" s="32"/>
      <c r="F2863" s="14">
        <f t="shared" si="2236"/>
        <v>0</v>
      </c>
      <c r="G2863" s="37"/>
      <c r="H2863" s="19"/>
      <c r="I2863" s="18"/>
      <c r="J2863" s="32"/>
      <c r="K2863" s="14">
        <f t="shared" si="2237"/>
        <v>0</v>
      </c>
      <c r="L2863" s="37"/>
      <c r="M2863" s="19"/>
      <c r="N2863" s="18"/>
      <c r="O2863" s="32"/>
      <c r="P2863" s="14">
        <f t="shared" si="2238"/>
        <v>0</v>
      </c>
      <c r="Q2863" s="15">
        <f t="shared" si="2228"/>
        <v>0</v>
      </c>
      <c r="S2863" s="39" t="s">
        <v>2011</v>
      </c>
      <c r="T2863" s="37">
        <v>10</v>
      </c>
      <c r="U2863" s="19">
        <v>10</v>
      </c>
      <c r="V2863" s="18">
        <v>10</v>
      </c>
      <c r="W2863" s="32"/>
      <c r="X2863" s="14">
        <f t="shared" si="2233"/>
        <v>30</v>
      </c>
      <c r="Y2863" s="37">
        <v>10</v>
      </c>
      <c r="Z2863" s="19">
        <v>10</v>
      </c>
      <c r="AA2863" s="18">
        <v>10</v>
      </c>
      <c r="AB2863" s="32"/>
      <c r="AC2863" s="14">
        <f t="shared" si="2234"/>
        <v>30</v>
      </c>
      <c r="AD2863" s="37">
        <v>10</v>
      </c>
      <c r="AE2863" s="19">
        <v>10</v>
      </c>
      <c r="AF2863" s="18">
        <v>10</v>
      </c>
      <c r="AG2863" s="32"/>
      <c r="AH2863" s="14">
        <f t="shared" si="2235"/>
        <v>30</v>
      </c>
      <c r="AI2863" s="15">
        <f t="shared" si="2229"/>
        <v>90</v>
      </c>
      <c r="AJ2863" s="56">
        <v>45188</v>
      </c>
    </row>
    <row r="2864" spans="1:36" x14ac:dyDescent="0.15">
      <c r="A2864" s="30"/>
      <c r="B2864" s="37"/>
      <c r="C2864" s="19"/>
      <c r="D2864" s="18"/>
      <c r="E2864" s="32"/>
      <c r="F2864" s="14">
        <f t="shared" si="2236"/>
        <v>0</v>
      </c>
      <c r="G2864" s="37"/>
      <c r="H2864" s="19"/>
      <c r="I2864" s="18"/>
      <c r="J2864" s="32"/>
      <c r="K2864" s="14">
        <f t="shared" si="2237"/>
        <v>0</v>
      </c>
      <c r="L2864" s="37"/>
      <c r="M2864" s="19"/>
      <c r="N2864" s="18"/>
      <c r="O2864" s="32"/>
      <c r="P2864" s="14">
        <f t="shared" si="2238"/>
        <v>0</v>
      </c>
      <c r="Q2864" s="15">
        <f t="shared" si="2228"/>
        <v>0</v>
      </c>
      <c r="S2864" s="30" t="s">
        <v>2012</v>
      </c>
      <c r="T2864" s="37"/>
      <c r="U2864" s="19"/>
      <c r="V2864" s="18">
        <v>1</v>
      </c>
      <c r="W2864" s="32">
        <v>2</v>
      </c>
      <c r="X2864" s="14">
        <f t="shared" si="2233"/>
        <v>3</v>
      </c>
      <c r="Y2864" s="37"/>
      <c r="Z2864" s="19"/>
      <c r="AA2864" s="18">
        <v>1</v>
      </c>
      <c r="AB2864" s="32">
        <v>2</v>
      </c>
      <c r="AC2864" s="14">
        <f t="shared" si="2234"/>
        <v>3</v>
      </c>
      <c r="AD2864" s="37"/>
      <c r="AE2864" s="19"/>
      <c r="AF2864" s="18">
        <v>1</v>
      </c>
      <c r="AG2864" s="32">
        <v>2</v>
      </c>
      <c r="AH2864" s="14">
        <f t="shared" si="2235"/>
        <v>3</v>
      </c>
      <c r="AI2864" s="15">
        <f t="shared" si="2229"/>
        <v>9</v>
      </c>
      <c r="AJ2864" s="56">
        <v>45183</v>
      </c>
    </row>
    <row r="2865" spans="1:36" x14ac:dyDescent="0.15">
      <c r="A2865" s="30"/>
      <c r="B2865" s="37"/>
      <c r="C2865" s="19"/>
      <c r="D2865" s="18"/>
      <c r="E2865" s="32"/>
      <c r="F2865" s="14">
        <f t="shared" si="2236"/>
        <v>0</v>
      </c>
      <c r="G2865" s="37"/>
      <c r="H2865" s="19"/>
      <c r="I2865" s="18"/>
      <c r="J2865" s="32"/>
      <c r="K2865" s="14">
        <f t="shared" si="2237"/>
        <v>0</v>
      </c>
      <c r="L2865" s="37"/>
      <c r="M2865" s="19"/>
      <c r="N2865" s="18"/>
      <c r="O2865" s="32"/>
      <c r="P2865" s="14">
        <f t="shared" si="2238"/>
        <v>0</v>
      </c>
      <c r="Q2865" s="15">
        <f t="shared" si="2228"/>
        <v>0</v>
      </c>
      <c r="S2865" s="30" t="s">
        <v>2013</v>
      </c>
      <c r="T2865" s="37"/>
      <c r="U2865" s="19">
        <v>1</v>
      </c>
      <c r="V2865" s="18"/>
      <c r="W2865" s="32">
        <v>2</v>
      </c>
      <c r="X2865" s="14">
        <f t="shared" si="2233"/>
        <v>3</v>
      </c>
      <c r="Y2865" s="37"/>
      <c r="Z2865" s="19">
        <v>1</v>
      </c>
      <c r="AA2865" s="18"/>
      <c r="AB2865" s="32">
        <v>2</v>
      </c>
      <c r="AC2865" s="14">
        <f t="shared" si="2234"/>
        <v>3</v>
      </c>
      <c r="AD2865" s="37"/>
      <c r="AE2865" s="19">
        <v>1</v>
      </c>
      <c r="AF2865" s="18"/>
      <c r="AG2865" s="32">
        <v>2</v>
      </c>
      <c r="AH2865" s="14">
        <f t="shared" si="2235"/>
        <v>3</v>
      </c>
      <c r="AI2865" s="15">
        <f t="shared" si="2229"/>
        <v>9</v>
      </c>
      <c r="AJ2865" s="56">
        <v>45184</v>
      </c>
    </row>
    <row r="2866" spans="1:36" x14ac:dyDescent="0.15">
      <c r="A2866" s="30"/>
      <c r="B2866" s="37"/>
      <c r="C2866" s="19"/>
      <c r="D2866" s="18"/>
      <c r="E2866" s="32"/>
      <c r="F2866" s="14">
        <f t="shared" si="2236"/>
        <v>0</v>
      </c>
      <c r="G2866" s="37"/>
      <c r="H2866" s="19"/>
      <c r="I2866" s="18"/>
      <c r="J2866" s="32"/>
      <c r="K2866" s="14">
        <f t="shared" si="2237"/>
        <v>0</v>
      </c>
      <c r="L2866" s="37"/>
      <c r="M2866" s="19"/>
      <c r="N2866" s="18"/>
      <c r="O2866" s="32"/>
      <c r="P2866" s="14">
        <f t="shared" si="2238"/>
        <v>0</v>
      </c>
      <c r="Q2866" s="15">
        <f t="shared" si="2228"/>
        <v>0</v>
      </c>
      <c r="S2866" s="30" t="s">
        <v>2014</v>
      </c>
      <c r="T2866" s="37"/>
      <c r="U2866" s="19"/>
      <c r="V2866" s="18">
        <v>2</v>
      </c>
      <c r="W2866" s="32"/>
      <c r="X2866" s="14">
        <f t="shared" si="2233"/>
        <v>2</v>
      </c>
      <c r="Y2866" s="37"/>
      <c r="Z2866" s="19"/>
      <c r="AA2866" s="18">
        <v>2</v>
      </c>
      <c r="AB2866" s="32"/>
      <c r="AC2866" s="14">
        <f t="shared" si="2234"/>
        <v>2</v>
      </c>
      <c r="AD2866" s="37"/>
      <c r="AE2866" s="19"/>
      <c r="AF2866" s="18">
        <v>2</v>
      </c>
      <c r="AG2866" s="32"/>
      <c r="AH2866" s="14">
        <f t="shared" si="2235"/>
        <v>2</v>
      </c>
      <c r="AI2866" s="15">
        <f t="shared" si="2229"/>
        <v>6</v>
      </c>
      <c r="AJ2866" s="56">
        <v>45188</v>
      </c>
    </row>
    <row r="2867" spans="1:36" x14ac:dyDescent="0.15">
      <c r="A2867" s="30"/>
      <c r="B2867" s="37"/>
      <c r="C2867" s="19"/>
      <c r="D2867" s="18"/>
      <c r="E2867" s="32"/>
      <c r="F2867" s="14">
        <f t="shared" si="2236"/>
        <v>0</v>
      </c>
      <c r="G2867" s="37"/>
      <c r="H2867" s="19"/>
      <c r="I2867" s="18"/>
      <c r="J2867" s="32"/>
      <c r="K2867" s="14">
        <f t="shared" si="2237"/>
        <v>0</v>
      </c>
      <c r="L2867" s="37"/>
      <c r="M2867" s="19"/>
      <c r="N2867" s="18"/>
      <c r="O2867" s="32"/>
      <c r="P2867" s="14">
        <f t="shared" si="2238"/>
        <v>0</v>
      </c>
      <c r="Q2867" s="15">
        <f t="shared" si="2228"/>
        <v>0</v>
      </c>
      <c r="S2867" s="30" t="s">
        <v>2015</v>
      </c>
      <c r="T2867" s="37"/>
      <c r="U2867" s="19"/>
      <c r="V2867" s="18"/>
      <c r="W2867" s="32">
        <v>1</v>
      </c>
      <c r="X2867" s="14">
        <f t="shared" si="2233"/>
        <v>1</v>
      </c>
      <c r="Y2867" s="37"/>
      <c r="Z2867" s="19"/>
      <c r="AA2867" s="18"/>
      <c r="AB2867" s="32">
        <v>1</v>
      </c>
      <c r="AC2867" s="14">
        <f t="shared" si="2234"/>
        <v>1</v>
      </c>
      <c r="AD2867" s="37"/>
      <c r="AE2867" s="19"/>
      <c r="AF2867" s="18"/>
      <c r="AG2867" s="32">
        <v>1</v>
      </c>
      <c r="AH2867" s="14">
        <f t="shared" si="2235"/>
        <v>1</v>
      </c>
      <c r="AI2867" s="15">
        <f t="shared" si="2229"/>
        <v>3</v>
      </c>
      <c r="AJ2867" s="56">
        <v>45189</v>
      </c>
    </row>
    <row r="2868" spans="1:36" x14ac:dyDescent="0.15">
      <c r="A2868" s="30"/>
      <c r="B2868" s="37"/>
      <c r="C2868" s="19"/>
      <c r="D2868" s="18"/>
      <c r="E2868" s="32"/>
      <c r="F2868" s="14">
        <f t="shared" si="2236"/>
        <v>0</v>
      </c>
      <c r="G2868" s="37"/>
      <c r="H2868" s="19"/>
      <c r="I2868" s="18"/>
      <c r="J2868" s="32"/>
      <c r="K2868" s="14">
        <f t="shared" si="2237"/>
        <v>0</v>
      </c>
      <c r="L2868" s="37"/>
      <c r="M2868" s="19"/>
      <c r="N2868" s="18"/>
      <c r="O2868" s="32"/>
      <c r="P2868" s="14">
        <f t="shared" si="2238"/>
        <v>0</v>
      </c>
      <c r="Q2868" s="15">
        <f t="shared" si="2228"/>
        <v>0</v>
      </c>
      <c r="S2868" s="30" t="s">
        <v>2016</v>
      </c>
      <c r="T2868" s="37">
        <v>5</v>
      </c>
      <c r="U2868" s="19">
        <v>2</v>
      </c>
      <c r="V2868" s="18"/>
      <c r="W2868" s="32"/>
      <c r="X2868" s="14">
        <f t="shared" si="2233"/>
        <v>7</v>
      </c>
      <c r="Y2868" s="37">
        <v>5</v>
      </c>
      <c r="Z2868" s="19">
        <v>2</v>
      </c>
      <c r="AA2868" s="18"/>
      <c r="AB2868" s="32"/>
      <c r="AC2868" s="14">
        <f t="shared" si="2234"/>
        <v>7</v>
      </c>
      <c r="AD2868" s="37">
        <v>5</v>
      </c>
      <c r="AE2868" s="19">
        <v>2</v>
      </c>
      <c r="AF2868" s="18"/>
      <c r="AG2868" s="32"/>
      <c r="AH2868" s="14">
        <f t="shared" si="2235"/>
        <v>7</v>
      </c>
      <c r="AI2868" s="15">
        <f t="shared" si="2229"/>
        <v>21</v>
      </c>
      <c r="AJ2868" s="56">
        <v>45190</v>
      </c>
    </row>
    <row r="2869" spans="1:36" x14ac:dyDescent="0.15">
      <c r="A2869" s="30"/>
      <c r="B2869" s="37"/>
      <c r="C2869" s="19"/>
      <c r="D2869" s="18"/>
      <c r="E2869" s="32"/>
      <c r="F2869" s="14">
        <f t="shared" si="2236"/>
        <v>0</v>
      </c>
      <c r="G2869" s="37"/>
      <c r="H2869" s="19"/>
      <c r="I2869" s="18"/>
      <c r="J2869" s="32"/>
      <c r="K2869" s="14">
        <f t="shared" si="2237"/>
        <v>0</v>
      </c>
      <c r="L2869" s="37"/>
      <c r="M2869" s="19"/>
      <c r="N2869" s="18"/>
      <c r="O2869" s="32"/>
      <c r="P2869" s="14">
        <f t="shared" si="2238"/>
        <v>0</v>
      </c>
      <c r="Q2869" s="15">
        <f t="shared" si="2228"/>
        <v>0</v>
      </c>
      <c r="S2869" s="30" t="s">
        <v>2017</v>
      </c>
      <c r="T2869" s="31">
        <v>1</v>
      </c>
      <c r="U2869" s="32">
        <v>3</v>
      </c>
      <c r="V2869" s="33"/>
      <c r="W2869" s="32"/>
      <c r="X2869" s="14">
        <f t="shared" si="2233"/>
        <v>4</v>
      </c>
      <c r="Y2869" s="31">
        <v>1</v>
      </c>
      <c r="Z2869" s="32">
        <v>3</v>
      </c>
      <c r="AA2869" s="33"/>
      <c r="AB2869" s="32"/>
      <c r="AC2869" s="14">
        <f t="shared" si="2234"/>
        <v>4</v>
      </c>
      <c r="AD2869" s="31">
        <v>1</v>
      </c>
      <c r="AE2869" s="32">
        <v>3</v>
      </c>
      <c r="AF2869" s="33"/>
      <c r="AG2869" s="32"/>
      <c r="AH2869" s="14">
        <f t="shared" si="2235"/>
        <v>4</v>
      </c>
      <c r="AI2869" s="15">
        <f t="shared" si="2229"/>
        <v>12</v>
      </c>
      <c r="AJ2869" s="56">
        <v>45191</v>
      </c>
    </row>
    <row r="2870" spans="1:36" x14ac:dyDescent="0.15">
      <c r="A2870" s="30"/>
      <c r="B2870" s="37"/>
      <c r="C2870" s="19"/>
      <c r="D2870" s="18"/>
      <c r="E2870" s="32"/>
      <c r="F2870" s="14">
        <f t="shared" si="2236"/>
        <v>0</v>
      </c>
      <c r="G2870" s="37"/>
      <c r="H2870" s="19"/>
      <c r="I2870" s="18"/>
      <c r="J2870" s="32"/>
      <c r="K2870" s="14">
        <f t="shared" si="2237"/>
        <v>0</v>
      </c>
      <c r="L2870" s="37"/>
      <c r="M2870" s="19"/>
      <c r="N2870" s="18"/>
      <c r="O2870" s="32"/>
      <c r="P2870" s="14">
        <f t="shared" si="2238"/>
        <v>0</v>
      </c>
      <c r="Q2870" s="15">
        <f t="shared" si="2228"/>
        <v>0</v>
      </c>
      <c r="S2870" s="30" t="s">
        <v>2018</v>
      </c>
      <c r="T2870" s="31"/>
      <c r="U2870" s="32"/>
      <c r="V2870" s="33"/>
      <c r="W2870" s="32">
        <v>2</v>
      </c>
      <c r="X2870" s="14">
        <f t="shared" si="2233"/>
        <v>2</v>
      </c>
      <c r="Y2870" s="31"/>
      <c r="Z2870" s="32"/>
      <c r="AA2870" s="33"/>
      <c r="AB2870" s="32">
        <v>2</v>
      </c>
      <c r="AC2870" s="14">
        <f t="shared" si="2234"/>
        <v>2</v>
      </c>
      <c r="AD2870" s="31"/>
      <c r="AE2870" s="32"/>
      <c r="AF2870" s="33"/>
      <c r="AG2870" s="32">
        <v>2</v>
      </c>
      <c r="AH2870" s="14">
        <f t="shared" si="2235"/>
        <v>2</v>
      </c>
      <c r="AI2870" s="15">
        <f t="shared" si="2229"/>
        <v>6</v>
      </c>
      <c r="AJ2870" s="56">
        <v>45194</v>
      </c>
    </row>
    <row r="2871" spans="1:36" x14ac:dyDescent="0.15">
      <c r="A2871" s="30"/>
      <c r="B2871" s="37"/>
      <c r="C2871" s="19"/>
      <c r="D2871" s="18"/>
      <c r="E2871" s="32"/>
      <c r="F2871" s="14">
        <f t="shared" si="2236"/>
        <v>0</v>
      </c>
      <c r="G2871" s="37"/>
      <c r="H2871" s="19"/>
      <c r="I2871" s="18"/>
      <c r="J2871" s="32"/>
      <c r="K2871" s="14">
        <f t="shared" si="2237"/>
        <v>0</v>
      </c>
      <c r="L2871" s="37"/>
      <c r="M2871" s="19"/>
      <c r="N2871" s="18"/>
      <c r="O2871" s="32"/>
      <c r="P2871" s="14">
        <f t="shared" si="2238"/>
        <v>0</v>
      </c>
      <c r="Q2871" s="15">
        <f t="shared" si="2228"/>
        <v>0</v>
      </c>
      <c r="S2871" s="30" t="s">
        <v>2020</v>
      </c>
      <c r="T2871" s="31"/>
      <c r="U2871" s="32">
        <v>1</v>
      </c>
      <c r="V2871" s="33"/>
      <c r="W2871" s="32"/>
      <c r="X2871" s="14">
        <f t="shared" si="2233"/>
        <v>1</v>
      </c>
      <c r="Y2871" s="31"/>
      <c r="Z2871" s="32">
        <v>1</v>
      </c>
      <c r="AA2871" s="33"/>
      <c r="AB2871" s="32"/>
      <c r="AC2871" s="14">
        <f t="shared" si="2234"/>
        <v>1</v>
      </c>
      <c r="AD2871" s="31"/>
      <c r="AE2871" s="32">
        <v>1</v>
      </c>
      <c r="AF2871" s="33"/>
      <c r="AG2871" s="32"/>
      <c r="AH2871" s="14">
        <f t="shared" si="2235"/>
        <v>1</v>
      </c>
      <c r="AI2871" s="15">
        <f t="shared" si="2229"/>
        <v>3</v>
      </c>
      <c r="AJ2871" s="56">
        <v>45197</v>
      </c>
    </row>
    <row r="2872" spans="1:36" x14ac:dyDescent="0.15">
      <c r="A2872" s="30"/>
      <c r="B2872" s="37"/>
      <c r="C2872" s="19"/>
      <c r="D2872" s="18"/>
      <c r="E2872" s="32"/>
      <c r="F2872" s="14">
        <f t="shared" si="2236"/>
        <v>0</v>
      </c>
      <c r="G2872" s="37"/>
      <c r="H2872" s="19"/>
      <c r="I2872" s="18"/>
      <c r="J2872" s="32"/>
      <c r="K2872" s="14">
        <f t="shared" si="2237"/>
        <v>0</v>
      </c>
      <c r="L2872" s="37"/>
      <c r="M2872" s="19"/>
      <c r="N2872" s="18"/>
      <c r="O2872" s="32"/>
      <c r="P2872" s="14">
        <f t="shared" si="2238"/>
        <v>0</v>
      </c>
      <c r="Q2872" s="15">
        <f t="shared" si="2228"/>
        <v>0</v>
      </c>
      <c r="S2872" s="30" t="s">
        <v>2021</v>
      </c>
      <c r="T2872" s="31"/>
      <c r="U2872" s="32">
        <v>1</v>
      </c>
      <c r="V2872" s="33"/>
      <c r="W2872" s="32"/>
      <c r="X2872" s="14">
        <f t="shared" si="2233"/>
        <v>1</v>
      </c>
      <c r="Y2872" s="31"/>
      <c r="Z2872" s="32">
        <v>1</v>
      </c>
      <c r="AA2872" s="33"/>
      <c r="AB2872" s="32"/>
      <c r="AC2872" s="14">
        <f t="shared" si="2234"/>
        <v>1</v>
      </c>
      <c r="AD2872" s="31"/>
      <c r="AE2872" s="32">
        <v>1</v>
      </c>
      <c r="AF2872" s="33"/>
      <c r="AG2872" s="32"/>
      <c r="AH2872" s="14">
        <f t="shared" si="2235"/>
        <v>1</v>
      </c>
      <c r="AI2872" s="15">
        <f t="shared" si="2229"/>
        <v>3</v>
      </c>
      <c r="AJ2872" s="56">
        <v>45198</v>
      </c>
    </row>
    <row r="2873" spans="1:36" x14ac:dyDescent="0.15">
      <c r="A2873" s="39"/>
      <c r="B2873" s="37"/>
      <c r="C2873" s="19"/>
      <c r="D2873" s="18"/>
      <c r="E2873" s="32"/>
      <c r="F2873" s="14">
        <f t="shared" si="2236"/>
        <v>0</v>
      </c>
      <c r="G2873" s="37"/>
      <c r="H2873" s="19"/>
      <c r="I2873" s="18"/>
      <c r="J2873" s="32"/>
      <c r="K2873" s="14">
        <f t="shared" si="2237"/>
        <v>0</v>
      </c>
      <c r="L2873" s="37"/>
      <c r="M2873" s="19"/>
      <c r="N2873" s="18"/>
      <c r="O2873" s="32"/>
      <c r="P2873" s="14">
        <f t="shared" si="2238"/>
        <v>0</v>
      </c>
      <c r="Q2873" s="15">
        <f t="shared" si="2228"/>
        <v>0</v>
      </c>
      <c r="S2873" s="13" t="s">
        <v>2023</v>
      </c>
      <c r="T2873" s="31">
        <v>3</v>
      </c>
      <c r="U2873" s="32">
        <v>3</v>
      </c>
      <c r="V2873" s="33">
        <v>3</v>
      </c>
      <c r="W2873" s="32">
        <v>3</v>
      </c>
      <c r="X2873" s="14">
        <f t="shared" si="2233"/>
        <v>12</v>
      </c>
      <c r="Y2873" s="31">
        <v>3</v>
      </c>
      <c r="Z2873" s="32">
        <v>3</v>
      </c>
      <c r="AA2873" s="33">
        <v>3</v>
      </c>
      <c r="AB2873" s="32">
        <v>3</v>
      </c>
      <c r="AC2873" s="14">
        <f t="shared" si="2234"/>
        <v>12</v>
      </c>
      <c r="AD2873" s="31">
        <v>3</v>
      </c>
      <c r="AE2873" s="32">
        <v>3</v>
      </c>
      <c r="AF2873" s="33">
        <v>3</v>
      </c>
      <c r="AG2873" s="32">
        <v>3</v>
      </c>
      <c r="AH2873" s="14">
        <f t="shared" si="2235"/>
        <v>12</v>
      </c>
      <c r="AI2873" s="15">
        <f t="shared" si="2229"/>
        <v>36</v>
      </c>
      <c r="AJ2873" s="56">
        <v>45202</v>
      </c>
    </row>
    <row r="2874" spans="1:36" x14ac:dyDescent="0.15">
      <c r="A2874" s="30"/>
      <c r="B2874" s="37"/>
      <c r="C2874" s="19"/>
      <c r="D2874" s="18"/>
      <c r="E2874" s="32"/>
      <c r="F2874" s="14">
        <f t="shared" si="2236"/>
        <v>0</v>
      </c>
      <c r="G2874" s="37"/>
      <c r="H2874" s="19"/>
      <c r="I2874" s="18"/>
      <c r="J2874" s="32"/>
      <c r="K2874" s="14">
        <f t="shared" si="2237"/>
        <v>0</v>
      </c>
      <c r="L2874" s="37"/>
      <c r="M2874" s="19"/>
      <c r="N2874" s="18"/>
      <c r="O2874" s="32"/>
      <c r="P2874" s="14">
        <f t="shared" si="2238"/>
        <v>0</v>
      </c>
      <c r="Q2874" s="15">
        <f t="shared" si="2228"/>
        <v>0</v>
      </c>
      <c r="S2874" s="30"/>
      <c r="T2874" s="31"/>
      <c r="U2874" s="32"/>
      <c r="V2874" s="33"/>
      <c r="W2874" s="32"/>
      <c r="X2874" s="14">
        <f t="shared" si="2233"/>
        <v>0</v>
      </c>
      <c r="Y2874" s="31"/>
      <c r="Z2874" s="32"/>
      <c r="AA2874" s="33"/>
      <c r="AB2874" s="32"/>
      <c r="AC2874" s="14">
        <f t="shared" si="2234"/>
        <v>0</v>
      </c>
      <c r="AD2874" s="31"/>
      <c r="AE2874" s="32"/>
      <c r="AF2874" s="33"/>
      <c r="AG2874" s="32"/>
      <c r="AH2874" s="14">
        <f t="shared" si="2235"/>
        <v>0</v>
      </c>
      <c r="AI2874" s="15">
        <f t="shared" si="2229"/>
        <v>0</v>
      </c>
      <c r="AJ2874" s="57"/>
    </row>
    <row r="2875" spans="1:36" x14ac:dyDescent="0.15">
      <c r="A2875" s="30"/>
      <c r="B2875" s="37"/>
      <c r="C2875" s="19"/>
      <c r="D2875" s="18"/>
      <c r="E2875" s="32"/>
      <c r="F2875" s="14">
        <f t="shared" si="2236"/>
        <v>0</v>
      </c>
      <c r="G2875" s="37"/>
      <c r="H2875" s="19"/>
      <c r="I2875" s="18"/>
      <c r="J2875" s="32"/>
      <c r="K2875" s="14">
        <f t="shared" si="2237"/>
        <v>0</v>
      </c>
      <c r="L2875" s="37"/>
      <c r="M2875" s="19"/>
      <c r="N2875" s="18"/>
      <c r="O2875" s="32"/>
      <c r="P2875" s="14">
        <f t="shared" si="2238"/>
        <v>0</v>
      </c>
      <c r="Q2875" s="15">
        <f t="shared" si="2228"/>
        <v>0</v>
      </c>
      <c r="S2875" s="30"/>
      <c r="T2875" s="31"/>
      <c r="U2875" s="32"/>
      <c r="V2875" s="33"/>
      <c r="W2875" s="32"/>
      <c r="X2875" s="14">
        <f t="shared" ref="X2875:X2876" si="2239">SUM(T2875:W2875)</f>
        <v>0</v>
      </c>
      <c r="Y2875" s="31"/>
      <c r="Z2875" s="32"/>
      <c r="AA2875" s="33"/>
      <c r="AB2875" s="32"/>
      <c r="AC2875" s="14">
        <f t="shared" ref="AC2875:AC2876" si="2240">SUM(Y2875:AB2875)</f>
        <v>0</v>
      </c>
      <c r="AD2875" s="31"/>
      <c r="AE2875" s="32"/>
      <c r="AF2875" s="33"/>
      <c r="AG2875" s="32"/>
      <c r="AH2875" s="14">
        <f t="shared" ref="AH2875:AH2876" si="2241">SUM(AD2875:AG2875)</f>
        <v>0</v>
      </c>
      <c r="AI2875" s="15">
        <f t="shared" ref="AI2875:AI2876" si="2242">X2875+AC2875+AH2875</f>
        <v>0</v>
      </c>
      <c r="AJ2875" s="57"/>
    </row>
    <row r="2876" spans="1:36" x14ac:dyDescent="0.15">
      <c r="A2876" s="13"/>
      <c r="B2876" s="37"/>
      <c r="C2876" s="19"/>
      <c r="D2876" s="18"/>
      <c r="E2876" s="32"/>
      <c r="F2876" s="14">
        <f t="shared" si="2236"/>
        <v>0</v>
      </c>
      <c r="G2876" s="37"/>
      <c r="H2876" s="19"/>
      <c r="I2876" s="18"/>
      <c r="J2876" s="32"/>
      <c r="K2876" s="14">
        <f t="shared" si="2237"/>
        <v>0</v>
      </c>
      <c r="L2876" s="37"/>
      <c r="M2876" s="19"/>
      <c r="N2876" s="18"/>
      <c r="O2876" s="32"/>
      <c r="P2876" s="14">
        <f t="shared" si="2238"/>
        <v>0</v>
      </c>
      <c r="Q2876" s="15">
        <f t="shared" si="2228"/>
        <v>0</v>
      </c>
      <c r="S2876" s="30"/>
      <c r="T2876" s="31"/>
      <c r="U2876" s="32"/>
      <c r="V2876" s="33"/>
      <c r="W2876" s="32"/>
      <c r="X2876" s="14">
        <f t="shared" si="2239"/>
        <v>0</v>
      </c>
      <c r="Y2876" s="31"/>
      <c r="Z2876" s="32"/>
      <c r="AA2876" s="33"/>
      <c r="AB2876" s="32"/>
      <c r="AC2876" s="14">
        <f t="shared" si="2240"/>
        <v>0</v>
      </c>
      <c r="AD2876" s="31"/>
      <c r="AE2876" s="32"/>
      <c r="AF2876" s="33"/>
      <c r="AG2876" s="32"/>
      <c r="AH2876" s="14">
        <f t="shared" si="2241"/>
        <v>0</v>
      </c>
      <c r="AI2876" s="15">
        <f t="shared" si="2242"/>
        <v>0</v>
      </c>
      <c r="AJ2876" s="57"/>
    </row>
    <row r="2877" spans="1:36" ht="14.25" thickBot="1" x14ac:dyDescent="0.2">
      <c r="A2877" s="13"/>
      <c r="B2877" s="37"/>
      <c r="C2877" s="19"/>
      <c r="D2877" s="18"/>
      <c r="E2877" s="106"/>
      <c r="F2877" s="14">
        <f t="shared" si="2236"/>
        <v>0</v>
      </c>
      <c r="G2877" s="37"/>
      <c r="H2877" s="19"/>
      <c r="I2877" s="18"/>
      <c r="J2877" s="32"/>
      <c r="K2877" s="14">
        <f t="shared" si="2237"/>
        <v>0</v>
      </c>
      <c r="L2877" s="37"/>
      <c r="M2877" s="19"/>
      <c r="N2877" s="18"/>
      <c r="O2877" s="106"/>
      <c r="P2877" s="14">
        <f t="shared" si="2238"/>
        <v>0</v>
      </c>
      <c r="Q2877" s="24">
        <f t="shared" si="2228"/>
        <v>0</v>
      </c>
      <c r="S2877" s="30" t="s">
        <v>1966</v>
      </c>
      <c r="T2877" s="31"/>
      <c r="U2877" s="32"/>
      <c r="V2877" s="33"/>
      <c r="W2877" s="32"/>
      <c r="X2877" s="14">
        <f t="shared" ref="X2877" si="2243">SUM(T2877:W2877)</f>
        <v>0</v>
      </c>
      <c r="Y2877" s="31"/>
      <c r="Z2877" s="32"/>
      <c r="AA2877" s="33"/>
      <c r="AB2877" s="32"/>
      <c r="AC2877" s="14">
        <f t="shared" ref="AC2877" si="2244">SUM(Y2877:AB2877)</f>
        <v>0</v>
      </c>
      <c r="AD2877" s="31"/>
      <c r="AE2877" s="32"/>
      <c r="AF2877" s="33"/>
      <c r="AG2877" s="32"/>
      <c r="AH2877" s="14">
        <f t="shared" ref="AH2877" si="2245">SUM(AD2877:AG2877)</f>
        <v>0</v>
      </c>
      <c r="AI2877" s="15">
        <f t="shared" ref="AI2877" si="2246">X2877+AC2877+AH2877</f>
        <v>0</v>
      </c>
      <c r="AJ2877" s="56" t="s">
        <v>1967</v>
      </c>
    </row>
    <row r="2878" spans="1:36" ht="14.25" thickBot="1" x14ac:dyDescent="0.2">
      <c r="A2878" s="3" t="s">
        <v>11</v>
      </c>
      <c r="B2878" s="26">
        <f>SUM(B2854:B2877)</f>
        <v>8</v>
      </c>
      <c r="C2878" s="26">
        <f t="shared" ref="C2878:E2878" si="2247">SUM(C2854:C2877)</f>
        <v>8</v>
      </c>
      <c r="D2878" s="26">
        <f t="shared" si="2247"/>
        <v>4</v>
      </c>
      <c r="E2878" s="26">
        <f t="shared" si="2247"/>
        <v>2</v>
      </c>
      <c r="F2878" s="40">
        <f>SUM(F2854:F2877)</f>
        <v>22</v>
      </c>
      <c r="G2878" s="26">
        <f t="shared" ref="G2878:Q2878" si="2248">SUM(G2854:G2877)</f>
        <v>9</v>
      </c>
      <c r="H2878" s="26">
        <f t="shared" si="2248"/>
        <v>10</v>
      </c>
      <c r="I2878" s="27">
        <f t="shared" si="2248"/>
        <v>3</v>
      </c>
      <c r="J2878" s="27">
        <f t="shared" si="2248"/>
        <v>2</v>
      </c>
      <c r="K2878" s="40">
        <f t="shared" si="2248"/>
        <v>24</v>
      </c>
      <c r="L2878" s="26">
        <f t="shared" si="2248"/>
        <v>9</v>
      </c>
      <c r="M2878" s="26">
        <f t="shared" si="2248"/>
        <v>9</v>
      </c>
      <c r="N2878" s="26">
        <f t="shared" si="2248"/>
        <v>3</v>
      </c>
      <c r="O2878" s="26">
        <f t="shared" si="2248"/>
        <v>3</v>
      </c>
      <c r="P2878" s="40">
        <f t="shared" si="2248"/>
        <v>24</v>
      </c>
      <c r="Q2878" s="41">
        <f t="shared" si="2248"/>
        <v>70</v>
      </c>
      <c r="S2878" s="3" t="s">
        <v>11</v>
      </c>
      <c r="T2878" s="26">
        <f t="shared" ref="T2878:AI2878" si="2249">SUM(T2854:T2877)</f>
        <v>32</v>
      </c>
      <c r="U2878" s="26">
        <f t="shared" si="2249"/>
        <v>39</v>
      </c>
      <c r="V2878" s="26">
        <f t="shared" si="2249"/>
        <v>35</v>
      </c>
      <c r="W2878" s="26">
        <f t="shared" si="2249"/>
        <v>20</v>
      </c>
      <c r="X2878" s="40">
        <f t="shared" si="2249"/>
        <v>126</v>
      </c>
      <c r="Y2878" s="26">
        <f t="shared" si="2249"/>
        <v>32</v>
      </c>
      <c r="Z2878" s="26">
        <f t="shared" si="2249"/>
        <v>39</v>
      </c>
      <c r="AA2878" s="27">
        <f t="shared" si="2249"/>
        <v>35</v>
      </c>
      <c r="AB2878" s="27">
        <f t="shared" si="2249"/>
        <v>20</v>
      </c>
      <c r="AC2878" s="40">
        <f t="shared" si="2249"/>
        <v>126</v>
      </c>
      <c r="AD2878" s="26">
        <f t="shared" si="2249"/>
        <v>33</v>
      </c>
      <c r="AE2878" s="26">
        <f t="shared" si="2249"/>
        <v>39</v>
      </c>
      <c r="AF2878" s="26">
        <f t="shared" si="2249"/>
        <v>35</v>
      </c>
      <c r="AG2878" s="26">
        <f t="shared" si="2249"/>
        <v>20</v>
      </c>
      <c r="AH2878" s="40">
        <f t="shared" si="2249"/>
        <v>127</v>
      </c>
      <c r="AI2878" s="41">
        <f t="shared" si="2249"/>
        <v>379</v>
      </c>
    </row>
    <row r="2879" spans="1:36" ht="14.25" thickBot="1" x14ac:dyDescent="0.2">
      <c r="A2879" s="42" t="s">
        <v>12</v>
      </c>
      <c r="B2879" s="43">
        <f>B2853-B2878</f>
        <v>3</v>
      </c>
      <c r="C2879" s="43">
        <f t="shared" ref="C2879:Q2879" si="2250">C2853-C2878</f>
        <v>3</v>
      </c>
      <c r="D2879" s="43">
        <f t="shared" si="2250"/>
        <v>3</v>
      </c>
      <c r="E2879" s="43">
        <f t="shared" si="2250"/>
        <v>3</v>
      </c>
      <c r="F2879" s="43">
        <f t="shared" si="2250"/>
        <v>12</v>
      </c>
      <c r="G2879" s="43">
        <f t="shared" si="2250"/>
        <v>3</v>
      </c>
      <c r="H2879" s="43">
        <f t="shared" si="2250"/>
        <v>3</v>
      </c>
      <c r="I2879" s="43">
        <f t="shared" si="2250"/>
        <v>3</v>
      </c>
      <c r="J2879" s="43">
        <f t="shared" si="2250"/>
        <v>3</v>
      </c>
      <c r="K2879" s="43">
        <f t="shared" si="2250"/>
        <v>12</v>
      </c>
      <c r="L2879" s="43">
        <f t="shared" si="2250"/>
        <v>3</v>
      </c>
      <c r="M2879" s="43">
        <f t="shared" si="2250"/>
        <v>3</v>
      </c>
      <c r="N2879" s="43">
        <f t="shared" si="2250"/>
        <v>3</v>
      </c>
      <c r="O2879" s="43">
        <f t="shared" si="2250"/>
        <v>3</v>
      </c>
      <c r="P2879" s="43">
        <f t="shared" si="2250"/>
        <v>12</v>
      </c>
      <c r="Q2879" s="41">
        <f t="shared" si="2250"/>
        <v>36</v>
      </c>
      <c r="S2879" s="42" t="s">
        <v>12</v>
      </c>
      <c r="T2879" s="43">
        <f>T2853-T2878</f>
        <v>481</v>
      </c>
      <c r="U2879" s="43">
        <f t="shared" ref="U2879:AI2879" si="2251">U2853-U2878</f>
        <v>472</v>
      </c>
      <c r="V2879" s="43">
        <f t="shared" si="2251"/>
        <v>465</v>
      </c>
      <c r="W2879" s="43">
        <f t="shared" si="2251"/>
        <v>171</v>
      </c>
      <c r="X2879" s="43">
        <f t="shared" si="2251"/>
        <v>1589</v>
      </c>
      <c r="Y2879" s="43">
        <f t="shared" si="2251"/>
        <v>477</v>
      </c>
      <c r="Z2879" s="43">
        <f t="shared" si="2251"/>
        <v>601</v>
      </c>
      <c r="AA2879" s="43">
        <f t="shared" si="2251"/>
        <v>473</v>
      </c>
      <c r="AB2879" s="43">
        <f t="shared" si="2251"/>
        <v>216</v>
      </c>
      <c r="AC2879" s="43">
        <f t="shared" si="2251"/>
        <v>1767</v>
      </c>
      <c r="AD2879" s="43">
        <f t="shared" si="2251"/>
        <v>460</v>
      </c>
      <c r="AE2879" s="43">
        <f t="shared" si="2251"/>
        <v>588</v>
      </c>
      <c r="AF2879" s="43">
        <f t="shared" si="2251"/>
        <v>437</v>
      </c>
      <c r="AG2879" s="43">
        <f t="shared" si="2251"/>
        <v>253</v>
      </c>
      <c r="AH2879" s="43">
        <f t="shared" si="2251"/>
        <v>1738</v>
      </c>
      <c r="AI2879" s="41">
        <f t="shared" si="2251"/>
        <v>5094</v>
      </c>
    </row>
    <row r="2882" spans="1:35" ht="21.75" thickBot="1" x14ac:dyDescent="0.25">
      <c r="A2882" s="50" t="s">
        <v>13</v>
      </c>
      <c r="B2882" s="51"/>
      <c r="C2882" s="51"/>
      <c r="D2882" s="51"/>
      <c r="E2882" s="51"/>
      <c r="F2882" s="54" t="s">
        <v>26</v>
      </c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S2882" s="50" t="s">
        <v>14</v>
      </c>
      <c r="T2882" s="51"/>
      <c r="U2882" s="51"/>
      <c r="V2882" s="51"/>
      <c r="W2882" s="51"/>
      <c r="X2882" s="54" t="s">
        <v>26</v>
      </c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</row>
    <row r="2883" spans="1:35" ht="14.25" thickBot="1" x14ac:dyDescent="0.2">
      <c r="A2883" s="2" t="s">
        <v>0</v>
      </c>
      <c r="B2883" s="225" t="s">
        <v>15</v>
      </c>
      <c r="C2883" s="225"/>
      <c r="D2883" s="225"/>
      <c r="E2883" s="225"/>
      <c r="F2883" s="226"/>
      <c r="G2883" s="225" t="s">
        <v>1</v>
      </c>
      <c r="H2883" s="225"/>
      <c r="I2883" s="225"/>
      <c r="J2883" s="225"/>
      <c r="K2883" s="226"/>
      <c r="L2883" s="225" t="s">
        <v>16</v>
      </c>
      <c r="M2883" s="225"/>
      <c r="N2883" s="225"/>
      <c r="O2883" s="225"/>
      <c r="P2883" s="225"/>
      <c r="Q2883" s="227" t="s">
        <v>2</v>
      </c>
      <c r="S2883" s="2" t="s">
        <v>0</v>
      </c>
      <c r="T2883" s="225" t="s">
        <v>15</v>
      </c>
      <c r="U2883" s="225"/>
      <c r="V2883" s="225"/>
      <c r="W2883" s="225"/>
      <c r="X2883" s="226"/>
      <c r="Y2883" s="225" t="s">
        <v>1</v>
      </c>
      <c r="Z2883" s="225"/>
      <c r="AA2883" s="225"/>
      <c r="AB2883" s="225"/>
      <c r="AC2883" s="226"/>
      <c r="AD2883" s="225" t="s">
        <v>16</v>
      </c>
      <c r="AE2883" s="225"/>
      <c r="AF2883" s="225"/>
      <c r="AG2883" s="225"/>
      <c r="AH2883" s="225"/>
      <c r="AI2883" s="227" t="s">
        <v>2</v>
      </c>
    </row>
    <row r="2884" spans="1:35" ht="14.25" thickBot="1" x14ac:dyDescent="0.2">
      <c r="A2884" s="2" t="s">
        <v>3</v>
      </c>
      <c r="B2884" s="3" t="s">
        <v>4</v>
      </c>
      <c r="C2884" s="2" t="s">
        <v>5</v>
      </c>
      <c r="D2884" s="4" t="s">
        <v>6</v>
      </c>
      <c r="E2884" s="2" t="s">
        <v>821</v>
      </c>
      <c r="F2884" s="2" t="s">
        <v>7</v>
      </c>
      <c r="G2884" s="3" t="s">
        <v>4</v>
      </c>
      <c r="H2884" s="2" t="s">
        <v>5</v>
      </c>
      <c r="I2884" s="4" t="s">
        <v>6</v>
      </c>
      <c r="J2884" s="2" t="s">
        <v>820</v>
      </c>
      <c r="K2884" s="2" t="s">
        <v>7</v>
      </c>
      <c r="L2884" s="3" t="s">
        <v>4</v>
      </c>
      <c r="M2884" s="2" t="s">
        <v>5</v>
      </c>
      <c r="N2884" s="4" t="s">
        <v>6</v>
      </c>
      <c r="O2884" s="2" t="s">
        <v>820</v>
      </c>
      <c r="P2884" s="3" t="s">
        <v>7</v>
      </c>
      <c r="Q2884" s="228"/>
      <c r="S2884" s="2" t="s">
        <v>1954</v>
      </c>
      <c r="T2884" s="3" t="s">
        <v>1955</v>
      </c>
      <c r="U2884" s="2" t="s">
        <v>5</v>
      </c>
      <c r="V2884" s="4" t="s">
        <v>6</v>
      </c>
      <c r="W2884" s="2" t="s">
        <v>821</v>
      </c>
      <c r="X2884" s="2" t="s">
        <v>7</v>
      </c>
      <c r="Y2884" s="3" t="s">
        <v>4</v>
      </c>
      <c r="Z2884" s="2" t="s">
        <v>5</v>
      </c>
      <c r="AA2884" s="4" t="s">
        <v>6</v>
      </c>
      <c r="AB2884" s="2" t="s">
        <v>821</v>
      </c>
      <c r="AC2884" s="2" t="s">
        <v>7</v>
      </c>
      <c r="AD2884" s="3" t="s">
        <v>4</v>
      </c>
      <c r="AE2884" s="2" t="s">
        <v>5</v>
      </c>
      <c r="AF2884" s="4" t="s">
        <v>6</v>
      </c>
      <c r="AG2884" s="2" t="s">
        <v>821</v>
      </c>
      <c r="AH2884" s="3" t="s">
        <v>7</v>
      </c>
      <c r="AI2884" s="228"/>
    </row>
    <row r="2885" spans="1:35" x14ac:dyDescent="0.15">
      <c r="A2885" s="5" t="s">
        <v>12</v>
      </c>
      <c r="B2885" s="6">
        <f>B2879</f>
        <v>3</v>
      </c>
      <c r="C2885" s="7">
        <f>C2879</f>
        <v>3</v>
      </c>
      <c r="D2885" s="6">
        <f>D2879</f>
        <v>3</v>
      </c>
      <c r="E2885" s="7">
        <f>E2879</f>
        <v>3</v>
      </c>
      <c r="F2885" s="8">
        <f>SUM(B2885:E2885)</f>
        <v>12</v>
      </c>
      <c r="G2885" s="6">
        <f>G2879</f>
        <v>3</v>
      </c>
      <c r="H2885" s="7">
        <f>H2879</f>
        <v>3</v>
      </c>
      <c r="I2885" s="6">
        <f>I2879</f>
        <v>3</v>
      </c>
      <c r="J2885" s="7">
        <f>J2879</f>
        <v>3</v>
      </c>
      <c r="K2885" s="8">
        <f>SUM(G2885:J2885)</f>
        <v>12</v>
      </c>
      <c r="L2885" s="6">
        <f>L2879</f>
        <v>3</v>
      </c>
      <c r="M2885" s="7">
        <f>M2879</f>
        <v>3</v>
      </c>
      <c r="N2885" s="6">
        <f>N2879</f>
        <v>3</v>
      </c>
      <c r="O2885" s="7">
        <f>O2879</f>
        <v>3</v>
      </c>
      <c r="P2885" s="8">
        <f>SUM(L2885:O2885)</f>
        <v>12</v>
      </c>
      <c r="Q2885" s="9">
        <f>F2885+K2885+P2885</f>
        <v>36</v>
      </c>
      <c r="S2885" s="5" t="s">
        <v>12</v>
      </c>
      <c r="T2885" s="6">
        <f>T2879</f>
        <v>481</v>
      </c>
      <c r="U2885" s="7">
        <f>U2879</f>
        <v>472</v>
      </c>
      <c r="V2885" s="6">
        <f>V2879</f>
        <v>465</v>
      </c>
      <c r="W2885" s="7">
        <f>W2879</f>
        <v>171</v>
      </c>
      <c r="X2885" s="8">
        <f>SUM(T2885:W2885)</f>
        <v>1589</v>
      </c>
      <c r="Y2885" s="6">
        <f>Y2879</f>
        <v>477</v>
      </c>
      <c r="Z2885" s="7">
        <f>Z2879</f>
        <v>601</v>
      </c>
      <c r="AA2885" s="6">
        <f>AA2879</f>
        <v>473</v>
      </c>
      <c r="AB2885" s="7">
        <f>AB2879</f>
        <v>216</v>
      </c>
      <c r="AC2885" s="8">
        <f>SUM(Y2885:AB2885)</f>
        <v>1767</v>
      </c>
      <c r="AD2885" s="7">
        <f>AD2879</f>
        <v>460</v>
      </c>
      <c r="AE2885" s="7">
        <f>AE2879</f>
        <v>588</v>
      </c>
      <c r="AF2885" s="6">
        <f>AF2879</f>
        <v>437</v>
      </c>
      <c r="AG2885" s="7">
        <f>AG2879</f>
        <v>253</v>
      </c>
      <c r="AH2885" s="8">
        <f>SUM(AD2885:AG2885)</f>
        <v>1738</v>
      </c>
      <c r="AI2885" s="9">
        <f>X2885+AC2885+AH2885</f>
        <v>5094</v>
      </c>
    </row>
    <row r="2886" spans="1:35" x14ac:dyDescent="0.15">
      <c r="A2886" s="11" t="s">
        <v>66</v>
      </c>
      <c r="B2886" s="31"/>
      <c r="C2886" s="32"/>
      <c r="D2886" s="33"/>
      <c r="E2886" s="32"/>
      <c r="F2886" s="14">
        <f t="shared" ref="F2886:F2895" si="2252">SUM(B2886:E2886)</f>
        <v>0</v>
      </c>
      <c r="G2886" s="31">
        <v>1</v>
      </c>
      <c r="H2886" s="32"/>
      <c r="I2886" s="33"/>
      <c r="J2886" s="32"/>
      <c r="K2886" s="14">
        <f t="shared" ref="K2886:K2895" si="2253">SUM(G2886:J2886)</f>
        <v>1</v>
      </c>
      <c r="L2886" s="31">
        <v>1</v>
      </c>
      <c r="M2886" s="32"/>
      <c r="N2886" s="33"/>
      <c r="O2886" s="32"/>
      <c r="P2886" s="14">
        <f t="shared" ref="P2886:P2895" si="2254">SUM(L2886:O2886)</f>
        <v>1</v>
      </c>
      <c r="Q2886" s="15">
        <f t="shared" ref="Q2886:Q2920" si="2255">F2886+K2886+P2886</f>
        <v>2</v>
      </c>
      <c r="R2886" s="93">
        <v>45212</v>
      </c>
      <c r="S2886" s="11" t="s">
        <v>9</v>
      </c>
      <c r="T2886" s="12"/>
      <c r="U2886" s="13"/>
      <c r="V2886" s="12"/>
      <c r="W2886" s="30"/>
      <c r="X2886" s="14">
        <f>SUM(T2886:W2886)</f>
        <v>0</v>
      </c>
      <c r="Y2886" s="12"/>
      <c r="Z2886" s="13"/>
      <c r="AA2886" s="12"/>
      <c r="AB2886" s="30"/>
      <c r="AC2886" s="14">
        <f>SUM(Y2886:AB2886)</f>
        <v>0</v>
      </c>
      <c r="AD2886" s="12"/>
      <c r="AE2886" s="13"/>
      <c r="AF2886" s="12"/>
      <c r="AG2886" s="30"/>
      <c r="AH2886" s="14">
        <f>SUM(AD2886:AG2886)</f>
        <v>0</v>
      </c>
      <c r="AI2886" s="15">
        <f t="shared" ref="AI2886:AI2918" si="2256">X2886+AC2886+AH2886</f>
        <v>0</v>
      </c>
    </row>
    <row r="2887" spans="1:35" x14ac:dyDescent="0.15">
      <c r="A2887" s="11" t="s">
        <v>836</v>
      </c>
      <c r="B2887" s="37"/>
      <c r="C2887" s="19">
        <v>5</v>
      </c>
      <c r="D2887" s="18">
        <v>2</v>
      </c>
      <c r="E2887" s="32"/>
      <c r="F2887" s="14">
        <f t="shared" si="2252"/>
        <v>7</v>
      </c>
      <c r="G2887" s="37"/>
      <c r="H2887" s="19"/>
      <c r="I2887" s="18"/>
      <c r="J2887" s="32"/>
      <c r="K2887" s="14">
        <f t="shared" si="2253"/>
        <v>0</v>
      </c>
      <c r="L2887" s="37"/>
      <c r="M2887" s="19">
        <v>1</v>
      </c>
      <c r="N2887" s="18">
        <v>1</v>
      </c>
      <c r="O2887" s="32"/>
      <c r="P2887" s="14">
        <f t="shared" si="2254"/>
        <v>2</v>
      </c>
      <c r="Q2887" s="15">
        <f t="shared" si="2255"/>
        <v>9</v>
      </c>
      <c r="R2887" s="93">
        <v>45218</v>
      </c>
      <c r="S2887" s="11" t="s">
        <v>9</v>
      </c>
      <c r="T2887" s="62"/>
      <c r="U2887" s="47"/>
      <c r="V2887" s="46"/>
      <c r="W2887" s="88"/>
      <c r="X2887" s="14">
        <f t="shared" ref="X2887:X2895" si="2257">SUM(T2887:W2887)</f>
        <v>0</v>
      </c>
      <c r="Y2887" s="62"/>
      <c r="Z2887" s="47"/>
      <c r="AA2887" s="46"/>
      <c r="AB2887" s="88"/>
      <c r="AC2887" s="14">
        <f t="shared" ref="AC2887:AC2895" si="2258">SUM(Y2887:AB2887)</f>
        <v>0</v>
      </c>
      <c r="AD2887" s="62"/>
      <c r="AE2887" s="47"/>
      <c r="AF2887" s="46"/>
      <c r="AG2887" s="88"/>
      <c r="AH2887" s="14">
        <f t="shared" ref="AH2887:AH2895" si="2259">SUM(AD2887:AG2887)</f>
        <v>0</v>
      </c>
      <c r="AI2887" s="15">
        <f t="shared" si="2256"/>
        <v>0</v>
      </c>
    </row>
    <row r="2888" spans="1:35" x14ac:dyDescent="0.15">
      <c r="A2888" s="30" t="s">
        <v>278</v>
      </c>
      <c r="B2888" s="37">
        <v>1</v>
      </c>
      <c r="C2888" s="19"/>
      <c r="D2888" s="18"/>
      <c r="E2888" s="32"/>
      <c r="F2888" s="14">
        <f t="shared" ref="F2888" si="2260">SUM(B2888:E2888)</f>
        <v>1</v>
      </c>
      <c r="G2888" s="37">
        <v>1</v>
      </c>
      <c r="H2888" s="19"/>
      <c r="I2888" s="18"/>
      <c r="J2888" s="32"/>
      <c r="K2888" s="14">
        <f t="shared" ref="K2888" si="2261">SUM(G2888:J2888)</f>
        <v>1</v>
      </c>
      <c r="L2888" s="37">
        <v>1</v>
      </c>
      <c r="M2888" s="19"/>
      <c r="N2888" s="18"/>
      <c r="O2888" s="32"/>
      <c r="P2888" s="14">
        <f t="shared" ref="P2888" si="2262">SUM(L2888:O2888)</f>
        <v>1</v>
      </c>
      <c r="Q2888" s="15">
        <f t="shared" si="2255"/>
        <v>3</v>
      </c>
      <c r="R2888" s="93">
        <v>45220</v>
      </c>
      <c r="S2888" s="11" t="s">
        <v>9</v>
      </c>
      <c r="T2888" s="62"/>
      <c r="U2888" s="47"/>
      <c r="V2888" s="46"/>
      <c r="W2888" s="47"/>
      <c r="X2888" s="123">
        <f t="shared" ref="X2888" si="2263">SUM(T2888:W2888)</f>
        <v>0</v>
      </c>
      <c r="Y2888" s="46"/>
      <c r="Z2888" s="47"/>
      <c r="AA2888" s="46"/>
      <c r="AB2888" s="47"/>
      <c r="AC2888" s="123">
        <f t="shared" ref="AC2888" si="2264">SUM(Y2888:AB2888)</f>
        <v>0</v>
      </c>
      <c r="AD2888" s="46"/>
      <c r="AE2888" s="47"/>
      <c r="AF2888" s="46"/>
      <c r="AG2888" s="47"/>
      <c r="AH2888" s="123">
        <f t="shared" ref="AH2888" si="2265">SUM(AD2888:AG2888)</f>
        <v>0</v>
      </c>
      <c r="AI2888" s="72">
        <f t="shared" ref="AI2888" si="2266">X2888+AC2888+AH2888</f>
        <v>0</v>
      </c>
    </row>
    <row r="2889" spans="1:35" x14ac:dyDescent="0.15">
      <c r="A2889" s="11" t="s">
        <v>9</v>
      </c>
      <c r="B2889" s="12">
        <v>5</v>
      </c>
      <c r="C2889" s="13">
        <v>5</v>
      </c>
      <c r="D2889" s="12"/>
      <c r="E2889" s="30"/>
      <c r="F2889" s="14">
        <f t="shared" si="2252"/>
        <v>10</v>
      </c>
      <c r="G2889" s="12">
        <v>5</v>
      </c>
      <c r="H2889" s="13">
        <v>5</v>
      </c>
      <c r="I2889" s="12"/>
      <c r="J2889" s="30"/>
      <c r="K2889" s="14">
        <f t="shared" si="2253"/>
        <v>10</v>
      </c>
      <c r="L2889" s="12">
        <v>5</v>
      </c>
      <c r="M2889" s="13">
        <v>5</v>
      </c>
      <c r="N2889" s="12"/>
      <c r="O2889" s="30"/>
      <c r="P2889" s="14">
        <f t="shared" si="2254"/>
        <v>10</v>
      </c>
      <c r="Q2889" s="15">
        <f t="shared" si="2255"/>
        <v>30</v>
      </c>
      <c r="R2889" s="56">
        <v>45225</v>
      </c>
      <c r="S2889" s="11" t="s">
        <v>9</v>
      </c>
      <c r="T2889" s="62"/>
      <c r="U2889" s="47"/>
      <c r="V2889" s="46"/>
      <c r="W2889" s="47"/>
      <c r="X2889" s="123">
        <f t="shared" si="2257"/>
        <v>0</v>
      </c>
      <c r="Y2889" s="46"/>
      <c r="Z2889" s="47"/>
      <c r="AA2889" s="46"/>
      <c r="AB2889" s="47"/>
      <c r="AC2889" s="123">
        <f t="shared" si="2258"/>
        <v>0</v>
      </c>
      <c r="AD2889" s="46"/>
      <c r="AE2889" s="47"/>
      <c r="AF2889" s="46"/>
      <c r="AG2889" s="47"/>
      <c r="AH2889" s="123">
        <f t="shared" si="2259"/>
        <v>0</v>
      </c>
      <c r="AI2889" s="72">
        <f t="shared" si="2256"/>
        <v>0</v>
      </c>
    </row>
    <row r="2890" spans="1:35" x14ac:dyDescent="0.15">
      <c r="A2890" s="11" t="s">
        <v>66</v>
      </c>
      <c r="B2890" s="12"/>
      <c r="C2890" s="13">
        <v>1</v>
      </c>
      <c r="D2890" s="12">
        <v>1</v>
      </c>
      <c r="E2890" s="30"/>
      <c r="F2890" s="14">
        <f t="shared" si="2252"/>
        <v>2</v>
      </c>
      <c r="G2890" s="12"/>
      <c r="H2890" s="13">
        <v>1</v>
      </c>
      <c r="I2890" s="12">
        <v>1</v>
      </c>
      <c r="J2890" s="30"/>
      <c r="K2890" s="14">
        <f t="shared" si="2253"/>
        <v>2</v>
      </c>
      <c r="L2890" s="12"/>
      <c r="M2890" s="13">
        <v>1</v>
      </c>
      <c r="N2890" s="12">
        <v>1</v>
      </c>
      <c r="O2890" s="30"/>
      <c r="P2890" s="14">
        <f t="shared" si="2254"/>
        <v>2</v>
      </c>
      <c r="Q2890" s="15">
        <f t="shared" si="2255"/>
        <v>6</v>
      </c>
      <c r="R2890" s="93">
        <v>45229</v>
      </c>
      <c r="S2890" s="11" t="s">
        <v>9</v>
      </c>
      <c r="T2890" s="89"/>
      <c r="U2890" s="88"/>
      <c r="V2890" s="89"/>
      <c r="W2890" s="88"/>
      <c r="X2890" s="14">
        <f t="shared" si="2257"/>
        <v>0</v>
      </c>
      <c r="Y2890" s="89"/>
      <c r="Z2890" s="88"/>
      <c r="AA2890" s="89"/>
      <c r="AB2890" s="88"/>
      <c r="AC2890" s="14">
        <f t="shared" si="2258"/>
        <v>0</v>
      </c>
      <c r="AD2890" s="89"/>
      <c r="AE2890" s="88"/>
      <c r="AF2890" s="89"/>
      <c r="AG2890" s="88"/>
      <c r="AH2890" s="14">
        <f t="shared" si="2259"/>
        <v>0</v>
      </c>
      <c r="AI2890" s="15">
        <f t="shared" si="2256"/>
        <v>0</v>
      </c>
    </row>
    <row r="2891" spans="1:35" x14ac:dyDescent="0.15">
      <c r="A2891" s="11" t="s">
        <v>9</v>
      </c>
      <c r="B2891" s="12"/>
      <c r="C2891" s="13"/>
      <c r="D2891" s="12"/>
      <c r="E2891" s="30"/>
      <c r="F2891" s="14">
        <f t="shared" si="2252"/>
        <v>0</v>
      </c>
      <c r="G2891" s="12"/>
      <c r="H2891" s="13"/>
      <c r="I2891" s="12"/>
      <c r="J2891" s="30"/>
      <c r="K2891" s="14">
        <f t="shared" si="2253"/>
        <v>0</v>
      </c>
      <c r="L2891" s="12"/>
      <c r="M2891" s="13"/>
      <c r="N2891" s="12"/>
      <c r="O2891" s="30"/>
      <c r="P2891" s="14">
        <f t="shared" si="2254"/>
        <v>0</v>
      </c>
      <c r="Q2891" s="15">
        <f t="shared" si="2255"/>
        <v>0</v>
      </c>
      <c r="S2891" s="11" t="s">
        <v>9</v>
      </c>
      <c r="T2891" s="46"/>
      <c r="U2891" s="47"/>
      <c r="V2891" s="46"/>
      <c r="W2891" s="88"/>
      <c r="X2891" s="14">
        <f t="shared" si="2257"/>
        <v>0</v>
      </c>
      <c r="Y2891" s="46"/>
      <c r="Z2891" s="47"/>
      <c r="AA2891" s="46"/>
      <c r="AB2891" s="88"/>
      <c r="AC2891" s="14">
        <f t="shared" si="2258"/>
        <v>0</v>
      </c>
      <c r="AD2891" s="46"/>
      <c r="AE2891" s="47"/>
      <c r="AF2891" s="46"/>
      <c r="AG2891" s="88"/>
      <c r="AH2891" s="14">
        <f t="shared" si="2259"/>
        <v>0</v>
      </c>
      <c r="AI2891" s="15">
        <f t="shared" si="2256"/>
        <v>0</v>
      </c>
    </row>
    <row r="2892" spans="1:35" x14ac:dyDescent="0.15">
      <c r="A2892" s="11" t="s">
        <v>9</v>
      </c>
      <c r="B2892" s="18"/>
      <c r="C2892" s="19"/>
      <c r="D2892" s="18"/>
      <c r="E2892" s="32"/>
      <c r="F2892" s="14">
        <f t="shared" si="2252"/>
        <v>0</v>
      </c>
      <c r="G2892" s="18"/>
      <c r="H2892" s="19"/>
      <c r="I2892" s="18"/>
      <c r="J2892" s="32"/>
      <c r="K2892" s="14">
        <f t="shared" si="2253"/>
        <v>0</v>
      </c>
      <c r="L2892" s="18"/>
      <c r="M2892" s="19"/>
      <c r="N2892" s="18"/>
      <c r="O2892" s="32"/>
      <c r="P2892" s="14">
        <f t="shared" si="2254"/>
        <v>0</v>
      </c>
      <c r="Q2892" s="15">
        <f t="shared" si="2255"/>
        <v>0</v>
      </c>
      <c r="S2892" s="11" t="s">
        <v>9</v>
      </c>
      <c r="T2892" s="46"/>
      <c r="U2892" s="47"/>
      <c r="V2892" s="46"/>
      <c r="W2892" s="88"/>
      <c r="X2892" s="14">
        <f t="shared" si="2257"/>
        <v>0</v>
      </c>
      <c r="Y2892" s="46"/>
      <c r="Z2892" s="47"/>
      <c r="AA2892" s="46"/>
      <c r="AB2892" s="88"/>
      <c r="AC2892" s="14">
        <f t="shared" si="2258"/>
        <v>0</v>
      </c>
      <c r="AD2892" s="46"/>
      <c r="AE2892" s="47"/>
      <c r="AF2892" s="46"/>
      <c r="AG2892" s="88"/>
      <c r="AH2892" s="14">
        <f t="shared" si="2259"/>
        <v>0</v>
      </c>
      <c r="AI2892" s="15">
        <f t="shared" si="2256"/>
        <v>0</v>
      </c>
    </row>
    <row r="2893" spans="1:35" x14ac:dyDescent="0.15">
      <c r="A2893" s="11" t="s">
        <v>9</v>
      </c>
      <c r="B2893" s="18"/>
      <c r="C2893" s="19"/>
      <c r="D2893" s="18"/>
      <c r="E2893" s="32"/>
      <c r="F2893" s="14">
        <f t="shared" si="2252"/>
        <v>0</v>
      </c>
      <c r="G2893" s="18"/>
      <c r="H2893" s="19"/>
      <c r="I2893" s="18"/>
      <c r="J2893" s="32"/>
      <c r="K2893" s="14">
        <f t="shared" si="2253"/>
        <v>0</v>
      </c>
      <c r="L2893" s="18"/>
      <c r="M2893" s="19"/>
      <c r="N2893" s="18"/>
      <c r="O2893" s="32"/>
      <c r="P2893" s="14">
        <f t="shared" si="2254"/>
        <v>0</v>
      </c>
      <c r="Q2893" s="15">
        <f t="shared" si="2255"/>
        <v>0</v>
      </c>
      <c r="S2893" s="11" t="s">
        <v>9</v>
      </c>
      <c r="T2893" s="62"/>
      <c r="U2893" s="47"/>
      <c r="V2893" s="46"/>
      <c r="W2893" s="47"/>
      <c r="X2893" s="123">
        <f t="shared" si="2257"/>
        <v>0</v>
      </c>
      <c r="Y2893" s="46"/>
      <c r="Z2893" s="47"/>
      <c r="AA2893" s="46"/>
      <c r="AB2893" s="47"/>
      <c r="AC2893" s="123">
        <f t="shared" si="2258"/>
        <v>0</v>
      </c>
      <c r="AD2893" s="46"/>
      <c r="AE2893" s="47"/>
      <c r="AF2893" s="46"/>
      <c r="AG2893" s="47"/>
      <c r="AH2893" s="123">
        <f t="shared" si="2259"/>
        <v>0</v>
      </c>
      <c r="AI2893" s="72">
        <f t="shared" si="2256"/>
        <v>0</v>
      </c>
    </row>
    <row r="2894" spans="1:35" x14ac:dyDescent="0.15">
      <c r="A2894" s="11" t="s">
        <v>9</v>
      </c>
      <c r="B2894" s="18"/>
      <c r="C2894" s="19"/>
      <c r="D2894" s="18"/>
      <c r="E2894" s="32"/>
      <c r="F2894" s="14">
        <f t="shared" si="2252"/>
        <v>0</v>
      </c>
      <c r="G2894" s="18"/>
      <c r="H2894" s="19"/>
      <c r="I2894" s="18"/>
      <c r="J2894" s="32"/>
      <c r="K2894" s="14">
        <f t="shared" si="2253"/>
        <v>0</v>
      </c>
      <c r="L2894" s="18"/>
      <c r="M2894" s="19"/>
      <c r="N2894" s="18"/>
      <c r="O2894" s="32"/>
      <c r="P2894" s="14">
        <f t="shared" si="2254"/>
        <v>0</v>
      </c>
      <c r="Q2894" s="15">
        <f t="shared" si="2255"/>
        <v>0</v>
      </c>
      <c r="S2894" s="11" t="s">
        <v>9</v>
      </c>
      <c r="T2894" s="89"/>
      <c r="U2894" s="88"/>
      <c r="V2894" s="89"/>
      <c r="W2894" s="88"/>
      <c r="X2894" s="14">
        <f t="shared" si="2257"/>
        <v>0</v>
      </c>
      <c r="Y2894" s="89"/>
      <c r="Z2894" s="88"/>
      <c r="AA2894" s="89"/>
      <c r="AB2894" s="88"/>
      <c r="AC2894" s="14">
        <f t="shared" si="2258"/>
        <v>0</v>
      </c>
      <c r="AD2894" s="89"/>
      <c r="AE2894" s="88"/>
      <c r="AF2894" s="89"/>
      <c r="AG2894" s="88"/>
      <c r="AH2894" s="14">
        <f t="shared" si="2259"/>
        <v>0</v>
      </c>
      <c r="AI2894" s="15">
        <f t="shared" si="2256"/>
        <v>0</v>
      </c>
    </row>
    <row r="2895" spans="1:35" ht="14.25" thickBot="1" x14ac:dyDescent="0.2">
      <c r="A2895" s="20" t="s">
        <v>9</v>
      </c>
      <c r="B2895" s="21"/>
      <c r="C2895" s="22"/>
      <c r="D2895" s="21"/>
      <c r="E2895" s="105"/>
      <c r="F2895" s="14">
        <f t="shared" si="2252"/>
        <v>0</v>
      </c>
      <c r="G2895" s="21"/>
      <c r="H2895" s="22"/>
      <c r="I2895" s="21"/>
      <c r="J2895" s="105"/>
      <c r="K2895" s="14">
        <f t="shared" si="2253"/>
        <v>0</v>
      </c>
      <c r="L2895" s="21"/>
      <c r="M2895" s="22"/>
      <c r="N2895" s="21"/>
      <c r="O2895" s="105"/>
      <c r="P2895" s="14">
        <f t="shared" si="2254"/>
        <v>0</v>
      </c>
      <c r="Q2895" s="24">
        <f t="shared" si="2255"/>
        <v>0</v>
      </c>
      <c r="S2895" s="11" t="s">
        <v>9</v>
      </c>
      <c r="T2895" s="48"/>
      <c r="U2895" s="49"/>
      <c r="V2895" s="48"/>
      <c r="W2895" s="109"/>
      <c r="X2895" s="14">
        <f t="shared" si="2257"/>
        <v>0</v>
      </c>
      <c r="Y2895" s="48"/>
      <c r="Z2895" s="49"/>
      <c r="AA2895" s="48"/>
      <c r="AB2895" s="109"/>
      <c r="AC2895" s="14">
        <f t="shared" si="2258"/>
        <v>0</v>
      </c>
      <c r="AD2895" s="48"/>
      <c r="AE2895" s="49"/>
      <c r="AF2895" s="48"/>
      <c r="AG2895" s="109"/>
      <c r="AH2895" s="14">
        <f t="shared" si="2259"/>
        <v>0</v>
      </c>
      <c r="AI2895" s="24">
        <f t="shared" si="2256"/>
        <v>0</v>
      </c>
    </row>
    <row r="2896" spans="1:35" ht="14.25" thickBot="1" x14ac:dyDescent="0.2">
      <c r="A2896" s="25" t="s">
        <v>10</v>
      </c>
      <c r="B2896" s="26">
        <f>SUM(B2885:B2895)</f>
        <v>9</v>
      </c>
      <c r="C2896" s="26">
        <f>SUM(C2885:C2895)</f>
        <v>14</v>
      </c>
      <c r="D2896" s="27">
        <f>SUM(D2885:D2895)</f>
        <v>6</v>
      </c>
      <c r="E2896" s="27">
        <f>SUM(E2885:E2895)</f>
        <v>3</v>
      </c>
      <c r="F2896" s="28">
        <f>SUM(B2896:E2896)</f>
        <v>32</v>
      </c>
      <c r="G2896" s="26">
        <f>SUM(G2885:G2895)</f>
        <v>10</v>
      </c>
      <c r="H2896" s="26">
        <f>SUM(H2885:H2895)</f>
        <v>9</v>
      </c>
      <c r="I2896" s="27">
        <f>SUM(I2885:I2895)</f>
        <v>4</v>
      </c>
      <c r="J2896" s="27">
        <f>SUM(J2885:J2895)</f>
        <v>3</v>
      </c>
      <c r="K2896" s="28">
        <f>SUM(G2896:J2896)</f>
        <v>26</v>
      </c>
      <c r="L2896" s="26">
        <f>SUM(L2885:L2895)</f>
        <v>10</v>
      </c>
      <c r="M2896" s="26">
        <f>SUM(M2885:M2895)</f>
        <v>10</v>
      </c>
      <c r="N2896" s="27">
        <f>SUM(N2885:N2895)</f>
        <v>5</v>
      </c>
      <c r="O2896" s="27">
        <f>SUM(O2885:O2895)</f>
        <v>3</v>
      </c>
      <c r="P2896" s="28">
        <f>SUM(L2896:O2896)</f>
        <v>28</v>
      </c>
      <c r="Q2896" s="29">
        <f t="shared" si="2255"/>
        <v>86</v>
      </c>
      <c r="S2896" s="25" t="s">
        <v>10</v>
      </c>
      <c r="T2896" s="26">
        <f>SUM(T2885:T2895)</f>
        <v>481</v>
      </c>
      <c r="U2896" s="26">
        <f>SUM(U2885:U2895)</f>
        <v>472</v>
      </c>
      <c r="V2896" s="27">
        <f>SUM(V2885:V2895)</f>
        <v>465</v>
      </c>
      <c r="W2896" s="27">
        <f>SUM(W2885:W2895)</f>
        <v>171</v>
      </c>
      <c r="X2896" s="28">
        <f>SUM(T2896:W2896)</f>
        <v>1589</v>
      </c>
      <c r="Y2896" s="26">
        <f>SUM(Y2885:Y2895)</f>
        <v>477</v>
      </c>
      <c r="Z2896" s="26">
        <f>SUM(Z2885:Z2895)</f>
        <v>601</v>
      </c>
      <c r="AA2896" s="27">
        <f>SUM(AA2885:AA2895)</f>
        <v>473</v>
      </c>
      <c r="AB2896" s="27">
        <f>SUM(AB2885:AB2895)</f>
        <v>216</v>
      </c>
      <c r="AC2896" s="28">
        <f>SUM(Y2896:AB2896)</f>
        <v>1767</v>
      </c>
      <c r="AD2896" s="26">
        <f>SUM(AD2885:AD2895)</f>
        <v>460</v>
      </c>
      <c r="AE2896" s="26">
        <f>SUM(AE2885:AE2895)</f>
        <v>588</v>
      </c>
      <c r="AF2896" s="27">
        <f>SUM(AF2885:AF2895)</f>
        <v>437</v>
      </c>
      <c r="AG2896" s="27">
        <f>SUM(AG2885:AG2895)</f>
        <v>253</v>
      </c>
      <c r="AH2896" s="28">
        <f>SUM(AD2896:AG2896)</f>
        <v>1738</v>
      </c>
      <c r="AI2896" s="29">
        <f t="shared" si="2256"/>
        <v>5094</v>
      </c>
    </row>
    <row r="2897" spans="1:36" x14ac:dyDescent="0.15">
      <c r="A2897" s="30" t="s">
        <v>2028</v>
      </c>
      <c r="B2897" s="31"/>
      <c r="C2897" s="32"/>
      <c r="D2897" s="33"/>
      <c r="E2897" s="32"/>
      <c r="F2897" s="14">
        <f>SUM(B2897:E2897)</f>
        <v>0</v>
      </c>
      <c r="G2897" s="31"/>
      <c r="H2897" s="32"/>
      <c r="I2897" s="33"/>
      <c r="J2897" s="32"/>
      <c r="K2897" s="14">
        <f>SUM(G2897:J2897)</f>
        <v>0</v>
      </c>
      <c r="L2897" s="31"/>
      <c r="M2897" s="32">
        <v>2</v>
      </c>
      <c r="N2897" s="33"/>
      <c r="O2897" s="32"/>
      <c r="P2897" s="14">
        <f>SUM(L2897:O2897)</f>
        <v>2</v>
      </c>
      <c r="Q2897" s="15">
        <f t="shared" si="2255"/>
        <v>2</v>
      </c>
      <c r="R2897" s="56">
        <v>45202</v>
      </c>
      <c r="S2897" s="30" t="s">
        <v>2027</v>
      </c>
      <c r="T2897" s="133">
        <v>1</v>
      </c>
      <c r="U2897" s="134">
        <v>2</v>
      </c>
      <c r="V2897" s="135"/>
      <c r="W2897" s="134"/>
      <c r="X2897" s="136">
        <f t="shared" ref="X2897:X2918" si="2267">SUM(T2897:W2897)</f>
        <v>3</v>
      </c>
      <c r="Y2897" s="133">
        <v>1</v>
      </c>
      <c r="Z2897" s="134">
        <v>2</v>
      </c>
      <c r="AA2897" s="135"/>
      <c r="AB2897" s="134"/>
      <c r="AC2897" s="136">
        <f t="shared" ref="AC2897:AC2918" si="2268">SUM(Y2897:AB2897)</f>
        <v>3</v>
      </c>
      <c r="AD2897" s="133">
        <v>1</v>
      </c>
      <c r="AE2897" s="134">
        <v>2</v>
      </c>
      <c r="AF2897" s="135"/>
      <c r="AG2897" s="134"/>
      <c r="AH2897" s="136">
        <f t="shared" ref="AH2897:AH2918" si="2269">SUM(AD2897:AG2897)</f>
        <v>3</v>
      </c>
      <c r="AI2897" s="137">
        <f t="shared" si="2256"/>
        <v>9</v>
      </c>
      <c r="AJ2897" s="56">
        <v>45202</v>
      </c>
    </row>
    <row r="2898" spans="1:36" x14ac:dyDescent="0.15">
      <c r="A2898" s="30" t="s">
        <v>83</v>
      </c>
      <c r="B2898" s="37"/>
      <c r="C2898" s="19"/>
      <c r="D2898" s="18">
        <v>1</v>
      </c>
      <c r="E2898" s="32"/>
      <c r="F2898" s="14">
        <f t="shared" ref="F2898:F2920" si="2270">SUM(B2898:E2898)</f>
        <v>1</v>
      </c>
      <c r="G2898" s="37"/>
      <c r="H2898" s="19"/>
      <c r="I2898" s="18"/>
      <c r="J2898" s="32"/>
      <c r="K2898" s="14">
        <f t="shared" ref="K2898:K2920" si="2271">SUM(G2898:J2898)</f>
        <v>0</v>
      </c>
      <c r="L2898" s="37"/>
      <c r="M2898" s="19"/>
      <c r="N2898" s="18"/>
      <c r="O2898" s="32"/>
      <c r="P2898" s="14">
        <f t="shared" ref="P2898:P2920" si="2272">SUM(L2898:O2898)</f>
        <v>0</v>
      </c>
      <c r="Q2898" s="15">
        <f t="shared" si="2255"/>
        <v>1</v>
      </c>
      <c r="R2898" s="56">
        <v>45216</v>
      </c>
      <c r="S2898" s="30" t="s">
        <v>2029</v>
      </c>
      <c r="T2898" s="31"/>
      <c r="U2898" s="32">
        <v>1</v>
      </c>
      <c r="V2898" s="33"/>
      <c r="W2898" s="32">
        <v>3</v>
      </c>
      <c r="X2898" s="14">
        <f t="shared" si="2267"/>
        <v>4</v>
      </c>
      <c r="Y2898" s="31"/>
      <c r="Z2898" s="32">
        <v>1</v>
      </c>
      <c r="AA2898" s="33"/>
      <c r="AB2898" s="32">
        <v>3</v>
      </c>
      <c r="AC2898" s="14">
        <f t="shared" si="2268"/>
        <v>4</v>
      </c>
      <c r="AD2898" s="31"/>
      <c r="AE2898" s="32">
        <v>1</v>
      </c>
      <c r="AF2898" s="33"/>
      <c r="AG2898" s="32">
        <v>3</v>
      </c>
      <c r="AH2898" s="14">
        <f t="shared" si="2269"/>
        <v>4</v>
      </c>
      <c r="AI2898" s="15">
        <f t="shared" si="2256"/>
        <v>12</v>
      </c>
      <c r="AJ2898" s="56">
        <v>45203</v>
      </c>
    </row>
    <row r="2899" spans="1:36" x14ac:dyDescent="0.15">
      <c r="A2899" s="39" t="s">
        <v>2054</v>
      </c>
      <c r="B2899" s="37">
        <v>5</v>
      </c>
      <c r="C2899" s="19">
        <v>5</v>
      </c>
      <c r="D2899" s="18"/>
      <c r="E2899" s="32"/>
      <c r="F2899" s="14">
        <f t="shared" si="2270"/>
        <v>10</v>
      </c>
      <c r="G2899" s="37">
        <v>5</v>
      </c>
      <c r="H2899" s="19">
        <v>5</v>
      </c>
      <c r="I2899" s="18"/>
      <c r="J2899" s="32"/>
      <c r="K2899" s="14">
        <f t="shared" si="2271"/>
        <v>10</v>
      </c>
      <c r="L2899" s="37">
        <v>5</v>
      </c>
      <c r="M2899" s="19">
        <v>5</v>
      </c>
      <c r="N2899" s="18"/>
      <c r="O2899" s="32"/>
      <c r="P2899" s="14">
        <f t="shared" si="2272"/>
        <v>10</v>
      </c>
      <c r="Q2899" s="15">
        <f t="shared" si="2255"/>
        <v>30</v>
      </c>
      <c r="R2899" s="56">
        <v>45226</v>
      </c>
      <c r="S2899" s="30" t="s">
        <v>2030</v>
      </c>
      <c r="T2899" s="37">
        <v>1</v>
      </c>
      <c r="U2899" s="19">
        <v>4</v>
      </c>
      <c r="V2899" s="18">
        <v>3</v>
      </c>
      <c r="W2899" s="32">
        <v>3</v>
      </c>
      <c r="X2899" s="14">
        <f t="shared" si="2267"/>
        <v>11</v>
      </c>
      <c r="Y2899" s="37">
        <v>1</v>
      </c>
      <c r="Z2899" s="19">
        <v>4</v>
      </c>
      <c r="AA2899" s="18">
        <v>3</v>
      </c>
      <c r="AB2899" s="32">
        <v>3</v>
      </c>
      <c r="AC2899" s="14">
        <f t="shared" si="2268"/>
        <v>11</v>
      </c>
      <c r="AD2899" s="37">
        <v>1</v>
      </c>
      <c r="AE2899" s="19">
        <v>4</v>
      </c>
      <c r="AF2899" s="18">
        <v>3</v>
      </c>
      <c r="AG2899" s="32">
        <v>3</v>
      </c>
      <c r="AH2899" s="14">
        <f t="shared" si="2269"/>
        <v>11</v>
      </c>
      <c r="AI2899" s="15">
        <f t="shared" si="2256"/>
        <v>33</v>
      </c>
      <c r="AJ2899" s="56">
        <v>45204</v>
      </c>
    </row>
    <row r="2900" spans="1:36" x14ac:dyDescent="0.15">
      <c r="A2900" s="30" t="s">
        <v>2056</v>
      </c>
      <c r="B2900" s="37"/>
      <c r="C2900" s="19"/>
      <c r="D2900" s="18"/>
      <c r="E2900" s="32">
        <v>1</v>
      </c>
      <c r="F2900" s="14">
        <f t="shared" si="2270"/>
        <v>1</v>
      </c>
      <c r="G2900" s="37"/>
      <c r="H2900" s="19"/>
      <c r="I2900" s="18"/>
      <c r="J2900" s="32">
        <v>1</v>
      </c>
      <c r="K2900" s="14">
        <f t="shared" si="2271"/>
        <v>1</v>
      </c>
      <c r="L2900" s="37"/>
      <c r="M2900" s="19"/>
      <c r="N2900" s="18"/>
      <c r="O2900" s="32">
        <v>1</v>
      </c>
      <c r="P2900" s="14">
        <f t="shared" si="2272"/>
        <v>1</v>
      </c>
      <c r="Q2900" s="15">
        <f t="shared" si="2255"/>
        <v>3</v>
      </c>
      <c r="R2900" s="56">
        <v>45226</v>
      </c>
      <c r="S2900" s="39" t="s">
        <v>2031</v>
      </c>
      <c r="T2900" s="37">
        <v>5</v>
      </c>
      <c r="U2900" s="19">
        <v>10</v>
      </c>
      <c r="V2900" s="18"/>
      <c r="W2900" s="32"/>
      <c r="X2900" s="14">
        <f t="shared" si="2267"/>
        <v>15</v>
      </c>
      <c r="Y2900" s="37">
        <v>5</v>
      </c>
      <c r="Z2900" s="19">
        <v>10</v>
      </c>
      <c r="AA2900" s="18"/>
      <c r="AB2900" s="32"/>
      <c r="AC2900" s="14">
        <f t="shared" si="2268"/>
        <v>15</v>
      </c>
      <c r="AD2900" s="37">
        <v>5</v>
      </c>
      <c r="AE2900" s="19">
        <v>10</v>
      </c>
      <c r="AF2900" s="18"/>
      <c r="AG2900" s="32"/>
      <c r="AH2900" s="14">
        <f t="shared" si="2269"/>
        <v>15</v>
      </c>
      <c r="AI2900" s="15">
        <f t="shared" si="2256"/>
        <v>45</v>
      </c>
      <c r="AJ2900" s="56">
        <v>45208</v>
      </c>
    </row>
    <row r="2901" spans="1:36" x14ac:dyDescent="0.15">
      <c r="A2901" s="30" t="s">
        <v>2058</v>
      </c>
      <c r="B2901" s="37"/>
      <c r="C2901" s="19">
        <v>1</v>
      </c>
      <c r="D2901" s="18"/>
      <c r="E2901" s="32"/>
      <c r="F2901" s="14">
        <f t="shared" si="2270"/>
        <v>1</v>
      </c>
      <c r="G2901" s="37"/>
      <c r="H2901" s="19"/>
      <c r="I2901" s="18"/>
      <c r="J2901" s="32"/>
      <c r="K2901" s="14">
        <f t="shared" si="2271"/>
        <v>0</v>
      </c>
      <c r="L2901" s="37"/>
      <c r="M2901" s="19"/>
      <c r="N2901" s="18"/>
      <c r="O2901" s="32"/>
      <c r="P2901" s="14">
        <f t="shared" si="2272"/>
        <v>0</v>
      </c>
      <c r="Q2901" s="15">
        <f t="shared" si="2255"/>
        <v>1</v>
      </c>
      <c r="R2901" s="56">
        <v>45225</v>
      </c>
      <c r="S2901" s="30" t="s">
        <v>2032</v>
      </c>
      <c r="T2901" s="37">
        <v>1</v>
      </c>
      <c r="U2901" s="19"/>
      <c r="V2901" s="18">
        <v>1</v>
      </c>
      <c r="W2901" s="32"/>
      <c r="X2901" s="14">
        <f t="shared" si="2267"/>
        <v>2</v>
      </c>
      <c r="Y2901" s="37">
        <v>1</v>
      </c>
      <c r="Z2901" s="19"/>
      <c r="AA2901" s="18">
        <v>1</v>
      </c>
      <c r="AB2901" s="32"/>
      <c r="AC2901" s="14">
        <f t="shared" si="2268"/>
        <v>2</v>
      </c>
      <c r="AD2901" s="37">
        <v>1</v>
      </c>
      <c r="AE2901" s="19"/>
      <c r="AF2901" s="18">
        <v>1</v>
      </c>
      <c r="AG2901" s="32"/>
      <c r="AH2901" s="14">
        <f t="shared" si="2269"/>
        <v>2</v>
      </c>
      <c r="AI2901" s="15">
        <f t="shared" si="2256"/>
        <v>6</v>
      </c>
      <c r="AJ2901" s="56">
        <v>45209</v>
      </c>
    </row>
    <row r="2902" spans="1:36" x14ac:dyDescent="0.15">
      <c r="A2902" s="30" t="s">
        <v>2059</v>
      </c>
      <c r="B2902" s="37">
        <v>1</v>
      </c>
      <c r="C2902" s="19"/>
      <c r="D2902" s="18"/>
      <c r="E2902" s="32"/>
      <c r="F2902" s="14">
        <f t="shared" si="2270"/>
        <v>1</v>
      </c>
      <c r="G2902" s="37">
        <v>1</v>
      </c>
      <c r="H2902" s="19"/>
      <c r="I2902" s="18"/>
      <c r="J2902" s="32"/>
      <c r="K2902" s="14">
        <f t="shared" si="2271"/>
        <v>1</v>
      </c>
      <c r="L2902" s="37">
        <v>1</v>
      </c>
      <c r="M2902" s="19"/>
      <c r="N2902" s="18"/>
      <c r="O2902" s="32"/>
      <c r="P2902" s="14">
        <f t="shared" si="2272"/>
        <v>1</v>
      </c>
      <c r="Q2902" s="15">
        <f t="shared" si="2255"/>
        <v>3</v>
      </c>
      <c r="R2902" s="56">
        <v>45229</v>
      </c>
      <c r="S2902" s="30" t="s">
        <v>2036</v>
      </c>
      <c r="T2902" s="37"/>
      <c r="U2902" s="19">
        <v>3</v>
      </c>
      <c r="V2902" s="18">
        <v>2</v>
      </c>
      <c r="W2902" s="32"/>
      <c r="X2902" s="14">
        <f t="shared" si="2267"/>
        <v>5</v>
      </c>
      <c r="Y2902" s="37"/>
      <c r="Z2902" s="19">
        <v>3</v>
      </c>
      <c r="AA2902" s="18">
        <v>2</v>
      </c>
      <c r="AB2902" s="32"/>
      <c r="AC2902" s="14">
        <f t="shared" si="2268"/>
        <v>5</v>
      </c>
      <c r="AD2902" s="37"/>
      <c r="AE2902" s="19">
        <v>3</v>
      </c>
      <c r="AF2902" s="18">
        <v>2</v>
      </c>
      <c r="AG2902" s="32"/>
      <c r="AH2902" s="14">
        <f t="shared" si="2269"/>
        <v>5</v>
      </c>
      <c r="AI2902" s="15">
        <f t="shared" si="2256"/>
        <v>15</v>
      </c>
      <c r="AJ2902" s="56">
        <v>45210</v>
      </c>
    </row>
    <row r="2903" spans="1:36" x14ac:dyDescent="0.15">
      <c r="A2903" s="30"/>
      <c r="B2903" s="37"/>
      <c r="C2903" s="19"/>
      <c r="D2903" s="18"/>
      <c r="E2903" s="32"/>
      <c r="F2903" s="14">
        <f t="shared" si="2270"/>
        <v>0</v>
      </c>
      <c r="G2903" s="37"/>
      <c r="H2903" s="19"/>
      <c r="I2903" s="18"/>
      <c r="J2903" s="32"/>
      <c r="K2903" s="14">
        <f t="shared" si="2271"/>
        <v>0</v>
      </c>
      <c r="L2903" s="37"/>
      <c r="M2903" s="19"/>
      <c r="N2903" s="18"/>
      <c r="O2903" s="32"/>
      <c r="P2903" s="14">
        <f t="shared" si="2272"/>
        <v>0</v>
      </c>
      <c r="Q2903" s="15">
        <f t="shared" si="2255"/>
        <v>0</v>
      </c>
      <c r="S2903" s="30" t="s">
        <v>2037</v>
      </c>
      <c r="T2903" s="37"/>
      <c r="U2903" s="19">
        <v>2</v>
      </c>
      <c r="V2903" s="18">
        <v>4</v>
      </c>
      <c r="W2903" s="32"/>
      <c r="X2903" s="14">
        <f t="shared" si="2267"/>
        <v>6</v>
      </c>
      <c r="Y2903" s="37"/>
      <c r="Z2903" s="19">
        <v>2</v>
      </c>
      <c r="AA2903" s="18">
        <v>4</v>
      </c>
      <c r="AB2903" s="32"/>
      <c r="AC2903" s="14">
        <f t="shared" si="2268"/>
        <v>6</v>
      </c>
      <c r="AD2903" s="37"/>
      <c r="AE2903" s="19">
        <v>2</v>
      </c>
      <c r="AF2903" s="18">
        <v>4</v>
      </c>
      <c r="AG2903" s="32"/>
      <c r="AH2903" s="14">
        <f t="shared" si="2269"/>
        <v>6</v>
      </c>
      <c r="AI2903" s="15">
        <f t="shared" si="2256"/>
        <v>18</v>
      </c>
      <c r="AJ2903" s="56">
        <v>45211</v>
      </c>
    </row>
    <row r="2904" spans="1:36" x14ac:dyDescent="0.15">
      <c r="A2904" s="30"/>
      <c r="B2904" s="37"/>
      <c r="C2904" s="19"/>
      <c r="D2904" s="18"/>
      <c r="E2904" s="32"/>
      <c r="F2904" s="14">
        <f t="shared" si="2270"/>
        <v>0</v>
      </c>
      <c r="G2904" s="37"/>
      <c r="H2904" s="19"/>
      <c r="I2904" s="18"/>
      <c r="J2904" s="32"/>
      <c r="K2904" s="14">
        <f t="shared" si="2271"/>
        <v>0</v>
      </c>
      <c r="L2904" s="37"/>
      <c r="M2904" s="19"/>
      <c r="N2904" s="18"/>
      <c r="O2904" s="32"/>
      <c r="P2904" s="14">
        <f t="shared" si="2272"/>
        <v>0</v>
      </c>
      <c r="Q2904" s="15">
        <f t="shared" si="2255"/>
        <v>0</v>
      </c>
      <c r="S2904" s="30" t="s">
        <v>2040</v>
      </c>
      <c r="T2904" s="37"/>
      <c r="U2904" s="19">
        <v>5</v>
      </c>
      <c r="V2904" s="18"/>
      <c r="W2904" s="32"/>
      <c r="X2904" s="14">
        <f t="shared" si="2267"/>
        <v>5</v>
      </c>
      <c r="Y2904" s="37"/>
      <c r="Z2904" s="19">
        <v>5</v>
      </c>
      <c r="AA2904" s="18"/>
      <c r="AB2904" s="32"/>
      <c r="AC2904" s="14">
        <f t="shared" si="2268"/>
        <v>5</v>
      </c>
      <c r="AD2904" s="37"/>
      <c r="AE2904" s="19">
        <v>5</v>
      </c>
      <c r="AF2904" s="18"/>
      <c r="AG2904" s="32"/>
      <c r="AH2904" s="14">
        <f t="shared" si="2269"/>
        <v>5</v>
      </c>
      <c r="AI2904" s="15">
        <f t="shared" si="2256"/>
        <v>15</v>
      </c>
      <c r="AJ2904" s="56">
        <v>45212</v>
      </c>
    </row>
    <row r="2905" spans="1:36" x14ac:dyDescent="0.15">
      <c r="A2905" s="30"/>
      <c r="B2905" s="37"/>
      <c r="C2905" s="19"/>
      <c r="D2905" s="18"/>
      <c r="E2905" s="32"/>
      <c r="F2905" s="14">
        <f t="shared" si="2270"/>
        <v>0</v>
      </c>
      <c r="G2905" s="37"/>
      <c r="H2905" s="19"/>
      <c r="I2905" s="18"/>
      <c r="J2905" s="32"/>
      <c r="K2905" s="14">
        <f t="shared" si="2271"/>
        <v>0</v>
      </c>
      <c r="L2905" s="37"/>
      <c r="M2905" s="19"/>
      <c r="N2905" s="18"/>
      <c r="O2905" s="32"/>
      <c r="P2905" s="14">
        <f t="shared" si="2272"/>
        <v>0</v>
      </c>
      <c r="Q2905" s="15">
        <f t="shared" si="2255"/>
        <v>0</v>
      </c>
      <c r="S2905" s="39" t="s">
        <v>2041</v>
      </c>
      <c r="T2905" s="37"/>
      <c r="U2905" s="19">
        <v>5</v>
      </c>
      <c r="V2905" s="18"/>
      <c r="W2905" s="32"/>
      <c r="X2905" s="14">
        <f t="shared" si="2267"/>
        <v>5</v>
      </c>
      <c r="Y2905" s="37"/>
      <c r="Z2905" s="19">
        <v>5</v>
      </c>
      <c r="AA2905" s="18"/>
      <c r="AB2905" s="32"/>
      <c r="AC2905" s="14">
        <f t="shared" si="2268"/>
        <v>5</v>
      </c>
      <c r="AD2905" s="37"/>
      <c r="AE2905" s="19">
        <v>5</v>
      </c>
      <c r="AF2905" s="18"/>
      <c r="AG2905" s="32"/>
      <c r="AH2905" s="14">
        <f t="shared" si="2269"/>
        <v>5</v>
      </c>
      <c r="AI2905" s="15">
        <f t="shared" si="2256"/>
        <v>15</v>
      </c>
      <c r="AJ2905" s="56">
        <v>45215</v>
      </c>
    </row>
    <row r="2906" spans="1:36" x14ac:dyDescent="0.15">
      <c r="A2906" s="30"/>
      <c r="B2906" s="37"/>
      <c r="C2906" s="19"/>
      <c r="D2906" s="18"/>
      <c r="E2906" s="32"/>
      <c r="F2906" s="14">
        <f t="shared" si="2270"/>
        <v>0</v>
      </c>
      <c r="G2906" s="37"/>
      <c r="H2906" s="19"/>
      <c r="I2906" s="18"/>
      <c r="J2906" s="32"/>
      <c r="K2906" s="14">
        <f t="shared" si="2271"/>
        <v>0</v>
      </c>
      <c r="L2906" s="37"/>
      <c r="M2906" s="19"/>
      <c r="N2906" s="18"/>
      <c r="O2906" s="32"/>
      <c r="P2906" s="14">
        <f t="shared" si="2272"/>
        <v>0</v>
      </c>
      <c r="Q2906" s="15">
        <f t="shared" si="2255"/>
        <v>0</v>
      </c>
      <c r="S2906" s="30" t="s">
        <v>2042</v>
      </c>
      <c r="T2906" s="37"/>
      <c r="U2906" s="19">
        <v>2</v>
      </c>
      <c r="V2906" s="18"/>
      <c r="W2906" s="32">
        <v>1</v>
      </c>
      <c r="X2906" s="14">
        <f t="shared" si="2267"/>
        <v>3</v>
      </c>
      <c r="Y2906" s="37"/>
      <c r="Z2906" s="19">
        <v>2</v>
      </c>
      <c r="AA2906" s="18"/>
      <c r="AB2906" s="32">
        <v>1</v>
      </c>
      <c r="AC2906" s="14">
        <f t="shared" si="2268"/>
        <v>3</v>
      </c>
      <c r="AD2906" s="37"/>
      <c r="AE2906" s="19">
        <v>2</v>
      </c>
      <c r="AF2906" s="18"/>
      <c r="AG2906" s="32">
        <v>1</v>
      </c>
      <c r="AH2906" s="14">
        <f t="shared" si="2269"/>
        <v>3</v>
      </c>
      <c r="AI2906" s="15">
        <f t="shared" si="2256"/>
        <v>9</v>
      </c>
      <c r="AJ2906" s="56">
        <v>45215</v>
      </c>
    </row>
    <row r="2907" spans="1:36" x14ac:dyDescent="0.15">
      <c r="A2907" s="30"/>
      <c r="B2907" s="37"/>
      <c r="C2907" s="19"/>
      <c r="D2907" s="18"/>
      <c r="E2907" s="32"/>
      <c r="F2907" s="14">
        <f t="shared" si="2270"/>
        <v>0</v>
      </c>
      <c r="G2907" s="37"/>
      <c r="H2907" s="19"/>
      <c r="I2907" s="18"/>
      <c r="J2907" s="32"/>
      <c r="K2907" s="14">
        <f t="shared" si="2271"/>
        <v>0</v>
      </c>
      <c r="L2907" s="37"/>
      <c r="M2907" s="19"/>
      <c r="N2907" s="18"/>
      <c r="O2907" s="32"/>
      <c r="P2907" s="14">
        <f t="shared" si="2272"/>
        <v>0</v>
      </c>
      <c r="Q2907" s="15">
        <f t="shared" si="2255"/>
        <v>0</v>
      </c>
      <c r="S2907" s="30" t="s">
        <v>2043</v>
      </c>
      <c r="T2907" s="37">
        <v>1</v>
      </c>
      <c r="U2907" s="19">
        <v>6</v>
      </c>
      <c r="V2907" s="18">
        <v>1</v>
      </c>
      <c r="W2907" s="32"/>
      <c r="X2907" s="14">
        <f t="shared" si="2267"/>
        <v>8</v>
      </c>
      <c r="Y2907" s="37">
        <v>1</v>
      </c>
      <c r="Z2907" s="19">
        <v>6</v>
      </c>
      <c r="AA2907" s="18">
        <v>1</v>
      </c>
      <c r="AB2907" s="32"/>
      <c r="AC2907" s="14">
        <f t="shared" si="2268"/>
        <v>8</v>
      </c>
      <c r="AD2907" s="37">
        <v>1</v>
      </c>
      <c r="AE2907" s="19">
        <v>6</v>
      </c>
      <c r="AF2907" s="18">
        <v>1</v>
      </c>
      <c r="AG2907" s="32"/>
      <c r="AH2907" s="14">
        <f t="shared" si="2269"/>
        <v>8</v>
      </c>
      <c r="AI2907" s="15">
        <f t="shared" si="2256"/>
        <v>24</v>
      </c>
      <c r="AJ2907" s="56">
        <v>45216</v>
      </c>
    </row>
    <row r="2908" spans="1:36" x14ac:dyDescent="0.15">
      <c r="A2908" s="30"/>
      <c r="B2908" s="37"/>
      <c r="C2908" s="19"/>
      <c r="D2908" s="18"/>
      <c r="E2908" s="32"/>
      <c r="F2908" s="14">
        <f t="shared" si="2270"/>
        <v>0</v>
      </c>
      <c r="G2908" s="37"/>
      <c r="H2908" s="19"/>
      <c r="I2908" s="18"/>
      <c r="J2908" s="32"/>
      <c r="K2908" s="14">
        <f t="shared" si="2271"/>
        <v>0</v>
      </c>
      <c r="L2908" s="37"/>
      <c r="M2908" s="19"/>
      <c r="N2908" s="18"/>
      <c r="O2908" s="32"/>
      <c r="P2908" s="14">
        <f t="shared" si="2272"/>
        <v>0</v>
      </c>
      <c r="Q2908" s="15">
        <f t="shared" si="2255"/>
        <v>0</v>
      </c>
      <c r="S2908" s="30" t="s">
        <v>2044</v>
      </c>
      <c r="T2908" s="37">
        <v>3</v>
      </c>
      <c r="U2908" s="19"/>
      <c r="V2908" s="18"/>
      <c r="W2908" s="32">
        <v>1</v>
      </c>
      <c r="X2908" s="14">
        <f t="shared" si="2267"/>
        <v>4</v>
      </c>
      <c r="Y2908" s="37">
        <v>3</v>
      </c>
      <c r="Z2908" s="19"/>
      <c r="AA2908" s="18"/>
      <c r="AB2908" s="32">
        <v>1</v>
      </c>
      <c r="AC2908" s="14">
        <f t="shared" si="2268"/>
        <v>4</v>
      </c>
      <c r="AD2908" s="37">
        <v>3</v>
      </c>
      <c r="AE2908" s="19"/>
      <c r="AF2908" s="18"/>
      <c r="AG2908" s="32">
        <v>1</v>
      </c>
      <c r="AH2908" s="14">
        <f t="shared" si="2269"/>
        <v>4</v>
      </c>
      <c r="AI2908" s="15">
        <f t="shared" si="2256"/>
        <v>12</v>
      </c>
      <c r="AJ2908" s="56">
        <v>45217</v>
      </c>
    </row>
    <row r="2909" spans="1:36" x14ac:dyDescent="0.15">
      <c r="A2909" s="30"/>
      <c r="B2909" s="37"/>
      <c r="C2909" s="19"/>
      <c r="D2909" s="18"/>
      <c r="E2909" s="32"/>
      <c r="F2909" s="14">
        <f t="shared" si="2270"/>
        <v>0</v>
      </c>
      <c r="G2909" s="37"/>
      <c r="H2909" s="19"/>
      <c r="I2909" s="18"/>
      <c r="J2909" s="32"/>
      <c r="K2909" s="14">
        <f t="shared" si="2271"/>
        <v>0</v>
      </c>
      <c r="L2909" s="37"/>
      <c r="M2909" s="19"/>
      <c r="N2909" s="18"/>
      <c r="O2909" s="32"/>
      <c r="P2909" s="14">
        <f t="shared" si="2272"/>
        <v>0</v>
      </c>
      <c r="Q2909" s="15">
        <f t="shared" si="2255"/>
        <v>0</v>
      </c>
      <c r="S2909" s="30" t="s">
        <v>2047</v>
      </c>
      <c r="T2909" s="37">
        <v>1</v>
      </c>
      <c r="U2909" s="19"/>
      <c r="V2909" s="18">
        <v>1</v>
      </c>
      <c r="W2909" s="32"/>
      <c r="X2909" s="14">
        <f t="shared" si="2267"/>
        <v>2</v>
      </c>
      <c r="Y2909" s="37">
        <v>1</v>
      </c>
      <c r="Z2909" s="19"/>
      <c r="AA2909" s="18">
        <v>1</v>
      </c>
      <c r="AB2909" s="32"/>
      <c r="AC2909" s="14">
        <f t="shared" si="2268"/>
        <v>2</v>
      </c>
      <c r="AD2909" s="37">
        <v>1</v>
      </c>
      <c r="AE2909" s="19"/>
      <c r="AF2909" s="18">
        <v>1</v>
      </c>
      <c r="AG2909" s="32"/>
      <c r="AH2909" s="14">
        <f t="shared" si="2269"/>
        <v>2</v>
      </c>
      <c r="AI2909" s="15">
        <f t="shared" si="2256"/>
        <v>6</v>
      </c>
      <c r="AJ2909" s="56">
        <v>45218</v>
      </c>
    </row>
    <row r="2910" spans="1:36" x14ac:dyDescent="0.15">
      <c r="A2910" s="30"/>
      <c r="B2910" s="37"/>
      <c r="C2910" s="19"/>
      <c r="D2910" s="18"/>
      <c r="E2910" s="32"/>
      <c r="F2910" s="14">
        <f t="shared" si="2270"/>
        <v>0</v>
      </c>
      <c r="G2910" s="37"/>
      <c r="H2910" s="19"/>
      <c r="I2910" s="18"/>
      <c r="J2910" s="32"/>
      <c r="K2910" s="14">
        <f t="shared" si="2271"/>
        <v>0</v>
      </c>
      <c r="L2910" s="37"/>
      <c r="M2910" s="19"/>
      <c r="N2910" s="18"/>
      <c r="O2910" s="32"/>
      <c r="P2910" s="14">
        <f t="shared" si="2272"/>
        <v>0</v>
      </c>
      <c r="Q2910" s="15">
        <f t="shared" si="2255"/>
        <v>0</v>
      </c>
      <c r="S2910" s="39" t="s">
        <v>2048</v>
      </c>
      <c r="T2910" s="37"/>
      <c r="U2910" s="19"/>
      <c r="V2910" s="18">
        <v>5</v>
      </c>
      <c r="W2910" s="32"/>
      <c r="X2910" s="14">
        <f t="shared" si="2267"/>
        <v>5</v>
      </c>
      <c r="Y2910" s="37"/>
      <c r="Z2910" s="19"/>
      <c r="AA2910" s="18">
        <v>5</v>
      </c>
      <c r="AB2910" s="32"/>
      <c r="AC2910" s="14">
        <f t="shared" si="2268"/>
        <v>5</v>
      </c>
      <c r="AD2910" s="37"/>
      <c r="AE2910" s="19"/>
      <c r="AF2910" s="18">
        <v>5</v>
      </c>
      <c r="AG2910" s="32"/>
      <c r="AH2910" s="14">
        <f t="shared" si="2269"/>
        <v>5</v>
      </c>
      <c r="AI2910" s="15">
        <f t="shared" si="2256"/>
        <v>15</v>
      </c>
      <c r="AJ2910" s="56">
        <v>45222</v>
      </c>
    </row>
    <row r="2911" spans="1:36" x14ac:dyDescent="0.15">
      <c r="A2911" s="30"/>
      <c r="B2911" s="37"/>
      <c r="C2911" s="19"/>
      <c r="D2911" s="18"/>
      <c r="E2911" s="32"/>
      <c r="F2911" s="14">
        <f t="shared" si="2270"/>
        <v>0</v>
      </c>
      <c r="G2911" s="37"/>
      <c r="H2911" s="19"/>
      <c r="I2911" s="18"/>
      <c r="J2911" s="32"/>
      <c r="K2911" s="14">
        <f t="shared" si="2271"/>
        <v>0</v>
      </c>
      <c r="L2911" s="37"/>
      <c r="M2911" s="19"/>
      <c r="N2911" s="18"/>
      <c r="O2911" s="32"/>
      <c r="P2911" s="14">
        <f t="shared" si="2272"/>
        <v>0</v>
      </c>
      <c r="Q2911" s="15">
        <f t="shared" si="2255"/>
        <v>0</v>
      </c>
      <c r="S2911" s="13" t="s">
        <v>2049</v>
      </c>
      <c r="T2911" s="37">
        <v>2</v>
      </c>
      <c r="U2911" s="19">
        <v>2</v>
      </c>
      <c r="V2911" s="18">
        <v>10</v>
      </c>
      <c r="W2911" s="32">
        <v>5</v>
      </c>
      <c r="X2911" s="14">
        <f t="shared" si="2267"/>
        <v>19</v>
      </c>
      <c r="Y2911" s="37">
        <v>2</v>
      </c>
      <c r="Z2911" s="19">
        <v>2</v>
      </c>
      <c r="AA2911" s="18">
        <v>10</v>
      </c>
      <c r="AB2911" s="32">
        <v>5</v>
      </c>
      <c r="AC2911" s="14">
        <f t="shared" si="2268"/>
        <v>19</v>
      </c>
      <c r="AD2911" s="37">
        <v>2</v>
      </c>
      <c r="AE2911" s="19">
        <v>2</v>
      </c>
      <c r="AF2911" s="18">
        <v>10</v>
      </c>
      <c r="AG2911" s="32">
        <v>5</v>
      </c>
      <c r="AH2911" s="14">
        <f t="shared" si="2269"/>
        <v>19</v>
      </c>
      <c r="AI2911" s="15">
        <f t="shared" si="2256"/>
        <v>57</v>
      </c>
      <c r="AJ2911" s="56">
        <v>45222</v>
      </c>
    </row>
    <row r="2912" spans="1:36" x14ac:dyDescent="0.15">
      <c r="A2912" s="30"/>
      <c r="B2912" s="37"/>
      <c r="C2912" s="19"/>
      <c r="D2912" s="18"/>
      <c r="E2912" s="32"/>
      <c r="F2912" s="14">
        <f t="shared" si="2270"/>
        <v>0</v>
      </c>
      <c r="G2912" s="37"/>
      <c r="H2912" s="19"/>
      <c r="I2912" s="18"/>
      <c r="J2912" s="32"/>
      <c r="K2912" s="14">
        <f t="shared" si="2271"/>
        <v>0</v>
      </c>
      <c r="L2912" s="37"/>
      <c r="M2912" s="19"/>
      <c r="N2912" s="18"/>
      <c r="O2912" s="32"/>
      <c r="P2912" s="14">
        <f t="shared" si="2272"/>
        <v>0</v>
      </c>
      <c r="Q2912" s="15">
        <f t="shared" si="2255"/>
        <v>0</v>
      </c>
      <c r="S2912" s="30" t="s">
        <v>2050</v>
      </c>
      <c r="T2912" s="31"/>
      <c r="U2912" s="32">
        <v>2</v>
      </c>
      <c r="V2912" s="33"/>
      <c r="W2912" s="32"/>
      <c r="X2912" s="14">
        <f t="shared" si="2267"/>
        <v>2</v>
      </c>
      <c r="Y2912" s="31"/>
      <c r="Z2912" s="32">
        <v>2</v>
      </c>
      <c r="AA2912" s="33"/>
      <c r="AB2912" s="32"/>
      <c r="AC2912" s="14">
        <f t="shared" si="2268"/>
        <v>2</v>
      </c>
      <c r="AD2912" s="31"/>
      <c r="AE2912" s="32">
        <v>2</v>
      </c>
      <c r="AF2912" s="33"/>
      <c r="AG2912" s="32"/>
      <c r="AH2912" s="14">
        <f t="shared" si="2269"/>
        <v>2</v>
      </c>
      <c r="AI2912" s="15">
        <f t="shared" si="2256"/>
        <v>6</v>
      </c>
      <c r="AJ2912" s="56">
        <v>45222</v>
      </c>
    </row>
    <row r="2913" spans="1:36" x14ac:dyDescent="0.15">
      <c r="A2913" s="30"/>
      <c r="B2913" s="37"/>
      <c r="C2913" s="19"/>
      <c r="D2913" s="18"/>
      <c r="E2913" s="32"/>
      <c r="F2913" s="14">
        <f t="shared" si="2270"/>
        <v>0</v>
      </c>
      <c r="G2913" s="37"/>
      <c r="H2913" s="19"/>
      <c r="I2913" s="18"/>
      <c r="J2913" s="32"/>
      <c r="K2913" s="14">
        <f t="shared" si="2271"/>
        <v>0</v>
      </c>
      <c r="L2913" s="37"/>
      <c r="M2913" s="19"/>
      <c r="N2913" s="18"/>
      <c r="O2913" s="32"/>
      <c r="P2913" s="14">
        <f t="shared" si="2272"/>
        <v>0</v>
      </c>
      <c r="Q2913" s="15">
        <f t="shared" si="2255"/>
        <v>0</v>
      </c>
      <c r="S2913" s="30" t="s">
        <v>2051</v>
      </c>
      <c r="T2913" s="31"/>
      <c r="U2913" s="32"/>
      <c r="V2913" s="33">
        <v>1</v>
      </c>
      <c r="W2913" s="32">
        <v>1</v>
      </c>
      <c r="X2913" s="14">
        <f t="shared" si="2267"/>
        <v>2</v>
      </c>
      <c r="Y2913" s="31"/>
      <c r="Z2913" s="32"/>
      <c r="AA2913" s="33">
        <v>1</v>
      </c>
      <c r="AB2913" s="32">
        <v>1</v>
      </c>
      <c r="AC2913" s="14">
        <f t="shared" si="2268"/>
        <v>2</v>
      </c>
      <c r="AD2913" s="31"/>
      <c r="AE2913" s="32"/>
      <c r="AF2913" s="33">
        <v>1</v>
      </c>
      <c r="AG2913" s="32">
        <v>1</v>
      </c>
      <c r="AH2913" s="14">
        <f t="shared" si="2269"/>
        <v>2</v>
      </c>
      <c r="AI2913" s="15">
        <f t="shared" si="2256"/>
        <v>6</v>
      </c>
      <c r="AJ2913" s="56">
        <v>45223</v>
      </c>
    </row>
    <row r="2914" spans="1:36" x14ac:dyDescent="0.15">
      <c r="A2914" s="30"/>
      <c r="B2914" s="37"/>
      <c r="C2914" s="19"/>
      <c r="D2914" s="18"/>
      <c r="E2914" s="32"/>
      <c r="F2914" s="14">
        <f t="shared" si="2270"/>
        <v>0</v>
      </c>
      <c r="G2914" s="37"/>
      <c r="H2914" s="19"/>
      <c r="I2914" s="18"/>
      <c r="J2914" s="32"/>
      <c r="K2914" s="14">
        <f t="shared" si="2271"/>
        <v>0</v>
      </c>
      <c r="L2914" s="37"/>
      <c r="M2914" s="19"/>
      <c r="N2914" s="18"/>
      <c r="O2914" s="32"/>
      <c r="P2914" s="14">
        <f t="shared" si="2272"/>
        <v>0</v>
      </c>
      <c r="Q2914" s="15">
        <f t="shared" si="2255"/>
        <v>0</v>
      </c>
      <c r="S2914" s="13" t="s">
        <v>2052</v>
      </c>
      <c r="T2914" s="31">
        <v>2</v>
      </c>
      <c r="U2914" s="32">
        <v>5</v>
      </c>
      <c r="V2914" s="33">
        <v>2</v>
      </c>
      <c r="W2914" s="32"/>
      <c r="X2914" s="14">
        <f t="shared" si="2267"/>
        <v>9</v>
      </c>
      <c r="Y2914" s="31">
        <v>2</v>
      </c>
      <c r="Z2914" s="32">
        <v>5</v>
      </c>
      <c r="AA2914" s="33">
        <v>2</v>
      </c>
      <c r="AB2914" s="32"/>
      <c r="AC2914" s="14">
        <f t="shared" si="2268"/>
        <v>9</v>
      </c>
      <c r="AD2914" s="31">
        <v>2</v>
      </c>
      <c r="AE2914" s="32">
        <v>5</v>
      </c>
      <c r="AF2914" s="33">
        <v>2</v>
      </c>
      <c r="AG2914" s="32"/>
      <c r="AH2914" s="14">
        <f t="shared" si="2269"/>
        <v>9</v>
      </c>
      <c r="AI2914" s="15">
        <f t="shared" si="2256"/>
        <v>27</v>
      </c>
      <c r="AJ2914" s="56">
        <v>45224</v>
      </c>
    </row>
    <row r="2915" spans="1:36" x14ac:dyDescent="0.15">
      <c r="A2915" s="30"/>
      <c r="B2915" s="37"/>
      <c r="C2915" s="19"/>
      <c r="D2915" s="18"/>
      <c r="E2915" s="32"/>
      <c r="F2915" s="14">
        <f t="shared" si="2270"/>
        <v>0</v>
      </c>
      <c r="G2915" s="37"/>
      <c r="H2915" s="19"/>
      <c r="I2915" s="18"/>
      <c r="J2915" s="32"/>
      <c r="K2915" s="14">
        <f t="shared" si="2271"/>
        <v>0</v>
      </c>
      <c r="L2915" s="37"/>
      <c r="M2915" s="19"/>
      <c r="N2915" s="18"/>
      <c r="O2915" s="32"/>
      <c r="P2915" s="14">
        <f t="shared" si="2272"/>
        <v>0</v>
      </c>
      <c r="Q2915" s="15">
        <f t="shared" si="2255"/>
        <v>0</v>
      </c>
      <c r="S2915" s="30" t="s">
        <v>2053</v>
      </c>
      <c r="T2915" s="31">
        <v>2</v>
      </c>
      <c r="U2915" s="32"/>
      <c r="V2915" s="33"/>
      <c r="W2915" s="32"/>
      <c r="X2915" s="14">
        <f t="shared" si="2267"/>
        <v>2</v>
      </c>
      <c r="Y2915" s="31">
        <v>2</v>
      </c>
      <c r="Z2915" s="32"/>
      <c r="AA2915" s="33"/>
      <c r="AB2915" s="32"/>
      <c r="AC2915" s="14">
        <f t="shared" si="2268"/>
        <v>2</v>
      </c>
      <c r="AD2915" s="31">
        <v>2</v>
      </c>
      <c r="AE2915" s="32"/>
      <c r="AF2915" s="33"/>
      <c r="AG2915" s="32"/>
      <c r="AH2915" s="14">
        <f t="shared" si="2269"/>
        <v>2</v>
      </c>
      <c r="AI2915" s="15">
        <f t="shared" si="2256"/>
        <v>6</v>
      </c>
      <c r="AJ2915" s="56">
        <v>45224</v>
      </c>
    </row>
    <row r="2916" spans="1:36" x14ac:dyDescent="0.15">
      <c r="A2916" s="39"/>
      <c r="B2916" s="37"/>
      <c r="C2916" s="19"/>
      <c r="D2916" s="18"/>
      <c r="E2916" s="32"/>
      <c r="F2916" s="14">
        <f t="shared" si="2270"/>
        <v>0</v>
      </c>
      <c r="G2916" s="37"/>
      <c r="H2916" s="19"/>
      <c r="I2916" s="18"/>
      <c r="J2916" s="32"/>
      <c r="K2916" s="14">
        <f t="shared" si="2271"/>
        <v>0</v>
      </c>
      <c r="L2916" s="37"/>
      <c r="M2916" s="19"/>
      <c r="N2916" s="18"/>
      <c r="O2916" s="32"/>
      <c r="P2916" s="14">
        <f t="shared" si="2272"/>
        <v>0</v>
      </c>
      <c r="Q2916" s="15">
        <f t="shared" si="2255"/>
        <v>0</v>
      </c>
      <c r="S2916" s="30" t="s">
        <v>2055</v>
      </c>
      <c r="T2916" s="31">
        <v>5</v>
      </c>
      <c r="U2916" s="32">
        <v>5</v>
      </c>
      <c r="V2916" s="33"/>
      <c r="W2916" s="32"/>
      <c r="X2916" s="14">
        <f t="shared" si="2267"/>
        <v>10</v>
      </c>
      <c r="Y2916" s="31">
        <v>5</v>
      </c>
      <c r="Z2916" s="32">
        <v>5</v>
      </c>
      <c r="AA2916" s="33"/>
      <c r="AB2916" s="32"/>
      <c r="AC2916" s="14">
        <f t="shared" si="2268"/>
        <v>10</v>
      </c>
      <c r="AD2916" s="31">
        <v>5</v>
      </c>
      <c r="AE2916" s="32">
        <v>5</v>
      </c>
      <c r="AF2916" s="33"/>
      <c r="AG2916" s="32"/>
      <c r="AH2916" s="14">
        <f t="shared" si="2269"/>
        <v>10</v>
      </c>
      <c r="AI2916" s="15">
        <f t="shared" si="2256"/>
        <v>30</v>
      </c>
      <c r="AJ2916" s="56">
        <v>45225</v>
      </c>
    </row>
    <row r="2917" spans="1:36" x14ac:dyDescent="0.15">
      <c r="A2917" s="30"/>
      <c r="B2917" s="37"/>
      <c r="C2917" s="19"/>
      <c r="D2917" s="18"/>
      <c r="E2917" s="32"/>
      <c r="F2917" s="14">
        <f t="shared" si="2270"/>
        <v>0</v>
      </c>
      <c r="G2917" s="37"/>
      <c r="H2917" s="19"/>
      <c r="I2917" s="18"/>
      <c r="J2917" s="32"/>
      <c r="K2917" s="14">
        <f t="shared" si="2271"/>
        <v>0</v>
      </c>
      <c r="L2917" s="37"/>
      <c r="M2917" s="19"/>
      <c r="N2917" s="18"/>
      <c r="O2917" s="32"/>
      <c r="P2917" s="14">
        <f t="shared" si="2272"/>
        <v>0</v>
      </c>
      <c r="Q2917" s="15">
        <f t="shared" si="2255"/>
        <v>0</v>
      </c>
      <c r="S2917" s="13" t="s">
        <v>2057</v>
      </c>
      <c r="T2917" s="31"/>
      <c r="U2917" s="32">
        <v>3</v>
      </c>
      <c r="V2917" s="33">
        <v>5</v>
      </c>
      <c r="W2917" s="32">
        <v>5</v>
      </c>
      <c r="X2917" s="14">
        <f t="shared" si="2267"/>
        <v>13</v>
      </c>
      <c r="Y2917" s="31"/>
      <c r="Z2917" s="32">
        <v>3</v>
      </c>
      <c r="AA2917" s="33">
        <v>5</v>
      </c>
      <c r="AB2917" s="32">
        <v>5</v>
      </c>
      <c r="AC2917" s="14">
        <f t="shared" si="2268"/>
        <v>13</v>
      </c>
      <c r="AD2917" s="31"/>
      <c r="AE2917" s="32">
        <v>3</v>
      </c>
      <c r="AF2917" s="33">
        <v>5</v>
      </c>
      <c r="AG2917" s="32">
        <v>5</v>
      </c>
      <c r="AH2917" s="14">
        <f t="shared" si="2269"/>
        <v>13</v>
      </c>
      <c r="AI2917" s="15">
        <f t="shared" si="2256"/>
        <v>39</v>
      </c>
      <c r="AJ2917" s="56">
        <v>45232</v>
      </c>
    </row>
    <row r="2918" spans="1:36" x14ac:dyDescent="0.15">
      <c r="A2918" s="30"/>
      <c r="B2918" s="37"/>
      <c r="C2918" s="19"/>
      <c r="D2918" s="18"/>
      <c r="E2918" s="32"/>
      <c r="F2918" s="14">
        <f t="shared" si="2270"/>
        <v>0</v>
      </c>
      <c r="G2918" s="37"/>
      <c r="H2918" s="19"/>
      <c r="I2918" s="18"/>
      <c r="J2918" s="32"/>
      <c r="K2918" s="14">
        <f t="shared" si="2271"/>
        <v>0</v>
      </c>
      <c r="L2918" s="37"/>
      <c r="M2918" s="19"/>
      <c r="N2918" s="18"/>
      <c r="O2918" s="32"/>
      <c r="P2918" s="14">
        <f t="shared" si="2272"/>
        <v>0</v>
      </c>
      <c r="Q2918" s="15">
        <f t="shared" si="2255"/>
        <v>0</v>
      </c>
      <c r="S2918" s="30"/>
      <c r="T2918" s="31"/>
      <c r="U2918" s="32"/>
      <c r="V2918" s="33"/>
      <c r="W2918" s="32"/>
      <c r="X2918" s="14">
        <f t="shared" si="2267"/>
        <v>0</v>
      </c>
      <c r="Y2918" s="31"/>
      <c r="Z2918" s="32"/>
      <c r="AA2918" s="33"/>
      <c r="AB2918" s="32"/>
      <c r="AC2918" s="14">
        <f t="shared" si="2268"/>
        <v>0</v>
      </c>
      <c r="AD2918" s="31"/>
      <c r="AE2918" s="32"/>
      <c r="AF2918" s="33"/>
      <c r="AG2918" s="32"/>
      <c r="AH2918" s="14">
        <f t="shared" si="2269"/>
        <v>0</v>
      </c>
      <c r="AI2918" s="15">
        <f t="shared" si="2256"/>
        <v>0</v>
      </c>
      <c r="AJ2918" s="56"/>
    </row>
    <row r="2919" spans="1:36" x14ac:dyDescent="0.15">
      <c r="A2919" s="13"/>
      <c r="B2919" s="37"/>
      <c r="C2919" s="19"/>
      <c r="D2919" s="18"/>
      <c r="E2919" s="32"/>
      <c r="F2919" s="14">
        <f t="shared" si="2270"/>
        <v>0</v>
      </c>
      <c r="G2919" s="37"/>
      <c r="H2919" s="19"/>
      <c r="I2919" s="18"/>
      <c r="J2919" s="32"/>
      <c r="K2919" s="14">
        <f t="shared" si="2271"/>
        <v>0</v>
      </c>
      <c r="L2919" s="37"/>
      <c r="M2919" s="19"/>
      <c r="N2919" s="18"/>
      <c r="O2919" s="32"/>
      <c r="P2919" s="14">
        <f t="shared" si="2272"/>
        <v>0</v>
      </c>
      <c r="Q2919" s="15">
        <f t="shared" si="2255"/>
        <v>0</v>
      </c>
      <c r="S2919" s="30" t="s">
        <v>1981</v>
      </c>
      <c r="T2919" s="31"/>
      <c r="U2919" s="32"/>
      <c r="V2919" s="33"/>
      <c r="W2919" s="32"/>
      <c r="X2919" s="14">
        <f t="shared" ref="X2919:X2920" si="2273">SUM(T2919:W2919)</f>
        <v>0</v>
      </c>
      <c r="Y2919" s="31"/>
      <c r="Z2919" s="32"/>
      <c r="AA2919" s="33"/>
      <c r="AB2919" s="32"/>
      <c r="AC2919" s="14">
        <f t="shared" ref="AC2919:AC2920" si="2274">SUM(Y2919:AB2919)</f>
        <v>0</v>
      </c>
      <c r="AD2919" s="31"/>
      <c r="AE2919" s="32"/>
      <c r="AF2919" s="33"/>
      <c r="AG2919" s="32"/>
      <c r="AH2919" s="14">
        <f t="shared" ref="AH2919:AH2920" si="2275">SUM(AD2919:AG2919)</f>
        <v>0</v>
      </c>
      <c r="AI2919" s="15">
        <f t="shared" ref="AI2919:AI2920" si="2276">X2919+AC2919+AH2919</f>
        <v>0</v>
      </c>
      <c r="AJ2919" s="56" t="s">
        <v>680</v>
      </c>
    </row>
    <row r="2920" spans="1:36" ht="14.25" thickBot="1" x14ac:dyDescent="0.2">
      <c r="A2920" s="13"/>
      <c r="B2920" s="37"/>
      <c r="C2920" s="19"/>
      <c r="D2920" s="18"/>
      <c r="E2920" s="106"/>
      <c r="F2920" s="14">
        <f t="shared" si="2270"/>
        <v>0</v>
      </c>
      <c r="G2920" s="37"/>
      <c r="H2920" s="19"/>
      <c r="I2920" s="18"/>
      <c r="J2920" s="32"/>
      <c r="K2920" s="14">
        <f t="shared" si="2271"/>
        <v>0</v>
      </c>
      <c r="L2920" s="37"/>
      <c r="M2920" s="19"/>
      <c r="N2920" s="18"/>
      <c r="O2920" s="106"/>
      <c r="P2920" s="14">
        <f t="shared" si="2272"/>
        <v>0</v>
      </c>
      <c r="Q2920" s="24">
        <f t="shared" si="2255"/>
        <v>0</v>
      </c>
      <c r="S2920" s="13" t="s">
        <v>1958</v>
      </c>
      <c r="T2920" s="31"/>
      <c r="U2920" s="32"/>
      <c r="V2920" s="33"/>
      <c r="W2920" s="32"/>
      <c r="X2920" s="14">
        <f t="shared" si="2273"/>
        <v>0</v>
      </c>
      <c r="Y2920" s="31"/>
      <c r="Z2920" s="32"/>
      <c r="AA2920" s="33"/>
      <c r="AB2920" s="32"/>
      <c r="AC2920" s="14">
        <f t="shared" si="2274"/>
        <v>0</v>
      </c>
      <c r="AD2920" s="31"/>
      <c r="AE2920" s="32"/>
      <c r="AF2920" s="33"/>
      <c r="AG2920" s="32"/>
      <c r="AH2920" s="14">
        <f t="shared" si="2275"/>
        <v>0</v>
      </c>
      <c r="AI2920" s="15">
        <f t="shared" si="2276"/>
        <v>0</v>
      </c>
      <c r="AJ2920" s="57" t="s">
        <v>1956</v>
      </c>
    </row>
    <row r="2921" spans="1:36" ht="14.25" thickBot="1" x14ac:dyDescent="0.2">
      <c r="A2921" s="3" t="s">
        <v>11</v>
      </c>
      <c r="B2921" s="26">
        <f>SUM(B2897:B2920)</f>
        <v>6</v>
      </c>
      <c r="C2921" s="26">
        <f t="shared" ref="C2921:E2921" si="2277">SUM(C2897:C2920)</f>
        <v>6</v>
      </c>
      <c r="D2921" s="26">
        <f t="shared" si="2277"/>
        <v>1</v>
      </c>
      <c r="E2921" s="26">
        <f t="shared" si="2277"/>
        <v>1</v>
      </c>
      <c r="F2921" s="40">
        <f>SUM(F2897:F2920)</f>
        <v>14</v>
      </c>
      <c r="G2921" s="26">
        <f t="shared" ref="G2921:Q2921" si="2278">SUM(G2897:G2920)</f>
        <v>6</v>
      </c>
      <c r="H2921" s="26">
        <f t="shared" si="2278"/>
        <v>5</v>
      </c>
      <c r="I2921" s="27">
        <f t="shared" si="2278"/>
        <v>0</v>
      </c>
      <c r="J2921" s="27">
        <f t="shared" si="2278"/>
        <v>1</v>
      </c>
      <c r="K2921" s="40">
        <f t="shared" si="2278"/>
        <v>12</v>
      </c>
      <c r="L2921" s="26">
        <f t="shared" si="2278"/>
        <v>6</v>
      </c>
      <c r="M2921" s="26">
        <f t="shared" si="2278"/>
        <v>7</v>
      </c>
      <c r="N2921" s="26">
        <f t="shared" si="2278"/>
        <v>0</v>
      </c>
      <c r="O2921" s="26">
        <f t="shared" si="2278"/>
        <v>1</v>
      </c>
      <c r="P2921" s="40">
        <f t="shared" si="2278"/>
        <v>14</v>
      </c>
      <c r="Q2921" s="41">
        <f t="shared" si="2278"/>
        <v>40</v>
      </c>
      <c r="S2921" s="3" t="s">
        <v>11</v>
      </c>
      <c r="T2921" s="26">
        <f t="shared" ref="T2921:AI2921" si="2279">SUM(T2897:T2920)</f>
        <v>24</v>
      </c>
      <c r="U2921" s="26">
        <f t="shared" si="2279"/>
        <v>57</v>
      </c>
      <c r="V2921" s="26">
        <f t="shared" si="2279"/>
        <v>35</v>
      </c>
      <c r="W2921" s="26">
        <f t="shared" si="2279"/>
        <v>19</v>
      </c>
      <c r="X2921" s="40">
        <f t="shared" si="2279"/>
        <v>135</v>
      </c>
      <c r="Y2921" s="26">
        <f t="shared" si="2279"/>
        <v>24</v>
      </c>
      <c r="Z2921" s="26">
        <f t="shared" si="2279"/>
        <v>57</v>
      </c>
      <c r="AA2921" s="27">
        <f t="shared" si="2279"/>
        <v>35</v>
      </c>
      <c r="AB2921" s="27">
        <f t="shared" si="2279"/>
        <v>19</v>
      </c>
      <c r="AC2921" s="40">
        <f t="shared" si="2279"/>
        <v>135</v>
      </c>
      <c r="AD2921" s="26">
        <f t="shared" si="2279"/>
        <v>24</v>
      </c>
      <c r="AE2921" s="26">
        <f t="shared" si="2279"/>
        <v>57</v>
      </c>
      <c r="AF2921" s="26">
        <f t="shared" si="2279"/>
        <v>35</v>
      </c>
      <c r="AG2921" s="26">
        <f t="shared" si="2279"/>
        <v>19</v>
      </c>
      <c r="AH2921" s="40">
        <f t="shared" si="2279"/>
        <v>135</v>
      </c>
      <c r="AI2921" s="41">
        <f t="shared" si="2279"/>
        <v>405</v>
      </c>
    </row>
    <row r="2922" spans="1:36" ht="14.25" thickBot="1" x14ac:dyDescent="0.2">
      <c r="A2922" s="42" t="s">
        <v>12</v>
      </c>
      <c r="B2922" s="43">
        <f>B2896-B2921</f>
        <v>3</v>
      </c>
      <c r="C2922" s="43">
        <f t="shared" ref="C2922:Q2922" si="2280">C2896-C2921</f>
        <v>8</v>
      </c>
      <c r="D2922" s="43">
        <f t="shared" si="2280"/>
        <v>5</v>
      </c>
      <c r="E2922" s="43">
        <f t="shared" si="2280"/>
        <v>2</v>
      </c>
      <c r="F2922" s="43">
        <f t="shared" si="2280"/>
        <v>18</v>
      </c>
      <c r="G2922" s="43">
        <f t="shared" si="2280"/>
        <v>4</v>
      </c>
      <c r="H2922" s="43">
        <f t="shared" si="2280"/>
        <v>4</v>
      </c>
      <c r="I2922" s="43">
        <f t="shared" si="2280"/>
        <v>4</v>
      </c>
      <c r="J2922" s="43">
        <f t="shared" si="2280"/>
        <v>2</v>
      </c>
      <c r="K2922" s="43">
        <f t="shared" si="2280"/>
        <v>14</v>
      </c>
      <c r="L2922" s="43">
        <f t="shared" si="2280"/>
        <v>4</v>
      </c>
      <c r="M2922" s="43">
        <f t="shared" si="2280"/>
        <v>3</v>
      </c>
      <c r="N2922" s="43">
        <f t="shared" si="2280"/>
        <v>5</v>
      </c>
      <c r="O2922" s="43">
        <f t="shared" si="2280"/>
        <v>2</v>
      </c>
      <c r="P2922" s="43">
        <f t="shared" si="2280"/>
        <v>14</v>
      </c>
      <c r="Q2922" s="41">
        <f t="shared" si="2280"/>
        <v>46</v>
      </c>
      <c r="S2922" s="42" t="s">
        <v>12</v>
      </c>
      <c r="T2922" s="43">
        <f>T2896-T2921</f>
        <v>457</v>
      </c>
      <c r="U2922" s="43">
        <f t="shared" ref="U2922:AI2922" si="2281">U2896-U2921</f>
        <v>415</v>
      </c>
      <c r="V2922" s="43">
        <f t="shared" si="2281"/>
        <v>430</v>
      </c>
      <c r="W2922" s="43">
        <f t="shared" si="2281"/>
        <v>152</v>
      </c>
      <c r="X2922" s="43">
        <f t="shared" si="2281"/>
        <v>1454</v>
      </c>
      <c r="Y2922" s="43">
        <f t="shared" si="2281"/>
        <v>453</v>
      </c>
      <c r="Z2922" s="43">
        <f t="shared" si="2281"/>
        <v>544</v>
      </c>
      <c r="AA2922" s="43">
        <f t="shared" si="2281"/>
        <v>438</v>
      </c>
      <c r="AB2922" s="43">
        <f t="shared" si="2281"/>
        <v>197</v>
      </c>
      <c r="AC2922" s="43">
        <f t="shared" si="2281"/>
        <v>1632</v>
      </c>
      <c r="AD2922" s="43">
        <f t="shared" si="2281"/>
        <v>436</v>
      </c>
      <c r="AE2922" s="43">
        <f t="shared" si="2281"/>
        <v>531</v>
      </c>
      <c r="AF2922" s="43">
        <f t="shared" si="2281"/>
        <v>402</v>
      </c>
      <c r="AG2922" s="43">
        <f t="shared" si="2281"/>
        <v>234</v>
      </c>
      <c r="AH2922" s="43">
        <f t="shared" si="2281"/>
        <v>1603</v>
      </c>
      <c r="AI2922" s="41">
        <f t="shared" si="2281"/>
        <v>4689</v>
      </c>
    </row>
    <row r="2925" spans="1:36" ht="21.75" thickBot="1" x14ac:dyDescent="0.25">
      <c r="A2925" s="50" t="s">
        <v>13</v>
      </c>
      <c r="B2925" s="51"/>
      <c r="C2925" s="51"/>
      <c r="D2925" s="51"/>
      <c r="E2925" s="51"/>
      <c r="F2925" s="54" t="s">
        <v>26</v>
      </c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S2925" s="50" t="s">
        <v>14</v>
      </c>
      <c r="T2925" s="51"/>
      <c r="U2925" s="51"/>
      <c r="V2925" s="51"/>
      <c r="W2925" s="51"/>
      <c r="X2925" s="54" t="s">
        <v>26</v>
      </c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</row>
    <row r="2926" spans="1:36" ht="14.25" thickBot="1" x14ac:dyDescent="0.2">
      <c r="A2926" s="2" t="s">
        <v>0</v>
      </c>
      <c r="B2926" s="225" t="s">
        <v>15</v>
      </c>
      <c r="C2926" s="225"/>
      <c r="D2926" s="225"/>
      <c r="E2926" s="225"/>
      <c r="F2926" s="226"/>
      <c r="G2926" s="225" t="s">
        <v>1</v>
      </c>
      <c r="H2926" s="225"/>
      <c r="I2926" s="225"/>
      <c r="J2926" s="225"/>
      <c r="K2926" s="226"/>
      <c r="L2926" s="225" t="s">
        <v>16</v>
      </c>
      <c r="M2926" s="225"/>
      <c r="N2926" s="225"/>
      <c r="O2926" s="225"/>
      <c r="P2926" s="225"/>
      <c r="Q2926" s="227" t="s">
        <v>2</v>
      </c>
      <c r="S2926" s="2" t="s">
        <v>0</v>
      </c>
      <c r="T2926" s="225" t="s">
        <v>15</v>
      </c>
      <c r="U2926" s="225"/>
      <c r="V2926" s="225"/>
      <c r="W2926" s="225"/>
      <c r="X2926" s="226"/>
      <c r="Y2926" s="225" t="s">
        <v>1</v>
      </c>
      <c r="Z2926" s="225"/>
      <c r="AA2926" s="225"/>
      <c r="AB2926" s="225"/>
      <c r="AC2926" s="226"/>
      <c r="AD2926" s="225" t="s">
        <v>16</v>
      </c>
      <c r="AE2926" s="225"/>
      <c r="AF2926" s="225"/>
      <c r="AG2926" s="225"/>
      <c r="AH2926" s="225"/>
      <c r="AI2926" s="227" t="s">
        <v>2</v>
      </c>
    </row>
    <row r="2927" spans="1:36" ht="14.25" thickBot="1" x14ac:dyDescent="0.2">
      <c r="A2927" s="2" t="s">
        <v>3</v>
      </c>
      <c r="B2927" s="3" t="s">
        <v>4</v>
      </c>
      <c r="C2927" s="2" t="s">
        <v>5</v>
      </c>
      <c r="D2927" s="4" t="s">
        <v>6</v>
      </c>
      <c r="E2927" s="2" t="s">
        <v>821</v>
      </c>
      <c r="F2927" s="2" t="s">
        <v>7</v>
      </c>
      <c r="G2927" s="3" t="s">
        <v>4</v>
      </c>
      <c r="H2927" s="2" t="s">
        <v>5</v>
      </c>
      <c r="I2927" s="4" t="s">
        <v>6</v>
      </c>
      <c r="J2927" s="2" t="s">
        <v>820</v>
      </c>
      <c r="K2927" s="2" t="s">
        <v>7</v>
      </c>
      <c r="L2927" s="3" t="s">
        <v>4</v>
      </c>
      <c r="M2927" s="2" t="s">
        <v>5</v>
      </c>
      <c r="N2927" s="4" t="s">
        <v>6</v>
      </c>
      <c r="O2927" s="2" t="s">
        <v>820</v>
      </c>
      <c r="P2927" s="3" t="s">
        <v>7</v>
      </c>
      <c r="Q2927" s="228"/>
      <c r="S2927" s="2" t="s">
        <v>1954</v>
      </c>
      <c r="T2927" s="3" t="s">
        <v>1955</v>
      </c>
      <c r="U2927" s="2" t="s">
        <v>5</v>
      </c>
      <c r="V2927" s="4" t="s">
        <v>6</v>
      </c>
      <c r="W2927" s="2" t="s">
        <v>821</v>
      </c>
      <c r="X2927" s="2" t="s">
        <v>7</v>
      </c>
      <c r="Y2927" s="3" t="s">
        <v>4</v>
      </c>
      <c r="Z2927" s="2" t="s">
        <v>5</v>
      </c>
      <c r="AA2927" s="4" t="s">
        <v>6</v>
      </c>
      <c r="AB2927" s="2" t="s">
        <v>821</v>
      </c>
      <c r="AC2927" s="2" t="s">
        <v>7</v>
      </c>
      <c r="AD2927" s="3" t="s">
        <v>4</v>
      </c>
      <c r="AE2927" s="2" t="s">
        <v>5</v>
      </c>
      <c r="AF2927" s="4" t="s">
        <v>6</v>
      </c>
      <c r="AG2927" s="2" t="s">
        <v>821</v>
      </c>
      <c r="AH2927" s="3" t="s">
        <v>7</v>
      </c>
      <c r="AI2927" s="228"/>
    </row>
    <row r="2928" spans="1:36" x14ac:dyDescent="0.15">
      <c r="A2928" s="5" t="s">
        <v>12</v>
      </c>
      <c r="B2928" s="6">
        <f>B2922</f>
        <v>3</v>
      </c>
      <c r="C2928" s="7">
        <f>C2922</f>
        <v>8</v>
      </c>
      <c r="D2928" s="6">
        <f>D2922</f>
        <v>5</v>
      </c>
      <c r="E2928" s="7">
        <f>E2922</f>
        <v>2</v>
      </c>
      <c r="F2928" s="8">
        <f>SUM(B2928:E2928)</f>
        <v>18</v>
      </c>
      <c r="G2928" s="6">
        <f>G2922</f>
        <v>4</v>
      </c>
      <c r="H2928" s="7">
        <f>H2922</f>
        <v>4</v>
      </c>
      <c r="I2928" s="6">
        <f>I2922</f>
        <v>4</v>
      </c>
      <c r="J2928" s="7">
        <f>J2922</f>
        <v>2</v>
      </c>
      <c r="K2928" s="8">
        <f>SUM(G2928:J2928)</f>
        <v>14</v>
      </c>
      <c r="L2928" s="6">
        <f>L2922</f>
        <v>4</v>
      </c>
      <c r="M2928" s="7">
        <f>M2922</f>
        <v>3</v>
      </c>
      <c r="N2928" s="6">
        <f>N2922</f>
        <v>5</v>
      </c>
      <c r="O2928" s="7">
        <f>O2922</f>
        <v>2</v>
      </c>
      <c r="P2928" s="8">
        <f>SUM(L2928:O2928)</f>
        <v>14</v>
      </c>
      <c r="Q2928" s="9">
        <f>F2928+K2928+P2928</f>
        <v>46</v>
      </c>
      <c r="S2928" s="5" t="s">
        <v>12</v>
      </c>
      <c r="T2928" s="6">
        <f>T2922</f>
        <v>457</v>
      </c>
      <c r="U2928" s="7">
        <f>U2922</f>
        <v>415</v>
      </c>
      <c r="V2928" s="6">
        <f>V2922</f>
        <v>430</v>
      </c>
      <c r="W2928" s="7">
        <f>W2922</f>
        <v>152</v>
      </c>
      <c r="X2928" s="8">
        <f>SUM(T2928:W2928)</f>
        <v>1454</v>
      </c>
      <c r="Y2928" s="6">
        <f>Y2922</f>
        <v>453</v>
      </c>
      <c r="Z2928" s="7">
        <f>Z2922</f>
        <v>544</v>
      </c>
      <c r="AA2928" s="6">
        <f>AA2922</f>
        <v>438</v>
      </c>
      <c r="AB2928" s="7">
        <f>AB2922</f>
        <v>197</v>
      </c>
      <c r="AC2928" s="8">
        <f>SUM(Y2928:AB2928)</f>
        <v>1632</v>
      </c>
      <c r="AD2928" s="7">
        <f>AD2922</f>
        <v>436</v>
      </c>
      <c r="AE2928" s="7">
        <f>AE2922</f>
        <v>531</v>
      </c>
      <c r="AF2928" s="6">
        <f>AF2922</f>
        <v>402</v>
      </c>
      <c r="AG2928" s="7">
        <f>AG2922</f>
        <v>234</v>
      </c>
      <c r="AH2928" s="8">
        <f>SUM(AD2928:AG2928)</f>
        <v>1603</v>
      </c>
      <c r="AI2928" s="9">
        <f>X2928+AC2928+AH2928</f>
        <v>4689</v>
      </c>
    </row>
    <row r="2929" spans="1:36" x14ac:dyDescent="0.15">
      <c r="A2929" s="11" t="s">
        <v>66</v>
      </c>
      <c r="B2929" s="31"/>
      <c r="C2929" s="32">
        <v>3</v>
      </c>
      <c r="D2929" s="33"/>
      <c r="E2929" s="32"/>
      <c r="F2929" s="14">
        <f t="shared" ref="F2929:F2938" si="2282">SUM(B2929:E2929)</f>
        <v>3</v>
      </c>
      <c r="G2929" s="31"/>
      <c r="H2929" s="32">
        <v>3</v>
      </c>
      <c r="I2929" s="33"/>
      <c r="J2929" s="32"/>
      <c r="K2929" s="14">
        <f t="shared" ref="K2929:K2938" si="2283">SUM(G2929:J2929)</f>
        <v>3</v>
      </c>
      <c r="L2929" s="31"/>
      <c r="M2929" s="32">
        <v>3</v>
      </c>
      <c r="N2929" s="33"/>
      <c r="O2929" s="32"/>
      <c r="P2929" s="14">
        <f t="shared" ref="P2929:P2938" si="2284">SUM(L2929:O2929)</f>
        <v>3</v>
      </c>
      <c r="Q2929" s="15">
        <f t="shared" ref="Q2929:Q2963" si="2285">F2929+K2929+P2929</f>
        <v>9</v>
      </c>
      <c r="R2929" s="93">
        <v>45240</v>
      </c>
      <c r="S2929" s="11" t="s">
        <v>9</v>
      </c>
      <c r="T2929" s="12"/>
      <c r="U2929" s="13">
        <v>3</v>
      </c>
      <c r="V2929" s="12"/>
      <c r="W2929" s="30"/>
      <c r="X2929" s="14">
        <f t="shared" ref="X2929" si="2286">SUM(T2929:W2929)</f>
        <v>3</v>
      </c>
      <c r="Y2929" s="12"/>
      <c r="Z2929" s="13">
        <v>3</v>
      </c>
      <c r="AA2929" s="12"/>
      <c r="AB2929" s="30"/>
      <c r="AC2929" s="14">
        <f t="shared" ref="AC2929" si="2287">SUM(Y2929:AB2929)</f>
        <v>3</v>
      </c>
      <c r="AD2929" s="12"/>
      <c r="AE2929" s="13">
        <v>3</v>
      </c>
      <c r="AF2929" s="12"/>
      <c r="AG2929" s="30"/>
      <c r="AH2929" s="14">
        <f t="shared" ref="AH2929" si="2288">SUM(AD2929:AG2929)</f>
        <v>3</v>
      </c>
      <c r="AI2929" s="15">
        <f t="shared" ref="AI2929" si="2289">X2929+AC2929+AH2929</f>
        <v>9</v>
      </c>
      <c r="AJ2929" s="93">
        <v>45248</v>
      </c>
    </row>
    <row r="2930" spans="1:36" x14ac:dyDescent="0.15">
      <c r="A2930" s="11" t="s">
        <v>66</v>
      </c>
      <c r="B2930" s="37"/>
      <c r="C2930" s="19"/>
      <c r="D2930" s="18">
        <v>1</v>
      </c>
      <c r="E2930" s="32"/>
      <c r="F2930" s="14">
        <f t="shared" si="2282"/>
        <v>1</v>
      </c>
      <c r="G2930" s="37"/>
      <c r="H2930" s="19"/>
      <c r="I2930" s="18">
        <v>1</v>
      </c>
      <c r="J2930" s="32"/>
      <c r="K2930" s="14">
        <f t="shared" si="2283"/>
        <v>1</v>
      </c>
      <c r="L2930" s="37"/>
      <c r="M2930" s="19"/>
      <c r="N2930" s="18">
        <v>1</v>
      </c>
      <c r="O2930" s="32"/>
      <c r="P2930" s="14">
        <f t="shared" si="2284"/>
        <v>1</v>
      </c>
      <c r="Q2930" s="15">
        <f t="shared" si="2285"/>
        <v>3</v>
      </c>
      <c r="R2930" s="93">
        <v>45246</v>
      </c>
      <c r="S2930" s="11" t="s">
        <v>9</v>
      </c>
      <c r="T2930" s="62"/>
      <c r="U2930" s="47"/>
      <c r="V2930" s="46"/>
      <c r="W2930" s="88"/>
      <c r="X2930" s="14">
        <f t="shared" ref="X2930:X2938" si="2290">SUM(T2930:W2930)</f>
        <v>0</v>
      </c>
      <c r="Y2930" s="62"/>
      <c r="Z2930" s="47"/>
      <c r="AA2930" s="46"/>
      <c r="AB2930" s="88"/>
      <c r="AC2930" s="14">
        <f t="shared" ref="AC2930:AC2938" si="2291">SUM(Y2930:AB2930)</f>
        <v>0</v>
      </c>
      <c r="AD2930" s="62"/>
      <c r="AE2930" s="47"/>
      <c r="AF2930" s="46"/>
      <c r="AG2930" s="88"/>
      <c r="AH2930" s="14">
        <f t="shared" ref="AH2930:AH2938" si="2292">SUM(AD2930:AG2930)</f>
        <v>0</v>
      </c>
      <c r="AI2930" s="15">
        <f t="shared" ref="AI2930:AI2957" si="2293">X2930+AC2930+AH2930</f>
        <v>0</v>
      </c>
    </row>
    <row r="2931" spans="1:36" x14ac:dyDescent="0.15">
      <c r="A2931" s="11" t="s">
        <v>9</v>
      </c>
      <c r="B2931" s="12">
        <v>2</v>
      </c>
      <c r="C2931" s="13"/>
      <c r="D2931" s="12"/>
      <c r="E2931" s="30">
        <v>2</v>
      </c>
      <c r="F2931" s="14">
        <f t="shared" si="2282"/>
        <v>4</v>
      </c>
      <c r="G2931" s="12">
        <v>2</v>
      </c>
      <c r="H2931" s="13">
        <v>2</v>
      </c>
      <c r="I2931" s="12"/>
      <c r="J2931" s="30">
        <v>2</v>
      </c>
      <c r="K2931" s="14">
        <f t="shared" si="2283"/>
        <v>6</v>
      </c>
      <c r="L2931" s="12">
        <v>2</v>
      </c>
      <c r="M2931" s="13">
        <v>2</v>
      </c>
      <c r="N2931" s="12"/>
      <c r="O2931" s="30">
        <v>2</v>
      </c>
      <c r="P2931" s="14">
        <f t="shared" si="2284"/>
        <v>6</v>
      </c>
      <c r="Q2931" s="15">
        <f t="shared" si="2285"/>
        <v>16</v>
      </c>
      <c r="R2931" s="56">
        <v>45260</v>
      </c>
      <c r="S2931" s="11" t="s">
        <v>9</v>
      </c>
      <c r="T2931" s="62"/>
      <c r="U2931" s="47"/>
      <c r="V2931" s="46"/>
      <c r="W2931" s="47"/>
      <c r="X2931" s="123">
        <f t="shared" ref="X2931" si="2294">SUM(T2931:W2931)</f>
        <v>0</v>
      </c>
      <c r="Y2931" s="46"/>
      <c r="Z2931" s="47"/>
      <c r="AA2931" s="46"/>
      <c r="AB2931" s="47"/>
      <c r="AC2931" s="123">
        <f t="shared" ref="AC2931" si="2295">SUM(Y2931:AB2931)</f>
        <v>0</v>
      </c>
      <c r="AD2931" s="46"/>
      <c r="AE2931" s="47"/>
      <c r="AF2931" s="46"/>
      <c r="AG2931" s="47"/>
      <c r="AH2931" s="123">
        <f t="shared" ref="AH2931" si="2296">SUM(AD2931:AG2931)</f>
        <v>0</v>
      </c>
      <c r="AI2931" s="72">
        <f t="shared" ref="AI2931" si="2297">X2931+AC2931+AH2931</f>
        <v>0</v>
      </c>
    </row>
    <row r="2932" spans="1:36" x14ac:dyDescent="0.15">
      <c r="A2932" s="11" t="s">
        <v>9</v>
      </c>
      <c r="B2932" s="12"/>
      <c r="C2932" s="13"/>
      <c r="D2932" s="12"/>
      <c r="E2932" s="30"/>
      <c r="F2932" s="14">
        <f t="shared" si="2282"/>
        <v>0</v>
      </c>
      <c r="G2932" s="12"/>
      <c r="H2932" s="13"/>
      <c r="I2932" s="12"/>
      <c r="J2932" s="30"/>
      <c r="K2932" s="14">
        <f t="shared" si="2283"/>
        <v>0</v>
      </c>
      <c r="L2932" s="12"/>
      <c r="M2932" s="13"/>
      <c r="N2932" s="12"/>
      <c r="O2932" s="30"/>
      <c r="P2932" s="14">
        <f t="shared" si="2284"/>
        <v>0</v>
      </c>
      <c r="Q2932" s="15">
        <f t="shared" si="2285"/>
        <v>0</v>
      </c>
      <c r="R2932" s="57"/>
      <c r="S2932" s="11" t="s">
        <v>9</v>
      </c>
      <c r="T2932" s="62"/>
      <c r="U2932" s="47"/>
      <c r="V2932" s="46"/>
      <c r="W2932" s="47"/>
      <c r="X2932" s="123">
        <f t="shared" si="2290"/>
        <v>0</v>
      </c>
      <c r="Y2932" s="46"/>
      <c r="Z2932" s="47"/>
      <c r="AA2932" s="46"/>
      <c r="AB2932" s="47"/>
      <c r="AC2932" s="123">
        <f t="shared" si="2291"/>
        <v>0</v>
      </c>
      <c r="AD2932" s="46"/>
      <c r="AE2932" s="47"/>
      <c r="AF2932" s="46"/>
      <c r="AG2932" s="47"/>
      <c r="AH2932" s="123">
        <f t="shared" si="2292"/>
        <v>0</v>
      </c>
      <c r="AI2932" s="72">
        <f t="shared" si="2293"/>
        <v>0</v>
      </c>
    </row>
    <row r="2933" spans="1:36" x14ac:dyDescent="0.15">
      <c r="A2933" s="11" t="s">
        <v>9</v>
      </c>
      <c r="B2933" s="12"/>
      <c r="C2933" s="13"/>
      <c r="D2933" s="12"/>
      <c r="E2933" s="30"/>
      <c r="F2933" s="14">
        <f t="shared" si="2282"/>
        <v>0</v>
      </c>
      <c r="G2933" s="12"/>
      <c r="H2933" s="13"/>
      <c r="I2933" s="12"/>
      <c r="J2933" s="30"/>
      <c r="K2933" s="14">
        <f t="shared" si="2283"/>
        <v>0</v>
      </c>
      <c r="L2933" s="12"/>
      <c r="M2933" s="13"/>
      <c r="N2933" s="12"/>
      <c r="O2933" s="30"/>
      <c r="P2933" s="14">
        <f t="shared" si="2284"/>
        <v>0</v>
      </c>
      <c r="Q2933" s="15">
        <f t="shared" si="2285"/>
        <v>0</v>
      </c>
      <c r="S2933" s="11" t="s">
        <v>9</v>
      </c>
      <c r="T2933" s="89"/>
      <c r="U2933" s="88"/>
      <c r="V2933" s="89"/>
      <c r="W2933" s="88"/>
      <c r="X2933" s="14">
        <f t="shared" si="2290"/>
        <v>0</v>
      </c>
      <c r="Y2933" s="89"/>
      <c r="Z2933" s="88"/>
      <c r="AA2933" s="89"/>
      <c r="AB2933" s="88"/>
      <c r="AC2933" s="14">
        <f t="shared" si="2291"/>
        <v>0</v>
      </c>
      <c r="AD2933" s="89"/>
      <c r="AE2933" s="88"/>
      <c r="AF2933" s="89"/>
      <c r="AG2933" s="88"/>
      <c r="AH2933" s="14">
        <f t="shared" si="2292"/>
        <v>0</v>
      </c>
      <c r="AI2933" s="15">
        <f t="shared" si="2293"/>
        <v>0</v>
      </c>
    </row>
    <row r="2934" spans="1:36" x14ac:dyDescent="0.15">
      <c r="A2934" s="11" t="s">
        <v>9</v>
      </c>
      <c r="B2934" s="12"/>
      <c r="C2934" s="13"/>
      <c r="D2934" s="12"/>
      <c r="E2934" s="30"/>
      <c r="F2934" s="14">
        <f t="shared" si="2282"/>
        <v>0</v>
      </c>
      <c r="G2934" s="12"/>
      <c r="H2934" s="13"/>
      <c r="I2934" s="12"/>
      <c r="J2934" s="30"/>
      <c r="K2934" s="14">
        <f t="shared" si="2283"/>
        <v>0</v>
      </c>
      <c r="L2934" s="12"/>
      <c r="M2934" s="13"/>
      <c r="N2934" s="12"/>
      <c r="O2934" s="30"/>
      <c r="P2934" s="14">
        <f t="shared" si="2284"/>
        <v>0</v>
      </c>
      <c r="Q2934" s="15">
        <f t="shared" si="2285"/>
        <v>0</v>
      </c>
      <c r="S2934" s="11" t="s">
        <v>9</v>
      </c>
      <c r="T2934" s="46"/>
      <c r="U2934" s="47"/>
      <c r="V2934" s="46"/>
      <c r="W2934" s="88"/>
      <c r="X2934" s="14">
        <f t="shared" si="2290"/>
        <v>0</v>
      </c>
      <c r="Y2934" s="46"/>
      <c r="Z2934" s="47"/>
      <c r="AA2934" s="46"/>
      <c r="AB2934" s="88"/>
      <c r="AC2934" s="14">
        <f t="shared" si="2291"/>
        <v>0</v>
      </c>
      <c r="AD2934" s="46"/>
      <c r="AE2934" s="47"/>
      <c r="AF2934" s="46"/>
      <c r="AG2934" s="88"/>
      <c r="AH2934" s="14">
        <f t="shared" si="2292"/>
        <v>0</v>
      </c>
      <c r="AI2934" s="15">
        <f t="shared" si="2293"/>
        <v>0</v>
      </c>
    </row>
    <row r="2935" spans="1:36" x14ac:dyDescent="0.15">
      <c r="A2935" s="11" t="s">
        <v>9</v>
      </c>
      <c r="B2935" s="18"/>
      <c r="C2935" s="19"/>
      <c r="D2935" s="18"/>
      <c r="E2935" s="32"/>
      <c r="F2935" s="14">
        <f t="shared" si="2282"/>
        <v>0</v>
      </c>
      <c r="G2935" s="18"/>
      <c r="H2935" s="19"/>
      <c r="I2935" s="18"/>
      <c r="J2935" s="32"/>
      <c r="K2935" s="14">
        <f t="shared" si="2283"/>
        <v>0</v>
      </c>
      <c r="L2935" s="18"/>
      <c r="M2935" s="19"/>
      <c r="N2935" s="18"/>
      <c r="O2935" s="32"/>
      <c r="P2935" s="14">
        <f t="shared" si="2284"/>
        <v>0</v>
      </c>
      <c r="Q2935" s="15">
        <f t="shared" si="2285"/>
        <v>0</v>
      </c>
      <c r="S2935" s="11" t="s">
        <v>9</v>
      </c>
      <c r="T2935" s="46"/>
      <c r="U2935" s="47"/>
      <c r="V2935" s="46"/>
      <c r="W2935" s="88"/>
      <c r="X2935" s="14">
        <f t="shared" si="2290"/>
        <v>0</v>
      </c>
      <c r="Y2935" s="46"/>
      <c r="Z2935" s="47"/>
      <c r="AA2935" s="46"/>
      <c r="AB2935" s="88"/>
      <c r="AC2935" s="14">
        <f t="shared" si="2291"/>
        <v>0</v>
      </c>
      <c r="AD2935" s="46"/>
      <c r="AE2935" s="47"/>
      <c r="AF2935" s="46"/>
      <c r="AG2935" s="88"/>
      <c r="AH2935" s="14">
        <f t="shared" si="2292"/>
        <v>0</v>
      </c>
      <c r="AI2935" s="15">
        <f t="shared" si="2293"/>
        <v>0</v>
      </c>
    </row>
    <row r="2936" spans="1:36" x14ac:dyDescent="0.15">
      <c r="A2936" s="11" t="s">
        <v>9</v>
      </c>
      <c r="B2936" s="18"/>
      <c r="C2936" s="19"/>
      <c r="D2936" s="18"/>
      <c r="E2936" s="32"/>
      <c r="F2936" s="14">
        <f t="shared" si="2282"/>
        <v>0</v>
      </c>
      <c r="G2936" s="18"/>
      <c r="H2936" s="19"/>
      <c r="I2936" s="18"/>
      <c r="J2936" s="32"/>
      <c r="K2936" s="14">
        <f t="shared" si="2283"/>
        <v>0</v>
      </c>
      <c r="L2936" s="18"/>
      <c r="M2936" s="19"/>
      <c r="N2936" s="18"/>
      <c r="O2936" s="32"/>
      <c r="P2936" s="14">
        <f t="shared" si="2284"/>
        <v>0</v>
      </c>
      <c r="Q2936" s="15">
        <f t="shared" si="2285"/>
        <v>0</v>
      </c>
      <c r="S2936" s="11" t="s">
        <v>9</v>
      </c>
      <c r="T2936" s="62"/>
      <c r="U2936" s="47"/>
      <c r="V2936" s="46"/>
      <c r="W2936" s="47"/>
      <c r="X2936" s="123">
        <f t="shared" si="2290"/>
        <v>0</v>
      </c>
      <c r="Y2936" s="46"/>
      <c r="Z2936" s="47"/>
      <c r="AA2936" s="46"/>
      <c r="AB2936" s="47"/>
      <c r="AC2936" s="123">
        <f t="shared" si="2291"/>
        <v>0</v>
      </c>
      <c r="AD2936" s="46"/>
      <c r="AE2936" s="47"/>
      <c r="AF2936" s="46"/>
      <c r="AG2936" s="47"/>
      <c r="AH2936" s="123">
        <f t="shared" si="2292"/>
        <v>0</v>
      </c>
      <c r="AI2936" s="72">
        <f t="shared" si="2293"/>
        <v>0</v>
      </c>
    </row>
    <row r="2937" spans="1:36" x14ac:dyDescent="0.15">
      <c r="A2937" s="11" t="s">
        <v>9</v>
      </c>
      <c r="B2937" s="18"/>
      <c r="C2937" s="19"/>
      <c r="D2937" s="18"/>
      <c r="E2937" s="32"/>
      <c r="F2937" s="14">
        <f t="shared" si="2282"/>
        <v>0</v>
      </c>
      <c r="G2937" s="18"/>
      <c r="H2937" s="19"/>
      <c r="I2937" s="18"/>
      <c r="J2937" s="32"/>
      <c r="K2937" s="14">
        <f t="shared" si="2283"/>
        <v>0</v>
      </c>
      <c r="L2937" s="18"/>
      <c r="M2937" s="19"/>
      <c r="N2937" s="18"/>
      <c r="O2937" s="32"/>
      <c r="P2937" s="14">
        <f t="shared" si="2284"/>
        <v>0</v>
      </c>
      <c r="Q2937" s="15">
        <f t="shared" si="2285"/>
        <v>0</v>
      </c>
      <c r="S2937" s="11" t="s">
        <v>9</v>
      </c>
      <c r="T2937" s="89"/>
      <c r="U2937" s="88"/>
      <c r="V2937" s="89"/>
      <c r="W2937" s="88"/>
      <c r="X2937" s="14">
        <f t="shared" si="2290"/>
        <v>0</v>
      </c>
      <c r="Y2937" s="89"/>
      <c r="Z2937" s="88"/>
      <c r="AA2937" s="89"/>
      <c r="AB2937" s="88"/>
      <c r="AC2937" s="14">
        <f t="shared" si="2291"/>
        <v>0</v>
      </c>
      <c r="AD2937" s="89"/>
      <c r="AE2937" s="88"/>
      <c r="AF2937" s="89"/>
      <c r="AG2937" s="88"/>
      <c r="AH2937" s="14">
        <f t="shared" si="2292"/>
        <v>0</v>
      </c>
      <c r="AI2937" s="15">
        <f t="shared" si="2293"/>
        <v>0</v>
      </c>
    </row>
    <row r="2938" spans="1:36" ht="14.25" thickBot="1" x14ac:dyDescent="0.2">
      <c r="A2938" s="20" t="s">
        <v>9</v>
      </c>
      <c r="B2938" s="21"/>
      <c r="C2938" s="22"/>
      <c r="D2938" s="21"/>
      <c r="E2938" s="105"/>
      <c r="F2938" s="14">
        <f t="shared" si="2282"/>
        <v>0</v>
      </c>
      <c r="G2938" s="21"/>
      <c r="H2938" s="22"/>
      <c r="I2938" s="21"/>
      <c r="J2938" s="105"/>
      <c r="K2938" s="14">
        <f t="shared" si="2283"/>
        <v>0</v>
      </c>
      <c r="L2938" s="21"/>
      <c r="M2938" s="22"/>
      <c r="N2938" s="21"/>
      <c r="O2938" s="105"/>
      <c r="P2938" s="14">
        <f t="shared" si="2284"/>
        <v>0</v>
      </c>
      <c r="Q2938" s="24">
        <f t="shared" si="2285"/>
        <v>0</v>
      </c>
      <c r="S2938" s="11" t="s">
        <v>9</v>
      </c>
      <c r="T2938" s="48"/>
      <c r="U2938" s="49"/>
      <c r="V2938" s="48"/>
      <c r="W2938" s="109"/>
      <c r="X2938" s="14">
        <f t="shared" si="2290"/>
        <v>0</v>
      </c>
      <c r="Y2938" s="48"/>
      <c r="Z2938" s="49"/>
      <c r="AA2938" s="48"/>
      <c r="AB2938" s="109"/>
      <c r="AC2938" s="14">
        <f t="shared" si="2291"/>
        <v>0</v>
      </c>
      <c r="AD2938" s="48"/>
      <c r="AE2938" s="49"/>
      <c r="AF2938" s="48"/>
      <c r="AG2938" s="109"/>
      <c r="AH2938" s="14">
        <f t="shared" si="2292"/>
        <v>0</v>
      </c>
      <c r="AI2938" s="24">
        <f t="shared" si="2293"/>
        <v>0</v>
      </c>
    </row>
    <row r="2939" spans="1:36" ht="14.25" thickBot="1" x14ac:dyDescent="0.2">
      <c r="A2939" s="25" t="s">
        <v>10</v>
      </c>
      <c r="B2939" s="26">
        <f>SUM(B2928:B2938)</f>
        <v>5</v>
      </c>
      <c r="C2939" s="26">
        <f>SUM(C2928:C2938)</f>
        <v>11</v>
      </c>
      <c r="D2939" s="27">
        <f>SUM(D2928:D2938)</f>
        <v>6</v>
      </c>
      <c r="E2939" s="27">
        <f>SUM(E2928:E2938)</f>
        <v>4</v>
      </c>
      <c r="F2939" s="28">
        <f>SUM(B2939:E2939)</f>
        <v>26</v>
      </c>
      <c r="G2939" s="26">
        <f>SUM(G2928:G2938)</f>
        <v>6</v>
      </c>
      <c r="H2939" s="26">
        <f>SUM(H2928:H2938)</f>
        <v>9</v>
      </c>
      <c r="I2939" s="27">
        <f>SUM(I2928:I2938)</f>
        <v>5</v>
      </c>
      <c r="J2939" s="27">
        <f>SUM(J2928:J2938)</f>
        <v>4</v>
      </c>
      <c r="K2939" s="28">
        <f>SUM(G2939:J2939)</f>
        <v>24</v>
      </c>
      <c r="L2939" s="26">
        <f>SUM(L2928:L2938)</f>
        <v>6</v>
      </c>
      <c r="M2939" s="26">
        <f>SUM(M2928:M2938)</f>
        <v>8</v>
      </c>
      <c r="N2939" s="27">
        <f>SUM(N2928:N2938)</f>
        <v>6</v>
      </c>
      <c r="O2939" s="27">
        <f>SUM(O2928:O2938)</f>
        <v>4</v>
      </c>
      <c r="P2939" s="28">
        <f>SUM(L2939:O2939)</f>
        <v>24</v>
      </c>
      <c r="Q2939" s="29">
        <f t="shared" si="2285"/>
        <v>74</v>
      </c>
      <c r="S2939" s="25" t="s">
        <v>10</v>
      </c>
      <c r="T2939" s="26">
        <f>SUM(T2928:T2938)</f>
        <v>457</v>
      </c>
      <c r="U2939" s="26">
        <f>SUM(U2928:U2938)</f>
        <v>418</v>
      </c>
      <c r="V2939" s="27">
        <f>SUM(V2928:V2938)</f>
        <v>430</v>
      </c>
      <c r="W2939" s="27">
        <f>SUM(W2928:W2938)</f>
        <v>152</v>
      </c>
      <c r="X2939" s="28">
        <f>SUM(T2939:W2939)</f>
        <v>1457</v>
      </c>
      <c r="Y2939" s="26">
        <f>SUM(Y2928:Y2938)</f>
        <v>453</v>
      </c>
      <c r="Z2939" s="26">
        <f>SUM(Z2928:Z2938)</f>
        <v>547</v>
      </c>
      <c r="AA2939" s="27">
        <f>SUM(AA2928:AA2938)</f>
        <v>438</v>
      </c>
      <c r="AB2939" s="27">
        <f>SUM(AB2928:AB2938)</f>
        <v>197</v>
      </c>
      <c r="AC2939" s="28">
        <f>SUM(Y2939:AB2939)</f>
        <v>1635</v>
      </c>
      <c r="AD2939" s="26">
        <f>SUM(AD2928:AD2938)</f>
        <v>436</v>
      </c>
      <c r="AE2939" s="26">
        <f>SUM(AE2928:AE2938)</f>
        <v>534</v>
      </c>
      <c r="AF2939" s="27">
        <f>SUM(AF2928:AF2938)</f>
        <v>402</v>
      </c>
      <c r="AG2939" s="27">
        <f>SUM(AG2928:AG2938)</f>
        <v>234</v>
      </c>
      <c r="AH2939" s="28">
        <f>SUM(AD2939:AG2939)</f>
        <v>1606</v>
      </c>
      <c r="AI2939" s="29">
        <f t="shared" si="2293"/>
        <v>4698</v>
      </c>
    </row>
    <row r="2940" spans="1:36" x14ac:dyDescent="0.15">
      <c r="A2940" s="30" t="s">
        <v>2066</v>
      </c>
      <c r="B2940" s="31"/>
      <c r="C2940" s="32">
        <v>1</v>
      </c>
      <c r="D2940" s="33"/>
      <c r="E2940" s="32"/>
      <c r="F2940" s="14">
        <f>SUM(B2940:E2940)</f>
        <v>1</v>
      </c>
      <c r="G2940" s="31"/>
      <c r="H2940" s="32">
        <v>1</v>
      </c>
      <c r="I2940" s="33"/>
      <c r="J2940" s="32"/>
      <c r="K2940" s="14">
        <f>SUM(G2940:J2940)</f>
        <v>1</v>
      </c>
      <c r="L2940" s="31"/>
      <c r="M2940" s="32">
        <v>1</v>
      </c>
      <c r="N2940" s="33"/>
      <c r="O2940" s="32"/>
      <c r="P2940" s="14">
        <f>SUM(L2940:O2940)</f>
        <v>1</v>
      </c>
      <c r="Q2940" s="15">
        <f t="shared" si="2285"/>
        <v>3</v>
      </c>
      <c r="R2940" s="56">
        <v>45239</v>
      </c>
      <c r="S2940" s="30" t="s">
        <v>2060</v>
      </c>
      <c r="T2940" s="133">
        <v>1</v>
      </c>
      <c r="U2940" s="134"/>
      <c r="V2940" s="135"/>
      <c r="W2940" s="134">
        <v>2</v>
      </c>
      <c r="X2940" s="136">
        <f t="shared" ref="X2940:X2956" si="2298">SUM(T2940:W2940)</f>
        <v>3</v>
      </c>
      <c r="Y2940" s="133">
        <v>1</v>
      </c>
      <c r="Z2940" s="134"/>
      <c r="AA2940" s="135"/>
      <c r="AB2940" s="134">
        <v>2</v>
      </c>
      <c r="AC2940" s="136">
        <f t="shared" ref="AC2940:AC2956" si="2299">SUM(Y2940:AB2940)</f>
        <v>3</v>
      </c>
      <c r="AD2940" s="133">
        <v>1</v>
      </c>
      <c r="AE2940" s="134"/>
      <c r="AF2940" s="135"/>
      <c r="AG2940" s="134">
        <v>2</v>
      </c>
      <c r="AH2940" s="136">
        <f t="shared" ref="AH2940:AH2956" si="2300">SUM(AD2940:AG2940)</f>
        <v>3</v>
      </c>
      <c r="AI2940" s="137">
        <f t="shared" si="2293"/>
        <v>9</v>
      </c>
      <c r="AJ2940" s="56">
        <v>45230</v>
      </c>
    </row>
    <row r="2941" spans="1:36" x14ac:dyDescent="0.15">
      <c r="A2941" s="73" t="s">
        <v>2068</v>
      </c>
      <c r="B2941" s="37">
        <v>1</v>
      </c>
      <c r="C2941" s="19"/>
      <c r="D2941" s="18"/>
      <c r="E2941" s="32"/>
      <c r="F2941" s="14">
        <f t="shared" ref="F2941:F2963" si="2301">SUM(B2941:E2941)</f>
        <v>1</v>
      </c>
      <c r="G2941" s="37">
        <v>1</v>
      </c>
      <c r="H2941" s="19"/>
      <c r="I2941" s="18"/>
      <c r="J2941" s="32"/>
      <c r="K2941" s="14">
        <f t="shared" ref="K2941:K2963" si="2302">SUM(G2941:J2941)</f>
        <v>1</v>
      </c>
      <c r="L2941" s="37">
        <v>1</v>
      </c>
      <c r="M2941" s="19"/>
      <c r="N2941" s="18"/>
      <c r="O2941" s="32"/>
      <c r="P2941" s="14">
        <f t="shared" ref="P2941:P2963" si="2303">SUM(L2941:O2941)</f>
        <v>1</v>
      </c>
      <c r="Q2941" s="15">
        <f t="shared" si="2285"/>
        <v>3</v>
      </c>
      <c r="R2941" s="56">
        <v>45245</v>
      </c>
      <c r="S2941" s="30" t="s">
        <v>2061</v>
      </c>
      <c r="T2941" s="31">
        <v>1</v>
      </c>
      <c r="U2941" s="32"/>
      <c r="V2941" s="33"/>
      <c r="W2941" s="32"/>
      <c r="X2941" s="14">
        <f t="shared" si="2298"/>
        <v>1</v>
      </c>
      <c r="Y2941" s="31">
        <v>1</v>
      </c>
      <c r="Z2941" s="32"/>
      <c r="AA2941" s="33"/>
      <c r="AB2941" s="32"/>
      <c r="AC2941" s="14">
        <f t="shared" si="2299"/>
        <v>1</v>
      </c>
      <c r="AD2941" s="31">
        <v>1</v>
      </c>
      <c r="AE2941" s="32"/>
      <c r="AF2941" s="33"/>
      <c r="AG2941" s="32"/>
      <c r="AH2941" s="14">
        <f t="shared" si="2300"/>
        <v>1</v>
      </c>
      <c r="AI2941" s="15">
        <f t="shared" si="2293"/>
        <v>3</v>
      </c>
      <c r="AJ2941" s="56">
        <v>45232</v>
      </c>
    </row>
    <row r="2942" spans="1:36" x14ac:dyDescent="0.15">
      <c r="A2942" s="30" t="s">
        <v>2073</v>
      </c>
      <c r="B2942" s="37"/>
      <c r="C2942" s="19">
        <v>3</v>
      </c>
      <c r="D2942" s="18"/>
      <c r="E2942" s="32"/>
      <c r="F2942" s="14">
        <f t="shared" si="2301"/>
        <v>3</v>
      </c>
      <c r="G2942" s="37"/>
      <c r="H2942" s="19">
        <v>3</v>
      </c>
      <c r="I2942" s="18"/>
      <c r="J2942" s="32"/>
      <c r="K2942" s="14">
        <f t="shared" si="2302"/>
        <v>3</v>
      </c>
      <c r="L2942" s="37"/>
      <c r="M2942" s="19">
        <v>3</v>
      </c>
      <c r="N2942" s="18"/>
      <c r="O2942" s="32"/>
      <c r="P2942" s="14">
        <f t="shared" si="2303"/>
        <v>3</v>
      </c>
      <c r="Q2942" s="15">
        <f t="shared" si="2285"/>
        <v>9</v>
      </c>
      <c r="R2942" s="56">
        <v>45248</v>
      </c>
      <c r="S2942" s="39" t="s">
        <v>2048</v>
      </c>
      <c r="T2942" s="37">
        <v>5</v>
      </c>
      <c r="U2942" s="19"/>
      <c r="V2942" s="18"/>
      <c r="W2942" s="32"/>
      <c r="X2942" s="14">
        <f t="shared" si="2298"/>
        <v>5</v>
      </c>
      <c r="Y2942" s="37">
        <v>5</v>
      </c>
      <c r="Z2942" s="19"/>
      <c r="AA2942" s="18"/>
      <c r="AB2942" s="32"/>
      <c r="AC2942" s="14">
        <f t="shared" si="2299"/>
        <v>5</v>
      </c>
      <c r="AD2942" s="37">
        <v>5</v>
      </c>
      <c r="AE2942" s="19"/>
      <c r="AF2942" s="18"/>
      <c r="AG2942" s="32"/>
      <c r="AH2942" s="14">
        <f t="shared" si="2300"/>
        <v>5</v>
      </c>
      <c r="AI2942" s="15">
        <f t="shared" si="2293"/>
        <v>15</v>
      </c>
      <c r="AJ2942" s="56">
        <v>45232</v>
      </c>
    </row>
    <row r="2943" spans="1:36" x14ac:dyDescent="0.15">
      <c r="A2943" s="73" t="s">
        <v>2079</v>
      </c>
      <c r="B2943" s="37">
        <v>1</v>
      </c>
      <c r="C2943" s="19"/>
      <c r="D2943" s="18"/>
      <c r="E2943" s="32"/>
      <c r="F2943" s="14">
        <f t="shared" si="2301"/>
        <v>1</v>
      </c>
      <c r="G2943" s="37">
        <v>1</v>
      </c>
      <c r="H2943" s="19"/>
      <c r="I2943" s="18"/>
      <c r="J2943" s="32"/>
      <c r="K2943" s="14">
        <f t="shared" si="2302"/>
        <v>1</v>
      </c>
      <c r="L2943" s="37">
        <v>1</v>
      </c>
      <c r="M2943" s="19"/>
      <c r="N2943" s="18"/>
      <c r="O2943" s="32"/>
      <c r="P2943" s="14">
        <f t="shared" si="2303"/>
        <v>1</v>
      </c>
      <c r="Q2943" s="15">
        <f t="shared" si="2285"/>
        <v>3</v>
      </c>
      <c r="R2943" s="56">
        <v>45258</v>
      </c>
      <c r="S2943" s="30" t="s">
        <v>2062</v>
      </c>
      <c r="T2943" s="37"/>
      <c r="U2943" s="19"/>
      <c r="V2943" s="18">
        <v>1</v>
      </c>
      <c r="W2943" s="32"/>
      <c r="X2943" s="14">
        <f t="shared" si="2298"/>
        <v>1</v>
      </c>
      <c r="Y2943" s="37"/>
      <c r="Z2943" s="19"/>
      <c r="AA2943" s="18">
        <v>1</v>
      </c>
      <c r="AB2943" s="32"/>
      <c r="AC2943" s="14">
        <f t="shared" si="2299"/>
        <v>1</v>
      </c>
      <c r="AD2943" s="37"/>
      <c r="AE2943" s="19"/>
      <c r="AF2943" s="18">
        <v>1</v>
      </c>
      <c r="AG2943" s="32"/>
      <c r="AH2943" s="14">
        <f t="shared" si="2300"/>
        <v>1</v>
      </c>
      <c r="AI2943" s="15">
        <f t="shared" si="2293"/>
        <v>3</v>
      </c>
      <c r="AJ2943" s="56">
        <v>45236</v>
      </c>
    </row>
    <row r="2944" spans="1:36" x14ac:dyDescent="0.15">
      <c r="A2944" s="30"/>
      <c r="B2944" s="37"/>
      <c r="C2944" s="19"/>
      <c r="D2944" s="18"/>
      <c r="E2944" s="32"/>
      <c r="F2944" s="14">
        <f t="shared" si="2301"/>
        <v>0</v>
      </c>
      <c r="G2944" s="37"/>
      <c r="H2944" s="19"/>
      <c r="I2944" s="18"/>
      <c r="J2944" s="32"/>
      <c r="K2944" s="14">
        <f t="shared" si="2302"/>
        <v>0</v>
      </c>
      <c r="L2944" s="37"/>
      <c r="M2944" s="19"/>
      <c r="N2944" s="18"/>
      <c r="O2944" s="32"/>
      <c r="P2944" s="14">
        <f t="shared" si="2303"/>
        <v>0</v>
      </c>
      <c r="Q2944" s="15">
        <f t="shared" si="2285"/>
        <v>0</v>
      </c>
      <c r="S2944" s="30" t="s">
        <v>2063</v>
      </c>
      <c r="T2944" s="37"/>
      <c r="U2944" s="19">
        <v>2</v>
      </c>
      <c r="V2944" s="18"/>
      <c r="W2944" s="32"/>
      <c r="X2944" s="14">
        <f t="shared" si="2298"/>
        <v>2</v>
      </c>
      <c r="Y2944" s="37"/>
      <c r="Z2944" s="19">
        <v>2</v>
      </c>
      <c r="AA2944" s="18"/>
      <c r="AB2944" s="32"/>
      <c r="AC2944" s="14">
        <f t="shared" si="2299"/>
        <v>2</v>
      </c>
      <c r="AD2944" s="37"/>
      <c r="AE2944" s="19">
        <v>2</v>
      </c>
      <c r="AF2944" s="18"/>
      <c r="AG2944" s="32"/>
      <c r="AH2944" s="14">
        <f t="shared" si="2300"/>
        <v>2</v>
      </c>
      <c r="AI2944" s="15">
        <f t="shared" si="2293"/>
        <v>6</v>
      </c>
      <c r="AJ2944" s="56">
        <v>45237</v>
      </c>
    </row>
    <row r="2945" spans="1:36" x14ac:dyDescent="0.15">
      <c r="A2945" s="30"/>
      <c r="B2945" s="37"/>
      <c r="C2945" s="19"/>
      <c r="D2945" s="18"/>
      <c r="E2945" s="32"/>
      <c r="F2945" s="14">
        <f t="shared" si="2301"/>
        <v>0</v>
      </c>
      <c r="G2945" s="37"/>
      <c r="H2945" s="19"/>
      <c r="I2945" s="18"/>
      <c r="J2945" s="32"/>
      <c r="K2945" s="14">
        <f t="shared" si="2302"/>
        <v>0</v>
      </c>
      <c r="L2945" s="37"/>
      <c r="M2945" s="19"/>
      <c r="N2945" s="18"/>
      <c r="O2945" s="32"/>
      <c r="P2945" s="14">
        <f t="shared" si="2303"/>
        <v>0</v>
      </c>
      <c r="Q2945" s="15">
        <f t="shared" si="2285"/>
        <v>0</v>
      </c>
      <c r="S2945" s="13" t="s">
        <v>2064</v>
      </c>
      <c r="T2945" s="37">
        <v>3</v>
      </c>
      <c r="U2945" s="19">
        <v>6</v>
      </c>
      <c r="V2945" s="18"/>
      <c r="W2945" s="32">
        <v>3</v>
      </c>
      <c r="X2945" s="14">
        <f t="shared" si="2298"/>
        <v>12</v>
      </c>
      <c r="Y2945" s="37">
        <v>3</v>
      </c>
      <c r="Z2945" s="19">
        <v>6</v>
      </c>
      <c r="AA2945" s="18"/>
      <c r="AB2945" s="32">
        <v>3</v>
      </c>
      <c r="AC2945" s="14">
        <f t="shared" si="2299"/>
        <v>12</v>
      </c>
      <c r="AD2945" s="37">
        <v>3</v>
      </c>
      <c r="AE2945" s="19">
        <v>6</v>
      </c>
      <c r="AF2945" s="18"/>
      <c r="AG2945" s="32">
        <v>3</v>
      </c>
      <c r="AH2945" s="14">
        <f t="shared" si="2300"/>
        <v>12</v>
      </c>
      <c r="AI2945" s="15">
        <f t="shared" si="2293"/>
        <v>36</v>
      </c>
      <c r="AJ2945" s="56">
        <v>45238</v>
      </c>
    </row>
    <row r="2946" spans="1:36" x14ac:dyDescent="0.15">
      <c r="A2946" s="30"/>
      <c r="B2946" s="37"/>
      <c r="C2946" s="19"/>
      <c r="D2946" s="18"/>
      <c r="E2946" s="32"/>
      <c r="F2946" s="14">
        <f t="shared" si="2301"/>
        <v>0</v>
      </c>
      <c r="G2946" s="37"/>
      <c r="H2946" s="19"/>
      <c r="I2946" s="18"/>
      <c r="J2946" s="32"/>
      <c r="K2946" s="14">
        <f t="shared" si="2302"/>
        <v>0</v>
      </c>
      <c r="L2946" s="37"/>
      <c r="M2946" s="19"/>
      <c r="N2946" s="18"/>
      <c r="O2946" s="32"/>
      <c r="P2946" s="14">
        <f t="shared" si="2303"/>
        <v>0</v>
      </c>
      <c r="Q2946" s="15">
        <f t="shared" si="2285"/>
        <v>0</v>
      </c>
      <c r="S2946" s="30" t="s">
        <v>2065</v>
      </c>
      <c r="T2946" s="37">
        <v>1</v>
      </c>
      <c r="U2946" s="19"/>
      <c r="V2946" s="18">
        <v>2</v>
      </c>
      <c r="W2946" s="32"/>
      <c r="X2946" s="14">
        <f t="shared" si="2298"/>
        <v>3</v>
      </c>
      <c r="Y2946" s="37">
        <v>1</v>
      </c>
      <c r="Z2946" s="19"/>
      <c r="AA2946" s="18">
        <v>2</v>
      </c>
      <c r="AB2946" s="32"/>
      <c r="AC2946" s="14">
        <f t="shared" si="2299"/>
        <v>3</v>
      </c>
      <c r="AD2946" s="37">
        <v>1</v>
      </c>
      <c r="AE2946" s="19"/>
      <c r="AF2946" s="18">
        <v>2</v>
      </c>
      <c r="AG2946" s="32"/>
      <c r="AH2946" s="14">
        <f t="shared" si="2300"/>
        <v>3</v>
      </c>
      <c r="AI2946" s="15">
        <f t="shared" si="2293"/>
        <v>9</v>
      </c>
      <c r="AJ2946" s="56">
        <v>45238</v>
      </c>
    </row>
    <row r="2947" spans="1:36" x14ac:dyDescent="0.15">
      <c r="A2947" s="30"/>
      <c r="B2947" s="37"/>
      <c r="C2947" s="19"/>
      <c r="D2947" s="18"/>
      <c r="E2947" s="32"/>
      <c r="F2947" s="14">
        <f t="shared" si="2301"/>
        <v>0</v>
      </c>
      <c r="G2947" s="37"/>
      <c r="H2947" s="19"/>
      <c r="I2947" s="18"/>
      <c r="J2947" s="32"/>
      <c r="K2947" s="14">
        <f t="shared" si="2302"/>
        <v>0</v>
      </c>
      <c r="L2947" s="37"/>
      <c r="M2947" s="19"/>
      <c r="N2947" s="18"/>
      <c r="O2947" s="32"/>
      <c r="P2947" s="14">
        <f t="shared" si="2303"/>
        <v>0</v>
      </c>
      <c r="Q2947" s="15">
        <f t="shared" si="2285"/>
        <v>0</v>
      </c>
      <c r="S2947" s="13" t="s">
        <v>1999</v>
      </c>
      <c r="T2947" s="37">
        <v>3</v>
      </c>
      <c r="U2947" s="19">
        <v>5</v>
      </c>
      <c r="V2947" s="18">
        <v>3</v>
      </c>
      <c r="W2947" s="32"/>
      <c r="X2947" s="14">
        <f t="shared" si="2298"/>
        <v>11</v>
      </c>
      <c r="Y2947" s="37">
        <v>3</v>
      </c>
      <c r="Z2947" s="19">
        <v>5</v>
      </c>
      <c r="AA2947" s="18">
        <v>3</v>
      </c>
      <c r="AB2947" s="32"/>
      <c r="AC2947" s="14">
        <f t="shared" si="2299"/>
        <v>11</v>
      </c>
      <c r="AD2947" s="37">
        <v>3</v>
      </c>
      <c r="AE2947" s="19">
        <v>5</v>
      </c>
      <c r="AF2947" s="18">
        <v>3</v>
      </c>
      <c r="AG2947" s="32"/>
      <c r="AH2947" s="14">
        <f t="shared" si="2300"/>
        <v>11</v>
      </c>
      <c r="AI2947" s="15">
        <f t="shared" si="2293"/>
        <v>33</v>
      </c>
      <c r="AJ2947" s="56">
        <v>45238</v>
      </c>
    </row>
    <row r="2948" spans="1:36" x14ac:dyDescent="0.15">
      <c r="A2948" s="30"/>
      <c r="B2948" s="37"/>
      <c r="C2948" s="19"/>
      <c r="D2948" s="18"/>
      <c r="E2948" s="32"/>
      <c r="F2948" s="14">
        <f t="shared" si="2301"/>
        <v>0</v>
      </c>
      <c r="G2948" s="37"/>
      <c r="H2948" s="19"/>
      <c r="I2948" s="18"/>
      <c r="J2948" s="32"/>
      <c r="K2948" s="14">
        <f t="shared" si="2302"/>
        <v>0</v>
      </c>
      <c r="L2948" s="37"/>
      <c r="M2948" s="19"/>
      <c r="N2948" s="18"/>
      <c r="O2948" s="32"/>
      <c r="P2948" s="14">
        <f t="shared" si="2303"/>
        <v>0</v>
      </c>
      <c r="Q2948" s="15">
        <f t="shared" si="2285"/>
        <v>0</v>
      </c>
      <c r="S2948" s="30" t="s">
        <v>2067</v>
      </c>
      <c r="T2948" s="37">
        <v>1</v>
      </c>
      <c r="U2948" s="19">
        <v>1</v>
      </c>
      <c r="V2948" s="18"/>
      <c r="W2948" s="32">
        <v>1</v>
      </c>
      <c r="X2948" s="14">
        <f t="shared" si="2298"/>
        <v>3</v>
      </c>
      <c r="Y2948" s="37">
        <v>1</v>
      </c>
      <c r="Z2948" s="19">
        <v>1</v>
      </c>
      <c r="AA2948" s="18"/>
      <c r="AB2948" s="32">
        <v>1</v>
      </c>
      <c r="AC2948" s="14">
        <f t="shared" si="2299"/>
        <v>3</v>
      </c>
      <c r="AD2948" s="37">
        <v>1</v>
      </c>
      <c r="AE2948" s="19">
        <v>1</v>
      </c>
      <c r="AF2948" s="18"/>
      <c r="AG2948" s="32">
        <v>1</v>
      </c>
      <c r="AH2948" s="14">
        <f t="shared" si="2300"/>
        <v>3</v>
      </c>
      <c r="AI2948" s="15">
        <f t="shared" si="2293"/>
        <v>9</v>
      </c>
      <c r="AJ2948" s="56">
        <v>45244</v>
      </c>
    </row>
    <row r="2949" spans="1:36" x14ac:dyDescent="0.15">
      <c r="A2949" s="30"/>
      <c r="B2949" s="37"/>
      <c r="C2949" s="19"/>
      <c r="D2949" s="18"/>
      <c r="E2949" s="32"/>
      <c r="F2949" s="14">
        <f t="shared" si="2301"/>
        <v>0</v>
      </c>
      <c r="G2949" s="37"/>
      <c r="H2949" s="19"/>
      <c r="I2949" s="18"/>
      <c r="J2949" s="32"/>
      <c r="K2949" s="14">
        <f t="shared" si="2302"/>
        <v>0</v>
      </c>
      <c r="L2949" s="37"/>
      <c r="M2949" s="19"/>
      <c r="N2949" s="18"/>
      <c r="O2949" s="32"/>
      <c r="P2949" s="14">
        <f t="shared" si="2303"/>
        <v>0</v>
      </c>
      <c r="Q2949" s="15">
        <f t="shared" si="2285"/>
        <v>0</v>
      </c>
      <c r="S2949" s="30" t="s">
        <v>2069</v>
      </c>
      <c r="T2949" s="37"/>
      <c r="U2949" s="19"/>
      <c r="V2949" s="18">
        <v>1</v>
      </c>
      <c r="W2949" s="32">
        <v>2</v>
      </c>
      <c r="X2949" s="14">
        <f t="shared" si="2298"/>
        <v>3</v>
      </c>
      <c r="Y2949" s="37"/>
      <c r="Z2949" s="19"/>
      <c r="AA2949" s="18">
        <v>1</v>
      </c>
      <c r="AB2949" s="32">
        <v>2</v>
      </c>
      <c r="AC2949" s="14">
        <f t="shared" si="2299"/>
        <v>3</v>
      </c>
      <c r="AD2949" s="37"/>
      <c r="AE2949" s="19"/>
      <c r="AF2949" s="18">
        <v>1</v>
      </c>
      <c r="AG2949" s="32">
        <v>2</v>
      </c>
      <c r="AH2949" s="14">
        <f t="shared" si="2300"/>
        <v>3</v>
      </c>
      <c r="AI2949" s="15">
        <f t="shared" si="2293"/>
        <v>9</v>
      </c>
      <c r="AJ2949" s="56">
        <v>45245</v>
      </c>
    </row>
    <row r="2950" spans="1:36" x14ac:dyDescent="0.15">
      <c r="A2950" s="30"/>
      <c r="B2950" s="37"/>
      <c r="C2950" s="19"/>
      <c r="D2950" s="18"/>
      <c r="E2950" s="32"/>
      <c r="F2950" s="14">
        <f t="shared" si="2301"/>
        <v>0</v>
      </c>
      <c r="G2950" s="37"/>
      <c r="H2950" s="19"/>
      <c r="I2950" s="18"/>
      <c r="J2950" s="32"/>
      <c r="K2950" s="14">
        <f t="shared" si="2302"/>
        <v>0</v>
      </c>
      <c r="L2950" s="37"/>
      <c r="M2950" s="19"/>
      <c r="N2950" s="18"/>
      <c r="O2950" s="32"/>
      <c r="P2950" s="14">
        <f t="shared" si="2303"/>
        <v>0</v>
      </c>
      <c r="Q2950" s="15">
        <f t="shared" si="2285"/>
        <v>0</v>
      </c>
      <c r="S2950" s="30" t="s">
        <v>2070</v>
      </c>
      <c r="T2950" s="37">
        <v>6</v>
      </c>
      <c r="U2950" s="19"/>
      <c r="V2950" s="18">
        <v>1</v>
      </c>
      <c r="W2950" s="32">
        <v>1</v>
      </c>
      <c r="X2950" s="14">
        <f t="shared" si="2298"/>
        <v>8</v>
      </c>
      <c r="Y2950" s="37">
        <v>6</v>
      </c>
      <c r="Z2950" s="19"/>
      <c r="AA2950" s="18">
        <v>1</v>
      </c>
      <c r="AB2950" s="32">
        <v>1</v>
      </c>
      <c r="AC2950" s="14">
        <f t="shared" si="2299"/>
        <v>8</v>
      </c>
      <c r="AD2950" s="37">
        <v>6</v>
      </c>
      <c r="AE2950" s="19"/>
      <c r="AF2950" s="18">
        <v>1</v>
      </c>
      <c r="AG2950" s="32">
        <v>1</v>
      </c>
      <c r="AH2950" s="14">
        <f t="shared" si="2300"/>
        <v>8</v>
      </c>
      <c r="AI2950" s="15">
        <f t="shared" si="2293"/>
        <v>24</v>
      </c>
      <c r="AJ2950" s="56">
        <v>45247</v>
      </c>
    </row>
    <row r="2951" spans="1:36" x14ac:dyDescent="0.15">
      <c r="A2951" s="30"/>
      <c r="B2951" s="37"/>
      <c r="C2951" s="19"/>
      <c r="D2951" s="18"/>
      <c r="E2951" s="32"/>
      <c r="F2951" s="14">
        <f t="shared" si="2301"/>
        <v>0</v>
      </c>
      <c r="G2951" s="37"/>
      <c r="H2951" s="19"/>
      <c r="I2951" s="18"/>
      <c r="J2951" s="32"/>
      <c r="K2951" s="14">
        <f t="shared" si="2302"/>
        <v>0</v>
      </c>
      <c r="L2951" s="37"/>
      <c r="M2951" s="19"/>
      <c r="N2951" s="18"/>
      <c r="O2951" s="32"/>
      <c r="P2951" s="14">
        <f t="shared" si="2303"/>
        <v>0</v>
      </c>
      <c r="Q2951" s="15">
        <f t="shared" si="2285"/>
        <v>0</v>
      </c>
      <c r="S2951" s="30" t="s">
        <v>2071</v>
      </c>
      <c r="T2951" s="37">
        <v>2</v>
      </c>
      <c r="U2951" s="19">
        <v>5</v>
      </c>
      <c r="V2951" s="18">
        <v>2</v>
      </c>
      <c r="W2951" s="32">
        <v>4</v>
      </c>
      <c r="X2951" s="14">
        <f t="shared" si="2298"/>
        <v>13</v>
      </c>
      <c r="Y2951" s="37">
        <v>2</v>
      </c>
      <c r="Z2951" s="19">
        <v>5</v>
      </c>
      <c r="AA2951" s="18">
        <v>2</v>
      </c>
      <c r="AB2951" s="32">
        <v>4</v>
      </c>
      <c r="AC2951" s="14">
        <f t="shared" si="2299"/>
        <v>13</v>
      </c>
      <c r="AD2951" s="37">
        <v>2</v>
      </c>
      <c r="AE2951" s="19">
        <v>5</v>
      </c>
      <c r="AF2951" s="18">
        <v>2</v>
      </c>
      <c r="AG2951" s="32">
        <v>4</v>
      </c>
      <c r="AH2951" s="14">
        <f t="shared" si="2300"/>
        <v>13</v>
      </c>
      <c r="AI2951" s="15">
        <f t="shared" si="2293"/>
        <v>39</v>
      </c>
      <c r="AJ2951" s="56">
        <v>45250</v>
      </c>
    </row>
    <row r="2952" spans="1:36" x14ac:dyDescent="0.15">
      <c r="A2952" s="30"/>
      <c r="B2952" s="37"/>
      <c r="C2952" s="19"/>
      <c r="D2952" s="18"/>
      <c r="E2952" s="32"/>
      <c r="F2952" s="14">
        <f t="shared" si="2301"/>
        <v>0</v>
      </c>
      <c r="G2952" s="37"/>
      <c r="H2952" s="19"/>
      <c r="I2952" s="18"/>
      <c r="J2952" s="32"/>
      <c r="K2952" s="14">
        <f t="shared" si="2302"/>
        <v>0</v>
      </c>
      <c r="L2952" s="37"/>
      <c r="M2952" s="19"/>
      <c r="N2952" s="18"/>
      <c r="O2952" s="32"/>
      <c r="P2952" s="14">
        <f t="shared" si="2303"/>
        <v>0</v>
      </c>
      <c r="Q2952" s="15">
        <f t="shared" si="2285"/>
        <v>0</v>
      </c>
      <c r="S2952" s="30" t="s">
        <v>2072</v>
      </c>
      <c r="T2952" s="37"/>
      <c r="U2952" s="19">
        <v>2</v>
      </c>
      <c r="V2952" s="18">
        <v>3</v>
      </c>
      <c r="W2952" s="32"/>
      <c r="X2952" s="14">
        <f t="shared" si="2298"/>
        <v>5</v>
      </c>
      <c r="Y2952" s="37"/>
      <c r="Z2952" s="19">
        <v>2</v>
      </c>
      <c r="AA2952" s="18">
        <v>3</v>
      </c>
      <c r="AB2952" s="32"/>
      <c r="AC2952" s="14">
        <f t="shared" si="2299"/>
        <v>5</v>
      </c>
      <c r="AD2952" s="37"/>
      <c r="AE2952" s="19">
        <v>2</v>
      </c>
      <c r="AF2952" s="18">
        <v>3</v>
      </c>
      <c r="AG2952" s="32"/>
      <c r="AH2952" s="14">
        <f t="shared" si="2300"/>
        <v>5</v>
      </c>
      <c r="AI2952" s="15">
        <f t="shared" si="2293"/>
        <v>15</v>
      </c>
      <c r="AJ2952" s="56">
        <v>45250</v>
      </c>
    </row>
    <row r="2953" spans="1:36" x14ac:dyDescent="0.15">
      <c r="A2953" s="30"/>
      <c r="B2953" s="37"/>
      <c r="C2953" s="19"/>
      <c r="D2953" s="18"/>
      <c r="E2953" s="32"/>
      <c r="F2953" s="14">
        <f t="shared" si="2301"/>
        <v>0</v>
      </c>
      <c r="G2953" s="37"/>
      <c r="H2953" s="19"/>
      <c r="I2953" s="18"/>
      <c r="J2953" s="32"/>
      <c r="K2953" s="14">
        <f t="shared" si="2302"/>
        <v>0</v>
      </c>
      <c r="L2953" s="37"/>
      <c r="M2953" s="19"/>
      <c r="N2953" s="18"/>
      <c r="O2953" s="32"/>
      <c r="P2953" s="14">
        <f t="shared" si="2303"/>
        <v>0</v>
      </c>
      <c r="Q2953" s="15">
        <f t="shared" si="2285"/>
        <v>0</v>
      </c>
      <c r="S2953" s="30" t="s">
        <v>2074</v>
      </c>
      <c r="T2953" s="37"/>
      <c r="U2953" s="19">
        <v>1</v>
      </c>
      <c r="V2953" s="18"/>
      <c r="W2953" s="32">
        <v>3</v>
      </c>
      <c r="X2953" s="14">
        <f t="shared" si="2298"/>
        <v>4</v>
      </c>
      <c r="Y2953" s="37"/>
      <c r="Z2953" s="19">
        <v>1</v>
      </c>
      <c r="AA2953" s="18"/>
      <c r="AB2953" s="32">
        <v>3</v>
      </c>
      <c r="AC2953" s="14">
        <f t="shared" si="2299"/>
        <v>4</v>
      </c>
      <c r="AD2953" s="37"/>
      <c r="AE2953" s="19">
        <v>1</v>
      </c>
      <c r="AF2953" s="18"/>
      <c r="AG2953" s="32">
        <v>3</v>
      </c>
      <c r="AH2953" s="14">
        <f t="shared" si="2300"/>
        <v>4</v>
      </c>
      <c r="AI2953" s="15">
        <f t="shared" si="2293"/>
        <v>12</v>
      </c>
      <c r="AJ2953" s="56">
        <v>45252</v>
      </c>
    </row>
    <row r="2954" spans="1:36" x14ac:dyDescent="0.15">
      <c r="A2954" s="30"/>
      <c r="B2954" s="37"/>
      <c r="C2954" s="19"/>
      <c r="D2954" s="18"/>
      <c r="E2954" s="32"/>
      <c r="F2954" s="14">
        <f t="shared" si="2301"/>
        <v>0</v>
      </c>
      <c r="G2954" s="37"/>
      <c r="H2954" s="19"/>
      <c r="I2954" s="18"/>
      <c r="J2954" s="32"/>
      <c r="K2954" s="14">
        <f t="shared" si="2302"/>
        <v>0</v>
      </c>
      <c r="L2954" s="37"/>
      <c r="M2954" s="19"/>
      <c r="N2954" s="18"/>
      <c r="O2954" s="32"/>
      <c r="P2954" s="14">
        <f t="shared" si="2303"/>
        <v>0</v>
      </c>
      <c r="Q2954" s="15">
        <f t="shared" si="2285"/>
        <v>0</v>
      </c>
      <c r="S2954" s="30" t="s">
        <v>2075</v>
      </c>
      <c r="T2954" s="37"/>
      <c r="U2954" s="19">
        <v>1</v>
      </c>
      <c r="V2954" s="18">
        <v>2</v>
      </c>
      <c r="W2954" s="32">
        <v>3</v>
      </c>
      <c r="X2954" s="14">
        <f t="shared" si="2298"/>
        <v>6</v>
      </c>
      <c r="Y2954" s="37"/>
      <c r="Z2954" s="19">
        <v>1</v>
      </c>
      <c r="AA2954" s="18">
        <v>2</v>
      </c>
      <c r="AB2954" s="32">
        <v>3</v>
      </c>
      <c r="AC2954" s="14">
        <f t="shared" si="2299"/>
        <v>6</v>
      </c>
      <c r="AD2954" s="37"/>
      <c r="AE2954" s="19">
        <v>1</v>
      </c>
      <c r="AF2954" s="18">
        <v>2</v>
      </c>
      <c r="AG2954" s="32">
        <v>3</v>
      </c>
      <c r="AH2954" s="14">
        <f t="shared" si="2300"/>
        <v>6</v>
      </c>
      <c r="AI2954" s="15">
        <f t="shared" si="2293"/>
        <v>18</v>
      </c>
      <c r="AJ2954" s="56">
        <v>45254</v>
      </c>
    </row>
    <row r="2955" spans="1:36" x14ac:dyDescent="0.15">
      <c r="A2955" s="30"/>
      <c r="B2955" s="37"/>
      <c r="C2955" s="19"/>
      <c r="D2955" s="18"/>
      <c r="E2955" s="32"/>
      <c r="F2955" s="14">
        <f t="shared" si="2301"/>
        <v>0</v>
      </c>
      <c r="G2955" s="37"/>
      <c r="H2955" s="19"/>
      <c r="I2955" s="18"/>
      <c r="J2955" s="32"/>
      <c r="K2955" s="14">
        <f t="shared" si="2302"/>
        <v>0</v>
      </c>
      <c r="L2955" s="37"/>
      <c r="M2955" s="19"/>
      <c r="N2955" s="18"/>
      <c r="O2955" s="32"/>
      <c r="P2955" s="14">
        <f t="shared" si="2303"/>
        <v>0</v>
      </c>
      <c r="Q2955" s="15">
        <f t="shared" si="2285"/>
        <v>0</v>
      </c>
      <c r="S2955" s="13" t="s">
        <v>1999</v>
      </c>
      <c r="T2955" s="31">
        <v>3</v>
      </c>
      <c r="U2955" s="32"/>
      <c r="V2955" s="33"/>
      <c r="W2955" s="32"/>
      <c r="X2955" s="14">
        <f t="shared" si="2298"/>
        <v>3</v>
      </c>
      <c r="Y2955" s="31">
        <v>3</v>
      </c>
      <c r="Z2955" s="32"/>
      <c r="AA2955" s="33"/>
      <c r="AB2955" s="32"/>
      <c r="AC2955" s="14">
        <f t="shared" si="2299"/>
        <v>3</v>
      </c>
      <c r="AD2955" s="31">
        <v>3</v>
      </c>
      <c r="AE2955" s="32"/>
      <c r="AF2955" s="33"/>
      <c r="AG2955" s="32"/>
      <c r="AH2955" s="14">
        <f t="shared" si="2300"/>
        <v>3</v>
      </c>
      <c r="AI2955" s="15">
        <f t="shared" si="2293"/>
        <v>9</v>
      </c>
      <c r="AJ2955" s="56">
        <v>45252</v>
      </c>
    </row>
    <row r="2956" spans="1:36" x14ac:dyDescent="0.15">
      <c r="A2956" s="30"/>
      <c r="B2956" s="37"/>
      <c r="C2956" s="19"/>
      <c r="D2956" s="18"/>
      <c r="E2956" s="32"/>
      <c r="F2956" s="14">
        <f t="shared" si="2301"/>
        <v>0</v>
      </c>
      <c r="G2956" s="37"/>
      <c r="H2956" s="19"/>
      <c r="I2956" s="18"/>
      <c r="J2956" s="32"/>
      <c r="K2956" s="14">
        <f t="shared" si="2302"/>
        <v>0</v>
      </c>
      <c r="L2956" s="37"/>
      <c r="M2956" s="19"/>
      <c r="N2956" s="18"/>
      <c r="O2956" s="32"/>
      <c r="P2956" s="14">
        <f t="shared" si="2303"/>
        <v>0</v>
      </c>
      <c r="Q2956" s="15">
        <f t="shared" si="2285"/>
        <v>0</v>
      </c>
      <c r="S2956" s="30" t="s">
        <v>2076</v>
      </c>
      <c r="T2956" s="31">
        <v>1</v>
      </c>
      <c r="U2956" s="32">
        <v>4</v>
      </c>
      <c r="V2956" s="33">
        <v>4</v>
      </c>
      <c r="W2956" s="32"/>
      <c r="X2956" s="14">
        <f t="shared" si="2298"/>
        <v>9</v>
      </c>
      <c r="Y2956" s="31">
        <v>1</v>
      </c>
      <c r="Z2956" s="32">
        <v>4</v>
      </c>
      <c r="AA2956" s="33">
        <v>4</v>
      </c>
      <c r="AB2956" s="32"/>
      <c r="AC2956" s="14">
        <f t="shared" si="2299"/>
        <v>9</v>
      </c>
      <c r="AD2956" s="31">
        <v>1</v>
      </c>
      <c r="AE2956" s="32">
        <v>4</v>
      </c>
      <c r="AF2956" s="33">
        <v>4</v>
      </c>
      <c r="AG2956" s="32"/>
      <c r="AH2956" s="14">
        <f t="shared" si="2300"/>
        <v>9</v>
      </c>
      <c r="AI2956" s="15">
        <f t="shared" si="2293"/>
        <v>27</v>
      </c>
      <c r="AJ2956" s="56">
        <v>45254</v>
      </c>
    </row>
    <row r="2957" spans="1:36" x14ac:dyDescent="0.15">
      <c r="A2957" s="30"/>
      <c r="B2957" s="37"/>
      <c r="C2957" s="19"/>
      <c r="D2957" s="18"/>
      <c r="E2957" s="32"/>
      <c r="F2957" s="14">
        <f t="shared" si="2301"/>
        <v>0</v>
      </c>
      <c r="G2957" s="37"/>
      <c r="H2957" s="19"/>
      <c r="I2957" s="18"/>
      <c r="J2957" s="32"/>
      <c r="K2957" s="14">
        <f t="shared" si="2302"/>
        <v>0</v>
      </c>
      <c r="L2957" s="37"/>
      <c r="M2957" s="19"/>
      <c r="N2957" s="18"/>
      <c r="O2957" s="32"/>
      <c r="P2957" s="14">
        <f t="shared" si="2303"/>
        <v>0</v>
      </c>
      <c r="Q2957" s="15">
        <f t="shared" si="2285"/>
        <v>0</v>
      </c>
      <c r="S2957" s="30" t="s">
        <v>2084</v>
      </c>
      <c r="T2957" s="31">
        <v>2</v>
      </c>
      <c r="U2957" s="32"/>
      <c r="V2957" s="33"/>
      <c r="W2957" s="32">
        <v>2</v>
      </c>
      <c r="X2957" s="14">
        <f t="shared" ref="X2957" si="2304">SUM(T2957:W2957)</f>
        <v>4</v>
      </c>
      <c r="Y2957" s="31">
        <v>2</v>
      </c>
      <c r="Z2957" s="32">
        <v>2</v>
      </c>
      <c r="AA2957" s="33"/>
      <c r="AB2957" s="32">
        <v>2</v>
      </c>
      <c r="AC2957" s="14">
        <f t="shared" ref="AC2957" si="2305">SUM(Y2957:AB2957)</f>
        <v>6</v>
      </c>
      <c r="AD2957" s="31">
        <v>2</v>
      </c>
      <c r="AE2957" s="32">
        <v>2</v>
      </c>
      <c r="AF2957" s="33"/>
      <c r="AG2957" s="32">
        <v>2</v>
      </c>
      <c r="AH2957" s="14">
        <f t="shared" ref="AH2957" si="2306">SUM(AD2957:AG2957)</f>
        <v>6</v>
      </c>
      <c r="AI2957" s="15">
        <f t="shared" si="2293"/>
        <v>16</v>
      </c>
      <c r="AJ2957" s="56">
        <v>45260</v>
      </c>
    </row>
    <row r="2958" spans="1:36" x14ac:dyDescent="0.15">
      <c r="A2958" s="30"/>
      <c r="B2958" s="37"/>
      <c r="C2958" s="19"/>
      <c r="D2958" s="18"/>
      <c r="E2958" s="32"/>
      <c r="F2958" s="14">
        <f t="shared" si="2301"/>
        <v>0</v>
      </c>
      <c r="G2958" s="37"/>
      <c r="H2958" s="19"/>
      <c r="I2958" s="18"/>
      <c r="J2958" s="32"/>
      <c r="K2958" s="14">
        <f t="shared" si="2302"/>
        <v>0</v>
      </c>
      <c r="L2958" s="37"/>
      <c r="M2958" s="19"/>
      <c r="N2958" s="18"/>
      <c r="O2958" s="32"/>
      <c r="P2958" s="14">
        <f t="shared" si="2303"/>
        <v>0</v>
      </c>
      <c r="Q2958" s="15">
        <f t="shared" si="2285"/>
        <v>0</v>
      </c>
      <c r="S2958" s="30"/>
      <c r="T2958" s="31"/>
      <c r="U2958" s="32"/>
      <c r="V2958" s="33"/>
      <c r="W2958" s="32"/>
      <c r="X2958" s="14">
        <f t="shared" ref="X2958:X2960" si="2307">SUM(T2958:W2958)</f>
        <v>0</v>
      </c>
      <c r="Y2958" s="31"/>
      <c r="Z2958" s="32"/>
      <c r="AA2958" s="33"/>
      <c r="AB2958" s="32"/>
      <c r="AC2958" s="14">
        <f t="shared" ref="AC2958:AC2960" si="2308">SUM(Y2958:AB2958)</f>
        <v>0</v>
      </c>
      <c r="AD2958" s="31"/>
      <c r="AE2958" s="32"/>
      <c r="AF2958" s="33"/>
      <c r="AG2958" s="32"/>
      <c r="AH2958" s="14">
        <f t="shared" ref="AH2958:AH2960" si="2309">SUM(AD2958:AG2958)</f>
        <v>0</v>
      </c>
      <c r="AI2958" s="15">
        <f t="shared" ref="AI2958:AI2960" si="2310">X2958+AC2958+AH2958</f>
        <v>0</v>
      </c>
      <c r="AJ2958" s="57"/>
    </row>
    <row r="2959" spans="1:36" x14ac:dyDescent="0.15">
      <c r="A2959" s="39"/>
      <c r="B2959" s="37"/>
      <c r="C2959" s="19"/>
      <c r="D2959" s="18"/>
      <c r="E2959" s="32"/>
      <c r="F2959" s="14">
        <f t="shared" si="2301"/>
        <v>0</v>
      </c>
      <c r="G2959" s="37"/>
      <c r="H2959" s="19"/>
      <c r="I2959" s="18"/>
      <c r="J2959" s="32"/>
      <c r="K2959" s="14">
        <f t="shared" si="2302"/>
        <v>0</v>
      </c>
      <c r="L2959" s="37"/>
      <c r="M2959" s="19"/>
      <c r="N2959" s="18"/>
      <c r="O2959" s="32"/>
      <c r="P2959" s="14">
        <f t="shared" si="2303"/>
        <v>0</v>
      </c>
      <c r="Q2959" s="15">
        <f t="shared" si="2285"/>
        <v>0</v>
      </c>
      <c r="S2959" s="30"/>
      <c r="T2959" s="31"/>
      <c r="U2959" s="32"/>
      <c r="V2959" s="33"/>
      <c r="W2959" s="32"/>
      <c r="X2959" s="14">
        <f t="shared" si="2307"/>
        <v>0</v>
      </c>
      <c r="Y2959" s="31"/>
      <c r="Z2959" s="32"/>
      <c r="AA2959" s="33"/>
      <c r="AB2959" s="32"/>
      <c r="AC2959" s="14">
        <f t="shared" si="2308"/>
        <v>0</v>
      </c>
      <c r="AD2959" s="31"/>
      <c r="AE2959" s="32"/>
      <c r="AF2959" s="33"/>
      <c r="AG2959" s="32"/>
      <c r="AH2959" s="14">
        <f t="shared" si="2309"/>
        <v>0</v>
      </c>
      <c r="AI2959" s="15">
        <f t="shared" si="2310"/>
        <v>0</v>
      </c>
      <c r="AJ2959" s="57"/>
    </row>
    <row r="2960" spans="1:36" x14ac:dyDescent="0.15">
      <c r="A2960" s="30"/>
      <c r="B2960" s="37"/>
      <c r="C2960" s="19"/>
      <c r="D2960" s="18"/>
      <c r="E2960" s="32"/>
      <c r="F2960" s="14">
        <f t="shared" si="2301"/>
        <v>0</v>
      </c>
      <c r="G2960" s="37"/>
      <c r="H2960" s="19"/>
      <c r="I2960" s="18"/>
      <c r="J2960" s="32"/>
      <c r="K2960" s="14">
        <f t="shared" si="2302"/>
        <v>0</v>
      </c>
      <c r="L2960" s="37"/>
      <c r="M2960" s="19"/>
      <c r="N2960" s="18"/>
      <c r="O2960" s="32"/>
      <c r="P2960" s="14">
        <f t="shared" si="2303"/>
        <v>0</v>
      </c>
      <c r="Q2960" s="15">
        <f t="shared" si="2285"/>
        <v>0</v>
      </c>
      <c r="S2960" s="30"/>
      <c r="T2960" s="31"/>
      <c r="U2960" s="32"/>
      <c r="V2960" s="33"/>
      <c r="W2960" s="32"/>
      <c r="X2960" s="14">
        <f t="shared" si="2307"/>
        <v>0</v>
      </c>
      <c r="Y2960" s="31"/>
      <c r="Z2960" s="32"/>
      <c r="AA2960" s="33"/>
      <c r="AB2960" s="32"/>
      <c r="AC2960" s="14">
        <f t="shared" si="2308"/>
        <v>0</v>
      </c>
      <c r="AD2960" s="31"/>
      <c r="AE2960" s="32"/>
      <c r="AF2960" s="33"/>
      <c r="AG2960" s="32"/>
      <c r="AH2960" s="14">
        <f t="shared" si="2309"/>
        <v>0</v>
      </c>
      <c r="AI2960" s="15">
        <f t="shared" si="2310"/>
        <v>0</v>
      </c>
      <c r="AJ2960" s="57"/>
    </row>
    <row r="2961" spans="1:36" x14ac:dyDescent="0.15">
      <c r="A2961" s="30"/>
      <c r="B2961" s="37"/>
      <c r="C2961" s="19"/>
      <c r="D2961" s="18"/>
      <c r="E2961" s="32"/>
      <c r="F2961" s="14">
        <f t="shared" si="2301"/>
        <v>0</v>
      </c>
      <c r="G2961" s="37"/>
      <c r="H2961" s="19"/>
      <c r="I2961" s="18"/>
      <c r="J2961" s="32"/>
      <c r="K2961" s="14">
        <f t="shared" si="2302"/>
        <v>0</v>
      </c>
      <c r="L2961" s="37"/>
      <c r="M2961" s="19"/>
      <c r="N2961" s="18"/>
      <c r="O2961" s="32"/>
      <c r="P2961" s="14">
        <f t="shared" si="2303"/>
        <v>0</v>
      </c>
      <c r="Q2961" s="15">
        <f t="shared" si="2285"/>
        <v>0</v>
      </c>
      <c r="S2961" s="30" t="s">
        <v>2035</v>
      </c>
      <c r="T2961" s="31"/>
      <c r="U2961" s="32"/>
      <c r="V2961" s="33"/>
      <c r="W2961" s="32"/>
      <c r="X2961" s="14">
        <f t="shared" ref="X2961:X2963" si="2311">SUM(T2961:W2961)</f>
        <v>0</v>
      </c>
      <c r="Y2961" s="31"/>
      <c r="Z2961" s="32"/>
      <c r="AA2961" s="33"/>
      <c r="AB2961" s="32"/>
      <c r="AC2961" s="14">
        <f t="shared" ref="AC2961:AC2963" si="2312">SUM(Y2961:AB2961)</f>
        <v>0</v>
      </c>
      <c r="AD2961" s="31"/>
      <c r="AE2961" s="32"/>
      <c r="AF2961" s="33"/>
      <c r="AG2961" s="32"/>
      <c r="AH2961" s="14">
        <f t="shared" ref="AH2961:AH2963" si="2313">SUM(AD2961:AG2961)</f>
        <v>0</v>
      </c>
      <c r="AI2961" s="15">
        <f t="shared" ref="AI2961:AI2963" si="2314">X2961+AC2961+AH2961</f>
        <v>0</v>
      </c>
      <c r="AJ2961" s="56" t="s">
        <v>1113</v>
      </c>
    </row>
    <row r="2962" spans="1:36" x14ac:dyDescent="0.15">
      <c r="A2962" s="13"/>
      <c r="B2962" s="37"/>
      <c r="C2962" s="19"/>
      <c r="D2962" s="18"/>
      <c r="E2962" s="32"/>
      <c r="F2962" s="14">
        <f t="shared" si="2301"/>
        <v>0</v>
      </c>
      <c r="G2962" s="37"/>
      <c r="H2962" s="19"/>
      <c r="I2962" s="18"/>
      <c r="J2962" s="32"/>
      <c r="K2962" s="14">
        <f t="shared" si="2302"/>
        <v>0</v>
      </c>
      <c r="L2962" s="37"/>
      <c r="M2962" s="19"/>
      <c r="N2962" s="18"/>
      <c r="O2962" s="32"/>
      <c r="P2962" s="14">
        <f t="shared" si="2303"/>
        <v>0</v>
      </c>
      <c r="Q2962" s="15">
        <f t="shared" si="2285"/>
        <v>0</v>
      </c>
      <c r="S2962" s="30" t="s">
        <v>2033</v>
      </c>
      <c r="T2962" s="31"/>
      <c r="U2962" s="32"/>
      <c r="V2962" s="33"/>
      <c r="W2962" s="32"/>
      <c r="X2962" s="14">
        <f t="shared" si="2311"/>
        <v>0</v>
      </c>
      <c r="Y2962" s="31"/>
      <c r="Z2962" s="32"/>
      <c r="AA2962" s="33"/>
      <c r="AB2962" s="32"/>
      <c r="AC2962" s="14">
        <f t="shared" si="2312"/>
        <v>0</v>
      </c>
      <c r="AD2962" s="31"/>
      <c r="AE2962" s="32"/>
      <c r="AF2962" s="33"/>
      <c r="AG2962" s="32"/>
      <c r="AH2962" s="14">
        <f t="shared" si="2313"/>
        <v>0</v>
      </c>
      <c r="AI2962" s="15">
        <f t="shared" si="2314"/>
        <v>0</v>
      </c>
      <c r="AJ2962" s="56" t="s">
        <v>2034</v>
      </c>
    </row>
    <row r="2963" spans="1:36" ht="14.25" thickBot="1" x14ac:dyDescent="0.2">
      <c r="A2963" s="13"/>
      <c r="B2963" s="37"/>
      <c r="C2963" s="19"/>
      <c r="D2963" s="18"/>
      <c r="E2963" s="106"/>
      <c r="F2963" s="14">
        <f t="shared" si="2301"/>
        <v>0</v>
      </c>
      <c r="G2963" s="37"/>
      <c r="H2963" s="19"/>
      <c r="I2963" s="18"/>
      <c r="J2963" s="32"/>
      <c r="K2963" s="14">
        <f t="shared" si="2302"/>
        <v>0</v>
      </c>
      <c r="L2963" s="37"/>
      <c r="M2963" s="19"/>
      <c r="N2963" s="18"/>
      <c r="O2963" s="106"/>
      <c r="P2963" s="14">
        <f t="shared" si="2303"/>
        <v>0</v>
      </c>
      <c r="Q2963" s="24">
        <f t="shared" si="2285"/>
        <v>0</v>
      </c>
      <c r="S2963" s="13" t="s">
        <v>1999</v>
      </c>
      <c r="T2963" s="31"/>
      <c r="U2963" s="32"/>
      <c r="V2963" s="33"/>
      <c r="W2963" s="32"/>
      <c r="X2963" s="14">
        <f t="shared" si="2311"/>
        <v>0</v>
      </c>
      <c r="Y2963" s="31"/>
      <c r="Z2963" s="32"/>
      <c r="AA2963" s="33"/>
      <c r="AB2963" s="32"/>
      <c r="AC2963" s="14">
        <f t="shared" si="2312"/>
        <v>0</v>
      </c>
      <c r="AD2963" s="31"/>
      <c r="AE2963" s="32"/>
      <c r="AF2963" s="33"/>
      <c r="AG2963" s="32"/>
      <c r="AH2963" s="14">
        <f t="shared" si="2313"/>
        <v>0</v>
      </c>
      <c r="AI2963" s="15">
        <f t="shared" si="2314"/>
        <v>0</v>
      </c>
      <c r="AJ2963" s="57" t="s">
        <v>2000</v>
      </c>
    </row>
    <row r="2964" spans="1:36" ht="14.25" thickBot="1" x14ac:dyDescent="0.2">
      <c r="A2964" s="3" t="s">
        <v>11</v>
      </c>
      <c r="B2964" s="26">
        <f>SUM(B2940:B2963)</f>
        <v>2</v>
      </c>
      <c r="C2964" s="26">
        <f t="shared" ref="C2964:E2964" si="2315">SUM(C2940:C2963)</f>
        <v>4</v>
      </c>
      <c r="D2964" s="26">
        <f t="shared" si="2315"/>
        <v>0</v>
      </c>
      <c r="E2964" s="26">
        <f t="shared" si="2315"/>
        <v>0</v>
      </c>
      <c r="F2964" s="40">
        <f>SUM(F2940:F2963)</f>
        <v>6</v>
      </c>
      <c r="G2964" s="26">
        <f t="shared" ref="G2964:Q2964" si="2316">SUM(G2940:G2963)</f>
        <v>2</v>
      </c>
      <c r="H2964" s="26">
        <f t="shared" si="2316"/>
        <v>4</v>
      </c>
      <c r="I2964" s="27">
        <f t="shared" si="2316"/>
        <v>0</v>
      </c>
      <c r="J2964" s="27">
        <f t="shared" si="2316"/>
        <v>0</v>
      </c>
      <c r="K2964" s="40">
        <f t="shared" si="2316"/>
        <v>6</v>
      </c>
      <c r="L2964" s="26">
        <f t="shared" si="2316"/>
        <v>2</v>
      </c>
      <c r="M2964" s="26">
        <f t="shared" si="2316"/>
        <v>4</v>
      </c>
      <c r="N2964" s="26">
        <f t="shared" si="2316"/>
        <v>0</v>
      </c>
      <c r="O2964" s="26">
        <f t="shared" si="2316"/>
        <v>0</v>
      </c>
      <c r="P2964" s="40">
        <f t="shared" si="2316"/>
        <v>6</v>
      </c>
      <c r="Q2964" s="41">
        <f t="shared" si="2316"/>
        <v>18</v>
      </c>
      <c r="S2964" s="3" t="s">
        <v>11</v>
      </c>
      <c r="T2964" s="26">
        <f t="shared" ref="T2964:AI2964" si="2317">SUM(T2940:T2963)</f>
        <v>29</v>
      </c>
      <c r="U2964" s="26">
        <f t="shared" si="2317"/>
        <v>27</v>
      </c>
      <c r="V2964" s="26">
        <f t="shared" si="2317"/>
        <v>19</v>
      </c>
      <c r="W2964" s="26">
        <f t="shared" si="2317"/>
        <v>21</v>
      </c>
      <c r="X2964" s="40">
        <f t="shared" si="2317"/>
        <v>96</v>
      </c>
      <c r="Y2964" s="26">
        <f t="shared" si="2317"/>
        <v>29</v>
      </c>
      <c r="Z2964" s="26">
        <f t="shared" si="2317"/>
        <v>29</v>
      </c>
      <c r="AA2964" s="27">
        <f t="shared" si="2317"/>
        <v>19</v>
      </c>
      <c r="AB2964" s="27">
        <f t="shared" si="2317"/>
        <v>21</v>
      </c>
      <c r="AC2964" s="40">
        <f t="shared" si="2317"/>
        <v>98</v>
      </c>
      <c r="AD2964" s="26">
        <f t="shared" si="2317"/>
        <v>29</v>
      </c>
      <c r="AE2964" s="26">
        <f t="shared" si="2317"/>
        <v>29</v>
      </c>
      <c r="AF2964" s="26">
        <f t="shared" si="2317"/>
        <v>19</v>
      </c>
      <c r="AG2964" s="26">
        <f t="shared" si="2317"/>
        <v>21</v>
      </c>
      <c r="AH2964" s="40">
        <f t="shared" si="2317"/>
        <v>98</v>
      </c>
      <c r="AI2964" s="41">
        <f t="shared" si="2317"/>
        <v>292</v>
      </c>
    </row>
    <row r="2965" spans="1:36" ht="14.25" thickBot="1" x14ac:dyDescent="0.2">
      <c r="A2965" s="42" t="s">
        <v>12</v>
      </c>
      <c r="B2965" s="43">
        <f>B2939-B2964</f>
        <v>3</v>
      </c>
      <c r="C2965" s="43">
        <f t="shared" ref="C2965:Q2965" si="2318">C2939-C2964</f>
        <v>7</v>
      </c>
      <c r="D2965" s="43">
        <f t="shared" si="2318"/>
        <v>6</v>
      </c>
      <c r="E2965" s="43">
        <f t="shared" si="2318"/>
        <v>4</v>
      </c>
      <c r="F2965" s="43">
        <f t="shared" si="2318"/>
        <v>20</v>
      </c>
      <c r="G2965" s="43">
        <f t="shared" si="2318"/>
        <v>4</v>
      </c>
      <c r="H2965" s="43">
        <f t="shared" si="2318"/>
        <v>5</v>
      </c>
      <c r="I2965" s="43">
        <f t="shared" si="2318"/>
        <v>5</v>
      </c>
      <c r="J2965" s="43">
        <f t="shared" si="2318"/>
        <v>4</v>
      </c>
      <c r="K2965" s="43">
        <f t="shared" si="2318"/>
        <v>18</v>
      </c>
      <c r="L2965" s="43">
        <f t="shared" si="2318"/>
        <v>4</v>
      </c>
      <c r="M2965" s="43">
        <f t="shared" si="2318"/>
        <v>4</v>
      </c>
      <c r="N2965" s="43">
        <f t="shared" si="2318"/>
        <v>6</v>
      </c>
      <c r="O2965" s="43">
        <f t="shared" si="2318"/>
        <v>4</v>
      </c>
      <c r="P2965" s="43">
        <f t="shared" si="2318"/>
        <v>18</v>
      </c>
      <c r="Q2965" s="41">
        <f t="shared" si="2318"/>
        <v>56</v>
      </c>
      <c r="S2965" s="42" t="s">
        <v>12</v>
      </c>
      <c r="T2965" s="43">
        <f>T2939-T2964</f>
        <v>428</v>
      </c>
      <c r="U2965" s="43">
        <f t="shared" ref="U2965:AI2965" si="2319">U2939-U2964</f>
        <v>391</v>
      </c>
      <c r="V2965" s="43">
        <f t="shared" si="2319"/>
        <v>411</v>
      </c>
      <c r="W2965" s="43">
        <f t="shared" si="2319"/>
        <v>131</v>
      </c>
      <c r="X2965" s="43">
        <f t="shared" si="2319"/>
        <v>1361</v>
      </c>
      <c r="Y2965" s="43">
        <f t="shared" si="2319"/>
        <v>424</v>
      </c>
      <c r="Z2965" s="43">
        <f t="shared" si="2319"/>
        <v>518</v>
      </c>
      <c r="AA2965" s="43">
        <f t="shared" si="2319"/>
        <v>419</v>
      </c>
      <c r="AB2965" s="43">
        <f t="shared" si="2319"/>
        <v>176</v>
      </c>
      <c r="AC2965" s="43">
        <f t="shared" si="2319"/>
        <v>1537</v>
      </c>
      <c r="AD2965" s="43">
        <f t="shared" si="2319"/>
        <v>407</v>
      </c>
      <c r="AE2965" s="43">
        <f t="shared" si="2319"/>
        <v>505</v>
      </c>
      <c r="AF2965" s="43">
        <f t="shared" si="2319"/>
        <v>383</v>
      </c>
      <c r="AG2965" s="43">
        <f t="shared" si="2319"/>
        <v>213</v>
      </c>
      <c r="AH2965" s="43">
        <f t="shared" si="2319"/>
        <v>1508</v>
      </c>
      <c r="AI2965" s="41">
        <f t="shared" si="2319"/>
        <v>4406</v>
      </c>
    </row>
    <row r="2968" spans="1:36" ht="21.75" thickBot="1" x14ac:dyDescent="0.25">
      <c r="A2968" s="50" t="s">
        <v>13</v>
      </c>
      <c r="B2968" s="51"/>
      <c r="C2968" s="51"/>
      <c r="D2968" s="51"/>
      <c r="E2968" s="51"/>
      <c r="F2968" s="54" t="s">
        <v>26</v>
      </c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S2968" s="50" t="s">
        <v>14</v>
      </c>
      <c r="T2968" s="51"/>
      <c r="U2968" s="51"/>
      <c r="V2968" s="51"/>
      <c r="W2968" s="51"/>
      <c r="X2968" s="54" t="s">
        <v>26</v>
      </c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</row>
    <row r="2969" spans="1:36" ht="14.25" thickBot="1" x14ac:dyDescent="0.2">
      <c r="A2969" s="2" t="s">
        <v>0</v>
      </c>
      <c r="B2969" s="225" t="s">
        <v>15</v>
      </c>
      <c r="C2969" s="225"/>
      <c r="D2969" s="225"/>
      <c r="E2969" s="225"/>
      <c r="F2969" s="226"/>
      <c r="G2969" s="225" t="s">
        <v>1</v>
      </c>
      <c r="H2969" s="225"/>
      <c r="I2969" s="225"/>
      <c r="J2969" s="225"/>
      <c r="K2969" s="226"/>
      <c r="L2969" s="225" t="s">
        <v>16</v>
      </c>
      <c r="M2969" s="225"/>
      <c r="N2969" s="225"/>
      <c r="O2969" s="225"/>
      <c r="P2969" s="225"/>
      <c r="Q2969" s="227" t="s">
        <v>2</v>
      </c>
      <c r="S2969" s="2" t="s">
        <v>0</v>
      </c>
      <c r="T2969" s="225" t="s">
        <v>15</v>
      </c>
      <c r="U2969" s="225"/>
      <c r="V2969" s="225"/>
      <c r="W2969" s="225"/>
      <c r="X2969" s="226"/>
      <c r="Y2969" s="225" t="s">
        <v>1</v>
      </c>
      <c r="Z2969" s="225"/>
      <c r="AA2969" s="225"/>
      <c r="AB2969" s="225"/>
      <c r="AC2969" s="226"/>
      <c r="AD2969" s="225" t="s">
        <v>16</v>
      </c>
      <c r="AE2969" s="225"/>
      <c r="AF2969" s="225"/>
      <c r="AG2969" s="225"/>
      <c r="AH2969" s="225"/>
      <c r="AI2969" s="227" t="s">
        <v>2</v>
      </c>
    </row>
    <row r="2970" spans="1:36" ht="14.25" thickBot="1" x14ac:dyDescent="0.2">
      <c r="A2970" s="2" t="s">
        <v>3</v>
      </c>
      <c r="B2970" s="3" t="s">
        <v>4</v>
      </c>
      <c r="C2970" s="2" t="s">
        <v>5</v>
      </c>
      <c r="D2970" s="4" t="s">
        <v>6</v>
      </c>
      <c r="E2970" s="2" t="s">
        <v>821</v>
      </c>
      <c r="F2970" s="2" t="s">
        <v>7</v>
      </c>
      <c r="G2970" s="3" t="s">
        <v>4</v>
      </c>
      <c r="H2970" s="2" t="s">
        <v>5</v>
      </c>
      <c r="I2970" s="4" t="s">
        <v>6</v>
      </c>
      <c r="J2970" s="2" t="s">
        <v>820</v>
      </c>
      <c r="K2970" s="2" t="s">
        <v>7</v>
      </c>
      <c r="L2970" s="3" t="s">
        <v>4</v>
      </c>
      <c r="M2970" s="2" t="s">
        <v>5</v>
      </c>
      <c r="N2970" s="4" t="s">
        <v>6</v>
      </c>
      <c r="O2970" s="2" t="s">
        <v>820</v>
      </c>
      <c r="P2970" s="3" t="s">
        <v>7</v>
      </c>
      <c r="Q2970" s="228"/>
      <c r="S2970" s="2" t="s">
        <v>1954</v>
      </c>
      <c r="T2970" s="3" t="s">
        <v>1955</v>
      </c>
      <c r="U2970" s="2" t="s">
        <v>5</v>
      </c>
      <c r="V2970" s="4" t="s">
        <v>6</v>
      </c>
      <c r="W2970" s="2" t="s">
        <v>821</v>
      </c>
      <c r="X2970" s="2" t="s">
        <v>7</v>
      </c>
      <c r="Y2970" s="3" t="s">
        <v>4</v>
      </c>
      <c r="Z2970" s="2" t="s">
        <v>5</v>
      </c>
      <c r="AA2970" s="4" t="s">
        <v>6</v>
      </c>
      <c r="AB2970" s="2" t="s">
        <v>821</v>
      </c>
      <c r="AC2970" s="2" t="s">
        <v>7</v>
      </c>
      <c r="AD2970" s="3" t="s">
        <v>4</v>
      </c>
      <c r="AE2970" s="2" t="s">
        <v>5</v>
      </c>
      <c r="AF2970" s="4" t="s">
        <v>6</v>
      </c>
      <c r="AG2970" s="2" t="s">
        <v>821</v>
      </c>
      <c r="AH2970" s="3" t="s">
        <v>7</v>
      </c>
      <c r="AI2970" s="228"/>
    </row>
    <row r="2971" spans="1:36" x14ac:dyDescent="0.15">
      <c r="A2971" s="5" t="s">
        <v>12</v>
      </c>
      <c r="B2971" s="6">
        <f>B2965</f>
        <v>3</v>
      </c>
      <c r="C2971" s="7">
        <f>C2965</f>
        <v>7</v>
      </c>
      <c r="D2971" s="6">
        <f>D2965</f>
        <v>6</v>
      </c>
      <c r="E2971" s="7">
        <f>E2965</f>
        <v>4</v>
      </c>
      <c r="F2971" s="8">
        <f>SUM(B2971:E2971)</f>
        <v>20</v>
      </c>
      <c r="G2971" s="6">
        <f>G2965</f>
        <v>4</v>
      </c>
      <c r="H2971" s="7">
        <f>H2965</f>
        <v>5</v>
      </c>
      <c r="I2971" s="6">
        <f>I2965</f>
        <v>5</v>
      </c>
      <c r="J2971" s="7">
        <f>J2965</f>
        <v>4</v>
      </c>
      <c r="K2971" s="8">
        <f>SUM(G2971:J2971)</f>
        <v>18</v>
      </c>
      <c r="L2971" s="6">
        <f>L2965</f>
        <v>4</v>
      </c>
      <c r="M2971" s="7">
        <f>M2965</f>
        <v>4</v>
      </c>
      <c r="N2971" s="6">
        <f>N2965</f>
        <v>6</v>
      </c>
      <c r="O2971" s="7">
        <f>O2965</f>
        <v>4</v>
      </c>
      <c r="P2971" s="8">
        <f>SUM(L2971:O2971)</f>
        <v>18</v>
      </c>
      <c r="Q2971" s="9">
        <f>F2971+K2971+P2971</f>
        <v>56</v>
      </c>
      <c r="S2971" s="5" t="s">
        <v>12</v>
      </c>
      <c r="T2971" s="6">
        <f>T2965</f>
        <v>428</v>
      </c>
      <c r="U2971" s="7">
        <f>U2965</f>
        <v>391</v>
      </c>
      <c r="V2971" s="6">
        <f>V2965</f>
        <v>411</v>
      </c>
      <c r="W2971" s="7">
        <f>W2965</f>
        <v>131</v>
      </c>
      <c r="X2971" s="8">
        <f>SUM(T2971:W2971)</f>
        <v>1361</v>
      </c>
      <c r="Y2971" s="6">
        <f>Y2965</f>
        <v>424</v>
      </c>
      <c r="Z2971" s="7">
        <f>Z2965</f>
        <v>518</v>
      </c>
      <c r="AA2971" s="6">
        <f>AA2965</f>
        <v>419</v>
      </c>
      <c r="AB2971" s="7">
        <f>AB2965</f>
        <v>176</v>
      </c>
      <c r="AC2971" s="8">
        <f>SUM(Y2971:AB2971)</f>
        <v>1537</v>
      </c>
      <c r="AD2971" s="7">
        <f>AD2965</f>
        <v>407</v>
      </c>
      <c r="AE2971" s="7">
        <f>AE2965</f>
        <v>505</v>
      </c>
      <c r="AF2971" s="6">
        <f>AF2965</f>
        <v>383</v>
      </c>
      <c r="AG2971" s="7">
        <f>AG2965</f>
        <v>213</v>
      </c>
      <c r="AH2971" s="8">
        <f>SUM(AD2971:AG2971)</f>
        <v>1508</v>
      </c>
      <c r="AI2971" s="9">
        <f>X2971+AC2971+AH2971</f>
        <v>4406</v>
      </c>
    </row>
    <row r="2972" spans="1:36" x14ac:dyDescent="0.15">
      <c r="A2972" s="11" t="s">
        <v>66</v>
      </c>
      <c r="B2972" s="31">
        <v>1</v>
      </c>
      <c r="C2972" s="32"/>
      <c r="D2972" s="33"/>
      <c r="E2972" s="32"/>
      <c r="F2972" s="14">
        <f t="shared" ref="F2972:F2981" si="2320">SUM(B2972:E2972)</f>
        <v>1</v>
      </c>
      <c r="G2972" s="31">
        <v>1</v>
      </c>
      <c r="H2972" s="32"/>
      <c r="I2972" s="33"/>
      <c r="J2972" s="32"/>
      <c r="K2972" s="14">
        <f t="shared" ref="K2972:K2981" si="2321">SUM(G2972:J2972)</f>
        <v>1</v>
      </c>
      <c r="L2972" s="31">
        <v>1</v>
      </c>
      <c r="M2972" s="32"/>
      <c r="N2972" s="33"/>
      <c r="O2972" s="32"/>
      <c r="P2972" s="14">
        <f t="shared" ref="P2972:P2981" si="2322">SUM(L2972:O2972)</f>
        <v>1</v>
      </c>
      <c r="Q2972" s="15">
        <f t="shared" ref="Q2972:Q3006" si="2323">F2972+K2972+P2972</f>
        <v>3</v>
      </c>
      <c r="R2972" s="93">
        <v>45260</v>
      </c>
      <c r="S2972" s="11" t="s">
        <v>223</v>
      </c>
      <c r="T2972" s="12"/>
      <c r="U2972" s="13"/>
      <c r="V2972" s="12">
        <v>2</v>
      </c>
      <c r="W2972" s="30"/>
      <c r="X2972" s="14">
        <f>SUM(T2972:W2972)</f>
        <v>2</v>
      </c>
      <c r="Y2972" s="12"/>
      <c r="Z2972" s="13"/>
      <c r="AA2972" s="12">
        <v>2</v>
      </c>
      <c r="AB2972" s="30"/>
      <c r="AC2972" s="14">
        <f>SUM(Y2972:AB2972)</f>
        <v>2</v>
      </c>
      <c r="AD2972" s="12"/>
      <c r="AE2972" s="13"/>
      <c r="AF2972" s="12">
        <v>2</v>
      </c>
      <c r="AG2972" s="30"/>
      <c r="AH2972" s="14">
        <f>SUM(AD2972:AG2972)</f>
        <v>2</v>
      </c>
      <c r="AI2972" s="15">
        <f t="shared" ref="AI2972:AI3000" si="2324">X2972+AC2972+AH2972</f>
        <v>6</v>
      </c>
      <c r="AJ2972" s="93">
        <v>45262</v>
      </c>
    </row>
    <row r="2973" spans="1:36" x14ac:dyDescent="0.15">
      <c r="A2973" s="11" t="s">
        <v>9</v>
      </c>
      <c r="B2973" s="37">
        <v>3</v>
      </c>
      <c r="C2973" s="19"/>
      <c r="D2973" s="18"/>
      <c r="E2973" s="32"/>
      <c r="F2973" s="14">
        <f t="shared" si="2320"/>
        <v>3</v>
      </c>
      <c r="G2973" s="37">
        <v>3</v>
      </c>
      <c r="H2973" s="19"/>
      <c r="I2973" s="18"/>
      <c r="J2973" s="32"/>
      <c r="K2973" s="14">
        <f t="shared" si="2321"/>
        <v>3</v>
      </c>
      <c r="L2973" s="37">
        <v>3</v>
      </c>
      <c r="M2973" s="19"/>
      <c r="N2973" s="18"/>
      <c r="O2973" s="32"/>
      <c r="P2973" s="14">
        <f t="shared" si="2322"/>
        <v>3</v>
      </c>
      <c r="Q2973" s="15">
        <f t="shared" si="2323"/>
        <v>9</v>
      </c>
      <c r="R2973" s="56">
        <v>45265</v>
      </c>
      <c r="S2973" s="11" t="s">
        <v>9</v>
      </c>
      <c r="T2973" s="12"/>
      <c r="U2973" s="13"/>
      <c r="V2973" s="12"/>
      <c r="W2973" s="30"/>
      <c r="X2973" s="14">
        <f t="shared" ref="X2973:X2974" si="2325">SUM(T2973:W2973)</f>
        <v>0</v>
      </c>
      <c r="Y2973" s="12"/>
      <c r="Z2973" s="13"/>
      <c r="AA2973" s="12"/>
      <c r="AB2973" s="30"/>
      <c r="AC2973" s="14">
        <f t="shared" ref="AC2973:AC2974" si="2326">SUM(Y2973:AB2973)</f>
        <v>0</v>
      </c>
      <c r="AD2973" s="12"/>
      <c r="AE2973" s="13"/>
      <c r="AF2973" s="12"/>
      <c r="AG2973" s="30"/>
      <c r="AH2973" s="14">
        <f t="shared" ref="AH2973:AH2974" si="2327">SUM(AD2973:AG2973)</f>
        <v>0</v>
      </c>
      <c r="AI2973" s="15">
        <f t="shared" ref="AI2973:AI2974" si="2328">X2973+AC2973+AH2973</f>
        <v>0</v>
      </c>
    </row>
    <row r="2974" spans="1:36" x14ac:dyDescent="0.15">
      <c r="A2974" s="11" t="s">
        <v>9</v>
      </c>
      <c r="B2974" s="12"/>
      <c r="C2974" s="13"/>
      <c r="D2974" s="12">
        <v>5</v>
      </c>
      <c r="E2974" s="30"/>
      <c r="F2974" s="14">
        <f t="shared" si="2320"/>
        <v>5</v>
      </c>
      <c r="G2974" s="12"/>
      <c r="H2974" s="13"/>
      <c r="I2974" s="12">
        <v>5</v>
      </c>
      <c r="J2974" s="30"/>
      <c r="K2974" s="14">
        <f t="shared" si="2321"/>
        <v>5</v>
      </c>
      <c r="L2974" s="12"/>
      <c r="M2974" s="13"/>
      <c r="N2974" s="12">
        <v>5</v>
      </c>
      <c r="O2974" s="30"/>
      <c r="P2974" s="14">
        <f t="shared" si="2322"/>
        <v>5</v>
      </c>
      <c r="Q2974" s="15">
        <f t="shared" si="2323"/>
        <v>15</v>
      </c>
      <c r="R2974" s="56">
        <v>45267</v>
      </c>
      <c r="S2974" s="11" t="s">
        <v>173</v>
      </c>
      <c r="T2974" s="89">
        <v>150</v>
      </c>
      <c r="U2974" s="88">
        <v>300</v>
      </c>
      <c r="V2974" s="89">
        <v>250</v>
      </c>
      <c r="W2974" s="88">
        <v>200</v>
      </c>
      <c r="X2974" s="14">
        <f t="shared" si="2325"/>
        <v>900</v>
      </c>
      <c r="Y2974" s="89">
        <v>250</v>
      </c>
      <c r="Z2974" s="88">
        <v>350</v>
      </c>
      <c r="AA2974" s="89">
        <v>300</v>
      </c>
      <c r="AB2974" s="88">
        <v>200</v>
      </c>
      <c r="AC2974" s="14">
        <f t="shared" si="2326"/>
        <v>1100</v>
      </c>
      <c r="AD2974" s="89">
        <v>200</v>
      </c>
      <c r="AE2974" s="88">
        <v>350</v>
      </c>
      <c r="AF2974" s="89">
        <v>300</v>
      </c>
      <c r="AG2974" s="88">
        <v>250</v>
      </c>
      <c r="AH2974" s="14">
        <f t="shared" si="2327"/>
        <v>1100</v>
      </c>
      <c r="AI2974" s="15">
        <f t="shared" si="2328"/>
        <v>3100</v>
      </c>
      <c r="AJ2974" s="56" t="s">
        <v>2096</v>
      </c>
    </row>
    <row r="2975" spans="1:36" x14ac:dyDescent="0.15">
      <c r="A2975" s="11" t="s">
        <v>9</v>
      </c>
      <c r="B2975" s="12"/>
      <c r="C2975" s="13"/>
      <c r="D2975" s="12">
        <v>2</v>
      </c>
      <c r="E2975" s="30">
        <v>2</v>
      </c>
      <c r="F2975" s="14">
        <f t="shared" si="2320"/>
        <v>4</v>
      </c>
      <c r="G2975" s="12"/>
      <c r="H2975" s="13"/>
      <c r="I2975" s="12">
        <v>2</v>
      </c>
      <c r="J2975" s="30">
        <v>2</v>
      </c>
      <c r="K2975" s="14">
        <f t="shared" si="2321"/>
        <v>4</v>
      </c>
      <c r="L2975" s="12"/>
      <c r="M2975" s="13"/>
      <c r="N2975" s="12">
        <v>2</v>
      </c>
      <c r="O2975" s="30">
        <v>2</v>
      </c>
      <c r="P2975" s="14">
        <f t="shared" si="2322"/>
        <v>4</v>
      </c>
      <c r="Q2975" s="15">
        <f t="shared" si="2323"/>
        <v>12</v>
      </c>
      <c r="R2975" s="56">
        <v>45271</v>
      </c>
      <c r="S2975" s="11" t="s">
        <v>9</v>
      </c>
      <c r="T2975" s="62"/>
      <c r="U2975" s="47"/>
      <c r="V2975" s="46"/>
      <c r="W2975" s="47"/>
      <c r="X2975" s="123">
        <f t="shared" ref="X2975:X2981" si="2329">SUM(T2975:W2975)</f>
        <v>0</v>
      </c>
      <c r="Y2975" s="46"/>
      <c r="Z2975" s="47"/>
      <c r="AA2975" s="46"/>
      <c r="AB2975" s="47"/>
      <c r="AC2975" s="123">
        <f t="shared" ref="AC2975:AC2981" si="2330">SUM(Y2975:AB2975)</f>
        <v>0</v>
      </c>
      <c r="AD2975" s="46"/>
      <c r="AE2975" s="47"/>
      <c r="AF2975" s="46"/>
      <c r="AG2975" s="47"/>
      <c r="AH2975" s="123">
        <f t="shared" ref="AH2975:AH2981" si="2331">SUM(AD2975:AG2975)</f>
        <v>0</v>
      </c>
      <c r="AI2975" s="72">
        <f t="shared" si="2324"/>
        <v>0</v>
      </c>
    </row>
    <row r="2976" spans="1:36" x14ac:dyDescent="0.15">
      <c r="A2976" s="11" t="s">
        <v>66</v>
      </c>
      <c r="B2976" s="12">
        <v>1</v>
      </c>
      <c r="C2976" s="13"/>
      <c r="D2976" s="12"/>
      <c r="E2976" s="30">
        <v>1</v>
      </c>
      <c r="F2976" s="14">
        <f t="shared" si="2320"/>
        <v>2</v>
      </c>
      <c r="G2976" s="12">
        <v>1</v>
      </c>
      <c r="H2976" s="13"/>
      <c r="I2976" s="12"/>
      <c r="J2976" s="30">
        <v>1</v>
      </c>
      <c r="K2976" s="14">
        <f t="shared" si="2321"/>
        <v>2</v>
      </c>
      <c r="L2976" s="12">
        <v>1</v>
      </c>
      <c r="M2976" s="13"/>
      <c r="N2976" s="12"/>
      <c r="O2976" s="30">
        <v>1</v>
      </c>
      <c r="P2976" s="14">
        <f t="shared" si="2322"/>
        <v>2</v>
      </c>
      <c r="Q2976" s="15">
        <f t="shared" si="2323"/>
        <v>6</v>
      </c>
      <c r="R2976" s="93">
        <v>45274</v>
      </c>
      <c r="S2976" s="11" t="s">
        <v>9</v>
      </c>
      <c r="T2976" s="89"/>
      <c r="U2976" s="88"/>
      <c r="V2976" s="89"/>
      <c r="W2976" s="88"/>
      <c r="X2976" s="14">
        <f t="shared" si="2329"/>
        <v>0</v>
      </c>
      <c r="Y2976" s="89"/>
      <c r="Z2976" s="88"/>
      <c r="AA2976" s="89"/>
      <c r="AB2976" s="88"/>
      <c r="AC2976" s="14">
        <f t="shared" si="2330"/>
        <v>0</v>
      </c>
      <c r="AD2976" s="89"/>
      <c r="AE2976" s="88"/>
      <c r="AF2976" s="89"/>
      <c r="AG2976" s="88"/>
      <c r="AH2976" s="14">
        <f t="shared" si="2331"/>
        <v>0</v>
      </c>
      <c r="AI2976" s="15">
        <f t="shared" si="2324"/>
        <v>0</v>
      </c>
    </row>
    <row r="2977" spans="1:36" x14ac:dyDescent="0.15">
      <c r="A2977" s="11" t="s">
        <v>2105</v>
      </c>
      <c r="B2977" s="12">
        <v>1</v>
      </c>
      <c r="C2977" s="13"/>
      <c r="D2977" s="12"/>
      <c r="E2977" s="30"/>
      <c r="F2977" s="14">
        <f t="shared" si="2320"/>
        <v>1</v>
      </c>
      <c r="G2977" s="12"/>
      <c r="H2977" s="13"/>
      <c r="I2977" s="12"/>
      <c r="J2977" s="30"/>
      <c r="K2977" s="14">
        <f t="shared" si="2321"/>
        <v>0</v>
      </c>
      <c r="L2977" s="12">
        <v>1</v>
      </c>
      <c r="M2977" s="13"/>
      <c r="N2977" s="12"/>
      <c r="O2977" s="30"/>
      <c r="P2977" s="14">
        <f t="shared" si="2322"/>
        <v>1</v>
      </c>
      <c r="Q2977" s="15">
        <f t="shared" si="2323"/>
        <v>2</v>
      </c>
      <c r="R2977" s="93">
        <v>45275</v>
      </c>
      <c r="S2977" s="11" t="s">
        <v>9</v>
      </c>
      <c r="T2977" s="46"/>
      <c r="U2977" s="47"/>
      <c r="V2977" s="46"/>
      <c r="W2977" s="88"/>
      <c r="X2977" s="14">
        <f t="shared" si="2329"/>
        <v>0</v>
      </c>
      <c r="Y2977" s="46"/>
      <c r="Z2977" s="47"/>
      <c r="AA2977" s="46"/>
      <c r="AB2977" s="88"/>
      <c r="AC2977" s="14">
        <f t="shared" si="2330"/>
        <v>0</v>
      </c>
      <c r="AD2977" s="46"/>
      <c r="AE2977" s="47"/>
      <c r="AF2977" s="46"/>
      <c r="AG2977" s="88"/>
      <c r="AH2977" s="14">
        <f t="shared" si="2331"/>
        <v>0</v>
      </c>
      <c r="AI2977" s="15">
        <f t="shared" si="2324"/>
        <v>0</v>
      </c>
    </row>
    <row r="2978" spans="1:36" x14ac:dyDescent="0.15">
      <c r="A2978" s="11" t="s">
        <v>691</v>
      </c>
      <c r="B2978" s="18"/>
      <c r="C2978" s="19">
        <v>1</v>
      </c>
      <c r="D2978" s="18"/>
      <c r="E2978" s="32"/>
      <c r="F2978" s="14">
        <f t="shared" si="2320"/>
        <v>1</v>
      </c>
      <c r="G2978" s="18"/>
      <c r="H2978" s="19"/>
      <c r="I2978" s="18"/>
      <c r="J2978" s="32"/>
      <c r="K2978" s="14">
        <f t="shared" si="2321"/>
        <v>0</v>
      </c>
      <c r="L2978" s="18"/>
      <c r="M2978" s="19"/>
      <c r="N2978" s="18"/>
      <c r="O2978" s="32"/>
      <c r="P2978" s="14">
        <f t="shared" si="2322"/>
        <v>0</v>
      </c>
      <c r="Q2978" s="15">
        <f t="shared" si="2323"/>
        <v>1</v>
      </c>
      <c r="R2978" s="93">
        <v>45275</v>
      </c>
      <c r="S2978" s="11" t="s">
        <v>9</v>
      </c>
      <c r="T2978" s="46"/>
      <c r="U2978" s="47"/>
      <c r="V2978" s="46"/>
      <c r="W2978" s="88"/>
      <c r="X2978" s="14">
        <f t="shared" si="2329"/>
        <v>0</v>
      </c>
      <c r="Y2978" s="46"/>
      <c r="Z2978" s="47"/>
      <c r="AA2978" s="46"/>
      <c r="AB2978" s="88"/>
      <c r="AC2978" s="14">
        <f t="shared" si="2330"/>
        <v>0</v>
      </c>
      <c r="AD2978" s="46"/>
      <c r="AE2978" s="47"/>
      <c r="AF2978" s="46"/>
      <c r="AG2978" s="88"/>
      <c r="AH2978" s="14">
        <f t="shared" si="2331"/>
        <v>0</v>
      </c>
      <c r="AI2978" s="15">
        <f t="shared" si="2324"/>
        <v>0</v>
      </c>
    </row>
    <row r="2979" spans="1:36" x14ac:dyDescent="0.15">
      <c r="A2979" s="11" t="s">
        <v>9</v>
      </c>
      <c r="B2979" s="18"/>
      <c r="C2979" s="19"/>
      <c r="D2979" s="18"/>
      <c r="E2979" s="32"/>
      <c r="F2979" s="14">
        <f t="shared" si="2320"/>
        <v>0</v>
      </c>
      <c r="G2979" s="18"/>
      <c r="H2979" s="19"/>
      <c r="I2979" s="18"/>
      <c r="J2979" s="32"/>
      <c r="K2979" s="14">
        <f t="shared" si="2321"/>
        <v>0</v>
      </c>
      <c r="L2979" s="18"/>
      <c r="M2979" s="19"/>
      <c r="N2979" s="18"/>
      <c r="O2979" s="32"/>
      <c r="P2979" s="14">
        <f t="shared" si="2322"/>
        <v>0</v>
      </c>
      <c r="Q2979" s="15">
        <f t="shared" si="2323"/>
        <v>0</v>
      </c>
      <c r="S2979" s="11" t="s">
        <v>9</v>
      </c>
      <c r="T2979" s="62"/>
      <c r="U2979" s="47"/>
      <c r="V2979" s="46"/>
      <c r="W2979" s="47"/>
      <c r="X2979" s="123">
        <f t="shared" si="2329"/>
        <v>0</v>
      </c>
      <c r="Y2979" s="46"/>
      <c r="Z2979" s="47"/>
      <c r="AA2979" s="46"/>
      <c r="AB2979" s="47"/>
      <c r="AC2979" s="123">
        <f t="shared" si="2330"/>
        <v>0</v>
      </c>
      <c r="AD2979" s="46"/>
      <c r="AE2979" s="47"/>
      <c r="AF2979" s="46"/>
      <c r="AG2979" s="47"/>
      <c r="AH2979" s="123">
        <f t="shared" si="2331"/>
        <v>0</v>
      </c>
      <c r="AI2979" s="72">
        <f t="shared" si="2324"/>
        <v>0</v>
      </c>
    </row>
    <row r="2980" spans="1:36" x14ac:dyDescent="0.15">
      <c r="A2980" s="11" t="s">
        <v>9</v>
      </c>
      <c r="B2980" s="18"/>
      <c r="C2980" s="19"/>
      <c r="D2980" s="18"/>
      <c r="E2980" s="32"/>
      <c r="F2980" s="14">
        <f t="shared" si="2320"/>
        <v>0</v>
      </c>
      <c r="G2980" s="18"/>
      <c r="H2980" s="19"/>
      <c r="I2980" s="18"/>
      <c r="J2980" s="32"/>
      <c r="K2980" s="14">
        <f t="shared" si="2321"/>
        <v>0</v>
      </c>
      <c r="L2980" s="18"/>
      <c r="M2980" s="19"/>
      <c r="N2980" s="18"/>
      <c r="O2980" s="32"/>
      <c r="P2980" s="14">
        <f t="shared" si="2322"/>
        <v>0</v>
      </c>
      <c r="Q2980" s="15">
        <f t="shared" si="2323"/>
        <v>0</v>
      </c>
      <c r="S2980" s="11" t="s">
        <v>9</v>
      </c>
      <c r="T2980" s="89"/>
      <c r="U2980" s="88"/>
      <c r="V2980" s="89"/>
      <c r="W2980" s="88"/>
      <c r="X2980" s="14">
        <f t="shared" si="2329"/>
        <v>0</v>
      </c>
      <c r="Y2980" s="89"/>
      <c r="Z2980" s="88"/>
      <c r="AA2980" s="89"/>
      <c r="AB2980" s="88"/>
      <c r="AC2980" s="14">
        <f t="shared" si="2330"/>
        <v>0</v>
      </c>
      <c r="AD2980" s="89"/>
      <c r="AE2980" s="88"/>
      <c r="AF2980" s="89"/>
      <c r="AG2980" s="88"/>
      <c r="AH2980" s="14">
        <f t="shared" si="2331"/>
        <v>0</v>
      </c>
      <c r="AI2980" s="15">
        <f t="shared" si="2324"/>
        <v>0</v>
      </c>
    </row>
    <row r="2981" spans="1:36" ht="14.25" thickBot="1" x14ac:dyDescent="0.2">
      <c r="A2981" s="20" t="s">
        <v>9</v>
      </c>
      <c r="B2981" s="21"/>
      <c r="C2981" s="22"/>
      <c r="D2981" s="21"/>
      <c r="E2981" s="105"/>
      <c r="F2981" s="14">
        <f t="shared" si="2320"/>
        <v>0</v>
      </c>
      <c r="G2981" s="21"/>
      <c r="H2981" s="22"/>
      <c r="I2981" s="21"/>
      <c r="J2981" s="105"/>
      <c r="K2981" s="14">
        <f t="shared" si="2321"/>
        <v>0</v>
      </c>
      <c r="L2981" s="21"/>
      <c r="M2981" s="22"/>
      <c r="N2981" s="21"/>
      <c r="O2981" s="105"/>
      <c r="P2981" s="14">
        <f t="shared" si="2322"/>
        <v>0</v>
      </c>
      <c r="Q2981" s="24">
        <f t="shared" si="2323"/>
        <v>0</v>
      </c>
      <c r="S2981" s="11" t="s">
        <v>9</v>
      </c>
      <c r="T2981" s="48"/>
      <c r="U2981" s="49"/>
      <c r="V2981" s="48"/>
      <c r="W2981" s="109"/>
      <c r="X2981" s="14">
        <f t="shared" si="2329"/>
        <v>0</v>
      </c>
      <c r="Y2981" s="48"/>
      <c r="Z2981" s="49"/>
      <c r="AA2981" s="48"/>
      <c r="AB2981" s="109"/>
      <c r="AC2981" s="14">
        <f t="shared" si="2330"/>
        <v>0</v>
      </c>
      <c r="AD2981" s="48"/>
      <c r="AE2981" s="49"/>
      <c r="AF2981" s="48"/>
      <c r="AG2981" s="109"/>
      <c r="AH2981" s="14">
        <f t="shared" si="2331"/>
        <v>0</v>
      </c>
      <c r="AI2981" s="24">
        <f t="shared" si="2324"/>
        <v>0</v>
      </c>
    </row>
    <row r="2982" spans="1:36" ht="14.25" thickBot="1" x14ac:dyDescent="0.2">
      <c r="A2982" s="25" t="s">
        <v>10</v>
      </c>
      <c r="B2982" s="26">
        <f>SUM(B2971:B2981)</f>
        <v>9</v>
      </c>
      <c r="C2982" s="26">
        <f>SUM(C2971:C2981)</f>
        <v>8</v>
      </c>
      <c r="D2982" s="27">
        <f>SUM(D2971:D2981)</f>
        <v>13</v>
      </c>
      <c r="E2982" s="27">
        <f>SUM(E2971:E2981)</f>
        <v>7</v>
      </c>
      <c r="F2982" s="28">
        <f>SUM(B2982:E2982)</f>
        <v>37</v>
      </c>
      <c r="G2982" s="26">
        <f>SUM(G2971:G2981)</f>
        <v>9</v>
      </c>
      <c r="H2982" s="26">
        <f>SUM(H2971:H2981)</f>
        <v>5</v>
      </c>
      <c r="I2982" s="27">
        <f>SUM(I2971:I2981)</f>
        <v>12</v>
      </c>
      <c r="J2982" s="27">
        <f>SUM(J2971:J2981)</f>
        <v>7</v>
      </c>
      <c r="K2982" s="28">
        <f>SUM(G2982:J2982)</f>
        <v>33</v>
      </c>
      <c r="L2982" s="26">
        <f>SUM(L2971:L2981)</f>
        <v>10</v>
      </c>
      <c r="M2982" s="26">
        <f>SUM(M2971:M2981)</f>
        <v>4</v>
      </c>
      <c r="N2982" s="27">
        <f>SUM(N2971:N2981)</f>
        <v>13</v>
      </c>
      <c r="O2982" s="27">
        <f>SUM(O2971:O2981)</f>
        <v>7</v>
      </c>
      <c r="P2982" s="28">
        <f>SUM(L2982:O2982)</f>
        <v>34</v>
      </c>
      <c r="Q2982" s="29">
        <f t="shared" si="2323"/>
        <v>104</v>
      </c>
      <c r="S2982" s="25" t="s">
        <v>10</v>
      </c>
      <c r="T2982" s="26">
        <f>SUM(T2971:T2981)</f>
        <v>578</v>
      </c>
      <c r="U2982" s="26">
        <f>SUM(U2971:U2981)</f>
        <v>691</v>
      </c>
      <c r="V2982" s="27">
        <f>SUM(V2971:V2981)</f>
        <v>663</v>
      </c>
      <c r="W2982" s="27">
        <f>SUM(W2971:W2981)</f>
        <v>331</v>
      </c>
      <c r="X2982" s="28">
        <f>SUM(T2982:W2982)</f>
        <v>2263</v>
      </c>
      <c r="Y2982" s="26">
        <f>SUM(Y2971:Y2981)</f>
        <v>674</v>
      </c>
      <c r="Z2982" s="26">
        <f>SUM(Z2971:Z2981)</f>
        <v>868</v>
      </c>
      <c r="AA2982" s="27">
        <f>SUM(AA2971:AA2981)</f>
        <v>721</v>
      </c>
      <c r="AB2982" s="27">
        <f>SUM(AB2971:AB2981)</f>
        <v>376</v>
      </c>
      <c r="AC2982" s="28">
        <f>SUM(Y2982:AB2982)</f>
        <v>2639</v>
      </c>
      <c r="AD2982" s="26">
        <f>SUM(AD2971:AD2981)</f>
        <v>607</v>
      </c>
      <c r="AE2982" s="26">
        <f>SUM(AE2971:AE2981)</f>
        <v>855</v>
      </c>
      <c r="AF2982" s="27">
        <f>SUM(AF2971:AF2981)</f>
        <v>685</v>
      </c>
      <c r="AG2982" s="27">
        <f>SUM(AG2971:AG2981)</f>
        <v>463</v>
      </c>
      <c r="AH2982" s="28">
        <f>SUM(AD2982:AG2982)</f>
        <v>2610</v>
      </c>
      <c r="AI2982" s="29">
        <f t="shared" si="2324"/>
        <v>7512</v>
      </c>
    </row>
    <row r="2983" spans="1:36" x14ac:dyDescent="0.15">
      <c r="A2983" s="30" t="s">
        <v>2089</v>
      </c>
      <c r="B2983" s="31"/>
      <c r="C2983" s="32"/>
      <c r="D2983" s="33">
        <v>2</v>
      </c>
      <c r="E2983" s="32"/>
      <c r="F2983" s="14">
        <f>SUM(B2983:E2983)</f>
        <v>2</v>
      </c>
      <c r="G2983" s="31"/>
      <c r="H2983" s="32"/>
      <c r="I2983" s="33">
        <v>2</v>
      </c>
      <c r="J2983" s="32"/>
      <c r="K2983" s="14">
        <f>SUM(G2983:J2983)</f>
        <v>2</v>
      </c>
      <c r="L2983" s="31"/>
      <c r="M2983" s="32"/>
      <c r="N2983" s="33">
        <v>2</v>
      </c>
      <c r="O2983" s="32"/>
      <c r="P2983" s="14">
        <f>SUM(L2983:O2983)</f>
        <v>2</v>
      </c>
      <c r="Q2983" s="15">
        <f t="shared" si="2323"/>
        <v>6</v>
      </c>
      <c r="R2983" s="93">
        <v>45262</v>
      </c>
      <c r="S2983" s="13" t="s">
        <v>2038</v>
      </c>
      <c r="T2983" s="133"/>
      <c r="U2983" s="134">
        <v>2</v>
      </c>
      <c r="V2983" s="135">
        <v>2</v>
      </c>
      <c r="W2983" s="134"/>
      <c r="X2983" s="136">
        <f t="shared" ref="X2983:X3000" si="2332">SUM(T2983:W2983)</f>
        <v>4</v>
      </c>
      <c r="Y2983" s="133"/>
      <c r="Z2983" s="134">
        <v>2</v>
      </c>
      <c r="AA2983" s="135">
        <v>2</v>
      </c>
      <c r="AB2983" s="134"/>
      <c r="AC2983" s="136">
        <f t="shared" ref="AC2983:AC3000" si="2333">SUM(Y2983:AB2983)</f>
        <v>4</v>
      </c>
      <c r="AD2983" s="133"/>
      <c r="AE2983" s="134">
        <v>2</v>
      </c>
      <c r="AF2983" s="135">
        <v>2</v>
      </c>
      <c r="AG2983" s="134"/>
      <c r="AH2983" s="136">
        <f t="shared" ref="AH2983:AH3000" si="2334">SUM(AD2983:AG2983)</f>
        <v>4</v>
      </c>
      <c r="AI2983" s="137">
        <f t="shared" si="2324"/>
        <v>12</v>
      </c>
      <c r="AJ2983" s="56">
        <v>45257</v>
      </c>
    </row>
    <row r="2984" spans="1:36" x14ac:dyDescent="0.15">
      <c r="A2984" s="73" t="s">
        <v>2091</v>
      </c>
      <c r="B2984" s="37">
        <v>3</v>
      </c>
      <c r="C2984" s="19"/>
      <c r="D2984" s="18"/>
      <c r="E2984" s="32">
        <v>1</v>
      </c>
      <c r="F2984" s="14">
        <f t="shared" ref="F2984:F3006" si="2335">SUM(B2984:E2984)</f>
        <v>4</v>
      </c>
      <c r="G2984" s="37">
        <v>3</v>
      </c>
      <c r="H2984" s="19"/>
      <c r="I2984" s="18"/>
      <c r="J2984" s="32">
        <v>1</v>
      </c>
      <c r="K2984" s="14">
        <f t="shared" ref="K2984:K3006" si="2336">SUM(G2984:J2984)</f>
        <v>4</v>
      </c>
      <c r="L2984" s="37">
        <v>3</v>
      </c>
      <c r="M2984" s="19"/>
      <c r="N2984" s="18"/>
      <c r="O2984" s="32">
        <v>1</v>
      </c>
      <c r="P2984" s="14">
        <f t="shared" ref="P2984:P3006" si="2337">SUM(L2984:O2984)</f>
        <v>4</v>
      </c>
      <c r="Q2984" s="15">
        <f t="shared" si="2323"/>
        <v>12</v>
      </c>
      <c r="R2984" s="56">
        <v>45266</v>
      </c>
      <c r="S2984" s="30" t="s">
        <v>2077</v>
      </c>
      <c r="T2984" s="31"/>
      <c r="U2984" s="32">
        <v>3</v>
      </c>
      <c r="V2984" s="33"/>
      <c r="W2984" s="32"/>
      <c r="X2984" s="14">
        <f t="shared" si="2332"/>
        <v>3</v>
      </c>
      <c r="Y2984" s="31"/>
      <c r="Z2984" s="32">
        <v>3</v>
      </c>
      <c r="AA2984" s="33"/>
      <c r="AB2984" s="32"/>
      <c r="AC2984" s="14">
        <f t="shared" si="2333"/>
        <v>3</v>
      </c>
      <c r="AD2984" s="31"/>
      <c r="AE2984" s="32">
        <v>3</v>
      </c>
      <c r="AF2984" s="33"/>
      <c r="AG2984" s="32"/>
      <c r="AH2984" s="14">
        <f t="shared" si="2334"/>
        <v>3</v>
      </c>
      <c r="AI2984" s="15">
        <f t="shared" si="2324"/>
        <v>9</v>
      </c>
      <c r="AJ2984" s="56">
        <v>45257</v>
      </c>
    </row>
    <row r="2985" spans="1:36" x14ac:dyDescent="0.15">
      <c r="A2985" s="30" t="s">
        <v>2094</v>
      </c>
      <c r="B2985" s="37"/>
      <c r="C2985" s="19"/>
      <c r="D2985" s="18">
        <v>5</v>
      </c>
      <c r="E2985" s="32"/>
      <c r="F2985" s="14">
        <f t="shared" si="2335"/>
        <v>5</v>
      </c>
      <c r="G2985" s="37"/>
      <c r="H2985" s="19"/>
      <c r="I2985" s="18">
        <v>5</v>
      </c>
      <c r="J2985" s="32"/>
      <c r="K2985" s="14">
        <f t="shared" si="2336"/>
        <v>5</v>
      </c>
      <c r="L2985" s="37"/>
      <c r="M2985" s="19"/>
      <c r="N2985" s="18">
        <v>5</v>
      </c>
      <c r="O2985" s="32"/>
      <c r="P2985" s="14">
        <f t="shared" si="2337"/>
        <v>5</v>
      </c>
      <c r="Q2985" s="15">
        <f t="shared" si="2323"/>
        <v>15</v>
      </c>
      <c r="R2985" s="56">
        <v>45268</v>
      </c>
      <c r="S2985" s="13" t="s">
        <v>2078</v>
      </c>
      <c r="T2985" s="37">
        <v>5</v>
      </c>
      <c r="U2985" s="19">
        <v>5</v>
      </c>
      <c r="V2985" s="18">
        <v>5</v>
      </c>
      <c r="W2985" s="32">
        <v>5</v>
      </c>
      <c r="X2985" s="14">
        <f t="shared" si="2332"/>
        <v>20</v>
      </c>
      <c r="Y2985" s="37">
        <v>5</v>
      </c>
      <c r="Z2985" s="19">
        <v>5</v>
      </c>
      <c r="AA2985" s="18">
        <v>5</v>
      </c>
      <c r="AB2985" s="32">
        <v>5</v>
      </c>
      <c r="AC2985" s="14">
        <f t="shared" si="2333"/>
        <v>20</v>
      </c>
      <c r="AD2985" s="37">
        <v>5</v>
      </c>
      <c r="AE2985" s="19">
        <v>5</v>
      </c>
      <c r="AF2985" s="18">
        <v>5</v>
      </c>
      <c r="AG2985" s="32">
        <v>5</v>
      </c>
      <c r="AH2985" s="14">
        <f t="shared" si="2334"/>
        <v>20</v>
      </c>
      <c r="AI2985" s="15">
        <f t="shared" si="2324"/>
        <v>60</v>
      </c>
      <c r="AJ2985" s="56">
        <v>45260</v>
      </c>
    </row>
    <row r="2986" spans="1:36" x14ac:dyDescent="0.15">
      <c r="A2986" s="30" t="s">
        <v>2097</v>
      </c>
      <c r="B2986" s="37"/>
      <c r="C2986" s="19"/>
      <c r="D2986" s="18">
        <v>1</v>
      </c>
      <c r="E2986" s="32"/>
      <c r="F2986" s="14">
        <f t="shared" si="2335"/>
        <v>1</v>
      </c>
      <c r="G2986" s="37"/>
      <c r="H2986" s="19"/>
      <c r="I2986" s="18">
        <v>1</v>
      </c>
      <c r="J2986" s="32"/>
      <c r="K2986" s="14">
        <f t="shared" si="2336"/>
        <v>1</v>
      </c>
      <c r="L2986" s="37"/>
      <c r="M2986" s="19"/>
      <c r="N2986" s="18">
        <v>1</v>
      </c>
      <c r="O2986" s="32"/>
      <c r="P2986" s="14">
        <f t="shared" si="2337"/>
        <v>1</v>
      </c>
      <c r="Q2986" s="15">
        <f t="shared" si="2323"/>
        <v>3</v>
      </c>
      <c r="R2986" s="93">
        <v>45266</v>
      </c>
      <c r="S2986" s="30" t="s">
        <v>2081</v>
      </c>
      <c r="T2986" s="37">
        <v>6</v>
      </c>
      <c r="U2986" s="19">
        <v>8</v>
      </c>
      <c r="V2986" s="18">
        <v>6</v>
      </c>
      <c r="W2986" s="32">
        <v>2</v>
      </c>
      <c r="X2986" s="14">
        <f t="shared" si="2332"/>
        <v>22</v>
      </c>
      <c r="Y2986" s="37">
        <v>6</v>
      </c>
      <c r="Z2986" s="19">
        <v>8</v>
      </c>
      <c r="AA2986" s="18">
        <v>6</v>
      </c>
      <c r="AB2986" s="32">
        <v>2</v>
      </c>
      <c r="AC2986" s="14">
        <f t="shared" si="2333"/>
        <v>22</v>
      </c>
      <c r="AD2986" s="37">
        <v>6</v>
      </c>
      <c r="AE2986" s="19">
        <v>8</v>
      </c>
      <c r="AF2986" s="18">
        <v>6</v>
      </c>
      <c r="AG2986" s="32">
        <v>2</v>
      </c>
      <c r="AH2986" s="14">
        <f t="shared" si="2334"/>
        <v>22</v>
      </c>
      <c r="AI2986" s="15">
        <f t="shared" si="2324"/>
        <v>66</v>
      </c>
      <c r="AJ2986" s="56">
        <v>45259</v>
      </c>
    </row>
    <row r="2987" spans="1:36" x14ac:dyDescent="0.15">
      <c r="A2987" s="30" t="s">
        <v>2098</v>
      </c>
      <c r="B2987" s="37"/>
      <c r="C2987" s="19"/>
      <c r="D2987" s="18"/>
      <c r="E2987" s="32">
        <v>1</v>
      </c>
      <c r="F2987" s="14">
        <f t="shared" ref="F2987:F2992" si="2338">SUM(B2987:E2987)</f>
        <v>1</v>
      </c>
      <c r="G2987" s="37"/>
      <c r="H2987" s="19"/>
      <c r="I2987" s="18"/>
      <c r="J2987" s="32">
        <v>1</v>
      </c>
      <c r="K2987" s="14">
        <f t="shared" ref="K2987:K2992" si="2339">SUM(G2987:J2987)</f>
        <v>1</v>
      </c>
      <c r="L2987" s="37"/>
      <c r="M2987" s="19"/>
      <c r="N2987" s="18"/>
      <c r="O2987" s="32">
        <v>1</v>
      </c>
      <c r="P2987" s="14">
        <f t="shared" ref="P2987:P2992" si="2340">SUM(L2987:O2987)</f>
        <v>1</v>
      </c>
      <c r="Q2987" s="15">
        <f t="shared" ref="Q2987:Q2992" si="2341">F2987+K2987+P2987</f>
        <v>3</v>
      </c>
      <c r="R2987" s="93">
        <v>45268</v>
      </c>
      <c r="S2987" s="30" t="s">
        <v>2082</v>
      </c>
      <c r="T2987" s="37">
        <v>1</v>
      </c>
      <c r="U2987" s="19"/>
      <c r="V2987" s="18"/>
      <c r="W2987" s="32"/>
      <c r="X2987" s="14">
        <f t="shared" si="2332"/>
        <v>1</v>
      </c>
      <c r="Y2987" s="37">
        <v>1</v>
      </c>
      <c r="Z2987" s="19"/>
      <c r="AA2987" s="18"/>
      <c r="AB2987" s="32"/>
      <c r="AC2987" s="14">
        <f t="shared" si="2333"/>
        <v>1</v>
      </c>
      <c r="AD2987" s="37">
        <v>1</v>
      </c>
      <c r="AE2987" s="19"/>
      <c r="AF2987" s="18"/>
      <c r="AG2987" s="32"/>
      <c r="AH2987" s="14">
        <f t="shared" si="2334"/>
        <v>1</v>
      </c>
      <c r="AI2987" s="15">
        <f t="shared" si="2324"/>
        <v>3</v>
      </c>
      <c r="AJ2987" s="56">
        <v>45260</v>
      </c>
    </row>
    <row r="2988" spans="1:36" x14ac:dyDescent="0.15">
      <c r="A2988" s="30" t="s">
        <v>2102</v>
      </c>
      <c r="B2988" s="37"/>
      <c r="C2988" s="19"/>
      <c r="D2988" s="18"/>
      <c r="E2988" s="32">
        <v>1</v>
      </c>
      <c r="F2988" s="14">
        <f t="shared" si="2338"/>
        <v>1</v>
      </c>
      <c r="G2988" s="37"/>
      <c r="H2988" s="19"/>
      <c r="I2988" s="18"/>
      <c r="J2988" s="32">
        <v>1</v>
      </c>
      <c r="K2988" s="14">
        <f t="shared" si="2339"/>
        <v>1</v>
      </c>
      <c r="L2988" s="37"/>
      <c r="M2988" s="19"/>
      <c r="N2988" s="18"/>
      <c r="O2988" s="32">
        <v>1</v>
      </c>
      <c r="P2988" s="14">
        <f t="shared" si="2340"/>
        <v>1</v>
      </c>
      <c r="Q2988" s="15">
        <f t="shared" si="2341"/>
        <v>3</v>
      </c>
      <c r="R2988" s="56">
        <v>45271</v>
      </c>
      <c r="S2988" s="30" t="s">
        <v>2083</v>
      </c>
      <c r="T2988" s="37"/>
      <c r="U2988" s="19">
        <v>3</v>
      </c>
      <c r="V2988" s="18"/>
      <c r="W2988" s="32"/>
      <c r="X2988" s="14">
        <f t="shared" si="2332"/>
        <v>3</v>
      </c>
      <c r="Y2988" s="37"/>
      <c r="Z2988" s="19">
        <v>3</v>
      </c>
      <c r="AA2988" s="18"/>
      <c r="AB2988" s="32"/>
      <c r="AC2988" s="14">
        <f t="shared" si="2333"/>
        <v>3</v>
      </c>
      <c r="AD2988" s="37"/>
      <c r="AE2988" s="19">
        <v>3</v>
      </c>
      <c r="AF2988" s="18"/>
      <c r="AG2988" s="32"/>
      <c r="AH2988" s="14">
        <f t="shared" si="2334"/>
        <v>3</v>
      </c>
      <c r="AI2988" s="15">
        <f t="shared" si="2324"/>
        <v>9</v>
      </c>
      <c r="AJ2988" s="56">
        <v>45261</v>
      </c>
    </row>
    <row r="2989" spans="1:36" x14ac:dyDescent="0.15">
      <c r="A2989" s="73" t="s">
        <v>2104</v>
      </c>
      <c r="B2989" s="37"/>
      <c r="C2989" s="19">
        <v>1</v>
      </c>
      <c r="D2989" s="18"/>
      <c r="E2989" s="32">
        <v>2</v>
      </c>
      <c r="F2989" s="14">
        <f t="shared" si="2338"/>
        <v>3</v>
      </c>
      <c r="G2989" s="37"/>
      <c r="H2989" s="19">
        <v>1</v>
      </c>
      <c r="I2989" s="18"/>
      <c r="J2989" s="32">
        <v>2</v>
      </c>
      <c r="K2989" s="14">
        <f t="shared" si="2339"/>
        <v>3</v>
      </c>
      <c r="L2989" s="37"/>
      <c r="M2989" s="19">
        <v>1</v>
      </c>
      <c r="N2989" s="18"/>
      <c r="O2989" s="32">
        <v>2</v>
      </c>
      <c r="P2989" s="14">
        <f t="shared" si="2340"/>
        <v>3</v>
      </c>
      <c r="Q2989" s="15">
        <f t="shared" si="2341"/>
        <v>9</v>
      </c>
      <c r="R2989" s="56">
        <v>45279</v>
      </c>
      <c r="S2989" s="39" t="s">
        <v>2054</v>
      </c>
      <c r="T2989" s="37"/>
      <c r="U2989" s="19">
        <v>5</v>
      </c>
      <c r="V2989" s="18"/>
      <c r="W2989" s="32"/>
      <c r="X2989" s="14">
        <f t="shared" si="2332"/>
        <v>5</v>
      </c>
      <c r="Y2989" s="37"/>
      <c r="Z2989" s="19">
        <v>5</v>
      </c>
      <c r="AA2989" s="18"/>
      <c r="AB2989" s="32"/>
      <c r="AC2989" s="14">
        <f t="shared" si="2333"/>
        <v>5</v>
      </c>
      <c r="AD2989" s="37"/>
      <c r="AE2989" s="19">
        <v>5</v>
      </c>
      <c r="AF2989" s="18"/>
      <c r="AG2989" s="32"/>
      <c r="AH2989" s="14">
        <f t="shared" si="2334"/>
        <v>5</v>
      </c>
      <c r="AI2989" s="15">
        <f t="shared" si="2324"/>
        <v>15</v>
      </c>
      <c r="AJ2989" s="56">
        <v>45261</v>
      </c>
    </row>
    <row r="2990" spans="1:36" x14ac:dyDescent="0.15">
      <c r="A2990" s="30"/>
      <c r="B2990" s="37"/>
      <c r="C2990" s="19"/>
      <c r="D2990" s="18"/>
      <c r="E2990" s="32"/>
      <c r="F2990" s="14">
        <f t="shared" si="2338"/>
        <v>0</v>
      </c>
      <c r="G2990" s="37"/>
      <c r="H2990" s="19"/>
      <c r="I2990" s="18"/>
      <c r="J2990" s="32"/>
      <c r="K2990" s="14">
        <f t="shared" si="2339"/>
        <v>0</v>
      </c>
      <c r="L2990" s="37"/>
      <c r="M2990" s="19"/>
      <c r="N2990" s="18"/>
      <c r="O2990" s="32"/>
      <c r="P2990" s="14">
        <f t="shared" si="2340"/>
        <v>0</v>
      </c>
      <c r="Q2990" s="15">
        <f t="shared" si="2341"/>
        <v>0</v>
      </c>
      <c r="R2990" s="57"/>
      <c r="S2990" s="30" t="s">
        <v>2085</v>
      </c>
      <c r="T2990" s="37">
        <v>1</v>
      </c>
      <c r="U2990" s="19"/>
      <c r="V2990" s="18"/>
      <c r="W2990" s="32"/>
      <c r="X2990" s="14">
        <f t="shared" si="2332"/>
        <v>1</v>
      </c>
      <c r="Y2990" s="37">
        <v>1</v>
      </c>
      <c r="Z2990" s="19"/>
      <c r="AA2990" s="18"/>
      <c r="AB2990" s="32"/>
      <c r="AC2990" s="14">
        <f t="shared" si="2333"/>
        <v>1</v>
      </c>
      <c r="AD2990" s="37">
        <v>1</v>
      </c>
      <c r="AE2990" s="19"/>
      <c r="AF2990" s="18"/>
      <c r="AG2990" s="32"/>
      <c r="AH2990" s="14">
        <f t="shared" si="2334"/>
        <v>1</v>
      </c>
      <c r="AI2990" s="15">
        <f t="shared" si="2324"/>
        <v>3</v>
      </c>
      <c r="AJ2990" s="56">
        <v>45264</v>
      </c>
    </row>
    <row r="2991" spans="1:36" x14ac:dyDescent="0.15">
      <c r="A2991" s="30"/>
      <c r="B2991" s="37"/>
      <c r="C2991" s="19"/>
      <c r="D2991" s="18"/>
      <c r="E2991" s="32"/>
      <c r="F2991" s="14">
        <f t="shared" si="2338"/>
        <v>0</v>
      </c>
      <c r="G2991" s="37"/>
      <c r="H2991" s="19"/>
      <c r="I2991" s="18"/>
      <c r="J2991" s="32"/>
      <c r="K2991" s="14">
        <f t="shared" si="2339"/>
        <v>0</v>
      </c>
      <c r="L2991" s="37"/>
      <c r="M2991" s="19"/>
      <c r="N2991" s="18"/>
      <c r="O2991" s="32"/>
      <c r="P2991" s="14">
        <f t="shared" si="2340"/>
        <v>0</v>
      </c>
      <c r="Q2991" s="15">
        <f t="shared" si="2341"/>
        <v>0</v>
      </c>
      <c r="S2991" s="30" t="s">
        <v>2086</v>
      </c>
      <c r="T2991" s="37">
        <v>1</v>
      </c>
      <c r="U2991" s="19">
        <v>2</v>
      </c>
      <c r="V2991" s="18">
        <v>1</v>
      </c>
      <c r="W2991" s="32"/>
      <c r="X2991" s="14">
        <f t="shared" si="2332"/>
        <v>4</v>
      </c>
      <c r="Y2991" s="37">
        <v>1</v>
      </c>
      <c r="Z2991" s="19">
        <v>2</v>
      </c>
      <c r="AA2991" s="18">
        <v>1</v>
      </c>
      <c r="AB2991" s="32"/>
      <c r="AC2991" s="14">
        <f t="shared" si="2333"/>
        <v>4</v>
      </c>
      <c r="AD2991" s="37">
        <v>1</v>
      </c>
      <c r="AE2991" s="19">
        <v>2</v>
      </c>
      <c r="AF2991" s="18">
        <v>1</v>
      </c>
      <c r="AG2991" s="32"/>
      <c r="AH2991" s="14">
        <f t="shared" si="2334"/>
        <v>4</v>
      </c>
      <c r="AI2991" s="15">
        <f t="shared" si="2324"/>
        <v>12</v>
      </c>
      <c r="AJ2991" s="56">
        <v>45264</v>
      </c>
    </row>
    <row r="2992" spans="1:36" x14ac:dyDescent="0.15">
      <c r="A2992" s="30"/>
      <c r="B2992" s="37"/>
      <c r="C2992" s="19"/>
      <c r="D2992" s="18"/>
      <c r="E2992" s="32"/>
      <c r="F2992" s="14">
        <f t="shared" si="2338"/>
        <v>0</v>
      </c>
      <c r="G2992" s="37"/>
      <c r="H2992" s="19"/>
      <c r="I2992" s="18"/>
      <c r="J2992" s="32"/>
      <c r="K2992" s="14">
        <f t="shared" si="2339"/>
        <v>0</v>
      </c>
      <c r="L2992" s="37"/>
      <c r="M2992" s="19"/>
      <c r="N2992" s="18"/>
      <c r="O2992" s="32"/>
      <c r="P2992" s="14">
        <f t="shared" si="2340"/>
        <v>0</v>
      </c>
      <c r="Q2992" s="15">
        <f t="shared" si="2341"/>
        <v>0</v>
      </c>
      <c r="S2992" s="13" t="s">
        <v>2038</v>
      </c>
      <c r="T2992" s="37"/>
      <c r="U2992" s="19"/>
      <c r="V2992" s="18">
        <v>1</v>
      </c>
      <c r="W2992" s="32"/>
      <c r="X2992" s="14">
        <f t="shared" si="2332"/>
        <v>1</v>
      </c>
      <c r="Y2992" s="37"/>
      <c r="Z2992" s="19"/>
      <c r="AA2992" s="18">
        <v>1</v>
      </c>
      <c r="AB2992" s="32"/>
      <c r="AC2992" s="14">
        <f t="shared" si="2333"/>
        <v>1</v>
      </c>
      <c r="AD2992" s="37"/>
      <c r="AE2992" s="19"/>
      <c r="AF2992" s="18">
        <v>1</v>
      </c>
      <c r="AG2992" s="32"/>
      <c r="AH2992" s="14">
        <f t="shared" si="2334"/>
        <v>1</v>
      </c>
      <c r="AI2992" s="15">
        <f t="shared" si="2324"/>
        <v>3</v>
      </c>
      <c r="AJ2992" s="56">
        <v>45265</v>
      </c>
    </row>
    <row r="2993" spans="1:36" x14ac:dyDescent="0.15">
      <c r="A2993" s="30"/>
      <c r="B2993" s="37"/>
      <c r="C2993" s="19"/>
      <c r="D2993" s="18"/>
      <c r="E2993" s="32"/>
      <c r="F2993" s="14">
        <f t="shared" si="2335"/>
        <v>0</v>
      </c>
      <c r="G2993" s="37"/>
      <c r="H2993" s="19"/>
      <c r="I2993" s="18"/>
      <c r="J2993" s="32"/>
      <c r="K2993" s="14">
        <f t="shared" si="2336"/>
        <v>0</v>
      </c>
      <c r="L2993" s="37"/>
      <c r="M2993" s="19"/>
      <c r="N2993" s="18"/>
      <c r="O2993" s="32"/>
      <c r="P2993" s="14">
        <f t="shared" si="2337"/>
        <v>0</v>
      </c>
      <c r="Q2993" s="15">
        <f t="shared" si="2323"/>
        <v>0</v>
      </c>
      <c r="S2993" s="30" t="s">
        <v>2090</v>
      </c>
      <c r="T2993" s="37">
        <v>1</v>
      </c>
      <c r="U2993" s="19">
        <v>2</v>
      </c>
      <c r="V2993" s="18"/>
      <c r="W2993" s="32">
        <v>1</v>
      </c>
      <c r="X2993" s="14">
        <f t="shared" si="2332"/>
        <v>4</v>
      </c>
      <c r="Y2993" s="37">
        <v>1</v>
      </c>
      <c r="Z2993" s="19">
        <v>2</v>
      </c>
      <c r="AA2993" s="18"/>
      <c r="AB2993" s="32">
        <v>1</v>
      </c>
      <c r="AC2993" s="14">
        <f t="shared" si="2333"/>
        <v>4</v>
      </c>
      <c r="AD2993" s="37">
        <v>1</v>
      </c>
      <c r="AE2993" s="19">
        <v>2</v>
      </c>
      <c r="AF2993" s="18"/>
      <c r="AG2993" s="32">
        <v>1</v>
      </c>
      <c r="AH2993" s="14">
        <f t="shared" si="2334"/>
        <v>4</v>
      </c>
      <c r="AI2993" s="15">
        <f t="shared" si="2324"/>
        <v>12</v>
      </c>
      <c r="AJ2993" s="56">
        <v>45266</v>
      </c>
    </row>
    <row r="2994" spans="1:36" x14ac:dyDescent="0.15">
      <c r="A2994" s="30"/>
      <c r="B2994" s="37"/>
      <c r="C2994" s="19"/>
      <c r="D2994" s="18"/>
      <c r="E2994" s="32"/>
      <c r="F2994" s="14">
        <f t="shared" si="2335"/>
        <v>0</v>
      </c>
      <c r="G2994" s="37"/>
      <c r="H2994" s="19"/>
      <c r="I2994" s="18"/>
      <c r="J2994" s="32"/>
      <c r="K2994" s="14">
        <f t="shared" si="2336"/>
        <v>0</v>
      </c>
      <c r="L2994" s="37"/>
      <c r="M2994" s="19"/>
      <c r="N2994" s="18"/>
      <c r="O2994" s="32"/>
      <c r="P2994" s="14">
        <f t="shared" si="2337"/>
        <v>0</v>
      </c>
      <c r="Q2994" s="15">
        <f t="shared" si="2323"/>
        <v>0</v>
      </c>
      <c r="S2994" s="13" t="s">
        <v>2092</v>
      </c>
      <c r="T2994" s="37">
        <v>20</v>
      </c>
      <c r="U2994" s="19">
        <v>20</v>
      </c>
      <c r="V2994" s="18">
        <v>20</v>
      </c>
      <c r="W2994" s="32">
        <v>20</v>
      </c>
      <c r="X2994" s="14">
        <f t="shared" si="2332"/>
        <v>80</v>
      </c>
      <c r="Y2994" s="37">
        <v>20</v>
      </c>
      <c r="Z2994" s="19">
        <v>40</v>
      </c>
      <c r="AA2994" s="18">
        <v>30</v>
      </c>
      <c r="AB2994" s="32">
        <v>30</v>
      </c>
      <c r="AC2994" s="14">
        <f t="shared" si="2333"/>
        <v>120</v>
      </c>
      <c r="AD2994" s="37">
        <v>10</v>
      </c>
      <c r="AE2994" s="19">
        <v>35</v>
      </c>
      <c r="AF2994" s="18">
        <v>30</v>
      </c>
      <c r="AG2994" s="32">
        <v>30</v>
      </c>
      <c r="AH2994" s="14">
        <f t="shared" si="2334"/>
        <v>105</v>
      </c>
      <c r="AI2994" s="15">
        <f t="shared" si="2324"/>
        <v>305</v>
      </c>
      <c r="AJ2994" s="56">
        <v>45268</v>
      </c>
    </row>
    <row r="2995" spans="1:36" x14ac:dyDescent="0.15">
      <c r="A2995" s="30"/>
      <c r="B2995" s="37"/>
      <c r="C2995" s="19"/>
      <c r="D2995" s="18"/>
      <c r="E2995" s="32"/>
      <c r="F2995" s="14">
        <f t="shared" si="2335"/>
        <v>0</v>
      </c>
      <c r="G2995" s="37"/>
      <c r="H2995" s="19"/>
      <c r="I2995" s="18"/>
      <c r="J2995" s="32"/>
      <c r="K2995" s="14">
        <f t="shared" si="2336"/>
        <v>0</v>
      </c>
      <c r="L2995" s="37"/>
      <c r="M2995" s="19"/>
      <c r="N2995" s="18"/>
      <c r="O2995" s="32"/>
      <c r="P2995" s="14">
        <f t="shared" si="2337"/>
        <v>0</v>
      </c>
      <c r="Q2995" s="15">
        <f t="shared" si="2323"/>
        <v>0</v>
      </c>
      <c r="S2995" s="30" t="s">
        <v>27</v>
      </c>
      <c r="T2995" s="37">
        <v>3</v>
      </c>
      <c r="U2995" s="19"/>
      <c r="V2995" s="18"/>
      <c r="W2995" s="32"/>
      <c r="X2995" s="14">
        <f t="shared" ref="X2995" si="2342">SUM(T2995:W2995)</f>
        <v>3</v>
      </c>
      <c r="Y2995" s="37">
        <v>3</v>
      </c>
      <c r="Z2995" s="19"/>
      <c r="AA2995" s="18"/>
      <c r="AB2995" s="32"/>
      <c r="AC2995" s="14">
        <f t="shared" ref="AC2995" si="2343">SUM(Y2995:AB2995)</f>
        <v>3</v>
      </c>
      <c r="AD2995" s="37">
        <v>3</v>
      </c>
      <c r="AE2995" s="19"/>
      <c r="AF2995" s="18"/>
      <c r="AG2995" s="32"/>
      <c r="AH2995" s="14">
        <f t="shared" ref="AH2995" si="2344">SUM(AD2995:AG2995)</f>
        <v>3</v>
      </c>
      <c r="AI2995" s="15">
        <f t="shared" si="2324"/>
        <v>9</v>
      </c>
      <c r="AJ2995" s="56">
        <v>45265</v>
      </c>
    </row>
    <row r="2996" spans="1:36" x14ac:dyDescent="0.15">
      <c r="A2996" s="30"/>
      <c r="B2996" s="37"/>
      <c r="C2996" s="19"/>
      <c r="D2996" s="18"/>
      <c r="E2996" s="32"/>
      <c r="F2996" s="14">
        <f t="shared" si="2335"/>
        <v>0</v>
      </c>
      <c r="G2996" s="37"/>
      <c r="H2996" s="19"/>
      <c r="I2996" s="18"/>
      <c r="J2996" s="32"/>
      <c r="K2996" s="14">
        <f t="shared" si="2336"/>
        <v>0</v>
      </c>
      <c r="L2996" s="37"/>
      <c r="M2996" s="19"/>
      <c r="N2996" s="18"/>
      <c r="O2996" s="32"/>
      <c r="P2996" s="14">
        <f t="shared" si="2337"/>
        <v>0</v>
      </c>
      <c r="Q2996" s="15">
        <f t="shared" si="2323"/>
        <v>0</v>
      </c>
      <c r="S2996" s="30" t="s">
        <v>2093</v>
      </c>
      <c r="T2996" s="37"/>
      <c r="U2996" s="19"/>
      <c r="V2996" s="18">
        <v>2</v>
      </c>
      <c r="W2996" s="32"/>
      <c r="X2996" s="14">
        <f t="shared" si="2332"/>
        <v>2</v>
      </c>
      <c r="Y2996" s="37"/>
      <c r="Z2996" s="19"/>
      <c r="AA2996" s="18">
        <v>2</v>
      </c>
      <c r="AB2996" s="32"/>
      <c r="AC2996" s="14">
        <f t="shared" si="2333"/>
        <v>2</v>
      </c>
      <c r="AD2996" s="37"/>
      <c r="AE2996" s="19"/>
      <c r="AF2996" s="18">
        <v>2</v>
      </c>
      <c r="AG2996" s="32"/>
      <c r="AH2996" s="14">
        <f t="shared" si="2334"/>
        <v>2</v>
      </c>
      <c r="AI2996" s="15">
        <f t="shared" si="2324"/>
        <v>6</v>
      </c>
      <c r="AJ2996" s="56">
        <v>45267</v>
      </c>
    </row>
    <row r="2997" spans="1:36" x14ac:dyDescent="0.15">
      <c r="A2997" s="30"/>
      <c r="B2997" s="37"/>
      <c r="C2997" s="19"/>
      <c r="D2997" s="18"/>
      <c r="E2997" s="32"/>
      <c r="F2997" s="14">
        <f t="shared" si="2335"/>
        <v>0</v>
      </c>
      <c r="G2997" s="37"/>
      <c r="H2997" s="19"/>
      <c r="I2997" s="18"/>
      <c r="J2997" s="32"/>
      <c r="K2997" s="14">
        <f t="shared" si="2336"/>
        <v>0</v>
      </c>
      <c r="L2997" s="37"/>
      <c r="M2997" s="19"/>
      <c r="N2997" s="18"/>
      <c r="O2997" s="32"/>
      <c r="P2997" s="14">
        <f t="shared" si="2337"/>
        <v>0</v>
      </c>
      <c r="Q2997" s="15">
        <f t="shared" si="2323"/>
        <v>0</v>
      </c>
      <c r="S2997" s="30" t="s">
        <v>27</v>
      </c>
      <c r="T2997" s="37"/>
      <c r="U2997" s="19"/>
      <c r="V2997" s="18">
        <v>5</v>
      </c>
      <c r="W2997" s="32"/>
      <c r="X2997" s="14">
        <f t="shared" ref="X2997" si="2345">SUM(T2997:W2997)</f>
        <v>5</v>
      </c>
      <c r="Y2997" s="37"/>
      <c r="Z2997" s="19"/>
      <c r="AA2997" s="18">
        <v>5</v>
      </c>
      <c r="AB2997" s="32"/>
      <c r="AC2997" s="14">
        <f t="shared" ref="AC2997" si="2346">SUM(Y2997:AB2997)</f>
        <v>5</v>
      </c>
      <c r="AD2997" s="37"/>
      <c r="AE2997" s="19"/>
      <c r="AF2997" s="18">
        <v>5</v>
      </c>
      <c r="AG2997" s="32"/>
      <c r="AH2997" s="14">
        <f t="shared" ref="AH2997" si="2347">SUM(AD2997:AG2997)</f>
        <v>5</v>
      </c>
      <c r="AI2997" s="15">
        <f t="shared" si="2324"/>
        <v>15</v>
      </c>
      <c r="AJ2997" s="56">
        <v>45267</v>
      </c>
    </row>
    <row r="2998" spans="1:36" x14ac:dyDescent="0.15">
      <c r="A2998" s="30"/>
      <c r="B2998" s="37"/>
      <c r="C2998" s="19"/>
      <c r="D2998" s="18"/>
      <c r="E2998" s="32"/>
      <c r="F2998" s="14">
        <f t="shared" si="2335"/>
        <v>0</v>
      </c>
      <c r="G2998" s="37"/>
      <c r="H2998" s="19"/>
      <c r="I2998" s="18"/>
      <c r="J2998" s="32"/>
      <c r="K2998" s="14">
        <f t="shared" si="2336"/>
        <v>0</v>
      </c>
      <c r="L2998" s="37"/>
      <c r="M2998" s="19"/>
      <c r="N2998" s="18"/>
      <c r="O2998" s="32"/>
      <c r="P2998" s="14">
        <f t="shared" si="2337"/>
        <v>0</v>
      </c>
      <c r="Q2998" s="15">
        <f t="shared" si="2323"/>
        <v>0</v>
      </c>
      <c r="S2998" s="30" t="s">
        <v>2095</v>
      </c>
      <c r="T2998" s="31">
        <v>1</v>
      </c>
      <c r="U2998" s="32">
        <v>1</v>
      </c>
      <c r="V2998" s="33"/>
      <c r="W2998" s="32">
        <v>2</v>
      </c>
      <c r="X2998" s="14">
        <f t="shared" si="2332"/>
        <v>4</v>
      </c>
      <c r="Y2998" s="31">
        <v>1</v>
      </c>
      <c r="Z2998" s="32">
        <v>1</v>
      </c>
      <c r="AA2998" s="33"/>
      <c r="AB2998" s="32">
        <v>2</v>
      </c>
      <c r="AC2998" s="14">
        <f t="shared" si="2333"/>
        <v>4</v>
      </c>
      <c r="AD2998" s="31">
        <v>1</v>
      </c>
      <c r="AE2998" s="32">
        <v>1</v>
      </c>
      <c r="AF2998" s="33"/>
      <c r="AG2998" s="32">
        <v>2</v>
      </c>
      <c r="AH2998" s="14">
        <f t="shared" si="2334"/>
        <v>4</v>
      </c>
      <c r="AI2998" s="15">
        <f t="shared" si="2324"/>
        <v>12</v>
      </c>
      <c r="AJ2998" s="56">
        <v>45268</v>
      </c>
    </row>
    <row r="2999" spans="1:36" x14ac:dyDescent="0.15">
      <c r="A2999" s="30"/>
      <c r="B2999" s="37"/>
      <c r="C2999" s="19"/>
      <c r="D2999" s="18"/>
      <c r="E2999" s="32"/>
      <c r="F2999" s="14">
        <f t="shared" si="2335"/>
        <v>0</v>
      </c>
      <c r="G2999" s="37"/>
      <c r="H2999" s="19"/>
      <c r="I2999" s="18"/>
      <c r="J2999" s="32"/>
      <c r="K2999" s="14">
        <f t="shared" si="2336"/>
        <v>0</v>
      </c>
      <c r="L2999" s="37"/>
      <c r="M2999" s="19"/>
      <c r="N2999" s="18"/>
      <c r="O2999" s="32"/>
      <c r="P2999" s="14">
        <f t="shared" si="2337"/>
        <v>0</v>
      </c>
      <c r="Q2999" s="15">
        <f t="shared" si="2323"/>
        <v>0</v>
      </c>
      <c r="S2999" s="30" t="s">
        <v>27</v>
      </c>
      <c r="T2999" s="31"/>
      <c r="U2999" s="32"/>
      <c r="V2999" s="33">
        <v>2</v>
      </c>
      <c r="W2999" s="32">
        <v>2</v>
      </c>
      <c r="X2999" s="14">
        <f t="shared" ref="X2999" si="2348">SUM(T2999:W2999)</f>
        <v>4</v>
      </c>
      <c r="Y2999" s="31"/>
      <c r="Z2999" s="32"/>
      <c r="AA2999" s="33">
        <v>2</v>
      </c>
      <c r="AB2999" s="32">
        <v>2</v>
      </c>
      <c r="AC2999" s="14">
        <f t="shared" ref="AC2999" si="2349">SUM(Y2999:AB2999)</f>
        <v>4</v>
      </c>
      <c r="AD2999" s="31"/>
      <c r="AE2999" s="32"/>
      <c r="AF2999" s="33">
        <v>2</v>
      </c>
      <c r="AG2999" s="32">
        <v>2</v>
      </c>
      <c r="AH2999" s="14">
        <f t="shared" ref="AH2999" si="2350">SUM(AD2999:AG2999)</f>
        <v>4</v>
      </c>
      <c r="AI2999" s="15">
        <f t="shared" si="2324"/>
        <v>12</v>
      </c>
      <c r="AJ2999" s="56">
        <v>45271</v>
      </c>
    </row>
    <row r="3000" spans="1:36" x14ac:dyDescent="0.15">
      <c r="A3000" s="30"/>
      <c r="B3000" s="37"/>
      <c r="C3000" s="19"/>
      <c r="D3000" s="18"/>
      <c r="E3000" s="32"/>
      <c r="F3000" s="14">
        <f t="shared" si="2335"/>
        <v>0</v>
      </c>
      <c r="G3000" s="37"/>
      <c r="H3000" s="19"/>
      <c r="I3000" s="18"/>
      <c r="J3000" s="32"/>
      <c r="K3000" s="14">
        <f t="shared" si="2336"/>
        <v>0</v>
      </c>
      <c r="L3000" s="37"/>
      <c r="M3000" s="19"/>
      <c r="N3000" s="18"/>
      <c r="O3000" s="32"/>
      <c r="P3000" s="14">
        <f t="shared" si="2337"/>
        <v>0</v>
      </c>
      <c r="Q3000" s="15">
        <f t="shared" si="2323"/>
        <v>0</v>
      </c>
      <c r="S3000" s="30" t="s">
        <v>2099</v>
      </c>
      <c r="T3000" s="31">
        <v>1</v>
      </c>
      <c r="U3000" s="32"/>
      <c r="V3000" s="33"/>
      <c r="W3000" s="32">
        <v>1</v>
      </c>
      <c r="X3000" s="14">
        <f t="shared" si="2332"/>
        <v>2</v>
      </c>
      <c r="Y3000" s="31">
        <v>1</v>
      </c>
      <c r="Z3000" s="32"/>
      <c r="AA3000" s="33"/>
      <c r="AB3000" s="32">
        <v>1</v>
      </c>
      <c r="AC3000" s="14">
        <f t="shared" si="2333"/>
        <v>2</v>
      </c>
      <c r="AD3000" s="31">
        <v>1</v>
      </c>
      <c r="AE3000" s="32"/>
      <c r="AF3000" s="33"/>
      <c r="AG3000" s="32">
        <v>1</v>
      </c>
      <c r="AH3000" s="14">
        <f t="shared" si="2334"/>
        <v>2</v>
      </c>
      <c r="AI3000" s="15">
        <f t="shared" si="2324"/>
        <v>6</v>
      </c>
      <c r="AJ3000" s="56">
        <v>45273</v>
      </c>
    </row>
    <row r="3001" spans="1:36" x14ac:dyDescent="0.15">
      <c r="A3001" s="30"/>
      <c r="B3001" s="37"/>
      <c r="C3001" s="19"/>
      <c r="D3001" s="18"/>
      <c r="E3001" s="32"/>
      <c r="F3001" s="14">
        <f t="shared" si="2335"/>
        <v>0</v>
      </c>
      <c r="G3001" s="37"/>
      <c r="H3001" s="19"/>
      <c r="I3001" s="18"/>
      <c r="J3001" s="32"/>
      <c r="K3001" s="14">
        <f t="shared" si="2336"/>
        <v>0</v>
      </c>
      <c r="L3001" s="37"/>
      <c r="M3001" s="19"/>
      <c r="N3001" s="18"/>
      <c r="O3001" s="32"/>
      <c r="P3001" s="14">
        <f t="shared" si="2337"/>
        <v>0</v>
      </c>
      <c r="Q3001" s="15">
        <f t="shared" si="2323"/>
        <v>0</v>
      </c>
      <c r="S3001" s="13" t="s">
        <v>2038</v>
      </c>
      <c r="T3001" s="31">
        <v>3</v>
      </c>
      <c r="U3001" s="32">
        <v>3</v>
      </c>
      <c r="V3001" s="33">
        <v>3</v>
      </c>
      <c r="W3001" s="32"/>
      <c r="X3001" s="14">
        <f t="shared" ref="X3001:X3003" si="2351">SUM(T3001:W3001)</f>
        <v>9</v>
      </c>
      <c r="Y3001" s="31">
        <v>3</v>
      </c>
      <c r="Z3001" s="32">
        <v>3</v>
      </c>
      <c r="AA3001" s="33">
        <v>3</v>
      </c>
      <c r="AB3001" s="32"/>
      <c r="AC3001" s="14">
        <f t="shared" ref="AC3001:AC3003" si="2352">SUM(Y3001:AB3001)</f>
        <v>9</v>
      </c>
      <c r="AD3001" s="31">
        <v>3</v>
      </c>
      <c r="AE3001" s="32">
        <v>3</v>
      </c>
      <c r="AF3001" s="33">
        <v>3</v>
      </c>
      <c r="AG3001" s="32"/>
      <c r="AH3001" s="14">
        <f t="shared" ref="AH3001:AH3003" si="2353">SUM(AD3001:AG3001)</f>
        <v>9</v>
      </c>
      <c r="AI3001" s="15">
        <f t="shared" ref="AI3001:AI3003" si="2354">X3001+AC3001+AH3001</f>
        <v>27</v>
      </c>
      <c r="AJ3001" s="56">
        <v>45273</v>
      </c>
    </row>
    <row r="3002" spans="1:36" x14ac:dyDescent="0.15">
      <c r="A3002" s="39"/>
      <c r="B3002" s="37"/>
      <c r="C3002" s="19"/>
      <c r="D3002" s="18"/>
      <c r="E3002" s="32"/>
      <c r="F3002" s="14">
        <f t="shared" si="2335"/>
        <v>0</v>
      </c>
      <c r="G3002" s="37"/>
      <c r="H3002" s="19"/>
      <c r="I3002" s="18"/>
      <c r="J3002" s="32"/>
      <c r="K3002" s="14">
        <f t="shared" si="2336"/>
        <v>0</v>
      </c>
      <c r="L3002" s="37"/>
      <c r="M3002" s="19"/>
      <c r="N3002" s="18"/>
      <c r="O3002" s="32"/>
      <c r="P3002" s="14">
        <f t="shared" si="2337"/>
        <v>0</v>
      </c>
      <c r="Q3002" s="15">
        <f t="shared" si="2323"/>
        <v>0</v>
      </c>
      <c r="S3002" s="13" t="s">
        <v>2100</v>
      </c>
      <c r="T3002" s="31">
        <v>25</v>
      </c>
      <c r="U3002" s="32">
        <v>50</v>
      </c>
      <c r="V3002" s="33">
        <v>20</v>
      </c>
      <c r="W3002" s="32">
        <v>70</v>
      </c>
      <c r="X3002" s="14">
        <f t="shared" si="2351"/>
        <v>165</v>
      </c>
      <c r="Y3002" s="31">
        <v>20</v>
      </c>
      <c r="Z3002" s="32">
        <v>40</v>
      </c>
      <c r="AA3002" s="33">
        <v>10</v>
      </c>
      <c r="AB3002" s="32">
        <v>70</v>
      </c>
      <c r="AC3002" s="14">
        <f t="shared" si="2352"/>
        <v>140</v>
      </c>
      <c r="AD3002" s="31">
        <v>70</v>
      </c>
      <c r="AE3002" s="32">
        <v>5</v>
      </c>
      <c r="AF3002" s="33">
        <v>90</v>
      </c>
      <c r="AG3002" s="32">
        <v>40</v>
      </c>
      <c r="AH3002" s="14">
        <f t="shared" si="2353"/>
        <v>205</v>
      </c>
      <c r="AI3002" s="15">
        <f t="shared" si="2354"/>
        <v>510</v>
      </c>
      <c r="AJ3002" s="56">
        <v>45275</v>
      </c>
    </row>
    <row r="3003" spans="1:36" x14ac:dyDescent="0.15">
      <c r="A3003" s="30"/>
      <c r="B3003" s="37"/>
      <c r="C3003" s="19"/>
      <c r="D3003" s="18"/>
      <c r="E3003" s="32"/>
      <c r="F3003" s="14">
        <f t="shared" si="2335"/>
        <v>0</v>
      </c>
      <c r="G3003" s="37"/>
      <c r="H3003" s="19"/>
      <c r="I3003" s="18"/>
      <c r="J3003" s="32"/>
      <c r="K3003" s="14">
        <f t="shared" si="2336"/>
        <v>0</v>
      </c>
      <c r="L3003" s="37"/>
      <c r="M3003" s="19"/>
      <c r="N3003" s="18"/>
      <c r="O3003" s="32"/>
      <c r="P3003" s="14">
        <f t="shared" si="2337"/>
        <v>0</v>
      </c>
      <c r="Q3003" s="15">
        <f t="shared" si="2323"/>
        <v>0</v>
      </c>
      <c r="S3003" s="30" t="s">
        <v>2101</v>
      </c>
      <c r="T3003" s="31">
        <v>1</v>
      </c>
      <c r="U3003" s="32"/>
      <c r="V3003" s="33"/>
      <c r="W3003" s="32"/>
      <c r="X3003" s="14">
        <f t="shared" si="2351"/>
        <v>1</v>
      </c>
      <c r="Y3003" s="31">
        <v>1</v>
      </c>
      <c r="Z3003" s="32"/>
      <c r="AA3003" s="33"/>
      <c r="AB3003" s="32"/>
      <c r="AC3003" s="14">
        <f t="shared" si="2352"/>
        <v>1</v>
      </c>
      <c r="AD3003" s="31">
        <v>1</v>
      </c>
      <c r="AE3003" s="32"/>
      <c r="AF3003" s="33"/>
      <c r="AG3003" s="32"/>
      <c r="AH3003" s="14">
        <f t="shared" si="2353"/>
        <v>1</v>
      </c>
      <c r="AI3003" s="15">
        <f t="shared" si="2354"/>
        <v>3</v>
      </c>
      <c r="AJ3003" s="56">
        <v>45275</v>
      </c>
    </row>
    <row r="3004" spans="1:36" x14ac:dyDescent="0.15">
      <c r="A3004" s="30"/>
      <c r="B3004" s="37"/>
      <c r="C3004" s="19"/>
      <c r="D3004" s="18"/>
      <c r="E3004" s="32"/>
      <c r="F3004" s="14">
        <f t="shared" si="2335"/>
        <v>0</v>
      </c>
      <c r="G3004" s="37"/>
      <c r="H3004" s="19"/>
      <c r="I3004" s="18"/>
      <c r="J3004" s="32"/>
      <c r="K3004" s="14">
        <f t="shared" si="2336"/>
        <v>0</v>
      </c>
      <c r="L3004" s="37"/>
      <c r="M3004" s="19"/>
      <c r="N3004" s="18"/>
      <c r="O3004" s="32"/>
      <c r="P3004" s="14">
        <f t="shared" si="2337"/>
        <v>0</v>
      </c>
      <c r="Q3004" s="15">
        <f t="shared" si="2323"/>
        <v>0</v>
      </c>
      <c r="S3004" s="13" t="s">
        <v>2103</v>
      </c>
      <c r="T3004" s="31"/>
      <c r="U3004" s="32"/>
      <c r="V3004" s="33"/>
      <c r="W3004" s="32">
        <v>10</v>
      </c>
      <c r="X3004" s="14">
        <f t="shared" ref="X3004:X3005" si="2355">SUM(T3004:W3004)</f>
        <v>10</v>
      </c>
      <c r="Y3004" s="31"/>
      <c r="Z3004" s="32"/>
      <c r="AA3004" s="33"/>
      <c r="AB3004" s="32"/>
      <c r="AC3004" s="14">
        <f t="shared" ref="AC3004:AC3005" si="2356">SUM(Y3004:AB3004)</f>
        <v>0</v>
      </c>
      <c r="AD3004" s="31"/>
      <c r="AE3004" s="32"/>
      <c r="AF3004" s="33"/>
      <c r="AG3004" s="32"/>
      <c r="AH3004" s="14">
        <f t="shared" ref="AH3004:AH3005" si="2357">SUM(AD3004:AG3004)</f>
        <v>0</v>
      </c>
      <c r="AI3004" s="15">
        <f t="shared" ref="AI3004:AI3005" si="2358">X3004+AC3004+AH3004</f>
        <v>10</v>
      </c>
      <c r="AJ3004" s="56">
        <v>45278</v>
      </c>
    </row>
    <row r="3005" spans="1:36" x14ac:dyDescent="0.15">
      <c r="A3005" s="13"/>
      <c r="B3005" s="37"/>
      <c r="C3005" s="19"/>
      <c r="D3005" s="18"/>
      <c r="E3005" s="32"/>
      <c r="F3005" s="14">
        <f t="shared" si="2335"/>
        <v>0</v>
      </c>
      <c r="G3005" s="37"/>
      <c r="H3005" s="19"/>
      <c r="I3005" s="18"/>
      <c r="J3005" s="32"/>
      <c r="K3005" s="14">
        <f t="shared" si="2336"/>
        <v>0</v>
      </c>
      <c r="L3005" s="37"/>
      <c r="M3005" s="19"/>
      <c r="N3005" s="18"/>
      <c r="O3005" s="32"/>
      <c r="P3005" s="14">
        <f t="shared" si="2337"/>
        <v>0</v>
      </c>
      <c r="Q3005" s="15">
        <f t="shared" si="2323"/>
        <v>0</v>
      </c>
      <c r="S3005" s="30"/>
      <c r="T3005" s="31"/>
      <c r="U3005" s="32"/>
      <c r="V3005" s="33"/>
      <c r="W3005" s="32"/>
      <c r="X3005" s="14">
        <f t="shared" si="2355"/>
        <v>0</v>
      </c>
      <c r="Y3005" s="31"/>
      <c r="Z3005" s="32"/>
      <c r="AA3005" s="33"/>
      <c r="AB3005" s="32"/>
      <c r="AC3005" s="14">
        <f t="shared" si="2356"/>
        <v>0</v>
      </c>
      <c r="AD3005" s="31"/>
      <c r="AE3005" s="32"/>
      <c r="AF3005" s="33"/>
      <c r="AG3005" s="32"/>
      <c r="AH3005" s="14">
        <f t="shared" si="2357"/>
        <v>0</v>
      </c>
      <c r="AI3005" s="15">
        <f t="shared" si="2358"/>
        <v>0</v>
      </c>
    </row>
    <row r="3006" spans="1:36" ht="14.25" thickBot="1" x14ac:dyDescent="0.2">
      <c r="A3006" s="13"/>
      <c r="B3006" s="37"/>
      <c r="C3006" s="19"/>
      <c r="D3006" s="18"/>
      <c r="E3006" s="106"/>
      <c r="F3006" s="14">
        <f t="shared" si="2335"/>
        <v>0</v>
      </c>
      <c r="G3006" s="37"/>
      <c r="H3006" s="19"/>
      <c r="I3006" s="18"/>
      <c r="J3006" s="32"/>
      <c r="K3006" s="14">
        <f t="shared" si="2336"/>
        <v>0</v>
      </c>
      <c r="L3006" s="37"/>
      <c r="M3006" s="19"/>
      <c r="N3006" s="18"/>
      <c r="O3006" s="106"/>
      <c r="P3006" s="14">
        <f t="shared" si="2337"/>
        <v>0</v>
      </c>
      <c r="Q3006" s="24">
        <f t="shared" si="2323"/>
        <v>0</v>
      </c>
      <c r="S3006" s="13" t="s">
        <v>2038</v>
      </c>
      <c r="T3006" s="31"/>
      <c r="U3006" s="32"/>
      <c r="V3006" s="33"/>
      <c r="W3006" s="32"/>
      <c r="X3006" s="14">
        <f t="shared" ref="X3006" si="2359">SUM(T3006:W3006)</f>
        <v>0</v>
      </c>
      <c r="Y3006" s="31"/>
      <c r="Z3006" s="32"/>
      <c r="AA3006" s="33"/>
      <c r="AB3006" s="32"/>
      <c r="AC3006" s="14">
        <f t="shared" ref="AC3006" si="2360">SUM(Y3006:AB3006)</f>
        <v>0</v>
      </c>
      <c r="AD3006" s="31"/>
      <c r="AE3006" s="32"/>
      <c r="AF3006" s="33"/>
      <c r="AG3006" s="32"/>
      <c r="AH3006" s="14">
        <f t="shared" ref="AH3006" si="2361">SUM(AD3006:AG3006)</f>
        <v>0</v>
      </c>
      <c r="AI3006" s="15">
        <f t="shared" ref="AI3006" si="2362">X3006+AC3006+AH3006</f>
        <v>0</v>
      </c>
      <c r="AJ3006" s="57" t="s">
        <v>2039</v>
      </c>
    </row>
    <row r="3007" spans="1:36" ht="14.25" thickBot="1" x14ac:dyDescent="0.2">
      <c r="A3007" s="3" t="s">
        <v>11</v>
      </c>
      <c r="B3007" s="26">
        <f>SUM(B2983:B3006)</f>
        <v>3</v>
      </c>
      <c r="C3007" s="26">
        <f t="shared" ref="C3007:E3007" si="2363">SUM(C2983:C3006)</f>
        <v>1</v>
      </c>
      <c r="D3007" s="26">
        <f t="shared" si="2363"/>
        <v>8</v>
      </c>
      <c r="E3007" s="26">
        <f t="shared" si="2363"/>
        <v>5</v>
      </c>
      <c r="F3007" s="40">
        <f>SUM(F2983:F3006)</f>
        <v>17</v>
      </c>
      <c r="G3007" s="26">
        <f t="shared" ref="G3007:Q3007" si="2364">SUM(G2983:G3006)</f>
        <v>3</v>
      </c>
      <c r="H3007" s="26">
        <f t="shared" si="2364"/>
        <v>1</v>
      </c>
      <c r="I3007" s="27">
        <f t="shared" si="2364"/>
        <v>8</v>
      </c>
      <c r="J3007" s="27">
        <f t="shared" si="2364"/>
        <v>5</v>
      </c>
      <c r="K3007" s="40">
        <f t="shared" si="2364"/>
        <v>17</v>
      </c>
      <c r="L3007" s="26">
        <f t="shared" si="2364"/>
        <v>3</v>
      </c>
      <c r="M3007" s="26">
        <f t="shared" si="2364"/>
        <v>1</v>
      </c>
      <c r="N3007" s="26">
        <f t="shared" si="2364"/>
        <v>8</v>
      </c>
      <c r="O3007" s="26">
        <f t="shared" si="2364"/>
        <v>5</v>
      </c>
      <c r="P3007" s="40">
        <f t="shared" si="2364"/>
        <v>17</v>
      </c>
      <c r="Q3007" s="41">
        <f t="shared" si="2364"/>
        <v>51</v>
      </c>
      <c r="S3007" s="3" t="s">
        <v>11</v>
      </c>
      <c r="T3007" s="26">
        <f t="shared" ref="T3007:AI3007" si="2365">SUM(T2983:T3006)</f>
        <v>69</v>
      </c>
      <c r="U3007" s="26">
        <f t="shared" si="2365"/>
        <v>104</v>
      </c>
      <c r="V3007" s="26">
        <f t="shared" si="2365"/>
        <v>67</v>
      </c>
      <c r="W3007" s="26">
        <f t="shared" si="2365"/>
        <v>113</v>
      </c>
      <c r="X3007" s="40">
        <f t="shared" si="2365"/>
        <v>353</v>
      </c>
      <c r="Y3007" s="26">
        <f t="shared" si="2365"/>
        <v>64</v>
      </c>
      <c r="Z3007" s="26">
        <f t="shared" si="2365"/>
        <v>114</v>
      </c>
      <c r="AA3007" s="27">
        <f t="shared" si="2365"/>
        <v>67</v>
      </c>
      <c r="AB3007" s="27">
        <f t="shared" si="2365"/>
        <v>113</v>
      </c>
      <c r="AC3007" s="40">
        <f t="shared" si="2365"/>
        <v>358</v>
      </c>
      <c r="AD3007" s="26">
        <f t="shared" si="2365"/>
        <v>104</v>
      </c>
      <c r="AE3007" s="26">
        <f t="shared" si="2365"/>
        <v>74</v>
      </c>
      <c r="AF3007" s="26">
        <f t="shared" si="2365"/>
        <v>147</v>
      </c>
      <c r="AG3007" s="26">
        <f t="shared" si="2365"/>
        <v>83</v>
      </c>
      <c r="AH3007" s="40">
        <f t="shared" si="2365"/>
        <v>408</v>
      </c>
      <c r="AI3007" s="41">
        <f t="shared" si="2365"/>
        <v>1119</v>
      </c>
    </row>
    <row r="3008" spans="1:36" ht="14.25" thickBot="1" x14ac:dyDescent="0.2">
      <c r="A3008" s="42" t="s">
        <v>12</v>
      </c>
      <c r="B3008" s="43">
        <f>B2982-B3007</f>
        <v>6</v>
      </c>
      <c r="C3008" s="43">
        <f t="shared" ref="C3008:Q3008" si="2366">C2982-C3007</f>
        <v>7</v>
      </c>
      <c r="D3008" s="43">
        <f t="shared" si="2366"/>
        <v>5</v>
      </c>
      <c r="E3008" s="43">
        <f t="shared" si="2366"/>
        <v>2</v>
      </c>
      <c r="F3008" s="43">
        <f t="shared" si="2366"/>
        <v>20</v>
      </c>
      <c r="G3008" s="43">
        <f t="shared" si="2366"/>
        <v>6</v>
      </c>
      <c r="H3008" s="43">
        <f t="shared" si="2366"/>
        <v>4</v>
      </c>
      <c r="I3008" s="43">
        <f t="shared" si="2366"/>
        <v>4</v>
      </c>
      <c r="J3008" s="43">
        <f t="shared" si="2366"/>
        <v>2</v>
      </c>
      <c r="K3008" s="43">
        <f t="shared" si="2366"/>
        <v>16</v>
      </c>
      <c r="L3008" s="43">
        <f t="shared" si="2366"/>
        <v>7</v>
      </c>
      <c r="M3008" s="43">
        <f t="shared" si="2366"/>
        <v>3</v>
      </c>
      <c r="N3008" s="43">
        <f t="shared" si="2366"/>
        <v>5</v>
      </c>
      <c r="O3008" s="43">
        <f t="shared" si="2366"/>
        <v>2</v>
      </c>
      <c r="P3008" s="43">
        <f t="shared" si="2366"/>
        <v>17</v>
      </c>
      <c r="Q3008" s="41">
        <f t="shared" si="2366"/>
        <v>53</v>
      </c>
      <c r="S3008" s="42" t="s">
        <v>12</v>
      </c>
      <c r="T3008" s="43">
        <f>T2982-T3007</f>
        <v>509</v>
      </c>
      <c r="U3008" s="43">
        <f t="shared" ref="U3008:AI3008" si="2367">U2982-U3007</f>
        <v>587</v>
      </c>
      <c r="V3008" s="43">
        <f t="shared" si="2367"/>
        <v>596</v>
      </c>
      <c r="W3008" s="43">
        <f t="shared" si="2367"/>
        <v>218</v>
      </c>
      <c r="X3008" s="43">
        <f t="shared" si="2367"/>
        <v>1910</v>
      </c>
      <c r="Y3008" s="43">
        <f t="shared" si="2367"/>
        <v>610</v>
      </c>
      <c r="Z3008" s="43">
        <f t="shared" si="2367"/>
        <v>754</v>
      </c>
      <c r="AA3008" s="43">
        <f t="shared" si="2367"/>
        <v>654</v>
      </c>
      <c r="AB3008" s="43">
        <f t="shared" si="2367"/>
        <v>263</v>
      </c>
      <c r="AC3008" s="43">
        <f t="shared" si="2367"/>
        <v>2281</v>
      </c>
      <c r="AD3008" s="43">
        <f t="shared" si="2367"/>
        <v>503</v>
      </c>
      <c r="AE3008" s="43">
        <f t="shared" si="2367"/>
        <v>781</v>
      </c>
      <c r="AF3008" s="43">
        <f t="shared" si="2367"/>
        <v>538</v>
      </c>
      <c r="AG3008" s="43">
        <f t="shared" si="2367"/>
        <v>380</v>
      </c>
      <c r="AH3008" s="43">
        <f t="shared" si="2367"/>
        <v>2202</v>
      </c>
      <c r="AI3008" s="41">
        <f t="shared" si="2367"/>
        <v>6393</v>
      </c>
    </row>
    <row r="3011" spans="1:35" ht="21.75" thickBot="1" x14ac:dyDescent="0.25">
      <c r="A3011" s="50" t="s">
        <v>13</v>
      </c>
      <c r="B3011" s="51"/>
      <c r="C3011" s="51"/>
      <c r="D3011" s="51"/>
      <c r="E3011" s="51"/>
      <c r="F3011" s="54" t="s">
        <v>26</v>
      </c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S3011" s="50" t="s">
        <v>14</v>
      </c>
      <c r="T3011" s="51"/>
      <c r="U3011" s="51"/>
      <c r="V3011" s="51"/>
      <c r="W3011" s="51"/>
      <c r="X3011" s="54" t="s">
        <v>26</v>
      </c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</row>
    <row r="3012" spans="1:35" ht="14.25" thickBot="1" x14ac:dyDescent="0.2">
      <c r="A3012" s="2" t="s">
        <v>0</v>
      </c>
      <c r="B3012" s="225" t="s">
        <v>15</v>
      </c>
      <c r="C3012" s="225"/>
      <c r="D3012" s="225"/>
      <c r="E3012" s="225"/>
      <c r="F3012" s="226"/>
      <c r="G3012" s="225" t="s">
        <v>1</v>
      </c>
      <c r="H3012" s="225"/>
      <c r="I3012" s="225"/>
      <c r="J3012" s="225"/>
      <c r="K3012" s="226"/>
      <c r="L3012" s="225" t="s">
        <v>16</v>
      </c>
      <c r="M3012" s="225"/>
      <c r="N3012" s="225"/>
      <c r="O3012" s="225"/>
      <c r="P3012" s="225"/>
      <c r="Q3012" s="227" t="s">
        <v>2</v>
      </c>
      <c r="S3012" s="2" t="s">
        <v>0</v>
      </c>
      <c r="T3012" s="225" t="s">
        <v>15</v>
      </c>
      <c r="U3012" s="225"/>
      <c r="V3012" s="225"/>
      <c r="W3012" s="225"/>
      <c r="X3012" s="226"/>
      <c r="Y3012" s="225" t="s">
        <v>1</v>
      </c>
      <c r="Z3012" s="225"/>
      <c r="AA3012" s="225"/>
      <c r="AB3012" s="225"/>
      <c r="AC3012" s="226"/>
      <c r="AD3012" s="225" t="s">
        <v>16</v>
      </c>
      <c r="AE3012" s="225"/>
      <c r="AF3012" s="225"/>
      <c r="AG3012" s="225"/>
      <c r="AH3012" s="225"/>
      <c r="AI3012" s="227" t="s">
        <v>2</v>
      </c>
    </row>
    <row r="3013" spans="1:35" ht="14.25" thickBot="1" x14ac:dyDescent="0.2">
      <c r="A3013" s="2" t="s">
        <v>3</v>
      </c>
      <c r="B3013" s="3" t="s">
        <v>4</v>
      </c>
      <c r="C3013" s="2" t="s">
        <v>5</v>
      </c>
      <c r="D3013" s="4" t="s">
        <v>6</v>
      </c>
      <c r="E3013" s="2" t="s">
        <v>821</v>
      </c>
      <c r="F3013" s="2" t="s">
        <v>7</v>
      </c>
      <c r="G3013" s="3" t="s">
        <v>4</v>
      </c>
      <c r="H3013" s="2" t="s">
        <v>5</v>
      </c>
      <c r="I3013" s="4" t="s">
        <v>6</v>
      </c>
      <c r="J3013" s="2" t="s">
        <v>820</v>
      </c>
      <c r="K3013" s="2" t="s">
        <v>7</v>
      </c>
      <c r="L3013" s="3" t="s">
        <v>4</v>
      </c>
      <c r="M3013" s="2" t="s">
        <v>5</v>
      </c>
      <c r="N3013" s="4" t="s">
        <v>6</v>
      </c>
      <c r="O3013" s="2" t="s">
        <v>820</v>
      </c>
      <c r="P3013" s="3" t="s">
        <v>7</v>
      </c>
      <c r="Q3013" s="228"/>
      <c r="S3013" s="2" t="s">
        <v>1954</v>
      </c>
      <c r="T3013" s="3" t="s">
        <v>1955</v>
      </c>
      <c r="U3013" s="2" t="s">
        <v>5</v>
      </c>
      <c r="V3013" s="4" t="s">
        <v>6</v>
      </c>
      <c r="W3013" s="2" t="s">
        <v>821</v>
      </c>
      <c r="X3013" s="2" t="s">
        <v>7</v>
      </c>
      <c r="Y3013" s="3" t="s">
        <v>4</v>
      </c>
      <c r="Z3013" s="2" t="s">
        <v>5</v>
      </c>
      <c r="AA3013" s="4" t="s">
        <v>6</v>
      </c>
      <c r="AB3013" s="2" t="s">
        <v>821</v>
      </c>
      <c r="AC3013" s="2" t="s">
        <v>7</v>
      </c>
      <c r="AD3013" s="3" t="s">
        <v>4</v>
      </c>
      <c r="AE3013" s="2" t="s">
        <v>5</v>
      </c>
      <c r="AF3013" s="4" t="s">
        <v>6</v>
      </c>
      <c r="AG3013" s="2" t="s">
        <v>821</v>
      </c>
      <c r="AH3013" s="3" t="s">
        <v>7</v>
      </c>
      <c r="AI3013" s="228"/>
    </row>
    <row r="3014" spans="1:35" x14ac:dyDescent="0.15">
      <c r="A3014" s="5" t="s">
        <v>12</v>
      </c>
      <c r="B3014" s="6">
        <f>B3008</f>
        <v>6</v>
      </c>
      <c r="C3014" s="7">
        <f>C3008</f>
        <v>7</v>
      </c>
      <c r="D3014" s="6">
        <f>D3008</f>
        <v>5</v>
      </c>
      <c r="E3014" s="7">
        <f>E3008</f>
        <v>2</v>
      </c>
      <c r="F3014" s="8">
        <f>SUM(B3014:E3014)</f>
        <v>20</v>
      </c>
      <c r="G3014" s="6">
        <f>G3008</f>
        <v>6</v>
      </c>
      <c r="H3014" s="7">
        <f>H3008</f>
        <v>4</v>
      </c>
      <c r="I3014" s="6">
        <f>I3008</f>
        <v>4</v>
      </c>
      <c r="J3014" s="7">
        <f>J3008</f>
        <v>2</v>
      </c>
      <c r="K3014" s="8">
        <f>SUM(G3014:J3014)</f>
        <v>16</v>
      </c>
      <c r="L3014" s="6">
        <f>L3008</f>
        <v>7</v>
      </c>
      <c r="M3014" s="7">
        <f>M3008</f>
        <v>3</v>
      </c>
      <c r="N3014" s="6">
        <f>N3008</f>
        <v>5</v>
      </c>
      <c r="O3014" s="7">
        <f>O3008</f>
        <v>2</v>
      </c>
      <c r="P3014" s="8">
        <f>SUM(L3014:O3014)</f>
        <v>17</v>
      </c>
      <c r="Q3014" s="9">
        <f>F3014+K3014+P3014</f>
        <v>53</v>
      </c>
      <c r="S3014" s="5" t="s">
        <v>12</v>
      </c>
      <c r="T3014" s="6">
        <f>T3008</f>
        <v>509</v>
      </c>
      <c r="U3014" s="7">
        <f>U3008</f>
        <v>587</v>
      </c>
      <c r="V3014" s="6">
        <f>V3008</f>
        <v>596</v>
      </c>
      <c r="W3014" s="7">
        <f>W3008</f>
        <v>218</v>
      </c>
      <c r="X3014" s="8">
        <f>SUM(T3014:W3014)</f>
        <v>1910</v>
      </c>
      <c r="Y3014" s="6">
        <f>Y3008</f>
        <v>610</v>
      </c>
      <c r="Z3014" s="7">
        <f>Z3008</f>
        <v>754</v>
      </c>
      <c r="AA3014" s="6">
        <f>AA3008</f>
        <v>654</v>
      </c>
      <c r="AB3014" s="7">
        <f>AB3008</f>
        <v>263</v>
      </c>
      <c r="AC3014" s="8">
        <f>SUM(Y3014:AB3014)</f>
        <v>2281</v>
      </c>
      <c r="AD3014" s="7">
        <f>AD3008</f>
        <v>503</v>
      </c>
      <c r="AE3014" s="7">
        <f>AE3008</f>
        <v>781</v>
      </c>
      <c r="AF3014" s="6">
        <f>AF3008</f>
        <v>538</v>
      </c>
      <c r="AG3014" s="7">
        <f>AG3008</f>
        <v>380</v>
      </c>
      <c r="AH3014" s="8">
        <f>SUM(AD3014:AG3014)</f>
        <v>2202</v>
      </c>
      <c r="AI3014" s="9">
        <f>X3014+AC3014+AH3014</f>
        <v>6393</v>
      </c>
    </row>
    <row r="3015" spans="1:35" x14ac:dyDescent="0.15">
      <c r="A3015" s="11" t="s">
        <v>66</v>
      </c>
      <c r="B3015" s="31"/>
      <c r="C3015" s="32">
        <v>1</v>
      </c>
      <c r="D3015" s="33"/>
      <c r="E3015" s="32"/>
      <c r="F3015" s="14">
        <f t="shared" ref="F3015:F3024" si="2368">SUM(B3015:E3015)</f>
        <v>1</v>
      </c>
      <c r="G3015" s="31"/>
      <c r="H3015" s="32">
        <v>1</v>
      </c>
      <c r="I3015" s="33"/>
      <c r="J3015" s="32"/>
      <c r="K3015" s="14">
        <f t="shared" ref="K3015:K3024" si="2369">SUM(G3015:J3015)</f>
        <v>1</v>
      </c>
      <c r="L3015" s="31"/>
      <c r="M3015" s="32">
        <v>1</v>
      </c>
      <c r="N3015" s="33"/>
      <c r="O3015" s="32"/>
      <c r="P3015" s="14">
        <f t="shared" ref="P3015:P3024" si="2370">SUM(L3015:O3015)</f>
        <v>1</v>
      </c>
      <c r="Q3015" s="15">
        <f t="shared" ref="Q3015:Q3049" si="2371">F3015+K3015+P3015</f>
        <v>3</v>
      </c>
      <c r="R3015" s="93">
        <v>45286</v>
      </c>
      <c r="S3015" s="11" t="s">
        <v>9</v>
      </c>
      <c r="T3015" s="12"/>
      <c r="U3015" s="13"/>
      <c r="V3015" s="12"/>
      <c r="W3015" s="30"/>
      <c r="X3015" s="14">
        <f>SUM(T3015:W3015)</f>
        <v>0</v>
      </c>
      <c r="Y3015" s="12"/>
      <c r="Z3015" s="13"/>
      <c r="AA3015" s="12"/>
      <c r="AB3015" s="30"/>
      <c r="AC3015" s="14">
        <f>SUM(Y3015:AB3015)</f>
        <v>0</v>
      </c>
      <c r="AD3015" s="12"/>
      <c r="AE3015" s="13"/>
      <c r="AF3015" s="12"/>
      <c r="AG3015" s="30"/>
      <c r="AH3015" s="14">
        <f>SUM(AD3015:AG3015)</f>
        <v>0</v>
      </c>
      <c r="AI3015" s="15">
        <f t="shared" ref="AI3015:AI3046" si="2372">X3015+AC3015+AH3015</f>
        <v>0</v>
      </c>
    </row>
    <row r="3016" spans="1:35" x14ac:dyDescent="0.15">
      <c r="A3016" s="11" t="s">
        <v>691</v>
      </c>
      <c r="B3016" s="37"/>
      <c r="C3016" s="19"/>
      <c r="D3016" s="18"/>
      <c r="E3016" s="32"/>
      <c r="F3016" s="14">
        <f t="shared" si="2368"/>
        <v>0</v>
      </c>
      <c r="G3016" s="37"/>
      <c r="H3016" s="19"/>
      <c r="I3016" s="18">
        <v>1</v>
      </c>
      <c r="J3016" s="32"/>
      <c r="K3016" s="14">
        <f t="shared" si="2369"/>
        <v>1</v>
      </c>
      <c r="L3016" s="37"/>
      <c r="M3016" s="19"/>
      <c r="N3016" s="18"/>
      <c r="O3016" s="32">
        <v>1</v>
      </c>
      <c r="P3016" s="14">
        <f t="shared" si="2370"/>
        <v>1</v>
      </c>
      <c r="Q3016" s="15">
        <f t="shared" si="2371"/>
        <v>2</v>
      </c>
      <c r="R3016" s="93">
        <v>45343</v>
      </c>
      <c r="S3016" s="11" t="s">
        <v>9</v>
      </c>
      <c r="T3016" s="12"/>
      <c r="U3016" s="13"/>
      <c r="V3016" s="12"/>
      <c r="W3016" s="30"/>
      <c r="X3016" s="14">
        <f t="shared" ref="X3016:X3024" si="2373">SUM(T3016:W3016)</f>
        <v>0</v>
      </c>
      <c r="Y3016" s="12"/>
      <c r="Z3016" s="13"/>
      <c r="AA3016" s="12"/>
      <c r="AB3016" s="30"/>
      <c r="AC3016" s="14">
        <f t="shared" ref="AC3016:AC3024" si="2374">SUM(Y3016:AB3016)</f>
        <v>0</v>
      </c>
      <c r="AD3016" s="12"/>
      <c r="AE3016" s="13"/>
      <c r="AF3016" s="12"/>
      <c r="AG3016" s="30"/>
      <c r="AH3016" s="14">
        <f t="shared" ref="AH3016:AH3024" si="2375">SUM(AD3016:AG3016)</f>
        <v>0</v>
      </c>
      <c r="AI3016" s="15">
        <f t="shared" si="2372"/>
        <v>0</v>
      </c>
    </row>
    <row r="3017" spans="1:35" x14ac:dyDescent="0.15">
      <c r="A3017" s="11" t="s">
        <v>9</v>
      </c>
      <c r="B3017" s="12"/>
      <c r="C3017" s="13"/>
      <c r="D3017" s="12"/>
      <c r="E3017" s="30"/>
      <c r="F3017" s="14">
        <f t="shared" si="2368"/>
        <v>0</v>
      </c>
      <c r="G3017" s="12"/>
      <c r="H3017" s="13"/>
      <c r="I3017" s="12"/>
      <c r="J3017" s="30"/>
      <c r="K3017" s="14">
        <f t="shared" si="2369"/>
        <v>0</v>
      </c>
      <c r="L3017" s="12"/>
      <c r="M3017" s="13"/>
      <c r="N3017" s="12"/>
      <c r="O3017" s="30"/>
      <c r="P3017" s="14">
        <f t="shared" si="2370"/>
        <v>0</v>
      </c>
      <c r="Q3017" s="15">
        <f t="shared" si="2371"/>
        <v>0</v>
      </c>
      <c r="S3017" s="11" t="s">
        <v>9</v>
      </c>
      <c r="T3017" s="12"/>
      <c r="U3017" s="13"/>
      <c r="V3017" s="12"/>
      <c r="W3017" s="30"/>
      <c r="X3017" s="14">
        <f t="shared" si="2373"/>
        <v>0</v>
      </c>
      <c r="Y3017" s="12"/>
      <c r="Z3017" s="13"/>
      <c r="AA3017" s="12"/>
      <c r="AB3017" s="30"/>
      <c r="AC3017" s="14">
        <f t="shared" si="2374"/>
        <v>0</v>
      </c>
      <c r="AD3017" s="12"/>
      <c r="AE3017" s="13"/>
      <c r="AF3017" s="12"/>
      <c r="AG3017" s="30"/>
      <c r="AH3017" s="14">
        <f t="shared" si="2375"/>
        <v>0</v>
      </c>
      <c r="AI3017" s="15">
        <f t="shared" si="2372"/>
        <v>0</v>
      </c>
    </row>
    <row r="3018" spans="1:35" x14ac:dyDescent="0.15">
      <c r="A3018" s="11" t="s">
        <v>9</v>
      </c>
      <c r="B3018" s="12"/>
      <c r="C3018" s="13"/>
      <c r="D3018" s="12"/>
      <c r="E3018" s="30"/>
      <c r="F3018" s="14">
        <f t="shared" si="2368"/>
        <v>0</v>
      </c>
      <c r="G3018" s="12"/>
      <c r="H3018" s="13"/>
      <c r="I3018" s="12"/>
      <c r="J3018" s="30"/>
      <c r="K3018" s="14">
        <f t="shared" si="2369"/>
        <v>0</v>
      </c>
      <c r="L3018" s="12"/>
      <c r="M3018" s="13"/>
      <c r="N3018" s="12"/>
      <c r="O3018" s="30"/>
      <c r="P3018" s="14">
        <f t="shared" si="2370"/>
        <v>0</v>
      </c>
      <c r="Q3018" s="15">
        <f t="shared" si="2371"/>
        <v>0</v>
      </c>
      <c r="S3018" s="11" t="s">
        <v>9</v>
      </c>
      <c r="T3018" s="62"/>
      <c r="U3018" s="47"/>
      <c r="V3018" s="46"/>
      <c r="W3018" s="47"/>
      <c r="X3018" s="123">
        <f t="shared" si="2373"/>
        <v>0</v>
      </c>
      <c r="Y3018" s="46"/>
      <c r="Z3018" s="47"/>
      <c r="AA3018" s="46"/>
      <c r="AB3018" s="47"/>
      <c r="AC3018" s="123">
        <f t="shared" si="2374"/>
        <v>0</v>
      </c>
      <c r="AD3018" s="46"/>
      <c r="AE3018" s="47"/>
      <c r="AF3018" s="46"/>
      <c r="AG3018" s="47"/>
      <c r="AH3018" s="123">
        <f t="shared" si="2375"/>
        <v>0</v>
      </c>
      <c r="AI3018" s="72">
        <f t="shared" si="2372"/>
        <v>0</v>
      </c>
    </row>
    <row r="3019" spans="1:35" x14ac:dyDescent="0.15">
      <c r="A3019" s="11" t="s">
        <v>9</v>
      </c>
      <c r="B3019" s="12"/>
      <c r="C3019" s="13"/>
      <c r="D3019" s="12"/>
      <c r="E3019" s="30"/>
      <c r="F3019" s="14">
        <f t="shared" si="2368"/>
        <v>0</v>
      </c>
      <c r="G3019" s="12"/>
      <c r="H3019" s="13"/>
      <c r="I3019" s="12"/>
      <c r="J3019" s="30"/>
      <c r="K3019" s="14">
        <f t="shared" si="2369"/>
        <v>0</v>
      </c>
      <c r="L3019" s="12"/>
      <c r="M3019" s="13"/>
      <c r="N3019" s="12"/>
      <c r="O3019" s="30"/>
      <c r="P3019" s="14">
        <f t="shared" si="2370"/>
        <v>0</v>
      </c>
      <c r="Q3019" s="15">
        <f t="shared" si="2371"/>
        <v>0</v>
      </c>
      <c r="S3019" s="11" t="s">
        <v>9</v>
      </c>
      <c r="T3019" s="89"/>
      <c r="U3019" s="88"/>
      <c r="V3019" s="89"/>
      <c r="W3019" s="88"/>
      <c r="X3019" s="14">
        <f t="shared" si="2373"/>
        <v>0</v>
      </c>
      <c r="Y3019" s="89"/>
      <c r="Z3019" s="88"/>
      <c r="AA3019" s="89"/>
      <c r="AB3019" s="88"/>
      <c r="AC3019" s="14">
        <f t="shared" si="2374"/>
        <v>0</v>
      </c>
      <c r="AD3019" s="89"/>
      <c r="AE3019" s="88"/>
      <c r="AF3019" s="89"/>
      <c r="AG3019" s="88"/>
      <c r="AH3019" s="14">
        <f t="shared" si="2375"/>
        <v>0</v>
      </c>
      <c r="AI3019" s="15">
        <f t="shared" si="2372"/>
        <v>0</v>
      </c>
    </row>
    <row r="3020" spans="1:35" x14ac:dyDescent="0.15">
      <c r="A3020" s="11" t="s">
        <v>9</v>
      </c>
      <c r="B3020" s="12"/>
      <c r="C3020" s="13"/>
      <c r="D3020" s="12"/>
      <c r="E3020" s="30"/>
      <c r="F3020" s="14">
        <f t="shared" si="2368"/>
        <v>0</v>
      </c>
      <c r="G3020" s="12"/>
      <c r="H3020" s="13"/>
      <c r="I3020" s="12"/>
      <c r="J3020" s="30"/>
      <c r="K3020" s="14">
        <f t="shared" si="2369"/>
        <v>0</v>
      </c>
      <c r="L3020" s="12"/>
      <c r="M3020" s="13"/>
      <c r="N3020" s="12"/>
      <c r="O3020" s="30"/>
      <c r="P3020" s="14">
        <f t="shared" si="2370"/>
        <v>0</v>
      </c>
      <c r="Q3020" s="15">
        <f t="shared" si="2371"/>
        <v>0</v>
      </c>
      <c r="S3020" s="11" t="s">
        <v>9</v>
      </c>
      <c r="T3020" s="46"/>
      <c r="U3020" s="47"/>
      <c r="V3020" s="46"/>
      <c r="W3020" s="88"/>
      <c r="X3020" s="14">
        <f t="shared" si="2373"/>
        <v>0</v>
      </c>
      <c r="Y3020" s="46"/>
      <c r="Z3020" s="47"/>
      <c r="AA3020" s="46"/>
      <c r="AB3020" s="88"/>
      <c r="AC3020" s="14">
        <f t="shared" si="2374"/>
        <v>0</v>
      </c>
      <c r="AD3020" s="46"/>
      <c r="AE3020" s="47"/>
      <c r="AF3020" s="46"/>
      <c r="AG3020" s="88"/>
      <c r="AH3020" s="14">
        <f t="shared" si="2375"/>
        <v>0</v>
      </c>
      <c r="AI3020" s="15">
        <f t="shared" si="2372"/>
        <v>0</v>
      </c>
    </row>
    <row r="3021" spans="1:35" x14ac:dyDescent="0.15">
      <c r="A3021" s="11" t="s">
        <v>9</v>
      </c>
      <c r="B3021" s="18"/>
      <c r="C3021" s="19"/>
      <c r="D3021" s="18"/>
      <c r="E3021" s="32"/>
      <c r="F3021" s="14">
        <f t="shared" si="2368"/>
        <v>0</v>
      </c>
      <c r="G3021" s="18"/>
      <c r="H3021" s="19"/>
      <c r="I3021" s="18"/>
      <c r="J3021" s="32"/>
      <c r="K3021" s="14">
        <f t="shared" si="2369"/>
        <v>0</v>
      </c>
      <c r="L3021" s="18"/>
      <c r="M3021" s="19"/>
      <c r="N3021" s="18"/>
      <c r="O3021" s="32"/>
      <c r="P3021" s="14">
        <f t="shared" si="2370"/>
        <v>0</v>
      </c>
      <c r="Q3021" s="15">
        <f t="shared" si="2371"/>
        <v>0</v>
      </c>
      <c r="S3021" s="11" t="s">
        <v>9</v>
      </c>
      <c r="T3021" s="46"/>
      <c r="U3021" s="47"/>
      <c r="V3021" s="46"/>
      <c r="W3021" s="88"/>
      <c r="X3021" s="14">
        <f t="shared" si="2373"/>
        <v>0</v>
      </c>
      <c r="Y3021" s="46"/>
      <c r="Z3021" s="47"/>
      <c r="AA3021" s="46"/>
      <c r="AB3021" s="88"/>
      <c r="AC3021" s="14">
        <f t="shared" si="2374"/>
        <v>0</v>
      </c>
      <c r="AD3021" s="46"/>
      <c r="AE3021" s="47"/>
      <c r="AF3021" s="46"/>
      <c r="AG3021" s="88"/>
      <c r="AH3021" s="14">
        <f t="shared" si="2375"/>
        <v>0</v>
      </c>
      <c r="AI3021" s="15">
        <f t="shared" si="2372"/>
        <v>0</v>
      </c>
    </row>
    <row r="3022" spans="1:35" x14ac:dyDescent="0.15">
      <c r="A3022" s="11" t="s">
        <v>9</v>
      </c>
      <c r="B3022" s="18"/>
      <c r="C3022" s="19"/>
      <c r="D3022" s="18"/>
      <c r="E3022" s="32"/>
      <c r="F3022" s="14">
        <f t="shared" si="2368"/>
        <v>0</v>
      </c>
      <c r="G3022" s="18"/>
      <c r="H3022" s="19"/>
      <c r="I3022" s="18"/>
      <c r="J3022" s="32"/>
      <c r="K3022" s="14">
        <f t="shared" si="2369"/>
        <v>0</v>
      </c>
      <c r="L3022" s="18"/>
      <c r="M3022" s="19"/>
      <c r="N3022" s="18"/>
      <c r="O3022" s="32"/>
      <c r="P3022" s="14">
        <f t="shared" si="2370"/>
        <v>0</v>
      </c>
      <c r="Q3022" s="15">
        <f t="shared" si="2371"/>
        <v>0</v>
      </c>
      <c r="S3022" s="11" t="s">
        <v>9</v>
      </c>
      <c r="T3022" s="62"/>
      <c r="U3022" s="47"/>
      <c r="V3022" s="46"/>
      <c r="W3022" s="47"/>
      <c r="X3022" s="123">
        <f t="shared" si="2373"/>
        <v>0</v>
      </c>
      <c r="Y3022" s="46"/>
      <c r="Z3022" s="47"/>
      <c r="AA3022" s="46"/>
      <c r="AB3022" s="47"/>
      <c r="AC3022" s="123">
        <f t="shared" si="2374"/>
        <v>0</v>
      </c>
      <c r="AD3022" s="46"/>
      <c r="AE3022" s="47"/>
      <c r="AF3022" s="46"/>
      <c r="AG3022" s="47"/>
      <c r="AH3022" s="123">
        <f t="shared" si="2375"/>
        <v>0</v>
      </c>
      <c r="AI3022" s="72">
        <f t="shared" si="2372"/>
        <v>0</v>
      </c>
    </row>
    <row r="3023" spans="1:35" x14ac:dyDescent="0.15">
      <c r="A3023" s="11" t="s">
        <v>9</v>
      </c>
      <c r="B3023" s="18"/>
      <c r="C3023" s="19"/>
      <c r="D3023" s="18"/>
      <c r="E3023" s="32"/>
      <c r="F3023" s="14">
        <f t="shared" si="2368"/>
        <v>0</v>
      </c>
      <c r="G3023" s="18"/>
      <c r="H3023" s="19"/>
      <c r="I3023" s="18"/>
      <c r="J3023" s="32"/>
      <c r="K3023" s="14">
        <f t="shared" si="2369"/>
        <v>0</v>
      </c>
      <c r="L3023" s="18"/>
      <c r="M3023" s="19"/>
      <c r="N3023" s="18"/>
      <c r="O3023" s="32"/>
      <c r="P3023" s="14">
        <f t="shared" si="2370"/>
        <v>0</v>
      </c>
      <c r="Q3023" s="15">
        <f t="shared" si="2371"/>
        <v>0</v>
      </c>
      <c r="S3023" s="11" t="s">
        <v>9</v>
      </c>
      <c r="T3023" s="89"/>
      <c r="U3023" s="88"/>
      <c r="V3023" s="89"/>
      <c r="W3023" s="88"/>
      <c r="X3023" s="14">
        <f t="shared" si="2373"/>
        <v>0</v>
      </c>
      <c r="Y3023" s="89"/>
      <c r="Z3023" s="88"/>
      <c r="AA3023" s="89"/>
      <c r="AB3023" s="88"/>
      <c r="AC3023" s="14">
        <f t="shared" si="2374"/>
        <v>0</v>
      </c>
      <c r="AD3023" s="89"/>
      <c r="AE3023" s="88"/>
      <c r="AF3023" s="89"/>
      <c r="AG3023" s="88"/>
      <c r="AH3023" s="14">
        <f t="shared" si="2375"/>
        <v>0</v>
      </c>
      <c r="AI3023" s="15">
        <f t="shared" si="2372"/>
        <v>0</v>
      </c>
    </row>
    <row r="3024" spans="1:35" ht="14.25" thickBot="1" x14ac:dyDescent="0.2">
      <c r="A3024" s="20" t="s">
        <v>9</v>
      </c>
      <c r="B3024" s="21"/>
      <c r="C3024" s="22"/>
      <c r="D3024" s="21"/>
      <c r="E3024" s="105"/>
      <c r="F3024" s="14">
        <f t="shared" si="2368"/>
        <v>0</v>
      </c>
      <c r="G3024" s="21"/>
      <c r="H3024" s="22"/>
      <c r="I3024" s="21"/>
      <c r="J3024" s="105"/>
      <c r="K3024" s="14">
        <f t="shared" si="2369"/>
        <v>0</v>
      </c>
      <c r="L3024" s="21"/>
      <c r="M3024" s="22"/>
      <c r="N3024" s="21"/>
      <c r="O3024" s="105"/>
      <c r="P3024" s="14">
        <f t="shared" si="2370"/>
        <v>0</v>
      </c>
      <c r="Q3024" s="24">
        <f t="shared" si="2371"/>
        <v>0</v>
      </c>
      <c r="S3024" s="11" t="s">
        <v>9</v>
      </c>
      <c r="T3024" s="48"/>
      <c r="U3024" s="49"/>
      <c r="V3024" s="48"/>
      <c r="W3024" s="109"/>
      <c r="X3024" s="14">
        <f t="shared" si="2373"/>
        <v>0</v>
      </c>
      <c r="Y3024" s="48"/>
      <c r="Z3024" s="49"/>
      <c r="AA3024" s="48"/>
      <c r="AB3024" s="109"/>
      <c r="AC3024" s="14">
        <f t="shared" si="2374"/>
        <v>0</v>
      </c>
      <c r="AD3024" s="48"/>
      <c r="AE3024" s="49"/>
      <c r="AF3024" s="48"/>
      <c r="AG3024" s="109"/>
      <c r="AH3024" s="14">
        <f t="shared" si="2375"/>
        <v>0</v>
      </c>
      <c r="AI3024" s="24">
        <f t="shared" si="2372"/>
        <v>0</v>
      </c>
    </row>
    <row r="3025" spans="1:36" ht="14.25" thickBot="1" x14ac:dyDescent="0.2">
      <c r="A3025" s="25" t="s">
        <v>10</v>
      </c>
      <c r="B3025" s="26">
        <f>SUM(B3014:B3024)</f>
        <v>6</v>
      </c>
      <c r="C3025" s="26">
        <f>SUM(C3014:C3024)</f>
        <v>8</v>
      </c>
      <c r="D3025" s="27">
        <f>SUM(D3014:D3024)</f>
        <v>5</v>
      </c>
      <c r="E3025" s="27">
        <f>SUM(E3014:E3024)</f>
        <v>2</v>
      </c>
      <c r="F3025" s="28">
        <f>SUM(B3025:E3025)</f>
        <v>21</v>
      </c>
      <c r="G3025" s="26">
        <f>SUM(G3014:G3024)</f>
        <v>6</v>
      </c>
      <c r="H3025" s="26">
        <f>SUM(H3014:H3024)</f>
        <v>5</v>
      </c>
      <c r="I3025" s="27">
        <f>SUM(I3014:I3024)</f>
        <v>5</v>
      </c>
      <c r="J3025" s="27">
        <f>SUM(J3014:J3024)</f>
        <v>2</v>
      </c>
      <c r="K3025" s="28">
        <f>SUM(G3025:J3025)</f>
        <v>18</v>
      </c>
      <c r="L3025" s="26">
        <f>SUM(L3014:L3024)</f>
        <v>7</v>
      </c>
      <c r="M3025" s="26">
        <f>SUM(M3014:M3024)</f>
        <v>4</v>
      </c>
      <c r="N3025" s="27">
        <f>SUM(N3014:N3024)</f>
        <v>5</v>
      </c>
      <c r="O3025" s="27">
        <f>SUM(O3014:O3024)</f>
        <v>3</v>
      </c>
      <c r="P3025" s="28">
        <f>SUM(L3025:O3025)</f>
        <v>19</v>
      </c>
      <c r="Q3025" s="29">
        <f t="shared" si="2371"/>
        <v>58</v>
      </c>
      <c r="S3025" s="25" t="s">
        <v>10</v>
      </c>
      <c r="T3025" s="26">
        <f>SUM(T3014:T3024)</f>
        <v>509</v>
      </c>
      <c r="U3025" s="26">
        <f>SUM(U3014:U3024)</f>
        <v>587</v>
      </c>
      <c r="V3025" s="27">
        <f>SUM(V3014:V3024)</f>
        <v>596</v>
      </c>
      <c r="W3025" s="27">
        <f>SUM(W3014:W3024)</f>
        <v>218</v>
      </c>
      <c r="X3025" s="28">
        <f>SUM(T3025:W3025)</f>
        <v>1910</v>
      </c>
      <c r="Y3025" s="26">
        <f>SUM(Y3014:Y3024)</f>
        <v>610</v>
      </c>
      <c r="Z3025" s="26">
        <f>SUM(Z3014:Z3024)</f>
        <v>754</v>
      </c>
      <c r="AA3025" s="27">
        <f>SUM(AA3014:AA3024)</f>
        <v>654</v>
      </c>
      <c r="AB3025" s="27">
        <f>SUM(AB3014:AB3024)</f>
        <v>263</v>
      </c>
      <c r="AC3025" s="28">
        <f>SUM(Y3025:AB3025)</f>
        <v>2281</v>
      </c>
      <c r="AD3025" s="26">
        <f>SUM(AD3014:AD3024)</f>
        <v>503</v>
      </c>
      <c r="AE3025" s="26">
        <f>SUM(AE3014:AE3024)</f>
        <v>781</v>
      </c>
      <c r="AF3025" s="27">
        <f>SUM(AF3014:AF3024)</f>
        <v>538</v>
      </c>
      <c r="AG3025" s="27">
        <f>SUM(AG3014:AG3024)</f>
        <v>380</v>
      </c>
      <c r="AH3025" s="28">
        <f>SUM(AD3025:AG3025)</f>
        <v>2202</v>
      </c>
      <c r="AI3025" s="29">
        <f t="shared" si="2372"/>
        <v>6393</v>
      </c>
    </row>
    <row r="3026" spans="1:36" x14ac:dyDescent="0.15">
      <c r="A3026" s="30" t="s">
        <v>2115</v>
      </c>
      <c r="B3026" s="31"/>
      <c r="C3026" s="32">
        <v>1</v>
      </c>
      <c r="D3026" s="33"/>
      <c r="E3026" s="32"/>
      <c r="F3026" s="14">
        <f>SUM(B3026:E3026)</f>
        <v>1</v>
      </c>
      <c r="G3026" s="31"/>
      <c r="H3026" s="32">
        <v>1</v>
      </c>
      <c r="I3026" s="33"/>
      <c r="J3026" s="32"/>
      <c r="K3026" s="14">
        <f>SUM(G3026:J3026)</f>
        <v>1</v>
      </c>
      <c r="L3026" s="31"/>
      <c r="M3026" s="32">
        <v>1</v>
      </c>
      <c r="N3026" s="33"/>
      <c r="O3026" s="32"/>
      <c r="P3026" s="14">
        <f>SUM(L3026:O3026)</f>
        <v>1</v>
      </c>
      <c r="Q3026" s="15">
        <f t="shared" si="2371"/>
        <v>3</v>
      </c>
      <c r="R3026" s="56">
        <v>45287</v>
      </c>
      <c r="S3026" s="13" t="s">
        <v>2106</v>
      </c>
      <c r="T3026" s="37"/>
      <c r="U3026" s="19"/>
      <c r="V3026" s="18"/>
      <c r="W3026" s="32"/>
      <c r="X3026" s="14">
        <f t="shared" ref="X3026:X3027" si="2376">SUM(T3026:W3026)</f>
        <v>0</v>
      </c>
      <c r="Y3026" s="37"/>
      <c r="Z3026" s="19"/>
      <c r="AA3026" s="18">
        <v>10</v>
      </c>
      <c r="AB3026" s="32"/>
      <c r="AC3026" s="14">
        <f t="shared" ref="AC3026:AC3027" si="2377">SUM(Y3026:AB3026)</f>
        <v>10</v>
      </c>
      <c r="AD3026" s="37"/>
      <c r="AE3026" s="19">
        <v>5</v>
      </c>
      <c r="AF3026" s="18"/>
      <c r="AG3026" s="32"/>
      <c r="AH3026" s="14">
        <f t="shared" ref="AH3026:AH3027" si="2378">SUM(AD3026:AG3026)</f>
        <v>5</v>
      </c>
      <c r="AI3026" s="15">
        <f t="shared" ref="AI3026:AI3027" si="2379">X3026+AC3026+AH3026</f>
        <v>15</v>
      </c>
      <c r="AJ3026" s="56">
        <v>45279</v>
      </c>
    </row>
    <row r="3027" spans="1:36" x14ac:dyDescent="0.15">
      <c r="A3027" s="30" t="s">
        <v>2120</v>
      </c>
      <c r="B3027" s="37">
        <v>1</v>
      </c>
      <c r="C3027" s="19"/>
      <c r="D3027" s="18"/>
      <c r="E3027" s="32"/>
      <c r="F3027" s="14">
        <f t="shared" ref="F3027:F3049" si="2380">SUM(B3027:E3027)</f>
        <v>1</v>
      </c>
      <c r="G3027" s="37"/>
      <c r="H3027" s="19"/>
      <c r="I3027" s="18"/>
      <c r="J3027" s="32"/>
      <c r="K3027" s="14">
        <f t="shared" ref="K3027:K3049" si="2381">SUM(G3027:J3027)</f>
        <v>0</v>
      </c>
      <c r="L3027" s="37">
        <v>1</v>
      </c>
      <c r="M3027" s="19"/>
      <c r="N3027" s="18"/>
      <c r="O3027" s="32"/>
      <c r="P3027" s="14">
        <f t="shared" ref="P3027:P3049" si="2382">SUM(L3027:O3027)</f>
        <v>1</v>
      </c>
      <c r="Q3027" s="15">
        <f t="shared" si="2371"/>
        <v>2</v>
      </c>
      <c r="R3027" s="56">
        <v>45301</v>
      </c>
      <c r="S3027" s="13" t="s">
        <v>2107</v>
      </c>
      <c r="T3027" s="37"/>
      <c r="U3027" s="19"/>
      <c r="V3027" s="18"/>
      <c r="W3027" s="32"/>
      <c r="X3027" s="14">
        <f t="shared" si="2376"/>
        <v>0</v>
      </c>
      <c r="Y3027" s="37"/>
      <c r="Z3027" s="19"/>
      <c r="AA3027" s="18"/>
      <c r="AB3027" s="32"/>
      <c r="AC3027" s="14">
        <f t="shared" si="2377"/>
        <v>0</v>
      </c>
      <c r="AD3027" s="37"/>
      <c r="AE3027" s="19">
        <v>19</v>
      </c>
      <c r="AF3027" s="18"/>
      <c r="AG3027" s="32"/>
      <c r="AH3027" s="14">
        <f t="shared" si="2378"/>
        <v>19</v>
      </c>
      <c r="AI3027" s="15">
        <f t="shared" si="2379"/>
        <v>19</v>
      </c>
      <c r="AJ3027" s="56">
        <v>45281</v>
      </c>
    </row>
    <row r="3028" spans="1:36" x14ac:dyDescent="0.15">
      <c r="A3028" s="30"/>
      <c r="B3028" s="37"/>
      <c r="C3028" s="19"/>
      <c r="D3028" s="18"/>
      <c r="E3028" s="32"/>
      <c r="F3028" s="14">
        <f t="shared" si="2380"/>
        <v>0</v>
      </c>
      <c r="G3028" s="37"/>
      <c r="H3028" s="19"/>
      <c r="I3028" s="18"/>
      <c r="J3028" s="32"/>
      <c r="K3028" s="14">
        <f t="shared" si="2381"/>
        <v>0</v>
      </c>
      <c r="L3028" s="37"/>
      <c r="M3028" s="19"/>
      <c r="N3028" s="18"/>
      <c r="O3028" s="32"/>
      <c r="P3028" s="14">
        <f t="shared" si="2382"/>
        <v>0</v>
      </c>
      <c r="Q3028" s="15">
        <f t="shared" si="2371"/>
        <v>0</v>
      </c>
      <c r="R3028" s="57"/>
      <c r="S3028" s="13" t="s">
        <v>2108</v>
      </c>
      <c r="T3028" s="37"/>
      <c r="U3028" s="19"/>
      <c r="V3028" s="18">
        <v>10</v>
      </c>
      <c r="W3028" s="32"/>
      <c r="X3028" s="14">
        <f t="shared" ref="X3028:X3046" si="2383">SUM(T3028:W3028)</f>
        <v>10</v>
      </c>
      <c r="Y3028" s="37">
        <v>10</v>
      </c>
      <c r="Z3028" s="19"/>
      <c r="AA3028" s="18">
        <v>10</v>
      </c>
      <c r="AB3028" s="32"/>
      <c r="AC3028" s="14">
        <f t="shared" ref="AC3028:AC3046" si="2384">SUM(Y3028:AB3028)</f>
        <v>20</v>
      </c>
      <c r="AD3028" s="37"/>
      <c r="AE3028" s="19">
        <v>20</v>
      </c>
      <c r="AF3028" s="18"/>
      <c r="AG3028" s="32"/>
      <c r="AH3028" s="14">
        <f t="shared" ref="AH3028:AH3046" si="2385">SUM(AD3028:AG3028)</f>
        <v>20</v>
      </c>
      <c r="AI3028" s="15">
        <f t="shared" si="2372"/>
        <v>50</v>
      </c>
      <c r="AJ3028" s="56">
        <v>45280</v>
      </c>
    </row>
    <row r="3029" spans="1:36" x14ac:dyDescent="0.15">
      <c r="A3029" s="30"/>
      <c r="B3029" s="37"/>
      <c r="C3029" s="19"/>
      <c r="D3029" s="18"/>
      <c r="E3029" s="32"/>
      <c r="F3029" s="14">
        <f t="shared" si="2380"/>
        <v>0</v>
      </c>
      <c r="G3029" s="37"/>
      <c r="H3029" s="19"/>
      <c r="I3029" s="18"/>
      <c r="J3029" s="32"/>
      <c r="K3029" s="14">
        <f t="shared" si="2381"/>
        <v>0</v>
      </c>
      <c r="L3029" s="37"/>
      <c r="M3029" s="19"/>
      <c r="N3029" s="18"/>
      <c r="O3029" s="32"/>
      <c r="P3029" s="14">
        <f t="shared" si="2382"/>
        <v>0</v>
      </c>
      <c r="Q3029" s="15">
        <f t="shared" si="2371"/>
        <v>0</v>
      </c>
      <c r="R3029" s="57"/>
      <c r="S3029" s="30" t="s">
        <v>2109</v>
      </c>
      <c r="T3029" s="37"/>
      <c r="U3029" s="19">
        <v>1</v>
      </c>
      <c r="V3029" s="18"/>
      <c r="W3029" s="32"/>
      <c r="X3029" s="14">
        <f t="shared" si="2383"/>
        <v>1</v>
      </c>
      <c r="Y3029" s="37"/>
      <c r="Z3029" s="19">
        <v>1</v>
      </c>
      <c r="AA3029" s="18"/>
      <c r="AB3029" s="32"/>
      <c r="AC3029" s="14">
        <f t="shared" si="2384"/>
        <v>1</v>
      </c>
      <c r="AD3029" s="37"/>
      <c r="AE3029" s="19">
        <v>1</v>
      </c>
      <c r="AF3029" s="18"/>
      <c r="AG3029" s="32"/>
      <c r="AH3029" s="14">
        <f t="shared" si="2385"/>
        <v>1</v>
      </c>
      <c r="AI3029" s="15">
        <f t="shared" si="2372"/>
        <v>3</v>
      </c>
      <c r="AJ3029" s="56">
        <v>45281</v>
      </c>
    </row>
    <row r="3030" spans="1:36" x14ac:dyDescent="0.15">
      <c r="A3030" s="30"/>
      <c r="B3030" s="37"/>
      <c r="C3030" s="19"/>
      <c r="D3030" s="18"/>
      <c r="E3030" s="32"/>
      <c r="F3030" s="14">
        <f t="shared" si="2380"/>
        <v>0</v>
      </c>
      <c r="G3030" s="37"/>
      <c r="H3030" s="19"/>
      <c r="I3030" s="18"/>
      <c r="J3030" s="32"/>
      <c r="K3030" s="14">
        <f t="shared" si="2381"/>
        <v>0</v>
      </c>
      <c r="L3030" s="37"/>
      <c r="M3030" s="19"/>
      <c r="N3030" s="18"/>
      <c r="O3030" s="32"/>
      <c r="P3030" s="14">
        <f t="shared" si="2382"/>
        <v>0</v>
      </c>
      <c r="Q3030" s="15">
        <f t="shared" si="2371"/>
        <v>0</v>
      </c>
      <c r="S3030" s="13" t="s">
        <v>2038</v>
      </c>
      <c r="T3030" s="37"/>
      <c r="U3030" s="19">
        <v>3</v>
      </c>
      <c r="V3030" s="18"/>
      <c r="W3030" s="32"/>
      <c r="X3030" s="14">
        <f t="shared" si="2383"/>
        <v>3</v>
      </c>
      <c r="Y3030" s="37"/>
      <c r="Z3030" s="19">
        <v>3</v>
      </c>
      <c r="AA3030" s="18"/>
      <c r="AB3030" s="32"/>
      <c r="AC3030" s="14">
        <f t="shared" si="2384"/>
        <v>3</v>
      </c>
      <c r="AD3030" s="37"/>
      <c r="AE3030" s="19">
        <v>3</v>
      </c>
      <c r="AF3030" s="18"/>
      <c r="AG3030" s="32"/>
      <c r="AH3030" s="14">
        <f t="shared" si="2385"/>
        <v>3</v>
      </c>
      <c r="AI3030" s="15">
        <f t="shared" si="2372"/>
        <v>9</v>
      </c>
      <c r="AJ3030" s="56">
        <v>45281</v>
      </c>
    </row>
    <row r="3031" spans="1:36" x14ac:dyDescent="0.15">
      <c r="A3031" s="30"/>
      <c r="B3031" s="37"/>
      <c r="C3031" s="19"/>
      <c r="D3031" s="18"/>
      <c r="E3031" s="32"/>
      <c r="F3031" s="14">
        <f t="shared" si="2380"/>
        <v>0</v>
      </c>
      <c r="G3031" s="37"/>
      <c r="H3031" s="19"/>
      <c r="I3031" s="18"/>
      <c r="J3031" s="32"/>
      <c r="K3031" s="14">
        <f t="shared" si="2381"/>
        <v>0</v>
      </c>
      <c r="L3031" s="37"/>
      <c r="M3031" s="19"/>
      <c r="N3031" s="18"/>
      <c r="O3031" s="32"/>
      <c r="P3031" s="14">
        <f t="shared" si="2382"/>
        <v>0</v>
      </c>
      <c r="Q3031" s="15">
        <f t="shared" si="2371"/>
        <v>0</v>
      </c>
      <c r="S3031" s="13" t="s">
        <v>2110</v>
      </c>
      <c r="T3031" s="37">
        <v>60</v>
      </c>
      <c r="U3031" s="19">
        <v>90</v>
      </c>
      <c r="V3031" s="18">
        <v>50</v>
      </c>
      <c r="W3031" s="32">
        <v>15</v>
      </c>
      <c r="X3031" s="14">
        <f t="shared" si="2383"/>
        <v>215</v>
      </c>
      <c r="Y3031" s="37">
        <v>70</v>
      </c>
      <c r="Z3031" s="19">
        <v>160</v>
      </c>
      <c r="AA3031" s="18">
        <v>60</v>
      </c>
      <c r="AB3031" s="32">
        <v>70</v>
      </c>
      <c r="AC3031" s="14">
        <f t="shared" si="2384"/>
        <v>360</v>
      </c>
      <c r="AD3031" s="37"/>
      <c r="AE3031" s="19">
        <v>120</v>
      </c>
      <c r="AF3031" s="18">
        <v>15</v>
      </c>
      <c r="AG3031" s="32">
        <v>70</v>
      </c>
      <c r="AH3031" s="14">
        <f t="shared" si="2385"/>
        <v>205</v>
      </c>
      <c r="AI3031" s="15">
        <f t="shared" si="2372"/>
        <v>780</v>
      </c>
      <c r="AJ3031" s="56">
        <v>45282</v>
      </c>
    </row>
    <row r="3032" spans="1:36" x14ac:dyDescent="0.15">
      <c r="A3032" s="30"/>
      <c r="B3032" s="37"/>
      <c r="C3032" s="19"/>
      <c r="D3032" s="18"/>
      <c r="E3032" s="32"/>
      <c r="F3032" s="14">
        <f t="shared" si="2380"/>
        <v>0</v>
      </c>
      <c r="G3032" s="37"/>
      <c r="H3032" s="19"/>
      <c r="I3032" s="18"/>
      <c r="J3032" s="32"/>
      <c r="K3032" s="14">
        <f t="shared" si="2381"/>
        <v>0</v>
      </c>
      <c r="L3032" s="37"/>
      <c r="M3032" s="19"/>
      <c r="N3032" s="18"/>
      <c r="O3032" s="32"/>
      <c r="P3032" s="14">
        <f t="shared" si="2382"/>
        <v>0</v>
      </c>
      <c r="Q3032" s="15">
        <f t="shared" si="2371"/>
        <v>0</v>
      </c>
      <c r="S3032" s="13" t="s">
        <v>2111</v>
      </c>
      <c r="T3032" s="37"/>
      <c r="U3032" s="19"/>
      <c r="V3032" s="18"/>
      <c r="W3032" s="32"/>
      <c r="X3032" s="14">
        <f t="shared" si="2383"/>
        <v>0</v>
      </c>
      <c r="Y3032" s="37"/>
      <c r="Z3032" s="19">
        <v>19</v>
      </c>
      <c r="AA3032" s="18"/>
      <c r="AB3032" s="32"/>
      <c r="AC3032" s="14">
        <f t="shared" si="2384"/>
        <v>19</v>
      </c>
      <c r="AD3032" s="37"/>
      <c r="AE3032" s="19">
        <v>16</v>
      </c>
      <c r="AF3032" s="18"/>
      <c r="AG3032" s="32"/>
      <c r="AH3032" s="14">
        <f t="shared" si="2385"/>
        <v>16</v>
      </c>
      <c r="AI3032" s="15">
        <f t="shared" si="2372"/>
        <v>35</v>
      </c>
      <c r="AJ3032" s="56">
        <v>45282</v>
      </c>
    </row>
    <row r="3033" spans="1:36" x14ac:dyDescent="0.15">
      <c r="A3033" s="30"/>
      <c r="B3033" s="37"/>
      <c r="C3033" s="19"/>
      <c r="D3033" s="18"/>
      <c r="E3033" s="32"/>
      <c r="F3033" s="14">
        <f t="shared" si="2380"/>
        <v>0</v>
      </c>
      <c r="G3033" s="37"/>
      <c r="H3033" s="19"/>
      <c r="I3033" s="18"/>
      <c r="J3033" s="32"/>
      <c r="K3033" s="14">
        <f t="shared" si="2381"/>
        <v>0</v>
      </c>
      <c r="L3033" s="37"/>
      <c r="M3033" s="19"/>
      <c r="N3033" s="18"/>
      <c r="O3033" s="32"/>
      <c r="P3033" s="14">
        <f t="shared" si="2382"/>
        <v>0</v>
      </c>
      <c r="Q3033" s="15">
        <f t="shared" si="2371"/>
        <v>0</v>
      </c>
      <c r="S3033" s="13" t="s">
        <v>2112</v>
      </c>
      <c r="T3033" s="37"/>
      <c r="U3033" s="19"/>
      <c r="V3033" s="18"/>
      <c r="W3033" s="32">
        <v>10</v>
      </c>
      <c r="X3033" s="14">
        <f t="shared" si="2383"/>
        <v>10</v>
      </c>
      <c r="Y3033" s="37"/>
      <c r="Z3033" s="19">
        <v>40</v>
      </c>
      <c r="AA3033" s="18">
        <v>40</v>
      </c>
      <c r="AB3033" s="32">
        <v>20</v>
      </c>
      <c r="AC3033" s="14">
        <f t="shared" si="2384"/>
        <v>100</v>
      </c>
      <c r="AD3033" s="37">
        <v>15</v>
      </c>
      <c r="AE3033" s="19"/>
      <c r="AF3033" s="18"/>
      <c r="AG3033" s="32"/>
      <c r="AH3033" s="14">
        <f t="shared" si="2385"/>
        <v>15</v>
      </c>
      <c r="AI3033" s="15">
        <f t="shared" si="2372"/>
        <v>125</v>
      </c>
      <c r="AJ3033" s="56">
        <v>45283</v>
      </c>
    </row>
    <row r="3034" spans="1:36" x14ac:dyDescent="0.15">
      <c r="A3034" s="30"/>
      <c r="B3034" s="37"/>
      <c r="C3034" s="19"/>
      <c r="D3034" s="18"/>
      <c r="E3034" s="32"/>
      <c r="F3034" s="14">
        <f t="shared" si="2380"/>
        <v>0</v>
      </c>
      <c r="G3034" s="37"/>
      <c r="H3034" s="19"/>
      <c r="I3034" s="18"/>
      <c r="J3034" s="32"/>
      <c r="K3034" s="14">
        <f t="shared" si="2381"/>
        <v>0</v>
      </c>
      <c r="L3034" s="37"/>
      <c r="M3034" s="19"/>
      <c r="N3034" s="18"/>
      <c r="O3034" s="32"/>
      <c r="P3034" s="14">
        <f t="shared" si="2382"/>
        <v>0</v>
      </c>
      <c r="Q3034" s="15">
        <f t="shared" si="2371"/>
        <v>0</v>
      </c>
      <c r="S3034" s="13" t="s">
        <v>2113</v>
      </c>
      <c r="T3034" s="37"/>
      <c r="U3034" s="19"/>
      <c r="V3034" s="18"/>
      <c r="W3034" s="32"/>
      <c r="X3034" s="14">
        <f t="shared" si="2383"/>
        <v>0</v>
      </c>
      <c r="Y3034" s="37"/>
      <c r="Z3034" s="19"/>
      <c r="AA3034" s="18">
        <v>5</v>
      </c>
      <c r="AB3034" s="32"/>
      <c r="AC3034" s="14">
        <f t="shared" si="2384"/>
        <v>5</v>
      </c>
      <c r="AD3034" s="37">
        <v>5</v>
      </c>
      <c r="AE3034" s="19"/>
      <c r="AF3034" s="18">
        <v>15</v>
      </c>
      <c r="AG3034" s="32"/>
      <c r="AH3034" s="14">
        <f t="shared" si="2385"/>
        <v>20</v>
      </c>
      <c r="AI3034" s="15">
        <f t="shared" si="2372"/>
        <v>25</v>
      </c>
      <c r="AJ3034" s="56">
        <v>45283</v>
      </c>
    </row>
    <row r="3035" spans="1:36" x14ac:dyDescent="0.15">
      <c r="A3035" s="30"/>
      <c r="B3035" s="37"/>
      <c r="C3035" s="19"/>
      <c r="D3035" s="18"/>
      <c r="E3035" s="32"/>
      <c r="F3035" s="14">
        <f t="shared" si="2380"/>
        <v>0</v>
      </c>
      <c r="G3035" s="37"/>
      <c r="H3035" s="19"/>
      <c r="I3035" s="18"/>
      <c r="J3035" s="32"/>
      <c r="K3035" s="14">
        <f t="shared" si="2381"/>
        <v>0</v>
      </c>
      <c r="L3035" s="37"/>
      <c r="M3035" s="19"/>
      <c r="N3035" s="18"/>
      <c r="O3035" s="32"/>
      <c r="P3035" s="14">
        <f t="shared" si="2382"/>
        <v>0</v>
      </c>
      <c r="Q3035" s="15">
        <f t="shared" si="2371"/>
        <v>0</v>
      </c>
      <c r="S3035" s="13" t="s">
        <v>2114</v>
      </c>
      <c r="T3035" s="37"/>
      <c r="U3035" s="19">
        <v>1</v>
      </c>
      <c r="V3035" s="18"/>
      <c r="W3035" s="32"/>
      <c r="X3035" s="14">
        <f t="shared" si="2383"/>
        <v>1</v>
      </c>
      <c r="Y3035" s="37"/>
      <c r="Z3035" s="19"/>
      <c r="AA3035" s="18">
        <v>17</v>
      </c>
      <c r="AB3035" s="32"/>
      <c r="AC3035" s="14">
        <f t="shared" si="2384"/>
        <v>17</v>
      </c>
      <c r="AD3035" s="37"/>
      <c r="AE3035" s="19"/>
      <c r="AF3035" s="18"/>
      <c r="AG3035" s="32"/>
      <c r="AH3035" s="14">
        <f t="shared" si="2385"/>
        <v>0</v>
      </c>
      <c r="AI3035" s="15">
        <f t="shared" si="2372"/>
        <v>18</v>
      </c>
      <c r="AJ3035" s="56">
        <v>45283</v>
      </c>
    </row>
    <row r="3036" spans="1:36" x14ac:dyDescent="0.15">
      <c r="A3036" s="30"/>
      <c r="B3036" s="37"/>
      <c r="C3036" s="19"/>
      <c r="D3036" s="18"/>
      <c r="E3036" s="32"/>
      <c r="F3036" s="14">
        <f t="shared" si="2380"/>
        <v>0</v>
      </c>
      <c r="G3036" s="37"/>
      <c r="H3036" s="19"/>
      <c r="I3036" s="18"/>
      <c r="J3036" s="32"/>
      <c r="K3036" s="14">
        <f t="shared" si="2381"/>
        <v>0</v>
      </c>
      <c r="L3036" s="37"/>
      <c r="M3036" s="19"/>
      <c r="N3036" s="18"/>
      <c r="O3036" s="32"/>
      <c r="P3036" s="14">
        <f t="shared" si="2382"/>
        <v>0</v>
      </c>
      <c r="Q3036" s="15">
        <f t="shared" si="2371"/>
        <v>0</v>
      </c>
      <c r="S3036" s="13" t="s">
        <v>2116</v>
      </c>
      <c r="T3036" s="37"/>
      <c r="U3036" s="19"/>
      <c r="V3036" s="18">
        <v>8</v>
      </c>
      <c r="W3036" s="32"/>
      <c r="X3036" s="14">
        <f t="shared" si="2383"/>
        <v>8</v>
      </c>
      <c r="Y3036" s="37">
        <v>21</v>
      </c>
      <c r="Z3036" s="19"/>
      <c r="AA3036" s="18"/>
      <c r="AB3036" s="32"/>
      <c r="AC3036" s="14">
        <f t="shared" si="2384"/>
        <v>21</v>
      </c>
      <c r="AD3036" s="37">
        <v>13</v>
      </c>
      <c r="AE3036" s="19"/>
      <c r="AF3036" s="18"/>
      <c r="AG3036" s="32"/>
      <c r="AH3036" s="14">
        <f t="shared" si="2385"/>
        <v>13</v>
      </c>
      <c r="AI3036" s="15">
        <f t="shared" si="2372"/>
        <v>42</v>
      </c>
      <c r="AJ3036" s="56">
        <v>45286</v>
      </c>
    </row>
    <row r="3037" spans="1:36" x14ac:dyDescent="0.15">
      <c r="A3037" s="30"/>
      <c r="B3037" s="37"/>
      <c r="C3037" s="19"/>
      <c r="D3037" s="18"/>
      <c r="E3037" s="32"/>
      <c r="F3037" s="14">
        <f t="shared" si="2380"/>
        <v>0</v>
      </c>
      <c r="G3037" s="37"/>
      <c r="H3037" s="19"/>
      <c r="I3037" s="18"/>
      <c r="J3037" s="32"/>
      <c r="K3037" s="14">
        <f t="shared" si="2381"/>
        <v>0</v>
      </c>
      <c r="L3037" s="37"/>
      <c r="M3037" s="19"/>
      <c r="N3037" s="18"/>
      <c r="O3037" s="32"/>
      <c r="P3037" s="14">
        <f t="shared" si="2382"/>
        <v>0</v>
      </c>
      <c r="Q3037" s="15">
        <f t="shared" si="2371"/>
        <v>0</v>
      </c>
      <c r="S3037" s="13" t="s">
        <v>2117</v>
      </c>
      <c r="T3037" s="37"/>
      <c r="U3037" s="19"/>
      <c r="V3037" s="18">
        <v>3</v>
      </c>
      <c r="W3037" s="32"/>
      <c r="X3037" s="14">
        <f t="shared" si="2383"/>
        <v>3</v>
      </c>
      <c r="Y3037" s="37"/>
      <c r="Z3037" s="19"/>
      <c r="AA3037" s="18">
        <v>9</v>
      </c>
      <c r="AB3037" s="32"/>
      <c r="AC3037" s="14">
        <f t="shared" si="2384"/>
        <v>9</v>
      </c>
      <c r="AD3037" s="37"/>
      <c r="AE3037" s="19"/>
      <c r="AF3037" s="18"/>
      <c r="AG3037" s="32"/>
      <c r="AH3037" s="14">
        <f t="shared" si="2385"/>
        <v>0</v>
      </c>
      <c r="AI3037" s="15">
        <f t="shared" si="2372"/>
        <v>12</v>
      </c>
      <c r="AJ3037" s="56">
        <v>45287</v>
      </c>
    </row>
    <row r="3038" spans="1:36" x14ac:dyDescent="0.15">
      <c r="A3038" s="30"/>
      <c r="B3038" s="37"/>
      <c r="C3038" s="19"/>
      <c r="D3038" s="18"/>
      <c r="E3038" s="32"/>
      <c r="F3038" s="14">
        <f t="shared" si="2380"/>
        <v>0</v>
      </c>
      <c r="G3038" s="37"/>
      <c r="H3038" s="19"/>
      <c r="I3038" s="18"/>
      <c r="J3038" s="32"/>
      <c r="K3038" s="14">
        <f t="shared" si="2381"/>
        <v>0</v>
      </c>
      <c r="L3038" s="37"/>
      <c r="M3038" s="19"/>
      <c r="N3038" s="18"/>
      <c r="O3038" s="32"/>
      <c r="P3038" s="14">
        <f t="shared" si="2382"/>
        <v>0</v>
      </c>
      <c r="Q3038" s="15">
        <f t="shared" si="2371"/>
        <v>0</v>
      </c>
      <c r="S3038" s="30"/>
      <c r="T3038" s="37"/>
      <c r="U3038" s="19"/>
      <c r="V3038" s="18"/>
      <c r="W3038" s="32"/>
      <c r="X3038" s="14">
        <f t="shared" ref="X3038" si="2386">SUM(T3038:W3038)</f>
        <v>0</v>
      </c>
      <c r="Y3038" s="37"/>
      <c r="Z3038" s="19"/>
      <c r="AA3038" s="18"/>
      <c r="AB3038" s="32"/>
      <c r="AC3038" s="14">
        <f t="shared" ref="AC3038" si="2387">SUM(Y3038:AB3038)</f>
        <v>0</v>
      </c>
      <c r="AD3038" s="37"/>
      <c r="AE3038" s="19"/>
      <c r="AF3038" s="18"/>
      <c r="AG3038" s="32"/>
      <c r="AH3038" s="14">
        <f t="shared" ref="AH3038" si="2388">SUM(AD3038:AG3038)</f>
        <v>0</v>
      </c>
      <c r="AI3038" s="15">
        <f t="shared" ref="AI3038" si="2389">X3038+AC3038+AH3038</f>
        <v>0</v>
      </c>
      <c r="AJ3038" s="57"/>
    </row>
    <row r="3039" spans="1:36" x14ac:dyDescent="0.15">
      <c r="A3039" s="30"/>
      <c r="B3039" s="37"/>
      <c r="C3039" s="19"/>
      <c r="D3039" s="18"/>
      <c r="E3039" s="32"/>
      <c r="F3039" s="14">
        <f t="shared" si="2380"/>
        <v>0</v>
      </c>
      <c r="G3039" s="37"/>
      <c r="H3039" s="19"/>
      <c r="I3039" s="18"/>
      <c r="J3039" s="32"/>
      <c r="K3039" s="14">
        <f t="shared" si="2381"/>
        <v>0</v>
      </c>
      <c r="L3039" s="37"/>
      <c r="M3039" s="19"/>
      <c r="N3039" s="18"/>
      <c r="O3039" s="32"/>
      <c r="P3039" s="14">
        <f t="shared" si="2382"/>
        <v>0</v>
      </c>
      <c r="Q3039" s="15">
        <f t="shared" si="2371"/>
        <v>0</v>
      </c>
      <c r="S3039" s="30"/>
      <c r="T3039" s="37"/>
      <c r="U3039" s="19"/>
      <c r="V3039" s="18"/>
      <c r="W3039" s="32"/>
      <c r="X3039" s="14">
        <f t="shared" si="2383"/>
        <v>0</v>
      </c>
      <c r="Y3039" s="37"/>
      <c r="Z3039" s="19"/>
      <c r="AA3039" s="18"/>
      <c r="AB3039" s="32"/>
      <c r="AC3039" s="14">
        <f t="shared" si="2384"/>
        <v>0</v>
      </c>
      <c r="AD3039" s="37"/>
      <c r="AE3039" s="19"/>
      <c r="AF3039" s="18"/>
      <c r="AG3039" s="32"/>
      <c r="AH3039" s="14">
        <f t="shared" si="2385"/>
        <v>0</v>
      </c>
      <c r="AI3039" s="15">
        <f t="shared" si="2372"/>
        <v>0</v>
      </c>
      <c r="AJ3039" s="57"/>
    </row>
    <row r="3040" spans="1:36" x14ac:dyDescent="0.15">
      <c r="A3040" s="30"/>
      <c r="B3040" s="37"/>
      <c r="C3040" s="19"/>
      <c r="D3040" s="18"/>
      <c r="E3040" s="32"/>
      <c r="F3040" s="14">
        <f t="shared" si="2380"/>
        <v>0</v>
      </c>
      <c r="G3040" s="37"/>
      <c r="H3040" s="19"/>
      <c r="I3040" s="18"/>
      <c r="J3040" s="32"/>
      <c r="K3040" s="14">
        <f t="shared" si="2381"/>
        <v>0</v>
      </c>
      <c r="L3040" s="37"/>
      <c r="M3040" s="19"/>
      <c r="N3040" s="18"/>
      <c r="O3040" s="32"/>
      <c r="P3040" s="14">
        <f t="shared" si="2382"/>
        <v>0</v>
      </c>
      <c r="Q3040" s="15">
        <f t="shared" si="2371"/>
        <v>0</v>
      </c>
      <c r="S3040" s="13"/>
      <c r="T3040" s="37"/>
      <c r="U3040" s="19"/>
      <c r="V3040" s="18"/>
      <c r="W3040" s="32"/>
      <c r="X3040" s="14">
        <f t="shared" si="2383"/>
        <v>0</v>
      </c>
      <c r="Y3040" s="37"/>
      <c r="Z3040" s="19"/>
      <c r="AA3040" s="18"/>
      <c r="AB3040" s="32"/>
      <c r="AC3040" s="14">
        <f t="shared" si="2384"/>
        <v>0</v>
      </c>
      <c r="AD3040" s="37"/>
      <c r="AE3040" s="19"/>
      <c r="AF3040" s="18"/>
      <c r="AG3040" s="32"/>
      <c r="AH3040" s="14">
        <f t="shared" si="2385"/>
        <v>0</v>
      </c>
      <c r="AI3040" s="15">
        <f t="shared" si="2372"/>
        <v>0</v>
      </c>
    </row>
    <row r="3041" spans="1:36" x14ac:dyDescent="0.15">
      <c r="A3041" s="30"/>
      <c r="B3041" s="37"/>
      <c r="C3041" s="19"/>
      <c r="D3041" s="18"/>
      <c r="E3041" s="32"/>
      <c r="F3041" s="14">
        <f t="shared" si="2380"/>
        <v>0</v>
      </c>
      <c r="G3041" s="37"/>
      <c r="H3041" s="19"/>
      <c r="I3041" s="18"/>
      <c r="J3041" s="32"/>
      <c r="K3041" s="14">
        <f t="shared" si="2381"/>
        <v>0</v>
      </c>
      <c r="L3041" s="37"/>
      <c r="M3041" s="19"/>
      <c r="N3041" s="18"/>
      <c r="O3041" s="32"/>
      <c r="P3041" s="14">
        <f t="shared" si="2382"/>
        <v>0</v>
      </c>
      <c r="Q3041" s="15">
        <f t="shared" si="2371"/>
        <v>0</v>
      </c>
      <c r="S3041" s="30"/>
      <c r="T3041" s="31"/>
      <c r="U3041" s="32"/>
      <c r="V3041" s="33"/>
      <c r="W3041" s="32"/>
      <c r="X3041" s="14">
        <f t="shared" si="2383"/>
        <v>0</v>
      </c>
      <c r="Y3041" s="31"/>
      <c r="Z3041" s="32"/>
      <c r="AA3041" s="33"/>
      <c r="AB3041" s="32"/>
      <c r="AC3041" s="14">
        <f t="shared" si="2384"/>
        <v>0</v>
      </c>
      <c r="AD3041" s="31"/>
      <c r="AE3041" s="32"/>
      <c r="AF3041" s="33"/>
      <c r="AG3041" s="32"/>
      <c r="AH3041" s="14">
        <f t="shared" si="2385"/>
        <v>0</v>
      </c>
      <c r="AI3041" s="15">
        <f t="shared" si="2372"/>
        <v>0</v>
      </c>
    </row>
    <row r="3042" spans="1:36" x14ac:dyDescent="0.15">
      <c r="A3042" s="30"/>
      <c r="B3042" s="37"/>
      <c r="C3042" s="19"/>
      <c r="D3042" s="18"/>
      <c r="E3042" s="32"/>
      <c r="F3042" s="14">
        <f t="shared" si="2380"/>
        <v>0</v>
      </c>
      <c r="G3042" s="37"/>
      <c r="H3042" s="19"/>
      <c r="I3042" s="18"/>
      <c r="J3042" s="32"/>
      <c r="K3042" s="14">
        <f t="shared" si="2381"/>
        <v>0</v>
      </c>
      <c r="L3042" s="37"/>
      <c r="M3042" s="19"/>
      <c r="N3042" s="18"/>
      <c r="O3042" s="32"/>
      <c r="P3042" s="14">
        <f t="shared" si="2382"/>
        <v>0</v>
      </c>
      <c r="Q3042" s="15">
        <f t="shared" si="2371"/>
        <v>0</v>
      </c>
      <c r="S3042" s="30"/>
      <c r="T3042" s="31"/>
      <c r="U3042" s="32"/>
      <c r="V3042" s="33"/>
      <c r="W3042" s="32"/>
      <c r="X3042" s="14">
        <f t="shared" si="2383"/>
        <v>0</v>
      </c>
      <c r="Y3042" s="31"/>
      <c r="Z3042" s="32"/>
      <c r="AA3042" s="33"/>
      <c r="AB3042" s="32"/>
      <c r="AC3042" s="14">
        <f t="shared" si="2384"/>
        <v>0</v>
      </c>
      <c r="AD3042" s="31"/>
      <c r="AE3042" s="32"/>
      <c r="AF3042" s="33"/>
      <c r="AG3042" s="32"/>
      <c r="AH3042" s="14">
        <f t="shared" si="2385"/>
        <v>0</v>
      </c>
      <c r="AI3042" s="15">
        <f t="shared" si="2372"/>
        <v>0</v>
      </c>
    </row>
    <row r="3043" spans="1:36" x14ac:dyDescent="0.15">
      <c r="A3043" s="30"/>
      <c r="B3043" s="37"/>
      <c r="C3043" s="19"/>
      <c r="D3043" s="18"/>
      <c r="E3043" s="32"/>
      <c r="F3043" s="14">
        <f t="shared" si="2380"/>
        <v>0</v>
      </c>
      <c r="G3043" s="37"/>
      <c r="H3043" s="19"/>
      <c r="I3043" s="18"/>
      <c r="J3043" s="32"/>
      <c r="K3043" s="14">
        <f t="shared" si="2381"/>
        <v>0</v>
      </c>
      <c r="L3043" s="37"/>
      <c r="M3043" s="19"/>
      <c r="N3043" s="18"/>
      <c r="O3043" s="32"/>
      <c r="P3043" s="14">
        <f t="shared" si="2382"/>
        <v>0</v>
      </c>
      <c r="Q3043" s="15">
        <f t="shared" si="2371"/>
        <v>0</v>
      </c>
      <c r="S3043" s="30"/>
      <c r="T3043" s="31"/>
      <c r="U3043" s="32"/>
      <c r="V3043" s="33"/>
      <c r="W3043" s="32"/>
      <c r="X3043" s="14">
        <f t="shared" si="2383"/>
        <v>0</v>
      </c>
      <c r="Y3043" s="31"/>
      <c r="Z3043" s="32"/>
      <c r="AA3043" s="33"/>
      <c r="AB3043" s="32"/>
      <c r="AC3043" s="14">
        <f t="shared" si="2384"/>
        <v>0</v>
      </c>
      <c r="AD3043" s="31"/>
      <c r="AE3043" s="32"/>
      <c r="AF3043" s="33"/>
      <c r="AG3043" s="32"/>
      <c r="AH3043" s="14">
        <f t="shared" si="2385"/>
        <v>0</v>
      </c>
      <c r="AI3043" s="15">
        <f t="shared" si="2372"/>
        <v>0</v>
      </c>
    </row>
    <row r="3044" spans="1:36" x14ac:dyDescent="0.15">
      <c r="A3044" s="30"/>
      <c r="B3044" s="37"/>
      <c r="C3044" s="19"/>
      <c r="D3044" s="18"/>
      <c r="E3044" s="32"/>
      <c r="F3044" s="14">
        <f t="shared" si="2380"/>
        <v>0</v>
      </c>
      <c r="G3044" s="37"/>
      <c r="H3044" s="19"/>
      <c r="I3044" s="18"/>
      <c r="J3044" s="32"/>
      <c r="K3044" s="14">
        <f t="shared" si="2381"/>
        <v>0</v>
      </c>
      <c r="L3044" s="37"/>
      <c r="M3044" s="19"/>
      <c r="N3044" s="18"/>
      <c r="O3044" s="32"/>
      <c r="P3044" s="14">
        <f t="shared" si="2382"/>
        <v>0</v>
      </c>
      <c r="Q3044" s="15">
        <f t="shared" si="2371"/>
        <v>0</v>
      </c>
      <c r="S3044" s="30"/>
      <c r="T3044" s="31"/>
      <c r="U3044" s="32"/>
      <c r="V3044" s="33"/>
      <c r="W3044" s="32"/>
      <c r="X3044" s="14">
        <f t="shared" si="2383"/>
        <v>0</v>
      </c>
      <c r="Y3044" s="31"/>
      <c r="Z3044" s="32"/>
      <c r="AA3044" s="33"/>
      <c r="AB3044" s="32"/>
      <c r="AC3044" s="14">
        <f t="shared" si="2384"/>
        <v>0</v>
      </c>
      <c r="AD3044" s="31"/>
      <c r="AE3044" s="32"/>
      <c r="AF3044" s="33"/>
      <c r="AG3044" s="32"/>
      <c r="AH3044" s="14">
        <f t="shared" si="2385"/>
        <v>0</v>
      </c>
      <c r="AI3044" s="15">
        <f t="shared" si="2372"/>
        <v>0</v>
      </c>
    </row>
    <row r="3045" spans="1:36" x14ac:dyDescent="0.15">
      <c r="A3045" s="39"/>
      <c r="B3045" s="37"/>
      <c r="C3045" s="19"/>
      <c r="D3045" s="18"/>
      <c r="E3045" s="32"/>
      <c r="F3045" s="14">
        <f t="shared" si="2380"/>
        <v>0</v>
      </c>
      <c r="G3045" s="37"/>
      <c r="H3045" s="19"/>
      <c r="I3045" s="18"/>
      <c r="J3045" s="32"/>
      <c r="K3045" s="14">
        <f t="shared" si="2381"/>
        <v>0</v>
      </c>
      <c r="L3045" s="37"/>
      <c r="M3045" s="19"/>
      <c r="N3045" s="18"/>
      <c r="O3045" s="32"/>
      <c r="P3045" s="14">
        <f t="shared" si="2382"/>
        <v>0</v>
      </c>
      <c r="Q3045" s="15">
        <f t="shared" si="2371"/>
        <v>0</v>
      </c>
      <c r="S3045" s="30"/>
      <c r="T3045" s="31"/>
      <c r="U3045" s="32"/>
      <c r="V3045" s="33"/>
      <c r="W3045" s="32"/>
      <c r="X3045" s="14">
        <f t="shared" si="2383"/>
        <v>0</v>
      </c>
      <c r="Y3045" s="31"/>
      <c r="Z3045" s="32"/>
      <c r="AA3045" s="33"/>
      <c r="AB3045" s="32"/>
      <c r="AC3045" s="14">
        <f t="shared" si="2384"/>
        <v>0</v>
      </c>
      <c r="AD3045" s="31"/>
      <c r="AE3045" s="32"/>
      <c r="AF3045" s="33"/>
      <c r="AG3045" s="32"/>
      <c r="AH3045" s="14">
        <f t="shared" si="2385"/>
        <v>0</v>
      </c>
      <c r="AI3045" s="15">
        <f t="shared" si="2372"/>
        <v>0</v>
      </c>
    </row>
    <row r="3046" spans="1:36" x14ac:dyDescent="0.15">
      <c r="A3046" s="30"/>
      <c r="B3046" s="37"/>
      <c r="C3046" s="19"/>
      <c r="D3046" s="18"/>
      <c r="E3046" s="32"/>
      <c r="F3046" s="14">
        <f t="shared" si="2380"/>
        <v>0</v>
      </c>
      <c r="G3046" s="37"/>
      <c r="H3046" s="19"/>
      <c r="I3046" s="18"/>
      <c r="J3046" s="32"/>
      <c r="K3046" s="14">
        <f t="shared" si="2381"/>
        <v>0</v>
      </c>
      <c r="L3046" s="37"/>
      <c r="M3046" s="19"/>
      <c r="N3046" s="18"/>
      <c r="O3046" s="32"/>
      <c r="P3046" s="14">
        <f t="shared" si="2382"/>
        <v>0</v>
      </c>
      <c r="Q3046" s="15">
        <f t="shared" si="2371"/>
        <v>0</v>
      </c>
      <c r="S3046" s="30"/>
      <c r="T3046" s="31"/>
      <c r="U3046" s="32"/>
      <c r="V3046" s="33"/>
      <c r="W3046" s="32"/>
      <c r="X3046" s="14">
        <f t="shared" si="2383"/>
        <v>0</v>
      </c>
      <c r="Y3046" s="31"/>
      <c r="Z3046" s="32"/>
      <c r="AA3046" s="33"/>
      <c r="AB3046" s="32"/>
      <c r="AC3046" s="14">
        <f t="shared" si="2384"/>
        <v>0</v>
      </c>
      <c r="AD3046" s="31"/>
      <c r="AE3046" s="32"/>
      <c r="AF3046" s="33"/>
      <c r="AG3046" s="32"/>
      <c r="AH3046" s="14">
        <f t="shared" si="2385"/>
        <v>0</v>
      </c>
      <c r="AI3046" s="15">
        <f t="shared" si="2372"/>
        <v>0</v>
      </c>
    </row>
    <row r="3047" spans="1:36" x14ac:dyDescent="0.15">
      <c r="A3047" s="30"/>
      <c r="B3047" s="37"/>
      <c r="C3047" s="19"/>
      <c r="D3047" s="18"/>
      <c r="E3047" s="32"/>
      <c r="F3047" s="14">
        <f t="shared" si="2380"/>
        <v>0</v>
      </c>
      <c r="G3047" s="37"/>
      <c r="H3047" s="19"/>
      <c r="I3047" s="18"/>
      <c r="J3047" s="32"/>
      <c r="K3047" s="14">
        <f t="shared" si="2381"/>
        <v>0</v>
      </c>
      <c r="L3047" s="37"/>
      <c r="M3047" s="19"/>
      <c r="N3047" s="18"/>
      <c r="O3047" s="32"/>
      <c r="P3047" s="14">
        <f t="shared" si="2382"/>
        <v>0</v>
      </c>
      <c r="Q3047" s="15">
        <f t="shared" si="2371"/>
        <v>0</v>
      </c>
      <c r="S3047" s="30"/>
      <c r="T3047" s="31"/>
      <c r="U3047" s="32"/>
      <c r="V3047" s="33"/>
      <c r="W3047" s="32"/>
      <c r="X3047" s="14">
        <f t="shared" ref="X3047:X3049" si="2390">SUM(T3047:W3047)</f>
        <v>0</v>
      </c>
      <c r="Y3047" s="31"/>
      <c r="Z3047" s="32"/>
      <c r="AA3047" s="33"/>
      <c r="AB3047" s="32"/>
      <c r="AC3047" s="14">
        <f t="shared" ref="AC3047:AC3049" si="2391">SUM(Y3047:AB3047)</f>
        <v>0</v>
      </c>
      <c r="AD3047" s="31"/>
      <c r="AE3047" s="32"/>
      <c r="AF3047" s="33"/>
      <c r="AG3047" s="32"/>
      <c r="AH3047" s="14">
        <f t="shared" ref="AH3047:AH3049" si="2392">SUM(AD3047:AG3047)</f>
        <v>0</v>
      </c>
      <c r="AI3047" s="15">
        <f t="shared" ref="AI3047:AI3049" si="2393">X3047+AC3047+AH3047</f>
        <v>0</v>
      </c>
    </row>
    <row r="3048" spans="1:36" x14ac:dyDescent="0.15">
      <c r="A3048" s="13"/>
      <c r="B3048" s="37"/>
      <c r="C3048" s="19"/>
      <c r="D3048" s="18"/>
      <c r="E3048" s="32"/>
      <c r="F3048" s="14">
        <f t="shared" si="2380"/>
        <v>0</v>
      </c>
      <c r="G3048" s="37"/>
      <c r="H3048" s="19"/>
      <c r="I3048" s="18"/>
      <c r="J3048" s="32"/>
      <c r="K3048" s="14">
        <f t="shared" si="2381"/>
        <v>0</v>
      </c>
      <c r="L3048" s="37"/>
      <c r="M3048" s="19"/>
      <c r="N3048" s="18"/>
      <c r="O3048" s="32"/>
      <c r="P3048" s="14">
        <f t="shared" si="2382"/>
        <v>0</v>
      </c>
      <c r="Q3048" s="15">
        <f t="shared" si="2371"/>
        <v>0</v>
      </c>
      <c r="S3048" s="11" t="s">
        <v>1995</v>
      </c>
      <c r="T3048" s="143"/>
      <c r="U3048" s="113"/>
      <c r="V3048" s="144"/>
      <c r="W3048" s="113"/>
      <c r="X3048" s="145">
        <f t="shared" si="2390"/>
        <v>0</v>
      </c>
      <c r="Y3048" s="143"/>
      <c r="Z3048" s="113"/>
      <c r="AA3048" s="144"/>
      <c r="AB3048" s="113"/>
      <c r="AC3048" s="145">
        <f t="shared" si="2391"/>
        <v>0</v>
      </c>
      <c r="AD3048" s="143"/>
      <c r="AE3048" s="113"/>
      <c r="AF3048" s="144"/>
      <c r="AG3048" s="113"/>
      <c r="AH3048" s="145">
        <f t="shared" si="2392"/>
        <v>0</v>
      </c>
      <c r="AI3048" s="146">
        <f t="shared" si="2393"/>
        <v>0</v>
      </c>
      <c r="AJ3048" s="57"/>
    </row>
    <row r="3049" spans="1:36" ht="14.25" thickBot="1" x14ac:dyDescent="0.2">
      <c r="A3049" s="13"/>
      <c r="B3049" s="37"/>
      <c r="C3049" s="19"/>
      <c r="D3049" s="18"/>
      <c r="E3049" s="106"/>
      <c r="F3049" s="14">
        <f t="shared" si="2380"/>
        <v>0</v>
      </c>
      <c r="G3049" s="37"/>
      <c r="H3049" s="19"/>
      <c r="I3049" s="18"/>
      <c r="J3049" s="32"/>
      <c r="K3049" s="14">
        <f t="shared" si="2381"/>
        <v>0</v>
      </c>
      <c r="L3049" s="37"/>
      <c r="M3049" s="19"/>
      <c r="N3049" s="18"/>
      <c r="O3049" s="106"/>
      <c r="P3049" s="14">
        <f t="shared" si="2382"/>
        <v>0</v>
      </c>
      <c r="Q3049" s="24">
        <f t="shared" si="2371"/>
        <v>0</v>
      </c>
      <c r="S3049" s="13" t="s">
        <v>1994</v>
      </c>
      <c r="T3049" s="31"/>
      <c r="U3049" s="32"/>
      <c r="V3049" s="33"/>
      <c r="W3049" s="32"/>
      <c r="X3049" s="14">
        <f t="shared" si="2390"/>
        <v>0</v>
      </c>
      <c r="Y3049" s="31"/>
      <c r="Z3049" s="32"/>
      <c r="AA3049" s="33"/>
      <c r="AB3049" s="32"/>
      <c r="AC3049" s="14">
        <f t="shared" si="2391"/>
        <v>0</v>
      </c>
      <c r="AD3049" s="31"/>
      <c r="AE3049" s="32"/>
      <c r="AF3049" s="33"/>
      <c r="AG3049" s="32"/>
      <c r="AH3049" s="14">
        <f t="shared" si="2392"/>
        <v>0</v>
      </c>
      <c r="AI3049" s="15">
        <f t="shared" si="2393"/>
        <v>0</v>
      </c>
      <c r="AJ3049" s="57" t="s">
        <v>1996</v>
      </c>
    </row>
    <row r="3050" spans="1:36" ht="14.25" thickBot="1" x14ac:dyDescent="0.2">
      <c r="A3050" s="3" t="s">
        <v>11</v>
      </c>
      <c r="B3050" s="26">
        <f>SUM(B3026:B3049)</f>
        <v>1</v>
      </c>
      <c r="C3050" s="26">
        <f t="shared" ref="C3050:E3050" si="2394">SUM(C3026:C3049)</f>
        <v>1</v>
      </c>
      <c r="D3050" s="26">
        <f t="shared" si="2394"/>
        <v>0</v>
      </c>
      <c r="E3050" s="26">
        <f t="shared" si="2394"/>
        <v>0</v>
      </c>
      <c r="F3050" s="40">
        <f>SUM(F3026:F3049)</f>
        <v>2</v>
      </c>
      <c r="G3050" s="26">
        <f t="shared" ref="G3050:Q3050" si="2395">SUM(G3026:G3049)</f>
        <v>0</v>
      </c>
      <c r="H3050" s="26">
        <f t="shared" si="2395"/>
        <v>1</v>
      </c>
      <c r="I3050" s="27">
        <f t="shared" si="2395"/>
        <v>0</v>
      </c>
      <c r="J3050" s="27">
        <f t="shared" si="2395"/>
        <v>0</v>
      </c>
      <c r="K3050" s="40">
        <f t="shared" si="2395"/>
        <v>1</v>
      </c>
      <c r="L3050" s="26">
        <f t="shared" si="2395"/>
        <v>1</v>
      </c>
      <c r="M3050" s="26">
        <f t="shared" si="2395"/>
        <v>1</v>
      </c>
      <c r="N3050" s="26">
        <f t="shared" si="2395"/>
        <v>0</v>
      </c>
      <c r="O3050" s="26">
        <f t="shared" si="2395"/>
        <v>0</v>
      </c>
      <c r="P3050" s="40">
        <f t="shared" si="2395"/>
        <v>2</v>
      </c>
      <c r="Q3050" s="41">
        <f t="shared" si="2395"/>
        <v>5</v>
      </c>
      <c r="S3050" s="3" t="s">
        <v>11</v>
      </c>
      <c r="T3050" s="26">
        <f t="shared" ref="T3050:AI3050" si="2396">SUM(T3026:T3049)</f>
        <v>60</v>
      </c>
      <c r="U3050" s="26">
        <f t="shared" si="2396"/>
        <v>95</v>
      </c>
      <c r="V3050" s="26">
        <f t="shared" si="2396"/>
        <v>71</v>
      </c>
      <c r="W3050" s="26">
        <f t="shared" si="2396"/>
        <v>25</v>
      </c>
      <c r="X3050" s="40">
        <f t="shared" si="2396"/>
        <v>251</v>
      </c>
      <c r="Y3050" s="26">
        <f t="shared" si="2396"/>
        <v>101</v>
      </c>
      <c r="Z3050" s="26">
        <f t="shared" si="2396"/>
        <v>223</v>
      </c>
      <c r="AA3050" s="27">
        <f t="shared" si="2396"/>
        <v>151</v>
      </c>
      <c r="AB3050" s="27">
        <f t="shared" si="2396"/>
        <v>90</v>
      </c>
      <c r="AC3050" s="40">
        <f t="shared" si="2396"/>
        <v>565</v>
      </c>
      <c r="AD3050" s="26">
        <f t="shared" si="2396"/>
        <v>33</v>
      </c>
      <c r="AE3050" s="26">
        <f t="shared" si="2396"/>
        <v>184</v>
      </c>
      <c r="AF3050" s="26">
        <f t="shared" si="2396"/>
        <v>30</v>
      </c>
      <c r="AG3050" s="26">
        <f t="shared" si="2396"/>
        <v>70</v>
      </c>
      <c r="AH3050" s="40">
        <f t="shared" si="2396"/>
        <v>317</v>
      </c>
      <c r="AI3050" s="41">
        <f t="shared" si="2396"/>
        <v>1133</v>
      </c>
    </row>
    <row r="3051" spans="1:36" ht="14.25" thickBot="1" x14ac:dyDescent="0.2">
      <c r="A3051" s="42" t="s">
        <v>12</v>
      </c>
      <c r="B3051" s="43">
        <f>B3025-B3050</f>
        <v>5</v>
      </c>
      <c r="C3051" s="43">
        <f t="shared" ref="C3051:Q3051" si="2397">C3025-C3050</f>
        <v>7</v>
      </c>
      <c r="D3051" s="43">
        <f t="shared" si="2397"/>
        <v>5</v>
      </c>
      <c r="E3051" s="43">
        <f t="shared" si="2397"/>
        <v>2</v>
      </c>
      <c r="F3051" s="43">
        <f t="shared" si="2397"/>
        <v>19</v>
      </c>
      <c r="G3051" s="43">
        <f t="shared" si="2397"/>
        <v>6</v>
      </c>
      <c r="H3051" s="43">
        <f t="shared" si="2397"/>
        <v>4</v>
      </c>
      <c r="I3051" s="43">
        <f t="shared" si="2397"/>
        <v>5</v>
      </c>
      <c r="J3051" s="43">
        <f t="shared" si="2397"/>
        <v>2</v>
      </c>
      <c r="K3051" s="43">
        <f t="shared" si="2397"/>
        <v>17</v>
      </c>
      <c r="L3051" s="43">
        <f t="shared" si="2397"/>
        <v>6</v>
      </c>
      <c r="M3051" s="43">
        <f t="shared" si="2397"/>
        <v>3</v>
      </c>
      <c r="N3051" s="43">
        <f t="shared" si="2397"/>
        <v>5</v>
      </c>
      <c r="O3051" s="43">
        <f t="shared" si="2397"/>
        <v>3</v>
      </c>
      <c r="P3051" s="43">
        <f t="shared" si="2397"/>
        <v>17</v>
      </c>
      <c r="Q3051" s="41">
        <f t="shared" si="2397"/>
        <v>53</v>
      </c>
      <c r="S3051" s="42" t="s">
        <v>12</v>
      </c>
      <c r="T3051" s="43">
        <f>T3025-T3050</f>
        <v>449</v>
      </c>
      <c r="U3051" s="43">
        <f t="shared" ref="U3051:AI3051" si="2398">U3025-U3050</f>
        <v>492</v>
      </c>
      <c r="V3051" s="43">
        <f t="shared" si="2398"/>
        <v>525</v>
      </c>
      <c r="W3051" s="43">
        <f t="shared" si="2398"/>
        <v>193</v>
      </c>
      <c r="X3051" s="43">
        <f t="shared" si="2398"/>
        <v>1659</v>
      </c>
      <c r="Y3051" s="43">
        <f t="shared" si="2398"/>
        <v>509</v>
      </c>
      <c r="Z3051" s="43">
        <f t="shared" si="2398"/>
        <v>531</v>
      </c>
      <c r="AA3051" s="43">
        <f t="shared" si="2398"/>
        <v>503</v>
      </c>
      <c r="AB3051" s="43">
        <f t="shared" si="2398"/>
        <v>173</v>
      </c>
      <c r="AC3051" s="43">
        <f t="shared" si="2398"/>
        <v>1716</v>
      </c>
      <c r="AD3051" s="43">
        <f t="shared" si="2398"/>
        <v>470</v>
      </c>
      <c r="AE3051" s="43">
        <f t="shared" si="2398"/>
        <v>597</v>
      </c>
      <c r="AF3051" s="43">
        <f t="shared" si="2398"/>
        <v>508</v>
      </c>
      <c r="AG3051" s="43">
        <f t="shared" si="2398"/>
        <v>310</v>
      </c>
      <c r="AH3051" s="43">
        <f t="shared" si="2398"/>
        <v>1885</v>
      </c>
      <c r="AI3051" s="41">
        <f t="shared" si="2398"/>
        <v>5260</v>
      </c>
    </row>
    <row r="3052" spans="1:36" x14ac:dyDescent="0.15">
      <c r="T3052" s="52">
        <f>T3050+T3007+T2964+T2921+T2878+T2835+T2792+T2749+T2706+T2663+T2620+T2577+T2534+T2491+T2448+T2405+T2362</f>
        <v>605</v>
      </c>
      <c r="U3052" s="52">
        <f t="shared" ref="U3052:AI3052" si="2399">U3050+U3007+U2964+U2921+U2878+U2835+U2792+U2749+U2706+U2663+U2620+U2577+U2534+U2491+U2448+U2405+U2362</f>
        <v>974</v>
      </c>
      <c r="V3052" s="52">
        <f t="shared" si="2399"/>
        <v>707</v>
      </c>
      <c r="W3052" s="52">
        <f t="shared" si="2399"/>
        <v>612</v>
      </c>
      <c r="X3052" s="52">
        <f t="shared" si="2399"/>
        <v>2898</v>
      </c>
      <c r="Y3052" s="52">
        <f t="shared" si="2399"/>
        <v>713</v>
      </c>
      <c r="Z3052" s="52">
        <f t="shared" si="2399"/>
        <v>1172</v>
      </c>
      <c r="AA3052" s="52">
        <f t="shared" si="2399"/>
        <v>854</v>
      </c>
      <c r="AB3052" s="52">
        <f t="shared" si="2399"/>
        <v>740</v>
      </c>
      <c r="AC3052" s="52">
        <f t="shared" si="2399"/>
        <v>3479</v>
      </c>
      <c r="AD3052" s="52">
        <f t="shared" si="2399"/>
        <v>678</v>
      </c>
      <c r="AE3052" s="52">
        <f t="shared" si="2399"/>
        <v>1107</v>
      </c>
      <c r="AF3052" s="52">
        <f t="shared" si="2399"/>
        <v>816</v>
      </c>
      <c r="AG3052" s="52">
        <f t="shared" si="2399"/>
        <v>630</v>
      </c>
      <c r="AH3052" s="52">
        <f t="shared" si="2399"/>
        <v>3231</v>
      </c>
      <c r="AI3052" s="52">
        <f t="shared" si="2399"/>
        <v>9608</v>
      </c>
    </row>
    <row r="3053" spans="1:36" x14ac:dyDescent="0.15">
      <c r="T3053" s="138">
        <f>T3052/$X$3052*100</f>
        <v>20.876466528640442</v>
      </c>
      <c r="U3053" s="138">
        <f t="shared" ref="U3053:X3053" si="2400">U3052/$X$3052*100</f>
        <v>33.609385783298826</v>
      </c>
      <c r="V3053" s="138">
        <f t="shared" si="2400"/>
        <v>24.396135265700483</v>
      </c>
      <c r="W3053" s="138">
        <f t="shared" si="2400"/>
        <v>21.118012422360248</v>
      </c>
      <c r="X3053" s="138">
        <f t="shared" si="2400"/>
        <v>100</v>
      </c>
      <c r="Y3053" s="138">
        <f>Y3052/$AC$3052*100</f>
        <v>20.494394941075022</v>
      </c>
      <c r="Z3053" s="138">
        <f t="shared" ref="Z3053:AC3053" si="2401">Z3052/$AC$3052*100</f>
        <v>33.687841333716584</v>
      </c>
      <c r="AA3053" s="138">
        <f t="shared" si="2401"/>
        <v>24.547283702213278</v>
      </c>
      <c r="AB3053" s="138">
        <f t="shared" si="2401"/>
        <v>21.270480022995113</v>
      </c>
      <c r="AC3053" s="138">
        <f t="shared" si="2401"/>
        <v>100</v>
      </c>
      <c r="AD3053" s="138">
        <f>AD3052/$AH$3052*100</f>
        <v>20.984215413184774</v>
      </c>
      <c r="AE3053" s="138">
        <f t="shared" ref="AE3053:AH3053" si="2402">AE3052/$AH$3052*100</f>
        <v>34.261838440111418</v>
      </c>
      <c r="AF3053" s="138">
        <f t="shared" si="2402"/>
        <v>25.25533890436397</v>
      </c>
      <c r="AG3053" s="138">
        <f t="shared" si="2402"/>
        <v>19.498607242339833</v>
      </c>
      <c r="AH3053" s="138">
        <f t="shared" si="2402"/>
        <v>100</v>
      </c>
    </row>
    <row r="3054" spans="1:36" ht="44.25" customHeight="1" thickBot="1" x14ac:dyDescent="0.3">
      <c r="A3054" s="50" t="s">
        <v>13</v>
      </c>
      <c r="B3054" s="51"/>
      <c r="C3054" s="51"/>
      <c r="D3054" s="51"/>
      <c r="E3054" s="51"/>
      <c r="F3054" s="54" t="s">
        <v>26</v>
      </c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S3054" s="50" t="s">
        <v>14</v>
      </c>
      <c r="T3054" s="51"/>
      <c r="U3054" s="51"/>
      <c r="V3054" s="51"/>
      <c r="W3054" s="51"/>
      <c r="X3054" s="54" t="s">
        <v>26</v>
      </c>
      <c r="Y3054" s="231" t="s">
        <v>2559</v>
      </c>
      <c r="Z3054" s="231"/>
      <c r="AA3054" s="231"/>
      <c r="AB3054" s="231"/>
      <c r="AC3054" s="231"/>
      <c r="AD3054" s="231"/>
      <c r="AE3054" s="231"/>
      <c r="AF3054" s="231"/>
      <c r="AG3054" s="231"/>
      <c r="AH3054" s="231"/>
      <c r="AI3054" s="231"/>
    </row>
    <row r="3055" spans="1:36" ht="14.25" thickBot="1" x14ac:dyDescent="0.2">
      <c r="A3055" s="2" t="s">
        <v>0</v>
      </c>
      <c r="B3055" s="225" t="s">
        <v>15</v>
      </c>
      <c r="C3055" s="225"/>
      <c r="D3055" s="225"/>
      <c r="E3055" s="225"/>
      <c r="F3055" s="226"/>
      <c r="G3055" s="225" t="s">
        <v>1</v>
      </c>
      <c r="H3055" s="225"/>
      <c r="I3055" s="225"/>
      <c r="J3055" s="225"/>
      <c r="K3055" s="226"/>
      <c r="L3055" s="225" t="s">
        <v>16</v>
      </c>
      <c r="M3055" s="225"/>
      <c r="N3055" s="225"/>
      <c r="O3055" s="225"/>
      <c r="P3055" s="225"/>
      <c r="Q3055" s="227" t="s">
        <v>2</v>
      </c>
      <c r="S3055" s="2" t="s">
        <v>0</v>
      </c>
      <c r="T3055" s="225" t="s">
        <v>15</v>
      </c>
      <c r="U3055" s="225"/>
      <c r="V3055" s="225"/>
      <c r="W3055" s="225"/>
      <c r="X3055" s="226"/>
      <c r="Y3055" s="225"/>
      <c r="Z3055" s="225"/>
      <c r="AA3055" s="225"/>
      <c r="AB3055" s="225"/>
      <c r="AC3055" s="226"/>
      <c r="AD3055" s="225" t="s">
        <v>16</v>
      </c>
      <c r="AE3055" s="225"/>
      <c r="AF3055" s="225"/>
      <c r="AG3055" s="225"/>
      <c r="AH3055" s="225"/>
      <c r="AI3055" s="227" t="s">
        <v>2</v>
      </c>
    </row>
    <row r="3056" spans="1:36" ht="14.25" thickBot="1" x14ac:dyDescent="0.2">
      <c r="A3056" s="2" t="s">
        <v>3</v>
      </c>
      <c r="B3056" s="3" t="s">
        <v>4</v>
      </c>
      <c r="C3056" s="2" t="s">
        <v>5</v>
      </c>
      <c r="D3056" s="4" t="s">
        <v>6</v>
      </c>
      <c r="E3056" s="2" t="s">
        <v>821</v>
      </c>
      <c r="F3056" s="2" t="s">
        <v>7</v>
      </c>
      <c r="G3056" s="3" t="s">
        <v>4</v>
      </c>
      <c r="H3056" s="2" t="s">
        <v>5</v>
      </c>
      <c r="I3056" s="4" t="s">
        <v>6</v>
      </c>
      <c r="J3056" s="2" t="s">
        <v>820</v>
      </c>
      <c r="K3056" s="2" t="s">
        <v>7</v>
      </c>
      <c r="L3056" s="3" t="s">
        <v>4</v>
      </c>
      <c r="M3056" s="2" t="s">
        <v>5</v>
      </c>
      <c r="N3056" s="4" t="s">
        <v>6</v>
      </c>
      <c r="O3056" s="2" t="s">
        <v>820</v>
      </c>
      <c r="P3056" s="3" t="s">
        <v>7</v>
      </c>
      <c r="Q3056" s="228"/>
      <c r="S3056" s="2" t="s">
        <v>1954</v>
      </c>
      <c r="T3056" s="3" t="s">
        <v>1955</v>
      </c>
      <c r="U3056" s="2" t="s">
        <v>5</v>
      </c>
      <c r="V3056" s="4" t="s">
        <v>6</v>
      </c>
      <c r="W3056" s="2" t="s">
        <v>821</v>
      </c>
      <c r="X3056" s="2" t="s">
        <v>7</v>
      </c>
      <c r="Y3056" s="3" t="s">
        <v>4</v>
      </c>
      <c r="Z3056" s="2" t="s">
        <v>5</v>
      </c>
      <c r="AA3056" s="4" t="s">
        <v>6</v>
      </c>
      <c r="AB3056" s="2" t="s">
        <v>821</v>
      </c>
      <c r="AC3056" s="2" t="s">
        <v>7</v>
      </c>
      <c r="AD3056" s="3" t="s">
        <v>4</v>
      </c>
      <c r="AE3056" s="2" t="s">
        <v>5</v>
      </c>
      <c r="AF3056" s="4" t="s">
        <v>6</v>
      </c>
      <c r="AG3056" s="2" t="s">
        <v>821</v>
      </c>
      <c r="AH3056" s="3" t="s">
        <v>7</v>
      </c>
      <c r="AI3056" s="228"/>
    </row>
    <row r="3057" spans="1:36" x14ac:dyDescent="0.15">
      <c r="A3057" s="5" t="s">
        <v>12</v>
      </c>
      <c r="B3057" s="6">
        <f>B3051</f>
        <v>5</v>
      </c>
      <c r="C3057" s="7">
        <f>C3051</f>
        <v>7</v>
      </c>
      <c r="D3057" s="6">
        <f>D3051</f>
        <v>5</v>
      </c>
      <c r="E3057" s="7">
        <f>E3051</f>
        <v>2</v>
      </c>
      <c r="F3057" s="8">
        <f>SUM(B3057:E3057)</f>
        <v>19</v>
      </c>
      <c r="G3057" s="6">
        <f>G3051</f>
        <v>6</v>
      </c>
      <c r="H3057" s="7">
        <f>H3051</f>
        <v>4</v>
      </c>
      <c r="I3057" s="6">
        <f>I3051</f>
        <v>5</v>
      </c>
      <c r="J3057" s="7">
        <f>J3051</f>
        <v>2</v>
      </c>
      <c r="K3057" s="8">
        <f>SUM(G3057:J3057)</f>
        <v>17</v>
      </c>
      <c r="L3057" s="6">
        <f>L3051</f>
        <v>6</v>
      </c>
      <c r="M3057" s="7">
        <f>M3051</f>
        <v>3</v>
      </c>
      <c r="N3057" s="6">
        <f>N3051</f>
        <v>5</v>
      </c>
      <c r="O3057" s="7">
        <f>O3051</f>
        <v>3</v>
      </c>
      <c r="P3057" s="8">
        <f>SUM(L3057:O3057)</f>
        <v>17</v>
      </c>
      <c r="Q3057" s="9">
        <f>F3057+K3057+P3057</f>
        <v>53</v>
      </c>
      <c r="S3057" s="5" t="s">
        <v>12</v>
      </c>
      <c r="T3057" s="6">
        <f>T3051</f>
        <v>449</v>
      </c>
      <c r="U3057" s="7">
        <f>U3051</f>
        <v>492</v>
      </c>
      <c r="V3057" s="6">
        <f>V3051</f>
        <v>525</v>
      </c>
      <c r="W3057" s="7">
        <f>W3051</f>
        <v>193</v>
      </c>
      <c r="X3057" s="8">
        <f>SUM(T3057:W3057)</f>
        <v>1659</v>
      </c>
      <c r="Y3057" s="6">
        <f>Y3051</f>
        <v>509</v>
      </c>
      <c r="Z3057" s="7">
        <f>Z3051</f>
        <v>531</v>
      </c>
      <c r="AA3057" s="6">
        <f>AA3051</f>
        <v>503</v>
      </c>
      <c r="AB3057" s="7">
        <f>AB3051</f>
        <v>173</v>
      </c>
      <c r="AC3057" s="8">
        <f>SUM(Y3057:AB3057)</f>
        <v>1716</v>
      </c>
      <c r="AD3057" s="7">
        <f>AD3051</f>
        <v>470</v>
      </c>
      <c r="AE3057" s="7">
        <f>AE3051</f>
        <v>597</v>
      </c>
      <c r="AF3057" s="6">
        <f>AF3051</f>
        <v>508</v>
      </c>
      <c r="AG3057" s="7">
        <f>AG3051</f>
        <v>310</v>
      </c>
      <c r="AH3057" s="8">
        <f>SUM(AD3057:AG3057)</f>
        <v>1885</v>
      </c>
      <c r="AI3057" s="9">
        <f>X3057+AC3057+AH3057</f>
        <v>5260</v>
      </c>
    </row>
    <row r="3058" spans="1:36" x14ac:dyDescent="0.15">
      <c r="A3058" s="11" t="s">
        <v>2126</v>
      </c>
      <c r="B3058" s="31"/>
      <c r="C3058" s="32">
        <v>1</v>
      </c>
      <c r="D3058" s="33"/>
      <c r="E3058" s="32"/>
      <c r="F3058" s="14">
        <f t="shared" ref="F3058:F3067" si="2403">SUM(B3058:E3058)</f>
        <v>1</v>
      </c>
      <c r="G3058" s="31"/>
      <c r="H3058" s="32">
        <v>1</v>
      </c>
      <c r="I3058" s="33"/>
      <c r="J3058" s="32"/>
      <c r="K3058" s="14">
        <f t="shared" ref="K3058:K3067" si="2404">SUM(G3058:J3058)</f>
        <v>1</v>
      </c>
      <c r="L3058" s="31"/>
      <c r="M3058" s="32">
        <v>1</v>
      </c>
      <c r="N3058" s="33"/>
      <c r="O3058" s="32"/>
      <c r="P3058" s="14">
        <f t="shared" ref="P3058:P3067" si="2405">SUM(L3058:O3058)</f>
        <v>1</v>
      </c>
      <c r="Q3058" s="15">
        <f t="shared" ref="Q3058:Q3092" si="2406">F3058+K3058+P3058</f>
        <v>3</v>
      </c>
      <c r="R3058" s="93">
        <v>45308</v>
      </c>
      <c r="S3058" s="11" t="s">
        <v>27</v>
      </c>
      <c r="T3058" s="12"/>
      <c r="U3058" s="13">
        <v>2</v>
      </c>
      <c r="V3058" s="12"/>
      <c r="W3058" s="30"/>
      <c r="X3058" s="14">
        <f t="shared" ref="X3058:X3060" si="2407">SUM(T3058:W3058)</f>
        <v>2</v>
      </c>
      <c r="Y3058" s="12"/>
      <c r="Z3058" s="13"/>
      <c r="AA3058" s="12"/>
      <c r="AB3058" s="30"/>
      <c r="AC3058" s="14">
        <f t="shared" ref="AC3058:AC3060" si="2408">SUM(Y3058:AB3058)</f>
        <v>0</v>
      </c>
      <c r="AD3058" s="12"/>
      <c r="AE3058" s="13"/>
      <c r="AF3058" s="12"/>
      <c r="AG3058" s="30"/>
      <c r="AH3058" s="14">
        <f t="shared" ref="AH3058:AH3060" si="2409">SUM(AD3058:AG3058)</f>
        <v>0</v>
      </c>
      <c r="AI3058" s="15">
        <f t="shared" ref="AI3058:AI3060" si="2410">X3058+AC3058+AH3058</f>
        <v>2</v>
      </c>
      <c r="AJ3058" s="93">
        <v>45325</v>
      </c>
    </row>
    <row r="3059" spans="1:36" x14ac:dyDescent="0.15">
      <c r="A3059" s="11" t="s">
        <v>1233</v>
      </c>
      <c r="B3059" s="37">
        <v>1</v>
      </c>
      <c r="C3059" s="19">
        <v>2</v>
      </c>
      <c r="D3059" s="18">
        <v>1</v>
      </c>
      <c r="E3059" s="32"/>
      <c r="F3059" s="14">
        <f t="shared" si="2403"/>
        <v>4</v>
      </c>
      <c r="G3059" s="37">
        <v>1</v>
      </c>
      <c r="H3059" s="19">
        <v>2</v>
      </c>
      <c r="I3059" s="18">
        <v>1</v>
      </c>
      <c r="J3059" s="32"/>
      <c r="K3059" s="14">
        <f t="shared" si="2404"/>
        <v>4</v>
      </c>
      <c r="L3059" s="37">
        <v>1</v>
      </c>
      <c r="M3059" s="19">
        <v>2</v>
      </c>
      <c r="N3059" s="18">
        <v>1</v>
      </c>
      <c r="O3059" s="32"/>
      <c r="P3059" s="14">
        <f t="shared" si="2405"/>
        <v>4</v>
      </c>
      <c r="Q3059" s="15">
        <f t="shared" si="2406"/>
        <v>12</v>
      </c>
      <c r="R3059" s="93">
        <v>45317</v>
      </c>
      <c r="S3059" s="11" t="s">
        <v>27</v>
      </c>
      <c r="T3059" s="12"/>
      <c r="U3059" s="13">
        <v>5</v>
      </c>
      <c r="V3059" s="12">
        <v>8</v>
      </c>
      <c r="W3059" s="30">
        <v>2</v>
      </c>
      <c r="X3059" s="14">
        <f t="shared" si="2407"/>
        <v>15</v>
      </c>
      <c r="Y3059" s="12">
        <v>6</v>
      </c>
      <c r="Z3059" s="13">
        <v>7</v>
      </c>
      <c r="AA3059" s="12">
        <v>6</v>
      </c>
      <c r="AB3059" s="30">
        <v>3</v>
      </c>
      <c r="AC3059" s="14">
        <f t="shared" si="2408"/>
        <v>22</v>
      </c>
      <c r="AD3059" s="12">
        <v>4</v>
      </c>
      <c r="AE3059" s="13">
        <v>2</v>
      </c>
      <c r="AF3059" s="12">
        <v>8</v>
      </c>
      <c r="AG3059" s="30">
        <v>5</v>
      </c>
      <c r="AH3059" s="14">
        <f t="shared" si="2409"/>
        <v>19</v>
      </c>
      <c r="AI3059" s="15">
        <f t="shared" si="2410"/>
        <v>56</v>
      </c>
      <c r="AJ3059" s="93">
        <v>45339</v>
      </c>
    </row>
    <row r="3060" spans="1:36" x14ac:dyDescent="0.15">
      <c r="A3060" s="11" t="s">
        <v>9</v>
      </c>
      <c r="B3060" s="12"/>
      <c r="C3060" s="13"/>
      <c r="D3060" s="12"/>
      <c r="E3060" s="30">
        <v>3</v>
      </c>
      <c r="F3060" s="14">
        <f t="shared" si="2403"/>
        <v>3</v>
      </c>
      <c r="G3060" s="12"/>
      <c r="H3060" s="13"/>
      <c r="I3060" s="12"/>
      <c r="J3060" s="30">
        <v>3</v>
      </c>
      <c r="K3060" s="14">
        <f t="shared" si="2404"/>
        <v>3</v>
      </c>
      <c r="L3060" s="12"/>
      <c r="M3060" s="13"/>
      <c r="N3060" s="12"/>
      <c r="O3060" s="30">
        <v>3</v>
      </c>
      <c r="P3060" s="14">
        <f t="shared" si="2405"/>
        <v>3</v>
      </c>
      <c r="Q3060" s="15">
        <f t="shared" si="2406"/>
        <v>9</v>
      </c>
      <c r="R3060" s="56">
        <v>45320</v>
      </c>
      <c r="S3060" s="11" t="s">
        <v>27</v>
      </c>
      <c r="T3060" s="12"/>
      <c r="U3060" s="13">
        <v>1</v>
      </c>
      <c r="V3060" s="12"/>
      <c r="W3060" s="30">
        <v>3</v>
      </c>
      <c r="X3060" s="14">
        <f t="shared" si="2407"/>
        <v>4</v>
      </c>
      <c r="Y3060" s="12">
        <v>1</v>
      </c>
      <c r="Z3060" s="13"/>
      <c r="AA3060" s="12">
        <v>3</v>
      </c>
      <c r="AB3060" s="30">
        <v>3</v>
      </c>
      <c r="AC3060" s="14">
        <f t="shared" si="2408"/>
        <v>7</v>
      </c>
      <c r="AD3060" s="12">
        <v>1</v>
      </c>
      <c r="AE3060" s="13"/>
      <c r="AF3060" s="12">
        <v>2</v>
      </c>
      <c r="AG3060" s="30">
        <v>3</v>
      </c>
      <c r="AH3060" s="14">
        <f t="shared" si="2409"/>
        <v>6</v>
      </c>
      <c r="AI3060" s="15">
        <f t="shared" si="2410"/>
        <v>17</v>
      </c>
      <c r="AJ3060" s="93">
        <v>45367</v>
      </c>
    </row>
    <row r="3061" spans="1:36" x14ac:dyDescent="0.15">
      <c r="A3061" s="11" t="s">
        <v>2126</v>
      </c>
      <c r="B3061" s="12">
        <v>2</v>
      </c>
      <c r="C3061" s="13">
        <v>1</v>
      </c>
      <c r="D3061" s="12">
        <v>3</v>
      </c>
      <c r="E3061" s="30">
        <v>2</v>
      </c>
      <c r="F3061" s="14">
        <f t="shared" si="2403"/>
        <v>8</v>
      </c>
      <c r="G3061" s="12">
        <v>2</v>
      </c>
      <c r="H3061" s="13">
        <v>1</v>
      </c>
      <c r="I3061" s="12">
        <v>3</v>
      </c>
      <c r="J3061" s="30">
        <v>2</v>
      </c>
      <c r="K3061" s="14">
        <f t="shared" si="2404"/>
        <v>8</v>
      </c>
      <c r="L3061" s="12">
        <v>2</v>
      </c>
      <c r="M3061" s="13">
        <v>1</v>
      </c>
      <c r="N3061" s="12">
        <v>3</v>
      </c>
      <c r="O3061" s="30">
        <v>2</v>
      </c>
      <c r="P3061" s="14">
        <f t="shared" si="2405"/>
        <v>8</v>
      </c>
      <c r="Q3061" s="15">
        <f t="shared" si="2406"/>
        <v>24</v>
      </c>
      <c r="R3061" s="56">
        <v>45329</v>
      </c>
      <c r="S3061" s="11" t="s">
        <v>9</v>
      </c>
      <c r="T3061" s="62"/>
      <c r="U3061" s="47"/>
      <c r="V3061" s="46"/>
      <c r="W3061" s="47"/>
      <c r="X3061" s="123">
        <f t="shared" ref="X3061:X3067" si="2411">SUM(T3061:W3061)</f>
        <v>0</v>
      </c>
      <c r="Y3061" s="46"/>
      <c r="Z3061" s="47"/>
      <c r="AA3061" s="46"/>
      <c r="AB3061" s="47"/>
      <c r="AC3061" s="123">
        <f t="shared" ref="AC3061:AC3067" si="2412">SUM(Y3061:AB3061)</f>
        <v>0</v>
      </c>
      <c r="AD3061" s="46"/>
      <c r="AE3061" s="47"/>
      <c r="AF3061" s="46"/>
      <c r="AG3061" s="47"/>
      <c r="AH3061" s="123">
        <f t="shared" ref="AH3061:AH3067" si="2413">SUM(AD3061:AG3061)</f>
        <v>0</v>
      </c>
      <c r="AI3061" s="72">
        <f t="shared" ref="AI3061:AI3090" si="2414">X3061+AC3061+AH3061</f>
        <v>0</v>
      </c>
    </row>
    <row r="3062" spans="1:36" x14ac:dyDescent="0.15">
      <c r="A3062" s="11" t="s">
        <v>2105</v>
      </c>
      <c r="B3062" s="12"/>
      <c r="C3062" s="13">
        <v>1</v>
      </c>
      <c r="D3062" s="12"/>
      <c r="E3062" s="30"/>
      <c r="F3062" s="14">
        <f t="shared" si="2403"/>
        <v>1</v>
      </c>
      <c r="G3062" s="12"/>
      <c r="H3062" s="13">
        <v>1</v>
      </c>
      <c r="I3062" s="12"/>
      <c r="J3062" s="30"/>
      <c r="K3062" s="14">
        <f t="shared" si="2404"/>
        <v>1</v>
      </c>
      <c r="L3062" s="12"/>
      <c r="M3062" s="13">
        <v>1</v>
      </c>
      <c r="N3062" s="12"/>
      <c r="O3062" s="30"/>
      <c r="P3062" s="14">
        <f t="shared" si="2405"/>
        <v>1</v>
      </c>
      <c r="Q3062" s="15">
        <f t="shared" si="2406"/>
        <v>3</v>
      </c>
      <c r="R3062" s="93">
        <v>45335</v>
      </c>
      <c r="S3062" s="11" t="s">
        <v>9</v>
      </c>
      <c r="T3062" s="89"/>
      <c r="U3062" s="88"/>
      <c r="V3062" s="89"/>
      <c r="W3062" s="88"/>
      <c r="X3062" s="14">
        <f t="shared" si="2411"/>
        <v>0</v>
      </c>
      <c r="Y3062" s="89"/>
      <c r="Z3062" s="88"/>
      <c r="AA3062" s="89"/>
      <c r="AB3062" s="88"/>
      <c r="AC3062" s="14">
        <f t="shared" si="2412"/>
        <v>0</v>
      </c>
      <c r="AD3062" s="89"/>
      <c r="AE3062" s="88"/>
      <c r="AF3062" s="89"/>
      <c r="AG3062" s="88"/>
      <c r="AH3062" s="14">
        <f t="shared" si="2413"/>
        <v>0</v>
      </c>
      <c r="AI3062" s="15">
        <f t="shared" si="2414"/>
        <v>0</v>
      </c>
    </row>
    <row r="3063" spans="1:36" x14ac:dyDescent="0.15">
      <c r="A3063" s="11" t="s">
        <v>1741</v>
      </c>
      <c r="B3063" s="12">
        <v>1</v>
      </c>
      <c r="C3063" s="13">
        <v>3</v>
      </c>
      <c r="D3063" s="12">
        <v>5</v>
      </c>
      <c r="E3063" s="30">
        <v>3</v>
      </c>
      <c r="F3063" s="14">
        <f t="shared" si="2403"/>
        <v>12</v>
      </c>
      <c r="G3063" s="12">
        <v>4</v>
      </c>
      <c r="H3063" s="13">
        <v>7</v>
      </c>
      <c r="I3063" s="12">
        <v>3</v>
      </c>
      <c r="J3063" s="30">
        <f>1+4</f>
        <v>5</v>
      </c>
      <c r="K3063" s="14">
        <f t="shared" si="2404"/>
        <v>19</v>
      </c>
      <c r="L3063" s="12">
        <v>2</v>
      </c>
      <c r="M3063" s="13">
        <v>2</v>
      </c>
      <c r="N3063" s="12">
        <v>5</v>
      </c>
      <c r="O3063" s="30">
        <v>3</v>
      </c>
      <c r="P3063" s="14">
        <f t="shared" si="2405"/>
        <v>12</v>
      </c>
      <c r="Q3063" s="15">
        <f t="shared" si="2406"/>
        <v>43</v>
      </c>
      <c r="R3063" s="56">
        <v>45337</v>
      </c>
      <c r="S3063" s="11" t="s">
        <v>9</v>
      </c>
      <c r="T3063" s="46"/>
      <c r="U3063" s="47"/>
      <c r="V3063" s="46"/>
      <c r="W3063" s="88"/>
      <c r="X3063" s="14">
        <f t="shared" si="2411"/>
        <v>0</v>
      </c>
      <c r="Y3063" s="46"/>
      <c r="Z3063" s="47"/>
      <c r="AA3063" s="46"/>
      <c r="AB3063" s="88"/>
      <c r="AC3063" s="14">
        <f t="shared" si="2412"/>
        <v>0</v>
      </c>
      <c r="AD3063" s="46"/>
      <c r="AE3063" s="47"/>
      <c r="AF3063" s="46"/>
      <c r="AG3063" s="88"/>
      <c r="AH3063" s="14">
        <f t="shared" si="2413"/>
        <v>0</v>
      </c>
      <c r="AI3063" s="15">
        <f t="shared" si="2414"/>
        <v>0</v>
      </c>
    </row>
    <row r="3064" spans="1:36" x14ac:dyDescent="0.15">
      <c r="A3064" s="84" t="s">
        <v>2151</v>
      </c>
      <c r="B3064" s="37"/>
      <c r="C3064" s="19"/>
      <c r="D3064" s="18"/>
      <c r="E3064" s="32"/>
      <c r="F3064" s="14">
        <f t="shared" ref="F3064:F3065" si="2415">SUM(B3064:E3064)</f>
        <v>0</v>
      </c>
      <c r="G3064" s="37"/>
      <c r="H3064" s="19"/>
      <c r="I3064" s="18"/>
      <c r="J3064" s="32"/>
      <c r="K3064" s="14">
        <f t="shared" ref="K3064:K3065" si="2416">SUM(G3064:J3064)</f>
        <v>0</v>
      </c>
      <c r="L3064" s="37">
        <v>1</v>
      </c>
      <c r="M3064" s="19"/>
      <c r="N3064" s="18"/>
      <c r="O3064" s="32"/>
      <c r="P3064" s="14">
        <f t="shared" ref="P3064:P3065" si="2417">SUM(L3064:O3064)</f>
        <v>1</v>
      </c>
      <c r="Q3064" s="15">
        <f t="shared" si="2406"/>
        <v>1</v>
      </c>
      <c r="R3064" s="56">
        <v>45339</v>
      </c>
      <c r="S3064" s="11" t="s">
        <v>9</v>
      </c>
      <c r="T3064" s="46"/>
      <c r="U3064" s="47"/>
      <c r="V3064" s="46"/>
      <c r="W3064" s="88"/>
      <c r="X3064" s="14">
        <f t="shared" si="2411"/>
        <v>0</v>
      </c>
      <c r="Y3064" s="46"/>
      <c r="Z3064" s="47"/>
      <c r="AA3064" s="46"/>
      <c r="AB3064" s="88"/>
      <c r="AC3064" s="14">
        <f t="shared" si="2412"/>
        <v>0</v>
      </c>
      <c r="AD3064" s="46"/>
      <c r="AE3064" s="47"/>
      <c r="AF3064" s="46"/>
      <c r="AG3064" s="88"/>
      <c r="AH3064" s="14">
        <f t="shared" si="2413"/>
        <v>0</v>
      </c>
      <c r="AI3064" s="15">
        <f t="shared" si="2414"/>
        <v>0</v>
      </c>
    </row>
    <row r="3065" spans="1:36" x14ac:dyDescent="0.15">
      <c r="A3065" s="84" t="s">
        <v>2152</v>
      </c>
      <c r="B3065" s="37"/>
      <c r="C3065" s="19"/>
      <c r="D3065" s="18"/>
      <c r="E3065" s="32"/>
      <c r="F3065" s="14">
        <f t="shared" si="2415"/>
        <v>0</v>
      </c>
      <c r="G3065" s="37">
        <v>1</v>
      </c>
      <c r="H3065" s="19"/>
      <c r="I3065" s="18"/>
      <c r="J3065" s="32"/>
      <c r="K3065" s="14">
        <f t="shared" si="2416"/>
        <v>1</v>
      </c>
      <c r="L3065" s="37"/>
      <c r="M3065" s="19"/>
      <c r="N3065" s="18"/>
      <c r="O3065" s="32"/>
      <c r="P3065" s="14">
        <f t="shared" si="2417"/>
        <v>0</v>
      </c>
      <c r="Q3065" s="15">
        <f t="shared" si="2406"/>
        <v>1</v>
      </c>
      <c r="R3065" s="93">
        <v>45339</v>
      </c>
      <c r="S3065" s="11" t="s">
        <v>9</v>
      </c>
      <c r="T3065" s="62"/>
      <c r="U3065" s="47"/>
      <c r="V3065" s="46"/>
      <c r="W3065" s="47"/>
      <c r="X3065" s="123">
        <f t="shared" si="2411"/>
        <v>0</v>
      </c>
      <c r="Y3065" s="46"/>
      <c r="Z3065" s="47"/>
      <c r="AA3065" s="46"/>
      <c r="AB3065" s="47"/>
      <c r="AC3065" s="123">
        <f t="shared" si="2412"/>
        <v>0</v>
      </c>
      <c r="AD3065" s="46"/>
      <c r="AE3065" s="47"/>
      <c r="AF3065" s="46"/>
      <c r="AG3065" s="47"/>
      <c r="AH3065" s="123">
        <f t="shared" si="2413"/>
        <v>0</v>
      </c>
      <c r="AI3065" s="72">
        <f t="shared" si="2414"/>
        <v>0</v>
      </c>
    </row>
    <row r="3066" spans="1:36" x14ac:dyDescent="0.15">
      <c r="A3066" s="11" t="s">
        <v>66</v>
      </c>
      <c r="B3066" s="18">
        <v>1</v>
      </c>
      <c r="C3066" s="19"/>
      <c r="D3066" s="18"/>
      <c r="E3066" s="32"/>
      <c r="F3066" s="14">
        <f t="shared" si="2403"/>
        <v>1</v>
      </c>
      <c r="G3066" s="18">
        <v>1</v>
      </c>
      <c r="H3066" s="19"/>
      <c r="I3066" s="18"/>
      <c r="J3066" s="32"/>
      <c r="K3066" s="14">
        <f t="shared" si="2404"/>
        <v>1</v>
      </c>
      <c r="L3066" s="18">
        <v>1</v>
      </c>
      <c r="M3066" s="19"/>
      <c r="N3066" s="18"/>
      <c r="O3066" s="32"/>
      <c r="P3066" s="14">
        <f t="shared" si="2405"/>
        <v>1</v>
      </c>
      <c r="Q3066" s="15">
        <f t="shared" si="2406"/>
        <v>3</v>
      </c>
      <c r="R3066" s="93">
        <v>45349</v>
      </c>
      <c r="S3066" s="11" t="s">
        <v>9</v>
      </c>
      <c r="T3066" s="89"/>
      <c r="U3066" s="88"/>
      <c r="V3066" s="89"/>
      <c r="W3066" s="88"/>
      <c r="X3066" s="14">
        <f t="shared" si="2411"/>
        <v>0</v>
      </c>
      <c r="Y3066" s="89"/>
      <c r="Z3066" s="88"/>
      <c r="AA3066" s="89"/>
      <c r="AB3066" s="88"/>
      <c r="AC3066" s="14">
        <f t="shared" si="2412"/>
        <v>0</v>
      </c>
      <c r="AD3066" s="89"/>
      <c r="AE3066" s="88"/>
      <c r="AF3066" s="89"/>
      <c r="AG3066" s="88"/>
      <c r="AH3066" s="14">
        <f t="shared" si="2413"/>
        <v>0</v>
      </c>
      <c r="AI3066" s="15">
        <f t="shared" si="2414"/>
        <v>0</v>
      </c>
    </row>
    <row r="3067" spans="1:36" ht="14.25" thickBot="1" x14ac:dyDescent="0.2">
      <c r="A3067" s="11" t="s">
        <v>1741</v>
      </c>
      <c r="B3067" s="21"/>
      <c r="C3067" s="22">
        <v>1</v>
      </c>
      <c r="D3067" s="21"/>
      <c r="E3067" s="105">
        <v>3</v>
      </c>
      <c r="F3067" s="14">
        <f t="shared" si="2403"/>
        <v>4</v>
      </c>
      <c r="G3067" s="21">
        <v>1</v>
      </c>
      <c r="H3067" s="22">
        <v>2</v>
      </c>
      <c r="I3067" s="21">
        <v>3</v>
      </c>
      <c r="J3067" s="105">
        <v>3</v>
      </c>
      <c r="K3067" s="14">
        <f t="shared" si="2404"/>
        <v>9</v>
      </c>
      <c r="L3067" s="21">
        <v>1</v>
      </c>
      <c r="M3067" s="22">
        <v>1</v>
      </c>
      <c r="N3067" s="21">
        <v>2</v>
      </c>
      <c r="O3067" s="105">
        <v>3</v>
      </c>
      <c r="P3067" s="14">
        <f t="shared" si="2405"/>
        <v>7</v>
      </c>
      <c r="Q3067" s="24">
        <f t="shared" si="2406"/>
        <v>20</v>
      </c>
      <c r="R3067" s="93">
        <v>45365</v>
      </c>
      <c r="S3067" s="11" t="s">
        <v>9</v>
      </c>
      <c r="T3067" s="48"/>
      <c r="U3067" s="49"/>
      <c r="V3067" s="48"/>
      <c r="W3067" s="109"/>
      <c r="X3067" s="14">
        <f t="shared" si="2411"/>
        <v>0</v>
      </c>
      <c r="Y3067" s="48"/>
      <c r="Z3067" s="49"/>
      <c r="AA3067" s="48"/>
      <c r="AB3067" s="109"/>
      <c r="AC3067" s="14">
        <f t="shared" si="2412"/>
        <v>0</v>
      </c>
      <c r="AD3067" s="48"/>
      <c r="AE3067" s="49"/>
      <c r="AF3067" s="48"/>
      <c r="AG3067" s="109"/>
      <c r="AH3067" s="14">
        <f t="shared" si="2413"/>
        <v>0</v>
      </c>
      <c r="AI3067" s="24">
        <f t="shared" si="2414"/>
        <v>0</v>
      </c>
    </row>
    <row r="3068" spans="1:36" ht="14.25" thickBot="1" x14ac:dyDescent="0.2">
      <c r="A3068" s="25" t="s">
        <v>10</v>
      </c>
      <c r="B3068" s="26">
        <f>SUM(B3057:B3067)</f>
        <v>10</v>
      </c>
      <c r="C3068" s="26">
        <f>SUM(C3057:C3067)</f>
        <v>16</v>
      </c>
      <c r="D3068" s="27">
        <f>SUM(D3057:D3067)</f>
        <v>14</v>
      </c>
      <c r="E3068" s="27">
        <f>SUM(E3057:E3067)</f>
        <v>13</v>
      </c>
      <c r="F3068" s="28">
        <f>SUM(B3068:E3068)</f>
        <v>53</v>
      </c>
      <c r="G3068" s="26">
        <f>SUM(G3057:G3067)</f>
        <v>16</v>
      </c>
      <c r="H3068" s="26">
        <f>SUM(H3057:H3067)</f>
        <v>18</v>
      </c>
      <c r="I3068" s="27">
        <f>SUM(I3057:I3067)</f>
        <v>15</v>
      </c>
      <c r="J3068" s="27">
        <f>SUM(J3057:J3067)</f>
        <v>15</v>
      </c>
      <c r="K3068" s="28">
        <f>SUM(G3068:J3068)</f>
        <v>64</v>
      </c>
      <c r="L3068" s="26">
        <f>SUM(L3057:L3067)</f>
        <v>14</v>
      </c>
      <c r="M3068" s="26">
        <f>SUM(M3057:M3067)</f>
        <v>11</v>
      </c>
      <c r="N3068" s="27">
        <f>SUM(N3057:N3067)</f>
        <v>16</v>
      </c>
      <c r="O3068" s="27">
        <f>SUM(O3057:O3067)</f>
        <v>14</v>
      </c>
      <c r="P3068" s="28">
        <f>SUM(L3068:O3068)</f>
        <v>55</v>
      </c>
      <c r="Q3068" s="29">
        <f t="shared" si="2406"/>
        <v>172</v>
      </c>
      <c r="S3068" s="25" t="s">
        <v>10</v>
      </c>
      <c r="T3068" s="26">
        <f>SUM(T3057:T3067)</f>
        <v>449</v>
      </c>
      <c r="U3068" s="26">
        <f>SUM(U3057:U3067)</f>
        <v>500</v>
      </c>
      <c r="V3068" s="27">
        <f>SUM(V3057:V3067)</f>
        <v>533</v>
      </c>
      <c r="W3068" s="27">
        <f>SUM(W3057:W3067)</f>
        <v>198</v>
      </c>
      <c r="X3068" s="28">
        <f>SUM(T3068:W3068)</f>
        <v>1680</v>
      </c>
      <c r="Y3068" s="26">
        <f>SUM(Y3057:Y3067)</f>
        <v>516</v>
      </c>
      <c r="Z3068" s="26">
        <f>SUM(Z3057:Z3067)</f>
        <v>538</v>
      </c>
      <c r="AA3068" s="27">
        <f>SUM(AA3057:AA3067)</f>
        <v>512</v>
      </c>
      <c r="AB3068" s="27">
        <f>SUM(AB3057:AB3067)</f>
        <v>179</v>
      </c>
      <c r="AC3068" s="28">
        <f>SUM(Y3068:AB3068)</f>
        <v>1745</v>
      </c>
      <c r="AD3068" s="26">
        <f>SUM(AD3057:AD3067)</f>
        <v>475</v>
      </c>
      <c r="AE3068" s="26">
        <f>SUM(AE3057:AE3067)</f>
        <v>599</v>
      </c>
      <c r="AF3068" s="27">
        <f>SUM(AF3057:AF3067)</f>
        <v>518</v>
      </c>
      <c r="AG3068" s="27">
        <f>SUM(AG3057:AG3067)</f>
        <v>318</v>
      </c>
      <c r="AH3068" s="28">
        <f>SUM(AD3068:AG3068)</f>
        <v>1910</v>
      </c>
      <c r="AI3068" s="29">
        <f t="shared" si="2414"/>
        <v>5335</v>
      </c>
    </row>
    <row r="3069" spans="1:36" x14ac:dyDescent="0.15">
      <c r="A3069" s="30" t="s">
        <v>2122</v>
      </c>
      <c r="B3069" s="31">
        <v>1</v>
      </c>
      <c r="C3069" s="32"/>
      <c r="D3069" s="33"/>
      <c r="E3069" s="32"/>
      <c r="F3069" s="14">
        <f>SUM(B3069:E3069)</f>
        <v>1</v>
      </c>
      <c r="G3069" s="31">
        <v>1</v>
      </c>
      <c r="H3069" s="32"/>
      <c r="I3069" s="33"/>
      <c r="J3069" s="32"/>
      <c r="K3069" s="14">
        <f>SUM(G3069:J3069)</f>
        <v>1</v>
      </c>
      <c r="L3069" s="31">
        <v>1</v>
      </c>
      <c r="M3069" s="32"/>
      <c r="N3069" s="33"/>
      <c r="O3069" s="32"/>
      <c r="P3069" s="14">
        <f>SUM(L3069:O3069)</f>
        <v>1</v>
      </c>
      <c r="Q3069" s="15">
        <f t="shared" si="2406"/>
        <v>3</v>
      </c>
      <c r="R3069" s="93">
        <v>45301</v>
      </c>
      <c r="S3069" s="30" t="s">
        <v>2121</v>
      </c>
      <c r="T3069" s="37"/>
      <c r="U3069" s="19">
        <v>1</v>
      </c>
      <c r="V3069" s="18"/>
      <c r="W3069" s="32">
        <v>1</v>
      </c>
      <c r="X3069" s="14">
        <f t="shared" ref="X3069" si="2418">SUM(T3069:W3069)</f>
        <v>2</v>
      </c>
      <c r="Y3069" s="37"/>
      <c r="Z3069" s="19">
        <v>1</v>
      </c>
      <c r="AA3069" s="18"/>
      <c r="AB3069" s="32">
        <v>1</v>
      </c>
      <c r="AC3069" s="14">
        <f t="shared" ref="AC3069" si="2419">SUM(Y3069:AB3069)</f>
        <v>2</v>
      </c>
      <c r="AD3069" s="37"/>
      <c r="AE3069" s="19">
        <v>1</v>
      </c>
      <c r="AF3069" s="18"/>
      <c r="AG3069" s="32">
        <v>1</v>
      </c>
      <c r="AH3069" s="14">
        <f t="shared" ref="AH3069" si="2420">SUM(AD3069:AG3069)</f>
        <v>2</v>
      </c>
      <c r="AI3069" s="15">
        <f t="shared" si="2414"/>
        <v>6</v>
      </c>
      <c r="AJ3069" s="56">
        <v>45303</v>
      </c>
    </row>
    <row r="3070" spans="1:36" x14ac:dyDescent="0.15">
      <c r="A3070" s="30" t="s">
        <v>2130</v>
      </c>
      <c r="B3070" s="37"/>
      <c r="C3070" s="19">
        <v>1</v>
      </c>
      <c r="D3070" s="18"/>
      <c r="E3070" s="32"/>
      <c r="F3070" s="14">
        <f t="shared" ref="F3070:F3092" si="2421">SUM(B3070:E3070)</f>
        <v>1</v>
      </c>
      <c r="G3070" s="37"/>
      <c r="H3070" s="19">
        <v>1</v>
      </c>
      <c r="I3070" s="18"/>
      <c r="J3070" s="32"/>
      <c r="K3070" s="14">
        <f t="shared" ref="K3070:K3092" si="2422">SUM(G3070:J3070)</f>
        <v>1</v>
      </c>
      <c r="L3070" s="37"/>
      <c r="M3070" s="19">
        <v>1</v>
      </c>
      <c r="N3070" s="18"/>
      <c r="O3070" s="32"/>
      <c r="P3070" s="14">
        <f t="shared" ref="P3070:P3092" si="2423">SUM(L3070:O3070)</f>
        <v>1</v>
      </c>
      <c r="Q3070" s="15">
        <f t="shared" si="2406"/>
        <v>3</v>
      </c>
      <c r="R3070" s="56">
        <v>45316</v>
      </c>
      <c r="S3070" s="30" t="s">
        <v>2125</v>
      </c>
      <c r="T3070" s="37">
        <v>2</v>
      </c>
      <c r="U3070" s="19">
        <v>4</v>
      </c>
      <c r="V3070" s="18">
        <v>1</v>
      </c>
      <c r="W3070" s="32">
        <v>2</v>
      </c>
      <c r="X3070" s="14">
        <f t="shared" ref="X3070:X3090" si="2424">SUM(T3070:W3070)</f>
        <v>9</v>
      </c>
      <c r="Y3070" s="37">
        <v>2</v>
      </c>
      <c r="Z3070" s="19">
        <v>4</v>
      </c>
      <c r="AA3070" s="18">
        <v>1</v>
      </c>
      <c r="AB3070" s="32">
        <v>2</v>
      </c>
      <c r="AC3070" s="14">
        <f t="shared" ref="AC3070:AC3090" si="2425">SUM(Y3070:AB3070)</f>
        <v>9</v>
      </c>
      <c r="AD3070" s="37">
        <v>2</v>
      </c>
      <c r="AE3070" s="19">
        <v>4</v>
      </c>
      <c r="AF3070" s="18">
        <v>1</v>
      </c>
      <c r="AG3070" s="32">
        <v>2</v>
      </c>
      <c r="AH3070" s="14">
        <f t="shared" ref="AH3070:AH3090" si="2426">SUM(AD3070:AG3070)</f>
        <v>9</v>
      </c>
      <c r="AI3070" s="15">
        <f t="shared" si="2414"/>
        <v>27</v>
      </c>
      <c r="AJ3070" s="56">
        <v>45308</v>
      </c>
    </row>
    <row r="3071" spans="1:36" x14ac:dyDescent="0.15">
      <c r="A3071" s="30" t="s">
        <v>2132</v>
      </c>
      <c r="B3071" s="37"/>
      <c r="C3071" s="19"/>
      <c r="D3071" s="18"/>
      <c r="E3071" s="32">
        <v>2</v>
      </c>
      <c r="F3071" s="14">
        <f t="shared" si="2421"/>
        <v>2</v>
      </c>
      <c r="G3071" s="37"/>
      <c r="H3071" s="19"/>
      <c r="I3071" s="18"/>
      <c r="J3071" s="32">
        <v>2</v>
      </c>
      <c r="K3071" s="14">
        <f t="shared" si="2422"/>
        <v>2</v>
      </c>
      <c r="L3071" s="37"/>
      <c r="M3071" s="19"/>
      <c r="N3071" s="18"/>
      <c r="O3071" s="32">
        <v>2</v>
      </c>
      <c r="P3071" s="14">
        <f t="shared" si="2423"/>
        <v>2</v>
      </c>
      <c r="Q3071" s="15">
        <f t="shared" si="2406"/>
        <v>6</v>
      </c>
      <c r="R3071" s="56">
        <v>45320</v>
      </c>
      <c r="S3071" s="30" t="s">
        <v>2131</v>
      </c>
      <c r="T3071" s="37"/>
      <c r="U3071" s="19"/>
      <c r="V3071" s="18"/>
      <c r="W3071" s="32">
        <v>1</v>
      </c>
      <c r="X3071" s="14">
        <f t="shared" si="2424"/>
        <v>1</v>
      </c>
      <c r="Y3071" s="37"/>
      <c r="Z3071" s="19"/>
      <c r="AA3071" s="18"/>
      <c r="AB3071" s="32">
        <v>1</v>
      </c>
      <c r="AC3071" s="14">
        <f t="shared" si="2425"/>
        <v>1</v>
      </c>
      <c r="AD3071" s="37"/>
      <c r="AE3071" s="19"/>
      <c r="AF3071" s="18"/>
      <c r="AG3071" s="32">
        <v>1</v>
      </c>
      <c r="AH3071" s="14">
        <f t="shared" si="2426"/>
        <v>1</v>
      </c>
      <c r="AI3071" s="15">
        <f t="shared" si="2414"/>
        <v>3</v>
      </c>
      <c r="AJ3071" s="56">
        <v>45317</v>
      </c>
    </row>
    <row r="3072" spans="1:36" x14ac:dyDescent="0.15">
      <c r="A3072" s="30" t="s">
        <v>2141</v>
      </c>
      <c r="B3072" s="37"/>
      <c r="C3072" s="19">
        <v>1</v>
      </c>
      <c r="D3072" s="18"/>
      <c r="E3072" s="32"/>
      <c r="F3072" s="14">
        <f t="shared" si="2421"/>
        <v>1</v>
      </c>
      <c r="G3072" s="37"/>
      <c r="H3072" s="19">
        <v>1</v>
      </c>
      <c r="I3072" s="18"/>
      <c r="J3072" s="32"/>
      <c r="K3072" s="14">
        <f t="shared" si="2422"/>
        <v>1</v>
      </c>
      <c r="L3072" s="37"/>
      <c r="M3072" s="19">
        <v>1</v>
      </c>
      <c r="N3072" s="18"/>
      <c r="O3072" s="32"/>
      <c r="P3072" s="14">
        <f t="shared" si="2423"/>
        <v>1</v>
      </c>
      <c r="Q3072" s="15">
        <f t="shared" si="2406"/>
        <v>3</v>
      </c>
      <c r="R3072" s="56">
        <v>45327</v>
      </c>
      <c r="S3072" s="30" t="s">
        <v>2133</v>
      </c>
      <c r="T3072" s="37"/>
      <c r="U3072" s="19"/>
      <c r="V3072" s="18"/>
      <c r="W3072" s="32">
        <v>3</v>
      </c>
      <c r="X3072" s="14">
        <f t="shared" ref="X3072" si="2427">SUM(T3072:W3072)</f>
        <v>3</v>
      </c>
      <c r="Y3072" s="37"/>
      <c r="Z3072" s="19"/>
      <c r="AA3072" s="18"/>
      <c r="AB3072" s="32">
        <v>3</v>
      </c>
      <c r="AC3072" s="14">
        <f t="shared" ref="AC3072" si="2428">SUM(Y3072:AB3072)</f>
        <v>3</v>
      </c>
      <c r="AD3072" s="37"/>
      <c r="AE3072" s="19"/>
      <c r="AF3072" s="18"/>
      <c r="AG3072" s="32">
        <v>3</v>
      </c>
      <c r="AH3072" s="14">
        <f t="shared" ref="AH3072" si="2429">SUM(AD3072:AG3072)</f>
        <v>3</v>
      </c>
      <c r="AI3072" s="15">
        <f t="shared" si="2414"/>
        <v>9</v>
      </c>
      <c r="AJ3072" s="56">
        <v>45320</v>
      </c>
    </row>
    <row r="3073" spans="1:36" x14ac:dyDescent="0.15">
      <c r="A3073" s="30" t="s">
        <v>88</v>
      </c>
      <c r="B3073" s="37"/>
      <c r="C3073" s="19"/>
      <c r="D3073" s="18"/>
      <c r="E3073" s="32">
        <v>1</v>
      </c>
      <c r="F3073" s="14">
        <f t="shared" si="2421"/>
        <v>1</v>
      </c>
      <c r="G3073" s="37"/>
      <c r="H3073" s="19"/>
      <c r="I3073" s="18"/>
      <c r="J3073" s="32">
        <v>1</v>
      </c>
      <c r="K3073" s="14">
        <f t="shared" si="2422"/>
        <v>1</v>
      </c>
      <c r="L3073" s="37"/>
      <c r="M3073" s="19"/>
      <c r="N3073" s="18"/>
      <c r="O3073" s="32"/>
      <c r="P3073" s="14">
        <f t="shared" si="2423"/>
        <v>0</v>
      </c>
      <c r="Q3073" s="15">
        <f t="shared" si="2406"/>
        <v>2</v>
      </c>
      <c r="R3073" s="93">
        <v>45324</v>
      </c>
      <c r="S3073" s="30" t="s">
        <v>2134</v>
      </c>
      <c r="T3073" s="37"/>
      <c r="U3073" s="19">
        <v>8</v>
      </c>
      <c r="V3073" s="18">
        <v>2</v>
      </c>
      <c r="W3073" s="32">
        <v>4</v>
      </c>
      <c r="X3073" s="14">
        <f t="shared" si="2424"/>
        <v>14</v>
      </c>
      <c r="Y3073" s="37"/>
      <c r="Z3073" s="19">
        <v>8</v>
      </c>
      <c r="AA3073" s="18">
        <v>2</v>
      </c>
      <c r="AB3073" s="32">
        <v>4</v>
      </c>
      <c r="AC3073" s="14">
        <f t="shared" si="2425"/>
        <v>14</v>
      </c>
      <c r="AD3073" s="37"/>
      <c r="AE3073" s="19">
        <v>8</v>
      </c>
      <c r="AF3073" s="18">
        <v>2</v>
      </c>
      <c r="AG3073" s="32">
        <v>4</v>
      </c>
      <c r="AH3073" s="14">
        <f t="shared" si="2426"/>
        <v>14</v>
      </c>
      <c r="AI3073" s="15">
        <f t="shared" si="2414"/>
        <v>42</v>
      </c>
      <c r="AJ3073" s="56">
        <v>45322</v>
      </c>
    </row>
    <row r="3074" spans="1:36" x14ac:dyDescent="0.15">
      <c r="A3074" s="30" t="s">
        <v>2142</v>
      </c>
      <c r="B3074" s="37"/>
      <c r="C3074" s="19">
        <v>2</v>
      </c>
      <c r="D3074" s="18"/>
      <c r="E3074" s="32"/>
      <c r="F3074" s="14">
        <f t="shared" si="2421"/>
        <v>2</v>
      </c>
      <c r="G3074" s="37"/>
      <c r="H3074" s="19"/>
      <c r="I3074" s="18"/>
      <c r="J3074" s="32"/>
      <c r="K3074" s="14">
        <f t="shared" si="2422"/>
        <v>0</v>
      </c>
      <c r="L3074" s="37"/>
      <c r="M3074" s="19"/>
      <c r="N3074" s="18"/>
      <c r="O3074" s="32"/>
      <c r="P3074" s="14">
        <f t="shared" si="2423"/>
        <v>0</v>
      </c>
      <c r="Q3074" s="15">
        <f t="shared" si="2406"/>
        <v>2</v>
      </c>
      <c r="R3074" s="93">
        <v>45325</v>
      </c>
      <c r="S3074" s="30" t="s">
        <v>2136</v>
      </c>
      <c r="T3074" s="37"/>
      <c r="U3074" s="19">
        <v>3</v>
      </c>
      <c r="V3074" s="18">
        <v>4</v>
      </c>
      <c r="W3074" s="32"/>
      <c r="X3074" s="14">
        <f t="shared" si="2424"/>
        <v>7</v>
      </c>
      <c r="Y3074" s="37"/>
      <c r="Z3074" s="19">
        <v>3</v>
      </c>
      <c r="AA3074" s="18">
        <v>4</v>
      </c>
      <c r="AB3074" s="32"/>
      <c r="AC3074" s="14">
        <f t="shared" si="2425"/>
        <v>7</v>
      </c>
      <c r="AD3074" s="37"/>
      <c r="AE3074" s="19">
        <v>3</v>
      </c>
      <c r="AF3074" s="18">
        <v>4</v>
      </c>
      <c r="AG3074" s="32"/>
      <c r="AH3074" s="14">
        <f t="shared" si="2426"/>
        <v>7</v>
      </c>
      <c r="AI3074" s="15">
        <f t="shared" si="2414"/>
        <v>21</v>
      </c>
      <c r="AJ3074" s="56">
        <v>45323</v>
      </c>
    </row>
    <row r="3075" spans="1:36" x14ac:dyDescent="0.15">
      <c r="A3075" s="30" t="s">
        <v>2144</v>
      </c>
      <c r="B3075" s="37"/>
      <c r="C3075" s="19">
        <v>2</v>
      </c>
      <c r="D3075" s="18"/>
      <c r="E3075" s="32"/>
      <c r="F3075" s="14">
        <f t="shared" si="2421"/>
        <v>2</v>
      </c>
      <c r="G3075" s="37"/>
      <c r="H3075" s="19">
        <v>2</v>
      </c>
      <c r="I3075" s="18"/>
      <c r="J3075" s="32"/>
      <c r="K3075" s="14">
        <f t="shared" si="2422"/>
        <v>2</v>
      </c>
      <c r="L3075" s="37"/>
      <c r="M3075" s="19">
        <v>2</v>
      </c>
      <c r="N3075" s="18"/>
      <c r="O3075" s="32"/>
      <c r="P3075" s="14">
        <f t="shared" si="2423"/>
        <v>2</v>
      </c>
      <c r="Q3075" s="15">
        <f t="shared" si="2406"/>
        <v>6</v>
      </c>
      <c r="R3075" s="56">
        <v>45330</v>
      </c>
      <c r="S3075" s="30" t="s">
        <v>2139</v>
      </c>
      <c r="T3075" s="37"/>
      <c r="U3075" s="19">
        <v>3</v>
      </c>
      <c r="V3075" s="18">
        <v>5</v>
      </c>
      <c r="W3075" s="32">
        <v>2</v>
      </c>
      <c r="X3075" s="14">
        <f t="shared" si="2424"/>
        <v>10</v>
      </c>
      <c r="Y3075" s="37"/>
      <c r="Z3075" s="19">
        <v>3</v>
      </c>
      <c r="AA3075" s="18">
        <v>5</v>
      </c>
      <c r="AB3075" s="32">
        <v>2</v>
      </c>
      <c r="AC3075" s="14">
        <f t="shared" si="2425"/>
        <v>10</v>
      </c>
      <c r="AD3075" s="37"/>
      <c r="AE3075" s="19">
        <v>3</v>
      </c>
      <c r="AF3075" s="18">
        <v>5</v>
      </c>
      <c r="AG3075" s="32">
        <v>2</v>
      </c>
      <c r="AH3075" s="14">
        <f t="shared" si="2426"/>
        <v>10</v>
      </c>
      <c r="AI3075" s="15">
        <f t="shared" si="2414"/>
        <v>30</v>
      </c>
      <c r="AJ3075" s="56">
        <v>45324</v>
      </c>
    </row>
    <row r="3076" spans="1:36" x14ac:dyDescent="0.15">
      <c r="A3076" s="30" t="s">
        <v>2149</v>
      </c>
      <c r="B3076" s="37">
        <v>2</v>
      </c>
      <c r="C3076" s="19"/>
      <c r="D3076" s="18"/>
      <c r="E3076" s="32"/>
      <c r="F3076" s="14">
        <f t="shared" si="2421"/>
        <v>2</v>
      </c>
      <c r="G3076" s="37">
        <v>2</v>
      </c>
      <c r="H3076" s="19"/>
      <c r="I3076" s="18"/>
      <c r="J3076" s="32"/>
      <c r="K3076" s="14">
        <f t="shared" si="2422"/>
        <v>2</v>
      </c>
      <c r="L3076" s="37">
        <v>2</v>
      </c>
      <c r="M3076" s="19"/>
      <c r="N3076" s="18"/>
      <c r="O3076" s="32"/>
      <c r="P3076" s="14">
        <f t="shared" si="2423"/>
        <v>2</v>
      </c>
      <c r="Q3076" s="15">
        <f t="shared" si="2406"/>
        <v>6</v>
      </c>
      <c r="R3076" s="56">
        <v>45338</v>
      </c>
      <c r="S3076" s="30" t="s">
        <v>2140</v>
      </c>
      <c r="T3076" s="37">
        <v>3</v>
      </c>
      <c r="U3076" s="19">
        <v>3</v>
      </c>
      <c r="V3076" s="18">
        <v>2</v>
      </c>
      <c r="W3076" s="32">
        <v>1</v>
      </c>
      <c r="X3076" s="14">
        <f t="shared" si="2424"/>
        <v>9</v>
      </c>
      <c r="Y3076" s="37">
        <v>3</v>
      </c>
      <c r="Z3076" s="19">
        <v>3</v>
      </c>
      <c r="AA3076" s="18">
        <v>2</v>
      </c>
      <c r="AB3076" s="32">
        <v>1</v>
      </c>
      <c r="AC3076" s="14">
        <f t="shared" si="2425"/>
        <v>9</v>
      </c>
      <c r="AD3076" s="37">
        <v>3</v>
      </c>
      <c r="AE3076" s="19">
        <v>3</v>
      </c>
      <c r="AF3076" s="18">
        <v>2</v>
      </c>
      <c r="AG3076" s="32">
        <v>1</v>
      </c>
      <c r="AH3076" s="14">
        <f t="shared" si="2426"/>
        <v>9</v>
      </c>
      <c r="AI3076" s="15">
        <f t="shared" si="2414"/>
        <v>27</v>
      </c>
      <c r="AJ3076" s="56">
        <v>45324</v>
      </c>
    </row>
    <row r="3077" spans="1:36" x14ac:dyDescent="0.15">
      <c r="A3077" s="30" t="s">
        <v>998</v>
      </c>
      <c r="B3077" s="37"/>
      <c r="C3077" s="19">
        <v>5</v>
      </c>
      <c r="D3077" s="18">
        <v>8</v>
      </c>
      <c r="E3077" s="32">
        <v>2</v>
      </c>
      <c r="F3077" s="14">
        <f t="shared" si="2421"/>
        <v>15</v>
      </c>
      <c r="G3077" s="37">
        <v>6</v>
      </c>
      <c r="H3077" s="19">
        <v>7</v>
      </c>
      <c r="I3077" s="18">
        <v>6</v>
      </c>
      <c r="J3077" s="32">
        <v>3</v>
      </c>
      <c r="K3077" s="14">
        <f t="shared" si="2422"/>
        <v>22</v>
      </c>
      <c r="L3077" s="37">
        <v>4</v>
      </c>
      <c r="M3077" s="19">
        <v>2</v>
      </c>
      <c r="N3077" s="18">
        <v>8</v>
      </c>
      <c r="O3077" s="32">
        <v>5</v>
      </c>
      <c r="P3077" s="14">
        <f t="shared" si="2423"/>
        <v>19</v>
      </c>
      <c r="Q3077" s="15">
        <f t="shared" si="2406"/>
        <v>56</v>
      </c>
      <c r="R3077" s="56">
        <v>45339</v>
      </c>
      <c r="S3077" s="30" t="s">
        <v>2143</v>
      </c>
      <c r="T3077" s="37">
        <v>1</v>
      </c>
      <c r="U3077" s="19">
        <v>1</v>
      </c>
      <c r="V3077" s="18">
        <v>3</v>
      </c>
      <c r="W3077" s="32">
        <v>6</v>
      </c>
      <c r="X3077" s="14">
        <f t="shared" si="2424"/>
        <v>11</v>
      </c>
      <c r="Y3077" s="37">
        <v>1</v>
      </c>
      <c r="Z3077" s="19">
        <v>1</v>
      </c>
      <c r="AA3077" s="18">
        <v>3</v>
      </c>
      <c r="AB3077" s="32">
        <v>6</v>
      </c>
      <c r="AC3077" s="14">
        <f t="shared" si="2425"/>
        <v>11</v>
      </c>
      <c r="AD3077" s="37">
        <v>1</v>
      </c>
      <c r="AE3077" s="19">
        <v>1</v>
      </c>
      <c r="AF3077" s="18">
        <v>3</v>
      </c>
      <c r="AG3077" s="32">
        <v>6</v>
      </c>
      <c r="AH3077" s="14">
        <f t="shared" si="2426"/>
        <v>11</v>
      </c>
      <c r="AI3077" s="15">
        <f t="shared" si="2414"/>
        <v>33</v>
      </c>
      <c r="AJ3077" s="56">
        <v>45329</v>
      </c>
    </row>
    <row r="3078" spans="1:36" x14ac:dyDescent="0.15">
      <c r="A3078" s="30" t="s">
        <v>2154</v>
      </c>
      <c r="B3078" s="37"/>
      <c r="C3078" s="19">
        <v>1</v>
      </c>
      <c r="D3078" s="18">
        <v>1</v>
      </c>
      <c r="E3078" s="32"/>
      <c r="F3078" s="14">
        <f t="shared" si="2421"/>
        <v>2</v>
      </c>
      <c r="G3078" s="37"/>
      <c r="H3078" s="19">
        <v>1</v>
      </c>
      <c r="I3078" s="18">
        <v>1</v>
      </c>
      <c r="J3078" s="32"/>
      <c r="K3078" s="14">
        <f t="shared" si="2422"/>
        <v>2</v>
      </c>
      <c r="L3078" s="37"/>
      <c r="M3078" s="19">
        <v>1</v>
      </c>
      <c r="N3078" s="18">
        <v>1</v>
      </c>
      <c r="O3078" s="32"/>
      <c r="P3078" s="14">
        <f t="shared" si="2423"/>
        <v>2</v>
      </c>
      <c r="Q3078" s="15">
        <f t="shared" si="2406"/>
        <v>6</v>
      </c>
      <c r="R3078" s="56">
        <v>45344</v>
      </c>
      <c r="S3078" s="30" t="s">
        <v>2145</v>
      </c>
      <c r="T3078" s="37">
        <v>2</v>
      </c>
      <c r="U3078" s="19"/>
      <c r="V3078" s="18"/>
      <c r="W3078" s="32">
        <v>2</v>
      </c>
      <c r="X3078" s="14">
        <f t="shared" si="2424"/>
        <v>4</v>
      </c>
      <c r="Y3078" s="37">
        <v>2</v>
      </c>
      <c r="Z3078" s="19"/>
      <c r="AA3078" s="18"/>
      <c r="AB3078" s="32">
        <v>2</v>
      </c>
      <c r="AC3078" s="14">
        <f t="shared" si="2425"/>
        <v>4</v>
      </c>
      <c r="AD3078" s="37">
        <v>2</v>
      </c>
      <c r="AE3078" s="19"/>
      <c r="AF3078" s="18"/>
      <c r="AG3078" s="32">
        <v>2</v>
      </c>
      <c r="AH3078" s="14">
        <f t="shared" si="2426"/>
        <v>4</v>
      </c>
      <c r="AI3078" s="15">
        <f t="shared" si="2414"/>
        <v>12</v>
      </c>
      <c r="AJ3078" s="56">
        <v>45331</v>
      </c>
    </row>
    <row r="3079" spans="1:36" x14ac:dyDescent="0.15">
      <c r="A3079" s="30" t="s">
        <v>88</v>
      </c>
      <c r="B3079" s="37"/>
      <c r="C3079" s="19"/>
      <c r="D3079" s="18"/>
      <c r="E3079" s="32"/>
      <c r="F3079" s="14">
        <f t="shared" si="2421"/>
        <v>0</v>
      </c>
      <c r="G3079" s="37"/>
      <c r="H3079" s="19"/>
      <c r="I3079" s="18"/>
      <c r="J3079" s="32"/>
      <c r="K3079" s="14">
        <f t="shared" si="2422"/>
        <v>0</v>
      </c>
      <c r="L3079" s="37"/>
      <c r="M3079" s="19">
        <v>1</v>
      </c>
      <c r="N3079" s="18"/>
      <c r="O3079" s="32"/>
      <c r="P3079" s="14">
        <f t="shared" si="2423"/>
        <v>1</v>
      </c>
      <c r="Q3079" s="15">
        <f t="shared" si="2406"/>
        <v>1</v>
      </c>
      <c r="R3079" s="93">
        <v>45342</v>
      </c>
      <c r="S3079" s="30" t="s">
        <v>2147</v>
      </c>
      <c r="T3079" s="37">
        <v>1</v>
      </c>
      <c r="U3079" s="19"/>
      <c r="V3079" s="18"/>
      <c r="W3079" s="32">
        <v>1</v>
      </c>
      <c r="X3079" s="14">
        <f t="shared" si="2424"/>
        <v>2</v>
      </c>
      <c r="Y3079" s="37">
        <v>1</v>
      </c>
      <c r="Z3079" s="19"/>
      <c r="AA3079" s="18"/>
      <c r="AB3079" s="32">
        <v>1</v>
      </c>
      <c r="AC3079" s="14">
        <f t="shared" si="2425"/>
        <v>2</v>
      </c>
      <c r="AD3079" s="37">
        <v>1</v>
      </c>
      <c r="AE3079" s="19"/>
      <c r="AF3079" s="18"/>
      <c r="AG3079" s="32">
        <v>1</v>
      </c>
      <c r="AH3079" s="14">
        <f t="shared" si="2426"/>
        <v>2</v>
      </c>
      <c r="AI3079" s="15">
        <f t="shared" si="2414"/>
        <v>6</v>
      </c>
      <c r="AJ3079" s="56">
        <v>45331</v>
      </c>
    </row>
    <row r="3080" spans="1:36" x14ac:dyDescent="0.15">
      <c r="A3080" s="30" t="s">
        <v>2156</v>
      </c>
      <c r="B3080" s="37">
        <v>1</v>
      </c>
      <c r="C3080" s="19"/>
      <c r="D3080" s="18">
        <v>1</v>
      </c>
      <c r="E3080" s="32"/>
      <c r="F3080" s="14">
        <f t="shared" si="2421"/>
        <v>2</v>
      </c>
      <c r="G3080" s="37">
        <v>1</v>
      </c>
      <c r="H3080" s="19"/>
      <c r="I3080" s="18">
        <v>1</v>
      </c>
      <c r="J3080" s="32"/>
      <c r="K3080" s="14">
        <f t="shared" si="2422"/>
        <v>2</v>
      </c>
      <c r="L3080" s="37">
        <v>1</v>
      </c>
      <c r="M3080" s="19"/>
      <c r="N3080" s="18">
        <v>1</v>
      </c>
      <c r="O3080" s="32"/>
      <c r="P3080" s="14">
        <f t="shared" si="2423"/>
        <v>2</v>
      </c>
      <c r="Q3080" s="15">
        <f t="shared" si="2406"/>
        <v>6</v>
      </c>
      <c r="R3080" s="56">
        <v>45348</v>
      </c>
      <c r="S3080" s="13" t="s">
        <v>2148</v>
      </c>
      <c r="T3080" s="37">
        <v>10</v>
      </c>
      <c r="U3080" s="19">
        <v>15</v>
      </c>
      <c r="V3080" s="18">
        <v>10</v>
      </c>
      <c r="W3080" s="32"/>
      <c r="X3080" s="14">
        <f t="shared" si="2424"/>
        <v>35</v>
      </c>
      <c r="Y3080" s="37">
        <v>10</v>
      </c>
      <c r="Z3080" s="19">
        <v>15</v>
      </c>
      <c r="AA3080" s="18">
        <v>10</v>
      </c>
      <c r="AB3080" s="32"/>
      <c r="AC3080" s="14">
        <f t="shared" si="2425"/>
        <v>35</v>
      </c>
      <c r="AD3080" s="37">
        <v>10</v>
      </c>
      <c r="AE3080" s="19">
        <v>15</v>
      </c>
      <c r="AF3080" s="18">
        <v>10</v>
      </c>
      <c r="AG3080" s="32"/>
      <c r="AH3080" s="14">
        <f t="shared" si="2426"/>
        <v>35</v>
      </c>
      <c r="AI3080" s="15">
        <f t="shared" si="2414"/>
        <v>105</v>
      </c>
      <c r="AJ3080" s="56">
        <v>45338</v>
      </c>
    </row>
    <row r="3081" spans="1:36" x14ac:dyDescent="0.15">
      <c r="A3081" s="30" t="s">
        <v>2159</v>
      </c>
      <c r="B3081" s="37"/>
      <c r="C3081" s="19"/>
      <c r="D3081" s="18">
        <v>2</v>
      </c>
      <c r="E3081" s="32"/>
      <c r="F3081" s="14">
        <f t="shared" si="2421"/>
        <v>2</v>
      </c>
      <c r="G3081" s="37"/>
      <c r="H3081" s="19">
        <v>2</v>
      </c>
      <c r="I3081" s="18"/>
      <c r="J3081" s="32"/>
      <c r="K3081" s="14">
        <f t="shared" si="2422"/>
        <v>2</v>
      </c>
      <c r="L3081" s="37">
        <v>2</v>
      </c>
      <c r="M3081" s="19"/>
      <c r="N3081" s="18"/>
      <c r="O3081" s="32"/>
      <c r="P3081" s="14">
        <f t="shared" si="2423"/>
        <v>2</v>
      </c>
      <c r="Q3081" s="15">
        <f t="shared" si="2406"/>
        <v>6</v>
      </c>
      <c r="R3081" s="56">
        <v>45351</v>
      </c>
      <c r="S3081" s="30" t="s">
        <v>2150</v>
      </c>
      <c r="T3081" s="37"/>
      <c r="U3081" s="19">
        <v>4</v>
      </c>
      <c r="V3081" s="18"/>
      <c r="W3081" s="32">
        <v>1</v>
      </c>
      <c r="X3081" s="14">
        <f t="shared" si="2424"/>
        <v>5</v>
      </c>
      <c r="Y3081" s="37"/>
      <c r="Z3081" s="19">
        <v>4</v>
      </c>
      <c r="AA3081" s="18"/>
      <c r="AB3081" s="32">
        <v>1</v>
      </c>
      <c r="AC3081" s="14">
        <f t="shared" si="2425"/>
        <v>5</v>
      </c>
      <c r="AD3081" s="37"/>
      <c r="AE3081" s="19">
        <v>4</v>
      </c>
      <c r="AF3081" s="18"/>
      <c r="AG3081" s="32">
        <v>1</v>
      </c>
      <c r="AH3081" s="14">
        <f t="shared" si="2426"/>
        <v>5</v>
      </c>
      <c r="AI3081" s="15">
        <f t="shared" si="2414"/>
        <v>15</v>
      </c>
      <c r="AJ3081" s="56">
        <v>45341</v>
      </c>
    </row>
    <row r="3082" spans="1:36" x14ac:dyDescent="0.15">
      <c r="A3082" s="30" t="s">
        <v>998</v>
      </c>
      <c r="B3082" s="37"/>
      <c r="C3082" s="19">
        <v>1</v>
      </c>
      <c r="D3082" s="18"/>
      <c r="E3082" s="32">
        <v>3</v>
      </c>
      <c r="F3082" s="14">
        <f t="shared" si="2421"/>
        <v>4</v>
      </c>
      <c r="G3082" s="37">
        <v>1</v>
      </c>
      <c r="H3082" s="19"/>
      <c r="I3082" s="18">
        <v>3</v>
      </c>
      <c r="J3082" s="32">
        <v>3</v>
      </c>
      <c r="K3082" s="14">
        <f t="shared" si="2422"/>
        <v>7</v>
      </c>
      <c r="L3082" s="37">
        <v>1</v>
      </c>
      <c r="M3082" s="19"/>
      <c r="N3082" s="18">
        <v>2</v>
      </c>
      <c r="O3082" s="32">
        <v>3</v>
      </c>
      <c r="P3082" s="14">
        <f t="shared" si="2423"/>
        <v>6</v>
      </c>
      <c r="Q3082" s="15">
        <f t="shared" si="2406"/>
        <v>17</v>
      </c>
      <c r="R3082" s="93">
        <v>45367</v>
      </c>
      <c r="S3082" s="30" t="s">
        <v>2153</v>
      </c>
      <c r="T3082" s="37">
        <v>2</v>
      </c>
      <c r="U3082" s="19">
        <v>3</v>
      </c>
      <c r="V3082" s="18">
        <v>2</v>
      </c>
      <c r="W3082" s="32">
        <v>2</v>
      </c>
      <c r="X3082" s="14">
        <f t="shared" si="2424"/>
        <v>9</v>
      </c>
      <c r="Y3082" s="37">
        <v>2</v>
      </c>
      <c r="Z3082" s="19">
        <v>3</v>
      </c>
      <c r="AA3082" s="18">
        <v>2</v>
      </c>
      <c r="AB3082" s="32">
        <v>2</v>
      </c>
      <c r="AC3082" s="14">
        <f t="shared" si="2425"/>
        <v>9</v>
      </c>
      <c r="AD3082" s="37">
        <v>2</v>
      </c>
      <c r="AE3082" s="19">
        <v>3</v>
      </c>
      <c r="AF3082" s="18">
        <v>2</v>
      </c>
      <c r="AG3082" s="32">
        <v>2</v>
      </c>
      <c r="AH3082" s="14">
        <f t="shared" si="2426"/>
        <v>9</v>
      </c>
      <c r="AI3082" s="15">
        <f t="shared" si="2414"/>
        <v>27</v>
      </c>
      <c r="AJ3082" s="56">
        <v>45343</v>
      </c>
    </row>
    <row r="3083" spans="1:36" x14ac:dyDescent="0.15">
      <c r="A3083" s="30"/>
      <c r="B3083" s="37"/>
      <c r="C3083" s="19"/>
      <c r="D3083" s="18"/>
      <c r="E3083" s="32"/>
      <c r="F3083" s="14">
        <f t="shared" si="2421"/>
        <v>0</v>
      </c>
      <c r="G3083" s="37"/>
      <c r="H3083" s="19"/>
      <c r="I3083" s="18"/>
      <c r="J3083" s="32"/>
      <c r="K3083" s="14">
        <f t="shared" si="2422"/>
        <v>0</v>
      </c>
      <c r="L3083" s="37"/>
      <c r="M3083" s="19"/>
      <c r="N3083" s="18"/>
      <c r="O3083" s="32"/>
      <c r="P3083" s="14">
        <f t="shared" si="2423"/>
        <v>0</v>
      </c>
      <c r="Q3083" s="15">
        <f t="shared" si="2406"/>
        <v>0</v>
      </c>
      <c r="S3083" s="30" t="s">
        <v>2155</v>
      </c>
      <c r="T3083" s="37">
        <v>5</v>
      </c>
      <c r="U3083" s="19">
        <v>2</v>
      </c>
      <c r="V3083" s="18">
        <v>2</v>
      </c>
      <c r="W3083" s="32"/>
      <c r="X3083" s="14">
        <f t="shared" si="2424"/>
        <v>9</v>
      </c>
      <c r="Y3083" s="37">
        <v>5</v>
      </c>
      <c r="Z3083" s="19">
        <v>2</v>
      </c>
      <c r="AA3083" s="18">
        <v>2</v>
      </c>
      <c r="AB3083" s="32"/>
      <c r="AC3083" s="14">
        <f t="shared" si="2425"/>
        <v>9</v>
      </c>
      <c r="AD3083" s="37">
        <v>5</v>
      </c>
      <c r="AE3083" s="19">
        <v>2</v>
      </c>
      <c r="AF3083" s="18">
        <v>2</v>
      </c>
      <c r="AG3083" s="32"/>
      <c r="AH3083" s="14">
        <f t="shared" si="2426"/>
        <v>9</v>
      </c>
      <c r="AI3083" s="15">
        <f t="shared" si="2414"/>
        <v>27</v>
      </c>
      <c r="AJ3083" s="56">
        <v>45344</v>
      </c>
    </row>
    <row r="3084" spans="1:36" x14ac:dyDescent="0.15">
      <c r="A3084" s="30"/>
      <c r="B3084" s="37"/>
      <c r="C3084" s="19"/>
      <c r="D3084" s="18"/>
      <c r="E3084" s="32"/>
      <c r="F3084" s="14">
        <f t="shared" si="2421"/>
        <v>0</v>
      </c>
      <c r="G3084" s="37"/>
      <c r="H3084" s="19"/>
      <c r="I3084" s="18"/>
      <c r="J3084" s="32"/>
      <c r="K3084" s="14">
        <f t="shared" si="2422"/>
        <v>0</v>
      </c>
      <c r="L3084" s="37"/>
      <c r="M3084" s="19"/>
      <c r="N3084" s="18"/>
      <c r="O3084" s="32"/>
      <c r="P3084" s="14">
        <f t="shared" si="2423"/>
        <v>0</v>
      </c>
      <c r="Q3084" s="15">
        <f t="shared" si="2406"/>
        <v>0</v>
      </c>
      <c r="S3084" s="30" t="s">
        <v>2157</v>
      </c>
      <c r="T3084" s="31">
        <v>2</v>
      </c>
      <c r="U3084" s="32">
        <v>3</v>
      </c>
      <c r="V3084" s="33"/>
      <c r="W3084" s="32">
        <v>1</v>
      </c>
      <c r="X3084" s="14">
        <f t="shared" si="2424"/>
        <v>6</v>
      </c>
      <c r="Y3084" s="31">
        <v>2</v>
      </c>
      <c r="Z3084" s="32">
        <v>3</v>
      </c>
      <c r="AA3084" s="33"/>
      <c r="AB3084" s="32">
        <v>1</v>
      </c>
      <c r="AC3084" s="14">
        <f t="shared" si="2425"/>
        <v>6</v>
      </c>
      <c r="AD3084" s="31">
        <v>2</v>
      </c>
      <c r="AE3084" s="32">
        <v>3</v>
      </c>
      <c r="AF3084" s="33"/>
      <c r="AG3084" s="32">
        <v>1</v>
      </c>
      <c r="AH3084" s="14">
        <f t="shared" si="2426"/>
        <v>6</v>
      </c>
      <c r="AI3084" s="15">
        <f t="shared" si="2414"/>
        <v>18</v>
      </c>
      <c r="AJ3084" s="56">
        <v>45350</v>
      </c>
    </row>
    <row r="3085" spans="1:36" x14ac:dyDescent="0.15">
      <c r="A3085" s="30"/>
      <c r="B3085" s="37"/>
      <c r="C3085" s="19"/>
      <c r="D3085" s="18"/>
      <c r="E3085" s="32"/>
      <c r="F3085" s="14">
        <f t="shared" si="2421"/>
        <v>0</v>
      </c>
      <c r="G3085" s="37"/>
      <c r="H3085" s="19"/>
      <c r="I3085" s="18"/>
      <c r="J3085" s="32"/>
      <c r="K3085" s="14">
        <f t="shared" si="2422"/>
        <v>0</v>
      </c>
      <c r="L3085" s="37"/>
      <c r="M3085" s="19"/>
      <c r="N3085" s="18"/>
      <c r="O3085" s="32"/>
      <c r="P3085" s="14">
        <f t="shared" si="2423"/>
        <v>0</v>
      </c>
      <c r="Q3085" s="15">
        <f t="shared" si="2406"/>
        <v>0</v>
      </c>
      <c r="S3085" s="30" t="s">
        <v>2158</v>
      </c>
      <c r="T3085" s="31">
        <v>2</v>
      </c>
      <c r="U3085" s="32">
        <v>2</v>
      </c>
      <c r="V3085" s="33">
        <v>4</v>
      </c>
      <c r="W3085" s="32">
        <v>5</v>
      </c>
      <c r="X3085" s="14">
        <f t="shared" si="2424"/>
        <v>13</v>
      </c>
      <c r="Y3085" s="31">
        <v>2</v>
      </c>
      <c r="Z3085" s="32">
        <v>2</v>
      </c>
      <c r="AA3085" s="33">
        <v>4</v>
      </c>
      <c r="AB3085" s="32">
        <v>5</v>
      </c>
      <c r="AC3085" s="14">
        <f t="shared" si="2425"/>
        <v>13</v>
      </c>
      <c r="AD3085" s="31">
        <v>2</v>
      </c>
      <c r="AE3085" s="32">
        <v>2</v>
      </c>
      <c r="AF3085" s="33">
        <v>4</v>
      </c>
      <c r="AG3085" s="32">
        <v>5</v>
      </c>
      <c r="AH3085" s="14">
        <f t="shared" si="2426"/>
        <v>13</v>
      </c>
      <c r="AI3085" s="15">
        <f t="shared" si="2414"/>
        <v>39</v>
      </c>
      <c r="AJ3085" s="56">
        <v>45351</v>
      </c>
    </row>
    <row r="3086" spans="1:36" x14ac:dyDescent="0.15">
      <c r="A3086" s="30"/>
      <c r="B3086" s="37"/>
      <c r="C3086" s="19"/>
      <c r="D3086" s="18"/>
      <c r="E3086" s="32"/>
      <c r="F3086" s="14">
        <f t="shared" si="2421"/>
        <v>0</v>
      </c>
      <c r="G3086" s="37"/>
      <c r="H3086" s="19"/>
      <c r="I3086" s="18"/>
      <c r="J3086" s="32"/>
      <c r="K3086" s="14">
        <f t="shared" si="2422"/>
        <v>0</v>
      </c>
      <c r="L3086" s="37"/>
      <c r="M3086" s="19"/>
      <c r="N3086" s="18"/>
      <c r="O3086" s="32"/>
      <c r="P3086" s="14">
        <f t="shared" si="2423"/>
        <v>0</v>
      </c>
      <c r="Q3086" s="15">
        <f t="shared" si="2406"/>
        <v>0</v>
      </c>
      <c r="S3086" s="30" t="s">
        <v>2160</v>
      </c>
      <c r="T3086" s="31"/>
      <c r="U3086" s="32"/>
      <c r="V3086" s="33">
        <v>2</v>
      </c>
      <c r="W3086" s="32">
        <v>2</v>
      </c>
      <c r="X3086" s="14">
        <f t="shared" si="2424"/>
        <v>4</v>
      </c>
      <c r="Y3086" s="31"/>
      <c r="Z3086" s="32"/>
      <c r="AA3086" s="33">
        <v>2</v>
      </c>
      <c r="AB3086" s="32">
        <v>2</v>
      </c>
      <c r="AC3086" s="14">
        <f t="shared" si="2425"/>
        <v>4</v>
      </c>
      <c r="AD3086" s="31"/>
      <c r="AE3086" s="32"/>
      <c r="AF3086" s="33">
        <v>2</v>
      </c>
      <c r="AG3086" s="32">
        <v>2</v>
      </c>
      <c r="AH3086" s="14">
        <f t="shared" si="2426"/>
        <v>4</v>
      </c>
      <c r="AI3086" s="15">
        <f t="shared" si="2414"/>
        <v>12</v>
      </c>
      <c r="AJ3086" s="56">
        <v>45352</v>
      </c>
    </row>
    <row r="3087" spans="1:36" x14ac:dyDescent="0.15">
      <c r="A3087" s="30"/>
      <c r="B3087" s="37"/>
      <c r="C3087" s="19"/>
      <c r="D3087" s="18"/>
      <c r="E3087" s="32"/>
      <c r="F3087" s="14">
        <f t="shared" si="2421"/>
        <v>0</v>
      </c>
      <c r="G3087" s="37"/>
      <c r="H3087" s="19"/>
      <c r="I3087" s="18"/>
      <c r="J3087" s="32"/>
      <c r="K3087" s="14">
        <f t="shared" si="2422"/>
        <v>0</v>
      </c>
      <c r="L3087" s="37"/>
      <c r="M3087" s="19"/>
      <c r="N3087" s="18"/>
      <c r="O3087" s="32"/>
      <c r="P3087" s="14">
        <f t="shared" si="2423"/>
        <v>0</v>
      </c>
      <c r="Q3087" s="15">
        <f t="shared" si="2406"/>
        <v>0</v>
      </c>
      <c r="S3087" s="30" t="s">
        <v>2161</v>
      </c>
      <c r="T3087" s="31">
        <v>1</v>
      </c>
      <c r="U3087" s="32">
        <v>1</v>
      </c>
      <c r="V3087" s="33"/>
      <c r="W3087" s="32"/>
      <c r="X3087" s="14">
        <f t="shared" si="2424"/>
        <v>2</v>
      </c>
      <c r="Y3087" s="31">
        <v>1</v>
      </c>
      <c r="Z3087" s="32">
        <v>1</v>
      </c>
      <c r="AA3087" s="33"/>
      <c r="AB3087" s="32"/>
      <c r="AC3087" s="14">
        <f t="shared" si="2425"/>
        <v>2</v>
      </c>
      <c r="AD3087" s="31">
        <v>1</v>
      </c>
      <c r="AE3087" s="32">
        <v>1</v>
      </c>
      <c r="AF3087" s="33"/>
      <c r="AG3087" s="32"/>
      <c r="AH3087" s="14">
        <f t="shared" si="2426"/>
        <v>2</v>
      </c>
      <c r="AI3087" s="15">
        <f t="shared" si="2414"/>
        <v>6</v>
      </c>
      <c r="AJ3087" s="56">
        <v>45352</v>
      </c>
    </row>
    <row r="3088" spans="1:36" x14ac:dyDescent="0.15">
      <c r="A3088" s="39"/>
      <c r="B3088" s="37"/>
      <c r="C3088" s="19"/>
      <c r="D3088" s="18"/>
      <c r="E3088" s="32"/>
      <c r="F3088" s="14">
        <f t="shared" si="2421"/>
        <v>0</v>
      </c>
      <c r="G3088" s="37"/>
      <c r="H3088" s="19"/>
      <c r="I3088" s="18"/>
      <c r="J3088" s="32"/>
      <c r="K3088" s="14">
        <f t="shared" si="2422"/>
        <v>0</v>
      </c>
      <c r="L3088" s="37"/>
      <c r="M3088" s="19"/>
      <c r="N3088" s="18"/>
      <c r="O3088" s="32"/>
      <c r="P3088" s="14">
        <f t="shared" si="2423"/>
        <v>0</v>
      </c>
      <c r="Q3088" s="15">
        <f t="shared" si="2406"/>
        <v>0</v>
      </c>
      <c r="S3088" s="30"/>
      <c r="T3088" s="31"/>
      <c r="U3088" s="32"/>
      <c r="V3088" s="33"/>
      <c r="W3088" s="32"/>
      <c r="X3088" s="14">
        <f t="shared" si="2424"/>
        <v>0</v>
      </c>
      <c r="Y3088" s="31"/>
      <c r="Z3088" s="32"/>
      <c r="AA3088" s="33"/>
      <c r="AB3088" s="32"/>
      <c r="AC3088" s="14">
        <f t="shared" si="2425"/>
        <v>0</v>
      </c>
      <c r="AD3088" s="31"/>
      <c r="AE3088" s="32"/>
      <c r="AF3088" s="33"/>
      <c r="AG3088" s="32"/>
      <c r="AH3088" s="14">
        <f t="shared" si="2426"/>
        <v>0</v>
      </c>
      <c r="AI3088" s="15">
        <f t="shared" si="2414"/>
        <v>0</v>
      </c>
    </row>
    <row r="3089" spans="1:36" x14ac:dyDescent="0.15">
      <c r="A3089" s="30"/>
      <c r="B3089" s="37"/>
      <c r="C3089" s="19"/>
      <c r="D3089" s="18"/>
      <c r="E3089" s="32"/>
      <c r="F3089" s="14">
        <f t="shared" si="2421"/>
        <v>0</v>
      </c>
      <c r="G3089" s="37"/>
      <c r="H3089" s="19"/>
      <c r="I3089" s="18"/>
      <c r="J3089" s="32"/>
      <c r="K3089" s="14">
        <f t="shared" si="2422"/>
        <v>0</v>
      </c>
      <c r="L3089" s="37"/>
      <c r="M3089" s="19"/>
      <c r="N3089" s="18"/>
      <c r="O3089" s="32"/>
      <c r="P3089" s="14">
        <f t="shared" si="2423"/>
        <v>0</v>
      </c>
      <c r="Q3089" s="15">
        <f t="shared" si="2406"/>
        <v>0</v>
      </c>
      <c r="S3089" s="30" t="s">
        <v>2119</v>
      </c>
      <c r="T3089" s="31"/>
      <c r="U3089" s="32"/>
      <c r="V3089" s="33"/>
      <c r="W3089" s="32"/>
      <c r="X3089" s="14">
        <f t="shared" si="2424"/>
        <v>0</v>
      </c>
      <c r="Y3089" s="31"/>
      <c r="Z3089" s="32"/>
      <c r="AA3089" s="33"/>
      <c r="AB3089" s="32"/>
      <c r="AC3089" s="14">
        <f t="shared" si="2425"/>
        <v>0</v>
      </c>
      <c r="AD3089" s="31"/>
      <c r="AE3089" s="32"/>
      <c r="AF3089" s="33"/>
      <c r="AG3089" s="32"/>
      <c r="AH3089" s="14">
        <f t="shared" si="2426"/>
        <v>0</v>
      </c>
      <c r="AI3089" s="15">
        <f t="shared" si="2414"/>
        <v>0</v>
      </c>
      <c r="AJ3089" s="57" t="s">
        <v>50</v>
      </c>
    </row>
    <row r="3090" spans="1:36" x14ac:dyDescent="0.15">
      <c r="A3090" s="30"/>
      <c r="B3090" s="37"/>
      <c r="C3090" s="19"/>
      <c r="D3090" s="18"/>
      <c r="E3090" s="32"/>
      <c r="F3090" s="14">
        <f t="shared" si="2421"/>
        <v>0</v>
      </c>
      <c r="G3090" s="37"/>
      <c r="H3090" s="19"/>
      <c r="I3090" s="18"/>
      <c r="J3090" s="32"/>
      <c r="K3090" s="14">
        <f t="shared" si="2422"/>
        <v>0</v>
      </c>
      <c r="L3090" s="37"/>
      <c r="M3090" s="19"/>
      <c r="N3090" s="18"/>
      <c r="O3090" s="32"/>
      <c r="P3090" s="14">
        <f t="shared" si="2423"/>
        <v>0</v>
      </c>
      <c r="Q3090" s="15">
        <f t="shared" si="2406"/>
        <v>0</v>
      </c>
      <c r="S3090" s="30" t="s">
        <v>2118</v>
      </c>
      <c r="T3090" s="31"/>
      <c r="U3090" s="32"/>
      <c r="V3090" s="33"/>
      <c r="W3090" s="32"/>
      <c r="X3090" s="14">
        <f t="shared" si="2424"/>
        <v>0</v>
      </c>
      <c r="Y3090" s="31"/>
      <c r="Z3090" s="32"/>
      <c r="AA3090" s="33"/>
      <c r="AB3090" s="32"/>
      <c r="AC3090" s="14">
        <f t="shared" si="2425"/>
        <v>0</v>
      </c>
      <c r="AD3090" s="31"/>
      <c r="AE3090" s="32"/>
      <c r="AF3090" s="33"/>
      <c r="AG3090" s="32"/>
      <c r="AH3090" s="14">
        <f t="shared" si="2426"/>
        <v>0</v>
      </c>
      <c r="AI3090" s="15">
        <f t="shared" si="2414"/>
        <v>0</v>
      </c>
      <c r="AJ3090" s="57" t="s">
        <v>818</v>
      </c>
    </row>
    <row r="3091" spans="1:36" x14ac:dyDescent="0.15">
      <c r="A3091" s="13"/>
      <c r="B3091" s="37"/>
      <c r="C3091" s="19"/>
      <c r="D3091" s="18"/>
      <c r="E3091" s="32"/>
      <c r="F3091" s="14">
        <f t="shared" si="2421"/>
        <v>0</v>
      </c>
      <c r="G3091" s="37"/>
      <c r="H3091" s="19"/>
      <c r="I3091" s="18"/>
      <c r="J3091" s="32"/>
      <c r="K3091" s="14">
        <f t="shared" si="2422"/>
        <v>0</v>
      </c>
      <c r="L3091" s="37"/>
      <c r="M3091" s="19"/>
      <c r="N3091" s="18"/>
      <c r="O3091" s="32"/>
      <c r="P3091" s="14">
        <f t="shared" si="2423"/>
        <v>0</v>
      </c>
      <c r="Q3091" s="15">
        <f t="shared" si="2406"/>
        <v>0</v>
      </c>
      <c r="S3091" s="30" t="s">
        <v>2087</v>
      </c>
      <c r="T3091" s="31"/>
      <c r="U3091" s="32"/>
      <c r="V3091" s="33"/>
      <c r="W3091" s="32"/>
      <c r="X3091" s="14">
        <f t="shared" ref="X3091:X3092" si="2430">SUM(T3091:W3091)</f>
        <v>0</v>
      </c>
      <c r="Y3091" s="31"/>
      <c r="Z3091" s="32"/>
      <c r="AA3091" s="33"/>
      <c r="AB3091" s="32"/>
      <c r="AC3091" s="14">
        <f t="shared" ref="AC3091:AC3092" si="2431">SUM(Y3091:AB3091)</f>
        <v>0</v>
      </c>
      <c r="AD3091" s="31"/>
      <c r="AE3091" s="32"/>
      <c r="AF3091" s="33"/>
      <c r="AG3091" s="32"/>
      <c r="AH3091" s="14">
        <f t="shared" ref="AH3091:AH3092" si="2432">SUM(AD3091:AG3091)</f>
        <v>0</v>
      </c>
      <c r="AI3091" s="15">
        <f t="shared" ref="AI3091:AI3092" si="2433">X3091+AC3091+AH3091</f>
        <v>0</v>
      </c>
      <c r="AJ3091" s="57" t="s">
        <v>2088</v>
      </c>
    </row>
    <row r="3092" spans="1:36" ht="14.25" thickBot="1" x14ac:dyDescent="0.2">
      <c r="A3092" s="13"/>
      <c r="B3092" s="37"/>
      <c r="C3092" s="19"/>
      <c r="D3092" s="18"/>
      <c r="E3092" s="106"/>
      <c r="F3092" s="14">
        <f t="shared" si="2421"/>
        <v>0</v>
      </c>
      <c r="G3092" s="37"/>
      <c r="H3092" s="19"/>
      <c r="I3092" s="18"/>
      <c r="J3092" s="32"/>
      <c r="K3092" s="14">
        <f t="shared" si="2422"/>
        <v>0</v>
      </c>
      <c r="L3092" s="37"/>
      <c r="M3092" s="19"/>
      <c r="N3092" s="18"/>
      <c r="O3092" s="106"/>
      <c r="P3092" s="14">
        <f t="shared" si="2423"/>
        <v>0</v>
      </c>
      <c r="Q3092" s="24">
        <f t="shared" si="2406"/>
        <v>0</v>
      </c>
      <c r="S3092" s="30" t="s">
        <v>2080</v>
      </c>
      <c r="T3092" s="31"/>
      <c r="U3092" s="32"/>
      <c r="V3092" s="33"/>
      <c r="W3092" s="32"/>
      <c r="X3092" s="14">
        <f t="shared" si="2430"/>
        <v>0</v>
      </c>
      <c r="Y3092" s="31"/>
      <c r="Z3092" s="32"/>
      <c r="AA3092" s="33"/>
      <c r="AB3092" s="32"/>
      <c r="AC3092" s="14">
        <f t="shared" si="2431"/>
        <v>0</v>
      </c>
      <c r="AD3092" s="31"/>
      <c r="AE3092" s="32"/>
      <c r="AF3092" s="33"/>
      <c r="AG3092" s="32"/>
      <c r="AH3092" s="14">
        <f t="shared" si="2432"/>
        <v>0</v>
      </c>
      <c r="AI3092" s="15">
        <f t="shared" si="2433"/>
        <v>0</v>
      </c>
      <c r="AJ3092" s="57" t="s">
        <v>1182</v>
      </c>
    </row>
    <row r="3093" spans="1:36" ht="14.25" thickBot="1" x14ac:dyDescent="0.2">
      <c r="A3093" s="3" t="s">
        <v>11</v>
      </c>
      <c r="B3093" s="26">
        <f>SUM(B3069:B3092)</f>
        <v>4</v>
      </c>
      <c r="C3093" s="26">
        <f t="shared" ref="C3093:E3093" si="2434">SUM(C3069:C3092)</f>
        <v>13</v>
      </c>
      <c r="D3093" s="26">
        <f t="shared" si="2434"/>
        <v>12</v>
      </c>
      <c r="E3093" s="26">
        <f t="shared" si="2434"/>
        <v>8</v>
      </c>
      <c r="F3093" s="40">
        <f>SUM(F3069:F3092)</f>
        <v>37</v>
      </c>
      <c r="G3093" s="26">
        <f t="shared" ref="G3093:Q3093" si="2435">SUM(G3069:G3092)</f>
        <v>11</v>
      </c>
      <c r="H3093" s="26">
        <f t="shared" si="2435"/>
        <v>14</v>
      </c>
      <c r="I3093" s="27">
        <f t="shared" si="2435"/>
        <v>11</v>
      </c>
      <c r="J3093" s="27">
        <f t="shared" si="2435"/>
        <v>9</v>
      </c>
      <c r="K3093" s="40">
        <f t="shared" si="2435"/>
        <v>45</v>
      </c>
      <c r="L3093" s="26">
        <f t="shared" si="2435"/>
        <v>11</v>
      </c>
      <c r="M3093" s="26">
        <f t="shared" si="2435"/>
        <v>8</v>
      </c>
      <c r="N3093" s="26">
        <f t="shared" si="2435"/>
        <v>12</v>
      </c>
      <c r="O3093" s="26">
        <f t="shared" si="2435"/>
        <v>10</v>
      </c>
      <c r="P3093" s="40">
        <f t="shared" si="2435"/>
        <v>41</v>
      </c>
      <c r="Q3093" s="41">
        <f t="shared" si="2435"/>
        <v>123</v>
      </c>
      <c r="S3093" s="3" t="s">
        <v>11</v>
      </c>
      <c r="T3093" s="26">
        <f t="shared" ref="T3093:AI3093" si="2436">SUM(T3069:T3092)</f>
        <v>31</v>
      </c>
      <c r="U3093" s="26">
        <f t="shared" si="2436"/>
        <v>53</v>
      </c>
      <c r="V3093" s="26">
        <f t="shared" si="2436"/>
        <v>37</v>
      </c>
      <c r="W3093" s="26">
        <f t="shared" si="2436"/>
        <v>34</v>
      </c>
      <c r="X3093" s="40">
        <f t="shared" si="2436"/>
        <v>155</v>
      </c>
      <c r="Y3093" s="26">
        <f t="shared" si="2436"/>
        <v>31</v>
      </c>
      <c r="Z3093" s="26">
        <f t="shared" si="2436"/>
        <v>53</v>
      </c>
      <c r="AA3093" s="27">
        <f t="shared" si="2436"/>
        <v>37</v>
      </c>
      <c r="AB3093" s="27">
        <f t="shared" si="2436"/>
        <v>34</v>
      </c>
      <c r="AC3093" s="40">
        <f t="shared" si="2436"/>
        <v>155</v>
      </c>
      <c r="AD3093" s="26">
        <f t="shared" si="2436"/>
        <v>31</v>
      </c>
      <c r="AE3093" s="26">
        <f t="shared" si="2436"/>
        <v>53</v>
      </c>
      <c r="AF3093" s="26">
        <f t="shared" si="2436"/>
        <v>37</v>
      </c>
      <c r="AG3093" s="26">
        <f t="shared" si="2436"/>
        <v>34</v>
      </c>
      <c r="AH3093" s="40">
        <f t="shared" si="2436"/>
        <v>155</v>
      </c>
      <c r="AI3093" s="41">
        <f t="shared" si="2436"/>
        <v>465</v>
      </c>
    </row>
    <row r="3094" spans="1:36" ht="14.25" thickBot="1" x14ac:dyDescent="0.2">
      <c r="A3094" s="42" t="s">
        <v>12</v>
      </c>
      <c r="B3094" s="43">
        <f>B3068-B3093</f>
        <v>6</v>
      </c>
      <c r="C3094" s="43">
        <f t="shared" ref="C3094:Q3094" si="2437">C3068-C3093</f>
        <v>3</v>
      </c>
      <c r="D3094" s="43">
        <f t="shared" si="2437"/>
        <v>2</v>
      </c>
      <c r="E3094" s="43">
        <f t="shared" si="2437"/>
        <v>5</v>
      </c>
      <c r="F3094" s="43">
        <f t="shared" si="2437"/>
        <v>16</v>
      </c>
      <c r="G3094" s="43">
        <f t="shared" si="2437"/>
        <v>5</v>
      </c>
      <c r="H3094" s="43">
        <f t="shared" si="2437"/>
        <v>4</v>
      </c>
      <c r="I3094" s="43">
        <f t="shared" si="2437"/>
        <v>4</v>
      </c>
      <c r="J3094" s="43">
        <f t="shared" si="2437"/>
        <v>6</v>
      </c>
      <c r="K3094" s="43">
        <f t="shared" si="2437"/>
        <v>19</v>
      </c>
      <c r="L3094" s="43">
        <f t="shared" si="2437"/>
        <v>3</v>
      </c>
      <c r="M3094" s="43">
        <f t="shared" si="2437"/>
        <v>3</v>
      </c>
      <c r="N3094" s="43">
        <f t="shared" si="2437"/>
        <v>4</v>
      </c>
      <c r="O3094" s="43">
        <f t="shared" si="2437"/>
        <v>4</v>
      </c>
      <c r="P3094" s="43">
        <f t="shared" si="2437"/>
        <v>14</v>
      </c>
      <c r="Q3094" s="41">
        <f t="shared" si="2437"/>
        <v>49</v>
      </c>
      <c r="S3094" s="42" t="s">
        <v>12</v>
      </c>
      <c r="T3094" s="43">
        <f>T3068-T3093</f>
        <v>418</v>
      </c>
      <c r="U3094" s="43">
        <f t="shared" ref="U3094:AI3094" si="2438">U3068-U3093</f>
        <v>447</v>
      </c>
      <c r="V3094" s="43">
        <f t="shared" si="2438"/>
        <v>496</v>
      </c>
      <c r="W3094" s="43">
        <f t="shared" si="2438"/>
        <v>164</v>
      </c>
      <c r="X3094" s="43">
        <f t="shared" si="2438"/>
        <v>1525</v>
      </c>
      <c r="Y3094" s="43">
        <f t="shared" si="2438"/>
        <v>485</v>
      </c>
      <c r="Z3094" s="43">
        <f t="shared" si="2438"/>
        <v>485</v>
      </c>
      <c r="AA3094" s="43">
        <f t="shared" si="2438"/>
        <v>475</v>
      </c>
      <c r="AB3094" s="43">
        <f t="shared" si="2438"/>
        <v>145</v>
      </c>
      <c r="AC3094" s="43">
        <f t="shared" si="2438"/>
        <v>1590</v>
      </c>
      <c r="AD3094" s="43">
        <f t="shared" si="2438"/>
        <v>444</v>
      </c>
      <c r="AE3094" s="43">
        <f t="shared" si="2438"/>
        <v>546</v>
      </c>
      <c r="AF3094" s="43">
        <f t="shared" si="2438"/>
        <v>481</v>
      </c>
      <c r="AG3094" s="43">
        <f t="shared" si="2438"/>
        <v>284</v>
      </c>
      <c r="AH3094" s="43">
        <f t="shared" si="2438"/>
        <v>1755</v>
      </c>
      <c r="AI3094" s="41">
        <f t="shared" si="2438"/>
        <v>4870</v>
      </c>
    </row>
    <row r="3097" spans="1:36" ht="21.75" thickBot="1" x14ac:dyDescent="0.25">
      <c r="A3097" s="50" t="s">
        <v>13</v>
      </c>
      <c r="B3097" s="51"/>
      <c r="C3097" s="51"/>
      <c r="D3097" s="51"/>
      <c r="E3097" s="51"/>
      <c r="F3097" s="54" t="s">
        <v>26</v>
      </c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S3097" s="50" t="s">
        <v>14</v>
      </c>
      <c r="T3097" s="51"/>
      <c r="U3097" s="51"/>
      <c r="V3097" s="51"/>
      <c r="W3097" s="51"/>
      <c r="X3097" s="54" t="s">
        <v>26</v>
      </c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</row>
    <row r="3098" spans="1:36" ht="14.25" thickBot="1" x14ac:dyDescent="0.2">
      <c r="A3098" s="2" t="s">
        <v>0</v>
      </c>
      <c r="B3098" s="225" t="s">
        <v>15</v>
      </c>
      <c r="C3098" s="225"/>
      <c r="D3098" s="225"/>
      <c r="E3098" s="225"/>
      <c r="F3098" s="226"/>
      <c r="G3098" s="225" t="s">
        <v>1</v>
      </c>
      <c r="H3098" s="225"/>
      <c r="I3098" s="225"/>
      <c r="J3098" s="225"/>
      <c r="K3098" s="226"/>
      <c r="L3098" s="225" t="s">
        <v>16</v>
      </c>
      <c r="M3098" s="225"/>
      <c r="N3098" s="225"/>
      <c r="O3098" s="225"/>
      <c r="P3098" s="225"/>
      <c r="Q3098" s="227" t="s">
        <v>2</v>
      </c>
      <c r="S3098" s="2" t="s">
        <v>0</v>
      </c>
      <c r="T3098" s="225" t="s">
        <v>15</v>
      </c>
      <c r="U3098" s="225"/>
      <c r="V3098" s="225"/>
      <c r="W3098" s="225"/>
      <c r="X3098" s="226"/>
      <c r="Y3098" s="225" t="s">
        <v>1</v>
      </c>
      <c r="Z3098" s="225"/>
      <c r="AA3098" s="225"/>
      <c r="AB3098" s="225"/>
      <c r="AC3098" s="226"/>
      <c r="AD3098" s="225" t="s">
        <v>16</v>
      </c>
      <c r="AE3098" s="225"/>
      <c r="AF3098" s="225"/>
      <c r="AG3098" s="225"/>
      <c r="AH3098" s="225"/>
      <c r="AI3098" s="227" t="s">
        <v>2</v>
      </c>
    </row>
    <row r="3099" spans="1:36" ht="14.25" thickBot="1" x14ac:dyDescent="0.2">
      <c r="A3099" s="2" t="s">
        <v>3</v>
      </c>
      <c r="B3099" s="3" t="s">
        <v>4</v>
      </c>
      <c r="C3099" s="2" t="s">
        <v>5</v>
      </c>
      <c r="D3099" s="4" t="s">
        <v>6</v>
      </c>
      <c r="E3099" s="2" t="s">
        <v>821</v>
      </c>
      <c r="F3099" s="2" t="s">
        <v>7</v>
      </c>
      <c r="G3099" s="3" t="s">
        <v>4</v>
      </c>
      <c r="H3099" s="2" t="s">
        <v>5</v>
      </c>
      <c r="I3099" s="4" t="s">
        <v>6</v>
      </c>
      <c r="J3099" s="2" t="s">
        <v>820</v>
      </c>
      <c r="K3099" s="2" t="s">
        <v>7</v>
      </c>
      <c r="L3099" s="3" t="s">
        <v>4</v>
      </c>
      <c r="M3099" s="2" t="s">
        <v>5</v>
      </c>
      <c r="N3099" s="4" t="s">
        <v>6</v>
      </c>
      <c r="O3099" s="2" t="s">
        <v>820</v>
      </c>
      <c r="P3099" s="3" t="s">
        <v>7</v>
      </c>
      <c r="Q3099" s="228"/>
      <c r="S3099" s="2" t="s">
        <v>1954</v>
      </c>
      <c r="T3099" s="3" t="s">
        <v>1955</v>
      </c>
      <c r="U3099" s="2" t="s">
        <v>5</v>
      </c>
      <c r="V3099" s="4" t="s">
        <v>6</v>
      </c>
      <c r="W3099" s="2" t="s">
        <v>821</v>
      </c>
      <c r="X3099" s="2" t="s">
        <v>7</v>
      </c>
      <c r="Y3099" s="3" t="s">
        <v>4</v>
      </c>
      <c r="Z3099" s="2" t="s">
        <v>5</v>
      </c>
      <c r="AA3099" s="4" t="s">
        <v>6</v>
      </c>
      <c r="AB3099" s="2" t="s">
        <v>821</v>
      </c>
      <c r="AC3099" s="2" t="s">
        <v>7</v>
      </c>
      <c r="AD3099" s="3" t="s">
        <v>4</v>
      </c>
      <c r="AE3099" s="2" t="s">
        <v>5</v>
      </c>
      <c r="AF3099" s="4" t="s">
        <v>6</v>
      </c>
      <c r="AG3099" s="2" t="s">
        <v>821</v>
      </c>
      <c r="AH3099" s="3" t="s">
        <v>7</v>
      </c>
      <c r="AI3099" s="228"/>
    </row>
    <row r="3100" spans="1:36" x14ac:dyDescent="0.15">
      <c r="A3100" s="5" t="s">
        <v>12</v>
      </c>
      <c r="B3100" s="6">
        <f>B3094</f>
        <v>6</v>
      </c>
      <c r="C3100" s="7">
        <f>C3094</f>
        <v>3</v>
      </c>
      <c r="D3100" s="6">
        <f>D3094</f>
        <v>2</v>
      </c>
      <c r="E3100" s="7">
        <f>E3094</f>
        <v>5</v>
      </c>
      <c r="F3100" s="8">
        <f>SUM(B3100:E3100)</f>
        <v>16</v>
      </c>
      <c r="G3100" s="6">
        <f>G3094</f>
        <v>5</v>
      </c>
      <c r="H3100" s="7">
        <f>H3094</f>
        <v>4</v>
      </c>
      <c r="I3100" s="6">
        <f>I3094</f>
        <v>4</v>
      </c>
      <c r="J3100" s="7">
        <f>J3094</f>
        <v>6</v>
      </c>
      <c r="K3100" s="8">
        <f>SUM(G3100:J3100)</f>
        <v>19</v>
      </c>
      <c r="L3100" s="6">
        <f>L3094</f>
        <v>3</v>
      </c>
      <c r="M3100" s="7">
        <f>M3094</f>
        <v>3</v>
      </c>
      <c r="N3100" s="6">
        <f>N3094</f>
        <v>4</v>
      </c>
      <c r="O3100" s="7">
        <f>O3094</f>
        <v>4</v>
      </c>
      <c r="P3100" s="8">
        <f>SUM(L3100:O3100)</f>
        <v>14</v>
      </c>
      <c r="Q3100" s="9">
        <f>F3100+K3100+P3100</f>
        <v>49</v>
      </c>
      <c r="S3100" s="5" t="s">
        <v>12</v>
      </c>
      <c r="T3100" s="6">
        <f>T3094</f>
        <v>418</v>
      </c>
      <c r="U3100" s="7">
        <f>U3094</f>
        <v>447</v>
      </c>
      <c r="V3100" s="6">
        <f>V3094</f>
        <v>496</v>
      </c>
      <c r="W3100" s="7">
        <f>W3094</f>
        <v>164</v>
      </c>
      <c r="X3100" s="8">
        <f>SUM(T3100:W3100)</f>
        <v>1525</v>
      </c>
      <c r="Y3100" s="6">
        <f>Y3094</f>
        <v>485</v>
      </c>
      <c r="Z3100" s="7">
        <f>Z3094</f>
        <v>485</v>
      </c>
      <c r="AA3100" s="6">
        <f>AA3094</f>
        <v>475</v>
      </c>
      <c r="AB3100" s="7">
        <f>AB3094</f>
        <v>145</v>
      </c>
      <c r="AC3100" s="8">
        <f>SUM(Y3100:AB3100)</f>
        <v>1590</v>
      </c>
      <c r="AD3100" s="7">
        <f>AD3094</f>
        <v>444</v>
      </c>
      <c r="AE3100" s="7">
        <f>AE3094</f>
        <v>546</v>
      </c>
      <c r="AF3100" s="6">
        <f>AF3094</f>
        <v>481</v>
      </c>
      <c r="AG3100" s="7">
        <f>AG3094</f>
        <v>284</v>
      </c>
      <c r="AH3100" s="8">
        <f>SUM(AD3100:AG3100)</f>
        <v>1755</v>
      </c>
      <c r="AI3100" s="9">
        <f>X3100+AC3100+AH3100</f>
        <v>4870</v>
      </c>
    </row>
    <row r="3101" spans="1:36" x14ac:dyDescent="0.15">
      <c r="A3101" s="11" t="s">
        <v>66</v>
      </c>
      <c r="B3101" s="31"/>
      <c r="C3101" s="32">
        <v>1</v>
      </c>
      <c r="D3101" s="33">
        <v>1</v>
      </c>
      <c r="E3101" s="32"/>
      <c r="F3101" s="14">
        <f t="shared" ref="F3101:F3110" si="2439">SUM(B3101:E3101)</f>
        <v>2</v>
      </c>
      <c r="G3101" s="31"/>
      <c r="H3101" s="32">
        <v>1</v>
      </c>
      <c r="I3101" s="33">
        <v>1</v>
      </c>
      <c r="J3101" s="32"/>
      <c r="K3101" s="14">
        <f t="shared" ref="K3101:K3110" si="2440">SUM(G3101:J3101)</f>
        <v>2</v>
      </c>
      <c r="L3101" s="31"/>
      <c r="M3101" s="32">
        <v>1</v>
      </c>
      <c r="N3101" s="33">
        <v>1</v>
      </c>
      <c r="O3101" s="32"/>
      <c r="P3101" s="14">
        <f t="shared" ref="P3101:P3110" si="2441">SUM(L3101:O3101)</f>
        <v>2</v>
      </c>
      <c r="Q3101" s="15">
        <f t="shared" ref="Q3101:Q3135" si="2442">F3101+K3101+P3101</f>
        <v>6</v>
      </c>
      <c r="R3101" s="93">
        <v>45379</v>
      </c>
      <c r="S3101" s="11" t="s">
        <v>9</v>
      </c>
      <c r="T3101" s="12"/>
      <c r="U3101" s="13"/>
      <c r="V3101" s="12"/>
      <c r="W3101" s="30"/>
      <c r="X3101" s="14">
        <f>SUM(T3101:W3101)</f>
        <v>0</v>
      </c>
      <c r="Y3101" s="12"/>
      <c r="Z3101" s="13"/>
      <c r="AA3101" s="12"/>
      <c r="AB3101" s="30"/>
      <c r="AC3101" s="14">
        <f>SUM(Y3101:AB3101)</f>
        <v>0</v>
      </c>
      <c r="AD3101" s="12"/>
      <c r="AE3101" s="13"/>
      <c r="AF3101" s="12"/>
      <c r="AG3101" s="30"/>
      <c r="AH3101" s="14">
        <f>SUM(AD3101:AG3101)</f>
        <v>0</v>
      </c>
      <c r="AI3101" s="15">
        <f t="shared" ref="AI3101:AI3132" si="2443">X3101+AC3101+AH3101</f>
        <v>0</v>
      </c>
    </row>
    <row r="3102" spans="1:36" x14ac:dyDescent="0.15">
      <c r="A3102" s="11" t="s">
        <v>66</v>
      </c>
      <c r="B3102" s="37"/>
      <c r="C3102" s="19">
        <v>1</v>
      </c>
      <c r="D3102" s="18">
        <v>1</v>
      </c>
      <c r="E3102" s="32"/>
      <c r="F3102" s="14">
        <f t="shared" si="2439"/>
        <v>2</v>
      </c>
      <c r="G3102" s="37"/>
      <c r="H3102" s="19">
        <v>1</v>
      </c>
      <c r="I3102" s="18">
        <v>1</v>
      </c>
      <c r="J3102" s="32"/>
      <c r="K3102" s="14">
        <f t="shared" si="2440"/>
        <v>2</v>
      </c>
      <c r="L3102" s="37"/>
      <c r="M3102" s="19">
        <v>1</v>
      </c>
      <c r="N3102" s="18">
        <v>1</v>
      </c>
      <c r="O3102" s="32"/>
      <c r="P3102" s="14">
        <f t="shared" si="2441"/>
        <v>2</v>
      </c>
      <c r="Q3102" s="15">
        <f t="shared" si="2442"/>
        <v>6</v>
      </c>
      <c r="R3102" s="93">
        <v>45394</v>
      </c>
      <c r="S3102" s="11" t="s">
        <v>9</v>
      </c>
      <c r="T3102" s="12"/>
      <c r="U3102" s="13"/>
      <c r="V3102" s="12"/>
      <c r="W3102" s="30"/>
      <c r="X3102" s="14">
        <f t="shared" ref="X3102:X3110" si="2444">SUM(T3102:W3102)</f>
        <v>0</v>
      </c>
      <c r="Y3102" s="12"/>
      <c r="Z3102" s="13"/>
      <c r="AA3102" s="12"/>
      <c r="AB3102" s="30"/>
      <c r="AC3102" s="14">
        <f t="shared" ref="AC3102:AC3110" si="2445">SUM(Y3102:AB3102)</f>
        <v>0</v>
      </c>
      <c r="AD3102" s="12"/>
      <c r="AE3102" s="13"/>
      <c r="AF3102" s="12"/>
      <c r="AG3102" s="30"/>
      <c r="AH3102" s="14">
        <f t="shared" ref="AH3102:AH3110" si="2446">SUM(AD3102:AG3102)</f>
        <v>0</v>
      </c>
      <c r="AI3102" s="15">
        <f t="shared" si="2443"/>
        <v>0</v>
      </c>
    </row>
    <row r="3103" spans="1:36" x14ac:dyDescent="0.15">
      <c r="A3103" s="11" t="s">
        <v>9</v>
      </c>
      <c r="B3103" s="12"/>
      <c r="C3103" s="13"/>
      <c r="D3103" s="12"/>
      <c r="E3103" s="30"/>
      <c r="F3103" s="14">
        <f t="shared" si="2439"/>
        <v>0</v>
      </c>
      <c r="G3103" s="12"/>
      <c r="H3103" s="13"/>
      <c r="I3103" s="12"/>
      <c r="J3103" s="30"/>
      <c r="K3103" s="14">
        <f t="shared" si="2440"/>
        <v>0</v>
      </c>
      <c r="L3103" s="12"/>
      <c r="M3103" s="13"/>
      <c r="N3103" s="12"/>
      <c r="O3103" s="30"/>
      <c r="P3103" s="14">
        <f t="shared" si="2441"/>
        <v>0</v>
      </c>
      <c r="Q3103" s="15">
        <f t="shared" si="2442"/>
        <v>0</v>
      </c>
      <c r="S3103" s="11" t="s">
        <v>9</v>
      </c>
      <c r="T3103" s="12"/>
      <c r="U3103" s="13"/>
      <c r="V3103" s="12"/>
      <c r="W3103" s="30"/>
      <c r="X3103" s="14">
        <f t="shared" si="2444"/>
        <v>0</v>
      </c>
      <c r="Y3103" s="12"/>
      <c r="Z3103" s="13"/>
      <c r="AA3103" s="12"/>
      <c r="AB3103" s="30"/>
      <c r="AC3103" s="14">
        <f t="shared" si="2445"/>
        <v>0</v>
      </c>
      <c r="AD3103" s="12"/>
      <c r="AE3103" s="13"/>
      <c r="AF3103" s="12"/>
      <c r="AG3103" s="30"/>
      <c r="AH3103" s="14">
        <f t="shared" si="2446"/>
        <v>0</v>
      </c>
      <c r="AI3103" s="15">
        <f t="shared" si="2443"/>
        <v>0</v>
      </c>
    </row>
    <row r="3104" spans="1:36" x14ac:dyDescent="0.15">
      <c r="A3104" s="11" t="s">
        <v>9</v>
      </c>
      <c r="B3104" s="12"/>
      <c r="C3104" s="13"/>
      <c r="D3104" s="12"/>
      <c r="E3104" s="30"/>
      <c r="F3104" s="14">
        <f t="shared" si="2439"/>
        <v>0</v>
      </c>
      <c r="G3104" s="12"/>
      <c r="H3104" s="13"/>
      <c r="I3104" s="12"/>
      <c r="J3104" s="30"/>
      <c r="K3104" s="14">
        <f t="shared" si="2440"/>
        <v>0</v>
      </c>
      <c r="L3104" s="12"/>
      <c r="M3104" s="13"/>
      <c r="N3104" s="12"/>
      <c r="O3104" s="30"/>
      <c r="P3104" s="14">
        <f t="shared" si="2441"/>
        <v>0</v>
      </c>
      <c r="Q3104" s="15">
        <f t="shared" si="2442"/>
        <v>0</v>
      </c>
      <c r="S3104" s="11" t="s">
        <v>9</v>
      </c>
      <c r="T3104" s="62"/>
      <c r="U3104" s="47"/>
      <c r="V3104" s="46"/>
      <c r="W3104" s="47"/>
      <c r="X3104" s="123">
        <f t="shared" si="2444"/>
        <v>0</v>
      </c>
      <c r="Y3104" s="46"/>
      <c r="Z3104" s="47"/>
      <c r="AA3104" s="46"/>
      <c r="AB3104" s="47"/>
      <c r="AC3104" s="123">
        <f t="shared" si="2445"/>
        <v>0</v>
      </c>
      <c r="AD3104" s="46"/>
      <c r="AE3104" s="47"/>
      <c r="AF3104" s="46"/>
      <c r="AG3104" s="47"/>
      <c r="AH3104" s="123">
        <f t="shared" si="2446"/>
        <v>0</v>
      </c>
      <c r="AI3104" s="72">
        <f t="shared" si="2443"/>
        <v>0</v>
      </c>
    </row>
    <row r="3105" spans="1:36" x14ac:dyDescent="0.15">
      <c r="A3105" s="11" t="s">
        <v>9</v>
      </c>
      <c r="B3105" s="12"/>
      <c r="C3105" s="13"/>
      <c r="D3105" s="12"/>
      <c r="E3105" s="30"/>
      <c r="F3105" s="14">
        <f t="shared" si="2439"/>
        <v>0</v>
      </c>
      <c r="G3105" s="12"/>
      <c r="H3105" s="13"/>
      <c r="I3105" s="12"/>
      <c r="J3105" s="30"/>
      <c r="K3105" s="14">
        <f t="shared" si="2440"/>
        <v>0</v>
      </c>
      <c r="L3105" s="12"/>
      <c r="M3105" s="13"/>
      <c r="N3105" s="12"/>
      <c r="O3105" s="30"/>
      <c r="P3105" s="14">
        <f t="shared" si="2441"/>
        <v>0</v>
      </c>
      <c r="Q3105" s="15">
        <f t="shared" si="2442"/>
        <v>0</v>
      </c>
      <c r="S3105" s="11" t="s">
        <v>9</v>
      </c>
      <c r="T3105" s="89"/>
      <c r="U3105" s="88"/>
      <c r="V3105" s="89"/>
      <c r="W3105" s="88"/>
      <c r="X3105" s="14">
        <f t="shared" si="2444"/>
        <v>0</v>
      </c>
      <c r="Y3105" s="89"/>
      <c r="Z3105" s="88"/>
      <c r="AA3105" s="89"/>
      <c r="AB3105" s="88"/>
      <c r="AC3105" s="14">
        <f t="shared" si="2445"/>
        <v>0</v>
      </c>
      <c r="AD3105" s="89"/>
      <c r="AE3105" s="88"/>
      <c r="AF3105" s="89"/>
      <c r="AG3105" s="88"/>
      <c r="AH3105" s="14">
        <f t="shared" si="2446"/>
        <v>0</v>
      </c>
      <c r="AI3105" s="15">
        <f t="shared" si="2443"/>
        <v>0</v>
      </c>
    </row>
    <row r="3106" spans="1:36" x14ac:dyDescent="0.15">
      <c r="A3106" s="11" t="s">
        <v>9</v>
      </c>
      <c r="B3106" s="12"/>
      <c r="C3106" s="13"/>
      <c r="D3106" s="12"/>
      <c r="E3106" s="30"/>
      <c r="F3106" s="14">
        <f t="shared" si="2439"/>
        <v>0</v>
      </c>
      <c r="G3106" s="12"/>
      <c r="H3106" s="13"/>
      <c r="I3106" s="12"/>
      <c r="J3106" s="30"/>
      <c r="K3106" s="14">
        <f t="shared" si="2440"/>
        <v>0</v>
      </c>
      <c r="L3106" s="12"/>
      <c r="M3106" s="13"/>
      <c r="N3106" s="12"/>
      <c r="O3106" s="30"/>
      <c r="P3106" s="14">
        <f t="shared" si="2441"/>
        <v>0</v>
      </c>
      <c r="Q3106" s="15">
        <f t="shared" si="2442"/>
        <v>0</v>
      </c>
      <c r="S3106" s="11" t="s">
        <v>9</v>
      </c>
      <c r="T3106" s="46"/>
      <c r="U3106" s="47"/>
      <c r="V3106" s="46"/>
      <c r="W3106" s="88"/>
      <c r="X3106" s="14">
        <f t="shared" si="2444"/>
        <v>0</v>
      </c>
      <c r="Y3106" s="46"/>
      <c r="Z3106" s="47"/>
      <c r="AA3106" s="46"/>
      <c r="AB3106" s="88"/>
      <c r="AC3106" s="14">
        <f t="shared" si="2445"/>
        <v>0</v>
      </c>
      <c r="AD3106" s="46"/>
      <c r="AE3106" s="47"/>
      <c r="AF3106" s="46"/>
      <c r="AG3106" s="88"/>
      <c r="AH3106" s="14">
        <f t="shared" si="2446"/>
        <v>0</v>
      </c>
      <c r="AI3106" s="15">
        <f t="shared" si="2443"/>
        <v>0</v>
      </c>
    </row>
    <row r="3107" spans="1:36" x14ac:dyDescent="0.15">
      <c r="A3107" s="11" t="s">
        <v>9</v>
      </c>
      <c r="B3107" s="18"/>
      <c r="C3107" s="19"/>
      <c r="D3107" s="18"/>
      <c r="E3107" s="32"/>
      <c r="F3107" s="14">
        <f t="shared" si="2439"/>
        <v>0</v>
      </c>
      <c r="G3107" s="18"/>
      <c r="H3107" s="19"/>
      <c r="I3107" s="18"/>
      <c r="J3107" s="32"/>
      <c r="K3107" s="14">
        <f t="shared" si="2440"/>
        <v>0</v>
      </c>
      <c r="L3107" s="18"/>
      <c r="M3107" s="19"/>
      <c r="N3107" s="18"/>
      <c r="O3107" s="32"/>
      <c r="P3107" s="14">
        <f t="shared" si="2441"/>
        <v>0</v>
      </c>
      <c r="Q3107" s="15">
        <f t="shared" si="2442"/>
        <v>0</v>
      </c>
      <c r="S3107" s="11" t="s">
        <v>9</v>
      </c>
      <c r="T3107" s="46"/>
      <c r="U3107" s="47"/>
      <c r="V3107" s="46"/>
      <c r="W3107" s="88"/>
      <c r="X3107" s="14">
        <f t="shared" si="2444"/>
        <v>0</v>
      </c>
      <c r="Y3107" s="46"/>
      <c r="Z3107" s="47"/>
      <c r="AA3107" s="46"/>
      <c r="AB3107" s="88"/>
      <c r="AC3107" s="14">
        <f t="shared" si="2445"/>
        <v>0</v>
      </c>
      <c r="AD3107" s="46"/>
      <c r="AE3107" s="47"/>
      <c r="AF3107" s="46"/>
      <c r="AG3107" s="88"/>
      <c r="AH3107" s="14">
        <f t="shared" si="2446"/>
        <v>0</v>
      </c>
      <c r="AI3107" s="15">
        <f t="shared" si="2443"/>
        <v>0</v>
      </c>
    </row>
    <row r="3108" spans="1:36" x14ac:dyDescent="0.15">
      <c r="A3108" s="11" t="s">
        <v>9</v>
      </c>
      <c r="B3108" s="18"/>
      <c r="C3108" s="19"/>
      <c r="D3108" s="18"/>
      <c r="E3108" s="32"/>
      <c r="F3108" s="14">
        <f t="shared" si="2439"/>
        <v>0</v>
      </c>
      <c r="G3108" s="18"/>
      <c r="H3108" s="19"/>
      <c r="I3108" s="18"/>
      <c r="J3108" s="32"/>
      <c r="K3108" s="14">
        <f t="shared" si="2440"/>
        <v>0</v>
      </c>
      <c r="L3108" s="18"/>
      <c r="M3108" s="19"/>
      <c r="N3108" s="18"/>
      <c r="O3108" s="32"/>
      <c r="P3108" s="14">
        <f t="shared" si="2441"/>
        <v>0</v>
      </c>
      <c r="Q3108" s="15">
        <f t="shared" si="2442"/>
        <v>0</v>
      </c>
      <c r="S3108" s="11" t="s">
        <v>9</v>
      </c>
      <c r="T3108" s="62"/>
      <c r="U3108" s="47"/>
      <c r="V3108" s="46"/>
      <c r="W3108" s="47"/>
      <c r="X3108" s="123">
        <f t="shared" si="2444"/>
        <v>0</v>
      </c>
      <c r="Y3108" s="46"/>
      <c r="Z3108" s="47"/>
      <c r="AA3108" s="46"/>
      <c r="AB3108" s="47"/>
      <c r="AC3108" s="123">
        <f t="shared" si="2445"/>
        <v>0</v>
      </c>
      <c r="AD3108" s="46"/>
      <c r="AE3108" s="47"/>
      <c r="AF3108" s="46"/>
      <c r="AG3108" s="47"/>
      <c r="AH3108" s="123">
        <f t="shared" si="2446"/>
        <v>0</v>
      </c>
      <c r="AI3108" s="72">
        <f t="shared" si="2443"/>
        <v>0</v>
      </c>
    </row>
    <row r="3109" spans="1:36" x14ac:dyDescent="0.15">
      <c r="A3109" s="11" t="s">
        <v>9</v>
      </c>
      <c r="B3109" s="18"/>
      <c r="C3109" s="19"/>
      <c r="D3109" s="18"/>
      <c r="E3109" s="32"/>
      <c r="F3109" s="14">
        <f t="shared" si="2439"/>
        <v>0</v>
      </c>
      <c r="G3109" s="18"/>
      <c r="H3109" s="19"/>
      <c r="I3109" s="18"/>
      <c r="J3109" s="32"/>
      <c r="K3109" s="14">
        <f t="shared" si="2440"/>
        <v>0</v>
      </c>
      <c r="L3109" s="18"/>
      <c r="M3109" s="19"/>
      <c r="N3109" s="18"/>
      <c r="O3109" s="32"/>
      <c r="P3109" s="14">
        <f t="shared" si="2441"/>
        <v>0</v>
      </c>
      <c r="Q3109" s="15">
        <f t="shared" si="2442"/>
        <v>0</v>
      </c>
      <c r="S3109" s="11" t="s">
        <v>9</v>
      </c>
      <c r="T3109" s="89"/>
      <c r="U3109" s="88"/>
      <c r="V3109" s="89"/>
      <c r="W3109" s="88"/>
      <c r="X3109" s="14">
        <f t="shared" si="2444"/>
        <v>0</v>
      </c>
      <c r="Y3109" s="89"/>
      <c r="Z3109" s="88"/>
      <c r="AA3109" s="89"/>
      <c r="AB3109" s="88"/>
      <c r="AC3109" s="14">
        <f t="shared" si="2445"/>
        <v>0</v>
      </c>
      <c r="AD3109" s="89"/>
      <c r="AE3109" s="88"/>
      <c r="AF3109" s="89"/>
      <c r="AG3109" s="88"/>
      <c r="AH3109" s="14">
        <f t="shared" si="2446"/>
        <v>0</v>
      </c>
      <c r="AI3109" s="15">
        <f t="shared" si="2443"/>
        <v>0</v>
      </c>
    </row>
    <row r="3110" spans="1:36" ht="14.25" thickBot="1" x14ac:dyDescent="0.2">
      <c r="A3110" s="20" t="s">
        <v>9</v>
      </c>
      <c r="B3110" s="21"/>
      <c r="C3110" s="22"/>
      <c r="D3110" s="21"/>
      <c r="E3110" s="105"/>
      <c r="F3110" s="14">
        <f t="shared" si="2439"/>
        <v>0</v>
      </c>
      <c r="G3110" s="21"/>
      <c r="H3110" s="22"/>
      <c r="I3110" s="21"/>
      <c r="J3110" s="105"/>
      <c r="K3110" s="14">
        <f t="shared" si="2440"/>
        <v>0</v>
      </c>
      <c r="L3110" s="21"/>
      <c r="M3110" s="22"/>
      <c r="N3110" s="21"/>
      <c r="O3110" s="105"/>
      <c r="P3110" s="14">
        <f t="shared" si="2441"/>
        <v>0</v>
      </c>
      <c r="Q3110" s="24">
        <f t="shared" si="2442"/>
        <v>0</v>
      </c>
      <c r="S3110" s="11" t="s">
        <v>9</v>
      </c>
      <c r="T3110" s="48"/>
      <c r="U3110" s="49"/>
      <c r="V3110" s="48"/>
      <c r="W3110" s="109"/>
      <c r="X3110" s="14">
        <f t="shared" si="2444"/>
        <v>0</v>
      </c>
      <c r="Y3110" s="48"/>
      <c r="Z3110" s="49"/>
      <c r="AA3110" s="48"/>
      <c r="AB3110" s="109"/>
      <c r="AC3110" s="14">
        <f t="shared" si="2445"/>
        <v>0</v>
      </c>
      <c r="AD3110" s="48"/>
      <c r="AE3110" s="49"/>
      <c r="AF3110" s="48"/>
      <c r="AG3110" s="109"/>
      <c r="AH3110" s="14">
        <f t="shared" si="2446"/>
        <v>0</v>
      </c>
      <c r="AI3110" s="24">
        <f t="shared" si="2443"/>
        <v>0</v>
      </c>
    </row>
    <row r="3111" spans="1:36" ht="14.25" thickBot="1" x14ac:dyDescent="0.2">
      <c r="A3111" s="25" t="s">
        <v>10</v>
      </c>
      <c r="B3111" s="26">
        <f>SUM(B3100:B3110)</f>
        <v>6</v>
      </c>
      <c r="C3111" s="26">
        <f>SUM(C3100:C3110)</f>
        <v>5</v>
      </c>
      <c r="D3111" s="27">
        <f>SUM(D3100:D3110)</f>
        <v>4</v>
      </c>
      <c r="E3111" s="27">
        <f>SUM(E3100:E3110)</f>
        <v>5</v>
      </c>
      <c r="F3111" s="28">
        <f>SUM(B3111:E3111)</f>
        <v>20</v>
      </c>
      <c r="G3111" s="26">
        <f>SUM(G3100:G3110)</f>
        <v>5</v>
      </c>
      <c r="H3111" s="26">
        <f>SUM(H3100:H3110)</f>
        <v>6</v>
      </c>
      <c r="I3111" s="27">
        <f>SUM(I3100:I3110)</f>
        <v>6</v>
      </c>
      <c r="J3111" s="27">
        <f>SUM(J3100:J3110)</f>
        <v>6</v>
      </c>
      <c r="K3111" s="28">
        <f>SUM(G3111:J3111)</f>
        <v>23</v>
      </c>
      <c r="L3111" s="26">
        <f>SUM(L3100:L3110)</f>
        <v>3</v>
      </c>
      <c r="M3111" s="26">
        <f>SUM(M3100:M3110)</f>
        <v>5</v>
      </c>
      <c r="N3111" s="27">
        <f>SUM(N3100:N3110)</f>
        <v>6</v>
      </c>
      <c r="O3111" s="27">
        <f>SUM(O3100:O3110)</f>
        <v>4</v>
      </c>
      <c r="P3111" s="28">
        <f>SUM(L3111:O3111)</f>
        <v>18</v>
      </c>
      <c r="Q3111" s="29">
        <f t="shared" si="2442"/>
        <v>61</v>
      </c>
      <c r="S3111" s="25" t="s">
        <v>10</v>
      </c>
      <c r="T3111" s="26">
        <f>SUM(T3100:T3110)</f>
        <v>418</v>
      </c>
      <c r="U3111" s="26">
        <f>SUM(U3100:U3110)</f>
        <v>447</v>
      </c>
      <c r="V3111" s="27">
        <f>SUM(V3100:V3110)</f>
        <v>496</v>
      </c>
      <c r="W3111" s="27">
        <f>SUM(W3100:W3110)</f>
        <v>164</v>
      </c>
      <c r="X3111" s="28">
        <f>SUM(T3111:W3111)</f>
        <v>1525</v>
      </c>
      <c r="Y3111" s="26">
        <f>SUM(Y3100:Y3110)</f>
        <v>485</v>
      </c>
      <c r="Z3111" s="26">
        <f>SUM(Z3100:Z3110)</f>
        <v>485</v>
      </c>
      <c r="AA3111" s="27">
        <f>SUM(AA3100:AA3110)</f>
        <v>475</v>
      </c>
      <c r="AB3111" s="27">
        <f>SUM(AB3100:AB3110)</f>
        <v>145</v>
      </c>
      <c r="AC3111" s="28">
        <f>SUM(Y3111:AB3111)</f>
        <v>1590</v>
      </c>
      <c r="AD3111" s="26">
        <f>SUM(AD3100:AD3110)</f>
        <v>444</v>
      </c>
      <c r="AE3111" s="26">
        <f>SUM(AE3100:AE3110)</f>
        <v>546</v>
      </c>
      <c r="AF3111" s="27">
        <f>SUM(AF3100:AF3110)</f>
        <v>481</v>
      </c>
      <c r="AG3111" s="27">
        <f>SUM(AG3100:AG3110)</f>
        <v>284</v>
      </c>
      <c r="AH3111" s="28">
        <f>SUM(AD3111:AG3111)</f>
        <v>1755</v>
      </c>
      <c r="AI3111" s="29">
        <f t="shared" si="2443"/>
        <v>4870</v>
      </c>
    </row>
    <row r="3112" spans="1:36" x14ac:dyDescent="0.15">
      <c r="A3112" s="30"/>
      <c r="B3112" s="31"/>
      <c r="C3112" s="32"/>
      <c r="D3112" s="33"/>
      <c r="E3112" s="32"/>
      <c r="F3112" s="14">
        <f>SUM(B3112:E3112)</f>
        <v>0</v>
      </c>
      <c r="G3112" s="31"/>
      <c r="H3112" s="32"/>
      <c r="I3112" s="33"/>
      <c r="J3112" s="32"/>
      <c r="K3112" s="14">
        <f>SUM(G3112:J3112)</f>
        <v>0</v>
      </c>
      <c r="L3112" s="31"/>
      <c r="M3112" s="32"/>
      <c r="N3112" s="33"/>
      <c r="O3112" s="32"/>
      <c r="P3112" s="14">
        <f>SUM(L3112:O3112)</f>
        <v>0</v>
      </c>
      <c r="Q3112" s="15">
        <f t="shared" si="2442"/>
        <v>0</v>
      </c>
      <c r="S3112" s="30" t="s">
        <v>2162</v>
      </c>
      <c r="T3112" s="37">
        <v>1</v>
      </c>
      <c r="U3112" s="19">
        <v>3</v>
      </c>
      <c r="V3112" s="18">
        <v>2</v>
      </c>
      <c r="W3112" s="32"/>
      <c r="X3112" s="14">
        <f t="shared" ref="X3112:X3132" si="2447">SUM(T3112:W3112)</f>
        <v>6</v>
      </c>
      <c r="Y3112" s="37">
        <v>1</v>
      </c>
      <c r="Z3112" s="19">
        <v>3</v>
      </c>
      <c r="AA3112" s="18">
        <v>2</v>
      </c>
      <c r="AB3112" s="32"/>
      <c r="AC3112" s="14">
        <f t="shared" ref="AC3112:AC3132" si="2448">SUM(Y3112:AB3112)</f>
        <v>6</v>
      </c>
      <c r="AD3112" s="37">
        <v>1</v>
      </c>
      <c r="AE3112" s="19">
        <v>3</v>
      </c>
      <c r="AF3112" s="18">
        <v>2</v>
      </c>
      <c r="AG3112" s="32"/>
      <c r="AH3112" s="14">
        <f t="shared" ref="AH3112:AH3132" si="2449">SUM(AD3112:AG3112)</f>
        <v>6</v>
      </c>
      <c r="AI3112" s="15">
        <f t="shared" si="2443"/>
        <v>18</v>
      </c>
      <c r="AJ3112" s="56">
        <v>45355</v>
      </c>
    </row>
    <row r="3113" spans="1:36" x14ac:dyDescent="0.15">
      <c r="A3113" s="30"/>
      <c r="B3113" s="37"/>
      <c r="C3113" s="19"/>
      <c r="D3113" s="18"/>
      <c r="E3113" s="32"/>
      <c r="F3113" s="14">
        <f t="shared" ref="F3113:F3135" si="2450">SUM(B3113:E3113)</f>
        <v>0</v>
      </c>
      <c r="G3113" s="37"/>
      <c r="H3113" s="19"/>
      <c r="I3113" s="18"/>
      <c r="J3113" s="32"/>
      <c r="K3113" s="14">
        <f t="shared" ref="K3113:K3135" si="2451">SUM(G3113:J3113)</f>
        <v>0</v>
      </c>
      <c r="L3113" s="37"/>
      <c r="M3113" s="19"/>
      <c r="N3113" s="18"/>
      <c r="O3113" s="32"/>
      <c r="P3113" s="14">
        <f t="shared" ref="P3113:P3135" si="2452">SUM(L3113:O3113)</f>
        <v>0</v>
      </c>
      <c r="Q3113" s="15">
        <f t="shared" si="2442"/>
        <v>0</v>
      </c>
      <c r="S3113" s="30" t="s">
        <v>2163</v>
      </c>
      <c r="T3113" s="37">
        <v>3</v>
      </c>
      <c r="U3113" s="19">
        <v>9</v>
      </c>
      <c r="V3113" s="18">
        <v>5</v>
      </c>
      <c r="W3113" s="32">
        <v>5</v>
      </c>
      <c r="X3113" s="14">
        <f t="shared" si="2447"/>
        <v>22</v>
      </c>
      <c r="Y3113" s="37">
        <v>3</v>
      </c>
      <c r="Z3113" s="19">
        <v>9</v>
      </c>
      <c r="AA3113" s="18">
        <v>5</v>
      </c>
      <c r="AB3113" s="32">
        <v>5</v>
      </c>
      <c r="AC3113" s="14">
        <f t="shared" si="2448"/>
        <v>22</v>
      </c>
      <c r="AD3113" s="37">
        <v>3</v>
      </c>
      <c r="AE3113" s="19">
        <v>9</v>
      </c>
      <c r="AF3113" s="18">
        <v>5</v>
      </c>
      <c r="AG3113" s="32">
        <v>5</v>
      </c>
      <c r="AH3113" s="14">
        <f t="shared" si="2449"/>
        <v>22</v>
      </c>
      <c r="AI3113" s="15">
        <f t="shared" si="2443"/>
        <v>66</v>
      </c>
      <c r="AJ3113" s="56">
        <v>45357</v>
      </c>
    </row>
    <row r="3114" spans="1:36" x14ac:dyDescent="0.15">
      <c r="A3114" s="30"/>
      <c r="B3114" s="37"/>
      <c r="C3114" s="19"/>
      <c r="D3114" s="18"/>
      <c r="E3114" s="32"/>
      <c r="F3114" s="14">
        <f t="shared" si="2450"/>
        <v>0</v>
      </c>
      <c r="G3114" s="37"/>
      <c r="H3114" s="19"/>
      <c r="I3114" s="18"/>
      <c r="J3114" s="32"/>
      <c r="K3114" s="14">
        <f t="shared" si="2451"/>
        <v>0</v>
      </c>
      <c r="L3114" s="37"/>
      <c r="M3114" s="19"/>
      <c r="N3114" s="18"/>
      <c r="O3114" s="32"/>
      <c r="P3114" s="14">
        <f t="shared" si="2452"/>
        <v>0</v>
      </c>
      <c r="Q3114" s="15">
        <f t="shared" si="2442"/>
        <v>0</v>
      </c>
      <c r="S3114" s="30" t="s">
        <v>2166</v>
      </c>
      <c r="T3114" s="37"/>
      <c r="U3114" s="19">
        <v>4</v>
      </c>
      <c r="V3114" s="18">
        <v>2</v>
      </c>
      <c r="W3114" s="32"/>
      <c r="X3114" s="14">
        <f t="shared" si="2447"/>
        <v>6</v>
      </c>
      <c r="Y3114" s="37"/>
      <c r="Z3114" s="19">
        <v>4</v>
      </c>
      <c r="AA3114" s="18">
        <v>2</v>
      </c>
      <c r="AB3114" s="32"/>
      <c r="AC3114" s="14">
        <f t="shared" si="2448"/>
        <v>6</v>
      </c>
      <c r="AD3114" s="37"/>
      <c r="AE3114" s="19">
        <v>4</v>
      </c>
      <c r="AF3114" s="18">
        <v>2</v>
      </c>
      <c r="AG3114" s="32"/>
      <c r="AH3114" s="14">
        <f t="shared" si="2449"/>
        <v>6</v>
      </c>
      <c r="AI3114" s="15">
        <f t="shared" si="2443"/>
        <v>18</v>
      </c>
      <c r="AJ3114" s="56">
        <v>45359</v>
      </c>
    </row>
    <row r="3115" spans="1:36" x14ac:dyDescent="0.15">
      <c r="A3115" s="30"/>
      <c r="B3115" s="37"/>
      <c r="C3115" s="19"/>
      <c r="D3115" s="18"/>
      <c r="E3115" s="32"/>
      <c r="F3115" s="14">
        <f t="shared" si="2450"/>
        <v>0</v>
      </c>
      <c r="G3115" s="37"/>
      <c r="H3115" s="19"/>
      <c r="I3115" s="18"/>
      <c r="J3115" s="32"/>
      <c r="K3115" s="14">
        <f t="shared" si="2451"/>
        <v>0</v>
      </c>
      <c r="L3115" s="37"/>
      <c r="M3115" s="19"/>
      <c r="N3115" s="18"/>
      <c r="O3115" s="32"/>
      <c r="P3115" s="14">
        <f t="shared" si="2452"/>
        <v>0</v>
      </c>
      <c r="Q3115" s="15">
        <f t="shared" si="2442"/>
        <v>0</v>
      </c>
      <c r="S3115" s="30" t="s">
        <v>2167</v>
      </c>
      <c r="T3115" s="37"/>
      <c r="U3115" s="19"/>
      <c r="V3115" s="18">
        <v>3</v>
      </c>
      <c r="W3115" s="32"/>
      <c r="X3115" s="14">
        <f t="shared" si="2447"/>
        <v>3</v>
      </c>
      <c r="Y3115" s="37"/>
      <c r="Z3115" s="19"/>
      <c r="AA3115" s="18">
        <v>3</v>
      </c>
      <c r="AB3115" s="32"/>
      <c r="AC3115" s="14">
        <f t="shared" si="2448"/>
        <v>3</v>
      </c>
      <c r="AD3115" s="37"/>
      <c r="AE3115" s="19"/>
      <c r="AF3115" s="18">
        <v>3</v>
      </c>
      <c r="AG3115" s="32"/>
      <c r="AH3115" s="14">
        <f t="shared" si="2449"/>
        <v>3</v>
      </c>
      <c r="AI3115" s="15">
        <f t="shared" si="2443"/>
        <v>9</v>
      </c>
      <c r="AJ3115" s="56">
        <v>45359</v>
      </c>
    </row>
    <row r="3116" spans="1:36" x14ac:dyDescent="0.15">
      <c r="A3116" s="30"/>
      <c r="B3116" s="37"/>
      <c r="C3116" s="19"/>
      <c r="D3116" s="18"/>
      <c r="E3116" s="32"/>
      <c r="F3116" s="14">
        <f t="shared" si="2450"/>
        <v>0</v>
      </c>
      <c r="G3116" s="37"/>
      <c r="H3116" s="19"/>
      <c r="I3116" s="18"/>
      <c r="J3116" s="32"/>
      <c r="K3116" s="14">
        <f t="shared" si="2451"/>
        <v>0</v>
      </c>
      <c r="L3116" s="37"/>
      <c r="M3116" s="19"/>
      <c r="N3116" s="18"/>
      <c r="O3116" s="32"/>
      <c r="P3116" s="14">
        <f t="shared" si="2452"/>
        <v>0</v>
      </c>
      <c r="Q3116" s="15">
        <f t="shared" si="2442"/>
        <v>0</v>
      </c>
      <c r="S3116" s="30" t="s">
        <v>2168</v>
      </c>
      <c r="T3116" s="37"/>
      <c r="U3116" s="19">
        <v>5</v>
      </c>
      <c r="V3116" s="18">
        <v>1</v>
      </c>
      <c r="W3116" s="32">
        <v>3</v>
      </c>
      <c r="X3116" s="14">
        <f t="shared" si="2447"/>
        <v>9</v>
      </c>
      <c r="Y3116" s="37"/>
      <c r="Z3116" s="19">
        <v>5</v>
      </c>
      <c r="AA3116" s="18">
        <v>1</v>
      </c>
      <c r="AB3116" s="32">
        <v>3</v>
      </c>
      <c r="AC3116" s="14">
        <f t="shared" si="2448"/>
        <v>9</v>
      </c>
      <c r="AD3116" s="37"/>
      <c r="AE3116" s="19">
        <v>5</v>
      </c>
      <c r="AF3116" s="18">
        <v>1</v>
      </c>
      <c r="AG3116" s="32">
        <v>3</v>
      </c>
      <c r="AH3116" s="14">
        <f t="shared" si="2449"/>
        <v>9</v>
      </c>
      <c r="AI3116" s="15">
        <f t="shared" si="2443"/>
        <v>27</v>
      </c>
      <c r="AJ3116" s="56">
        <v>45362</v>
      </c>
    </row>
    <row r="3117" spans="1:36" x14ac:dyDescent="0.15">
      <c r="A3117" s="30"/>
      <c r="B3117" s="37"/>
      <c r="C3117" s="19"/>
      <c r="D3117" s="18"/>
      <c r="E3117" s="32"/>
      <c r="F3117" s="14">
        <f t="shared" si="2450"/>
        <v>0</v>
      </c>
      <c r="G3117" s="37"/>
      <c r="H3117" s="19"/>
      <c r="I3117" s="18"/>
      <c r="J3117" s="32"/>
      <c r="K3117" s="14">
        <f t="shared" si="2451"/>
        <v>0</v>
      </c>
      <c r="L3117" s="37"/>
      <c r="M3117" s="19"/>
      <c r="N3117" s="18"/>
      <c r="O3117" s="32"/>
      <c r="P3117" s="14">
        <f t="shared" si="2452"/>
        <v>0</v>
      </c>
      <c r="Q3117" s="15">
        <f t="shared" si="2442"/>
        <v>0</v>
      </c>
      <c r="S3117" s="30" t="s">
        <v>2170</v>
      </c>
      <c r="T3117" s="37">
        <v>2</v>
      </c>
      <c r="U3117" s="19"/>
      <c r="V3117" s="18"/>
      <c r="W3117" s="32"/>
      <c r="X3117" s="14">
        <f t="shared" si="2447"/>
        <v>2</v>
      </c>
      <c r="Y3117" s="37">
        <v>2</v>
      </c>
      <c r="Z3117" s="19"/>
      <c r="AA3117" s="18"/>
      <c r="AB3117" s="32"/>
      <c r="AC3117" s="14">
        <f t="shared" si="2448"/>
        <v>2</v>
      </c>
      <c r="AD3117" s="37">
        <v>2</v>
      </c>
      <c r="AE3117" s="19"/>
      <c r="AF3117" s="18"/>
      <c r="AG3117" s="32"/>
      <c r="AH3117" s="14">
        <f t="shared" si="2449"/>
        <v>2</v>
      </c>
      <c r="AI3117" s="15">
        <f t="shared" si="2443"/>
        <v>6</v>
      </c>
      <c r="AJ3117" s="56">
        <v>45364</v>
      </c>
    </row>
    <row r="3118" spans="1:36" x14ac:dyDescent="0.15">
      <c r="A3118" s="30"/>
      <c r="B3118" s="37"/>
      <c r="C3118" s="19"/>
      <c r="D3118" s="18"/>
      <c r="E3118" s="32"/>
      <c r="F3118" s="14">
        <f t="shared" si="2450"/>
        <v>0</v>
      </c>
      <c r="G3118" s="37"/>
      <c r="H3118" s="19"/>
      <c r="I3118" s="18"/>
      <c r="J3118" s="32"/>
      <c r="K3118" s="14">
        <f t="shared" si="2451"/>
        <v>0</v>
      </c>
      <c r="L3118" s="37"/>
      <c r="M3118" s="19"/>
      <c r="N3118" s="18"/>
      <c r="O3118" s="32"/>
      <c r="P3118" s="14">
        <f t="shared" si="2452"/>
        <v>0</v>
      </c>
      <c r="Q3118" s="15">
        <f t="shared" si="2442"/>
        <v>0</v>
      </c>
      <c r="S3118" s="30" t="s">
        <v>2173</v>
      </c>
      <c r="T3118" s="37">
        <v>1</v>
      </c>
      <c r="U3118" s="19">
        <v>1</v>
      </c>
      <c r="V3118" s="18"/>
      <c r="W3118" s="32"/>
      <c r="X3118" s="14">
        <f t="shared" si="2447"/>
        <v>2</v>
      </c>
      <c r="Y3118" s="37">
        <v>1</v>
      </c>
      <c r="Z3118" s="19">
        <v>1</v>
      </c>
      <c r="AA3118" s="18"/>
      <c r="AB3118" s="32"/>
      <c r="AC3118" s="14">
        <f t="shared" si="2448"/>
        <v>2</v>
      </c>
      <c r="AD3118" s="37">
        <v>1</v>
      </c>
      <c r="AE3118" s="19">
        <v>1</v>
      </c>
      <c r="AF3118" s="18"/>
      <c r="AG3118" s="32"/>
      <c r="AH3118" s="14">
        <f t="shared" si="2449"/>
        <v>2</v>
      </c>
      <c r="AI3118" s="15">
        <f t="shared" si="2443"/>
        <v>6</v>
      </c>
      <c r="AJ3118" s="56">
        <v>45365</v>
      </c>
    </row>
    <row r="3119" spans="1:36" x14ac:dyDescent="0.15">
      <c r="A3119" s="30"/>
      <c r="B3119" s="37"/>
      <c r="C3119" s="19"/>
      <c r="D3119" s="18"/>
      <c r="E3119" s="32"/>
      <c r="F3119" s="14">
        <f t="shared" si="2450"/>
        <v>0</v>
      </c>
      <c r="G3119" s="37"/>
      <c r="H3119" s="19"/>
      <c r="I3119" s="18"/>
      <c r="J3119" s="32"/>
      <c r="K3119" s="14">
        <f t="shared" si="2451"/>
        <v>0</v>
      </c>
      <c r="L3119" s="37"/>
      <c r="M3119" s="19"/>
      <c r="N3119" s="18"/>
      <c r="O3119" s="32"/>
      <c r="P3119" s="14">
        <f t="shared" si="2452"/>
        <v>0</v>
      </c>
      <c r="Q3119" s="15">
        <f t="shared" si="2442"/>
        <v>0</v>
      </c>
      <c r="S3119" s="30" t="s">
        <v>2174</v>
      </c>
      <c r="T3119" s="37">
        <v>3</v>
      </c>
      <c r="U3119" s="19">
        <v>2</v>
      </c>
      <c r="V3119" s="18"/>
      <c r="W3119" s="32">
        <v>2</v>
      </c>
      <c r="X3119" s="14">
        <f t="shared" si="2447"/>
        <v>7</v>
      </c>
      <c r="Y3119" s="37">
        <v>3</v>
      </c>
      <c r="Z3119" s="19">
        <v>2</v>
      </c>
      <c r="AA3119" s="18"/>
      <c r="AB3119" s="32">
        <v>2</v>
      </c>
      <c r="AC3119" s="14">
        <f t="shared" si="2448"/>
        <v>7</v>
      </c>
      <c r="AD3119" s="37">
        <v>3</v>
      </c>
      <c r="AE3119" s="19">
        <v>2</v>
      </c>
      <c r="AF3119" s="18"/>
      <c r="AG3119" s="32">
        <v>2</v>
      </c>
      <c r="AH3119" s="14">
        <f t="shared" si="2449"/>
        <v>7</v>
      </c>
      <c r="AI3119" s="15">
        <f t="shared" si="2443"/>
        <v>21</v>
      </c>
      <c r="AJ3119" s="56">
        <v>45366</v>
      </c>
    </row>
    <row r="3120" spans="1:36" x14ac:dyDescent="0.15">
      <c r="A3120" s="30"/>
      <c r="B3120" s="37"/>
      <c r="C3120" s="19"/>
      <c r="D3120" s="18"/>
      <c r="E3120" s="32"/>
      <c r="F3120" s="14">
        <f t="shared" si="2450"/>
        <v>0</v>
      </c>
      <c r="G3120" s="37"/>
      <c r="H3120" s="19"/>
      <c r="I3120" s="18"/>
      <c r="J3120" s="32"/>
      <c r="K3120" s="14">
        <f t="shared" si="2451"/>
        <v>0</v>
      </c>
      <c r="L3120" s="37"/>
      <c r="M3120" s="19"/>
      <c r="N3120" s="18"/>
      <c r="O3120" s="32"/>
      <c r="P3120" s="14">
        <f t="shared" si="2452"/>
        <v>0</v>
      </c>
      <c r="Q3120" s="15">
        <f t="shared" si="2442"/>
        <v>0</v>
      </c>
      <c r="S3120" s="30" t="s">
        <v>2177</v>
      </c>
      <c r="T3120" s="37">
        <v>1</v>
      </c>
      <c r="U3120" s="19"/>
      <c r="V3120" s="18"/>
      <c r="W3120" s="32"/>
      <c r="X3120" s="14">
        <f t="shared" si="2447"/>
        <v>1</v>
      </c>
      <c r="Y3120" s="37">
        <v>1</v>
      </c>
      <c r="Z3120" s="19"/>
      <c r="AA3120" s="18"/>
      <c r="AB3120" s="32"/>
      <c r="AC3120" s="14">
        <f t="shared" si="2448"/>
        <v>1</v>
      </c>
      <c r="AD3120" s="37">
        <v>1</v>
      </c>
      <c r="AE3120" s="19"/>
      <c r="AF3120" s="18"/>
      <c r="AG3120" s="32"/>
      <c r="AH3120" s="14">
        <f t="shared" si="2449"/>
        <v>1</v>
      </c>
      <c r="AI3120" s="15">
        <f t="shared" si="2443"/>
        <v>3</v>
      </c>
      <c r="AJ3120" s="56">
        <v>45370</v>
      </c>
    </row>
    <row r="3121" spans="1:36" x14ac:dyDescent="0.15">
      <c r="A3121" s="30"/>
      <c r="B3121" s="37"/>
      <c r="C3121" s="19"/>
      <c r="D3121" s="18"/>
      <c r="E3121" s="32"/>
      <c r="F3121" s="14">
        <f t="shared" si="2450"/>
        <v>0</v>
      </c>
      <c r="G3121" s="37"/>
      <c r="H3121" s="19"/>
      <c r="I3121" s="18"/>
      <c r="J3121" s="32"/>
      <c r="K3121" s="14">
        <f t="shared" si="2451"/>
        <v>0</v>
      </c>
      <c r="L3121" s="37"/>
      <c r="M3121" s="19"/>
      <c r="N3121" s="18"/>
      <c r="O3121" s="32"/>
      <c r="P3121" s="14">
        <f t="shared" si="2452"/>
        <v>0</v>
      </c>
      <c r="Q3121" s="15">
        <f t="shared" si="2442"/>
        <v>0</v>
      </c>
      <c r="S3121" s="30" t="s">
        <v>2178</v>
      </c>
      <c r="T3121" s="37">
        <v>3</v>
      </c>
      <c r="U3121" s="19">
        <v>5</v>
      </c>
      <c r="V3121" s="18">
        <v>4</v>
      </c>
      <c r="W3121" s="32">
        <v>6</v>
      </c>
      <c r="X3121" s="14">
        <f t="shared" si="2447"/>
        <v>18</v>
      </c>
      <c r="Y3121" s="37">
        <v>3</v>
      </c>
      <c r="Z3121" s="19">
        <v>5</v>
      </c>
      <c r="AA3121" s="18">
        <v>4</v>
      </c>
      <c r="AB3121" s="32">
        <v>6</v>
      </c>
      <c r="AC3121" s="14">
        <f t="shared" si="2448"/>
        <v>18</v>
      </c>
      <c r="AD3121" s="37">
        <v>3</v>
      </c>
      <c r="AE3121" s="19">
        <v>5</v>
      </c>
      <c r="AF3121" s="18">
        <v>4</v>
      </c>
      <c r="AG3121" s="32">
        <v>6</v>
      </c>
      <c r="AH3121" s="14">
        <f t="shared" si="2449"/>
        <v>18</v>
      </c>
      <c r="AI3121" s="15">
        <f t="shared" si="2443"/>
        <v>54</v>
      </c>
      <c r="AJ3121" s="56">
        <v>45372</v>
      </c>
    </row>
    <row r="3122" spans="1:36" x14ac:dyDescent="0.15">
      <c r="A3122" s="30"/>
      <c r="B3122" s="37"/>
      <c r="C3122" s="19"/>
      <c r="D3122" s="18"/>
      <c r="E3122" s="32"/>
      <c r="F3122" s="14">
        <f t="shared" si="2450"/>
        <v>0</v>
      </c>
      <c r="G3122" s="37"/>
      <c r="H3122" s="19"/>
      <c r="I3122" s="18"/>
      <c r="J3122" s="32"/>
      <c r="K3122" s="14">
        <f t="shared" si="2451"/>
        <v>0</v>
      </c>
      <c r="L3122" s="37"/>
      <c r="M3122" s="19"/>
      <c r="N3122" s="18"/>
      <c r="O3122" s="32"/>
      <c r="P3122" s="14">
        <f t="shared" si="2452"/>
        <v>0</v>
      </c>
      <c r="Q3122" s="15">
        <f t="shared" si="2442"/>
        <v>0</v>
      </c>
      <c r="S3122" s="30" t="s">
        <v>2179</v>
      </c>
      <c r="T3122" s="37"/>
      <c r="U3122" s="19">
        <v>2</v>
      </c>
      <c r="V3122" s="18"/>
      <c r="W3122" s="32">
        <v>5</v>
      </c>
      <c r="X3122" s="14">
        <f t="shared" si="2447"/>
        <v>7</v>
      </c>
      <c r="Y3122" s="37"/>
      <c r="Z3122" s="19">
        <v>2</v>
      </c>
      <c r="AA3122" s="18"/>
      <c r="AB3122" s="32">
        <v>5</v>
      </c>
      <c r="AC3122" s="14">
        <f t="shared" si="2448"/>
        <v>7</v>
      </c>
      <c r="AD3122" s="37"/>
      <c r="AE3122" s="19">
        <v>2</v>
      </c>
      <c r="AF3122" s="18"/>
      <c r="AG3122" s="32">
        <v>5</v>
      </c>
      <c r="AH3122" s="14">
        <f t="shared" si="2449"/>
        <v>7</v>
      </c>
      <c r="AI3122" s="15">
        <f t="shared" si="2443"/>
        <v>21</v>
      </c>
      <c r="AJ3122" s="56">
        <v>45373</v>
      </c>
    </row>
    <row r="3123" spans="1:36" x14ac:dyDescent="0.15">
      <c r="A3123" s="30"/>
      <c r="B3123" s="37"/>
      <c r="C3123" s="19"/>
      <c r="D3123" s="18"/>
      <c r="E3123" s="32"/>
      <c r="F3123" s="14">
        <f t="shared" si="2450"/>
        <v>0</v>
      </c>
      <c r="G3123" s="37"/>
      <c r="H3123" s="19"/>
      <c r="I3123" s="18"/>
      <c r="J3123" s="32"/>
      <c r="K3123" s="14">
        <f t="shared" si="2451"/>
        <v>0</v>
      </c>
      <c r="L3123" s="37"/>
      <c r="M3123" s="19"/>
      <c r="N3123" s="18"/>
      <c r="O3123" s="32"/>
      <c r="P3123" s="14">
        <f t="shared" si="2452"/>
        <v>0</v>
      </c>
      <c r="Q3123" s="15">
        <f t="shared" si="2442"/>
        <v>0</v>
      </c>
      <c r="S3123" s="30" t="s">
        <v>2182</v>
      </c>
      <c r="T3123" s="37"/>
      <c r="U3123" s="19">
        <v>5</v>
      </c>
      <c r="V3123" s="18"/>
      <c r="W3123" s="32">
        <v>1</v>
      </c>
      <c r="X3123" s="14">
        <f t="shared" si="2447"/>
        <v>6</v>
      </c>
      <c r="Y3123" s="37"/>
      <c r="Z3123" s="19">
        <v>5</v>
      </c>
      <c r="AA3123" s="18"/>
      <c r="AB3123" s="32">
        <v>1</v>
      </c>
      <c r="AC3123" s="14">
        <f t="shared" si="2448"/>
        <v>6</v>
      </c>
      <c r="AD3123" s="37"/>
      <c r="AE3123" s="19">
        <v>5</v>
      </c>
      <c r="AF3123" s="18"/>
      <c r="AG3123" s="32">
        <v>1</v>
      </c>
      <c r="AH3123" s="14">
        <f t="shared" si="2449"/>
        <v>6</v>
      </c>
      <c r="AI3123" s="15">
        <f t="shared" si="2443"/>
        <v>18</v>
      </c>
      <c r="AJ3123" s="56">
        <v>45376</v>
      </c>
    </row>
    <row r="3124" spans="1:36" x14ac:dyDescent="0.15">
      <c r="A3124" s="30"/>
      <c r="B3124" s="37"/>
      <c r="C3124" s="19"/>
      <c r="D3124" s="18"/>
      <c r="E3124" s="32"/>
      <c r="F3124" s="14">
        <f t="shared" si="2450"/>
        <v>0</v>
      </c>
      <c r="G3124" s="37"/>
      <c r="H3124" s="19"/>
      <c r="I3124" s="18"/>
      <c r="J3124" s="32"/>
      <c r="K3124" s="14">
        <f t="shared" si="2451"/>
        <v>0</v>
      </c>
      <c r="L3124" s="37"/>
      <c r="M3124" s="19"/>
      <c r="N3124" s="18"/>
      <c r="O3124" s="32"/>
      <c r="P3124" s="14">
        <f t="shared" si="2452"/>
        <v>0</v>
      </c>
      <c r="Q3124" s="15">
        <f t="shared" si="2442"/>
        <v>0</v>
      </c>
      <c r="S3124" s="13" t="s">
        <v>2183</v>
      </c>
      <c r="T3124" s="37">
        <v>7</v>
      </c>
      <c r="U3124" s="19">
        <v>8</v>
      </c>
      <c r="V3124" s="18"/>
      <c r="W3124" s="32"/>
      <c r="X3124" s="14">
        <f t="shared" si="2447"/>
        <v>15</v>
      </c>
      <c r="Y3124" s="37">
        <v>7</v>
      </c>
      <c r="Z3124" s="19">
        <v>8</v>
      </c>
      <c r="AA3124" s="18"/>
      <c r="AB3124" s="32"/>
      <c r="AC3124" s="14">
        <f t="shared" si="2448"/>
        <v>15</v>
      </c>
      <c r="AD3124" s="37">
        <v>7</v>
      </c>
      <c r="AE3124" s="19">
        <v>8</v>
      </c>
      <c r="AF3124" s="18"/>
      <c r="AG3124" s="32"/>
      <c r="AH3124" s="14">
        <f t="shared" si="2449"/>
        <v>15</v>
      </c>
      <c r="AI3124" s="15">
        <f t="shared" si="2443"/>
        <v>45</v>
      </c>
      <c r="AJ3124" s="56">
        <v>45378</v>
      </c>
    </row>
    <row r="3125" spans="1:36" x14ac:dyDescent="0.15">
      <c r="A3125" s="30"/>
      <c r="B3125" s="37"/>
      <c r="C3125" s="19"/>
      <c r="D3125" s="18"/>
      <c r="E3125" s="32"/>
      <c r="F3125" s="14">
        <f t="shared" si="2450"/>
        <v>0</v>
      </c>
      <c r="G3125" s="37"/>
      <c r="H3125" s="19"/>
      <c r="I3125" s="18"/>
      <c r="J3125" s="32"/>
      <c r="K3125" s="14">
        <f t="shared" si="2451"/>
        <v>0</v>
      </c>
      <c r="L3125" s="37"/>
      <c r="M3125" s="19"/>
      <c r="N3125" s="18"/>
      <c r="O3125" s="32"/>
      <c r="P3125" s="14">
        <f t="shared" si="2452"/>
        <v>0</v>
      </c>
      <c r="Q3125" s="15">
        <f t="shared" si="2442"/>
        <v>0</v>
      </c>
      <c r="S3125" s="30" t="s">
        <v>2184</v>
      </c>
      <c r="T3125" s="37"/>
      <c r="U3125" s="19">
        <v>10</v>
      </c>
      <c r="V3125" s="18"/>
      <c r="W3125" s="32">
        <v>1</v>
      </c>
      <c r="X3125" s="14">
        <f t="shared" si="2447"/>
        <v>11</v>
      </c>
      <c r="Y3125" s="37"/>
      <c r="Z3125" s="19">
        <v>10</v>
      </c>
      <c r="AA3125" s="18"/>
      <c r="AB3125" s="32">
        <v>1</v>
      </c>
      <c r="AC3125" s="14">
        <f t="shared" si="2448"/>
        <v>11</v>
      </c>
      <c r="AD3125" s="37"/>
      <c r="AE3125" s="19">
        <v>10</v>
      </c>
      <c r="AF3125" s="18"/>
      <c r="AG3125" s="32">
        <v>1</v>
      </c>
      <c r="AH3125" s="14">
        <f t="shared" si="2449"/>
        <v>11</v>
      </c>
      <c r="AI3125" s="15">
        <f t="shared" si="2443"/>
        <v>33</v>
      </c>
      <c r="AJ3125" s="56">
        <v>45378</v>
      </c>
    </row>
    <row r="3126" spans="1:36" x14ac:dyDescent="0.15">
      <c r="A3126" s="30"/>
      <c r="B3126" s="37"/>
      <c r="C3126" s="19"/>
      <c r="D3126" s="18"/>
      <c r="E3126" s="32"/>
      <c r="F3126" s="14">
        <f t="shared" si="2450"/>
        <v>0</v>
      </c>
      <c r="G3126" s="37"/>
      <c r="H3126" s="19"/>
      <c r="I3126" s="18"/>
      <c r="J3126" s="32"/>
      <c r="K3126" s="14">
        <f t="shared" si="2451"/>
        <v>0</v>
      </c>
      <c r="L3126" s="37"/>
      <c r="M3126" s="19"/>
      <c r="N3126" s="18"/>
      <c r="O3126" s="32"/>
      <c r="P3126" s="14">
        <f t="shared" si="2452"/>
        <v>0</v>
      </c>
      <c r="Q3126" s="15">
        <f t="shared" si="2442"/>
        <v>0</v>
      </c>
      <c r="S3126" s="30" t="s">
        <v>2185</v>
      </c>
      <c r="T3126" s="37">
        <v>3</v>
      </c>
      <c r="U3126" s="19">
        <v>4</v>
      </c>
      <c r="V3126" s="18">
        <v>3</v>
      </c>
      <c r="W3126" s="32">
        <v>3</v>
      </c>
      <c r="X3126" s="14">
        <f t="shared" si="2447"/>
        <v>13</v>
      </c>
      <c r="Y3126" s="37">
        <v>3</v>
      </c>
      <c r="Z3126" s="19">
        <v>4</v>
      </c>
      <c r="AA3126" s="18">
        <v>3</v>
      </c>
      <c r="AB3126" s="32">
        <v>3</v>
      </c>
      <c r="AC3126" s="14">
        <f t="shared" si="2448"/>
        <v>13</v>
      </c>
      <c r="AD3126" s="37">
        <v>3</v>
      </c>
      <c r="AE3126" s="19">
        <v>4</v>
      </c>
      <c r="AF3126" s="18">
        <v>3</v>
      </c>
      <c r="AG3126" s="32">
        <v>3</v>
      </c>
      <c r="AH3126" s="14">
        <f t="shared" si="2449"/>
        <v>13</v>
      </c>
      <c r="AI3126" s="15">
        <f t="shared" si="2443"/>
        <v>39</v>
      </c>
      <c r="AJ3126" s="56">
        <v>45379</v>
      </c>
    </row>
    <row r="3127" spans="1:36" x14ac:dyDescent="0.15">
      <c r="A3127" s="30"/>
      <c r="B3127" s="37"/>
      <c r="C3127" s="19"/>
      <c r="D3127" s="18"/>
      <c r="E3127" s="32"/>
      <c r="F3127" s="14">
        <f t="shared" si="2450"/>
        <v>0</v>
      </c>
      <c r="G3127" s="37"/>
      <c r="H3127" s="19"/>
      <c r="I3127" s="18"/>
      <c r="J3127" s="32"/>
      <c r="K3127" s="14">
        <f t="shared" si="2451"/>
        <v>0</v>
      </c>
      <c r="L3127" s="37"/>
      <c r="M3127" s="19"/>
      <c r="N3127" s="18"/>
      <c r="O3127" s="32"/>
      <c r="P3127" s="14">
        <f t="shared" si="2452"/>
        <v>0</v>
      </c>
      <c r="Q3127" s="15">
        <f t="shared" si="2442"/>
        <v>0</v>
      </c>
      <c r="S3127" s="30" t="s">
        <v>2186</v>
      </c>
      <c r="T3127" s="31">
        <v>2</v>
      </c>
      <c r="U3127" s="32">
        <v>3</v>
      </c>
      <c r="V3127" s="33"/>
      <c r="W3127" s="32"/>
      <c r="X3127" s="14">
        <f t="shared" si="2447"/>
        <v>5</v>
      </c>
      <c r="Y3127" s="31">
        <v>2</v>
      </c>
      <c r="Z3127" s="32">
        <v>3</v>
      </c>
      <c r="AA3127" s="33"/>
      <c r="AB3127" s="32"/>
      <c r="AC3127" s="14">
        <f t="shared" si="2448"/>
        <v>5</v>
      </c>
      <c r="AD3127" s="31">
        <v>2</v>
      </c>
      <c r="AE3127" s="32">
        <v>3</v>
      </c>
      <c r="AF3127" s="33"/>
      <c r="AG3127" s="32"/>
      <c r="AH3127" s="14">
        <f t="shared" si="2449"/>
        <v>5</v>
      </c>
      <c r="AI3127" s="15">
        <f t="shared" si="2443"/>
        <v>15</v>
      </c>
      <c r="AJ3127" s="56">
        <v>45380</v>
      </c>
    </row>
    <row r="3128" spans="1:36" x14ac:dyDescent="0.15">
      <c r="A3128" s="30"/>
      <c r="B3128" s="37"/>
      <c r="C3128" s="19"/>
      <c r="D3128" s="18"/>
      <c r="E3128" s="32"/>
      <c r="F3128" s="14">
        <f t="shared" si="2450"/>
        <v>0</v>
      </c>
      <c r="G3128" s="37"/>
      <c r="H3128" s="19"/>
      <c r="I3128" s="18"/>
      <c r="J3128" s="32"/>
      <c r="K3128" s="14">
        <f t="shared" si="2451"/>
        <v>0</v>
      </c>
      <c r="L3128" s="37"/>
      <c r="M3128" s="19"/>
      <c r="N3128" s="18"/>
      <c r="O3128" s="32"/>
      <c r="P3128" s="14">
        <f t="shared" si="2452"/>
        <v>0</v>
      </c>
      <c r="Q3128" s="15">
        <f t="shared" si="2442"/>
        <v>0</v>
      </c>
      <c r="S3128" s="30" t="s">
        <v>2187</v>
      </c>
      <c r="T3128" s="31">
        <v>1</v>
      </c>
      <c r="U3128" s="32"/>
      <c r="V3128" s="33">
        <v>1</v>
      </c>
      <c r="W3128" s="32"/>
      <c r="X3128" s="14">
        <f t="shared" si="2447"/>
        <v>2</v>
      </c>
      <c r="Y3128" s="31">
        <v>1</v>
      </c>
      <c r="Z3128" s="32"/>
      <c r="AA3128" s="33">
        <v>1</v>
      </c>
      <c r="AB3128" s="32"/>
      <c r="AC3128" s="14">
        <f t="shared" si="2448"/>
        <v>2</v>
      </c>
      <c r="AD3128" s="31">
        <v>1</v>
      </c>
      <c r="AE3128" s="32"/>
      <c r="AF3128" s="33">
        <v>1</v>
      </c>
      <c r="AG3128" s="32"/>
      <c r="AH3128" s="14">
        <f t="shared" si="2449"/>
        <v>2</v>
      </c>
      <c r="AI3128" s="15">
        <f t="shared" si="2443"/>
        <v>6</v>
      </c>
      <c r="AJ3128" s="56">
        <v>45380</v>
      </c>
    </row>
    <row r="3129" spans="1:36" x14ac:dyDescent="0.15">
      <c r="A3129" s="30"/>
      <c r="B3129" s="37"/>
      <c r="C3129" s="19"/>
      <c r="D3129" s="18"/>
      <c r="E3129" s="32"/>
      <c r="F3129" s="14">
        <f t="shared" si="2450"/>
        <v>0</v>
      </c>
      <c r="G3129" s="37"/>
      <c r="H3129" s="19"/>
      <c r="I3129" s="18"/>
      <c r="J3129" s="32"/>
      <c r="K3129" s="14">
        <f t="shared" si="2451"/>
        <v>0</v>
      </c>
      <c r="L3129" s="37"/>
      <c r="M3129" s="19"/>
      <c r="N3129" s="18"/>
      <c r="O3129" s="32"/>
      <c r="P3129" s="14">
        <f t="shared" si="2452"/>
        <v>0</v>
      </c>
      <c r="Q3129" s="15">
        <f t="shared" si="2442"/>
        <v>0</v>
      </c>
      <c r="S3129" s="30" t="s">
        <v>2188</v>
      </c>
      <c r="T3129" s="31">
        <v>1</v>
      </c>
      <c r="U3129" s="32">
        <v>4</v>
      </c>
      <c r="V3129" s="33">
        <v>1</v>
      </c>
      <c r="W3129" s="32">
        <v>3</v>
      </c>
      <c r="X3129" s="14">
        <f t="shared" si="2447"/>
        <v>9</v>
      </c>
      <c r="Y3129" s="31">
        <v>1</v>
      </c>
      <c r="Z3129" s="32">
        <v>4</v>
      </c>
      <c r="AA3129" s="33">
        <v>1</v>
      </c>
      <c r="AB3129" s="32">
        <v>3</v>
      </c>
      <c r="AC3129" s="14">
        <f t="shared" si="2448"/>
        <v>9</v>
      </c>
      <c r="AD3129" s="31">
        <v>1</v>
      </c>
      <c r="AE3129" s="32">
        <v>4</v>
      </c>
      <c r="AF3129" s="33">
        <v>1</v>
      </c>
      <c r="AG3129" s="32">
        <v>3</v>
      </c>
      <c r="AH3129" s="14">
        <f t="shared" si="2449"/>
        <v>9</v>
      </c>
      <c r="AI3129" s="15">
        <f t="shared" si="2443"/>
        <v>27</v>
      </c>
      <c r="AJ3129" s="56">
        <v>45383</v>
      </c>
    </row>
    <row r="3130" spans="1:36" x14ac:dyDescent="0.15">
      <c r="A3130" s="30"/>
      <c r="B3130" s="37"/>
      <c r="C3130" s="19"/>
      <c r="D3130" s="18"/>
      <c r="E3130" s="32"/>
      <c r="F3130" s="14">
        <f t="shared" si="2450"/>
        <v>0</v>
      </c>
      <c r="G3130" s="37"/>
      <c r="H3130" s="19"/>
      <c r="I3130" s="18"/>
      <c r="J3130" s="32"/>
      <c r="K3130" s="14">
        <f t="shared" si="2451"/>
        <v>0</v>
      </c>
      <c r="L3130" s="37"/>
      <c r="M3130" s="19"/>
      <c r="N3130" s="18"/>
      <c r="O3130" s="32"/>
      <c r="P3130" s="14">
        <f t="shared" si="2452"/>
        <v>0</v>
      </c>
      <c r="Q3130" s="15">
        <f t="shared" si="2442"/>
        <v>0</v>
      </c>
      <c r="S3130" s="13"/>
      <c r="T3130" s="31"/>
      <c r="U3130" s="32"/>
      <c r="V3130" s="33"/>
      <c r="W3130" s="32"/>
      <c r="X3130" s="14">
        <f t="shared" si="2447"/>
        <v>0</v>
      </c>
      <c r="Y3130" s="31"/>
      <c r="Z3130" s="32"/>
      <c r="AA3130" s="33"/>
      <c r="AB3130" s="32"/>
      <c r="AC3130" s="14">
        <f t="shared" si="2448"/>
        <v>0</v>
      </c>
      <c r="AD3130" s="31"/>
      <c r="AE3130" s="32"/>
      <c r="AF3130" s="33"/>
      <c r="AG3130" s="32"/>
      <c r="AH3130" s="14">
        <f t="shared" si="2449"/>
        <v>0</v>
      </c>
      <c r="AI3130" s="15">
        <f t="shared" si="2443"/>
        <v>0</v>
      </c>
      <c r="AJ3130" s="56"/>
    </row>
    <row r="3131" spans="1:36" x14ac:dyDescent="0.15">
      <c r="A3131" s="39"/>
      <c r="B3131" s="37"/>
      <c r="C3131" s="19"/>
      <c r="D3131" s="18"/>
      <c r="E3131" s="32"/>
      <c r="F3131" s="14">
        <f t="shared" si="2450"/>
        <v>0</v>
      </c>
      <c r="G3131" s="37"/>
      <c r="H3131" s="19"/>
      <c r="I3131" s="18"/>
      <c r="J3131" s="32"/>
      <c r="K3131" s="14">
        <f t="shared" si="2451"/>
        <v>0</v>
      </c>
      <c r="L3131" s="37"/>
      <c r="M3131" s="19"/>
      <c r="N3131" s="18"/>
      <c r="O3131" s="32"/>
      <c r="P3131" s="14">
        <f t="shared" si="2452"/>
        <v>0</v>
      </c>
      <c r="Q3131" s="15">
        <f t="shared" si="2442"/>
        <v>0</v>
      </c>
      <c r="S3131" s="30"/>
      <c r="T3131" s="31"/>
      <c r="U3131" s="32"/>
      <c r="V3131" s="33"/>
      <c r="W3131" s="32"/>
      <c r="X3131" s="14">
        <f t="shared" si="2447"/>
        <v>0</v>
      </c>
      <c r="Y3131" s="31"/>
      <c r="Z3131" s="32"/>
      <c r="AA3131" s="33"/>
      <c r="AB3131" s="32"/>
      <c r="AC3131" s="14">
        <f t="shared" si="2448"/>
        <v>0</v>
      </c>
      <c r="AD3131" s="31"/>
      <c r="AE3131" s="32"/>
      <c r="AF3131" s="33"/>
      <c r="AG3131" s="32"/>
      <c r="AH3131" s="14">
        <f t="shared" si="2449"/>
        <v>0</v>
      </c>
      <c r="AI3131" s="15">
        <f t="shared" si="2443"/>
        <v>0</v>
      </c>
      <c r="AJ3131" s="56"/>
    </row>
    <row r="3132" spans="1:36" x14ac:dyDescent="0.15">
      <c r="A3132" s="30"/>
      <c r="B3132" s="37"/>
      <c r="C3132" s="19"/>
      <c r="D3132" s="18"/>
      <c r="E3132" s="32"/>
      <c r="F3132" s="14">
        <f t="shared" si="2450"/>
        <v>0</v>
      </c>
      <c r="G3132" s="37"/>
      <c r="H3132" s="19"/>
      <c r="I3132" s="18"/>
      <c r="J3132" s="32"/>
      <c r="K3132" s="14">
        <f t="shared" si="2451"/>
        <v>0</v>
      </c>
      <c r="L3132" s="37"/>
      <c r="M3132" s="19"/>
      <c r="N3132" s="18"/>
      <c r="O3132" s="32"/>
      <c r="P3132" s="14">
        <f t="shared" si="2452"/>
        <v>0</v>
      </c>
      <c r="Q3132" s="15">
        <f t="shared" si="2442"/>
        <v>0</v>
      </c>
      <c r="S3132" s="30" t="s">
        <v>1773</v>
      </c>
      <c r="T3132" s="31"/>
      <c r="U3132" s="32"/>
      <c r="V3132" s="33"/>
      <c r="W3132" s="32"/>
      <c r="X3132" s="14">
        <f t="shared" si="2447"/>
        <v>0</v>
      </c>
      <c r="Y3132" s="31"/>
      <c r="Z3132" s="32"/>
      <c r="AA3132" s="33"/>
      <c r="AB3132" s="32"/>
      <c r="AC3132" s="14">
        <f t="shared" si="2448"/>
        <v>0</v>
      </c>
      <c r="AD3132" s="31"/>
      <c r="AE3132" s="32"/>
      <c r="AF3132" s="33"/>
      <c r="AG3132" s="32"/>
      <c r="AH3132" s="14">
        <f t="shared" si="2449"/>
        <v>0</v>
      </c>
      <c r="AI3132" s="15">
        <f t="shared" si="2443"/>
        <v>0</v>
      </c>
      <c r="AJ3132" s="57" t="s">
        <v>106</v>
      </c>
    </row>
    <row r="3133" spans="1:36" x14ac:dyDescent="0.15">
      <c r="A3133" s="30"/>
      <c r="B3133" s="37"/>
      <c r="C3133" s="19"/>
      <c r="D3133" s="18"/>
      <c r="E3133" s="32"/>
      <c r="F3133" s="14">
        <f t="shared" si="2450"/>
        <v>0</v>
      </c>
      <c r="G3133" s="37"/>
      <c r="H3133" s="19"/>
      <c r="I3133" s="18"/>
      <c r="J3133" s="32"/>
      <c r="K3133" s="14">
        <f t="shared" si="2451"/>
        <v>0</v>
      </c>
      <c r="L3133" s="37"/>
      <c r="M3133" s="19"/>
      <c r="N3133" s="18"/>
      <c r="O3133" s="32"/>
      <c r="P3133" s="14">
        <f t="shared" si="2452"/>
        <v>0</v>
      </c>
      <c r="Q3133" s="15">
        <f t="shared" si="2442"/>
        <v>0</v>
      </c>
      <c r="S3133" s="30" t="s">
        <v>2127</v>
      </c>
      <c r="T3133" s="31"/>
      <c r="U3133" s="32"/>
      <c r="V3133" s="33"/>
      <c r="W3133" s="32"/>
      <c r="X3133" s="14">
        <f t="shared" ref="X3133:X3135" si="2453">SUM(T3133:W3133)</f>
        <v>0</v>
      </c>
      <c r="Y3133" s="31"/>
      <c r="Z3133" s="32"/>
      <c r="AA3133" s="33"/>
      <c r="AB3133" s="32"/>
      <c r="AC3133" s="14">
        <f t="shared" ref="AC3133:AC3135" si="2454">SUM(Y3133:AB3133)</f>
        <v>0</v>
      </c>
      <c r="AD3133" s="31"/>
      <c r="AE3133" s="32"/>
      <c r="AF3133" s="33"/>
      <c r="AG3133" s="32"/>
      <c r="AH3133" s="14">
        <f t="shared" ref="AH3133:AH3135" si="2455">SUM(AD3133:AG3133)</f>
        <v>0</v>
      </c>
      <c r="AI3133" s="15">
        <f t="shared" ref="AI3133:AI3135" si="2456">X3133+AC3133+AH3133</f>
        <v>0</v>
      </c>
      <c r="AJ3133" s="57" t="s">
        <v>2128</v>
      </c>
    </row>
    <row r="3134" spans="1:36" x14ac:dyDescent="0.15">
      <c r="A3134" s="13"/>
      <c r="B3134" s="37"/>
      <c r="C3134" s="19"/>
      <c r="D3134" s="18"/>
      <c r="E3134" s="32"/>
      <c r="F3134" s="14">
        <f t="shared" si="2450"/>
        <v>0</v>
      </c>
      <c r="G3134" s="37"/>
      <c r="H3134" s="19"/>
      <c r="I3134" s="18"/>
      <c r="J3134" s="32"/>
      <c r="K3134" s="14">
        <f t="shared" si="2451"/>
        <v>0</v>
      </c>
      <c r="L3134" s="37"/>
      <c r="M3134" s="19"/>
      <c r="N3134" s="18"/>
      <c r="O3134" s="32"/>
      <c r="P3134" s="14">
        <f t="shared" si="2452"/>
        <v>0</v>
      </c>
      <c r="Q3134" s="15">
        <f t="shared" si="2442"/>
        <v>0</v>
      </c>
      <c r="S3134" s="30" t="s">
        <v>2137</v>
      </c>
      <c r="T3134" s="31"/>
      <c r="U3134" s="32"/>
      <c r="V3134" s="33"/>
      <c r="W3134" s="32"/>
      <c r="X3134" s="14">
        <f t="shared" si="2453"/>
        <v>0</v>
      </c>
      <c r="Y3134" s="31"/>
      <c r="Z3134" s="32"/>
      <c r="AA3134" s="33"/>
      <c r="AB3134" s="32"/>
      <c r="AC3134" s="14">
        <f t="shared" si="2454"/>
        <v>0</v>
      </c>
      <c r="AD3134" s="31"/>
      <c r="AE3134" s="32"/>
      <c r="AF3134" s="33"/>
      <c r="AG3134" s="32"/>
      <c r="AH3134" s="14">
        <f t="shared" si="2455"/>
        <v>0</v>
      </c>
      <c r="AI3134" s="15">
        <f t="shared" si="2456"/>
        <v>0</v>
      </c>
      <c r="AJ3134" s="57" t="s">
        <v>1284</v>
      </c>
    </row>
    <row r="3135" spans="1:36" ht="14.25" thickBot="1" x14ac:dyDescent="0.2">
      <c r="A3135" s="13"/>
      <c r="B3135" s="37"/>
      <c r="C3135" s="19"/>
      <c r="D3135" s="18"/>
      <c r="E3135" s="106"/>
      <c r="F3135" s="14">
        <f t="shared" si="2450"/>
        <v>0</v>
      </c>
      <c r="G3135" s="37"/>
      <c r="H3135" s="19"/>
      <c r="I3135" s="18"/>
      <c r="J3135" s="32"/>
      <c r="K3135" s="14">
        <f t="shared" si="2451"/>
        <v>0</v>
      </c>
      <c r="L3135" s="37"/>
      <c r="M3135" s="19"/>
      <c r="N3135" s="18"/>
      <c r="O3135" s="106"/>
      <c r="P3135" s="14">
        <f t="shared" si="2452"/>
        <v>0</v>
      </c>
      <c r="Q3135" s="24">
        <f t="shared" si="2442"/>
        <v>0</v>
      </c>
      <c r="S3135" s="30" t="s">
        <v>2123</v>
      </c>
      <c r="T3135" s="31"/>
      <c r="U3135" s="32"/>
      <c r="V3135" s="33"/>
      <c r="W3135" s="32"/>
      <c r="X3135" s="14">
        <f t="shared" si="2453"/>
        <v>0</v>
      </c>
      <c r="Y3135" s="31"/>
      <c r="Z3135" s="32"/>
      <c r="AA3135" s="33"/>
      <c r="AB3135" s="32"/>
      <c r="AC3135" s="14">
        <f t="shared" si="2454"/>
        <v>0</v>
      </c>
      <c r="AD3135" s="31"/>
      <c r="AE3135" s="32"/>
      <c r="AF3135" s="33"/>
      <c r="AG3135" s="32"/>
      <c r="AH3135" s="14">
        <f t="shared" si="2455"/>
        <v>0</v>
      </c>
      <c r="AI3135" s="15">
        <f t="shared" si="2456"/>
        <v>0</v>
      </c>
      <c r="AJ3135" s="57" t="s">
        <v>2124</v>
      </c>
    </row>
    <row r="3136" spans="1:36" ht="14.25" thickBot="1" x14ac:dyDescent="0.2">
      <c r="A3136" s="3" t="s">
        <v>11</v>
      </c>
      <c r="B3136" s="26">
        <f>SUM(B3112:B3135)</f>
        <v>0</v>
      </c>
      <c r="C3136" s="26">
        <f t="shared" ref="C3136:E3136" si="2457">SUM(C3112:C3135)</f>
        <v>0</v>
      </c>
      <c r="D3136" s="26">
        <f t="shared" si="2457"/>
        <v>0</v>
      </c>
      <c r="E3136" s="26">
        <f t="shared" si="2457"/>
        <v>0</v>
      </c>
      <c r="F3136" s="40">
        <f>SUM(F3112:F3135)</f>
        <v>0</v>
      </c>
      <c r="G3136" s="26">
        <f t="shared" ref="G3136:Q3136" si="2458">SUM(G3112:G3135)</f>
        <v>0</v>
      </c>
      <c r="H3136" s="26">
        <f t="shared" si="2458"/>
        <v>0</v>
      </c>
      <c r="I3136" s="27">
        <f t="shared" si="2458"/>
        <v>0</v>
      </c>
      <c r="J3136" s="27">
        <f t="shared" si="2458"/>
        <v>0</v>
      </c>
      <c r="K3136" s="40">
        <f t="shared" si="2458"/>
        <v>0</v>
      </c>
      <c r="L3136" s="26">
        <f t="shared" si="2458"/>
        <v>0</v>
      </c>
      <c r="M3136" s="26">
        <f t="shared" si="2458"/>
        <v>0</v>
      </c>
      <c r="N3136" s="26">
        <f t="shared" si="2458"/>
        <v>0</v>
      </c>
      <c r="O3136" s="26">
        <f t="shared" si="2458"/>
        <v>0</v>
      </c>
      <c r="P3136" s="40">
        <f t="shared" si="2458"/>
        <v>0</v>
      </c>
      <c r="Q3136" s="41">
        <f t="shared" si="2458"/>
        <v>0</v>
      </c>
      <c r="S3136" s="3" t="s">
        <v>11</v>
      </c>
      <c r="T3136" s="26">
        <f t="shared" ref="T3136:AI3136" si="2459">SUM(T3112:T3135)</f>
        <v>28</v>
      </c>
      <c r="U3136" s="26">
        <f t="shared" si="2459"/>
        <v>65</v>
      </c>
      <c r="V3136" s="26">
        <f t="shared" si="2459"/>
        <v>22</v>
      </c>
      <c r="W3136" s="26">
        <f t="shared" si="2459"/>
        <v>29</v>
      </c>
      <c r="X3136" s="40">
        <f t="shared" si="2459"/>
        <v>144</v>
      </c>
      <c r="Y3136" s="26">
        <f t="shared" si="2459"/>
        <v>28</v>
      </c>
      <c r="Z3136" s="26">
        <f t="shared" si="2459"/>
        <v>65</v>
      </c>
      <c r="AA3136" s="27">
        <f t="shared" si="2459"/>
        <v>22</v>
      </c>
      <c r="AB3136" s="27">
        <f t="shared" si="2459"/>
        <v>29</v>
      </c>
      <c r="AC3136" s="40">
        <f t="shared" si="2459"/>
        <v>144</v>
      </c>
      <c r="AD3136" s="26">
        <f t="shared" si="2459"/>
        <v>28</v>
      </c>
      <c r="AE3136" s="26">
        <f t="shared" si="2459"/>
        <v>65</v>
      </c>
      <c r="AF3136" s="26">
        <f t="shared" si="2459"/>
        <v>22</v>
      </c>
      <c r="AG3136" s="26">
        <f t="shared" si="2459"/>
        <v>29</v>
      </c>
      <c r="AH3136" s="40">
        <f t="shared" si="2459"/>
        <v>144</v>
      </c>
      <c r="AI3136" s="41">
        <f t="shared" si="2459"/>
        <v>432</v>
      </c>
    </row>
    <row r="3137" spans="1:35" ht="14.25" thickBot="1" x14ac:dyDescent="0.2">
      <c r="A3137" s="42" t="s">
        <v>12</v>
      </c>
      <c r="B3137" s="43">
        <f>B3111-B3136</f>
        <v>6</v>
      </c>
      <c r="C3137" s="43">
        <f t="shared" ref="C3137:Q3137" si="2460">C3111-C3136</f>
        <v>5</v>
      </c>
      <c r="D3137" s="43">
        <f t="shared" si="2460"/>
        <v>4</v>
      </c>
      <c r="E3137" s="43">
        <f t="shared" si="2460"/>
        <v>5</v>
      </c>
      <c r="F3137" s="43">
        <f t="shared" si="2460"/>
        <v>20</v>
      </c>
      <c r="G3137" s="43">
        <f t="shared" si="2460"/>
        <v>5</v>
      </c>
      <c r="H3137" s="43">
        <f t="shared" si="2460"/>
        <v>6</v>
      </c>
      <c r="I3137" s="43">
        <f t="shared" si="2460"/>
        <v>6</v>
      </c>
      <c r="J3137" s="43">
        <f t="shared" si="2460"/>
        <v>6</v>
      </c>
      <c r="K3137" s="43">
        <f t="shared" si="2460"/>
        <v>23</v>
      </c>
      <c r="L3137" s="43">
        <f t="shared" si="2460"/>
        <v>3</v>
      </c>
      <c r="M3137" s="43">
        <f t="shared" si="2460"/>
        <v>5</v>
      </c>
      <c r="N3137" s="43">
        <f t="shared" si="2460"/>
        <v>6</v>
      </c>
      <c r="O3137" s="43">
        <f t="shared" si="2460"/>
        <v>4</v>
      </c>
      <c r="P3137" s="43">
        <f t="shared" si="2460"/>
        <v>18</v>
      </c>
      <c r="Q3137" s="41">
        <f t="shared" si="2460"/>
        <v>61</v>
      </c>
      <c r="S3137" s="42" t="s">
        <v>12</v>
      </c>
      <c r="T3137" s="43">
        <f>T3111-T3136</f>
        <v>390</v>
      </c>
      <c r="U3137" s="43">
        <f t="shared" ref="U3137:AI3137" si="2461">U3111-U3136</f>
        <v>382</v>
      </c>
      <c r="V3137" s="43">
        <f t="shared" si="2461"/>
        <v>474</v>
      </c>
      <c r="W3137" s="43">
        <f t="shared" si="2461"/>
        <v>135</v>
      </c>
      <c r="X3137" s="43">
        <f t="shared" si="2461"/>
        <v>1381</v>
      </c>
      <c r="Y3137" s="43">
        <f t="shared" si="2461"/>
        <v>457</v>
      </c>
      <c r="Z3137" s="43">
        <f t="shared" si="2461"/>
        <v>420</v>
      </c>
      <c r="AA3137" s="43">
        <f t="shared" si="2461"/>
        <v>453</v>
      </c>
      <c r="AB3137" s="43">
        <f t="shared" si="2461"/>
        <v>116</v>
      </c>
      <c r="AC3137" s="43">
        <f t="shared" si="2461"/>
        <v>1446</v>
      </c>
      <c r="AD3137" s="43">
        <f t="shared" si="2461"/>
        <v>416</v>
      </c>
      <c r="AE3137" s="43">
        <f t="shared" si="2461"/>
        <v>481</v>
      </c>
      <c r="AF3137" s="43">
        <f t="shared" si="2461"/>
        <v>459</v>
      </c>
      <c r="AG3137" s="43">
        <f t="shared" si="2461"/>
        <v>255</v>
      </c>
      <c r="AH3137" s="43">
        <f t="shared" si="2461"/>
        <v>1611</v>
      </c>
      <c r="AI3137" s="41">
        <f t="shared" si="2461"/>
        <v>4438</v>
      </c>
    </row>
    <row r="3140" spans="1:35" ht="21.75" thickBot="1" x14ac:dyDescent="0.25">
      <c r="A3140" s="50" t="s">
        <v>13</v>
      </c>
      <c r="B3140" s="51"/>
      <c r="C3140" s="51"/>
      <c r="D3140" s="51"/>
      <c r="E3140" s="51"/>
      <c r="F3140" s="54" t="s">
        <v>26</v>
      </c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S3140" s="50" t="s">
        <v>14</v>
      </c>
      <c r="T3140" s="51"/>
      <c r="U3140" s="51"/>
      <c r="V3140" s="51"/>
      <c r="W3140" s="51"/>
      <c r="X3140" s="54" t="s">
        <v>26</v>
      </c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</row>
    <row r="3141" spans="1:35" ht="14.25" thickBot="1" x14ac:dyDescent="0.2">
      <c r="A3141" s="2" t="s">
        <v>0</v>
      </c>
      <c r="B3141" s="225" t="s">
        <v>15</v>
      </c>
      <c r="C3141" s="225"/>
      <c r="D3141" s="225"/>
      <c r="E3141" s="225"/>
      <c r="F3141" s="226"/>
      <c r="G3141" s="225" t="s">
        <v>1</v>
      </c>
      <c r="H3141" s="225"/>
      <c r="I3141" s="225"/>
      <c r="J3141" s="225"/>
      <c r="K3141" s="226"/>
      <c r="L3141" s="225" t="s">
        <v>16</v>
      </c>
      <c r="M3141" s="225"/>
      <c r="N3141" s="225"/>
      <c r="O3141" s="225"/>
      <c r="P3141" s="225"/>
      <c r="Q3141" s="227" t="s">
        <v>2</v>
      </c>
      <c r="S3141" s="2" t="s">
        <v>0</v>
      </c>
      <c r="T3141" s="225" t="s">
        <v>15</v>
      </c>
      <c r="U3141" s="225"/>
      <c r="V3141" s="225"/>
      <c r="W3141" s="225"/>
      <c r="X3141" s="226"/>
      <c r="Y3141" s="225" t="s">
        <v>1</v>
      </c>
      <c r="Z3141" s="225"/>
      <c r="AA3141" s="225"/>
      <c r="AB3141" s="225"/>
      <c r="AC3141" s="226"/>
      <c r="AD3141" s="225" t="s">
        <v>16</v>
      </c>
      <c r="AE3141" s="225"/>
      <c r="AF3141" s="225"/>
      <c r="AG3141" s="225"/>
      <c r="AH3141" s="225"/>
      <c r="AI3141" s="227" t="s">
        <v>2</v>
      </c>
    </row>
    <row r="3142" spans="1:35" ht="14.25" thickBot="1" x14ac:dyDescent="0.2">
      <c r="A3142" s="2" t="s">
        <v>3</v>
      </c>
      <c r="B3142" s="3" t="s">
        <v>4</v>
      </c>
      <c r="C3142" s="2" t="s">
        <v>5</v>
      </c>
      <c r="D3142" s="4" t="s">
        <v>6</v>
      </c>
      <c r="E3142" s="2" t="s">
        <v>821</v>
      </c>
      <c r="F3142" s="2" t="s">
        <v>7</v>
      </c>
      <c r="G3142" s="3" t="s">
        <v>4</v>
      </c>
      <c r="H3142" s="2" t="s">
        <v>5</v>
      </c>
      <c r="I3142" s="4" t="s">
        <v>6</v>
      </c>
      <c r="J3142" s="2" t="s">
        <v>820</v>
      </c>
      <c r="K3142" s="2" t="s">
        <v>7</v>
      </c>
      <c r="L3142" s="3" t="s">
        <v>4</v>
      </c>
      <c r="M3142" s="2" t="s">
        <v>5</v>
      </c>
      <c r="N3142" s="4" t="s">
        <v>6</v>
      </c>
      <c r="O3142" s="2" t="s">
        <v>820</v>
      </c>
      <c r="P3142" s="3" t="s">
        <v>7</v>
      </c>
      <c r="Q3142" s="228"/>
      <c r="S3142" s="2" t="s">
        <v>1954</v>
      </c>
      <c r="T3142" s="3" t="s">
        <v>1955</v>
      </c>
      <c r="U3142" s="2" t="s">
        <v>5</v>
      </c>
      <c r="V3142" s="4" t="s">
        <v>6</v>
      </c>
      <c r="W3142" s="2" t="s">
        <v>821</v>
      </c>
      <c r="X3142" s="2" t="s">
        <v>7</v>
      </c>
      <c r="Y3142" s="3" t="s">
        <v>4</v>
      </c>
      <c r="Z3142" s="2" t="s">
        <v>5</v>
      </c>
      <c r="AA3142" s="4" t="s">
        <v>6</v>
      </c>
      <c r="AB3142" s="2" t="s">
        <v>821</v>
      </c>
      <c r="AC3142" s="2" t="s">
        <v>7</v>
      </c>
      <c r="AD3142" s="3" t="s">
        <v>4</v>
      </c>
      <c r="AE3142" s="2" t="s">
        <v>5</v>
      </c>
      <c r="AF3142" s="4" t="s">
        <v>6</v>
      </c>
      <c r="AG3142" s="2" t="s">
        <v>821</v>
      </c>
      <c r="AH3142" s="3" t="s">
        <v>7</v>
      </c>
      <c r="AI3142" s="228"/>
    </row>
    <row r="3143" spans="1:35" x14ac:dyDescent="0.15">
      <c r="A3143" s="5" t="s">
        <v>12</v>
      </c>
      <c r="B3143" s="6">
        <f>B3137</f>
        <v>6</v>
      </c>
      <c r="C3143" s="7">
        <f>C3137</f>
        <v>5</v>
      </c>
      <c r="D3143" s="6">
        <f>D3137</f>
        <v>4</v>
      </c>
      <c r="E3143" s="7">
        <f>E3137</f>
        <v>5</v>
      </c>
      <c r="F3143" s="8">
        <f>SUM(B3143:E3143)</f>
        <v>20</v>
      </c>
      <c r="G3143" s="6">
        <f>G3137</f>
        <v>5</v>
      </c>
      <c r="H3143" s="7">
        <f>H3137</f>
        <v>6</v>
      </c>
      <c r="I3143" s="6">
        <f>I3137</f>
        <v>6</v>
      </c>
      <c r="J3143" s="7">
        <f>J3137</f>
        <v>6</v>
      </c>
      <c r="K3143" s="8">
        <f>SUM(G3143:J3143)</f>
        <v>23</v>
      </c>
      <c r="L3143" s="6">
        <f>L3137</f>
        <v>3</v>
      </c>
      <c r="M3143" s="7">
        <f>M3137</f>
        <v>5</v>
      </c>
      <c r="N3143" s="6">
        <f>N3137</f>
        <v>6</v>
      </c>
      <c r="O3143" s="7">
        <f>O3137</f>
        <v>4</v>
      </c>
      <c r="P3143" s="8">
        <f>SUM(L3143:O3143)</f>
        <v>18</v>
      </c>
      <c r="Q3143" s="9">
        <f>F3143+K3143+P3143</f>
        <v>61</v>
      </c>
      <c r="S3143" s="5" t="s">
        <v>12</v>
      </c>
      <c r="T3143" s="6">
        <f>T3137</f>
        <v>390</v>
      </c>
      <c r="U3143" s="7">
        <f>U3137</f>
        <v>382</v>
      </c>
      <c r="V3143" s="6">
        <f>V3137</f>
        <v>474</v>
      </c>
      <c r="W3143" s="7">
        <f>W3137</f>
        <v>135</v>
      </c>
      <c r="X3143" s="8">
        <f>SUM(T3143:W3143)</f>
        <v>1381</v>
      </c>
      <c r="Y3143" s="6">
        <f>Y3137</f>
        <v>457</v>
      </c>
      <c r="Z3143" s="7">
        <f>Z3137</f>
        <v>420</v>
      </c>
      <c r="AA3143" s="6">
        <f>AA3137</f>
        <v>453</v>
      </c>
      <c r="AB3143" s="7">
        <f>AB3137</f>
        <v>116</v>
      </c>
      <c r="AC3143" s="8">
        <f>SUM(Y3143:AB3143)</f>
        <v>1446</v>
      </c>
      <c r="AD3143" s="7">
        <f>AD3137</f>
        <v>416</v>
      </c>
      <c r="AE3143" s="7">
        <f>AE3137</f>
        <v>481</v>
      </c>
      <c r="AF3143" s="6">
        <f>AF3137</f>
        <v>459</v>
      </c>
      <c r="AG3143" s="7">
        <f>AG3137</f>
        <v>255</v>
      </c>
      <c r="AH3143" s="8">
        <f>SUM(AD3143:AG3143)</f>
        <v>1611</v>
      </c>
      <c r="AI3143" s="9">
        <f>X3143+AC3143+AH3143</f>
        <v>4438</v>
      </c>
    </row>
    <row r="3144" spans="1:35" x14ac:dyDescent="0.15">
      <c r="A3144" s="11" t="s">
        <v>1000</v>
      </c>
      <c r="B3144" s="31"/>
      <c r="C3144" s="32"/>
      <c r="D3144" s="33"/>
      <c r="E3144" s="32"/>
      <c r="F3144" s="14">
        <f t="shared" ref="F3144:F3153" si="2462">SUM(B3144:E3144)</f>
        <v>0</v>
      </c>
      <c r="G3144" s="31"/>
      <c r="H3144" s="32"/>
      <c r="I3144" s="33"/>
      <c r="J3144" s="32"/>
      <c r="K3144" s="14">
        <f t="shared" ref="K3144:K3153" si="2463">SUM(G3144:J3144)</f>
        <v>0</v>
      </c>
      <c r="L3144" s="31"/>
      <c r="M3144" s="32">
        <v>1</v>
      </c>
      <c r="N3144" s="33"/>
      <c r="O3144" s="32"/>
      <c r="P3144" s="14">
        <f t="shared" ref="P3144:P3153" si="2464">SUM(L3144:O3144)</f>
        <v>1</v>
      </c>
      <c r="Q3144" s="15">
        <f t="shared" ref="Q3144:Q3178" si="2465">F3144+K3144+P3144</f>
        <v>1</v>
      </c>
      <c r="R3144" s="56">
        <v>45400</v>
      </c>
      <c r="S3144" s="11" t="s">
        <v>9</v>
      </c>
      <c r="T3144" s="12"/>
      <c r="U3144" s="13"/>
      <c r="V3144" s="12"/>
      <c r="W3144" s="30"/>
      <c r="X3144" s="14">
        <f>SUM(T3144:W3144)</f>
        <v>0</v>
      </c>
      <c r="Y3144" s="12"/>
      <c r="Z3144" s="13"/>
      <c r="AA3144" s="12"/>
      <c r="AB3144" s="30"/>
      <c r="AC3144" s="14">
        <f>SUM(Y3144:AB3144)</f>
        <v>0</v>
      </c>
      <c r="AD3144" s="12"/>
      <c r="AE3144" s="13"/>
      <c r="AF3144" s="12"/>
      <c r="AG3144" s="30"/>
      <c r="AH3144" s="14">
        <f>SUM(AD3144:AG3144)</f>
        <v>0</v>
      </c>
      <c r="AI3144" s="15">
        <f t="shared" ref="AI3144:AI3176" si="2466">X3144+AC3144+AH3144</f>
        <v>0</v>
      </c>
    </row>
    <row r="3145" spans="1:35" x14ac:dyDescent="0.15">
      <c r="A3145" s="11" t="s">
        <v>9</v>
      </c>
      <c r="B3145" s="37"/>
      <c r="C3145" s="19"/>
      <c r="D3145" s="18"/>
      <c r="E3145" s="32"/>
      <c r="F3145" s="14">
        <f t="shared" si="2462"/>
        <v>0</v>
      </c>
      <c r="G3145" s="37"/>
      <c r="H3145" s="19"/>
      <c r="I3145" s="18"/>
      <c r="J3145" s="32"/>
      <c r="K3145" s="14">
        <f t="shared" si="2463"/>
        <v>0</v>
      </c>
      <c r="L3145" s="37"/>
      <c r="M3145" s="19"/>
      <c r="N3145" s="18"/>
      <c r="O3145" s="32"/>
      <c r="P3145" s="14">
        <f t="shared" si="2464"/>
        <v>0</v>
      </c>
      <c r="Q3145" s="15">
        <f t="shared" si="2465"/>
        <v>0</v>
      </c>
      <c r="R3145" s="57"/>
      <c r="S3145" s="11" t="s">
        <v>9</v>
      </c>
      <c r="T3145" s="12"/>
      <c r="U3145" s="13"/>
      <c r="V3145" s="12"/>
      <c r="W3145" s="30"/>
      <c r="X3145" s="14">
        <f t="shared" ref="X3145:X3150" si="2467">SUM(T3145:W3145)</f>
        <v>0</v>
      </c>
      <c r="Y3145" s="12"/>
      <c r="Z3145" s="13"/>
      <c r="AA3145" s="12"/>
      <c r="AB3145" s="30"/>
      <c r="AC3145" s="14">
        <f t="shared" ref="AC3145:AC3150" si="2468">SUM(Y3145:AB3145)</f>
        <v>0</v>
      </c>
      <c r="AD3145" s="12"/>
      <c r="AE3145" s="13"/>
      <c r="AF3145" s="12"/>
      <c r="AG3145" s="30"/>
      <c r="AH3145" s="14">
        <f t="shared" ref="AH3145:AH3150" si="2469">SUM(AD3145:AG3145)</f>
        <v>0</v>
      </c>
      <c r="AI3145" s="15">
        <f t="shared" ref="AI3145:AI3150" si="2470">X3145+AC3145+AH3145</f>
        <v>0</v>
      </c>
    </row>
    <row r="3146" spans="1:35" x14ac:dyDescent="0.15">
      <c r="A3146" s="11" t="s">
        <v>9</v>
      </c>
      <c r="B3146" s="12"/>
      <c r="C3146" s="13"/>
      <c r="D3146" s="12"/>
      <c r="E3146" s="30"/>
      <c r="F3146" s="14">
        <f t="shared" si="2462"/>
        <v>0</v>
      </c>
      <c r="G3146" s="12"/>
      <c r="H3146" s="13"/>
      <c r="I3146" s="12"/>
      <c r="J3146" s="30"/>
      <c r="K3146" s="14">
        <f t="shared" si="2463"/>
        <v>0</v>
      </c>
      <c r="L3146" s="12"/>
      <c r="M3146" s="13"/>
      <c r="N3146" s="12"/>
      <c r="O3146" s="30"/>
      <c r="P3146" s="14">
        <f t="shared" si="2464"/>
        <v>0</v>
      </c>
      <c r="Q3146" s="15">
        <f t="shared" si="2465"/>
        <v>0</v>
      </c>
      <c r="R3146" s="57"/>
      <c r="S3146" s="11" t="s">
        <v>9</v>
      </c>
      <c r="T3146" s="12"/>
      <c r="U3146" s="13"/>
      <c r="V3146" s="12"/>
      <c r="W3146" s="30"/>
      <c r="X3146" s="14">
        <f t="shared" ref="X3146" si="2471">SUM(T3146:W3146)</f>
        <v>0</v>
      </c>
      <c r="Y3146" s="12"/>
      <c r="Z3146" s="13"/>
      <c r="AA3146" s="12"/>
      <c r="AB3146" s="30"/>
      <c r="AC3146" s="14">
        <f t="shared" ref="AC3146" si="2472">SUM(Y3146:AB3146)</f>
        <v>0</v>
      </c>
      <c r="AD3146" s="12"/>
      <c r="AE3146" s="13"/>
      <c r="AF3146" s="12"/>
      <c r="AG3146" s="30"/>
      <c r="AH3146" s="14">
        <f t="shared" ref="AH3146" si="2473">SUM(AD3146:AG3146)</f>
        <v>0</v>
      </c>
      <c r="AI3146" s="15">
        <f t="shared" ref="AI3146" si="2474">X3146+AC3146+AH3146</f>
        <v>0</v>
      </c>
    </row>
    <row r="3147" spans="1:35" x14ac:dyDescent="0.15">
      <c r="A3147" s="11" t="s">
        <v>9</v>
      </c>
      <c r="B3147" s="12"/>
      <c r="C3147" s="13"/>
      <c r="D3147" s="12"/>
      <c r="E3147" s="30"/>
      <c r="F3147" s="14">
        <f t="shared" si="2462"/>
        <v>0</v>
      </c>
      <c r="G3147" s="12"/>
      <c r="H3147" s="13"/>
      <c r="I3147" s="12"/>
      <c r="J3147" s="30"/>
      <c r="K3147" s="14">
        <f t="shared" si="2463"/>
        <v>0</v>
      </c>
      <c r="L3147" s="12"/>
      <c r="M3147" s="13"/>
      <c r="N3147" s="12"/>
      <c r="O3147" s="30"/>
      <c r="P3147" s="14">
        <f t="shared" si="2464"/>
        <v>0</v>
      </c>
      <c r="Q3147" s="15">
        <f t="shared" si="2465"/>
        <v>0</v>
      </c>
      <c r="S3147" s="11" t="s">
        <v>9</v>
      </c>
      <c r="T3147" s="12"/>
      <c r="U3147" s="13"/>
      <c r="V3147" s="12"/>
      <c r="W3147" s="30"/>
      <c r="X3147" s="14">
        <f t="shared" si="2467"/>
        <v>0</v>
      </c>
      <c r="Y3147" s="12"/>
      <c r="Z3147" s="13"/>
      <c r="AA3147" s="12"/>
      <c r="AB3147" s="30"/>
      <c r="AC3147" s="14">
        <f t="shared" si="2468"/>
        <v>0</v>
      </c>
      <c r="AD3147" s="12"/>
      <c r="AE3147" s="13"/>
      <c r="AF3147" s="12"/>
      <c r="AG3147" s="30"/>
      <c r="AH3147" s="14">
        <f t="shared" si="2469"/>
        <v>0</v>
      </c>
      <c r="AI3147" s="15">
        <f t="shared" si="2470"/>
        <v>0</v>
      </c>
    </row>
    <row r="3148" spans="1:35" x14ac:dyDescent="0.15">
      <c r="A3148" s="11" t="s">
        <v>9</v>
      </c>
      <c r="B3148" s="12"/>
      <c r="C3148" s="13"/>
      <c r="D3148" s="12"/>
      <c r="E3148" s="30"/>
      <c r="F3148" s="14">
        <f t="shared" si="2462"/>
        <v>0</v>
      </c>
      <c r="G3148" s="12"/>
      <c r="H3148" s="13"/>
      <c r="I3148" s="12"/>
      <c r="J3148" s="30"/>
      <c r="K3148" s="14">
        <f t="shared" si="2463"/>
        <v>0</v>
      </c>
      <c r="L3148" s="12"/>
      <c r="M3148" s="13"/>
      <c r="N3148" s="12"/>
      <c r="O3148" s="30"/>
      <c r="P3148" s="14">
        <f t="shared" si="2464"/>
        <v>0</v>
      </c>
      <c r="Q3148" s="15">
        <f t="shared" si="2465"/>
        <v>0</v>
      </c>
      <c r="S3148" s="11" t="s">
        <v>9</v>
      </c>
      <c r="T3148" s="12"/>
      <c r="U3148" s="13"/>
      <c r="V3148" s="12"/>
      <c r="W3148" s="30"/>
      <c r="X3148" s="14">
        <f t="shared" si="2467"/>
        <v>0</v>
      </c>
      <c r="Y3148" s="12"/>
      <c r="Z3148" s="13"/>
      <c r="AA3148" s="12"/>
      <c r="AB3148" s="30"/>
      <c r="AC3148" s="14">
        <f t="shared" si="2468"/>
        <v>0</v>
      </c>
      <c r="AD3148" s="12"/>
      <c r="AE3148" s="13"/>
      <c r="AF3148" s="12"/>
      <c r="AG3148" s="30"/>
      <c r="AH3148" s="14">
        <f t="shared" si="2469"/>
        <v>0</v>
      </c>
      <c r="AI3148" s="15">
        <f t="shared" si="2470"/>
        <v>0</v>
      </c>
    </row>
    <row r="3149" spans="1:35" x14ac:dyDescent="0.15">
      <c r="A3149" s="11" t="s">
        <v>9</v>
      </c>
      <c r="B3149" s="12"/>
      <c r="C3149" s="13"/>
      <c r="D3149" s="12"/>
      <c r="E3149" s="30"/>
      <c r="F3149" s="14">
        <f t="shared" si="2462"/>
        <v>0</v>
      </c>
      <c r="G3149" s="12"/>
      <c r="H3149" s="13"/>
      <c r="I3149" s="12"/>
      <c r="J3149" s="30"/>
      <c r="K3149" s="14">
        <f t="shared" si="2463"/>
        <v>0</v>
      </c>
      <c r="L3149" s="12"/>
      <c r="M3149" s="13"/>
      <c r="N3149" s="12"/>
      <c r="O3149" s="30"/>
      <c r="P3149" s="14">
        <f t="shared" si="2464"/>
        <v>0</v>
      </c>
      <c r="Q3149" s="15">
        <f t="shared" si="2465"/>
        <v>0</v>
      </c>
      <c r="S3149" s="11" t="s">
        <v>9</v>
      </c>
      <c r="T3149" s="12"/>
      <c r="U3149" s="13"/>
      <c r="V3149" s="12"/>
      <c r="W3149" s="30"/>
      <c r="X3149" s="14">
        <f t="shared" si="2467"/>
        <v>0</v>
      </c>
      <c r="Y3149" s="12"/>
      <c r="Z3149" s="13"/>
      <c r="AA3149" s="12"/>
      <c r="AB3149" s="30"/>
      <c r="AC3149" s="14">
        <f t="shared" si="2468"/>
        <v>0</v>
      </c>
      <c r="AD3149" s="12"/>
      <c r="AE3149" s="13"/>
      <c r="AF3149" s="12"/>
      <c r="AG3149" s="30"/>
      <c r="AH3149" s="14">
        <f t="shared" si="2469"/>
        <v>0</v>
      </c>
      <c r="AI3149" s="15">
        <f t="shared" si="2470"/>
        <v>0</v>
      </c>
    </row>
    <row r="3150" spans="1:35" x14ac:dyDescent="0.15">
      <c r="A3150" s="11" t="s">
        <v>9</v>
      </c>
      <c r="B3150" s="18"/>
      <c r="C3150" s="19"/>
      <c r="D3150" s="18"/>
      <c r="E3150" s="32"/>
      <c r="F3150" s="14">
        <f t="shared" si="2462"/>
        <v>0</v>
      </c>
      <c r="G3150" s="18"/>
      <c r="H3150" s="19"/>
      <c r="I3150" s="18"/>
      <c r="J3150" s="32"/>
      <c r="K3150" s="14">
        <f t="shared" si="2463"/>
        <v>0</v>
      </c>
      <c r="L3150" s="18"/>
      <c r="M3150" s="19"/>
      <c r="N3150" s="18"/>
      <c r="O3150" s="32"/>
      <c r="P3150" s="14">
        <f t="shared" si="2464"/>
        <v>0</v>
      </c>
      <c r="Q3150" s="15">
        <f t="shared" si="2465"/>
        <v>0</v>
      </c>
      <c r="S3150" s="11" t="s">
        <v>9</v>
      </c>
      <c r="T3150" s="12"/>
      <c r="U3150" s="13"/>
      <c r="V3150" s="12"/>
      <c r="W3150" s="30"/>
      <c r="X3150" s="14">
        <f t="shared" si="2467"/>
        <v>0</v>
      </c>
      <c r="Y3150" s="12"/>
      <c r="Z3150" s="13"/>
      <c r="AA3150" s="12"/>
      <c r="AB3150" s="30"/>
      <c r="AC3150" s="14">
        <f t="shared" si="2468"/>
        <v>0</v>
      </c>
      <c r="AD3150" s="12"/>
      <c r="AE3150" s="13"/>
      <c r="AF3150" s="12"/>
      <c r="AG3150" s="30"/>
      <c r="AH3150" s="14">
        <f t="shared" si="2469"/>
        <v>0</v>
      </c>
      <c r="AI3150" s="15">
        <f t="shared" si="2470"/>
        <v>0</v>
      </c>
    </row>
    <row r="3151" spans="1:35" x14ac:dyDescent="0.15">
      <c r="A3151" s="11" t="s">
        <v>9</v>
      </c>
      <c r="B3151" s="18"/>
      <c r="C3151" s="19"/>
      <c r="D3151" s="18"/>
      <c r="E3151" s="32"/>
      <c r="F3151" s="14">
        <f t="shared" si="2462"/>
        <v>0</v>
      </c>
      <c r="G3151" s="18"/>
      <c r="H3151" s="19"/>
      <c r="I3151" s="18"/>
      <c r="J3151" s="32"/>
      <c r="K3151" s="14">
        <f t="shared" si="2463"/>
        <v>0</v>
      </c>
      <c r="L3151" s="18"/>
      <c r="M3151" s="19"/>
      <c r="N3151" s="18"/>
      <c r="O3151" s="32"/>
      <c r="P3151" s="14">
        <f t="shared" si="2464"/>
        <v>0</v>
      </c>
      <c r="Q3151" s="15">
        <f t="shared" si="2465"/>
        <v>0</v>
      </c>
      <c r="S3151" s="11" t="s">
        <v>9</v>
      </c>
      <c r="T3151" s="62"/>
      <c r="U3151" s="47"/>
      <c r="V3151" s="46"/>
      <c r="W3151" s="47"/>
      <c r="X3151" s="123">
        <f t="shared" ref="X3151:X3153" si="2475">SUM(T3151:W3151)</f>
        <v>0</v>
      </c>
      <c r="Y3151" s="46"/>
      <c r="Z3151" s="47"/>
      <c r="AA3151" s="46"/>
      <c r="AB3151" s="47"/>
      <c r="AC3151" s="123">
        <f t="shared" ref="AC3151:AC3153" si="2476">SUM(Y3151:AB3151)</f>
        <v>0</v>
      </c>
      <c r="AD3151" s="46"/>
      <c r="AE3151" s="47"/>
      <c r="AF3151" s="46"/>
      <c r="AG3151" s="47"/>
      <c r="AH3151" s="123">
        <f t="shared" ref="AH3151:AH3153" si="2477">SUM(AD3151:AG3151)</f>
        <v>0</v>
      </c>
      <c r="AI3151" s="72">
        <f t="shared" si="2466"/>
        <v>0</v>
      </c>
    </row>
    <row r="3152" spans="1:35" x14ac:dyDescent="0.15">
      <c r="A3152" s="11" t="s">
        <v>9</v>
      </c>
      <c r="B3152" s="18"/>
      <c r="C3152" s="19"/>
      <c r="D3152" s="18"/>
      <c r="E3152" s="32"/>
      <c r="F3152" s="14">
        <f t="shared" si="2462"/>
        <v>0</v>
      </c>
      <c r="G3152" s="18"/>
      <c r="H3152" s="19"/>
      <c r="I3152" s="18"/>
      <c r="J3152" s="32"/>
      <c r="K3152" s="14">
        <f t="shared" si="2463"/>
        <v>0</v>
      </c>
      <c r="L3152" s="18"/>
      <c r="M3152" s="19"/>
      <c r="N3152" s="18"/>
      <c r="O3152" s="32"/>
      <c r="P3152" s="14">
        <f t="shared" si="2464"/>
        <v>0</v>
      </c>
      <c r="Q3152" s="15">
        <f t="shared" si="2465"/>
        <v>0</v>
      </c>
      <c r="S3152" s="11" t="s">
        <v>9</v>
      </c>
      <c r="T3152" s="89"/>
      <c r="U3152" s="88"/>
      <c r="V3152" s="89"/>
      <c r="W3152" s="88"/>
      <c r="X3152" s="14">
        <f t="shared" si="2475"/>
        <v>0</v>
      </c>
      <c r="Y3152" s="89"/>
      <c r="Z3152" s="88"/>
      <c r="AA3152" s="89"/>
      <c r="AB3152" s="88"/>
      <c r="AC3152" s="14">
        <f t="shared" si="2476"/>
        <v>0</v>
      </c>
      <c r="AD3152" s="89"/>
      <c r="AE3152" s="88"/>
      <c r="AF3152" s="89"/>
      <c r="AG3152" s="88"/>
      <c r="AH3152" s="14">
        <f t="shared" si="2477"/>
        <v>0</v>
      </c>
      <c r="AI3152" s="15">
        <f t="shared" si="2466"/>
        <v>0</v>
      </c>
    </row>
    <row r="3153" spans="1:37" ht="14.25" thickBot="1" x14ac:dyDescent="0.2">
      <c r="A3153" s="20" t="s">
        <v>9</v>
      </c>
      <c r="B3153" s="21"/>
      <c r="C3153" s="22"/>
      <c r="D3153" s="21"/>
      <c r="E3153" s="105"/>
      <c r="F3153" s="14">
        <f t="shared" si="2462"/>
        <v>0</v>
      </c>
      <c r="G3153" s="21"/>
      <c r="H3153" s="22"/>
      <c r="I3153" s="21"/>
      <c r="J3153" s="105"/>
      <c r="K3153" s="14">
        <f t="shared" si="2463"/>
        <v>0</v>
      </c>
      <c r="L3153" s="21"/>
      <c r="M3153" s="22"/>
      <c r="N3153" s="21"/>
      <c r="O3153" s="105"/>
      <c r="P3153" s="14">
        <f t="shared" si="2464"/>
        <v>0</v>
      </c>
      <c r="Q3153" s="24">
        <f t="shared" si="2465"/>
        <v>0</v>
      </c>
      <c r="S3153" s="11" t="s">
        <v>9</v>
      </c>
      <c r="T3153" s="48"/>
      <c r="U3153" s="49"/>
      <c r="V3153" s="48"/>
      <c r="W3153" s="109"/>
      <c r="X3153" s="14">
        <f t="shared" si="2475"/>
        <v>0</v>
      </c>
      <c r="Y3153" s="48"/>
      <c r="Z3153" s="49"/>
      <c r="AA3153" s="48"/>
      <c r="AB3153" s="109"/>
      <c r="AC3153" s="14">
        <f t="shared" si="2476"/>
        <v>0</v>
      </c>
      <c r="AD3153" s="48"/>
      <c r="AE3153" s="49"/>
      <c r="AF3153" s="48"/>
      <c r="AG3153" s="109"/>
      <c r="AH3153" s="14">
        <f t="shared" si="2477"/>
        <v>0</v>
      </c>
      <c r="AI3153" s="24">
        <f t="shared" si="2466"/>
        <v>0</v>
      </c>
    </row>
    <row r="3154" spans="1:37" ht="14.25" thickBot="1" x14ac:dyDescent="0.2">
      <c r="A3154" s="25" t="s">
        <v>10</v>
      </c>
      <c r="B3154" s="26">
        <f>SUM(B3143:B3153)</f>
        <v>6</v>
      </c>
      <c r="C3154" s="26">
        <f>SUM(C3143:C3153)</f>
        <v>5</v>
      </c>
      <c r="D3154" s="27">
        <f>SUM(D3143:D3153)</f>
        <v>4</v>
      </c>
      <c r="E3154" s="27">
        <f>SUM(E3143:E3153)</f>
        <v>5</v>
      </c>
      <c r="F3154" s="28">
        <f>SUM(B3154:E3154)</f>
        <v>20</v>
      </c>
      <c r="G3154" s="26">
        <f>SUM(G3143:G3153)</f>
        <v>5</v>
      </c>
      <c r="H3154" s="26">
        <f>SUM(H3143:H3153)</f>
        <v>6</v>
      </c>
      <c r="I3154" s="27">
        <f>SUM(I3143:I3153)</f>
        <v>6</v>
      </c>
      <c r="J3154" s="27">
        <f>SUM(J3143:J3153)</f>
        <v>6</v>
      </c>
      <c r="K3154" s="28">
        <f>SUM(G3154:J3154)</f>
        <v>23</v>
      </c>
      <c r="L3154" s="26">
        <f>SUM(L3143:L3153)</f>
        <v>3</v>
      </c>
      <c r="M3154" s="26">
        <f>SUM(M3143:M3153)</f>
        <v>6</v>
      </c>
      <c r="N3154" s="27">
        <f>SUM(N3143:N3153)</f>
        <v>6</v>
      </c>
      <c r="O3154" s="27">
        <f>SUM(O3143:O3153)</f>
        <v>4</v>
      </c>
      <c r="P3154" s="28">
        <f>SUM(L3154:O3154)</f>
        <v>19</v>
      </c>
      <c r="Q3154" s="29">
        <f t="shared" si="2465"/>
        <v>62</v>
      </c>
      <c r="S3154" s="25" t="s">
        <v>10</v>
      </c>
      <c r="T3154" s="26">
        <f>SUM(T3143:T3153)</f>
        <v>390</v>
      </c>
      <c r="U3154" s="26">
        <f>SUM(U3143:U3153)</f>
        <v>382</v>
      </c>
      <c r="V3154" s="27">
        <f>SUM(V3143:V3153)</f>
        <v>474</v>
      </c>
      <c r="W3154" s="27">
        <f>SUM(W3143:W3153)</f>
        <v>135</v>
      </c>
      <c r="X3154" s="28">
        <f>SUM(T3154:W3154)</f>
        <v>1381</v>
      </c>
      <c r="Y3154" s="26">
        <f>SUM(Y3143:Y3153)</f>
        <v>457</v>
      </c>
      <c r="Z3154" s="26">
        <f>SUM(Z3143:Z3153)</f>
        <v>420</v>
      </c>
      <c r="AA3154" s="27">
        <f>SUM(AA3143:AA3153)</f>
        <v>453</v>
      </c>
      <c r="AB3154" s="27">
        <f>SUM(AB3143:AB3153)</f>
        <v>116</v>
      </c>
      <c r="AC3154" s="28">
        <f>SUM(Y3154:AB3154)</f>
        <v>1446</v>
      </c>
      <c r="AD3154" s="26">
        <f>SUM(AD3143:AD3153)</f>
        <v>416</v>
      </c>
      <c r="AE3154" s="26">
        <f>SUM(AE3143:AE3153)</f>
        <v>481</v>
      </c>
      <c r="AF3154" s="27">
        <f>SUM(AF3143:AF3153)</f>
        <v>459</v>
      </c>
      <c r="AG3154" s="27">
        <f>SUM(AG3143:AG3153)</f>
        <v>255</v>
      </c>
      <c r="AH3154" s="28">
        <f>SUM(AD3154:AG3154)</f>
        <v>1611</v>
      </c>
      <c r="AI3154" s="29">
        <f t="shared" si="2466"/>
        <v>4438</v>
      </c>
    </row>
    <row r="3155" spans="1:37" x14ac:dyDescent="0.15">
      <c r="A3155" s="30" t="s">
        <v>2194</v>
      </c>
      <c r="B3155" s="31">
        <v>1</v>
      </c>
      <c r="C3155" s="32"/>
      <c r="D3155" s="33"/>
      <c r="E3155" s="32"/>
      <c r="F3155" s="14">
        <f>SUM(B3155:E3155)</f>
        <v>1</v>
      </c>
      <c r="G3155" s="31">
        <v>1</v>
      </c>
      <c r="H3155" s="32"/>
      <c r="I3155" s="33"/>
      <c r="J3155" s="32"/>
      <c r="K3155" s="14">
        <f>SUM(G3155:J3155)</f>
        <v>1</v>
      </c>
      <c r="L3155" s="31">
        <v>1</v>
      </c>
      <c r="M3155" s="32"/>
      <c r="N3155" s="33"/>
      <c r="O3155" s="32"/>
      <c r="P3155" s="14">
        <f>SUM(L3155:O3155)</f>
        <v>1</v>
      </c>
      <c r="Q3155" s="15">
        <f t="shared" si="2465"/>
        <v>3</v>
      </c>
      <c r="R3155" s="56">
        <v>45390</v>
      </c>
      <c r="S3155" s="13" t="s">
        <v>2189</v>
      </c>
      <c r="T3155" s="31"/>
      <c r="U3155" s="32"/>
      <c r="V3155" s="33">
        <v>5</v>
      </c>
      <c r="W3155" s="32"/>
      <c r="X3155" s="14">
        <f t="shared" ref="X3155:X3156" si="2478">SUM(T3155:W3155)</f>
        <v>5</v>
      </c>
      <c r="Y3155" s="31"/>
      <c r="Z3155" s="32"/>
      <c r="AA3155" s="33">
        <v>5</v>
      </c>
      <c r="AB3155" s="32"/>
      <c r="AC3155" s="14">
        <f t="shared" ref="AC3155:AC3156" si="2479">SUM(Y3155:AB3155)</f>
        <v>5</v>
      </c>
      <c r="AD3155" s="31"/>
      <c r="AE3155" s="32"/>
      <c r="AF3155" s="33">
        <v>5</v>
      </c>
      <c r="AG3155" s="32"/>
      <c r="AH3155" s="14">
        <f t="shared" ref="AH3155:AH3156" si="2480">SUM(AD3155:AG3155)</f>
        <v>5</v>
      </c>
      <c r="AI3155" s="15">
        <f t="shared" si="2466"/>
        <v>15</v>
      </c>
      <c r="AJ3155" s="56">
        <v>45386</v>
      </c>
      <c r="AK3155" s="16"/>
    </row>
    <row r="3156" spans="1:37" x14ac:dyDescent="0.15">
      <c r="A3156" s="30" t="s">
        <v>2204</v>
      </c>
      <c r="B3156" s="37"/>
      <c r="C3156" s="19"/>
      <c r="D3156" s="18"/>
      <c r="E3156" s="32"/>
      <c r="F3156" s="14">
        <f t="shared" ref="F3156:F3178" si="2481">SUM(B3156:E3156)</f>
        <v>0</v>
      </c>
      <c r="G3156" s="37">
        <v>1</v>
      </c>
      <c r="H3156" s="19"/>
      <c r="I3156" s="18"/>
      <c r="J3156" s="32"/>
      <c r="K3156" s="14">
        <f t="shared" ref="K3156:K3178" si="2482">SUM(G3156:J3156)</f>
        <v>1</v>
      </c>
      <c r="L3156" s="37"/>
      <c r="M3156" s="19"/>
      <c r="N3156" s="18"/>
      <c r="O3156" s="32"/>
      <c r="P3156" s="14">
        <f t="shared" ref="P3156:P3178" si="2483">SUM(L3156:O3156)</f>
        <v>0</v>
      </c>
      <c r="Q3156" s="15">
        <f t="shared" si="2465"/>
        <v>1</v>
      </c>
      <c r="R3156" s="93">
        <v>45397</v>
      </c>
      <c r="S3156" s="30" t="s">
        <v>2190</v>
      </c>
      <c r="T3156" s="31"/>
      <c r="U3156" s="32">
        <v>6</v>
      </c>
      <c r="V3156" s="33">
        <v>5</v>
      </c>
      <c r="W3156" s="32">
        <v>7</v>
      </c>
      <c r="X3156" s="14">
        <f t="shared" si="2478"/>
        <v>18</v>
      </c>
      <c r="Y3156" s="31"/>
      <c r="Z3156" s="32">
        <v>6</v>
      </c>
      <c r="AA3156" s="33">
        <v>5</v>
      </c>
      <c r="AB3156" s="32">
        <v>7</v>
      </c>
      <c r="AC3156" s="14">
        <f t="shared" si="2479"/>
        <v>18</v>
      </c>
      <c r="AD3156" s="31"/>
      <c r="AE3156" s="32">
        <v>6</v>
      </c>
      <c r="AF3156" s="33">
        <v>5</v>
      </c>
      <c r="AG3156" s="32">
        <v>7</v>
      </c>
      <c r="AH3156" s="14">
        <f t="shared" si="2480"/>
        <v>18</v>
      </c>
      <c r="AI3156" s="15">
        <f t="shared" si="2466"/>
        <v>54</v>
      </c>
      <c r="AJ3156" s="56">
        <v>45385</v>
      </c>
    </row>
    <row r="3157" spans="1:37" x14ac:dyDescent="0.15">
      <c r="A3157" s="30" t="s">
        <v>88</v>
      </c>
      <c r="B3157" s="37"/>
      <c r="C3157" s="19"/>
      <c r="D3157" s="18">
        <v>1</v>
      </c>
      <c r="E3157" s="32"/>
      <c r="F3157" s="14">
        <f t="shared" si="2481"/>
        <v>1</v>
      </c>
      <c r="G3157" s="37"/>
      <c r="H3157" s="19"/>
      <c r="I3157" s="18">
        <v>1</v>
      </c>
      <c r="J3157" s="32"/>
      <c r="K3157" s="14">
        <f t="shared" si="2482"/>
        <v>1</v>
      </c>
      <c r="L3157" s="37"/>
      <c r="M3157" s="19"/>
      <c r="N3157" s="18">
        <v>1</v>
      </c>
      <c r="O3157" s="32"/>
      <c r="P3157" s="14">
        <f t="shared" si="2483"/>
        <v>1</v>
      </c>
      <c r="Q3157" s="15">
        <f t="shared" si="2465"/>
        <v>3</v>
      </c>
      <c r="R3157" s="93">
        <v>45405</v>
      </c>
      <c r="S3157" s="30" t="s">
        <v>2191</v>
      </c>
      <c r="T3157" s="37">
        <v>6</v>
      </c>
      <c r="U3157" s="19">
        <v>1</v>
      </c>
      <c r="V3157" s="18">
        <v>1</v>
      </c>
      <c r="W3157" s="32"/>
      <c r="X3157" s="14">
        <f t="shared" ref="X3157" si="2484">SUM(T3157:W3157)</f>
        <v>8</v>
      </c>
      <c r="Y3157" s="37">
        <v>6</v>
      </c>
      <c r="Z3157" s="19">
        <v>1</v>
      </c>
      <c r="AA3157" s="18">
        <v>1</v>
      </c>
      <c r="AB3157" s="32"/>
      <c r="AC3157" s="14">
        <f t="shared" ref="AC3157" si="2485">SUM(Y3157:AB3157)</f>
        <v>8</v>
      </c>
      <c r="AD3157" s="37">
        <v>6</v>
      </c>
      <c r="AE3157" s="19">
        <v>1</v>
      </c>
      <c r="AF3157" s="18">
        <v>1</v>
      </c>
      <c r="AG3157" s="32"/>
      <c r="AH3157" s="14">
        <f t="shared" ref="AH3157" si="2486">SUM(AD3157:AG3157)</f>
        <v>8</v>
      </c>
      <c r="AI3157" s="15">
        <f t="shared" ref="AI3157" si="2487">X3157+AC3157+AH3157</f>
        <v>24</v>
      </c>
      <c r="AJ3157" s="56">
        <v>45386</v>
      </c>
    </row>
    <row r="3158" spans="1:37" x14ac:dyDescent="0.15">
      <c r="A3158" s="30"/>
      <c r="B3158" s="37"/>
      <c r="C3158" s="19"/>
      <c r="D3158" s="18"/>
      <c r="E3158" s="32"/>
      <c r="F3158" s="14">
        <f t="shared" si="2481"/>
        <v>0</v>
      </c>
      <c r="G3158" s="37"/>
      <c r="H3158" s="19"/>
      <c r="I3158" s="18"/>
      <c r="J3158" s="32"/>
      <c r="K3158" s="14">
        <f t="shared" si="2482"/>
        <v>0</v>
      </c>
      <c r="L3158" s="37"/>
      <c r="M3158" s="19"/>
      <c r="N3158" s="18"/>
      <c r="O3158" s="32"/>
      <c r="P3158" s="14">
        <f t="shared" si="2483"/>
        <v>0</v>
      </c>
      <c r="Q3158" s="15">
        <f t="shared" si="2465"/>
        <v>0</v>
      </c>
      <c r="S3158" s="30" t="s">
        <v>2192</v>
      </c>
      <c r="T3158" s="37"/>
      <c r="U3158" s="19">
        <v>6</v>
      </c>
      <c r="V3158" s="18">
        <v>2</v>
      </c>
      <c r="W3158" s="32">
        <v>4</v>
      </c>
      <c r="X3158" s="14">
        <f t="shared" ref="X3158:X3176" si="2488">SUM(T3158:W3158)</f>
        <v>12</v>
      </c>
      <c r="Y3158" s="37"/>
      <c r="Z3158" s="19">
        <v>6</v>
      </c>
      <c r="AA3158" s="18">
        <v>2</v>
      </c>
      <c r="AB3158" s="32">
        <v>4</v>
      </c>
      <c r="AC3158" s="14">
        <f t="shared" ref="AC3158:AC3176" si="2489">SUM(Y3158:AB3158)</f>
        <v>12</v>
      </c>
      <c r="AD3158" s="37"/>
      <c r="AE3158" s="19">
        <v>6</v>
      </c>
      <c r="AF3158" s="18">
        <v>2</v>
      </c>
      <c r="AG3158" s="32">
        <v>4</v>
      </c>
      <c r="AH3158" s="14">
        <f t="shared" ref="AH3158:AH3176" si="2490">SUM(AD3158:AG3158)</f>
        <v>12</v>
      </c>
      <c r="AI3158" s="15">
        <f t="shared" si="2466"/>
        <v>36</v>
      </c>
      <c r="AJ3158" s="56">
        <v>45387</v>
      </c>
    </row>
    <row r="3159" spans="1:37" x14ac:dyDescent="0.15">
      <c r="A3159" s="30"/>
      <c r="B3159" s="37"/>
      <c r="C3159" s="19"/>
      <c r="D3159" s="18"/>
      <c r="E3159" s="32"/>
      <c r="F3159" s="14">
        <f t="shared" si="2481"/>
        <v>0</v>
      </c>
      <c r="G3159" s="37"/>
      <c r="H3159" s="19"/>
      <c r="I3159" s="18"/>
      <c r="J3159" s="32"/>
      <c r="K3159" s="14">
        <f t="shared" si="2482"/>
        <v>0</v>
      </c>
      <c r="L3159" s="37"/>
      <c r="M3159" s="19"/>
      <c r="N3159" s="18"/>
      <c r="O3159" s="32"/>
      <c r="P3159" s="14">
        <f t="shared" si="2483"/>
        <v>0</v>
      </c>
      <c r="Q3159" s="15">
        <f t="shared" si="2465"/>
        <v>0</v>
      </c>
      <c r="S3159" s="30" t="s">
        <v>2193</v>
      </c>
      <c r="T3159" s="37">
        <v>1</v>
      </c>
      <c r="U3159" s="19"/>
      <c r="V3159" s="18">
        <v>3</v>
      </c>
      <c r="W3159" s="32">
        <v>7</v>
      </c>
      <c r="X3159" s="14">
        <f t="shared" si="2488"/>
        <v>11</v>
      </c>
      <c r="Y3159" s="37">
        <v>1</v>
      </c>
      <c r="Z3159" s="19"/>
      <c r="AA3159" s="18">
        <v>3</v>
      </c>
      <c r="AB3159" s="32">
        <v>7</v>
      </c>
      <c r="AC3159" s="14">
        <f t="shared" si="2489"/>
        <v>11</v>
      </c>
      <c r="AD3159" s="37">
        <v>1</v>
      </c>
      <c r="AE3159" s="19"/>
      <c r="AF3159" s="18">
        <v>3</v>
      </c>
      <c r="AG3159" s="32">
        <v>7</v>
      </c>
      <c r="AH3159" s="14">
        <f t="shared" si="2490"/>
        <v>11</v>
      </c>
      <c r="AI3159" s="15">
        <f t="shared" si="2466"/>
        <v>33</v>
      </c>
      <c r="AJ3159" s="56">
        <v>45387</v>
      </c>
    </row>
    <row r="3160" spans="1:37" x14ac:dyDescent="0.15">
      <c r="A3160" s="30"/>
      <c r="B3160" s="37"/>
      <c r="C3160" s="19"/>
      <c r="D3160" s="18"/>
      <c r="E3160" s="32"/>
      <c r="F3160" s="14">
        <f t="shared" si="2481"/>
        <v>0</v>
      </c>
      <c r="G3160" s="37"/>
      <c r="H3160" s="19"/>
      <c r="I3160" s="18"/>
      <c r="J3160" s="32"/>
      <c r="K3160" s="14">
        <f t="shared" si="2482"/>
        <v>0</v>
      </c>
      <c r="L3160" s="37"/>
      <c r="M3160" s="19"/>
      <c r="N3160" s="18"/>
      <c r="O3160" s="32"/>
      <c r="P3160" s="14">
        <f t="shared" si="2483"/>
        <v>0</v>
      </c>
      <c r="Q3160" s="15">
        <f t="shared" si="2465"/>
        <v>0</v>
      </c>
      <c r="S3160" s="30" t="s">
        <v>2194</v>
      </c>
      <c r="T3160" s="37">
        <v>1</v>
      </c>
      <c r="U3160" s="19"/>
      <c r="V3160" s="18">
        <v>3</v>
      </c>
      <c r="W3160" s="32"/>
      <c r="X3160" s="14">
        <f t="shared" si="2488"/>
        <v>4</v>
      </c>
      <c r="Y3160" s="37">
        <v>1</v>
      </c>
      <c r="Z3160" s="19"/>
      <c r="AA3160" s="18">
        <v>3</v>
      </c>
      <c r="AB3160" s="32"/>
      <c r="AC3160" s="14">
        <f t="shared" si="2489"/>
        <v>4</v>
      </c>
      <c r="AD3160" s="37">
        <v>1</v>
      </c>
      <c r="AE3160" s="19"/>
      <c r="AF3160" s="18">
        <v>3</v>
      </c>
      <c r="AG3160" s="32"/>
      <c r="AH3160" s="14">
        <f t="shared" si="2490"/>
        <v>4</v>
      </c>
      <c r="AI3160" s="15">
        <f t="shared" si="2466"/>
        <v>12</v>
      </c>
      <c r="AJ3160" s="56">
        <v>45392</v>
      </c>
    </row>
    <row r="3161" spans="1:37" x14ac:dyDescent="0.15">
      <c r="A3161" s="30"/>
      <c r="B3161" s="37"/>
      <c r="C3161" s="19"/>
      <c r="D3161" s="18"/>
      <c r="E3161" s="32"/>
      <c r="F3161" s="14">
        <f t="shared" si="2481"/>
        <v>0</v>
      </c>
      <c r="G3161" s="37"/>
      <c r="H3161" s="19"/>
      <c r="I3161" s="18"/>
      <c r="J3161" s="32"/>
      <c r="K3161" s="14">
        <f t="shared" si="2482"/>
        <v>0</v>
      </c>
      <c r="L3161" s="37"/>
      <c r="M3161" s="19"/>
      <c r="N3161" s="18"/>
      <c r="O3161" s="32"/>
      <c r="P3161" s="14">
        <f t="shared" si="2483"/>
        <v>0</v>
      </c>
      <c r="Q3161" s="15">
        <f t="shared" si="2465"/>
        <v>0</v>
      </c>
      <c r="S3161" s="13" t="s">
        <v>2197</v>
      </c>
      <c r="T3161" s="37"/>
      <c r="U3161" s="19">
        <v>5</v>
      </c>
      <c r="V3161" s="18"/>
      <c r="W3161" s="32"/>
      <c r="X3161" s="14">
        <f t="shared" si="2488"/>
        <v>5</v>
      </c>
      <c r="Y3161" s="37"/>
      <c r="Z3161" s="19">
        <v>5</v>
      </c>
      <c r="AA3161" s="18"/>
      <c r="AB3161" s="32"/>
      <c r="AC3161" s="14">
        <f t="shared" si="2489"/>
        <v>5</v>
      </c>
      <c r="AD3161" s="37"/>
      <c r="AE3161" s="19">
        <v>5</v>
      </c>
      <c r="AF3161" s="18"/>
      <c r="AG3161" s="32"/>
      <c r="AH3161" s="14">
        <f t="shared" si="2490"/>
        <v>5</v>
      </c>
      <c r="AI3161" s="15">
        <f t="shared" si="2466"/>
        <v>15</v>
      </c>
      <c r="AJ3161" s="56">
        <v>45392</v>
      </c>
    </row>
    <row r="3162" spans="1:37" x14ac:dyDescent="0.15">
      <c r="A3162" s="30"/>
      <c r="B3162" s="37"/>
      <c r="C3162" s="19"/>
      <c r="D3162" s="18"/>
      <c r="E3162" s="32"/>
      <c r="F3162" s="14">
        <f t="shared" si="2481"/>
        <v>0</v>
      </c>
      <c r="G3162" s="37"/>
      <c r="H3162" s="19"/>
      <c r="I3162" s="18"/>
      <c r="J3162" s="32"/>
      <c r="K3162" s="14">
        <f t="shared" si="2482"/>
        <v>0</v>
      </c>
      <c r="L3162" s="37"/>
      <c r="M3162" s="19"/>
      <c r="N3162" s="18"/>
      <c r="O3162" s="32"/>
      <c r="P3162" s="14">
        <f t="shared" si="2483"/>
        <v>0</v>
      </c>
      <c r="Q3162" s="15">
        <f t="shared" si="2465"/>
        <v>0</v>
      </c>
      <c r="S3162" s="30" t="s">
        <v>2198</v>
      </c>
      <c r="T3162" s="37">
        <v>2</v>
      </c>
      <c r="U3162" s="19">
        <v>3</v>
      </c>
      <c r="V3162" s="18">
        <v>2</v>
      </c>
      <c r="W3162" s="32"/>
      <c r="X3162" s="14">
        <f t="shared" si="2488"/>
        <v>7</v>
      </c>
      <c r="Y3162" s="37">
        <v>2</v>
      </c>
      <c r="Z3162" s="19">
        <v>3</v>
      </c>
      <c r="AA3162" s="18">
        <v>2</v>
      </c>
      <c r="AB3162" s="32"/>
      <c r="AC3162" s="14">
        <f t="shared" si="2489"/>
        <v>7</v>
      </c>
      <c r="AD3162" s="37">
        <v>2</v>
      </c>
      <c r="AE3162" s="19">
        <v>3</v>
      </c>
      <c r="AF3162" s="18">
        <v>2</v>
      </c>
      <c r="AG3162" s="32"/>
      <c r="AH3162" s="14">
        <f t="shared" si="2490"/>
        <v>7</v>
      </c>
      <c r="AI3162" s="15">
        <f t="shared" si="2466"/>
        <v>21</v>
      </c>
      <c r="AJ3162" s="56">
        <v>45393</v>
      </c>
    </row>
    <row r="3163" spans="1:37" x14ac:dyDescent="0.15">
      <c r="A3163" s="30"/>
      <c r="B3163" s="37"/>
      <c r="C3163" s="19"/>
      <c r="D3163" s="18"/>
      <c r="E3163" s="32"/>
      <c r="F3163" s="14">
        <f t="shared" si="2481"/>
        <v>0</v>
      </c>
      <c r="G3163" s="37"/>
      <c r="H3163" s="19"/>
      <c r="I3163" s="18"/>
      <c r="J3163" s="32"/>
      <c r="K3163" s="14">
        <f t="shared" si="2482"/>
        <v>0</v>
      </c>
      <c r="L3163" s="37"/>
      <c r="M3163" s="19"/>
      <c r="N3163" s="18"/>
      <c r="O3163" s="32"/>
      <c r="P3163" s="14">
        <f t="shared" si="2483"/>
        <v>0</v>
      </c>
      <c r="Q3163" s="15">
        <f t="shared" si="2465"/>
        <v>0</v>
      </c>
      <c r="S3163" s="30" t="s">
        <v>2200</v>
      </c>
      <c r="T3163" s="37"/>
      <c r="U3163" s="19">
        <v>2</v>
      </c>
      <c r="V3163" s="18">
        <v>1</v>
      </c>
      <c r="W3163" s="32"/>
      <c r="X3163" s="14">
        <f t="shared" si="2488"/>
        <v>3</v>
      </c>
      <c r="Y3163" s="37"/>
      <c r="Z3163" s="19">
        <v>2</v>
      </c>
      <c r="AA3163" s="18">
        <v>1</v>
      </c>
      <c r="AB3163" s="32"/>
      <c r="AC3163" s="14">
        <f t="shared" si="2489"/>
        <v>3</v>
      </c>
      <c r="AD3163" s="37"/>
      <c r="AE3163" s="19">
        <v>2</v>
      </c>
      <c r="AF3163" s="18">
        <v>1</v>
      </c>
      <c r="AG3163" s="32"/>
      <c r="AH3163" s="14">
        <f t="shared" si="2490"/>
        <v>3</v>
      </c>
      <c r="AI3163" s="15">
        <f t="shared" si="2466"/>
        <v>9</v>
      </c>
      <c r="AJ3163" s="56">
        <v>45394</v>
      </c>
    </row>
    <row r="3164" spans="1:37" x14ac:dyDescent="0.15">
      <c r="A3164" s="30"/>
      <c r="B3164" s="37"/>
      <c r="C3164" s="19"/>
      <c r="D3164" s="18"/>
      <c r="E3164" s="32"/>
      <c r="F3164" s="14">
        <f t="shared" si="2481"/>
        <v>0</v>
      </c>
      <c r="G3164" s="37"/>
      <c r="H3164" s="19"/>
      <c r="I3164" s="18"/>
      <c r="J3164" s="32"/>
      <c r="K3164" s="14">
        <f t="shared" si="2482"/>
        <v>0</v>
      </c>
      <c r="L3164" s="37"/>
      <c r="M3164" s="19"/>
      <c r="N3164" s="18"/>
      <c r="O3164" s="32"/>
      <c r="P3164" s="14">
        <f t="shared" si="2483"/>
        <v>0</v>
      </c>
      <c r="Q3164" s="15">
        <f t="shared" si="2465"/>
        <v>0</v>
      </c>
      <c r="S3164" s="30" t="s">
        <v>2201</v>
      </c>
      <c r="T3164" s="37">
        <v>2</v>
      </c>
      <c r="U3164" s="19"/>
      <c r="V3164" s="18"/>
      <c r="W3164" s="32">
        <v>2</v>
      </c>
      <c r="X3164" s="14">
        <f t="shared" si="2488"/>
        <v>4</v>
      </c>
      <c r="Y3164" s="37">
        <v>2</v>
      </c>
      <c r="Z3164" s="19"/>
      <c r="AA3164" s="18"/>
      <c r="AB3164" s="32">
        <v>2</v>
      </c>
      <c r="AC3164" s="14">
        <f t="shared" si="2489"/>
        <v>4</v>
      </c>
      <c r="AD3164" s="37">
        <v>2</v>
      </c>
      <c r="AE3164" s="19"/>
      <c r="AF3164" s="18"/>
      <c r="AG3164" s="32">
        <v>2</v>
      </c>
      <c r="AH3164" s="14">
        <f t="shared" si="2490"/>
        <v>4</v>
      </c>
      <c r="AI3164" s="15">
        <f t="shared" si="2466"/>
        <v>12</v>
      </c>
      <c r="AJ3164" s="56">
        <v>45394</v>
      </c>
    </row>
    <row r="3165" spans="1:37" x14ac:dyDescent="0.15">
      <c r="A3165" s="30"/>
      <c r="B3165" s="37"/>
      <c r="C3165" s="19"/>
      <c r="D3165" s="18"/>
      <c r="E3165" s="32"/>
      <c r="F3165" s="14">
        <f t="shared" si="2481"/>
        <v>0</v>
      </c>
      <c r="G3165" s="37"/>
      <c r="H3165" s="19"/>
      <c r="I3165" s="18"/>
      <c r="J3165" s="32"/>
      <c r="K3165" s="14">
        <f t="shared" si="2482"/>
        <v>0</v>
      </c>
      <c r="L3165" s="37"/>
      <c r="M3165" s="19"/>
      <c r="N3165" s="18"/>
      <c r="O3165" s="32"/>
      <c r="P3165" s="14">
        <f t="shared" si="2483"/>
        <v>0</v>
      </c>
      <c r="Q3165" s="15">
        <f t="shared" si="2465"/>
        <v>0</v>
      </c>
      <c r="S3165" s="30" t="s">
        <v>2202</v>
      </c>
      <c r="T3165" s="37">
        <v>1</v>
      </c>
      <c r="U3165" s="19"/>
      <c r="V3165" s="18">
        <v>3</v>
      </c>
      <c r="W3165" s="32"/>
      <c r="X3165" s="14">
        <f t="shared" si="2488"/>
        <v>4</v>
      </c>
      <c r="Y3165" s="37">
        <v>1</v>
      </c>
      <c r="Z3165" s="19"/>
      <c r="AA3165" s="18">
        <v>3</v>
      </c>
      <c r="AB3165" s="32"/>
      <c r="AC3165" s="14">
        <f t="shared" si="2489"/>
        <v>4</v>
      </c>
      <c r="AD3165" s="37">
        <v>1</v>
      </c>
      <c r="AE3165" s="19"/>
      <c r="AF3165" s="18">
        <v>3</v>
      </c>
      <c r="AG3165" s="32"/>
      <c r="AH3165" s="14">
        <f t="shared" si="2490"/>
        <v>4</v>
      </c>
      <c r="AI3165" s="15">
        <f t="shared" si="2466"/>
        <v>12</v>
      </c>
      <c r="AJ3165" s="56">
        <v>45397</v>
      </c>
    </row>
    <row r="3166" spans="1:37" x14ac:dyDescent="0.15">
      <c r="A3166" s="30"/>
      <c r="B3166" s="37"/>
      <c r="C3166" s="19"/>
      <c r="D3166" s="18"/>
      <c r="E3166" s="32"/>
      <c r="F3166" s="14">
        <f t="shared" si="2481"/>
        <v>0</v>
      </c>
      <c r="G3166" s="37"/>
      <c r="H3166" s="19"/>
      <c r="I3166" s="18"/>
      <c r="J3166" s="32"/>
      <c r="K3166" s="14">
        <f t="shared" si="2482"/>
        <v>0</v>
      </c>
      <c r="L3166" s="37"/>
      <c r="M3166" s="19"/>
      <c r="N3166" s="18"/>
      <c r="O3166" s="32"/>
      <c r="P3166" s="14">
        <f t="shared" si="2483"/>
        <v>0</v>
      </c>
      <c r="Q3166" s="15">
        <f t="shared" si="2465"/>
        <v>0</v>
      </c>
      <c r="S3166" s="30" t="s">
        <v>2203</v>
      </c>
      <c r="T3166" s="37"/>
      <c r="U3166" s="19">
        <v>5</v>
      </c>
      <c r="V3166" s="18">
        <v>1</v>
      </c>
      <c r="W3166" s="32"/>
      <c r="X3166" s="14">
        <f t="shared" si="2488"/>
        <v>6</v>
      </c>
      <c r="Y3166" s="37"/>
      <c r="Z3166" s="19">
        <v>5</v>
      </c>
      <c r="AA3166" s="18">
        <v>1</v>
      </c>
      <c r="AB3166" s="32"/>
      <c r="AC3166" s="14">
        <f t="shared" si="2489"/>
        <v>6</v>
      </c>
      <c r="AD3166" s="37"/>
      <c r="AE3166" s="19">
        <v>5</v>
      </c>
      <c r="AF3166" s="18">
        <v>1</v>
      </c>
      <c r="AG3166" s="32"/>
      <c r="AH3166" s="14">
        <f t="shared" si="2490"/>
        <v>6</v>
      </c>
      <c r="AI3166" s="15">
        <f t="shared" si="2466"/>
        <v>18</v>
      </c>
      <c r="AJ3166" s="56">
        <v>45399</v>
      </c>
      <c r="AK3166" s="16"/>
    </row>
    <row r="3167" spans="1:37" x14ac:dyDescent="0.15">
      <c r="A3167" s="30"/>
      <c r="B3167" s="37"/>
      <c r="C3167" s="19"/>
      <c r="D3167" s="18"/>
      <c r="E3167" s="32"/>
      <c r="F3167" s="14">
        <f t="shared" si="2481"/>
        <v>0</v>
      </c>
      <c r="G3167" s="37"/>
      <c r="H3167" s="19"/>
      <c r="I3167" s="18"/>
      <c r="J3167" s="32"/>
      <c r="K3167" s="14">
        <f t="shared" si="2482"/>
        <v>0</v>
      </c>
      <c r="L3167" s="37"/>
      <c r="M3167" s="19"/>
      <c r="N3167" s="18"/>
      <c r="O3167" s="32"/>
      <c r="P3167" s="14">
        <f t="shared" si="2483"/>
        <v>0</v>
      </c>
      <c r="Q3167" s="15">
        <f t="shared" si="2465"/>
        <v>0</v>
      </c>
      <c r="S3167" s="30" t="s">
        <v>2205</v>
      </c>
      <c r="T3167" s="37"/>
      <c r="U3167" s="19">
        <v>3</v>
      </c>
      <c r="V3167" s="18">
        <v>1</v>
      </c>
      <c r="W3167" s="32">
        <v>1</v>
      </c>
      <c r="X3167" s="14">
        <f t="shared" si="2488"/>
        <v>5</v>
      </c>
      <c r="Y3167" s="37"/>
      <c r="Z3167" s="19">
        <v>3</v>
      </c>
      <c r="AA3167" s="18">
        <v>1</v>
      </c>
      <c r="AB3167" s="32">
        <v>1</v>
      </c>
      <c r="AC3167" s="14">
        <f t="shared" si="2489"/>
        <v>5</v>
      </c>
      <c r="AD3167" s="37"/>
      <c r="AE3167" s="19">
        <v>3</v>
      </c>
      <c r="AF3167" s="18">
        <v>1</v>
      </c>
      <c r="AG3167" s="32">
        <v>1</v>
      </c>
      <c r="AH3167" s="14">
        <f t="shared" si="2490"/>
        <v>5</v>
      </c>
      <c r="AI3167" s="15">
        <f t="shared" si="2466"/>
        <v>15</v>
      </c>
      <c r="AJ3167" s="56">
        <v>45400</v>
      </c>
      <c r="AK3167" s="16"/>
    </row>
    <row r="3168" spans="1:37" x14ac:dyDescent="0.15">
      <c r="A3168" s="30"/>
      <c r="B3168" s="37"/>
      <c r="C3168" s="19"/>
      <c r="D3168" s="18"/>
      <c r="E3168" s="32"/>
      <c r="F3168" s="14">
        <f t="shared" si="2481"/>
        <v>0</v>
      </c>
      <c r="G3168" s="37"/>
      <c r="H3168" s="19"/>
      <c r="I3168" s="18"/>
      <c r="J3168" s="32"/>
      <c r="K3168" s="14">
        <f t="shared" si="2482"/>
        <v>0</v>
      </c>
      <c r="L3168" s="37"/>
      <c r="M3168" s="19"/>
      <c r="N3168" s="18"/>
      <c r="O3168" s="32"/>
      <c r="P3168" s="14">
        <f t="shared" si="2483"/>
        <v>0</v>
      </c>
      <c r="Q3168" s="15">
        <f t="shared" si="2465"/>
        <v>0</v>
      </c>
      <c r="S3168" s="30" t="s">
        <v>2206</v>
      </c>
      <c r="T3168" s="37"/>
      <c r="U3168" s="19">
        <v>1</v>
      </c>
      <c r="V3168" s="18">
        <v>4</v>
      </c>
      <c r="W3168" s="32">
        <v>3</v>
      </c>
      <c r="X3168" s="14">
        <f t="shared" si="2488"/>
        <v>8</v>
      </c>
      <c r="Y3168" s="37"/>
      <c r="Z3168" s="19">
        <v>1</v>
      </c>
      <c r="AA3168" s="18">
        <v>4</v>
      </c>
      <c r="AB3168" s="32">
        <v>3</v>
      </c>
      <c r="AC3168" s="14">
        <f t="shared" si="2489"/>
        <v>8</v>
      </c>
      <c r="AD3168" s="37"/>
      <c r="AE3168" s="19">
        <v>1</v>
      </c>
      <c r="AF3168" s="18">
        <v>4</v>
      </c>
      <c r="AG3168" s="32">
        <v>3</v>
      </c>
      <c r="AH3168" s="14">
        <f t="shared" si="2490"/>
        <v>8</v>
      </c>
      <c r="AI3168" s="15">
        <f t="shared" si="2466"/>
        <v>24</v>
      </c>
      <c r="AJ3168" s="56">
        <v>45401</v>
      </c>
    </row>
    <row r="3169" spans="1:52" x14ac:dyDescent="0.15">
      <c r="A3169" s="30"/>
      <c r="B3169" s="37"/>
      <c r="C3169" s="19"/>
      <c r="D3169" s="18"/>
      <c r="E3169" s="32"/>
      <c r="F3169" s="14">
        <f t="shared" si="2481"/>
        <v>0</v>
      </c>
      <c r="G3169" s="37"/>
      <c r="H3169" s="19"/>
      <c r="I3169" s="18"/>
      <c r="J3169" s="32"/>
      <c r="K3169" s="14">
        <f t="shared" si="2482"/>
        <v>0</v>
      </c>
      <c r="L3169" s="37"/>
      <c r="M3169" s="19"/>
      <c r="N3169" s="18"/>
      <c r="O3169" s="32"/>
      <c r="P3169" s="14">
        <f t="shared" si="2483"/>
        <v>0</v>
      </c>
      <c r="Q3169" s="15">
        <f t="shared" si="2465"/>
        <v>0</v>
      </c>
      <c r="S3169" s="30" t="s">
        <v>2207</v>
      </c>
      <c r="T3169" s="37">
        <v>1</v>
      </c>
      <c r="U3169" s="19">
        <v>1</v>
      </c>
      <c r="V3169" s="18">
        <v>2</v>
      </c>
      <c r="W3169" s="32">
        <v>3</v>
      </c>
      <c r="X3169" s="14">
        <f t="shared" si="2488"/>
        <v>7</v>
      </c>
      <c r="Y3169" s="37">
        <v>1</v>
      </c>
      <c r="Z3169" s="19">
        <v>1</v>
      </c>
      <c r="AA3169" s="18">
        <v>2</v>
      </c>
      <c r="AB3169" s="32">
        <v>3</v>
      </c>
      <c r="AC3169" s="14">
        <f t="shared" si="2489"/>
        <v>7</v>
      </c>
      <c r="AD3169" s="37">
        <v>1</v>
      </c>
      <c r="AE3169" s="19">
        <v>1</v>
      </c>
      <c r="AF3169" s="18">
        <v>2</v>
      </c>
      <c r="AG3169" s="32">
        <v>3</v>
      </c>
      <c r="AH3169" s="14">
        <f t="shared" si="2490"/>
        <v>7</v>
      </c>
      <c r="AI3169" s="15">
        <f t="shared" si="2466"/>
        <v>21</v>
      </c>
      <c r="AJ3169" s="56">
        <v>45401</v>
      </c>
    </row>
    <row r="3170" spans="1:52" x14ac:dyDescent="0.15">
      <c r="A3170" s="30"/>
      <c r="B3170" s="37"/>
      <c r="C3170" s="19"/>
      <c r="D3170" s="18"/>
      <c r="E3170" s="32"/>
      <c r="F3170" s="14">
        <f t="shared" si="2481"/>
        <v>0</v>
      </c>
      <c r="G3170" s="37"/>
      <c r="H3170" s="19"/>
      <c r="I3170" s="18"/>
      <c r="J3170" s="32"/>
      <c r="K3170" s="14">
        <f t="shared" si="2482"/>
        <v>0</v>
      </c>
      <c r="L3170" s="37"/>
      <c r="M3170" s="19"/>
      <c r="N3170" s="18"/>
      <c r="O3170" s="32"/>
      <c r="P3170" s="14">
        <f t="shared" si="2483"/>
        <v>0</v>
      </c>
      <c r="Q3170" s="15">
        <f t="shared" si="2465"/>
        <v>0</v>
      </c>
      <c r="S3170" s="30" t="s">
        <v>2208</v>
      </c>
      <c r="T3170" s="31"/>
      <c r="U3170" s="32">
        <v>4</v>
      </c>
      <c r="V3170" s="33">
        <v>1</v>
      </c>
      <c r="W3170" s="32">
        <v>1</v>
      </c>
      <c r="X3170" s="14">
        <f t="shared" si="2488"/>
        <v>6</v>
      </c>
      <c r="Y3170" s="31"/>
      <c r="Z3170" s="32">
        <v>4</v>
      </c>
      <c r="AA3170" s="33">
        <v>1</v>
      </c>
      <c r="AB3170" s="32">
        <v>1</v>
      </c>
      <c r="AC3170" s="14">
        <f t="shared" si="2489"/>
        <v>6</v>
      </c>
      <c r="AD3170" s="31"/>
      <c r="AE3170" s="32">
        <v>4</v>
      </c>
      <c r="AF3170" s="33">
        <v>1</v>
      </c>
      <c r="AG3170" s="32">
        <v>1</v>
      </c>
      <c r="AH3170" s="14">
        <f t="shared" si="2490"/>
        <v>6</v>
      </c>
      <c r="AI3170" s="15">
        <f t="shared" si="2466"/>
        <v>18</v>
      </c>
      <c r="AJ3170" s="56">
        <v>45404</v>
      </c>
    </row>
    <row r="3171" spans="1:52" x14ac:dyDescent="0.15">
      <c r="A3171" s="30"/>
      <c r="B3171" s="37"/>
      <c r="C3171" s="19"/>
      <c r="D3171" s="18"/>
      <c r="E3171" s="32"/>
      <c r="F3171" s="14">
        <f t="shared" si="2481"/>
        <v>0</v>
      </c>
      <c r="G3171" s="37"/>
      <c r="H3171" s="19"/>
      <c r="I3171" s="18"/>
      <c r="J3171" s="32"/>
      <c r="K3171" s="14">
        <f t="shared" si="2482"/>
        <v>0</v>
      </c>
      <c r="L3171" s="37"/>
      <c r="M3171" s="19"/>
      <c r="N3171" s="18"/>
      <c r="O3171" s="32"/>
      <c r="P3171" s="14">
        <f t="shared" si="2483"/>
        <v>0</v>
      </c>
      <c r="Q3171" s="15">
        <f t="shared" si="2465"/>
        <v>0</v>
      </c>
      <c r="S3171" s="30" t="s">
        <v>2209</v>
      </c>
      <c r="T3171" s="31"/>
      <c r="U3171" s="32">
        <v>4</v>
      </c>
      <c r="V3171" s="33">
        <v>2</v>
      </c>
      <c r="W3171" s="32"/>
      <c r="X3171" s="14">
        <f t="shared" si="2488"/>
        <v>6</v>
      </c>
      <c r="Y3171" s="31"/>
      <c r="Z3171" s="32">
        <v>4</v>
      </c>
      <c r="AA3171" s="33">
        <v>2</v>
      </c>
      <c r="AB3171" s="32"/>
      <c r="AC3171" s="14">
        <f t="shared" si="2489"/>
        <v>6</v>
      </c>
      <c r="AD3171" s="31"/>
      <c r="AE3171" s="32">
        <v>4</v>
      </c>
      <c r="AF3171" s="33">
        <v>2</v>
      </c>
      <c r="AG3171" s="32"/>
      <c r="AH3171" s="14">
        <f t="shared" si="2490"/>
        <v>6</v>
      </c>
      <c r="AI3171" s="15">
        <f t="shared" si="2466"/>
        <v>18</v>
      </c>
      <c r="AJ3171" s="56">
        <v>45406</v>
      </c>
    </row>
    <row r="3172" spans="1:52" x14ac:dyDescent="0.15">
      <c r="A3172" s="30"/>
      <c r="B3172" s="37"/>
      <c r="C3172" s="19"/>
      <c r="D3172" s="18"/>
      <c r="E3172" s="32"/>
      <c r="F3172" s="14">
        <f t="shared" si="2481"/>
        <v>0</v>
      </c>
      <c r="G3172" s="37"/>
      <c r="H3172" s="19"/>
      <c r="I3172" s="18"/>
      <c r="J3172" s="32"/>
      <c r="K3172" s="14">
        <f t="shared" si="2482"/>
        <v>0</v>
      </c>
      <c r="L3172" s="37"/>
      <c r="M3172" s="19"/>
      <c r="N3172" s="18"/>
      <c r="O3172" s="32"/>
      <c r="P3172" s="14">
        <f t="shared" si="2483"/>
        <v>0</v>
      </c>
      <c r="Q3172" s="15">
        <f t="shared" si="2465"/>
        <v>0</v>
      </c>
      <c r="S3172" s="30" t="s">
        <v>858</v>
      </c>
      <c r="T3172" s="37">
        <v>10</v>
      </c>
      <c r="U3172" s="19">
        <v>10</v>
      </c>
      <c r="V3172" s="18">
        <v>10</v>
      </c>
      <c r="W3172" s="32"/>
      <c r="X3172" s="14">
        <f t="shared" si="2488"/>
        <v>30</v>
      </c>
      <c r="Y3172" s="37">
        <v>15</v>
      </c>
      <c r="Z3172" s="19">
        <v>25</v>
      </c>
      <c r="AA3172" s="18">
        <v>20</v>
      </c>
      <c r="AB3172" s="32"/>
      <c r="AC3172" s="14">
        <f t="shared" si="2489"/>
        <v>60</v>
      </c>
      <c r="AD3172" s="37">
        <v>10</v>
      </c>
      <c r="AE3172" s="19">
        <v>15</v>
      </c>
      <c r="AF3172" s="18">
        <v>10</v>
      </c>
      <c r="AG3172" s="32"/>
      <c r="AH3172" s="14">
        <f t="shared" si="2490"/>
        <v>35</v>
      </c>
      <c r="AI3172" s="15">
        <f t="shared" si="2466"/>
        <v>125</v>
      </c>
      <c r="AJ3172" s="56">
        <v>45406</v>
      </c>
    </row>
    <row r="3173" spans="1:52" x14ac:dyDescent="0.15">
      <c r="A3173" s="30"/>
      <c r="B3173" s="37"/>
      <c r="C3173" s="19"/>
      <c r="D3173" s="18"/>
      <c r="E3173" s="32"/>
      <c r="F3173" s="14">
        <f t="shared" si="2481"/>
        <v>0</v>
      </c>
      <c r="G3173" s="37"/>
      <c r="H3173" s="19"/>
      <c r="I3173" s="18"/>
      <c r="J3173" s="32"/>
      <c r="K3173" s="14">
        <f t="shared" si="2482"/>
        <v>0</v>
      </c>
      <c r="L3173" s="37"/>
      <c r="M3173" s="19"/>
      <c r="N3173" s="18"/>
      <c r="O3173" s="32"/>
      <c r="P3173" s="14">
        <f t="shared" si="2483"/>
        <v>0</v>
      </c>
      <c r="Q3173" s="15">
        <f t="shared" si="2465"/>
        <v>0</v>
      </c>
      <c r="S3173" s="30"/>
      <c r="T3173" s="31"/>
      <c r="U3173" s="32"/>
      <c r="V3173" s="33"/>
      <c r="W3173" s="32"/>
      <c r="X3173" s="14">
        <f t="shared" si="2488"/>
        <v>0</v>
      </c>
      <c r="Y3173" s="31"/>
      <c r="Z3173" s="32"/>
      <c r="AA3173" s="33"/>
      <c r="AB3173" s="32"/>
      <c r="AC3173" s="14">
        <f t="shared" si="2489"/>
        <v>0</v>
      </c>
      <c r="AD3173" s="31"/>
      <c r="AE3173" s="32"/>
      <c r="AF3173" s="33"/>
      <c r="AG3173" s="32"/>
      <c r="AH3173" s="14">
        <f t="shared" si="2490"/>
        <v>0</v>
      </c>
      <c r="AI3173" s="15">
        <f t="shared" si="2466"/>
        <v>0</v>
      </c>
    </row>
    <row r="3174" spans="1:52" x14ac:dyDescent="0.15">
      <c r="A3174" s="39"/>
      <c r="B3174" s="37"/>
      <c r="C3174" s="19"/>
      <c r="D3174" s="18"/>
      <c r="E3174" s="32"/>
      <c r="F3174" s="14">
        <f t="shared" si="2481"/>
        <v>0</v>
      </c>
      <c r="G3174" s="37"/>
      <c r="H3174" s="19"/>
      <c r="I3174" s="18"/>
      <c r="J3174" s="32"/>
      <c r="K3174" s="14">
        <f t="shared" si="2482"/>
        <v>0</v>
      </c>
      <c r="L3174" s="37"/>
      <c r="M3174" s="19"/>
      <c r="N3174" s="18"/>
      <c r="O3174" s="32"/>
      <c r="P3174" s="14">
        <f t="shared" si="2483"/>
        <v>0</v>
      </c>
      <c r="Q3174" s="15">
        <f t="shared" si="2465"/>
        <v>0</v>
      </c>
      <c r="S3174" s="30" t="s">
        <v>2146</v>
      </c>
      <c r="T3174" s="31"/>
      <c r="U3174" s="32"/>
      <c r="V3174" s="33"/>
      <c r="W3174" s="32"/>
      <c r="X3174" s="14">
        <f t="shared" si="2488"/>
        <v>0</v>
      </c>
      <c r="Y3174" s="31"/>
      <c r="Z3174" s="32"/>
      <c r="AA3174" s="33"/>
      <c r="AB3174" s="32"/>
      <c r="AC3174" s="14">
        <f t="shared" si="2489"/>
        <v>0</v>
      </c>
      <c r="AD3174" s="31"/>
      <c r="AE3174" s="32"/>
      <c r="AF3174" s="33"/>
      <c r="AG3174" s="32"/>
      <c r="AH3174" s="14">
        <f t="shared" si="2490"/>
        <v>0</v>
      </c>
      <c r="AI3174" s="15">
        <f t="shared" si="2466"/>
        <v>0</v>
      </c>
      <c r="AJ3174" s="57" t="s">
        <v>1291</v>
      </c>
    </row>
    <row r="3175" spans="1:52" x14ac:dyDescent="0.15">
      <c r="A3175" s="30"/>
      <c r="B3175" s="37"/>
      <c r="C3175" s="19"/>
      <c r="D3175" s="18"/>
      <c r="E3175" s="32"/>
      <c r="F3175" s="14">
        <f t="shared" si="2481"/>
        <v>0</v>
      </c>
      <c r="G3175" s="37"/>
      <c r="H3175" s="19"/>
      <c r="I3175" s="18"/>
      <c r="J3175" s="32"/>
      <c r="K3175" s="14">
        <f t="shared" si="2482"/>
        <v>0</v>
      </c>
      <c r="L3175" s="37"/>
      <c r="M3175" s="19"/>
      <c r="N3175" s="18"/>
      <c r="O3175" s="32"/>
      <c r="P3175" s="14">
        <f t="shared" si="2483"/>
        <v>0</v>
      </c>
      <c r="Q3175" s="15">
        <f t="shared" si="2465"/>
        <v>0</v>
      </c>
      <c r="S3175" s="30" t="s">
        <v>2169</v>
      </c>
      <c r="T3175" s="31"/>
      <c r="U3175" s="32"/>
      <c r="V3175" s="33"/>
      <c r="W3175" s="32"/>
      <c r="X3175" s="14">
        <f t="shared" si="2488"/>
        <v>0</v>
      </c>
      <c r="Y3175" s="31"/>
      <c r="Z3175" s="32"/>
      <c r="AA3175" s="33"/>
      <c r="AB3175" s="32"/>
      <c r="AC3175" s="14">
        <f t="shared" si="2489"/>
        <v>0</v>
      </c>
      <c r="AD3175" s="31"/>
      <c r="AE3175" s="32"/>
      <c r="AF3175" s="33"/>
      <c r="AG3175" s="32"/>
      <c r="AH3175" s="14">
        <f t="shared" si="2490"/>
        <v>0</v>
      </c>
      <c r="AI3175" s="15">
        <f t="shared" si="2466"/>
        <v>0</v>
      </c>
      <c r="AJ3175" s="57" t="s">
        <v>1801</v>
      </c>
    </row>
    <row r="3176" spans="1:52" x14ac:dyDescent="0.15">
      <c r="A3176" s="30"/>
      <c r="B3176" s="37"/>
      <c r="C3176" s="19"/>
      <c r="D3176" s="18"/>
      <c r="E3176" s="32"/>
      <c r="F3176" s="14">
        <f t="shared" si="2481"/>
        <v>0</v>
      </c>
      <c r="G3176" s="37"/>
      <c r="H3176" s="19"/>
      <c r="I3176" s="18"/>
      <c r="J3176" s="32"/>
      <c r="K3176" s="14">
        <f t="shared" si="2482"/>
        <v>0</v>
      </c>
      <c r="L3176" s="37"/>
      <c r="M3176" s="19"/>
      <c r="N3176" s="18"/>
      <c r="O3176" s="32"/>
      <c r="P3176" s="14">
        <f t="shared" si="2483"/>
        <v>0</v>
      </c>
      <c r="Q3176" s="15">
        <f t="shared" si="2465"/>
        <v>0</v>
      </c>
      <c r="S3176" s="30" t="s">
        <v>2171</v>
      </c>
      <c r="T3176" s="31"/>
      <c r="U3176" s="32"/>
      <c r="V3176" s="33"/>
      <c r="W3176" s="32"/>
      <c r="X3176" s="14">
        <f t="shared" si="2488"/>
        <v>0</v>
      </c>
      <c r="Y3176" s="31"/>
      <c r="Z3176" s="32"/>
      <c r="AA3176" s="33"/>
      <c r="AB3176" s="32"/>
      <c r="AC3176" s="14">
        <f t="shared" si="2489"/>
        <v>0</v>
      </c>
      <c r="AD3176" s="31"/>
      <c r="AE3176" s="32"/>
      <c r="AF3176" s="33"/>
      <c r="AG3176" s="32"/>
      <c r="AH3176" s="14">
        <f t="shared" si="2490"/>
        <v>0</v>
      </c>
      <c r="AI3176" s="15">
        <f t="shared" si="2466"/>
        <v>0</v>
      </c>
      <c r="AJ3176" s="57" t="s">
        <v>2172</v>
      </c>
    </row>
    <row r="3177" spans="1:52" x14ac:dyDescent="0.15">
      <c r="A3177" s="13"/>
      <c r="B3177" s="37"/>
      <c r="C3177" s="19"/>
      <c r="D3177" s="18"/>
      <c r="E3177" s="32"/>
      <c r="F3177" s="14">
        <f t="shared" si="2481"/>
        <v>0</v>
      </c>
      <c r="G3177" s="37"/>
      <c r="H3177" s="19"/>
      <c r="I3177" s="18"/>
      <c r="J3177" s="32"/>
      <c r="K3177" s="14">
        <f t="shared" si="2482"/>
        <v>0</v>
      </c>
      <c r="L3177" s="37"/>
      <c r="M3177" s="19"/>
      <c r="N3177" s="18"/>
      <c r="O3177" s="32"/>
      <c r="P3177" s="14">
        <f t="shared" si="2483"/>
        <v>0</v>
      </c>
      <c r="Q3177" s="15">
        <f t="shared" si="2465"/>
        <v>0</v>
      </c>
      <c r="S3177" s="30" t="s">
        <v>1773</v>
      </c>
      <c r="T3177" s="31"/>
      <c r="U3177" s="32"/>
      <c r="V3177" s="33"/>
      <c r="W3177" s="32"/>
      <c r="X3177" s="14">
        <f t="shared" ref="X3177" si="2491">SUM(T3177:W3177)</f>
        <v>0</v>
      </c>
      <c r="Y3177" s="31"/>
      <c r="Z3177" s="32"/>
      <c r="AA3177" s="33"/>
      <c r="AB3177" s="32"/>
      <c r="AC3177" s="14">
        <f t="shared" ref="AC3177" si="2492">SUM(Y3177:AB3177)</f>
        <v>0</v>
      </c>
      <c r="AD3177" s="31"/>
      <c r="AE3177" s="32"/>
      <c r="AF3177" s="33"/>
      <c r="AG3177" s="32"/>
      <c r="AH3177" s="14">
        <f t="shared" ref="AH3177" si="2493">SUM(AD3177:AG3177)</f>
        <v>0</v>
      </c>
      <c r="AI3177" s="15">
        <f t="shared" ref="AI3177" si="2494">X3177+AC3177+AH3177</f>
        <v>0</v>
      </c>
      <c r="AJ3177" s="57" t="s">
        <v>106</v>
      </c>
    </row>
    <row r="3178" spans="1:52" ht="14.25" thickBot="1" x14ac:dyDescent="0.2">
      <c r="A3178" s="13"/>
      <c r="B3178" s="37"/>
      <c r="C3178" s="19"/>
      <c r="D3178" s="18"/>
      <c r="E3178" s="106"/>
      <c r="F3178" s="14">
        <f t="shared" si="2481"/>
        <v>0</v>
      </c>
      <c r="G3178" s="37"/>
      <c r="H3178" s="19"/>
      <c r="I3178" s="18"/>
      <c r="J3178" s="32"/>
      <c r="K3178" s="14">
        <f t="shared" si="2482"/>
        <v>0</v>
      </c>
      <c r="L3178" s="37"/>
      <c r="M3178" s="19"/>
      <c r="N3178" s="18"/>
      <c r="O3178" s="106"/>
      <c r="P3178" s="14">
        <f t="shared" si="2483"/>
        <v>0</v>
      </c>
      <c r="Q3178" s="24">
        <f t="shared" si="2465"/>
        <v>0</v>
      </c>
      <c r="S3178" s="13" t="s">
        <v>2046</v>
      </c>
      <c r="T3178" s="31">
        <f>20-10-7-3</f>
        <v>0</v>
      </c>
      <c r="U3178" s="32">
        <f>30-15-8-5-2</f>
        <v>0</v>
      </c>
      <c r="V3178" s="33">
        <f>20-10-5-5</f>
        <v>0</v>
      </c>
      <c r="W3178" s="130"/>
      <c r="X3178" s="14">
        <f t="shared" ref="X3178" si="2495">SUM(T3178:W3178)</f>
        <v>0</v>
      </c>
      <c r="Y3178" s="31">
        <f>20-10-7-3</f>
        <v>0</v>
      </c>
      <c r="Z3178" s="32">
        <f>30-15-8-5-2</f>
        <v>0</v>
      </c>
      <c r="AA3178" s="33">
        <f>20-10-5-5</f>
        <v>0</v>
      </c>
      <c r="AB3178" s="130"/>
      <c r="AC3178" s="14">
        <f t="shared" ref="AC3178" si="2496">SUM(Y3178:AB3178)</f>
        <v>0</v>
      </c>
      <c r="AD3178" s="31">
        <f>20-10-7-3</f>
        <v>0</v>
      </c>
      <c r="AE3178" s="32">
        <f>30-15-8-5-2</f>
        <v>0</v>
      </c>
      <c r="AF3178" s="33">
        <f>20-10-5-5</f>
        <v>0</v>
      </c>
      <c r="AG3178" s="130"/>
      <c r="AH3178" s="14">
        <f t="shared" ref="AH3178" si="2497">SUM(AD3178:AG3178)</f>
        <v>0</v>
      </c>
      <c r="AI3178" s="15">
        <f t="shared" ref="AI3178" si="2498">X3178+AC3178+AH3178</f>
        <v>0</v>
      </c>
      <c r="AJ3178" s="57" t="s">
        <v>2045</v>
      </c>
    </row>
    <row r="3179" spans="1:52" ht="14.25" thickBot="1" x14ac:dyDescent="0.2">
      <c r="A3179" s="3" t="s">
        <v>11</v>
      </c>
      <c r="B3179" s="26">
        <f>SUM(B3155:B3178)</f>
        <v>1</v>
      </c>
      <c r="C3179" s="26">
        <f t="shared" ref="C3179:E3179" si="2499">SUM(C3155:C3178)</f>
        <v>0</v>
      </c>
      <c r="D3179" s="26">
        <f t="shared" si="2499"/>
        <v>1</v>
      </c>
      <c r="E3179" s="26">
        <f t="shared" si="2499"/>
        <v>0</v>
      </c>
      <c r="F3179" s="40">
        <f>SUM(F3155:F3178)</f>
        <v>2</v>
      </c>
      <c r="G3179" s="26">
        <f t="shared" ref="G3179:Q3179" si="2500">SUM(G3155:G3178)</f>
        <v>2</v>
      </c>
      <c r="H3179" s="26">
        <f t="shared" si="2500"/>
        <v>0</v>
      </c>
      <c r="I3179" s="27">
        <f t="shared" si="2500"/>
        <v>1</v>
      </c>
      <c r="J3179" s="27">
        <f t="shared" si="2500"/>
        <v>0</v>
      </c>
      <c r="K3179" s="40">
        <f t="shared" si="2500"/>
        <v>3</v>
      </c>
      <c r="L3179" s="26">
        <f t="shared" si="2500"/>
        <v>1</v>
      </c>
      <c r="M3179" s="26">
        <f t="shared" si="2500"/>
        <v>0</v>
      </c>
      <c r="N3179" s="26">
        <f t="shared" si="2500"/>
        <v>1</v>
      </c>
      <c r="O3179" s="26">
        <f t="shared" si="2500"/>
        <v>0</v>
      </c>
      <c r="P3179" s="40">
        <f t="shared" si="2500"/>
        <v>2</v>
      </c>
      <c r="Q3179" s="41">
        <f t="shared" si="2500"/>
        <v>7</v>
      </c>
      <c r="S3179" s="3" t="s">
        <v>11</v>
      </c>
      <c r="T3179" s="26">
        <f t="shared" ref="T3179:AI3179" si="2501">SUM(T3155:T3178)</f>
        <v>24</v>
      </c>
      <c r="U3179" s="26">
        <f t="shared" si="2501"/>
        <v>51</v>
      </c>
      <c r="V3179" s="26">
        <f t="shared" si="2501"/>
        <v>46</v>
      </c>
      <c r="W3179" s="26">
        <f t="shared" si="2501"/>
        <v>28</v>
      </c>
      <c r="X3179" s="40">
        <f t="shared" si="2501"/>
        <v>149</v>
      </c>
      <c r="Y3179" s="26">
        <f t="shared" si="2501"/>
        <v>29</v>
      </c>
      <c r="Z3179" s="26">
        <f t="shared" si="2501"/>
        <v>66</v>
      </c>
      <c r="AA3179" s="27">
        <f t="shared" si="2501"/>
        <v>56</v>
      </c>
      <c r="AB3179" s="27">
        <f t="shared" si="2501"/>
        <v>28</v>
      </c>
      <c r="AC3179" s="40">
        <f t="shared" si="2501"/>
        <v>179</v>
      </c>
      <c r="AD3179" s="26">
        <f t="shared" si="2501"/>
        <v>24</v>
      </c>
      <c r="AE3179" s="26">
        <f t="shared" si="2501"/>
        <v>56</v>
      </c>
      <c r="AF3179" s="26">
        <f t="shared" si="2501"/>
        <v>46</v>
      </c>
      <c r="AG3179" s="26">
        <f t="shared" si="2501"/>
        <v>28</v>
      </c>
      <c r="AH3179" s="40">
        <f t="shared" si="2501"/>
        <v>154</v>
      </c>
      <c r="AI3179" s="41">
        <f t="shared" si="2501"/>
        <v>482</v>
      </c>
    </row>
    <row r="3180" spans="1:52" ht="14.25" thickBot="1" x14ac:dyDescent="0.2">
      <c r="A3180" s="42" t="s">
        <v>12</v>
      </c>
      <c r="B3180" s="43">
        <f>B3154-B3179</f>
        <v>5</v>
      </c>
      <c r="C3180" s="43">
        <f t="shared" ref="C3180:Q3180" si="2502">C3154-C3179</f>
        <v>5</v>
      </c>
      <c r="D3180" s="43">
        <f t="shared" si="2502"/>
        <v>3</v>
      </c>
      <c r="E3180" s="43">
        <f t="shared" si="2502"/>
        <v>5</v>
      </c>
      <c r="F3180" s="43">
        <f t="shared" si="2502"/>
        <v>18</v>
      </c>
      <c r="G3180" s="43">
        <f t="shared" si="2502"/>
        <v>3</v>
      </c>
      <c r="H3180" s="43">
        <f t="shared" si="2502"/>
        <v>6</v>
      </c>
      <c r="I3180" s="43">
        <f t="shared" si="2502"/>
        <v>5</v>
      </c>
      <c r="J3180" s="43">
        <f t="shared" si="2502"/>
        <v>6</v>
      </c>
      <c r="K3180" s="43">
        <f t="shared" si="2502"/>
        <v>20</v>
      </c>
      <c r="L3180" s="43">
        <f t="shared" si="2502"/>
        <v>2</v>
      </c>
      <c r="M3180" s="43">
        <f t="shared" si="2502"/>
        <v>6</v>
      </c>
      <c r="N3180" s="43">
        <f t="shared" si="2502"/>
        <v>5</v>
      </c>
      <c r="O3180" s="43">
        <f t="shared" si="2502"/>
        <v>4</v>
      </c>
      <c r="P3180" s="43">
        <f t="shared" si="2502"/>
        <v>17</v>
      </c>
      <c r="Q3180" s="41">
        <f t="shared" si="2502"/>
        <v>55</v>
      </c>
      <c r="S3180" s="42" t="s">
        <v>12</v>
      </c>
      <c r="T3180" s="43">
        <f>T3154-T3179</f>
        <v>366</v>
      </c>
      <c r="U3180" s="43">
        <f t="shared" ref="U3180:AI3180" si="2503">U3154-U3179</f>
        <v>331</v>
      </c>
      <c r="V3180" s="43">
        <f t="shared" si="2503"/>
        <v>428</v>
      </c>
      <c r="W3180" s="43">
        <f t="shared" si="2503"/>
        <v>107</v>
      </c>
      <c r="X3180" s="43">
        <f t="shared" si="2503"/>
        <v>1232</v>
      </c>
      <c r="Y3180" s="43">
        <f t="shared" si="2503"/>
        <v>428</v>
      </c>
      <c r="Z3180" s="43">
        <f t="shared" si="2503"/>
        <v>354</v>
      </c>
      <c r="AA3180" s="43">
        <f t="shared" si="2503"/>
        <v>397</v>
      </c>
      <c r="AB3180" s="43">
        <f t="shared" si="2503"/>
        <v>88</v>
      </c>
      <c r="AC3180" s="43">
        <f t="shared" si="2503"/>
        <v>1267</v>
      </c>
      <c r="AD3180" s="43">
        <f t="shared" si="2503"/>
        <v>392</v>
      </c>
      <c r="AE3180" s="43">
        <f t="shared" si="2503"/>
        <v>425</v>
      </c>
      <c r="AF3180" s="43">
        <f t="shared" si="2503"/>
        <v>413</v>
      </c>
      <c r="AG3180" s="43">
        <f t="shared" si="2503"/>
        <v>227</v>
      </c>
      <c r="AH3180" s="43">
        <f t="shared" si="2503"/>
        <v>1457</v>
      </c>
      <c r="AI3180" s="41">
        <f t="shared" si="2503"/>
        <v>3956</v>
      </c>
    </row>
    <row r="3181" spans="1:52" x14ac:dyDescent="0.15">
      <c r="T3181" s="101"/>
      <c r="U3181" s="101"/>
      <c r="V3181" s="101"/>
      <c r="W3181" s="101"/>
      <c r="X3181" s="101"/>
      <c r="Y3181" s="101"/>
      <c r="Z3181" s="101"/>
      <c r="AA3181" s="101"/>
      <c r="AB3181" s="101"/>
      <c r="AC3181" s="101"/>
      <c r="AD3181" s="101"/>
      <c r="AE3181" s="101"/>
      <c r="AF3181" s="101"/>
      <c r="AG3181" s="101"/>
      <c r="AH3181" s="101"/>
      <c r="AJ3181" s="167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6"/>
    </row>
    <row r="3182" spans="1:52" x14ac:dyDescent="0.15">
      <c r="T3182" s="150"/>
      <c r="U3182" s="150"/>
      <c r="V3182" s="150"/>
      <c r="W3182" s="150"/>
      <c r="X3182" s="166"/>
      <c r="Y3182" s="150"/>
      <c r="Z3182" s="150"/>
      <c r="AA3182" s="150"/>
      <c r="AB3182" s="150"/>
      <c r="AC3182" s="166"/>
      <c r="AD3182" s="138"/>
      <c r="AE3182" s="150"/>
      <c r="AF3182" s="150"/>
      <c r="AG3182" s="150"/>
      <c r="AH3182" s="166"/>
      <c r="AI3182" s="150"/>
    </row>
    <row r="3183" spans="1:52" ht="21.75" thickBot="1" x14ac:dyDescent="0.25">
      <c r="A3183" s="50" t="s">
        <v>13</v>
      </c>
      <c r="B3183" s="51"/>
      <c r="C3183" s="51"/>
      <c r="D3183" s="51"/>
      <c r="E3183" s="51"/>
      <c r="F3183" s="54" t="s">
        <v>26</v>
      </c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S3183" s="50" t="s">
        <v>14</v>
      </c>
      <c r="T3183" s="51"/>
      <c r="U3183" s="51"/>
      <c r="V3183" s="51"/>
      <c r="W3183" s="51"/>
      <c r="X3183" s="54" t="s">
        <v>26</v>
      </c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</row>
    <row r="3184" spans="1:52" ht="14.25" thickBot="1" x14ac:dyDescent="0.2">
      <c r="A3184" s="2" t="s">
        <v>0</v>
      </c>
      <c r="B3184" s="225" t="s">
        <v>15</v>
      </c>
      <c r="C3184" s="225"/>
      <c r="D3184" s="225"/>
      <c r="E3184" s="225"/>
      <c r="F3184" s="226"/>
      <c r="G3184" s="225" t="s">
        <v>1</v>
      </c>
      <c r="H3184" s="225"/>
      <c r="I3184" s="225"/>
      <c r="J3184" s="225"/>
      <c r="K3184" s="226"/>
      <c r="L3184" s="225" t="s">
        <v>16</v>
      </c>
      <c r="M3184" s="225"/>
      <c r="N3184" s="225"/>
      <c r="O3184" s="225"/>
      <c r="P3184" s="225"/>
      <c r="Q3184" s="227" t="s">
        <v>2</v>
      </c>
      <c r="S3184" s="2" t="s">
        <v>0</v>
      </c>
      <c r="T3184" s="225" t="s">
        <v>15</v>
      </c>
      <c r="U3184" s="225"/>
      <c r="V3184" s="225"/>
      <c r="W3184" s="225"/>
      <c r="X3184" s="226"/>
      <c r="Y3184" s="225" t="s">
        <v>1</v>
      </c>
      <c r="Z3184" s="225"/>
      <c r="AA3184" s="225"/>
      <c r="AB3184" s="225"/>
      <c r="AC3184" s="226"/>
      <c r="AD3184" s="225" t="s">
        <v>16</v>
      </c>
      <c r="AE3184" s="225"/>
      <c r="AF3184" s="225"/>
      <c r="AG3184" s="225"/>
      <c r="AH3184" s="225"/>
      <c r="AI3184" s="227" t="s">
        <v>2</v>
      </c>
    </row>
    <row r="3185" spans="1:36" ht="14.25" thickBot="1" x14ac:dyDescent="0.2">
      <c r="A3185" s="2" t="s">
        <v>3</v>
      </c>
      <c r="B3185" s="3" t="s">
        <v>4</v>
      </c>
      <c r="C3185" s="2" t="s">
        <v>5</v>
      </c>
      <c r="D3185" s="4" t="s">
        <v>6</v>
      </c>
      <c r="E3185" s="2" t="s">
        <v>821</v>
      </c>
      <c r="F3185" s="2" t="s">
        <v>7</v>
      </c>
      <c r="G3185" s="3" t="s">
        <v>4</v>
      </c>
      <c r="H3185" s="2" t="s">
        <v>5</v>
      </c>
      <c r="I3185" s="4" t="s">
        <v>6</v>
      </c>
      <c r="J3185" s="2" t="s">
        <v>820</v>
      </c>
      <c r="K3185" s="2" t="s">
        <v>7</v>
      </c>
      <c r="L3185" s="3" t="s">
        <v>4</v>
      </c>
      <c r="M3185" s="2" t="s">
        <v>5</v>
      </c>
      <c r="N3185" s="4" t="s">
        <v>6</v>
      </c>
      <c r="O3185" s="2" t="s">
        <v>820</v>
      </c>
      <c r="P3185" s="3" t="s">
        <v>7</v>
      </c>
      <c r="Q3185" s="228"/>
      <c r="S3185" s="2" t="s">
        <v>1954</v>
      </c>
      <c r="T3185" s="3" t="s">
        <v>1955</v>
      </c>
      <c r="U3185" s="2" t="s">
        <v>5</v>
      </c>
      <c r="V3185" s="4" t="s">
        <v>6</v>
      </c>
      <c r="W3185" s="2" t="s">
        <v>821</v>
      </c>
      <c r="X3185" s="2" t="s">
        <v>7</v>
      </c>
      <c r="Y3185" s="3" t="s">
        <v>4</v>
      </c>
      <c r="Z3185" s="2" t="s">
        <v>5</v>
      </c>
      <c r="AA3185" s="4" t="s">
        <v>6</v>
      </c>
      <c r="AB3185" s="2" t="s">
        <v>821</v>
      </c>
      <c r="AC3185" s="2" t="s">
        <v>7</v>
      </c>
      <c r="AD3185" s="3" t="s">
        <v>4</v>
      </c>
      <c r="AE3185" s="2" t="s">
        <v>5</v>
      </c>
      <c r="AF3185" s="4" t="s">
        <v>6</v>
      </c>
      <c r="AG3185" s="2" t="s">
        <v>821</v>
      </c>
      <c r="AH3185" s="3" t="s">
        <v>7</v>
      </c>
      <c r="AI3185" s="228"/>
    </row>
    <row r="3186" spans="1:36" x14ac:dyDescent="0.15">
      <c r="A3186" s="5" t="s">
        <v>12</v>
      </c>
      <c r="B3186" s="6">
        <f>B3180</f>
        <v>5</v>
      </c>
      <c r="C3186" s="7">
        <f>C3180</f>
        <v>5</v>
      </c>
      <c r="D3186" s="6">
        <f>D3180</f>
        <v>3</v>
      </c>
      <c r="E3186" s="7">
        <f>E3180</f>
        <v>5</v>
      </c>
      <c r="F3186" s="8">
        <f>SUM(B3186:E3186)</f>
        <v>18</v>
      </c>
      <c r="G3186" s="6">
        <f>G3180</f>
        <v>3</v>
      </c>
      <c r="H3186" s="7">
        <f>H3180</f>
        <v>6</v>
      </c>
      <c r="I3186" s="6">
        <f>I3180</f>
        <v>5</v>
      </c>
      <c r="J3186" s="7">
        <f>J3180</f>
        <v>6</v>
      </c>
      <c r="K3186" s="8">
        <f>SUM(G3186:J3186)</f>
        <v>20</v>
      </c>
      <c r="L3186" s="6">
        <f>L3180</f>
        <v>2</v>
      </c>
      <c r="M3186" s="7">
        <f>M3180</f>
        <v>6</v>
      </c>
      <c r="N3186" s="6">
        <f>N3180</f>
        <v>5</v>
      </c>
      <c r="O3186" s="7">
        <f>O3180</f>
        <v>4</v>
      </c>
      <c r="P3186" s="8">
        <f>SUM(L3186:O3186)</f>
        <v>17</v>
      </c>
      <c r="Q3186" s="9">
        <f>F3186+K3186+P3186</f>
        <v>55</v>
      </c>
      <c r="S3186" s="5" t="s">
        <v>12</v>
      </c>
      <c r="T3186" s="6">
        <f>T3180</f>
        <v>366</v>
      </c>
      <c r="U3186" s="7">
        <f>U3180</f>
        <v>331</v>
      </c>
      <c r="V3186" s="6">
        <f>V3180</f>
        <v>428</v>
      </c>
      <c r="W3186" s="7">
        <f>W3180</f>
        <v>107</v>
      </c>
      <c r="X3186" s="8">
        <f>SUM(T3186:W3186)</f>
        <v>1232</v>
      </c>
      <c r="Y3186" s="6">
        <f>Y3180</f>
        <v>428</v>
      </c>
      <c r="Z3186" s="7">
        <f>Z3180</f>
        <v>354</v>
      </c>
      <c r="AA3186" s="6">
        <f>AA3180</f>
        <v>397</v>
      </c>
      <c r="AB3186" s="7">
        <f>AB3180</f>
        <v>88</v>
      </c>
      <c r="AC3186" s="8">
        <f>SUM(Y3186:AB3186)</f>
        <v>1267</v>
      </c>
      <c r="AD3186" s="7">
        <f>AD3180</f>
        <v>392</v>
      </c>
      <c r="AE3186" s="7">
        <f>AE3180</f>
        <v>425</v>
      </c>
      <c r="AF3186" s="6">
        <f>AF3180</f>
        <v>413</v>
      </c>
      <c r="AG3186" s="7">
        <f>AG3180</f>
        <v>227</v>
      </c>
      <c r="AH3186" s="8">
        <f>SUM(AD3186:AG3186)</f>
        <v>1457</v>
      </c>
      <c r="AI3186" s="9">
        <f>X3186+AC3186+AH3186</f>
        <v>3956</v>
      </c>
    </row>
    <row r="3187" spans="1:36" x14ac:dyDescent="0.15">
      <c r="A3187" s="11" t="s">
        <v>66</v>
      </c>
      <c r="B3187" s="31"/>
      <c r="C3187" s="32">
        <v>1</v>
      </c>
      <c r="D3187" s="33">
        <v>2</v>
      </c>
      <c r="E3187" s="32">
        <v>2</v>
      </c>
      <c r="F3187" s="14">
        <f t="shared" ref="F3187:F3196" si="2504">SUM(B3187:E3187)</f>
        <v>5</v>
      </c>
      <c r="G3187" s="31"/>
      <c r="H3187" s="32">
        <v>1</v>
      </c>
      <c r="I3187" s="33">
        <v>2</v>
      </c>
      <c r="J3187" s="32">
        <v>2</v>
      </c>
      <c r="K3187" s="14">
        <f t="shared" ref="K3187:K3196" si="2505">SUM(G3187:J3187)</f>
        <v>5</v>
      </c>
      <c r="L3187" s="31"/>
      <c r="M3187" s="32">
        <v>1</v>
      </c>
      <c r="N3187" s="33">
        <v>2</v>
      </c>
      <c r="O3187" s="32">
        <v>2</v>
      </c>
      <c r="P3187" s="14">
        <f t="shared" ref="P3187:P3196" si="2506">SUM(L3187:O3187)</f>
        <v>5</v>
      </c>
      <c r="Q3187" s="15">
        <f t="shared" ref="Q3187:Q3221" si="2507">F3187+K3187+P3187</f>
        <v>15</v>
      </c>
      <c r="R3187" s="93">
        <v>45407</v>
      </c>
      <c r="S3187" s="11" t="s">
        <v>223</v>
      </c>
      <c r="T3187" s="12"/>
      <c r="U3187" s="13">
        <v>3</v>
      </c>
      <c r="V3187" s="12">
        <v>2</v>
      </c>
      <c r="W3187" s="30">
        <v>4</v>
      </c>
      <c r="X3187" s="14">
        <f t="shared" ref="X3187" si="2508">SUM(T3187:W3187)</f>
        <v>9</v>
      </c>
      <c r="Y3187" s="12"/>
      <c r="Z3187" s="13">
        <v>3</v>
      </c>
      <c r="AA3187" s="12">
        <v>2</v>
      </c>
      <c r="AB3187" s="30">
        <v>4</v>
      </c>
      <c r="AC3187" s="14">
        <f t="shared" ref="AC3187" si="2509">SUM(Y3187:AB3187)</f>
        <v>9</v>
      </c>
      <c r="AD3187" s="12"/>
      <c r="AE3187" s="13">
        <v>3</v>
      </c>
      <c r="AF3187" s="12">
        <v>2</v>
      </c>
      <c r="AG3187" s="30">
        <v>4</v>
      </c>
      <c r="AH3187" s="14">
        <f t="shared" ref="AH3187" si="2510">SUM(AD3187:AG3187)</f>
        <v>9</v>
      </c>
      <c r="AI3187" s="15">
        <f t="shared" ref="AI3187" si="2511">X3187+AC3187+AH3187</f>
        <v>27</v>
      </c>
      <c r="AJ3187" s="93">
        <v>45423</v>
      </c>
    </row>
    <row r="3188" spans="1:36" x14ac:dyDescent="0.15">
      <c r="A3188" s="11" t="s">
        <v>66</v>
      </c>
      <c r="B3188" s="37"/>
      <c r="C3188" s="19">
        <v>2</v>
      </c>
      <c r="D3188" s="18"/>
      <c r="E3188" s="32">
        <v>2</v>
      </c>
      <c r="F3188" s="14">
        <f t="shared" si="2504"/>
        <v>4</v>
      </c>
      <c r="G3188" s="37"/>
      <c r="H3188" s="19">
        <v>2</v>
      </c>
      <c r="I3188" s="18"/>
      <c r="J3188" s="32">
        <v>2</v>
      </c>
      <c r="K3188" s="14">
        <f t="shared" si="2505"/>
        <v>4</v>
      </c>
      <c r="L3188" s="37"/>
      <c r="M3188" s="19">
        <v>2</v>
      </c>
      <c r="N3188" s="18"/>
      <c r="O3188" s="32">
        <v>2</v>
      </c>
      <c r="P3188" s="14">
        <f t="shared" si="2506"/>
        <v>4</v>
      </c>
      <c r="Q3188" s="15">
        <f t="shared" si="2507"/>
        <v>12</v>
      </c>
      <c r="R3188" s="93">
        <v>45421</v>
      </c>
      <c r="S3188" s="11" t="s">
        <v>223</v>
      </c>
      <c r="T3188" s="12"/>
      <c r="U3188" s="13"/>
      <c r="V3188" s="12"/>
      <c r="W3188" s="30"/>
      <c r="X3188" s="14">
        <f>SUM(T3188:W3188)</f>
        <v>0</v>
      </c>
      <c r="Y3188" s="12"/>
      <c r="Z3188" s="13"/>
      <c r="AA3188" s="12"/>
      <c r="AB3188" s="30"/>
      <c r="AC3188" s="14">
        <f>SUM(Y3188:AB3188)</f>
        <v>0</v>
      </c>
      <c r="AD3188" s="12"/>
      <c r="AE3188" s="13"/>
      <c r="AF3188" s="12">
        <v>3</v>
      </c>
      <c r="AG3188" s="30"/>
      <c r="AH3188" s="14">
        <f>SUM(AD3188:AG3188)</f>
        <v>3</v>
      </c>
      <c r="AI3188" s="15">
        <f t="shared" ref="AI3188" si="2512">X3188+AC3188+AH3188</f>
        <v>3</v>
      </c>
      <c r="AJ3188" s="93">
        <v>45430</v>
      </c>
    </row>
    <row r="3189" spans="1:36" x14ac:dyDescent="0.15">
      <c r="A3189" s="11" t="s">
        <v>2232</v>
      </c>
      <c r="B3189" s="12">
        <v>1</v>
      </c>
      <c r="C3189" s="13">
        <v>1</v>
      </c>
      <c r="D3189" s="12">
        <v>1</v>
      </c>
      <c r="E3189" s="30"/>
      <c r="F3189" s="14">
        <f t="shared" si="2504"/>
        <v>3</v>
      </c>
      <c r="G3189" s="12">
        <v>1</v>
      </c>
      <c r="H3189" s="13">
        <v>1</v>
      </c>
      <c r="I3189" s="12">
        <v>1</v>
      </c>
      <c r="J3189" s="30"/>
      <c r="K3189" s="14">
        <f t="shared" si="2505"/>
        <v>3</v>
      </c>
      <c r="L3189" s="12"/>
      <c r="M3189" s="13">
        <v>2</v>
      </c>
      <c r="N3189" s="12">
        <v>1</v>
      </c>
      <c r="O3189" s="30">
        <v>1</v>
      </c>
      <c r="P3189" s="14">
        <f t="shared" si="2506"/>
        <v>4</v>
      </c>
      <c r="Q3189" s="15">
        <f t="shared" si="2507"/>
        <v>10</v>
      </c>
      <c r="R3189" s="93">
        <v>45427</v>
      </c>
      <c r="S3189" s="11" t="s">
        <v>9</v>
      </c>
      <c r="T3189" s="12"/>
      <c r="U3189" s="13"/>
      <c r="V3189" s="12"/>
      <c r="W3189" s="30"/>
      <c r="X3189" s="14">
        <f t="shared" ref="X3189:X3196" si="2513">SUM(T3189:W3189)</f>
        <v>0</v>
      </c>
      <c r="Y3189" s="12"/>
      <c r="Z3189" s="13"/>
      <c r="AA3189" s="12"/>
      <c r="AB3189" s="30"/>
      <c r="AC3189" s="14">
        <f t="shared" ref="AC3189:AC3196" si="2514">SUM(Y3189:AB3189)</f>
        <v>0</v>
      </c>
      <c r="AD3189" s="12"/>
      <c r="AE3189" s="13"/>
      <c r="AF3189" s="12"/>
      <c r="AG3189" s="30"/>
      <c r="AH3189" s="14">
        <f t="shared" ref="AH3189:AH3196" si="2515">SUM(AD3189:AG3189)</f>
        <v>0</v>
      </c>
      <c r="AI3189" s="15">
        <f t="shared" ref="AI3189:AI3221" si="2516">X3189+AC3189+AH3189</f>
        <v>0</v>
      </c>
      <c r="AJ3189" s="57" t="s">
        <v>2199</v>
      </c>
    </row>
    <row r="3190" spans="1:36" x14ac:dyDescent="0.15">
      <c r="A3190" s="11" t="s">
        <v>9</v>
      </c>
      <c r="B3190" s="12"/>
      <c r="C3190" s="13"/>
      <c r="D3190" s="12"/>
      <c r="E3190" s="30"/>
      <c r="F3190" s="14">
        <f t="shared" si="2504"/>
        <v>0</v>
      </c>
      <c r="G3190" s="12"/>
      <c r="H3190" s="13"/>
      <c r="I3190" s="12"/>
      <c r="J3190" s="30"/>
      <c r="K3190" s="14">
        <f t="shared" si="2505"/>
        <v>0</v>
      </c>
      <c r="L3190" s="12"/>
      <c r="M3190" s="13"/>
      <c r="N3190" s="12"/>
      <c r="O3190" s="30"/>
      <c r="P3190" s="14">
        <f t="shared" si="2506"/>
        <v>0</v>
      </c>
      <c r="Q3190" s="15">
        <f t="shared" si="2507"/>
        <v>0</v>
      </c>
      <c r="S3190" s="11" t="s">
        <v>478</v>
      </c>
      <c r="T3190" s="62">
        <v>50</v>
      </c>
      <c r="U3190" s="47">
        <v>200</v>
      </c>
      <c r="V3190" s="46">
        <v>100</v>
      </c>
      <c r="W3190" s="47">
        <v>200</v>
      </c>
      <c r="X3190" s="123">
        <f t="shared" si="2513"/>
        <v>550</v>
      </c>
      <c r="Y3190" s="46">
        <v>100</v>
      </c>
      <c r="Z3190" s="47">
        <v>200</v>
      </c>
      <c r="AA3190" s="46">
        <v>200</v>
      </c>
      <c r="AB3190" s="47">
        <v>300</v>
      </c>
      <c r="AC3190" s="123">
        <f t="shared" si="2514"/>
        <v>800</v>
      </c>
      <c r="AD3190" s="46">
        <v>100</v>
      </c>
      <c r="AE3190" s="47">
        <v>200</v>
      </c>
      <c r="AF3190" s="46">
        <v>100</v>
      </c>
      <c r="AG3190" s="47">
        <v>200</v>
      </c>
      <c r="AH3190" s="123">
        <f t="shared" si="2515"/>
        <v>600</v>
      </c>
      <c r="AI3190" s="72">
        <f t="shared" si="2516"/>
        <v>1950</v>
      </c>
      <c r="AJ3190" s="56" t="s">
        <v>2225</v>
      </c>
    </row>
    <row r="3191" spans="1:36" x14ac:dyDescent="0.15">
      <c r="A3191" s="11" t="s">
        <v>9</v>
      </c>
      <c r="B3191" s="12"/>
      <c r="C3191" s="13"/>
      <c r="D3191" s="12"/>
      <c r="E3191" s="30"/>
      <c r="F3191" s="14">
        <f t="shared" si="2504"/>
        <v>0</v>
      </c>
      <c r="G3191" s="12"/>
      <c r="H3191" s="13"/>
      <c r="I3191" s="12"/>
      <c r="J3191" s="30"/>
      <c r="K3191" s="14">
        <f t="shared" si="2505"/>
        <v>0</v>
      </c>
      <c r="L3191" s="12"/>
      <c r="M3191" s="13"/>
      <c r="N3191" s="12"/>
      <c r="O3191" s="30"/>
      <c r="P3191" s="14">
        <f t="shared" si="2506"/>
        <v>0</v>
      </c>
      <c r="Q3191" s="15">
        <f t="shared" si="2507"/>
        <v>0</v>
      </c>
      <c r="S3191" s="11" t="s">
        <v>9</v>
      </c>
      <c r="T3191" s="89"/>
      <c r="U3191" s="88"/>
      <c r="V3191" s="89"/>
      <c r="W3191" s="88"/>
      <c r="X3191" s="14">
        <f t="shared" si="2513"/>
        <v>0</v>
      </c>
      <c r="Y3191" s="89"/>
      <c r="Z3191" s="88"/>
      <c r="AA3191" s="89"/>
      <c r="AB3191" s="88"/>
      <c r="AC3191" s="14">
        <f t="shared" si="2514"/>
        <v>0</v>
      </c>
      <c r="AD3191" s="89"/>
      <c r="AE3191" s="88"/>
      <c r="AF3191" s="89"/>
      <c r="AG3191" s="88"/>
      <c r="AH3191" s="14">
        <f t="shared" si="2515"/>
        <v>0</v>
      </c>
      <c r="AI3191" s="15">
        <f t="shared" si="2516"/>
        <v>0</v>
      </c>
      <c r="AJ3191" s="58" t="s">
        <v>2129</v>
      </c>
    </row>
    <row r="3192" spans="1:36" x14ac:dyDescent="0.15">
      <c r="A3192" s="11" t="s">
        <v>9</v>
      </c>
      <c r="B3192" s="12"/>
      <c r="C3192" s="13"/>
      <c r="D3192" s="12"/>
      <c r="E3192" s="30"/>
      <c r="F3192" s="14">
        <f t="shared" si="2504"/>
        <v>0</v>
      </c>
      <c r="G3192" s="12"/>
      <c r="H3192" s="13"/>
      <c r="I3192" s="12"/>
      <c r="J3192" s="30"/>
      <c r="K3192" s="14">
        <f t="shared" si="2505"/>
        <v>0</v>
      </c>
      <c r="L3192" s="12"/>
      <c r="M3192" s="13"/>
      <c r="N3192" s="12"/>
      <c r="O3192" s="30"/>
      <c r="P3192" s="14">
        <f t="shared" si="2506"/>
        <v>0</v>
      </c>
      <c r="Q3192" s="15">
        <f t="shared" si="2507"/>
        <v>0</v>
      </c>
      <c r="S3192" s="11" t="s">
        <v>9</v>
      </c>
      <c r="T3192" s="46"/>
      <c r="U3192" s="47"/>
      <c r="V3192" s="46"/>
      <c r="W3192" s="88"/>
      <c r="X3192" s="14">
        <f t="shared" si="2513"/>
        <v>0</v>
      </c>
      <c r="Y3192" s="46"/>
      <c r="Z3192" s="47"/>
      <c r="AA3192" s="46"/>
      <c r="AB3192" s="88"/>
      <c r="AC3192" s="14">
        <f t="shared" si="2514"/>
        <v>0</v>
      </c>
      <c r="AD3192" s="46"/>
      <c r="AE3192" s="47"/>
      <c r="AF3192" s="46"/>
      <c r="AG3192" s="88"/>
      <c r="AH3192" s="14">
        <f t="shared" si="2515"/>
        <v>0</v>
      </c>
      <c r="AI3192" s="15">
        <f t="shared" si="2516"/>
        <v>0</v>
      </c>
    </row>
    <row r="3193" spans="1:36" x14ac:dyDescent="0.15">
      <c r="A3193" s="11" t="s">
        <v>9</v>
      </c>
      <c r="B3193" s="18"/>
      <c r="C3193" s="19"/>
      <c r="D3193" s="18"/>
      <c r="E3193" s="32"/>
      <c r="F3193" s="14">
        <f t="shared" si="2504"/>
        <v>0</v>
      </c>
      <c r="G3193" s="18"/>
      <c r="H3193" s="19"/>
      <c r="I3193" s="18"/>
      <c r="J3193" s="32"/>
      <c r="K3193" s="14">
        <f t="shared" si="2505"/>
        <v>0</v>
      </c>
      <c r="L3193" s="18"/>
      <c r="M3193" s="19"/>
      <c r="N3193" s="18"/>
      <c r="O3193" s="32"/>
      <c r="P3193" s="14">
        <f t="shared" si="2506"/>
        <v>0</v>
      </c>
      <c r="Q3193" s="15">
        <f t="shared" si="2507"/>
        <v>0</v>
      </c>
      <c r="S3193" s="11" t="s">
        <v>9</v>
      </c>
      <c r="T3193" s="62"/>
      <c r="U3193" s="47"/>
      <c r="V3193" s="46"/>
      <c r="W3193" s="47"/>
      <c r="X3193" s="123">
        <f t="shared" si="2513"/>
        <v>0</v>
      </c>
      <c r="Y3193" s="46"/>
      <c r="Z3193" s="47"/>
      <c r="AA3193" s="46"/>
      <c r="AB3193" s="47"/>
      <c r="AC3193" s="123">
        <f t="shared" si="2514"/>
        <v>0</v>
      </c>
      <c r="AD3193" s="46"/>
      <c r="AE3193" s="47"/>
      <c r="AF3193" s="46"/>
      <c r="AG3193" s="47"/>
      <c r="AH3193" s="123">
        <f t="shared" si="2515"/>
        <v>0</v>
      </c>
      <c r="AI3193" s="72">
        <f t="shared" si="2516"/>
        <v>0</v>
      </c>
    </row>
    <row r="3194" spans="1:36" x14ac:dyDescent="0.15">
      <c r="A3194" s="11" t="s">
        <v>9</v>
      </c>
      <c r="B3194" s="18"/>
      <c r="C3194" s="19"/>
      <c r="D3194" s="18"/>
      <c r="E3194" s="32"/>
      <c r="F3194" s="14">
        <f t="shared" si="2504"/>
        <v>0</v>
      </c>
      <c r="G3194" s="18"/>
      <c r="H3194" s="19"/>
      <c r="I3194" s="18"/>
      <c r="J3194" s="32"/>
      <c r="K3194" s="14">
        <f t="shared" si="2505"/>
        <v>0</v>
      </c>
      <c r="L3194" s="18"/>
      <c r="M3194" s="19"/>
      <c r="N3194" s="18"/>
      <c r="O3194" s="32"/>
      <c r="P3194" s="14">
        <f t="shared" si="2506"/>
        <v>0</v>
      </c>
      <c r="Q3194" s="15">
        <f t="shared" si="2507"/>
        <v>0</v>
      </c>
      <c r="S3194" s="11" t="s">
        <v>9</v>
      </c>
      <c r="T3194" s="62"/>
      <c r="U3194" s="47"/>
      <c r="V3194" s="46"/>
      <c r="W3194" s="47"/>
      <c r="X3194" s="123">
        <f t="shared" si="2513"/>
        <v>0</v>
      </c>
      <c r="Y3194" s="46"/>
      <c r="Z3194" s="47"/>
      <c r="AA3194" s="46"/>
      <c r="AB3194" s="47"/>
      <c r="AC3194" s="123">
        <f t="shared" si="2514"/>
        <v>0</v>
      </c>
      <c r="AD3194" s="46"/>
      <c r="AE3194" s="47"/>
      <c r="AF3194" s="46"/>
      <c r="AG3194" s="47"/>
      <c r="AH3194" s="123">
        <f t="shared" si="2515"/>
        <v>0</v>
      </c>
      <c r="AI3194" s="72">
        <f t="shared" si="2516"/>
        <v>0</v>
      </c>
    </row>
    <row r="3195" spans="1:36" x14ac:dyDescent="0.15">
      <c r="A3195" s="11" t="s">
        <v>9</v>
      </c>
      <c r="B3195" s="18"/>
      <c r="C3195" s="19"/>
      <c r="D3195" s="18"/>
      <c r="E3195" s="32"/>
      <c r="F3195" s="14">
        <f t="shared" si="2504"/>
        <v>0</v>
      </c>
      <c r="G3195" s="18"/>
      <c r="H3195" s="19"/>
      <c r="I3195" s="18"/>
      <c r="J3195" s="32"/>
      <c r="K3195" s="14">
        <f t="shared" si="2505"/>
        <v>0</v>
      </c>
      <c r="L3195" s="18"/>
      <c r="M3195" s="19"/>
      <c r="N3195" s="18"/>
      <c r="O3195" s="32"/>
      <c r="P3195" s="14">
        <f t="shared" si="2506"/>
        <v>0</v>
      </c>
      <c r="Q3195" s="15">
        <f t="shared" si="2507"/>
        <v>0</v>
      </c>
      <c r="S3195" s="11" t="s">
        <v>9</v>
      </c>
      <c r="T3195" s="89"/>
      <c r="U3195" s="88"/>
      <c r="V3195" s="89"/>
      <c r="W3195" s="88"/>
      <c r="X3195" s="14">
        <f t="shared" si="2513"/>
        <v>0</v>
      </c>
      <c r="Y3195" s="89"/>
      <c r="Z3195" s="88"/>
      <c r="AA3195" s="89"/>
      <c r="AB3195" s="88"/>
      <c r="AC3195" s="14">
        <f t="shared" si="2514"/>
        <v>0</v>
      </c>
      <c r="AD3195" s="89"/>
      <c r="AE3195" s="88"/>
      <c r="AF3195" s="89"/>
      <c r="AG3195" s="88"/>
      <c r="AH3195" s="14">
        <f t="shared" si="2515"/>
        <v>0</v>
      </c>
      <c r="AI3195" s="15">
        <f t="shared" si="2516"/>
        <v>0</v>
      </c>
    </row>
    <row r="3196" spans="1:36" ht="14.25" thickBot="1" x14ac:dyDescent="0.2">
      <c r="A3196" s="20" t="s">
        <v>9</v>
      </c>
      <c r="B3196" s="21"/>
      <c r="C3196" s="22"/>
      <c r="D3196" s="21"/>
      <c r="E3196" s="105"/>
      <c r="F3196" s="14">
        <f t="shared" si="2504"/>
        <v>0</v>
      </c>
      <c r="G3196" s="21"/>
      <c r="H3196" s="22"/>
      <c r="I3196" s="21"/>
      <c r="J3196" s="105"/>
      <c r="K3196" s="14">
        <f t="shared" si="2505"/>
        <v>0</v>
      </c>
      <c r="L3196" s="21"/>
      <c r="M3196" s="22"/>
      <c r="N3196" s="21"/>
      <c r="O3196" s="105"/>
      <c r="P3196" s="14">
        <f t="shared" si="2506"/>
        <v>0</v>
      </c>
      <c r="Q3196" s="24">
        <f t="shared" si="2507"/>
        <v>0</v>
      </c>
      <c r="S3196" s="11" t="s">
        <v>9</v>
      </c>
      <c r="T3196" s="48"/>
      <c r="U3196" s="49"/>
      <c r="V3196" s="48"/>
      <c r="W3196" s="109"/>
      <c r="X3196" s="14">
        <f t="shared" si="2513"/>
        <v>0</v>
      </c>
      <c r="Y3196" s="48"/>
      <c r="Z3196" s="49"/>
      <c r="AA3196" s="48"/>
      <c r="AB3196" s="109"/>
      <c r="AC3196" s="14">
        <f t="shared" si="2514"/>
        <v>0</v>
      </c>
      <c r="AD3196" s="48"/>
      <c r="AE3196" s="49"/>
      <c r="AF3196" s="48"/>
      <c r="AG3196" s="109"/>
      <c r="AH3196" s="14">
        <f t="shared" si="2515"/>
        <v>0</v>
      </c>
      <c r="AI3196" s="24">
        <f t="shared" si="2516"/>
        <v>0</v>
      </c>
    </row>
    <row r="3197" spans="1:36" ht="14.25" thickBot="1" x14ac:dyDescent="0.2">
      <c r="A3197" s="25" t="s">
        <v>10</v>
      </c>
      <c r="B3197" s="26">
        <f>SUM(B3186:B3196)</f>
        <v>6</v>
      </c>
      <c r="C3197" s="26">
        <f>SUM(C3186:C3196)</f>
        <v>9</v>
      </c>
      <c r="D3197" s="27">
        <f>SUM(D3186:D3196)</f>
        <v>6</v>
      </c>
      <c r="E3197" s="27">
        <f>SUM(E3186:E3196)</f>
        <v>9</v>
      </c>
      <c r="F3197" s="28">
        <f>SUM(B3197:E3197)</f>
        <v>30</v>
      </c>
      <c r="G3197" s="26">
        <f>SUM(G3186:G3196)</f>
        <v>4</v>
      </c>
      <c r="H3197" s="26">
        <f>SUM(H3186:H3196)</f>
        <v>10</v>
      </c>
      <c r="I3197" s="27">
        <f>SUM(I3186:I3196)</f>
        <v>8</v>
      </c>
      <c r="J3197" s="27">
        <f>SUM(J3186:J3196)</f>
        <v>10</v>
      </c>
      <c r="K3197" s="28">
        <f>SUM(G3197:J3197)</f>
        <v>32</v>
      </c>
      <c r="L3197" s="26">
        <f>SUM(L3186:L3196)</f>
        <v>2</v>
      </c>
      <c r="M3197" s="26">
        <f>SUM(M3186:M3196)</f>
        <v>11</v>
      </c>
      <c r="N3197" s="27">
        <f>SUM(N3186:N3196)</f>
        <v>8</v>
      </c>
      <c r="O3197" s="27">
        <f>SUM(O3186:O3196)</f>
        <v>9</v>
      </c>
      <c r="P3197" s="28">
        <f>SUM(L3197:O3197)</f>
        <v>30</v>
      </c>
      <c r="Q3197" s="29">
        <f t="shared" si="2507"/>
        <v>92</v>
      </c>
      <c r="S3197" s="25" t="s">
        <v>10</v>
      </c>
      <c r="T3197" s="26">
        <f>SUM(T3186:T3196)</f>
        <v>416</v>
      </c>
      <c r="U3197" s="26">
        <f>SUM(U3186:U3196)</f>
        <v>534</v>
      </c>
      <c r="V3197" s="27">
        <f>SUM(V3186:V3196)</f>
        <v>530</v>
      </c>
      <c r="W3197" s="27">
        <f>SUM(W3186:W3196)</f>
        <v>311</v>
      </c>
      <c r="X3197" s="28">
        <f>SUM(T3197:W3197)</f>
        <v>1791</v>
      </c>
      <c r="Y3197" s="26">
        <f>SUM(Y3186:Y3196)</f>
        <v>528</v>
      </c>
      <c r="Z3197" s="26">
        <f>SUM(Z3186:Z3196)</f>
        <v>557</v>
      </c>
      <c r="AA3197" s="27">
        <f>SUM(AA3186:AA3196)</f>
        <v>599</v>
      </c>
      <c r="AB3197" s="27">
        <f>SUM(AB3186:AB3196)</f>
        <v>392</v>
      </c>
      <c r="AC3197" s="28">
        <f>SUM(Y3197:AB3197)</f>
        <v>2076</v>
      </c>
      <c r="AD3197" s="26">
        <f>SUM(AD3186:AD3196)</f>
        <v>492</v>
      </c>
      <c r="AE3197" s="26">
        <f>SUM(AE3186:AE3196)</f>
        <v>628</v>
      </c>
      <c r="AF3197" s="27">
        <f>SUM(AF3186:AF3196)</f>
        <v>518</v>
      </c>
      <c r="AG3197" s="27">
        <f>SUM(AG3186:AG3196)</f>
        <v>431</v>
      </c>
      <c r="AH3197" s="28">
        <f>SUM(AD3197:AG3197)</f>
        <v>2069</v>
      </c>
      <c r="AI3197" s="29">
        <f t="shared" si="2516"/>
        <v>5936</v>
      </c>
    </row>
    <row r="3198" spans="1:36" x14ac:dyDescent="0.15">
      <c r="A3198" s="30" t="s">
        <v>2211</v>
      </c>
      <c r="B3198" s="31"/>
      <c r="C3198" s="32"/>
      <c r="D3198" s="33"/>
      <c r="E3198" s="32">
        <v>2</v>
      </c>
      <c r="F3198" s="14">
        <f>SUM(B3198:E3198)</f>
        <v>2</v>
      </c>
      <c r="G3198" s="31"/>
      <c r="H3198" s="32"/>
      <c r="I3198" s="33"/>
      <c r="J3198" s="32">
        <v>2</v>
      </c>
      <c r="K3198" s="14">
        <f>SUM(G3198:J3198)</f>
        <v>2</v>
      </c>
      <c r="L3198" s="31"/>
      <c r="M3198" s="32"/>
      <c r="N3198" s="33"/>
      <c r="O3198" s="32">
        <v>2</v>
      </c>
      <c r="P3198" s="14">
        <f>SUM(L3198:O3198)</f>
        <v>2</v>
      </c>
      <c r="Q3198" s="15">
        <f t="shared" si="2507"/>
        <v>6</v>
      </c>
      <c r="R3198" s="56">
        <v>45407</v>
      </c>
      <c r="S3198" s="30" t="s">
        <v>2210</v>
      </c>
      <c r="T3198" s="37">
        <v>4</v>
      </c>
      <c r="U3198" s="19">
        <v>6</v>
      </c>
      <c r="V3198" s="18">
        <v>4</v>
      </c>
      <c r="W3198" s="32">
        <v>5</v>
      </c>
      <c r="X3198" s="14">
        <f t="shared" ref="X3198:X3200" si="2517">SUM(T3198:W3198)</f>
        <v>19</v>
      </c>
      <c r="Y3198" s="37">
        <v>4</v>
      </c>
      <c r="Z3198" s="19">
        <v>6</v>
      </c>
      <c r="AA3198" s="18">
        <v>4</v>
      </c>
      <c r="AB3198" s="32">
        <v>5</v>
      </c>
      <c r="AC3198" s="14">
        <f t="shared" ref="AC3198:AC3200" si="2518">SUM(Y3198:AB3198)</f>
        <v>19</v>
      </c>
      <c r="AD3198" s="37">
        <v>4</v>
      </c>
      <c r="AE3198" s="19">
        <v>6</v>
      </c>
      <c r="AF3198" s="18">
        <v>4</v>
      </c>
      <c r="AG3198" s="32">
        <v>5</v>
      </c>
      <c r="AH3198" s="14">
        <f t="shared" ref="AH3198:AH3200" si="2519">SUM(AD3198:AG3198)</f>
        <v>19</v>
      </c>
      <c r="AI3198" s="15">
        <f t="shared" ref="AI3198:AI3200" si="2520">X3198+AC3198+AH3198</f>
        <v>57</v>
      </c>
      <c r="AJ3198" s="56">
        <v>45407</v>
      </c>
    </row>
    <row r="3199" spans="1:36" x14ac:dyDescent="0.15">
      <c r="A3199" s="30" t="s">
        <v>2216</v>
      </c>
      <c r="B3199" s="37"/>
      <c r="C3199" s="19">
        <v>1</v>
      </c>
      <c r="D3199" s="18"/>
      <c r="E3199" s="32"/>
      <c r="F3199" s="14">
        <f t="shared" ref="F3199:F3221" si="2521">SUM(B3199:E3199)</f>
        <v>1</v>
      </c>
      <c r="G3199" s="37"/>
      <c r="H3199" s="19">
        <v>1</v>
      </c>
      <c r="I3199" s="18"/>
      <c r="J3199" s="32"/>
      <c r="K3199" s="14">
        <f t="shared" ref="K3199:K3221" si="2522">SUM(G3199:J3199)</f>
        <v>1</v>
      </c>
      <c r="L3199" s="37"/>
      <c r="M3199" s="19">
        <v>1</v>
      </c>
      <c r="N3199" s="18"/>
      <c r="O3199" s="32"/>
      <c r="P3199" s="14">
        <f t="shared" ref="P3199:P3221" si="2523">SUM(L3199:O3199)</f>
        <v>1</v>
      </c>
      <c r="Q3199" s="15">
        <f t="shared" si="2507"/>
        <v>3</v>
      </c>
      <c r="R3199" s="56">
        <v>45408</v>
      </c>
      <c r="S3199" s="30" t="s">
        <v>2214</v>
      </c>
      <c r="T3199" s="37"/>
      <c r="U3199" s="19"/>
      <c r="V3199" s="18"/>
      <c r="W3199" s="32">
        <v>2</v>
      </c>
      <c r="X3199" s="14">
        <f t="shared" si="2517"/>
        <v>2</v>
      </c>
      <c r="Y3199" s="37"/>
      <c r="Z3199" s="19"/>
      <c r="AA3199" s="18"/>
      <c r="AB3199" s="32">
        <v>2</v>
      </c>
      <c r="AC3199" s="14">
        <f t="shared" si="2518"/>
        <v>2</v>
      </c>
      <c r="AD3199" s="37"/>
      <c r="AE3199" s="19"/>
      <c r="AF3199" s="18"/>
      <c r="AG3199" s="32">
        <v>2</v>
      </c>
      <c r="AH3199" s="14">
        <f t="shared" si="2519"/>
        <v>2</v>
      </c>
      <c r="AI3199" s="15">
        <f t="shared" si="2520"/>
        <v>6</v>
      </c>
      <c r="AJ3199" s="56">
        <v>45408</v>
      </c>
    </row>
    <row r="3200" spans="1:36" x14ac:dyDescent="0.15">
      <c r="A3200" s="30" t="s">
        <v>915</v>
      </c>
      <c r="B3200" s="37"/>
      <c r="C3200" s="19"/>
      <c r="D3200" s="18"/>
      <c r="E3200" s="32"/>
      <c r="F3200" s="14">
        <f t="shared" si="2521"/>
        <v>0</v>
      </c>
      <c r="G3200" s="37"/>
      <c r="H3200" s="19"/>
      <c r="I3200" s="18">
        <v>1</v>
      </c>
      <c r="J3200" s="32"/>
      <c r="K3200" s="14">
        <f t="shared" si="2522"/>
        <v>1</v>
      </c>
      <c r="L3200" s="37"/>
      <c r="M3200" s="19"/>
      <c r="N3200" s="18"/>
      <c r="O3200" s="32"/>
      <c r="P3200" s="14">
        <f t="shared" si="2523"/>
        <v>0</v>
      </c>
      <c r="Q3200" s="15">
        <f t="shared" si="2507"/>
        <v>1</v>
      </c>
      <c r="R3200" s="56">
        <v>45412</v>
      </c>
      <c r="S3200" s="30" t="s">
        <v>2215</v>
      </c>
      <c r="T3200" s="37">
        <v>1</v>
      </c>
      <c r="U3200" s="19">
        <v>2</v>
      </c>
      <c r="V3200" s="18"/>
      <c r="W3200" s="32"/>
      <c r="X3200" s="14">
        <f t="shared" si="2517"/>
        <v>3</v>
      </c>
      <c r="Y3200" s="37">
        <v>1</v>
      </c>
      <c r="Z3200" s="19">
        <v>2</v>
      </c>
      <c r="AA3200" s="18"/>
      <c r="AB3200" s="32"/>
      <c r="AC3200" s="14">
        <f t="shared" si="2518"/>
        <v>3</v>
      </c>
      <c r="AD3200" s="37">
        <v>1</v>
      </c>
      <c r="AE3200" s="19">
        <v>2</v>
      </c>
      <c r="AF3200" s="18"/>
      <c r="AG3200" s="32"/>
      <c r="AH3200" s="14">
        <f t="shared" si="2519"/>
        <v>3</v>
      </c>
      <c r="AI3200" s="15">
        <f t="shared" si="2520"/>
        <v>9</v>
      </c>
      <c r="AJ3200" s="56">
        <v>45412</v>
      </c>
    </row>
    <row r="3201" spans="1:37" x14ac:dyDescent="0.15">
      <c r="A3201" s="30" t="s">
        <v>2228</v>
      </c>
      <c r="B3201" s="37"/>
      <c r="C3201" s="19">
        <v>3</v>
      </c>
      <c r="D3201" s="18">
        <v>2</v>
      </c>
      <c r="E3201" s="32">
        <v>4</v>
      </c>
      <c r="F3201" s="14">
        <f t="shared" si="2521"/>
        <v>9</v>
      </c>
      <c r="G3201" s="37"/>
      <c r="H3201" s="19">
        <v>3</v>
      </c>
      <c r="I3201" s="18">
        <v>2</v>
      </c>
      <c r="J3201" s="32">
        <v>4</v>
      </c>
      <c r="K3201" s="14">
        <f t="shared" si="2522"/>
        <v>9</v>
      </c>
      <c r="L3201" s="37"/>
      <c r="M3201" s="19">
        <v>3</v>
      </c>
      <c r="N3201" s="18">
        <v>2</v>
      </c>
      <c r="O3201" s="32">
        <v>4</v>
      </c>
      <c r="P3201" s="14">
        <f t="shared" si="2523"/>
        <v>9</v>
      </c>
      <c r="Q3201" s="15">
        <f t="shared" si="2507"/>
        <v>27</v>
      </c>
      <c r="R3201" s="93">
        <v>45423</v>
      </c>
      <c r="S3201" s="30" t="s">
        <v>2218</v>
      </c>
      <c r="T3201" s="37">
        <v>1</v>
      </c>
      <c r="U3201" s="19">
        <v>6</v>
      </c>
      <c r="V3201" s="18">
        <v>4</v>
      </c>
      <c r="W3201" s="32">
        <v>6</v>
      </c>
      <c r="X3201" s="14">
        <f t="shared" ref="X3201:X3221" si="2524">SUM(T3201:W3201)</f>
        <v>17</v>
      </c>
      <c r="Y3201" s="37">
        <v>1</v>
      </c>
      <c r="Z3201" s="19">
        <v>6</v>
      </c>
      <c r="AA3201" s="18">
        <v>4</v>
      </c>
      <c r="AB3201" s="32">
        <v>6</v>
      </c>
      <c r="AC3201" s="14">
        <f t="shared" ref="AC3201:AC3221" si="2525">SUM(Y3201:AB3201)</f>
        <v>17</v>
      </c>
      <c r="AD3201" s="37">
        <v>1</v>
      </c>
      <c r="AE3201" s="19">
        <v>6</v>
      </c>
      <c r="AF3201" s="18">
        <v>4</v>
      </c>
      <c r="AG3201" s="32">
        <v>6</v>
      </c>
      <c r="AH3201" s="14">
        <f t="shared" ref="AH3201:AH3221" si="2526">SUM(AD3201:AG3201)</f>
        <v>17</v>
      </c>
      <c r="AI3201" s="15">
        <f t="shared" si="2516"/>
        <v>51</v>
      </c>
      <c r="AJ3201" s="56">
        <v>45413</v>
      </c>
    </row>
    <row r="3202" spans="1:37" x14ac:dyDescent="0.15">
      <c r="A3202" s="30" t="s">
        <v>88</v>
      </c>
      <c r="B3202" s="37">
        <v>1</v>
      </c>
      <c r="C3202" s="19"/>
      <c r="D3202" s="18"/>
      <c r="E3202" s="32"/>
      <c r="F3202" s="14">
        <f t="shared" si="2521"/>
        <v>1</v>
      </c>
      <c r="G3202" s="37">
        <v>1</v>
      </c>
      <c r="H3202" s="19"/>
      <c r="I3202" s="18"/>
      <c r="J3202" s="32"/>
      <c r="K3202" s="14">
        <f t="shared" si="2522"/>
        <v>1</v>
      </c>
      <c r="L3202" s="37">
        <v>1</v>
      </c>
      <c r="M3202" s="19"/>
      <c r="N3202" s="18"/>
      <c r="O3202" s="32"/>
      <c r="P3202" s="14">
        <f t="shared" si="2523"/>
        <v>1</v>
      </c>
      <c r="Q3202" s="15">
        <f t="shared" si="2507"/>
        <v>3</v>
      </c>
      <c r="R3202" s="56">
        <v>45427</v>
      </c>
      <c r="S3202" s="13" t="s">
        <v>2219</v>
      </c>
      <c r="T3202" s="37">
        <v>3</v>
      </c>
      <c r="U3202" s="19">
        <v>2</v>
      </c>
      <c r="V3202" s="18">
        <v>5</v>
      </c>
      <c r="W3202" s="32"/>
      <c r="X3202" s="14">
        <f t="shared" si="2524"/>
        <v>10</v>
      </c>
      <c r="Y3202" s="37">
        <v>3</v>
      </c>
      <c r="Z3202" s="19">
        <v>2</v>
      </c>
      <c r="AA3202" s="18">
        <v>5</v>
      </c>
      <c r="AB3202" s="32"/>
      <c r="AC3202" s="14">
        <f t="shared" si="2525"/>
        <v>10</v>
      </c>
      <c r="AD3202" s="37">
        <v>3</v>
      </c>
      <c r="AE3202" s="19">
        <v>2</v>
      </c>
      <c r="AF3202" s="18">
        <v>5</v>
      </c>
      <c r="AG3202" s="32"/>
      <c r="AH3202" s="14">
        <f t="shared" si="2526"/>
        <v>10</v>
      </c>
      <c r="AI3202" s="15">
        <f t="shared" si="2516"/>
        <v>30</v>
      </c>
      <c r="AJ3202" s="56">
        <v>45420</v>
      </c>
    </row>
    <row r="3203" spans="1:37" x14ac:dyDescent="0.15">
      <c r="A3203" s="30" t="s">
        <v>2233</v>
      </c>
      <c r="B3203" s="37"/>
      <c r="C3203" s="19">
        <v>1</v>
      </c>
      <c r="D3203" s="18"/>
      <c r="E3203" s="32"/>
      <c r="F3203" s="14">
        <f t="shared" si="2521"/>
        <v>1</v>
      </c>
      <c r="G3203" s="37"/>
      <c r="H3203" s="19">
        <v>1</v>
      </c>
      <c r="I3203" s="18"/>
      <c r="J3203" s="32"/>
      <c r="K3203" s="14">
        <f t="shared" si="2522"/>
        <v>1</v>
      </c>
      <c r="L3203" s="37"/>
      <c r="M3203" s="19">
        <v>1</v>
      </c>
      <c r="N3203" s="18"/>
      <c r="O3203" s="32"/>
      <c r="P3203" s="14">
        <f t="shared" si="2523"/>
        <v>1</v>
      </c>
      <c r="Q3203" s="15">
        <f t="shared" si="2507"/>
        <v>3</v>
      </c>
      <c r="R3203" s="56">
        <v>45432</v>
      </c>
      <c r="S3203" s="30" t="s">
        <v>2220</v>
      </c>
      <c r="T3203" s="37">
        <v>6</v>
      </c>
      <c r="U3203" s="19">
        <v>3</v>
      </c>
      <c r="V3203" s="18"/>
      <c r="W3203" s="32"/>
      <c r="X3203" s="14">
        <f t="shared" si="2524"/>
        <v>9</v>
      </c>
      <c r="Y3203" s="37">
        <v>6</v>
      </c>
      <c r="Z3203" s="19">
        <v>3</v>
      </c>
      <c r="AA3203" s="18"/>
      <c r="AB3203" s="32"/>
      <c r="AC3203" s="14">
        <f t="shared" si="2525"/>
        <v>9</v>
      </c>
      <c r="AD3203" s="37">
        <v>6</v>
      </c>
      <c r="AE3203" s="19">
        <v>3</v>
      </c>
      <c r="AF3203" s="18"/>
      <c r="AG3203" s="32"/>
      <c r="AH3203" s="14">
        <f t="shared" si="2526"/>
        <v>9</v>
      </c>
      <c r="AI3203" s="15">
        <f t="shared" si="2516"/>
        <v>27</v>
      </c>
      <c r="AJ3203" s="56">
        <v>45419</v>
      </c>
      <c r="AK3203" s="16"/>
    </row>
    <row r="3204" spans="1:37" x14ac:dyDescent="0.15">
      <c r="A3204" s="30" t="s">
        <v>303</v>
      </c>
      <c r="B3204" s="37"/>
      <c r="C3204" s="19"/>
      <c r="D3204" s="18"/>
      <c r="E3204" s="32"/>
      <c r="F3204" s="14">
        <f t="shared" si="2521"/>
        <v>0</v>
      </c>
      <c r="G3204" s="37"/>
      <c r="H3204" s="19"/>
      <c r="I3204" s="18"/>
      <c r="J3204" s="32"/>
      <c r="K3204" s="14">
        <f t="shared" si="2522"/>
        <v>0</v>
      </c>
      <c r="L3204" s="37"/>
      <c r="M3204" s="19"/>
      <c r="N3204" s="18">
        <v>3</v>
      </c>
      <c r="O3204" s="32"/>
      <c r="P3204" s="14">
        <f t="shared" si="2523"/>
        <v>3</v>
      </c>
      <c r="Q3204" s="15">
        <f t="shared" si="2507"/>
        <v>3</v>
      </c>
      <c r="R3204" s="56">
        <v>45430</v>
      </c>
      <c r="S3204" s="30" t="s">
        <v>2221</v>
      </c>
      <c r="T3204" s="37">
        <v>6</v>
      </c>
      <c r="U3204" s="19">
        <v>6</v>
      </c>
      <c r="V3204" s="18">
        <v>5</v>
      </c>
      <c r="W3204" s="32"/>
      <c r="X3204" s="14">
        <f t="shared" si="2524"/>
        <v>17</v>
      </c>
      <c r="Y3204" s="37">
        <v>6</v>
      </c>
      <c r="Z3204" s="19">
        <v>6</v>
      </c>
      <c r="AA3204" s="18">
        <v>5</v>
      </c>
      <c r="AB3204" s="32"/>
      <c r="AC3204" s="14">
        <f t="shared" si="2525"/>
        <v>17</v>
      </c>
      <c r="AD3204" s="37">
        <v>6</v>
      </c>
      <c r="AE3204" s="19">
        <v>6</v>
      </c>
      <c r="AF3204" s="18">
        <v>5</v>
      </c>
      <c r="AG3204" s="32"/>
      <c r="AH3204" s="14">
        <f t="shared" si="2526"/>
        <v>17</v>
      </c>
      <c r="AI3204" s="15">
        <f t="shared" si="2516"/>
        <v>51</v>
      </c>
      <c r="AJ3204" s="56">
        <v>45420</v>
      </c>
    </row>
    <row r="3205" spans="1:37" x14ac:dyDescent="0.15">
      <c r="A3205" s="30" t="s">
        <v>2234</v>
      </c>
      <c r="B3205" s="37"/>
      <c r="C3205" s="19">
        <v>1</v>
      </c>
      <c r="D3205" s="18"/>
      <c r="E3205" s="32"/>
      <c r="F3205" s="14">
        <f t="shared" si="2521"/>
        <v>1</v>
      </c>
      <c r="G3205" s="37"/>
      <c r="H3205" s="19">
        <v>1</v>
      </c>
      <c r="I3205" s="18"/>
      <c r="J3205" s="32"/>
      <c r="K3205" s="14">
        <f t="shared" si="2522"/>
        <v>1</v>
      </c>
      <c r="L3205" s="37"/>
      <c r="M3205" s="19">
        <v>1</v>
      </c>
      <c r="N3205" s="18"/>
      <c r="O3205" s="32"/>
      <c r="P3205" s="14">
        <f t="shared" si="2523"/>
        <v>1</v>
      </c>
      <c r="Q3205" s="15">
        <f t="shared" si="2507"/>
        <v>3</v>
      </c>
      <c r="R3205" s="56">
        <v>45434</v>
      </c>
      <c r="S3205" s="30" t="s">
        <v>931</v>
      </c>
      <c r="T3205" s="37"/>
      <c r="U3205" s="19"/>
      <c r="V3205" s="18"/>
      <c r="W3205" s="32"/>
      <c r="X3205" s="14">
        <f t="shared" si="2524"/>
        <v>0</v>
      </c>
      <c r="Y3205" s="37"/>
      <c r="Z3205" s="19">
        <v>10</v>
      </c>
      <c r="AA3205" s="18"/>
      <c r="AB3205" s="32"/>
      <c r="AC3205" s="14">
        <f t="shared" si="2525"/>
        <v>10</v>
      </c>
      <c r="AD3205" s="37">
        <v>10</v>
      </c>
      <c r="AE3205" s="19">
        <v>10</v>
      </c>
      <c r="AF3205" s="18">
        <v>5</v>
      </c>
      <c r="AG3205" s="32"/>
      <c r="AH3205" s="14">
        <f t="shared" si="2526"/>
        <v>25</v>
      </c>
      <c r="AI3205" s="15">
        <f t="shared" si="2516"/>
        <v>35</v>
      </c>
      <c r="AJ3205" s="56">
        <v>45415</v>
      </c>
    </row>
    <row r="3206" spans="1:37" x14ac:dyDescent="0.15">
      <c r="A3206" s="30" t="s">
        <v>88</v>
      </c>
      <c r="B3206" s="37"/>
      <c r="C3206" s="19">
        <v>1</v>
      </c>
      <c r="D3206" s="18"/>
      <c r="E3206" s="32"/>
      <c r="F3206" s="14">
        <f t="shared" si="2521"/>
        <v>1</v>
      </c>
      <c r="G3206" s="37"/>
      <c r="H3206" s="19">
        <v>1</v>
      </c>
      <c r="I3206" s="18"/>
      <c r="J3206" s="32"/>
      <c r="K3206" s="14">
        <f t="shared" si="2522"/>
        <v>1</v>
      </c>
      <c r="L3206" s="37"/>
      <c r="M3206" s="19">
        <v>1</v>
      </c>
      <c r="N3206" s="18"/>
      <c r="O3206" s="32"/>
      <c r="P3206" s="14">
        <f t="shared" si="2523"/>
        <v>1</v>
      </c>
      <c r="Q3206" s="15">
        <f t="shared" si="2507"/>
        <v>3</v>
      </c>
      <c r="R3206" s="56">
        <v>45434</v>
      </c>
      <c r="S3206" s="30" t="s">
        <v>2222</v>
      </c>
      <c r="T3206" s="37">
        <v>2</v>
      </c>
      <c r="U3206" s="19">
        <v>5</v>
      </c>
      <c r="V3206" s="18">
        <v>3</v>
      </c>
      <c r="W3206" s="32">
        <v>4</v>
      </c>
      <c r="X3206" s="14">
        <f t="shared" si="2524"/>
        <v>14</v>
      </c>
      <c r="Y3206" s="37">
        <v>2</v>
      </c>
      <c r="Z3206" s="19">
        <v>5</v>
      </c>
      <c r="AA3206" s="18">
        <v>3</v>
      </c>
      <c r="AB3206" s="32">
        <v>4</v>
      </c>
      <c r="AC3206" s="14">
        <f t="shared" si="2525"/>
        <v>14</v>
      </c>
      <c r="AD3206" s="37">
        <v>2</v>
      </c>
      <c r="AE3206" s="19">
        <v>5</v>
      </c>
      <c r="AF3206" s="18">
        <v>3</v>
      </c>
      <c r="AG3206" s="32">
        <v>4</v>
      </c>
      <c r="AH3206" s="14">
        <f t="shared" si="2526"/>
        <v>14</v>
      </c>
      <c r="AI3206" s="15">
        <f t="shared" si="2516"/>
        <v>42</v>
      </c>
      <c r="AJ3206" s="56">
        <v>45421</v>
      </c>
    </row>
    <row r="3207" spans="1:37" x14ac:dyDescent="0.15">
      <c r="A3207" s="30"/>
      <c r="B3207" s="37"/>
      <c r="C3207" s="19"/>
      <c r="D3207" s="18"/>
      <c r="E3207" s="32"/>
      <c r="F3207" s="14">
        <f t="shared" si="2521"/>
        <v>0</v>
      </c>
      <c r="G3207" s="37"/>
      <c r="H3207" s="19"/>
      <c r="I3207" s="18"/>
      <c r="J3207" s="32"/>
      <c r="K3207" s="14">
        <f t="shared" si="2522"/>
        <v>0</v>
      </c>
      <c r="L3207" s="37"/>
      <c r="M3207" s="19"/>
      <c r="N3207" s="18"/>
      <c r="O3207" s="32"/>
      <c r="P3207" s="14">
        <f t="shared" si="2523"/>
        <v>0</v>
      </c>
      <c r="Q3207" s="15">
        <f t="shared" si="2507"/>
        <v>0</v>
      </c>
      <c r="S3207" s="30" t="s">
        <v>2223</v>
      </c>
      <c r="T3207" s="37">
        <v>3</v>
      </c>
      <c r="U3207" s="19">
        <v>4</v>
      </c>
      <c r="V3207" s="18">
        <v>3</v>
      </c>
      <c r="W3207" s="32"/>
      <c r="X3207" s="14">
        <f t="shared" si="2524"/>
        <v>10</v>
      </c>
      <c r="Y3207" s="37">
        <v>3</v>
      </c>
      <c r="Z3207" s="19">
        <v>4</v>
      </c>
      <c r="AA3207" s="18">
        <v>3</v>
      </c>
      <c r="AB3207" s="32"/>
      <c r="AC3207" s="14">
        <f t="shared" si="2525"/>
        <v>10</v>
      </c>
      <c r="AD3207" s="37">
        <v>3</v>
      </c>
      <c r="AE3207" s="19">
        <v>4</v>
      </c>
      <c r="AF3207" s="18">
        <v>3</v>
      </c>
      <c r="AG3207" s="32"/>
      <c r="AH3207" s="14">
        <f t="shared" si="2526"/>
        <v>10</v>
      </c>
      <c r="AI3207" s="15">
        <f t="shared" si="2516"/>
        <v>30</v>
      </c>
      <c r="AJ3207" s="56">
        <v>45422</v>
      </c>
    </row>
    <row r="3208" spans="1:37" x14ac:dyDescent="0.15">
      <c r="A3208" s="30"/>
      <c r="B3208" s="37"/>
      <c r="C3208" s="19"/>
      <c r="D3208" s="18"/>
      <c r="E3208" s="32"/>
      <c r="F3208" s="14">
        <f t="shared" si="2521"/>
        <v>0</v>
      </c>
      <c r="G3208" s="37"/>
      <c r="H3208" s="19"/>
      <c r="I3208" s="18"/>
      <c r="J3208" s="32"/>
      <c r="K3208" s="14">
        <f t="shared" si="2522"/>
        <v>0</v>
      </c>
      <c r="L3208" s="37"/>
      <c r="M3208" s="19"/>
      <c r="N3208" s="18"/>
      <c r="O3208" s="32"/>
      <c r="P3208" s="14">
        <f t="shared" si="2523"/>
        <v>0</v>
      </c>
      <c r="Q3208" s="15">
        <f t="shared" si="2507"/>
        <v>0</v>
      </c>
      <c r="S3208" s="30" t="s">
        <v>2224</v>
      </c>
      <c r="T3208" s="37">
        <v>2</v>
      </c>
      <c r="U3208" s="19">
        <v>3</v>
      </c>
      <c r="V3208" s="18"/>
      <c r="W3208" s="32">
        <v>1</v>
      </c>
      <c r="X3208" s="14">
        <f t="shared" si="2524"/>
        <v>6</v>
      </c>
      <c r="Y3208" s="37">
        <v>2</v>
      </c>
      <c r="Z3208" s="19">
        <v>3</v>
      </c>
      <c r="AA3208" s="18"/>
      <c r="AB3208" s="32">
        <v>1</v>
      </c>
      <c r="AC3208" s="14">
        <f t="shared" si="2525"/>
        <v>6</v>
      </c>
      <c r="AD3208" s="37">
        <v>2</v>
      </c>
      <c r="AE3208" s="19">
        <v>3</v>
      </c>
      <c r="AF3208" s="18"/>
      <c r="AG3208" s="32">
        <v>1</v>
      </c>
      <c r="AH3208" s="14">
        <f t="shared" si="2526"/>
        <v>6</v>
      </c>
      <c r="AI3208" s="15">
        <f t="shared" si="2516"/>
        <v>18</v>
      </c>
      <c r="AJ3208" s="56">
        <v>45422</v>
      </c>
    </row>
    <row r="3209" spans="1:37" x14ac:dyDescent="0.15">
      <c r="A3209" s="30"/>
      <c r="B3209" s="37"/>
      <c r="C3209" s="19"/>
      <c r="D3209" s="18"/>
      <c r="E3209" s="32"/>
      <c r="F3209" s="14">
        <f t="shared" si="2521"/>
        <v>0</v>
      </c>
      <c r="G3209" s="37"/>
      <c r="H3209" s="19"/>
      <c r="I3209" s="18"/>
      <c r="J3209" s="32"/>
      <c r="K3209" s="14">
        <f t="shared" si="2522"/>
        <v>0</v>
      </c>
      <c r="L3209" s="37"/>
      <c r="M3209" s="19"/>
      <c r="N3209" s="18"/>
      <c r="O3209" s="32"/>
      <c r="P3209" s="14">
        <f t="shared" si="2523"/>
        <v>0</v>
      </c>
      <c r="Q3209" s="15">
        <f t="shared" si="2507"/>
        <v>0</v>
      </c>
      <c r="S3209" s="30" t="s">
        <v>933</v>
      </c>
      <c r="T3209" s="37"/>
      <c r="U3209" s="19">
        <v>3</v>
      </c>
      <c r="V3209" s="18"/>
      <c r="W3209" s="32"/>
      <c r="X3209" s="14">
        <f t="shared" si="2524"/>
        <v>3</v>
      </c>
      <c r="Y3209" s="37">
        <v>10</v>
      </c>
      <c r="Z3209" s="19"/>
      <c r="AA3209" s="18"/>
      <c r="AB3209" s="32"/>
      <c r="AC3209" s="14">
        <f t="shared" si="2525"/>
        <v>10</v>
      </c>
      <c r="AD3209" s="37"/>
      <c r="AE3209" s="19">
        <v>5</v>
      </c>
      <c r="AF3209" s="18"/>
      <c r="AG3209" s="32"/>
      <c r="AH3209" s="14">
        <f t="shared" si="2526"/>
        <v>5</v>
      </c>
      <c r="AI3209" s="15">
        <f t="shared" si="2516"/>
        <v>18</v>
      </c>
      <c r="AJ3209" s="56">
        <v>45422</v>
      </c>
    </row>
    <row r="3210" spans="1:37" x14ac:dyDescent="0.15">
      <c r="A3210" s="30"/>
      <c r="B3210" s="37"/>
      <c r="C3210" s="19"/>
      <c r="D3210" s="18"/>
      <c r="E3210" s="32"/>
      <c r="F3210" s="14">
        <f t="shared" si="2521"/>
        <v>0</v>
      </c>
      <c r="G3210" s="37"/>
      <c r="H3210" s="19"/>
      <c r="I3210" s="18"/>
      <c r="J3210" s="32"/>
      <c r="K3210" s="14">
        <f t="shared" si="2522"/>
        <v>0</v>
      </c>
      <c r="L3210" s="37"/>
      <c r="M3210" s="19"/>
      <c r="N3210" s="18"/>
      <c r="O3210" s="32"/>
      <c r="P3210" s="14">
        <f t="shared" si="2523"/>
        <v>0</v>
      </c>
      <c r="Q3210" s="15">
        <f t="shared" si="2507"/>
        <v>0</v>
      </c>
      <c r="S3210" s="30" t="s">
        <v>2226</v>
      </c>
      <c r="T3210" s="37">
        <v>4</v>
      </c>
      <c r="U3210" s="19">
        <v>4</v>
      </c>
      <c r="V3210" s="18">
        <v>2</v>
      </c>
      <c r="W3210" s="32"/>
      <c r="X3210" s="14">
        <f t="shared" si="2524"/>
        <v>10</v>
      </c>
      <c r="Y3210" s="37">
        <v>4</v>
      </c>
      <c r="Z3210" s="19">
        <v>4</v>
      </c>
      <c r="AA3210" s="18">
        <v>2</v>
      </c>
      <c r="AB3210" s="32"/>
      <c r="AC3210" s="14">
        <f t="shared" si="2525"/>
        <v>10</v>
      </c>
      <c r="AD3210" s="37">
        <v>4</v>
      </c>
      <c r="AE3210" s="19">
        <v>4</v>
      </c>
      <c r="AF3210" s="18">
        <v>2</v>
      </c>
      <c r="AG3210" s="32"/>
      <c r="AH3210" s="14">
        <f t="shared" si="2526"/>
        <v>10</v>
      </c>
      <c r="AI3210" s="15">
        <f t="shared" si="2516"/>
        <v>30</v>
      </c>
      <c r="AJ3210" s="56">
        <v>45425</v>
      </c>
    </row>
    <row r="3211" spans="1:37" x14ac:dyDescent="0.15">
      <c r="A3211" s="30"/>
      <c r="B3211" s="37"/>
      <c r="C3211" s="19"/>
      <c r="D3211" s="18"/>
      <c r="E3211" s="32"/>
      <c r="F3211" s="14">
        <f t="shared" si="2521"/>
        <v>0</v>
      </c>
      <c r="G3211" s="37"/>
      <c r="H3211" s="19"/>
      <c r="I3211" s="18"/>
      <c r="J3211" s="32"/>
      <c r="K3211" s="14">
        <f t="shared" si="2522"/>
        <v>0</v>
      </c>
      <c r="L3211" s="37"/>
      <c r="M3211" s="19"/>
      <c r="N3211" s="18"/>
      <c r="O3211" s="32"/>
      <c r="P3211" s="14">
        <f t="shared" si="2523"/>
        <v>0</v>
      </c>
      <c r="Q3211" s="15">
        <f t="shared" si="2507"/>
        <v>0</v>
      </c>
      <c r="S3211" s="30" t="s">
        <v>938</v>
      </c>
      <c r="T3211" s="37"/>
      <c r="U3211" s="19"/>
      <c r="V3211" s="18"/>
      <c r="W3211" s="32"/>
      <c r="X3211" s="14">
        <f t="shared" si="2524"/>
        <v>0</v>
      </c>
      <c r="Y3211" s="37">
        <v>10</v>
      </c>
      <c r="Z3211" s="19">
        <v>5</v>
      </c>
      <c r="AA3211" s="18">
        <v>5</v>
      </c>
      <c r="AB3211" s="32"/>
      <c r="AC3211" s="14">
        <f t="shared" si="2525"/>
        <v>20</v>
      </c>
      <c r="AD3211" s="37"/>
      <c r="AE3211" s="19"/>
      <c r="AF3211" s="18">
        <v>3</v>
      </c>
      <c r="AG3211" s="32"/>
      <c r="AH3211" s="14">
        <f t="shared" si="2526"/>
        <v>3</v>
      </c>
      <c r="AI3211" s="15">
        <f t="shared" si="2516"/>
        <v>23</v>
      </c>
      <c r="AJ3211" s="56">
        <v>45425</v>
      </c>
    </row>
    <row r="3212" spans="1:37" x14ac:dyDescent="0.15">
      <c r="A3212" s="30"/>
      <c r="B3212" s="37"/>
      <c r="C3212" s="19"/>
      <c r="D3212" s="18"/>
      <c r="E3212" s="32"/>
      <c r="F3212" s="14">
        <f t="shared" si="2521"/>
        <v>0</v>
      </c>
      <c r="G3212" s="37"/>
      <c r="H3212" s="19"/>
      <c r="I3212" s="18"/>
      <c r="J3212" s="32"/>
      <c r="K3212" s="14">
        <f t="shared" si="2522"/>
        <v>0</v>
      </c>
      <c r="L3212" s="37"/>
      <c r="M3212" s="19"/>
      <c r="N3212" s="18"/>
      <c r="O3212" s="32"/>
      <c r="P3212" s="14">
        <f t="shared" si="2523"/>
        <v>0</v>
      </c>
      <c r="Q3212" s="15">
        <f t="shared" si="2507"/>
        <v>0</v>
      </c>
      <c r="S3212" s="30" t="s">
        <v>2227</v>
      </c>
      <c r="T3212" s="37"/>
      <c r="U3212" s="19">
        <v>10</v>
      </c>
      <c r="V3212" s="18">
        <v>25</v>
      </c>
      <c r="W3212" s="32">
        <v>25</v>
      </c>
      <c r="X3212" s="14">
        <f t="shared" si="2524"/>
        <v>60</v>
      </c>
      <c r="Y3212" s="37">
        <v>10</v>
      </c>
      <c r="Z3212" s="19">
        <v>10</v>
      </c>
      <c r="AA3212" s="18">
        <v>35</v>
      </c>
      <c r="AB3212" s="32">
        <v>25</v>
      </c>
      <c r="AC3212" s="14">
        <f t="shared" si="2525"/>
        <v>80</v>
      </c>
      <c r="AD3212" s="37">
        <v>30</v>
      </c>
      <c r="AE3212" s="19">
        <v>10</v>
      </c>
      <c r="AF3212" s="18">
        <v>15</v>
      </c>
      <c r="AG3212" s="32">
        <v>20</v>
      </c>
      <c r="AH3212" s="14">
        <f t="shared" si="2526"/>
        <v>75</v>
      </c>
      <c r="AI3212" s="15">
        <f t="shared" si="2516"/>
        <v>215</v>
      </c>
      <c r="AJ3212" s="56">
        <v>45429</v>
      </c>
    </row>
    <row r="3213" spans="1:37" x14ac:dyDescent="0.15">
      <c r="A3213" s="30"/>
      <c r="B3213" s="37"/>
      <c r="C3213" s="19"/>
      <c r="D3213" s="18"/>
      <c r="E3213" s="32"/>
      <c r="F3213" s="14">
        <f t="shared" si="2521"/>
        <v>0</v>
      </c>
      <c r="G3213" s="37"/>
      <c r="H3213" s="19"/>
      <c r="I3213" s="18"/>
      <c r="J3213" s="32"/>
      <c r="K3213" s="14">
        <f t="shared" si="2522"/>
        <v>0</v>
      </c>
      <c r="L3213" s="37"/>
      <c r="M3213" s="19"/>
      <c r="N3213" s="18"/>
      <c r="O3213" s="32"/>
      <c r="P3213" s="14">
        <f t="shared" si="2523"/>
        <v>0</v>
      </c>
      <c r="Q3213" s="15">
        <f t="shared" si="2507"/>
        <v>0</v>
      </c>
      <c r="S3213" s="30" t="s">
        <v>2229</v>
      </c>
      <c r="T3213" s="31">
        <v>4</v>
      </c>
      <c r="U3213" s="32">
        <v>2</v>
      </c>
      <c r="V3213" s="33">
        <v>1</v>
      </c>
      <c r="W3213" s="32"/>
      <c r="X3213" s="14">
        <f t="shared" si="2524"/>
        <v>7</v>
      </c>
      <c r="Y3213" s="31">
        <v>4</v>
      </c>
      <c r="Z3213" s="32">
        <v>2</v>
      </c>
      <c r="AA3213" s="33">
        <v>1</v>
      </c>
      <c r="AB3213" s="32"/>
      <c r="AC3213" s="14">
        <f t="shared" si="2525"/>
        <v>7</v>
      </c>
      <c r="AD3213" s="31">
        <v>4</v>
      </c>
      <c r="AE3213" s="32">
        <v>2</v>
      </c>
      <c r="AF3213" s="33">
        <v>1</v>
      </c>
      <c r="AG3213" s="32"/>
      <c r="AH3213" s="14">
        <f t="shared" si="2526"/>
        <v>7</v>
      </c>
      <c r="AI3213" s="15">
        <f t="shared" si="2516"/>
        <v>21</v>
      </c>
      <c r="AJ3213" s="56">
        <v>45427</v>
      </c>
    </row>
    <row r="3214" spans="1:37" x14ac:dyDescent="0.15">
      <c r="A3214" s="30"/>
      <c r="B3214" s="37"/>
      <c r="C3214" s="19"/>
      <c r="D3214" s="18"/>
      <c r="E3214" s="32"/>
      <c r="F3214" s="14">
        <f t="shared" si="2521"/>
        <v>0</v>
      </c>
      <c r="G3214" s="37"/>
      <c r="H3214" s="19"/>
      <c r="I3214" s="18"/>
      <c r="J3214" s="32"/>
      <c r="K3214" s="14">
        <f t="shared" si="2522"/>
        <v>0</v>
      </c>
      <c r="L3214" s="37"/>
      <c r="M3214" s="19"/>
      <c r="N3214" s="18"/>
      <c r="O3214" s="32"/>
      <c r="P3214" s="14">
        <f t="shared" si="2523"/>
        <v>0</v>
      </c>
      <c r="Q3214" s="15">
        <f t="shared" si="2507"/>
        <v>0</v>
      </c>
      <c r="S3214" s="30" t="s">
        <v>2230</v>
      </c>
      <c r="T3214" s="31"/>
      <c r="U3214" s="32">
        <v>4</v>
      </c>
      <c r="V3214" s="33">
        <v>6</v>
      </c>
      <c r="W3214" s="32"/>
      <c r="X3214" s="14">
        <f t="shared" si="2524"/>
        <v>10</v>
      </c>
      <c r="Y3214" s="31"/>
      <c r="Z3214" s="32">
        <v>4</v>
      </c>
      <c r="AA3214" s="33">
        <v>6</v>
      </c>
      <c r="AB3214" s="32"/>
      <c r="AC3214" s="14">
        <f t="shared" si="2525"/>
        <v>10</v>
      </c>
      <c r="AD3214" s="31"/>
      <c r="AE3214" s="32">
        <v>4</v>
      </c>
      <c r="AF3214" s="33">
        <v>6</v>
      </c>
      <c r="AG3214" s="32"/>
      <c r="AH3214" s="14">
        <f t="shared" si="2526"/>
        <v>10</v>
      </c>
      <c r="AI3214" s="15">
        <f t="shared" si="2516"/>
        <v>30</v>
      </c>
      <c r="AJ3214" s="56">
        <v>45428</v>
      </c>
      <c r="AK3214" s="16"/>
    </row>
    <row r="3215" spans="1:37" x14ac:dyDescent="0.15">
      <c r="A3215" s="30"/>
      <c r="B3215" s="37"/>
      <c r="C3215" s="19"/>
      <c r="D3215" s="18"/>
      <c r="E3215" s="32"/>
      <c r="F3215" s="14">
        <f t="shared" si="2521"/>
        <v>0</v>
      </c>
      <c r="G3215" s="37"/>
      <c r="H3215" s="19"/>
      <c r="I3215" s="18"/>
      <c r="J3215" s="32"/>
      <c r="K3215" s="14">
        <f t="shared" si="2522"/>
        <v>0</v>
      </c>
      <c r="L3215" s="37"/>
      <c r="M3215" s="19"/>
      <c r="N3215" s="18"/>
      <c r="O3215" s="32"/>
      <c r="P3215" s="14">
        <f t="shared" si="2523"/>
        <v>0</v>
      </c>
      <c r="Q3215" s="15">
        <f t="shared" si="2507"/>
        <v>0</v>
      </c>
      <c r="S3215" s="30" t="s">
        <v>2231</v>
      </c>
      <c r="T3215" s="31"/>
      <c r="U3215" s="32"/>
      <c r="V3215" s="33">
        <v>1</v>
      </c>
      <c r="W3215" s="32">
        <v>3</v>
      </c>
      <c r="X3215" s="14">
        <f t="shared" ref="X3215" si="2527">SUM(T3215:W3215)</f>
        <v>4</v>
      </c>
      <c r="Y3215" s="31"/>
      <c r="Z3215" s="32"/>
      <c r="AA3215" s="33">
        <v>1</v>
      </c>
      <c r="AB3215" s="32">
        <v>3</v>
      </c>
      <c r="AC3215" s="14">
        <f t="shared" ref="AC3215" si="2528">SUM(Y3215:AB3215)</f>
        <v>4</v>
      </c>
      <c r="AD3215" s="31"/>
      <c r="AE3215" s="32"/>
      <c r="AF3215" s="33">
        <v>1</v>
      </c>
      <c r="AG3215" s="32">
        <v>3</v>
      </c>
      <c r="AH3215" s="14">
        <f t="shared" ref="AH3215" si="2529">SUM(AD3215:AG3215)</f>
        <v>4</v>
      </c>
      <c r="AI3215" s="15">
        <f t="shared" ref="AI3215" si="2530">X3215+AC3215+AH3215</f>
        <v>12</v>
      </c>
      <c r="AJ3215" s="56">
        <v>45429</v>
      </c>
      <c r="AK3215" s="16"/>
    </row>
    <row r="3216" spans="1:37" x14ac:dyDescent="0.15">
      <c r="A3216" s="30"/>
      <c r="B3216" s="37"/>
      <c r="C3216" s="19"/>
      <c r="D3216" s="18"/>
      <c r="E3216" s="32"/>
      <c r="F3216" s="14">
        <f t="shared" si="2521"/>
        <v>0</v>
      </c>
      <c r="G3216" s="37"/>
      <c r="H3216" s="19"/>
      <c r="I3216" s="18"/>
      <c r="J3216" s="32"/>
      <c r="K3216" s="14">
        <f t="shared" si="2522"/>
        <v>0</v>
      </c>
      <c r="L3216" s="37"/>
      <c r="M3216" s="19"/>
      <c r="N3216" s="18"/>
      <c r="O3216" s="32"/>
      <c r="P3216" s="14">
        <f t="shared" si="2523"/>
        <v>0</v>
      </c>
      <c r="Q3216" s="15">
        <f t="shared" si="2507"/>
        <v>0</v>
      </c>
      <c r="S3216" s="30" t="s">
        <v>2233</v>
      </c>
      <c r="T3216" s="31">
        <v>2</v>
      </c>
      <c r="U3216" s="32">
        <v>3</v>
      </c>
      <c r="V3216" s="33">
        <v>1</v>
      </c>
      <c r="W3216" s="32">
        <v>2</v>
      </c>
      <c r="X3216" s="14">
        <f t="shared" ref="X3216" si="2531">SUM(T3216:W3216)</f>
        <v>8</v>
      </c>
      <c r="Y3216" s="31">
        <v>2</v>
      </c>
      <c r="Z3216" s="32">
        <v>3</v>
      </c>
      <c r="AA3216" s="33">
        <v>1</v>
      </c>
      <c r="AB3216" s="32">
        <v>2</v>
      </c>
      <c r="AC3216" s="14">
        <f t="shared" ref="AC3216" si="2532">SUM(Y3216:AB3216)</f>
        <v>8</v>
      </c>
      <c r="AD3216" s="31">
        <v>2</v>
      </c>
      <c r="AE3216" s="32">
        <v>3</v>
      </c>
      <c r="AF3216" s="33">
        <v>1</v>
      </c>
      <c r="AG3216" s="32">
        <v>2</v>
      </c>
      <c r="AH3216" s="14">
        <f t="shared" ref="AH3216" si="2533">SUM(AD3216:AG3216)</f>
        <v>8</v>
      </c>
      <c r="AI3216" s="15">
        <f t="shared" ref="AI3216" si="2534">X3216+AC3216+AH3216</f>
        <v>24</v>
      </c>
      <c r="AJ3216" s="56">
        <v>45434</v>
      </c>
      <c r="AK3216" s="16"/>
    </row>
    <row r="3217" spans="1:36" x14ac:dyDescent="0.15">
      <c r="A3217" s="39"/>
      <c r="B3217" s="37"/>
      <c r="C3217" s="19"/>
      <c r="D3217" s="18"/>
      <c r="E3217" s="32"/>
      <c r="F3217" s="14">
        <f t="shared" si="2521"/>
        <v>0</v>
      </c>
      <c r="G3217" s="37"/>
      <c r="H3217" s="19"/>
      <c r="I3217" s="18"/>
      <c r="J3217" s="32"/>
      <c r="K3217" s="14">
        <f t="shared" si="2522"/>
        <v>0</v>
      </c>
      <c r="L3217" s="37"/>
      <c r="M3217" s="19"/>
      <c r="N3217" s="18"/>
      <c r="O3217" s="32"/>
      <c r="P3217" s="14">
        <f t="shared" si="2523"/>
        <v>0</v>
      </c>
      <c r="Q3217" s="15">
        <f t="shared" si="2507"/>
        <v>0</v>
      </c>
      <c r="S3217" s="30"/>
      <c r="T3217" s="31"/>
      <c r="U3217" s="32"/>
      <c r="V3217" s="33"/>
      <c r="W3217" s="32"/>
      <c r="X3217" s="14">
        <f t="shared" ref="X3217" si="2535">SUM(T3217:W3217)</f>
        <v>0</v>
      </c>
      <c r="Y3217" s="31"/>
      <c r="Z3217" s="32"/>
      <c r="AA3217" s="33"/>
      <c r="AB3217" s="32"/>
      <c r="AC3217" s="14">
        <f t="shared" ref="AC3217" si="2536">SUM(Y3217:AB3217)</f>
        <v>0</v>
      </c>
      <c r="AD3217" s="31"/>
      <c r="AE3217" s="32"/>
      <c r="AF3217" s="33"/>
      <c r="AG3217" s="32"/>
      <c r="AH3217" s="14">
        <f t="shared" ref="AH3217" si="2537">SUM(AD3217:AG3217)</f>
        <v>0</v>
      </c>
      <c r="AI3217" s="15">
        <f t="shared" ref="AI3217" si="2538">X3217+AC3217+AH3217</f>
        <v>0</v>
      </c>
    </row>
    <row r="3218" spans="1:36" x14ac:dyDescent="0.15">
      <c r="A3218" s="30"/>
      <c r="B3218" s="37"/>
      <c r="C3218" s="19"/>
      <c r="D3218" s="18"/>
      <c r="E3218" s="32"/>
      <c r="F3218" s="14">
        <f t="shared" si="2521"/>
        <v>0</v>
      </c>
      <c r="G3218" s="37"/>
      <c r="H3218" s="19"/>
      <c r="I3218" s="18"/>
      <c r="J3218" s="32"/>
      <c r="K3218" s="14">
        <f t="shared" si="2522"/>
        <v>0</v>
      </c>
      <c r="L3218" s="37"/>
      <c r="M3218" s="19"/>
      <c r="N3218" s="18"/>
      <c r="O3218" s="32"/>
      <c r="P3218" s="14">
        <f t="shared" si="2523"/>
        <v>0</v>
      </c>
      <c r="Q3218" s="15">
        <f t="shared" si="2507"/>
        <v>0</v>
      </c>
      <c r="S3218" s="30" t="s">
        <v>2164</v>
      </c>
      <c r="T3218" s="31"/>
      <c r="U3218" s="32"/>
      <c r="V3218" s="33"/>
      <c r="W3218" s="32"/>
      <c r="X3218" s="14">
        <f t="shared" ref="X3218" si="2539">SUM(T3218:W3218)</f>
        <v>0</v>
      </c>
      <c r="Y3218" s="31"/>
      <c r="Z3218" s="32"/>
      <c r="AA3218" s="33"/>
      <c r="AB3218" s="32"/>
      <c r="AC3218" s="14">
        <f t="shared" ref="AC3218" si="2540">SUM(Y3218:AB3218)</f>
        <v>0</v>
      </c>
      <c r="AD3218" s="31"/>
      <c r="AE3218" s="32"/>
      <c r="AF3218" s="33"/>
      <c r="AG3218" s="32"/>
      <c r="AH3218" s="14">
        <f t="shared" ref="AH3218" si="2541">SUM(AD3218:AG3218)</f>
        <v>0</v>
      </c>
      <c r="AI3218" s="15">
        <f t="shared" ref="AI3218" si="2542">X3218+AC3218+AH3218</f>
        <v>0</v>
      </c>
      <c r="AJ3218" s="57" t="s">
        <v>2165</v>
      </c>
    </row>
    <row r="3219" spans="1:36" x14ac:dyDescent="0.15">
      <c r="A3219" s="30"/>
      <c r="B3219" s="37"/>
      <c r="C3219" s="19"/>
      <c r="D3219" s="18"/>
      <c r="E3219" s="32"/>
      <c r="F3219" s="14">
        <f t="shared" si="2521"/>
        <v>0</v>
      </c>
      <c r="G3219" s="37"/>
      <c r="H3219" s="19"/>
      <c r="I3219" s="18"/>
      <c r="J3219" s="32"/>
      <c r="K3219" s="14">
        <f t="shared" si="2522"/>
        <v>0</v>
      </c>
      <c r="L3219" s="37"/>
      <c r="M3219" s="19"/>
      <c r="N3219" s="18"/>
      <c r="O3219" s="32"/>
      <c r="P3219" s="14">
        <f t="shared" si="2523"/>
        <v>0</v>
      </c>
      <c r="Q3219" s="15">
        <f t="shared" si="2507"/>
        <v>0</v>
      </c>
      <c r="S3219" s="142" t="s">
        <v>2135</v>
      </c>
      <c r="T3219" s="143">
        <v>0</v>
      </c>
      <c r="U3219" s="113">
        <v>0</v>
      </c>
      <c r="V3219" s="144">
        <v>0</v>
      </c>
      <c r="W3219" s="113">
        <v>0</v>
      </c>
      <c r="X3219" s="145">
        <f t="shared" ref="X3219:X3220" si="2543">SUM(T3219:W3219)</f>
        <v>0</v>
      </c>
      <c r="Y3219" s="143">
        <v>0</v>
      </c>
      <c r="Z3219" s="113">
        <v>0</v>
      </c>
      <c r="AA3219" s="144">
        <v>0</v>
      </c>
      <c r="AB3219" s="113">
        <v>0</v>
      </c>
      <c r="AC3219" s="145">
        <f t="shared" ref="AC3219:AC3220" si="2544">SUM(Y3219:AB3219)</f>
        <v>0</v>
      </c>
      <c r="AD3219" s="143">
        <v>0</v>
      </c>
      <c r="AE3219" s="113">
        <v>0</v>
      </c>
      <c r="AF3219" s="144">
        <v>0</v>
      </c>
      <c r="AG3219" s="113">
        <v>0</v>
      </c>
      <c r="AH3219" s="145">
        <f t="shared" ref="AH3219:AH3220" si="2545">SUM(AD3219:AG3219)</f>
        <v>0</v>
      </c>
      <c r="AI3219" s="146">
        <f t="shared" ref="AI3219:AI3220" si="2546">X3219+AC3219+AH3219</f>
        <v>0</v>
      </c>
      <c r="AJ3219" s="57"/>
    </row>
    <row r="3220" spans="1:36" x14ac:dyDescent="0.15">
      <c r="A3220" s="13"/>
      <c r="B3220" s="37"/>
      <c r="C3220" s="19"/>
      <c r="D3220" s="18"/>
      <c r="E3220" s="32"/>
      <c r="F3220" s="14">
        <f t="shared" si="2521"/>
        <v>0</v>
      </c>
      <c r="G3220" s="37"/>
      <c r="H3220" s="19"/>
      <c r="I3220" s="18"/>
      <c r="J3220" s="32"/>
      <c r="K3220" s="14">
        <f t="shared" si="2522"/>
        <v>0</v>
      </c>
      <c r="L3220" s="37"/>
      <c r="M3220" s="19"/>
      <c r="N3220" s="18"/>
      <c r="O3220" s="32"/>
      <c r="P3220" s="14">
        <f t="shared" si="2523"/>
        <v>0</v>
      </c>
      <c r="Q3220" s="15">
        <f t="shared" si="2507"/>
        <v>0</v>
      </c>
      <c r="S3220" s="30" t="s">
        <v>1759</v>
      </c>
      <c r="T3220" s="31"/>
      <c r="U3220" s="32"/>
      <c r="V3220" s="33"/>
      <c r="W3220" s="32"/>
      <c r="X3220" s="14">
        <f t="shared" si="2543"/>
        <v>0</v>
      </c>
      <c r="Y3220" s="31"/>
      <c r="Z3220" s="32"/>
      <c r="AA3220" s="33"/>
      <c r="AB3220" s="32"/>
      <c r="AC3220" s="14">
        <f t="shared" si="2544"/>
        <v>0</v>
      </c>
      <c r="AD3220" s="31"/>
      <c r="AE3220" s="32"/>
      <c r="AF3220" s="33"/>
      <c r="AG3220" s="32"/>
      <c r="AH3220" s="14">
        <f t="shared" si="2545"/>
        <v>0</v>
      </c>
      <c r="AI3220" s="15">
        <f t="shared" si="2546"/>
        <v>0</v>
      </c>
      <c r="AJ3220" s="57" t="s">
        <v>2138</v>
      </c>
    </row>
    <row r="3221" spans="1:36" ht="14.25" thickBot="1" x14ac:dyDescent="0.2">
      <c r="A3221" s="13"/>
      <c r="B3221" s="37"/>
      <c r="C3221" s="19"/>
      <c r="D3221" s="18"/>
      <c r="E3221" s="106"/>
      <c r="F3221" s="14">
        <f t="shared" si="2521"/>
        <v>0</v>
      </c>
      <c r="G3221" s="37"/>
      <c r="H3221" s="19"/>
      <c r="I3221" s="18"/>
      <c r="J3221" s="32"/>
      <c r="K3221" s="14">
        <f t="shared" si="2522"/>
        <v>0</v>
      </c>
      <c r="L3221" s="37"/>
      <c r="M3221" s="19"/>
      <c r="N3221" s="18"/>
      <c r="O3221" s="106"/>
      <c r="P3221" s="14">
        <f t="shared" si="2523"/>
        <v>0</v>
      </c>
      <c r="Q3221" s="24">
        <f t="shared" si="2507"/>
        <v>0</v>
      </c>
      <c r="S3221" s="30" t="s">
        <v>856</v>
      </c>
      <c r="T3221" s="31"/>
      <c r="U3221" s="32"/>
      <c r="V3221" s="33"/>
      <c r="W3221" s="32"/>
      <c r="X3221" s="14">
        <f t="shared" si="2524"/>
        <v>0</v>
      </c>
      <c r="Y3221" s="31"/>
      <c r="Z3221" s="32"/>
      <c r="AA3221" s="33"/>
      <c r="AB3221" s="32"/>
      <c r="AC3221" s="14">
        <f t="shared" si="2525"/>
        <v>0</v>
      </c>
      <c r="AD3221" s="31"/>
      <c r="AE3221" s="32"/>
      <c r="AF3221" s="33"/>
      <c r="AG3221" s="32"/>
      <c r="AH3221" s="14">
        <f t="shared" si="2526"/>
        <v>0</v>
      </c>
      <c r="AI3221" s="15">
        <f t="shared" si="2516"/>
        <v>0</v>
      </c>
      <c r="AJ3221" s="57" t="s">
        <v>1306</v>
      </c>
    </row>
    <row r="3222" spans="1:36" ht="14.25" thickBot="1" x14ac:dyDescent="0.2">
      <c r="A3222" s="3" t="s">
        <v>11</v>
      </c>
      <c r="B3222" s="26">
        <f>SUM(B3198:B3221)</f>
        <v>1</v>
      </c>
      <c r="C3222" s="26">
        <f t="shared" ref="C3222:E3222" si="2547">SUM(C3198:C3221)</f>
        <v>7</v>
      </c>
      <c r="D3222" s="26">
        <f t="shared" si="2547"/>
        <v>2</v>
      </c>
      <c r="E3222" s="26">
        <f t="shared" si="2547"/>
        <v>6</v>
      </c>
      <c r="F3222" s="40">
        <f>SUM(F3198:F3221)</f>
        <v>16</v>
      </c>
      <c r="G3222" s="26">
        <f t="shared" ref="G3222:Q3222" si="2548">SUM(G3198:G3221)</f>
        <v>1</v>
      </c>
      <c r="H3222" s="26">
        <f t="shared" si="2548"/>
        <v>7</v>
      </c>
      <c r="I3222" s="27">
        <f t="shared" si="2548"/>
        <v>3</v>
      </c>
      <c r="J3222" s="27">
        <f t="shared" si="2548"/>
        <v>6</v>
      </c>
      <c r="K3222" s="40">
        <f t="shared" si="2548"/>
        <v>17</v>
      </c>
      <c r="L3222" s="26">
        <f t="shared" si="2548"/>
        <v>1</v>
      </c>
      <c r="M3222" s="26">
        <f t="shared" si="2548"/>
        <v>7</v>
      </c>
      <c r="N3222" s="26">
        <f t="shared" si="2548"/>
        <v>5</v>
      </c>
      <c r="O3222" s="26">
        <f t="shared" si="2548"/>
        <v>6</v>
      </c>
      <c r="P3222" s="40">
        <f t="shared" si="2548"/>
        <v>19</v>
      </c>
      <c r="Q3222" s="41">
        <f t="shared" si="2548"/>
        <v>52</v>
      </c>
      <c r="S3222" s="3" t="s">
        <v>11</v>
      </c>
      <c r="T3222" s="26">
        <f t="shared" ref="T3222:AI3222" si="2549">SUM(T3198:T3221)</f>
        <v>38</v>
      </c>
      <c r="U3222" s="26">
        <f t="shared" si="2549"/>
        <v>63</v>
      </c>
      <c r="V3222" s="26">
        <f t="shared" si="2549"/>
        <v>60</v>
      </c>
      <c r="W3222" s="26">
        <f t="shared" si="2549"/>
        <v>48</v>
      </c>
      <c r="X3222" s="40">
        <f t="shared" si="2549"/>
        <v>209</v>
      </c>
      <c r="Y3222" s="26">
        <f t="shared" si="2549"/>
        <v>68</v>
      </c>
      <c r="Z3222" s="26">
        <f t="shared" si="2549"/>
        <v>75</v>
      </c>
      <c r="AA3222" s="27">
        <f t="shared" si="2549"/>
        <v>75</v>
      </c>
      <c r="AB3222" s="27">
        <f t="shared" si="2549"/>
        <v>48</v>
      </c>
      <c r="AC3222" s="40">
        <f t="shared" si="2549"/>
        <v>266</v>
      </c>
      <c r="AD3222" s="26">
        <f t="shared" si="2549"/>
        <v>78</v>
      </c>
      <c r="AE3222" s="26">
        <f t="shared" si="2549"/>
        <v>75</v>
      </c>
      <c r="AF3222" s="26">
        <f t="shared" si="2549"/>
        <v>58</v>
      </c>
      <c r="AG3222" s="26">
        <f t="shared" si="2549"/>
        <v>43</v>
      </c>
      <c r="AH3222" s="40">
        <f t="shared" si="2549"/>
        <v>254</v>
      </c>
      <c r="AI3222" s="41">
        <f t="shared" si="2549"/>
        <v>729</v>
      </c>
    </row>
    <row r="3223" spans="1:36" ht="14.25" thickBot="1" x14ac:dyDescent="0.2">
      <c r="A3223" s="42" t="s">
        <v>12</v>
      </c>
      <c r="B3223" s="43">
        <f>B3197-B3222</f>
        <v>5</v>
      </c>
      <c r="C3223" s="43">
        <f t="shared" ref="C3223:Q3223" si="2550">C3197-C3222</f>
        <v>2</v>
      </c>
      <c r="D3223" s="43">
        <f t="shared" si="2550"/>
        <v>4</v>
      </c>
      <c r="E3223" s="43">
        <f t="shared" si="2550"/>
        <v>3</v>
      </c>
      <c r="F3223" s="43">
        <f t="shared" si="2550"/>
        <v>14</v>
      </c>
      <c r="G3223" s="43">
        <f t="shared" si="2550"/>
        <v>3</v>
      </c>
      <c r="H3223" s="43">
        <f t="shared" si="2550"/>
        <v>3</v>
      </c>
      <c r="I3223" s="43">
        <f t="shared" si="2550"/>
        <v>5</v>
      </c>
      <c r="J3223" s="43">
        <f t="shared" si="2550"/>
        <v>4</v>
      </c>
      <c r="K3223" s="43">
        <f t="shared" si="2550"/>
        <v>15</v>
      </c>
      <c r="L3223" s="43">
        <f t="shared" si="2550"/>
        <v>1</v>
      </c>
      <c r="M3223" s="43">
        <f t="shared" si="2550"/>
        <v>4</v>
      </c>
      <c r="N3223" s="43">
        <f t="shared" si="2550"/>
        <v>3</v>
      </c>
      <c r="O3223" s="43">
        <f t="shared" si="2550"/>
        <v>3</v>
      </c>
      <c r="P3223" s="43">
        <f t="shared" si="2550"/>
        <v>11</v>
      </c>
      <c r="Q3223" s="41">
        <f t="shared" si="2550"/>
        <v>40</v>
      </c>
      <c r="S3223" s="42" t="s">
        <v>12</v>
      </c>
      <c r="T3223" s="43">
        <f>T3197-T3222</f>
        <v>378</v>
      </c>
      <c r="U3223" s="43">
        <f t="shared" ref="U3223:AI3223" si="2551">U3197-U3222</f>
        <v>471</v>
      </c>
      <c r="V3223" s="43">
        <f t="shared" si="2551"/>
        <v>470</v>
      </c>
      <c r="W3223" s="43">
        <f t="shared" si="2551"/>
        <v>263</v>
      </c>
      <c r="X3223" s="43">
        <f t="shared" si="2551"/>
        <v>1582</v>
      </c>
      <c r="Y3223" s="43">
        <f t="shared" si="2551"/>
        <v>460</v>
      </c>
      <c r="Z3223" s="43">
        <f t="shared" si="2551"/>
        <v>482</v>
      </c>
      <c r="AA3223" s="43">
        <f t="shared" si="2551"/>
        <v>524</v>
      </c>
      <c r="AB3223" s="43">
        <f t="shared" si="2551"/>
        <v>344</v>
      </c>
      <c r="AC3223" s="43">
        <f t="shared" si="2551"/>
        <v>1810</v>
      </c>
      <c r="AD3223" s="43">
        <f t="shared" si="2551"/>
        <v>414</v>
      </c>
      <c r="AE3223" s="43">
        <f t="shared" si="2551"/>
        <v>553</v>
      </c>
      <c r="AF3223" s="43">
        <f t="shared" si="2551"/>
        <v>460</v>
      </c>
      <c r="AG3223" s="43">
        <f t="shared" si="2551"/>
        <v>388</v>
      </c>
      <c r="AH3223" s="43">
        <f t="shared" si="2551"/>
        <v>1815</v>
      </c>
      <c r="AI3223" s="41">
        <f t="shared" si="2551"/>
        <v>5207</v>
      </c>
    </row>
    <row r="3224" spans="1:36" x14ac:dyDescent="0.15">
      <c r="T3224" s="101"/>
      <c r="U3224" s="101"/>
      <c r="V3224" s="101"/>
      <c r="W3224" s="101"/>
      <c r="X3224" s="101"/>
      <c r="Y3224" s="101"/>
      <c r="Z3224" s="101"/>
      <c r="AA3224" s="101"/>
      <c r="AB3224" s="101"/>
      <c r="AC3224" s="101"/>
      <c r="AD3224" s="101"/>
      <c r="AE3224" s="101"/>
      <c r="AF3224" s="101"/>
      <c r="AG3224" s="101"/>
      <c r="AH3224" s="101"/>
      <c r="AJ3224" s="167"/>
    </row>
    <row r="3225" spans="1:36" x14ac:dyDescent="0.15">
      <c r="T3225" s="150"/>
      <c r="U3225" s="150"/>
      <c r="V3225" s="150"/>
      <c r="W3225" s="150"/>
      <c r="X3225" s="166"/>
      <c r="Y3225" s="150"/>
      <c r="Z3225" s="150"/>
      <c r="AA3225" s="150"/>
      <c r="AB3225" s="150"/>
      <c r="AC3225" s="166"/>
      <c r="AD3225" s="138"/>
      <c r="AE3225" s="150"/>
      <c r="AF3225" s="150"/>
      <c r="AG3225" s="150"/>
      <c r="AH3225" s="166"/>
      <c r="AI3225" s="150"/>
    </row>
    <row r="3226" spans="1:36" ht="21.75" thickBot="1" x14ac:dyDescent="0.25">
      <c r="A3226" s="50" t="s">
        <v>13</v>
      </c>
      <c r="B3226" s="51"/>
      <c r="C3226" s="51"/>
      <c r="D3226" s="51"/>
      <c r="E3226" s="51"/>
      <c r="F3226" s="54" t="s">
        <v>26</v>
      </c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S3226" s="50" t="s">
        <v>14</v>
      </c>
      <c r="T3226" s="51"/>
      <c r="U3226" s="51"/>
      <c r="V3226" s="51"/>
      <c r="W3226" s="51"/>
      <c r="X3226" s="54" t="s">
        <v>26</v>
      </c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</row>
    <row r="3227" spans="1:36" ht="14.25" thickBot="1" x14ac:dyDescent="0.2">
      <c r="A3227" s="2" t="s">
        <v>0</v>
      </c>
      <c r="B3227" s="225" t="s">
        <v>15</v>
      </c>
      <c r="C3227" s="225"/>
      <c r="D3227" s="225"/>
      <c r="E3227" s="225"/>
      <c r="F3227" s="226"/>
      <c r="G3227" s="225" t="s">
        <v>1</v>
      </c>
      <c r="H3227" s="225"/>
      <c r="I3227" s="225"/>
      <c r="J3227" s="225"/>
      <c r="K3227" s="226"/>
      <c r="L3227" s="225" t="s">
        <v>16</v>
      </c>
      <c r="M3227" s="225"/>
      <c r="N3227" s="225"/>
      <c r="O3227" s="225"/>
      <c r="P3227" s="225"/>
      <c r="Q3227" s="227" t="s">
        <v>2</v>
      </c>
      <c r="S3227" s="2" t="s">
        <v>0</v>
      </c>
      <c r="T3227" s="224" t="s">
        <v>15</v>
      </c>
      <c r="U3227" s="225"/>
      <c r="V3227" s="225"/>
      <c r="W3227" s="225"/>
      <c r="X3227" s="169"/>
      <c r="Y3227" s="224" t="s">
        <v>1</v>
      </c>
      <c r="Z3227" s="225"/>
      <c r="AA3227" s="225"/>
      <c r="AB3227" s="225"/>
      <c r="AC3227" s="169"/>
      <c r="AD3227" s="224" t="s">
        <v>16</v>
      </c>
      <c r="AE3227" s="225"/>
      <c r="AF3227" s="225"/>
      <c r="AG3227" s="225"/>
      <c r="AH3227" s="168"/>
      <c r="AI3227" s="227" t="s">
        <v>2</v>
      </c>
    </row>
    <row r="3228" spans="1:36" ht="14.25" thickBot="1" x14ac:dyDescent="0.2">
      <c r="A3228" s="2" t="s">
        <v>3</v>
      </c>
      <c r="B3228" s="3" t="s">
        <v>4</v>
      </c>
      <c r="C3228" s="2" t="s">
        <v>5</v>
      </c>
      <c r="D3228" s="4" t="s">
        <v>6</v>
      </c>
      <c r="E3228" s="2" t="s">
        <v>821</v>
      </c>
      <c r="F3228" s="2" t="s">
        <v>7</v>
      </c>
      <c r="G3228" s="3" t="s">
        <v>4</v>
      </c>
      <c r="H3228" s="2" t="s">
        <v>5</v>
      </c>
      <c r="I3228" s="4" t="s">
        <v>6</v>
      </c>
      <c r="J3228" s="2" t="s">
        <v>820</v>
      </c>
      <c r="K3228" s="2" t="s">
        <v>7</v>
      </c>
      <c r="L3228" s="3" t="s">
        <v>4</v>
      </c>
      <c r="M3228" s="2" t="s">
        <v>5</v>
      </c>
      <c r="N3228" s="4" t="s">
        <v>6</v>
      </c>
      <c r="O3228" s="2" t="s">
        <v>820</v>
      </c>
      <c r="P3228" s="3" t="s">
        <v>7</v>
      </c>
      <c r="Q3228" s="228"/>
      <c r="S3228" s="2" t="s">
        <v>1954</v>
      </c>
      <c r="T3228" s="3" t="s">
        <v>1955</v>
      </c>
      <c r="U3228" s="2" t="s">
        <v>5</v>
      </c>
      <c r="V3228" s="4" t="s">
        <v>6</v>
      </c>
      <c r="W3228" s="2" t="s">
        <v>821</v>
      </c>
      <c r="X3228" s="2" t="s">
        <v>7</v>
      </c>
      <c r="Y3228" s="3" t="s">
        <v>4</v>
      </c>
      <c r="Z3228" s="2" t="s">
        <v>5</v>
      </c>
      <c r="AA3228" s="4" t="s">
        <v>6</v>
      </c>
      <c r="AB3228" s="2" t="s">
        <v>821</v>
      </c>
      <c r="AC3228" s="2" t="s">
        <v>7</v>
      </c>
      <c r="AD3228" s="3" t="s">
        <v>4</v>
      </c>
      <c r="AE3228" s="2" t="s">
        <v>5</v>
      </c>
      <c r="AF3228" s="4" t="s">
        <v>6</v>
      </c>
      <c r="AG3228" s="2" t="s">
        <v>821</v>
      </c>
      <c r="AH3228" s="3" t="s">
        <v>7</v>
      </c>
      <c r="AI3228" s="228"/>
    </row>
    <row r="3229" spans="1:36" x14ac:dyDescent="0.15">
      <c r="A3229" s="5" t="s">
        <v>12</v>
      </c>
      <c r="B3229" s="6">
        <f>B3223</f>
        <v>5</v>
      </c>
      <c r="C3229" s="7">
        <f>C3223</f>
        <v>2</v>
      </c>
      <c r="D3229" s="6">
        <f>D3223</f>
        <v>4</v>
      </c>
      <c r="E3229" s="7">
        <f>E3223</f>
        <v>3</v>
      </c>
      <c r="F3229" s="8">
        <f>SUM(B3229:E3229)</f>
        <v>14</v>
      </c>
      <c r="G3229" s="6">
        <f>G3223</f>
        <v>3</v>
      </c>
      <c r="H3229" s="7">
        <f>H3223</f>
        <v>3</v>
      </c>
      <c r="I3229" s="6">
        <f>I3223</f>
        <v>5</v>
      </c>
      <c r="J3229" s="7">
        <f>J3223</f>
        <v>4</v>
      </c>
      <c r="K3229" s="8">
        <f>SUM(G3229:J3229)</f>
        <v>15</v>
      </c>
      <c r="L3229" s="6">
        <f>L3223</f>
        <v>1</v>
      </c>
      <c r="M3229" s="7">
        <f>M3223</f>
        <v>4</v>
      </c>
      <c r="N3229" s="6">
        <f>N3223</f>
        <v>3</v>
      </c>
      <c r="O3229" s="7">
        <f>O3223</f>
        <v>3</v>
      </c>
      <c r="P3229" s="8">
        <f>SUM(L3229:O3229)</f>
        <v>11</v>
      </c>
      <c r="Q3229" s="9">
        <f>F3229+K3229+P3229</f>
        <v>40</v>
      </c>
      <c r="S3229" s="5" t="s">
        <v>12</v>
      </c>
      <c r="T3229" s="6">
        <f>T3223</f>
        <v>378</v>
      </c>
      <c r="U3229" s="7">
        <f>U3223</f>
        <v>471</v>
      </c>
      <c r="V3229" s="6">
        <f>V3223</f>
        <v>470</v>
      </c>
      <c r="W3229" s="7">
        <f>W3223</f>
        <v>263</v>
      </c>
      <c r="X3229" s="8">
        <f>SUM(T3229:W3229)</f>
        <v>1582</v>
      </c>
      <c r="Y3229" s="6">
        <f>Y3223</f>
        <v>460</v>
      </c>
      <c r="Z3229" s="7">
        <f>Z3223</f>
        <v>482</v>
      </c>
      <c r="AA3229" s="6">
        <f>AA3223</f>
        <v>524</v>
      </c>
      <c r="AB3229" s="7">
        <f>AB3223</f>
        <v>344</v>
      </c>
      <c r="AC3229" s="8">
        <f>SUM(Y3229:AB3229)</f>
        <v>1810</v>
      </c>
      <c r="AD3229" s="7">
        <f>AD3223</f>
        <v>414</v>
      </c>
      <c r="AE3229" s="7">
        <f>AE3223</f>
        <v>553</v>
      </c>
      <c r="AF3229" s="6">
        <f>AF3223</f>
        <v>460</v>
      </c>
      <c r="AG3229" s="7">
        <f>AG3223</f>
        <v>388</v>
      </c>
      <c r="AH3229" s="8">
        <f>SUM(AD3229:AG3229)</f>
        <v>1815</v>
      </c>
      <c r="AI3229" s="9">
        <f>X3229+AC3229+AH3229</f>
        <v>5207</v>
      </c>
    </row>
    <row r="3230" spans="1:36" x14ac:dyDescent="0.15">
      <c r="A3230" s="11" t="s">
        <v>66</v>
      </c>
      <c r="B3230" s="31">
        <v>2</v>
      </c>
      <c r="C3230" s="32">
        <v>2</v>
      </c>
      <c r="D3230" s="33">
        <v>1</v>
      </c>
      <c r="E3230" s="32"/>
      <c r="F3230" s="14">
        <f t="shared" ref="F3230:F3239" si="2552">SUM(B3230:E3230)</f>
        <v>5</v>
      </c>
      <c r="G3230" s="31">
        <v>2</v>
      </c>
      <c r="H3230" s="32">
        <v>2</v>
      </c>
      <c r="I3230" s="33">
        <v>1</v>
      </c>
      <c r="J3230" s="32"/>
      <c r="K3230" s="14">
        <f t="shared" ref="K3230:K3239" si="2553">SUM(G3230:J3230)</f>
        <v>5</v>
      </c>
      <c r="L3230" s="31">
        <v>2</v>
      </c>
      <c r="M3230" s="32">
        <v>2</v>
      </c>
      <c r="N3230" s="33">
        <v>1</v>
      </c>
      <c r="O3230" s="32"/>
      <c r="P3230" s="14">
        <f t="shared" ref="P3230:P3239" si="2554">SUM(L3230:O3230)</f>
        <v>5</v>
      </c>
      <c r="Q3230" s="15">
        <f t="shared" ref="Q3230:Q3264" si="2555">F3230+K3230+P3230</f>
        <v>15</v>
      </c>
      <c r="R3230" s="93">
        <v>45436</v>
      </c>
      <c r="S3230" s="11" t="s">
        <v>9</v>
      </c>
      <c r="T3230" s="12"/>
      <c r="U3230" s="13"/>
      <c r="V3230" s="12"/>
      <c r="W3230" s="30"/>
      <c r="X3230" s="14">
        <f>SUM(T3230:W3230)</f>
        <v>0</v>
      </c>
      <c r="Y3230" s="12"/>
      <c r="Z3230" s="13"/>
      <c r="AA3230" s="12"/>
      <c r="AB3230" s="30"/>
      <c r="AC3230" s="14">
        <f>SUM(Y3230:AB3230)</f>
        <v>0</v>
      </c>
      <c r="AD3230" s="12"/>
      <c r="AE3230" s="13"/>
      <c r="AF3230" s="12"/>
      <c r="AG3230" s="30"/>
      <c r="AH3230" s="14">
        <f>SUM(AD3230:AG3230)</f>
        <v>0</v>
      </c>
      <c r="AI3230" s="15">
        <f t="shared" ref="AI3230:AI3264" si="2556">X3230+AC3230+AH3230</f>
        <v>0</v>
      </c>
    </row>
    <row r="3231" spans="1:36" x14ac:dyDescent="0.15">
      <c r="A3231" s="11" t="s">
        <v>66</v>
      </c>
      <c r="B3231" s="37"/>
      <c r="C3231" s="19">
        <v>2</v>
      </c>
      <c r="D3231" s="18">
        <v>1</v>
      </c>
      <c r="E3231" s="32">
        <v>1</v>
      </c>
      <c r="F3231" s="14">
        <f t="shared" si="2552"/>
        <v>4</v>
      </c>
      <c r="G3231" s="37"/>
      <c r="H3231" s="19">
        <v>2</v>
      </c>
      <c r="I3231" s="18">
        <v>1</v>
      </c>
      <c r="J3231" s="32">
        <v>2</v>
      </c>
      <c r="K3231" s="14">
        <f t="shared" si="2553"/>
        <v>5</v>
      </c>
      <c r="L3231" s="37"/>
      <c r="M3231" s="19">
        <v>2</v>
      </c>
      <c r="N3231" s="18">
        <v>1</v>
      </c>
      <c r="O3231" s="32">
        <v>2</v>
      </c>
      <c r="P3231" s="14">
        <f t="shared" si="2554"/>
        <v>5</v>
      </c>
      <c r="Q3231" s="15">
        <f t="shared" si="2555"/>
        <v>14</v>
      </c>
      <c r="R3231" s="93">
        <v>45456</v>
      </c>
      <c r="S3231" s="11" t="s">
        <v>9</v>
      </c>
      <c r="T3231" s="89"/>
      <c r="U3231" s="88"/>
      <c r="V3231" s="89"/>
      <c r="W3231" s="88"/>
      <c r="X3231" s="14">
        <f t="shared" ref="X3231:X3239" si="2557">SUM(T3231:W3231)</f>
        <v>0</v>
      </c>
      <c r="Y3231" s="89"/>
      <c r="Z3231" s="88"/>
      <c r="AA3231" s="89"/>
      <c r="AB3231" s="88"/>
      <c r="AC3231" s="14">
        <f t="shared" ref="AC3231:AC3239" si="2558">SUM(Y3231:AB3231)</f>
        <v>0</v>
      </c>
      <c r="AD3231" s="89"/>
      <c r="AE3231" s="88"/>
      <c r="AF3231" s="89"/>
      <c r="AG3231" s="88"/>
      <c r="AH3231" s="14">
        <f t="shared" ref="AH3231:AH3239" si="2559">SUM(AD3231:AG3231)</f>
        <v>0</v>
      </c>
      <c r="AI3231" s="15">
        <f t="shared" si="2556"/>
        <v>0</v>
      </c>
    </row>
    <row r="3232" spans="1:36" x14ac:dyDescent="0.15">
      <c r="A3232" s="11" t="s">
        <v>9</v>
      </c>
      <c r="B3232" s="12"/>
      <c r="C3232" s="13"/>
      <c r="D3232" s="12"/>
      <c r="E3232" s="30"/>
      <c r="F3232" s="14">
        <f t="shared" si="2552"/>
        <v>0</v>
      </c>
      <c r="G3232" s="12"/>
      <c r="H3232" s="13"/>
      <c r="I3232" s="12"/>
      <c r="J3232" s="30"/>
      <c r="K3232" s="14">
        <f t="shared" si="2553"/>
        <v>0</v>
      </c>
      <c r="L3232" s="12"/>
      <c r="M3232" s="13"/>
      <c r="N3232" s="12"/>
      <c r="O3232" s="30"/>
      <c r="P3232" s="14">
        <f t="shared" si="2554"/>
        <v>0</v>
      </c>
      <c r="Q3232" s="15">
        <f t="shared" si="2555"/>
        <v>0</v>
      </c>
      <c r="S3232" s="11" t="s">
        <v>9</v>
      </c>
      <c r="T3232" s="89"/>
      <c r="U3232" s="88"/>
      <c r="V3232" s="89"/>
      <c r="W3232" s="88"/>
      <c r="X3232" s="14">
        <f t="shared" si="2557"/>
        <v>0</v>
      </c>
      <c r="Y3232" s="89"/>
      <c r="Z3232" s="88"/>
      <c r="AA3232" s="89"/>
      <c r="AB3232" s="88"/>
      <c r="AC3232" s="14">
        <f t="shared" si="2558"/>
        <v>0</v>
      </c>
      <c r="AD3232" s="89"/>
      <c r="AE3232" s="88"/>
      <c r="AF3232" s="89"/>
      <c r="AG3232" s="88"/>
      <c r="AH3232" s="14">
        <f t="shared" si="2559"/>
        <v>0</v>
      </c>
      <c r="AI3232" s="15">
        <f t="shared" si="2556"/>
        <v>0</v>
      </c>
    </row>
    <row r="3233" spans="1:37" x14ac:dyDescent="0.15">
      <c r="A3233" s="11" t="s">
        <v>9</v>
      </c>
      <c r="B3233" s="12"/>
      <c r="C3233" s="13"/>
      <c r="D3233" s="12"/>
      <c r="E3233" s="30"/>
      <c r="F3233" s="14">
        <f t="shared" si="2552"/>
        <v>0</v>
      </c>
      <c r="G3233" s="12"/>
      <c r="H3233" s="13"/>
      <c r="I3233" s="12"/>
      <c r="J3233" s="30"/>
      <c r="K3233" s="14">
        <f t="shared" si="2553"/>
        <v>0</v>
      </c>
      <c r="L3233" s="12"/>
      <c r="M3233" s="13"/>
      <c r="N3233" s="12"/>
      <c r="O3233" s="30"/>
      <c r="P3233" s="14">
        <f t="shared" si="2554"/>
        <v>0</v>
      </c>
      <c r="Q3233" s="15">
        <f t="shared" si="2555"/>
        <v>0</v>
      </c>
      <c r="S3233" s="11" t="s">
        <v>9</v>
      </c>
      <c r="T3233" s="89"/>
      <c r="U3233" s="88"/>
      <c r="V3233" s="89"/>
      <c r="W3233" s="88"/>
      <c r="X3233" s="14">
        <f t="shared" ref="X3233" si="2560">SUM(T3233:W3233)</f>
        <v>0</v>
      </c>
      <c r="Y3233" s="89"/>
      <c r="Z3233" s="88"/>
      <c r="AA3233" s="89"/>
      <c r="AB3233" s="88"/>
      <c r="AC3233" s="14">
        <f t="shared" ref="AC3233" si="2561">SUM(Y3233:AB3233)</f>
        <v>0</v>
      </c>
      <c r="AD3233" s="89"/>
      <c r="AE3233" s="88"/>
      <c r="AF3233" s="89"/>
      <c r="AG3233" s="88"/>
      <c r="AH3233" s="14">
        <f t="shared" ref="AH3233" si="2562">SUM(AD3233:AG3233)</f>
        <v>0</v>
      </c>
      <c r="AI3233" s="15">
        <f t="shared" ref="AI3233" si="2563">X3233+AC3233+AH3233</f>
        <v>0</v>
      </c>
    </row>
    <row r="3234" spans="1:37" x14ac:dyDescent="0.15">
      <c r="A3234" s="11" t="s">
        <v>9</v>
      </c>
      <c r="B3234" s="12"/>
      <c r="C3234" s="13"/>
      <c r="D3234" s="12"/>
      <c r="E3234" s="30"/>
      <c r="F3234" s="14">
        <f t="shared" si="2552"/>
        <v>0</v>
      </c>
      <c r="G3234" s="12"/>
      <c r="H3234" s="13"/>
      <c r="I3234" s="12"/>
      <c r="J3234" s="30"/>
      <c r="K3234" s="14">
        <f t="shared" si="2553"/>
        <v>0</v>
      </c>
      <c r="L3234" s="12"/>
      <c r="M3234" s="13"/>
      <c r="N3234" s="12"/>
      <c r="O3234" s="30"/>
      <c r="P3234" s="14">
        <f t="shared" si="2554"/>
        <v>0</v>
      </c>
      <c r="Q3234" s="15">
        <f t="shared" si="2555"/>
        <v>0</v>
      </c>
      <c r="S3234" s="11" t="s">
        <v>9</v>
      </c>
      <c r="T3234" s="89"/>
      <c r="U3234" s="88"/>
      <c r="V3234" s="89"/>
      <c r="W3234" s="88"/>
      <c r="X3234" s="14">
        <f t="shared" si="2557"/>
        <v>0</v>
      </c>
      <c r="Y3234" s="89"/>
      <c r="Z3234" s="88"/>
      <c r="AA3234" s="89"/>
      <c r="AB3234" s="88"/>
      <c r="AC3234" s="14">
        <f t="shared" si="2558"/>
        <v>0</v>
      </c>
      <c r="AD3234" s="89"/>
      <c r="AE3234" s="88"/>
      <c r="AF3234" s="89"/>
      <c r="AG3234" s="88"/>
      <c r="AH3234" s="14">
        <f t="shared" si="2559"/>
        <v>0</v>
      </c>
      <c r="AI3234" s="15">
        <f t="shared" si="2556"/>
        <v>0</v>
      </c>
    </row>
    <row r="3235" spans="1:37" x14ac:dyDescent="0.15">
      <c r="A3235" s="11" t="s">
        <v>9</v>
      </c>
      <c r="B3235" s="12"/>
      <c r="C3235" s="13"/>
      <c r="D3235" s="12"/>
      <c r="E3235" s="30"/>
      <c r="F3235" s="14">
        <f t="shared" si="2552"/>
        <v>0</v>
      </c>
      <c r="G3235" s="12"/>
      <c r="H3235" s="13"/>
      <c r="I3235" s="12"/>
      <c r="J3235" s="30"/>
      <c r="K3235" s="14">
        <f t="shared" si="2553"/>
        <v>0</v>
      </c>
      <c r="L3235" s="12"/>
      <c r="M3235" s="13"/>
      <c r="N3235" s="12"/>
      <c r="O3235" s="30"/>
      <c r="P3235" s="14">
        <f t="shared" si="2554"/>
        <v>0</v>
      </c>
      <c r="Q3235" s="15">
        <f t="shared" si="2555"/>
        <v>0</v>
      </c>
      <c r="S3235" s="11" t="s">
        <v>9</v>
      </c>
      <c r="T3235" s="46"/>
      <c r="U3235" s="47"/>
      <c r="V3235" s="46"/>
      <c r="W3235" s="88"/>
      <c r="X3235" s="14">
        <f t="shared" si="2557"/>
        <v>0</v>
      </c>
      <c r="Y3235" s="46"/>
      <c r="Z3235" s="47"/>
      <c r="AA3235" s="46"/>
      <c r="AB3235" s="88"/>
      <c r="AC3235" s="14">
        <f t="shared" si="2558"/>
        <v>0</v>
      </c>
      <c r="AD3235" s="46"/>
      <c r="AE3235" s="47"/>
      <c r="AF3235" s="46"/>
      <c r="AG3235" s="88"/>
      <c r="AH3235" s="14">
        <f t="shared" si="2559"/>
        <v>0</v>
      </c>
      <c r="AI3235" s="15">
        <f t="shared" si="2556"/>
        <v>0</v>
      </c>
    </row>
    <row r="3236" spans="1:37" x14ac:dyDescent="0.15">
      <c r="A3236" s="11" t="s">
        <v>9</v>
      </c>
      <c r="B3236" s="18"/>
      <c r="C3236" s="19"/>
      <c r="D3236" s="18"/>
      <c r="E3236" s="32"/>
      <c r="F3236" s="14">
        <f t="shared" si="2552"/>
        <v>0</v>
      </c>
      <c r="G3236" s="18"/>
      <c r="H3236" s="19"/>
      <c r="I3236" s="18"/>
      <c r="J3236" s="32"/>
      <c r="K3236" s="14">
        <f t="shared" si="2553"/>
        <v>0</v>
      </c>
      <c r="L3236" s="18"/>
      <c r="M3236" s="19"/>
      <c r="N3236" s="18"/>
      <c r="O3236" s="32"/>
      <c r="P3236" s="14">
        <f t="shared" si="2554"/>
        <v>0</v>
      </c>
      <c r="Q3236" s="15">
        <f t="shared" si="2555"/>
        <v>0</v>
      </c>
      <c r="S3236" s="11" t="s">
        <v>9</v>
      </c>
      <c r="T3236" s="46"/>
      <c r="U3236" s="47"/>
      <c r="V3236" s="46"/>
      <c r="W3236" s="88"/>
      <c r="X3236" s="14">
        <f t="shared" si="2557"/>
        <v>0</v>
      </c>
      <c r="Y3236" s="46"/>
      <c r="Z3236" s="47"/>
      <c r="AA3236" s="46"/>
      <c r="AB3236" s="88"/>
      <c r="AC3236" s="14">
        <f t="shared" si="2558"/>
        <v>0</v>
      </c>
      <c r="AD3236" s="46"/>
      <c r="AE3236" s="47"/>
      <c r="AF3236" s="46"/>
      <c r="AG3236" s="88"/>
      <c r="AH3236" s="14">
        <f t="shared" si="2559"/>
        <v>0</v>
      </c>
      <c r="AI3236" s="15">
        <f t="shared" si="2556"/>
        <v>0</v>
      </c>
    </row>
    <row r="3237" spans="1:37" x14ac:dyDescent="0.15">
      <c r="A3237" s="11" t="s">
        <v>9</v>
      </c>
      <c r="B3237" s="18"/>
      <c r="C3237" s="19"/>
      <c r="D3237" s="18"/>
      <c r="E3237" s="32"/>
      <c r="F3237" s="14">
        <f t="shared" si="2552"/>
        <v>0</v>
      </c>
      <c r="G3237" s="18"/>
      <c r="H3237" s="19"/>
      <c r="I3237" s="18"/>
      <c r="J3237" s="32"/>
      <c r="K3237" s="14">
        <f t="shared" si="2553"/>
        <v>0</v>
      </c>
      <c r="L3237" s="18"/>
      <c r="M3237" s="19"/>
      <c r="N3237" s="18"/>
      <c r="O3237" s="32"/>
      <c r="P3237" s="14">
        <f t="shared" si="2554"/>
        <v>0</v>
      </c>
      <c r="Q3237" s="15">
        <f t="shared" si="2555"/>
        <v>0</v>
      </c>
      <c r="S3237" s="11" t="s">
        <v>9</v>
      </c>
      <c r="T3237" s="62"/>
      <c r="U3237" s="47"/>
      <c r="V3237" s="46"/>
      <c r="W3237" s="47"/>
      <c r="X3237" s="123">
        <f t="shared" si="2557"/>
        <v>0</v>
      </c>
      <c r="Y3237" s="46"/>
      <c r="Z3237" s="47"/>
      <c r="AA3237" s="46"/>
      <c r="AB3237" s="47"/>
      <c r="AC3237" s="123">
        <f t="shared" si="2558"/>
        <v>0</v>
      </c>
      <c r="AD3237" s="46"/>
      <c r="AE3237" s="47"/>
      <c r="AF3237" s="46"/>
      <c r="AG3237" s="47"/>
      <c r="AH3237" s="123">
        <f t="shared" si="2559"/>
        <v>0</v>
      </c>
      <c r="AI3237" s="72">
        <f t="shared" si="2556"/>
        <v>0</v>
      </c>
    </row>
    <row r="3238" spans="1:37" x14ac:dyDescent="0.15">
      <c r="A3238" s="11" t="s">
        <v>9</v>
      </c>
      <c r="B3238" s="18"/>
      <c r="C3238" s="19"/>
      <c r="D3238" s="18"/>
      <c r="E3238" s="32"/>
      <c r="F3238" s="14">
        <f t="shared" si="2552"/>
        <v>0</v>
      </c>
      <c r="G3238" s="18"/>
      <c r="H3238" s="19"/>
      <c r="I3238" s="18"/>
      <c r="J3238" s="32"/>
      <c r="K3238" s="14">
        <f t="shared" si="2553"/>
        <v>0</v>
      </c>
      <c r="L3238" s="18"/>
      <c r="M3238" s="19"/>
      <c r="N3238" s="18"/>
      <c r="O3238" s="32"/>
      <c r="P3238" s="14">
        <f t="shared" si="2554"/>
        <v>0</v>
      </c>
      <c r="Q3238" s="15">
        <f t="shared" si="2555"/>
        <v>0</v>
      </c>
      <c r="S3238" s="11" t="s">
        <v>9</v>
      </c>
      <c r="T3238" s="89"/>
      <c r="U3238" s="88"/>
      <c r="V3238" s="89"/>
      <c r="W3238" s="88"/>
      <c r="X3238" s="14">
        <f t="shared" si="2557"/>
        <v>0</v>
      </c>
      <c r="Y3238" s="89"/>
      <c r="Z3238" s="88"/>
      <c r="AA3238" s="89"/>
      <c r="AB3238" s="88"/>
      <c r="AC3238" s="14">
        <f t="shared" si="2558"/>
        <v>0</v>
      </c>
      <c r="AD3238" s="89"/>
      <c r="AE3238" s="88"/>
      <c r="AF3238" s="89"/>
      <c r="AG3238" s="88"/>
      <c r="AH3238" s="14">
        <f t="shared" si="2559"/>
        <v>0</v>
      </c>
      <c r="AI3238" s="15">
        <f t="shared" si="2556"/>
        <v>0</v>
      </c>
    </row>
    <row r="3239" spans="1:37" ht="14.25" thickBot="1" x14ac:dyDescent="0.2">
      <c r="A3239" s="20" t="s">
        <v>9</v>
      </c>
      <c r="B3239" s="21"/>
      <c r="C3239" s="22"/>
      <c r="D3239" s="21"/>
      <c r="E3239" s="105"/>
      <c r="F3239" s="14">
        <f t="shared" si="2552"/>
        <v>0</v>
      </c>
      <c r="G3239" s="21"/>
      <c r="H3239" s="22"/>
      <c r="I3239" s="21"/>
      <c r="J3239" s="105"/>
      <c r="K3239" s="14">
        <f t="shared" si="2553"/>
        <v>0</v>
      </c>
      <c r="L3239" s="21"/>
      <c r="M3239" s="22"/>
      <c r="N3239" s="21"/>
      <c r="O3239" s="105"/>
      <c r="P3239" s="14">
        <f t="shared" si="2554"/>
        <v>0</v>
      </c>
      <c r="Q3239" s="24">
        <f t="shared" si="2555"/>
        <v>0</v>
      </c>
      <c r="S3239" s="11" t="s">
        <v>9</v>
      </c>
      <c r="T3239" s="48"/>
      <c r="U3239" s="49"/>
      <c r="V3239" s="48"/>
      <c r="W3239" s="109"/>
      <c r="X3239" s="14">
        <f t="shared" si="2557"/>
        <v>0</v>
      </c>
      <c r="Y3239" s="48"/>
      <c r="Z3239" s="49"/>
      <c r="AA3239" s="48"/>
      <c r="AB3239" s="109"/>
      <c r="AC3239" s="14">
        <f t="shared" si="2558"/>
        <v>0</v>
      </c>
      <c r="AD3239" s="48"/>
      <c r="AE3239" s="49"/>
      <c r="AF3239" s="48"/>
      <c r="AG3239" s="109"/>
      <c r="AH3239" s="14">
        <f t="shared" si="2559"/>
        <v>0</v>
      </c>
      <c r="AI3239" s="24">
        <f t="shared" si="2556"/>
        <v>0</v>
      </c>
    </row>
    <row r="3240" spans="1:37" ht="14.25" thickBot="1" x14ac:dyDescent="0.2">
      <c r="A3240" s="25" t="s">
        <v>10</v>
      </c>
      <c r="B3240" s="26">
        <f>SUM(B3229:B3239)</f>
        <v>7</v>
      </c>
      <c r="C3240" s="26">
        <f>SUM(C3229:C3239)</f>
        <v>6</v>
      </c>
      <c r="D3240" s="27">
        <f>SUM(D3229:D3239)</f>
        <v>6</v>
      </c>
      <c r="E3240" s="27">
        <f>SUM(E3229:E3239)</f>
        <v>4</v>
      </c>
      <c r="F3240" s="28">
        <f>SUM(B3240:E3240)</f>
        <v>23</v>
      </c>
      <c r="G3240" s="26">
        <f>SUM(G3229:G3239)</f>
        <v>5</v>
      </c>
      <c r="H3240" s="26">
        <f>SUM(H3229:H3239)</f>
        <v>7</v>
      </c>
      <c r="I3240" s="27">
        <f>SUM(I3229:I3239)</f>
        <v>7</v>
      </c>
      <c r="J3240" s="27">
        <f>SUM(J3229:J3239)</f>
        <v>6</v>
      </c>
      <c r="K3240" s="28">
        <f>SUM(G3240:J3240)</f>
        <v>25</v>
      </c>
      <c r="L3240" s="26">
        <f>SUM(L3229:L3239)</f>
        <v>3</v>
      </c>
      <c r="M3240" s="26">
        <f>SUM(M3229:M3239)</f>
        <v>8</v>
      </c>
      <c r="N3240" s="27">
        <f>SUM(N3229:N3239)</f>
        <v>5</v>
      </c>
      <c r="O3240" s="27">
        <f>SUM(O3229:O3239)</f>
        <v>5</v>
      </c>
      <c r="P3240" s="28">
        <f>SUM(L3240:O3240)</f>
        <v>21</v>
      </c>
      <c r="Q3240" s="29">
        <f t="shared" si="2555"/>
        <v>69</v>
      </c>
      <c r="S3240" s="25" t="s">
        <v>10</v>
      </c>
      <c r="T3240" s="26">
        <f>SUM(T3229:T3239)</f>
        <v>378</v>
      </c>
      <c r="U3240" s="26">
        <f>SUM(U3229:U3239)</f>
        <v>471</v>
      </c>
      <c r="V3240" s="27">
        <f>SUM(V3229:V3239)</f>
        <v>470</v>
      </c>
      <c r="W3240" s="27">
        <f>SUM(W3229:W3239)</f>
        <v>263</v>
      </c>
      <c r="X3240" s="28">
        <f>SUM(T3240:W3240)</f>
        <v>1582</v>
      </c>
      <c r="Y3240" s="26">
        <f>SUM(Y3229:Y3239)</f>
        <v>460</v>
      </c>
      <c r="Z3240" s="26">
        <f>SUM(Z3229:Z3239)</f>
        <v>482</v>
      </c>
      <c r="AA3240" s="27">
        <f>SUM(AA3229:AA3239)</f>
        <v>524</v>
      </c>
      <c r="AB3240" s="27">
        <f>SUM(AB3229:AB3239)</f>
        <v>344</v>
      </c>
      <c r="AC3240" s="28">
        <f>SUM(Y3240:AB3240)</f>
        <v>1810</v>
      </c>
      <c r="AD3240" s="26">
        <f>SUM(AD3229:AD3239)</f>
        <v>414</v>
      </c>
      <c r="AE3240" s="26">
        <f>SUM(AE3229:AE3239)</f>
        <v>553</v>
      </c>
      <c r="AF3240" s="27">
        <f>SUM(AF3229:AF3239)</f>
        <v>460</v>
      </c>
      <c r="AG3240" s="27">
        <f>SUM(AG3229:AG3239)</f>
        <v>388</v>
      </c>
      <c r="AH3240" s="28">
        <f>SUM(AD3240:AG3240)</f>
        <v>1815</v>
      </c>
      <c r="AI3240" s="29">
        <f t="shared" si="2556"/>
        <v>5207</v>
      </c>
    </row>
    <row r="3241" spans="1:37" x14ac:dyDescent="0.15">
      <c r="A3241" s="30" t="s">
        <v>88</v>
      </c>
      <c r="B3241" s="37"/>
      <c r="C3241" s="19"/>
      <c r="D3241" s="18"/>
      <c r="E3241" s="32"/>
      <c r="F3241" s="14">
        <f t="shared" ref="F3241" si="2564">SUM(B3241:E3241)</f>
        <v>0</v>
      </c>
      <c r="G3241" s="37"/>
      <c r="H3241" s="19">
        <v>1</v>
      </c>
      <c r="I3241" s="18"/>
      <c r="J3241" s="32"/>
      <c r="K3241" s="14">
        <f t="shared" ref="K3241" si="2565">SUM(G3241:J3241)</f>
        <v>1</v>
      </c>
      <c r="L3241" s="37"/>
      <c r="M3241" s="19"/>
      <c r="N3241" s="18"/>
      <c r="O3241" s="32"/>
      <c r="P3241" s="14">
        <f t="shared" ref="P3241" si="2566">SUM(L3241:O3241)</f>
        <v>0</v>
      </c>
      <c r="Q3241" s="15">
        <f t="shared" ref="Q3241" si="2567">F3241+K3241+P3241</f>
        <v>1</v>
      </c>
      <c r="R3241" s="93">
        <v>45442</v>
      </c>
      <c r="S3241" s="30" t="s">
        <v>2235</v>
      </c>
      <c r="T3241" s="37">
        <v>1</v>
      </c>
      <c r="U3241" s="19">
        <v>4</v>
      </c>
      <c r="V3241" s="18">
        <v>3</v>
      </c>
      <c r="W3241" s="32">
        <v>2</v>
      </c>
      <c r="X3241" s="14">
        <f t="shared" ref="X3241:X3264" si="2568">SUM(T3241:W3241)</f>
        <v>10</v>
      </c>
      <c r="Y3241" s="37">
        <v>1</v>
      </c>
      <c r="Z3241" s="19">
        <v>4</v>
      </c>
      <c r="AA3241" s="18">
        <v>3</v>
      </c>
      <c r="AB3241" s="32">
        <v>2</v>
      </c>
      <c r="AC3241" s="14">
        <f t="shared" ref="AC3241:AC3264" si="2569">SUM(Y3241:AB3241)</f>
        <v>10</v>
      </c>
      <c r="AD3241" s="37">
        <v>1</v>
      </c>
      <c r="AE3241" s="19">
        <v>4</v>
      </c>
      <c r="AF3241" s="18">
        <v>3</v>
      </c>
      <c r="AG3241" s="32">
        <v>2</v>
      </c>
      <c r="AH3241" s="14">
        <f t="shared" ref="AH3241:AH3264" si="2570">SUM(AD3241:AG3241)</f>
        <v>10</v>
      </c>
      <c r="AI3241" s="15">
        <f t="shared" si="2556"/>
        <v>30</v>
      </c>
      <c r="AJ3241" s="56">
        <v>45435</v>
      </c>
    </row>
    <row r="3242" spans="1:37" x14ac:dyDescent="0.15">
      <c r="A3242" s="30" t="s">
        <v>2259</v>
      </c>
      <c r="B3242" s="37">
        <v>1</v>
      </c>
      <c r="C3242" s="19"/>
      <c r="D3242" s="18"/>
      <c r="E3242" s="32"/>
      <c r="F3242" s="14">
        <f t="shared" ref="F3242:F3264" si="2571">SUM(B3242:E3242)</f>
        <v>1</v>
      </c>
      <c r="G3242" s="37">
        <v>1</v>
      </c>
      <c r="H3242" s="19"/>
      <c r="I3242" s="18"/>
      <c r="J3242" s="32"/>
      <c r="K3242" s="14">
        <f t="shared" ref="K3242:K3264" si="2572">SUM(G3242:J3242)</f>
        <v>1</v>
      </c>
      <c r="L3242" s="37">
        <v>1</v>
      </c>
      <c r="M3242" s="19"/>
      <c r="N3242" s="18"/>
      <c r="O3242" s="32"/>
      <c r="P3242" s="14">
        <f t="shared" ref="P3242:P3264" si="2573">SUM(L3242:O3242)</f>
        <v>1</v>
      </c>
      <c r="Q3242" s="15">
        <f t="shared" si="2555"/>
        <v>3</v>
      </c>
      <c r="R3242" s="56">
        <v>45457</v>
      </c>
      <c r="S3242" s="30" t="s">
        <v>2236</v>
      </c>
      <c r="T3242" s="37">
        <v>20</v>
      </c>
      <c r="U3242" s="19">
        <v>20</v>
      </c>
      <c r="V3242" s="18">
        <v>25</v>
      </c>
      <c r="W3242" s="32"/>
      <c r="X3242" s="14">
        <f t="shared" si="2568"/>
        <v>65</v>
      </c>
      <c r="Y3242" s="37">
        <v>45</v>
      </c>
      <c r="Z3242" s="19">
        <v>80</v>
      </c>
      <c r="AA3242" s="18">
        <v>60</v>
      </c>
      <c r="AB3242" s="32">
        <v>35</v>
      </c>
      <c r="AC3242" s="14">
        <f t="shared" si="2569"/>
        <v>220</v>
      </c>
      <c r="AD3242" s="37"/>
      <c r="AE3242" s="19">
        <v>50</v>
      </c>
      <c r="AF3242" s="18">
        <v>25</v>
      </c>
      <c r="AG3242" s="32">
        <v>5</v>
      </c>
      <c r="AH3242" s="14">
        <f t="shared" si="2570"/>
        <v>80</v>
      </c>
      <c r="AI3242" s="15">
        <f t="shared" si="2556"/>
        <v>365</v>
      </c>
      <c r="AJ3242" s="56">
        <v>45435</v>
      </c>
    </row>
    <row r="3243" spans="1:37" x14ac:dyDescent="0.15">
      <c r="A3243" s="30"/>
      <c r="B3243" s="37"/>
      <c r="C3243" s="19"/>
      <c r="D3243" s="18"/>
      <c r="E3243" s="32"/>
      <c r="F3243" s="14">
        <f t="shared" si="2571"/>
        <v>0</v>
      </c>
      <c r="G3243" s="37"/>
      <c r="H3243" s="19"/>
      <c r="I3243" s="18"/>
      <c r="J3243" s="32"/>
      <c r="K3243" s="14">
        <f t="shared" si="2572"/>
        <v>0</v>
      </c>
      <c r="L3243" s="37"/>
      <c r="M3243" s="19"/>
      <c r="N3243" s="18"/>
      <c r="O3243" s="32"/>
      <c r="P3243" s="14">
        <f t="shared" si="2573"/>
        <v>0</v>
      </c>
      <c r="Q3243" s="15">
        <f t="shared" si="2555"/>
        <v>0</v>
      </c>
      <c r="R3243" s="57"/>
      <c r="S3243" s="30" t="s">
        <v>2237</v>
      </c>
      <c r="T3243" s="37"/>
      <c r="U3243" s="19">
        <v>4</v>
      </c>
      <c r="V3243" s="18">
        <v>2</v>
      </c>
      <c r="W3243" s="32"/>
      <c r="X3243" s="14">
        <f t="shared" si="2568"/>
        <v>6</v>
      </c>
      <c r="Y3243" s="37"/>
      <c r="Z3243" s="19">
        <v>4</v>
      </c>
      <c r="AA3243" s="18">
        <v>2</v>
      </c>
      <c r="AB3243" s="32"/>
      <c r="AC3243" s="14">
        <f t="shared" si="2569"/>
        <v>6</v>
      </c>
      <c r="AD3243" s="37"/>
      <c r="AE3243" s="19">
        <v>4</v>
      </c>
      <c r="AF3243" s="18">
        <v>2</v>
      </c>
      <c r="AG3243" s="32"/>
      <c r="AH3243" s="14">
        <f t="shared" si="2570"/>
        <v>6</v>
      </c>
      <c r="AI3243" s="15">
        <f t="shared" si="2556"/>
        <v>18</v>
      </c>
      <c r="AJ3243" s="56">
        <v>45436</v>
      </c>
    </row>
    <row r="3244" spans="1:37" x14ac:dyDescent="0.15">
      <c r="A3244" s="30"/>
      <c r="B3244" s="37"/>
      <c r="C3244" s="19"/>
      <c r="D3244" s="18"/>
      <c r="E3244" s="32"/>
      <c r="F3244" s="14">
        <f t="shared" si="2571"/>
        <v>0</v>
      </c>
      <c r="G3244" s="37"/>
      <c r="H3244" s="19"/>
      <c r="I3244" s="18"/>
      <c r="J3244" s="32"/>
      <c r="K3244" s="14">
        <f t="shared" si="2572"/>
        <v>0</v>
      </c>
      <c r="L3244" s="37"/>
      <c r="M3244" s="19"/>
      <c r="N3244" s="18"/>
      <c r="O3244" s="32"/>
      <c r="P3244" s="14">
        <f t="shared" si="2573"/>
        <v>0</v>
      </c>
      <c r="Q3244" s="15">
        <f t="shared" si="2555"/>
        <v>0</v>
      </c>
      <c r="S3244" s="30" t="s">
        <v>2238</v>
      </c>
      <c r="T3244" s="37">
        <v>2</v>
      </c>
      <c r="U3244" s="19">
        <v>2</v>
      </c>
      <c r="V3244" s="18">
        <v>1</v>
      </c>
      <c r="W3244" s="32">
        <v>2</v>
      </c>
      <c r="X3244" s="14">
        <f t="shared" si="2568"/>
        <v>7</v>
      </c>
      <c r="Y3244" s="37">
        <v>2</v>
      </c>
      <c r="Z3244" s="19">
        <v>2</v>
      </c>
      <c r="AA3244" s="18">
        <v>1</v>
      </c>
      <c r="AB3244" s="32">
        <v>2</v>
      </c>
      <c r="AC3244" s="14">
        <f t="shared" si="2569"/>
        <v>7</v>
      </c>
      <c r="AD3244" s="37">
        <v>2</v>
      </c>
      <c r="AE3244" s="19">
        <v>2</v>
      </c>
      <c r="AF3244" s="18">
        <v>1</v>
      </c>
      <c r="AG3244" s="32">
        <v>2</v>
      </c>
      <c r="AH3244" s="14">
        <f t="shared" si="2570"/>
        <v>7</v>
      </c>
      <c r="AI3244" s="15">
        <f t="shared" si="2556"/>
        <v>21</v>
      </c>
      <c r="AJ3244" s="56">
        <v>45436</v>
      </c>
    </row>
    <row r="3245" spans="1:37" x14ac:dyDescent="0.15">
      <c r="A3245" s="30"/>
      <c r="B3245" s="37"/>
      <c r="C3245" s="19"/>
      <c r="D3245" s="18"/>
      <c r="E3245" s="32"/>
      <c r="F3245" s="14">
        <f t="shared" si="2571"/>
        <v>0</v>
      </c>
      <c r="G3245" s="37"/>
      <c r="H3245" s="19"/>
      <c r="I3245" s="18"/>
      <c r="J3245" s="32"/>
      <c r="K3245" s="14">
        <f t="shared" si="2572"/>
        <v>0</v>
      </c>
      <c r="L3245" s="37"/>
      <c r="M3245" s="19"/>
      <c r="N3245" s="18"/>
      <c r="O3245" s="32"/>
      <c r="P3245" s="14">
        <f t="shared" si="2573"/>
        <v>0</v>
      </c>
      <c r="Q3245" s="15">
        <f t="shared" si="2555"/>
        <v>0</v>
      </c>
      <c r="S3245" s="30" t="s">
        <v>2239</v>
      </c>
      <c r="T3245" s="37"/>
      <c r="U3245" s="19"/>
      <c r="V3245" s="18"/>
      <c r="W3245" s="32">
        <v>5</v>
      </c>
      <c r="X3245" s="14">
        <f t="shared" si="2568"/>
        <v>5</v>
      </c>
      <c r="Y3245" s="37"/>
      <c r="Z3245" s="19">
        <v>10</v>
      </c>
      <c r="AA3245" s="18">
        <v>10</v>
      </c>
      <c r="AB3245" s="32">
        <v>5</v>
      </c>
      <c r="AC3245" s="14">
        <f t="shared" si="2569"/>
        <v>25</v>
      </c>
      <c r="AD3245" s="37"/>
      <c r="AE3245" s="19"/>
      <c r="AF3245" s="18">
        <v>10</v>
      </c>
      <c r="AG3245" s="32">
        <v>5</v>
      </c>
      <c r="AH3245" s="14">
        <f t="shared" si="2570"/>
        <v>15</v>
      </c>
      <c r="AI3245" s="15">
        <f t="shared" si="2556"/>
        <v>45</v>
      </c>
      <c r="AJ3245" s="56">
        <v>45437</v>
      </c>
      <c r="AK3245" s="16"/>
    </row>
    <row r="3246" spans="1:37" x14ac:dyDescent="0.15">
      <c r="A3246" s="30"/>
      <c r="B3246" s="37"/>
      <c r="C3246" s="19"/>
      <c r="D3246" s="18"/>
      <c r="E3246" s="32"/>
      <c r="F3246" s="14">
        <f t="shared" si="2571"/>
        <v>0</v>
      </c>
      <c r="G3246" s="37"/>
      <c r="H3246" s="19"/>
      <c r="I3246" s="18"/>
      <c r="J3246" s="32"/>
      <c r="K3246" s="14">
        <f t="shared" si="2572"/>
        <v>0</v>
      </c>
      <c r="L3246" s="37"/>
      <c r="M3246" s="19"/>
      <c r="N3246" s="18"/>
      <c r="O3246" s="32"/>
      <c r="P3246" s="14">
        <f t="shared" si="2573"/>
        <v>0</v>
      </c>
      <c r="Q3246" s="15">
        <f t="shared" si="2555"/>
        <v>0</v>
      </c>
      <c r="S3246" s="30" t="s">
        <v>2240</v>
      </c>
      <c r="T3246" s="37"/>
      <c r="U3246" s="19"/>
      <c r="V3246" s="18"/>
      <c r="W3246" s="32">
        <v>2</v>
      </c>
      <c r="X3246" s="14">
        <f t="shared" si="2568"/>
        <v>2</v>
      </c>
      <c r="Y3246" s="37"/>
      <c r="Z3246" s="19"/>
      <c r="AA3246" s="18"/>
      <c r="AB3246" s="32">
        <v>2</v>
      </c>
      <c r="AC3246" s="14">
        <f t="shared" si="2569"/>
        <v>2</v>
      </c>
      <c r="AD3246" s="37"/>
      <c r="AE3246" s="19"/>
      <c r="AF3246" s="18"/>
      <c r="AG3246" s="32">
        <v>2</v>
      </c>
      <c r="AH3246" s="14">
        <f t="shared" si="2570"/>
        <v>2</v>
      </c>
      <c r="AI3246" s="15">
        <f t="shared" si="2556"/>
        <v>6</v>
      </c>
      <c r="AJ3246" s="56">
        <v>45439</v>
      </c>
      <c r="AK3246" s="16"/>
    </row>
    <row r="3247" spans="1:37" x14ac:dyDescent="0.15">
      <c r="A3247" s="30"/>
      <c r="B3247" s="37"/>
      <c r="C3247" s="19"/>
      <c r="D3247" s="18"/>
      <c r="E3247" s="32"/>
      <c r="F3247" s="14">
        <f t="shared" si="2571"/>
        <v>0</v>
      </c>
      <c r="G3247" s="37"/>
      <c r="H3247" s="19"/>
      <c r="I3247" s="18"/>
      <c r="J3247" s="32"/>
      <c r="K3247" s="14">
        <f t="shared" si="2572"/>
        <v>0</v>
      </c>
      <c r="L3247" s="37"/>
      <c r="M3247" s="19"/>
      <c r="N3247" s="18"/>
      <c r="O3247" s="32"/>
      <c r="P3247" s="14">
        <f t="shared" si="2573"/>
        <v>0</v>
      </c>
      <c r="Q3247" s="15">
        <f t="shared" si="2555"/>
        <v>0</v>
      </c>
      <c r="S3247" s="30" t="s">
        <v>2241</v>
      </c>
      <c r="T3247" s="37"/>
      <c r="U3247" s="19">
        <v>10</v>
      </c>
      <c r="V3247" s="18">
        <v>5</v>
      </c>
      <c r="W3247" s="32"/>
      <c r="X3247" s="14">
        <f t="shared" si="2568"/>
        <v>15</v>
      </c>
      <c r="Y3247" s="37"/>
      <c r="Z3247" s="19">
        <v>30</v>
      </c>
      <c r="AA3247" s="18"/>
      <c r="AB3247" s="32">
        <v>10</v>
      </c>
      <c r="AC3247" s="14">
        <f t="shared" si="2569"/>
        <v>40</v>
      </c>
      <c r="AD3247" s="37">
        <v>5</v>
      </c>
      <c r="AE3247" s="19"/>
      <c r="AF3247" s="18"/>
      <c r="AG3247" s="32"/>
      <c r="AH3247" s="14">
        <f t="shared" si="2570"/>
        <v>5</v>
      </c>
      <c r="AI3247" s="15">
        <f t="shared" si="2556"/>
        <v>60</v>
      </c>
      <c r="AJ3247" s="56">
        <v>45440</v>
      </c>
      <c r="AK3247" s="16"/>
    </row>
    <row r="3248" spans="1:37" x14ac:dyDescent="0.15">
      <c r="A3248" s="30"/>
      <c r="B3248" s="37"/>
      <c r="C3248" s="19"/>
      <c r="D3248" s="18"/>
      <c r="E3248" s="32"/>
      <c r="F3248" s="14">
        <f t="shared" si="2571"/>
        <v>0</v>
      </c>
      <c r="G3248" s="37"/>
      <c r="H3248" s="19"/>
      <c r="I3248" s="18"/>
      <c r="J3248" s="32"/>
      <c r="K3248" s="14">
        <f t="shared" si="2572"/>
        <v>0</v>
      </c>
      <c r="L3248" s="37"/>
      <c r="M3248" s="19"/>
      <c r="N3248" s="18"/>
      <c r="O3248" s="32"/>
      <c r="P3248" s="14">
        <f t="shared" si="2573"/>
        <v>0</v>
      </c>
      <c r="Q3248" s="15">
        <f t="shared" si="2555"/>
        <v>0</v>
      </c>
      <c r="S3248" s="30" t="s">
        <v>2242</v>
      </c>
      <c r="T3248" s="37">
        <v>1</v>
      </c>
      <c r="U3248" s="19">
        <v>5</v>
      </c>
      <c r="V3248" s="18"/>
      <c r="W3248" s="32"/>
      <c r="X3248" s="14">
        <f t="shared" si="2568"/>
        <v>6</v>
      </c>
      <c r="Y3248" s="37">
        <v>1</v>
      </c>
      <c r="Z3248" s="19">
        <v>5</v>
      </c>
      <c r="AA3248" s="18"/>
      <c r="AB3248" s="32"/>
      <c r="AC3248" s="14">
        <f t="shared" si="2569"/>
        <v>6</v>
      </c>
      <c r="AD3248" s="37">
        <v>1</v>
      </c>
      <c r="AE3248" s="19">
        <v>5</v>
      </c>
      <c r="AF3248" s="18"/>
      <c r="AG3248" s="32"/>
      <c r="AH3248" s="14">
        <f t="shared" si="2570"/>
        <v>6</v>
      </c>
      <c r="AI3248" s="15">
        <f t="shared" si="2556"/>
        <v>18</v>
      </c>
      <c r="AJ3248" s="56">
        <v>45441</v>
      </c>
    </row>
    <row r="3249" spans="1:36" x14ac:dyDescent="0.15">
      <c r="A3249" s="30"/>
      <c r="B3249" s="37"/>
      <c r="C3249" s="19"/>
      <c r="D3249" s="18"/>
      <c r="E3249" s="32"/>
      <c r="F3249" s="14">
        <f t="shared" si="2571"/>
        <v>0</v>
      </c>
      <c r="G3249" s="37"/>
      <c r="H3249" s="19"/>
      <c r="I3249" s="18"/>
      <c r="J3249" s="32"/>
      <c r="K3249" s="14">
        <f t="shared" si="2572"/>
        <v>0</v>
      </c>
      <c r="L3249" s="37"/>
      <c r="M3249" s="19"/>
      <c r="N3249" s="18"/>
      <c r="O3249" s="32"/>
      <c r="P3249" s="14">
        <f t="shared" si="2573"/>
        <v>0</v>
      </c>
      <c r="Q3249" s="15">
        <f t="shared" si="2555"/>
        <v>0</v>
      </c>
      <c r="S3249" s="30" t="s">
        <v>2243</v>
      </c>
      <c r="T3249" s="31"/>
      <c r="U3249" s="32"/>
      <c r="V3249" s="33"/>
      <c r="W3249" s="32"/>
      <c r="X3249" s="14">
        <f>SUM(T3249:W3249)</f>
        <v>0</v>
      </c>
      <c r="Y3249" s="31"/>
      <c r="Z3249" s="32"/>
      <c r="AA3249" s="33"/>
      <c r="AB3249" s="32"/>
      <c r="AC3249" s="14">
        <f>SUM(Y3249:AB3249)</f>
        <v>0</v>
      </c>
      <c r="AD3249" s="31">
        <v>2</v>
      </c>
      <c r="AE3249" s="32"/>
      <c r="AF3249" s="33"/>
      <c r="AG3249" s="32"/>
      <c r="AH3249" s="14">
        <f>SUM(AD3249:AG3249)</f>
        <v>2</v>
      </c>
      <c r="AI3249" s="15">
        <f t="shared" si="2556"/>
        <v>2</v>
      </c>
      <c r="AJ3249" s="56">
        <v>45440</v>
      </c>
    </row>
    <row r="3250" spans="1:36" x14ac:dyDescent="0.15">
      <c r="A3250" s="30"/>
      <c r="B3250" s="37"/>
      <c r="C3250" s="19"/>
      <c r="D3250" s="18"/>
      <c r="E3250" s="32"/>
      <c r="F3250" s="14">
        <f t="shared" si="2571"/>
        <v>0</v>
      </c>
      <c r="G3250" s="37"/>
      <c r="H3250" s="19"/>
      <c r="I3250" s="18"/>
      <c r="J3250" s="32"/>
      <c r="K3250" s="14">
        <f t="shared" si="2572"/>
        <v>0</v>
      </c>
      <c r="L3250" s="37"/>
      <c r="M3250" s="19"/>
      <c r="N3250" s="18"/>
      <c r="O3250" s="32"/>
      <c r="P3250" s="14">
        <f t="shared" si="2573"/>
        <v>0</v>
      </c>
      <c r="Q3250" s="15">
        <f t="shared" si="2555"/>
        <v>0</v>
      </c>
      <c r="S3250" s="30" t="s">
        <v>2244</v>
      </c>
      <c r="T3250" s="37"/>
      <c r="U3250" s="19"/>
      <c r="V3250" s="18"/>
      <c r="W3250" s="32"/>
      <c r="X3250" s="14">
        <f t="shared" si="2568"/>
        <v>0</v>
      </c>
      <c r="Y3250" s="37"/>
      <c r="Z3250" s="19"/>
      <c r="AA3250" s="18"/>
      <c r="AB3250" s="32"/>
      <c r="AC3250" s="14">
        <f t="shared" si="2569"/>
        <v>0</v>
      </c>
      <c r="AD3250" s="37">
        <v>2</v>
      </c>
      <c r="AE3250" s="19"/>
      <c r="AF3250" s="18"/>
      <c r="AG3250" s="32"/>
      <c r="AH3250" s="14">
        <f t="shared" si="2570"/>
        <v>2</v>
      </c>
      <c r="AI3250" s="15">
        <f t="shared" si="2556"/>
        <v>2</v>
      </c>
      <c r="AJ3250" s="56">
        <v>45440</v>
      </c>
    </row>
    <row r="3251" spans="1:36" x14ac:dyDescent="0.15">
      <c r="A3251" s="30"/>
      <c r="B3251" s="37"/>
      <c r="C3251" s="19"/>
      <c r="D3251" s="18"/>
      <c r="E3251" s="32"/>
      <c r="F3251" s="14">
        <f t="shared" si="2571"/>
        <v>0</v>
      </c>
      <c r="G3251" s="37"/>
      <c r="H3251" s="19"/>
      <c r="I3251" s="18"/>
      <c r="J3251" s="32"/>
      <c r="K3251" s="14">
        <f t="shared" si="2572"/>
        <v>0</v>
      </c>
      <c r="L3251" s="37"/>
      <c r="M3251" s="19"/>
      <c r="N3251" s="18"/>
      <c r="O3251" s="32"/>
      <c r="P3251" s="14">
        <f t="shared" si="2573"/>
        <v>0</v>
      </c>
      <c r="Q3251" s="15">
        <f t="shared" si="2555"/>
        <v>0</v>
      </c>
      <c r="S3251" s="30" t="s">
        <v>2247</v>
      </c>
      <c r="T3251" s="37"/>
      <c r="U3251" s="19">
        <v>1</v>
      </c>
      <c r="V3251" s="18">
        <v>2</v>
      </c>
      <c r="W3251" s="32">
        <v>1</v>
      </c>
      <c r="X3251" s="14">
        <f t="shared" si="2568"/>
        <v>4</v>
      </c>
      <c r="Y3251" s="37"/>
      <c r="Z3251" s="19">
        <v>1</v>
      </c>
      <c r="AA3251" s="18">
        <v>2</v>
      </c>
      <c r="AB3251" s="32">
        <v>1</v>
      </c>
      <c r="AC3251" s="14">
        <f t="shared" si="2569"/>
        <v>4</v>
      </c>
      <c r="AD3251" s="37"/>
      <c r="AE3251" s="19">
        <v>1</v>
      </c>
      <c r="AF3251" s="18">
        <v>2</v>
      </c>
      <c r="AG3251" s="32">
        <v>1</v>
      </c>
      <c r="AH3251" s="14">
        <f t="shared" si="2570"/>
        <v>4</v>
      </c>
      <c r="AI3251" s="15">
        <f t="shared" si="2556"/>
        <v>12</v>
      </c>
      <c r="AJ3251" s="56">
        <v>45442</v>
      </c>
    </row>
    <row r="3252" spans="1:36" x14ac:dyDescent="0.15">
      <c r="A3252" s="30"/>
      <c r="B3252" s="37"/>
      <c r="C3252" s="19"/>
      <c r="D3252" s="18"/>
      <c r="E3252" s="32"/>
      <c r="F3252" s="14">
        <f t="shared" si="2571"/>
        <v>0</v>
      </c>
      <c r="G3252" s="37"/>
      <c r="H3252" s="19"/>
      <c r="I3252" s="18"/>
      <c r="J3252" s="32"/>
      <c r="K3252" s="14">
        <f t="shared" si="2572"/>
        <v>0</v>
      </c>
      <c r="L3252" s="37"/>
      <c r="M3252" s="19"/>
      <c r="N3252" s="18"/>
      <c r="O3252" s="32"/>
      <c r="P3252" s="14">
        <f t="shared" si="2573"/>
        <v>0</v>
      </c>
      <c r="Q3252" s="15">
        <f t="shared" si="2555"/>
        <v>0</v>
      </c>
      <c r="S3252" s="30" t="s">
        <v>2248</v>
      </c>
      <c r="T3252" s="37">
        <v>1</v>
      </c>
      <c r="U3252" s="19">
        <v>3</v>
      </c>
      <c r="V3252" s="18"/>
      <c r="W3252" s="32"/>
      <c r="X3252" s="14">
        <f t="shared" si="2568"/>
        <v>4</v>
      </c>
      <c r="Y3252" s="37">
        <v>1</v>
      </c>
      <c r="Z3252" s="19">
        <v>3</v>
      </c>
      <c r="AA3252" s="18"/>
      <c r="AB3252" s="32"/>
      <c r="AC3252" s="14">
        <f t="shared" si="2569"/>
        <v>4</v>
      </c>
      <c r="AD3252" s="37">
        <v>1</v>
      </c>
      <c r="AE3252" s="19">
        <v>3</v>
      </c>
      <c r="AF3252" s="18"/>
      <c r="AG3252" s="32"/>
      <c r="AH3252" s="14">
        <f t="shared" si="2570"/>
        <v>4</v>
      </c>
      <c r="AI3252" s="15">
        <f t="shared" si="2556"/>
        <v>12</v>
      </c>
      <c r="AJ3252" s="56">
        <v>45443</v>
      </c>
    </row>
    <row r="3253" spans="1:36" x14ac:dyDescent="0.15">
      <c r="A3253" s="30"/>
      <c r="B3253" s="37"/>
      <c r="C3253" s="19"/>
      <c r="D3253" s="18"/>
      <c r="E3253" s="32"/>
      <c r="F3253" s="14">
        <f t="shared" si="2571"/>
        <v>0</v>
      </c>
      <c r="G3253" s="37"/>
      <c r="H3253" s="19"/>
      <c r="I3253" s="18"/>
      <c r="J3253" s="32"/>
      <c r="K3253" s="14">
        <f t="shared" si="2572"/>
        <v>0</v>
      </c>
      <c r="L3253" s="37"/>
      <c r="M3253" s="19"/>
      <c r="N3253" s="18"/>
      <c r="O3253" s="32"/>
      <c r="P3253" s="14">
        <f t="shared" si="2573"/>
        <v>0</v>
      </c>
      <c r="Q3253" s="15">
        <f t="shared" si="2555"/>
        <v>0</v>
      </c>
      <c r="S3253" s="30" t="s">
        <v>2249</v>
      </c>
      <c r="T3253" s="37">
        <v>2</v>
      </c>
      <c r="U3253" s="19"/>
      <c r="V3253" s="18"/>
      <c r="W3253" s="32">
        <v>2</v>
      </c>
      <c r="X3253" s="14">
        <f t="shared" si="2568"/>
        <v>4</v>
      </c>
      <c r="Y3253" s="37">
        <v>2</v>
      </c>
      <c r="Z3253" s="19"/>
      <c r="AA3253" s="18"/>
      <c r="AB3253" s="32">
        <v>2</v>
      </c>
      <c r="AC3253" s="14">
        <f t="shared" si="2569"/>
        <v>4</v>
      </c>
      <c r="AD3253" s="37">
        <v>2</v>
      </c>
      <c r="AE3253" s="19"/>
      <c r="AF3253" s="18"/>
      <c r="AG3253" s="32">
        <v>2</v>
      </c>
      <c r="AH3253" s="14">
        <f t="shared" si="2570"/>
        <v>4</v>
      </c>
      <c r="AI3253" s="15">
        <f t="shared" si="2556"/>
        <v>12</v>
      </c>
      <c r="AJ3253" s="56">
        <v>45443</v>
      </c>
    </row>
    <row r="3254" spans="1:36" x14ac:dyDescent="0.15">
      <c r="A3254" s="30"/>
      <c r="B3254" s="37"/>
      <c r="C3254" s="19"/>
      <c r="D3254" s="18"/>
      <c r="E3254" s="32"/>
      <c r="F3254" s="14">
        <f t="shared" si="2571"/>
        <v>0</v>
      </c>
      <c r="G3254" s="37"/>
      <c r="H3254" s="19"/>
      <c r="I3254" s="18"/>
      <c r="J3254" s="32"/>
      <c r="K3254" s="14">
        <f t="shared" si="2572"/>
        <v>0</v>
      </c>
      <c r="L3254" s="37"/>
      <c r="M3254" s="19"/>
      <c r="N3254" s="18"/>
      <c r="O3254" s="32"/>
      <c r="P3254" s="14">
        <f t="shared" si="2573"/>
        <v>0</v>
      </c>
      <c r="Q3254" s="15">
        <f t="shared" si="2555"/>
        <v>0</v>
      </c>
      <c r="S3254" s="30" t="s">
        <v>2250</v>
      </c>
      <c r="T3254" s="37">
        <v>2</v>
      </c>
      <c r="U3254" s="19">
        <v>3</v>
      </c>
      <c r="V3254" s="18"/>
      <c r="W3254" s="32"/>
      <c r="X3254" s="14">
        <f t="shared" si="2568"/>
        <v>5</v>
      </c>
      <c r="Y3254" s="37">
        <v>2</v>
      </c>
      <c r="Z3254" s="19">
        <v>3</v>
      </c>
      <c r="AA3254" s="18"/>
      <c r="AB3254" s="32"/>
      <c r="AC3254" s="14">
        <f t="shared" si="2569"/>
        <v>5</v>
      </c>
      <c r="AD3254" s="37">
        <v>2</v>
      </c>
      <c r="AE3254" s="19">
        <v>3</v>
      </c>
      <c r="AF3254" s="18"/>
      <c r="AG3254" s="32"/>
      <c r="AH3254" s="14">
        <f t="shared" si="2570"/>
        <v>5</v>
      </c>
      <c r="AI3254" s="15">
        <f t="shared" si="2556"/>
        <v>15</v>
      </c>
      <c r="AJ3254" s="56">
        <v>45446</v>
      </c>
    </row>
    <row r="3255" spans="1:36" x14ac:dyDescent="0.15">
      <c r="A3255" s="30"/>
      <c r="B3255" s="37"/>
      <c r="C3255" s="19"/>
      <c r="D3255" s="18"/>
      <c r="E3255" s="32"/>
      <c r="F3255" s="14">
        <f t="shared" si="2571"/>
        <v>0</v>
      </c>
      <c r="G3255" s="37"/>
      <c r="H3255" s="19"/>
      <c r="I3255" s="18"/>
      <c r="J3255" s="32"/>
      <c r="K3255" s="14">
        <f t="shared" si="2572"/>
        <v>0</v>
      </c>
      <c r="L3255" s="37"/>
      <c r="M3255" s="19"/>
      <c r="N3255" s="18"/>
      <c r="O3255" s="32"/>
      <c r="P3255" s="14">
        <f t="shared" si="2573"/>
        <v>0</v>
      </c>
      <c r="Q3255" s="15">
        <f t="shared" si="2555"/>
        <v>0</v>
      </c>
      <c r="S3255" s="30" t="s">
        <v>2253</v>
      </c>
      <c r="T3255" s="37"/>
      <c r="U3255" s="19">
        <v>3</v>
      </c>
      <c r="V3255" s="18">
        <v>3</v>
      </c>
      <c r="W3255" s="32">
        <v>2</v>
      </c>
      <c r="X3255" s="14">
        <f t="shared" si="2568"/>
        <v>8</v>
      </c>
      <c r="Y3255" s="37"/>
      <c r="Z3255" s="19">
        <v>3</v>
      </c>
      <c r="AA3255" s="18">
        <v>3</v>
      </c>
      <c r="AB3255" s="32">
        <v>2</v>
      </c>
      <c r="AC3255" s="14">
        <f t="shared" si="2569"/>
        <v>8</v>
      </c>
      <c r="AD3255" s="37"/>
      <c r="AE3255" s="19">
        <v>3</v>
      </c>
      <c r="AF3255" s="18">
        <v>3</v>
      </c>
      <c r="AG3255" s="32">
        <v>2</v>
      </c>
      <c r="AH3255" s="14">
        <f t="shared" si="2570"/>
        <v>8</v>
      </c>
      <c r="AI3255" s="15">
        <f t="shared" si="2556"/>
        <v>24</v>
      </c>
      <c r="AJ3255" s="56">
        <v>45448</v>
      </c>
    </row>
    <row r="3256" spans="1:36" x14ac:dyDescent="0.15">
      <c r="A3256" s="30"/>
      <c r="B3256" s="37"/>
      <c r="C3256" s="19"/>
      <c r="D3256" s="18"/>
      <c r="E3256" s="32"/>
      <c r="F3256" s="14">
        <f t="shared" si="2571"/>
        <v>0</v>
      </c>
      <c r="G3256" s="37"/>
      <c r="H3256" s="19"/>
      <c r="I3256" s="18"/>
      <c r="J3256" s="32"/>
      <c r="K3256" s="14">
        <f t="shared" si="2572"/>
        <v>0</v>
      </c>
      <c r="L3256" s="37"/>
      <c r="M3256" s="19"/>
      <c r="N3256" s="18"/>
      <c r="O3256" s="32"/>
      <c r="P3256" s="14">
        <f t="shared" si="2573"/>
        <v>0</v>
      </c>
      <c r="Q3256" s="15">
        <f t="shared" si="2555"/>
        <v>0</v>
      </c>
      <c r="S3256" s="30" t="s">
        <v>2254</v>
      </c>
      <c r="T3256" s="31">
        <v>4</v>
      </c>
      <c r="U3256" s="32">
        <v>4</v>
      </c>
      <c r="V3256" s="33">
        <v>3</v>
      </c>
      <c r="W3256" s="32">
        <v>3</v>
      </c>
      <c r="X3256" s="14">
        <f t="shared" si="2568"/>
        <v>14</v>
      </c>
      <c r="Y3256" s="31">
        <v>4</v>
      </c>
      <c r="Z3256" s="32">
        <v>4</v>
      </c>
      <c r="AA3256" s="33">
        <v>3</v>
      </c>
      <c r="AB3256" s="32">
        <v>3</v>
      </c>
      <c r="AC3256" s="14">
        <f t="shared" si="2569"/>
        <v>14</v>
      </c>
      <c r="AD3256" s="31">
        <v>4</v>
      </c>
      <c r="AE3256" s="32">
        <v>4</v>
      </c>
      <c r="AF3256" s="33">
        <v>3</v>
      </c>
      <c r="AG3256" s="32">
        <v>3</v>
      </c>
      <c r="AH3256" s="14">
        <f t="shared" si="2570"/>
        <v>14</v>
      </c>
      <c r="AI3256" s="15">
        <f t="shared" si="2556"/>
        <v>42</v>
      </c>
      <c r="AJ3256" s="56">
        <v>45449</v>
      </c>
    </row>
    <row r="3257" spans="1:36" x14ac:dyDescent="0.15">
      <c r="A3257" s="30"/>
      <c r="B3257" s="37"/>
      <c r="C3257" s="19"/>
      <c r="D3257" s="18"/>
      <c r="E3257" s="32"/>
      <c r="F3257" s="14">
        <f t="shared" si="2571"/>
        <v>0</v>
      </c>
      <c r="G3257" s="37"/>
      <c r="H3257" s="19"/>
      <c r="I3257" s="18"/>
      <c r="J3257" s="32"/>
      <c r="K3257" s="14">
        <f t="shared" si="2572"/>
        <v>0</v>
      </c>
      <c r="L3257" s="37"/>
      <c r="M3257" s="19"/>
      <c r="N3257" s="18"/>
      <c r="O3257" s="32"/>
      <c r="P3257" s="14">
        <f t="shared" si="2573"/>
        <v>0</v>
      </c>
      <c r="Q3257" s="15">
        <f t="shared" si="2555"/>
        <v>0</v>
      </c>
      <c r="S3257" s="30" t="s">
        <v>2255</v>
      </c>
      <c r="T3257" s="31">
        <v>2</v>
      </c>
      <c r="U3257" s="32">
        <v>5</v>
      </c>
      <c r="V3257" s="33"/>
      <c r="W3257" s="32">
        <v>3</v>
      </c>
      <c r="X3257" s="14">
        <f t="shared" si="2568"/>
        <v>10</v>
      </c>
      <c r="Y3257" s="31">
        <v>2</v>
      </c>
      <c r="Z3257" s="32">
        <v>5</v>
      </c>
      <c r="AA3257" s="33"/>
      <c r="AB3257" s="32">
        <v>3</v>
      </c>
      <c r="AC3257" s="14">
        <f t="shared" si="2569"/>
        <v>10</v>
      </c>
      <c r="AD3257" s="31">
        <v>2</v>
      </c>
      <c r="AE3257" s="32">
        <v>5</v>
      </c>
      <c r="AF3257" s="33"/>
      <c r="AG3257" s="32">
        <v>3</v>
      </c>
      <c r="AH3257" s="14">
        <f t="shared" si="2570"/>
        <v>10</v>
      </c>
      <c r="AI3257" s="15">
        <f t="shared" si="2556"/>
        <v>30</v>
      </c>
      <c r="AJ3257" s="56">
        <v>45450</v>
      </c>
    </row>
    <row r="3258" spans="1:36" x14ac:dyDescent="0.15">
      <c r="A3258" s="30"/>
      <c r="B3258" s="37"/>
      <c r="C3258" s="19"/>
      <c r="D3258" s="18"/>
      <c r="E3258" s="32"/>
      <c r="F3258" s="14">
        <f t="shared" si="2571"/>
        <v>0</v>
      </c>
      <c r="G3258" s="37"/>
      <c r="H3258" s="19"/>
      <c r="I3258" s="18"/>
      <c r="J3258" s="32"/>
      <c r="K3258" s="14">
        <f t="shared" si="2572"/>
        <v>0</v>
      </c>
      <c r="L3258" s="37"/>
      <c r="M3258" s="19"/>
      <c r="N3258" s="18"/>
      <c r="O3258" s="32"/>
      <c r="P3258" s="14">
        <f t="shared" si="2573"/>
        <v>0</v>
      </c>
      <c r="Q3258" s="15">
        <f t="shared" si="2555"/>
        <v>0</v>
      </c>
      <c r="S3258" s="30" t="s">
        <v>2256</v>
      </c>
      <c r="T3258" s="31"/>
      <c r="U3258" s="32"/>
      <c r="V3258" s="33">
        <v>2</v>
      </c>
      <c r="W3258" s="32"/>
      <c r="X3258" s="14">
        <f t="shared" si="2568"/>
        <v>2</v>
      </c>
      <c r="Y3258" s="31"/>
      <c r="Z3258" s="32"/>
      <c r="AA3258" s="33">
        <v>2</v>
      </c>
      <c r="AB3258" s="32"/>
      <c r="AC3258" s="14">
        <f t="shared" si="2569"/>
        <v>2</v>
      </c>
      <c r="AD3258" s="31"/>
      <c r="AE3258" s="32"/>
      <c r="AF3258" s="33">
        <v>2</v>
      </c>
      <c r="AG3258" s="32"/>
      <c r="AH3258" s="14">
        <f t="shared" si="2570"/>
        <v>2</v>
      </c>
      <c r="AI3258" s="15">
        <f t="shared" si="2556"/>
        <v>6</v>
      </c>
      <c r="AJ3258" s="56">
        <v>45453</v>
      </c>
    </row>
    <row r="3259" spans="1:36" x14ac:dyDescent="0.15">
      <c r="A3259" s="30"/>
      <c r="B3259" s="37"/>
      <c r="C3259" s="19"/>
      <c r="D3259" s="18"/>
      <c r="E3259" s="32"/>
      <c r="F3259" s="14">
        <f t="shared" si="2571"/>
        <v>0</v>
      </c>
      <c r="G3259" s="37"/>
      <c r="H3259" s="19"/>
      <c r="I3259" s="18"/>
      <c r="J3259" s="32"/>
      <c r="K3259" s="14">
        <f t="shared" si="2572"/>
        <v>0</v>
      </c>
      <c r="L3259" s="37"/>
      <c r="M3259" s="19"/>
      <c r="N3259" s="18"/>
      <c r="O3259" s="32"/>
      <c r="P3259" s="14">
        <f t="shared" si="2573"/>
        <v>0</v>
      </c>
      <c r="Q3259" s="15">
        <f t="shared" si="2555"/>
        <v>0</v>
      </c>
      <c r="S3259" s="30" t="s">
        <v>2257</v>
      </c>
      <c r="T3259" s="31">
        <v>2</v>
      </c>
      <c r="U3259" s="32"/>
      <c r="V3259" s="33"/>
      <c r="W3259" s="32">
        <v>2</v>
      </c>
      <c r="X3259" s="14">
        <f t="shared" si="2568"/>
        <v>4</v>
      </c>
      <c r="Y3259" s="31">
        <v>2</v>
      </c>
      <c r="Z3259" s="32"/>
      <c r="AA3259" s="33"/>
      <c r="AB3259" s="32">
        <v>2</v>
      </c>
      <c r="AC3259" s="14">
        <f t="shared" si="2569"/>
        <v>4</v>
      </c>
      <c r="AD3259" s="31">
        <v>2</v>
      </c>
      <c r="AE3259" s="32"/>
      <c r="AF3259" s="33"/>
      <c r="AG3259" s="32">
        <v>2</v>
      </c>
      <c r="AH3259" s="14">
        <f t="shared" si="2570"/>
        <v>4</v>
      </c>
      <c r="AI3259" s="15">
        <f t="shared" si="2556"/>
        <v>12</v>
      </c>
      <c r="AJ3259" s="56">
        <v>45455</v>
      </c>
    </row>
    <row r="3260" spans="1:36" x14ac:dyDescent="0.15">
      <c r="A3260" s="39"/>
      <c r="B3260" s="37"/>
      <c r="C3260" s="19"/>
      <c r="D3260" s="18"/>
      <c r="E3260" s="32"/>
      <c r="F3260" s="14">
        <f t="shared" si="2571"/>
        <v>0</v>
      </c>
      <c r="G3260" s="37"/>
      <c r="H3260" s="19"/>
      <c r="I3260" s="18"/>
      <c r="J3260" s="32"/>
      <c r="K3260" s="14">
        <f t="shared" si="2572"/>
        <v>0</v>
      </c>
      <c r="L3260" s="37"/>
      <c r="M3260" s="19"/>
      <c r="N3260" s="18"/>
      <c r="O3260" s="32"/>
      <c r="P3260" s="14">
        <f t="shared" si="2573"/>
        <v>0</v>
      </c>
      <c r="Q3260" s="15">
        <f t="shared" si="2555"/>
        <v>0</v>
      </c>
      <c r="S3260" s="30" t="s">
        <v>2258</v>
      </c>
      <c r="T3260" s="31">
        <v>1</v>
      </c>
      <c r="U3260" s="32">
        <v>4</v>
      </c>
      <c r="V3260" s="33">
        <v>2</v>
      </c>
      <c r="W3260" s="32">
        <v>3</v>
      </c>
      <c r="X3260" s="14">
        <f t="shared" si="2568"/>
        <v>10</v>
      </c>
      <c r="Y3260" s="31">
        <v>1</v>
      </c>
      <c r="Z3260" s="32">
        <v>4</v>
      </c>
      <c r="AA3260" s="33">
        <v>2</v>
      </c>
      <c r="AB3260" s="32">
        <v>3</v>
      </c>
      <c r="AC3260" s="14">
        <f t="shared" si="2569"/>
        <v>10</v>
      </c>
      <c r="AD3260" s="31">
        <v>1</v>
      </c>
      <c r="AE3260" s="32">
        <v>4</v>
      </c>
      <c r="AF3260" s="33">
        <v>2</v>
      </c>
      <c r="AG3260" s="32">
        <v>3</v>
      </c>
      <c r="AH3260" s="14">
        <f t="shared" si="2570"/>
        <v>10</v>
      </c>
      <c r="AI3260" s="15">
        <f t="shared" si="2556"/>
        <v>30</v>
      </c>
      <c r="AJ3260" s="56">
        <v>45456</v>
      </c>
    </row>
    <row r="3261" spans="1:36" x14ac:dyDescent="0.15">
      <c r="A3261" s="30"/>
      <c r="B3261" s="37"/>
      <c r="C3261" s="19"/>
      <c r="D3261" s="18"/>
      <c r="E3261" s="32"/>
      <c r="F3261" s="14">
        <f t="shared" si="2571"/>
        <v>0</v>
      </c>
      <c r="G3261" s="37"/>
      <c r="H3261" s="19"/>
      <c r="I3261" s="18"/>
      <c r="J3261" s="32"/>
      <c r="K3261" s="14">
        <f t="shared" si="2572"/>
        <v>0</v>
      </c>
      <c r="L3261" s="37"/>
      <c r="M3261" s="19"/>
      <c r="N3261" s="18"/>
      <c r="O3261" s="32"/>
      <c r="P3261" s="14">
        <f t="shared" si="2573"/>
        <v>0</v>
      </c>
      <c r="Q3261" s="15">
        <f t="shared" si="2555"/>
        <v>0</v>
      </c>
      <c r="S3261" s="30"/>
      <c r="T3261" s="31"/>
      <c r="U3261" s="32"/>
      <c r="V3261" s="33"/>
      <c r="W3261" s="32"/>
      <c r="X3261" s="14">
        <f t="shared" si="2568"/>
        <v>0</v>
      </c>
      <c r="Y3261" s="31"/>
      <c r="Z3261" s="32"/>
      <c r="AA3261" s="33"/>
      <c r="AB3261" s="32"/>
      <c r="AC3261" s="14">
        <f t="shared" si="2569"/>
        <v>0</v>
      </c>
      <c r="AD3261" s="31"/>
      <c r="AE3261" s="32"/>
      <c r="AF3261" s="33"/>
      <c r="AG3261" s="32"/>
      <c r="AH3261" s="14">
        <f t="shared" si="2570"/>
        <v>0</v>
      </c>
      <c r="AI3261" s="15">
        <f t="shared" si="2556"/>
        <v>0</v>
      </c>
    </row>
    <row r="3262" spans="1:36" x14ac:dyDescent="0.15">
      <c r="A3262" s="30"/>
      <c r="B3262" s="37"/>
      <c r="C3262" s="19"/>
      <c r="D3262" s="18"/>
      <c r="E3262" s="32"/>
      <c r="F3262" s="14">
        <f t="shared" si="2571"/>
        <v>0</v>
      </c>
      <c r="G3262" s="37"/>
      <c r="H3262" s="19"/>
      <c r="I3262" s="18"/>
      <c r="J3262" s="32"/>
      <c r="K3262" s="14">
        <f t="shared" si="2572"/>
        <v>0</v>
      </c>
      <c r="L3262" s="37"/>
      <c r="M3262" s="19"/>
      <c r="N3262" s="18"/>
      <c r="O3262" s="32"/>
      <c r="P3262" s="14">
        <f t="shared" si="2573"/>
        <v>0</v>
      </c>
      <c r="Q3262" s="15">
        <f t="shared" si="2555"/>
        <v>0</v>
      </c>
      <c r="S3262" s="30" t="s">
        <v>2212</v>
      </c>
      <c r="T3262" s="31"/>
      <c r="U3262" s="32"/>
      <c r="V3262" s="33"/>
      <c r="W3262" s="32"/>
      <c r="X3262" s="14">
        <f t="shared" si="2568"/>
        <v>0</v>
      </c>
      <c r="Y3262" s="31"/>
      <c r="Z3262" s="32"/>
      <c r="AA3262" s="33"/>
      <c r="AB3262" s="32"/>
      <c r="AC3262" s="14">
        <f t="shared" si="2569"/>
        <v>0</v>
      </c>
      <c r="AD3262" s="31"/>
      <c r="AE3262" s="32"/>
      <c r="AF3262" s="33"/>
      <c r="AG3262" s="32"/>
      <c r="AH3262" s="14">
        <f t="shared" si="2570"/>
        <v>0</v>
      </c>
      <c r="AI3262" s="15">
        <f t="shared" si="2556"/>
        <v>0</v>
      </c>
      <c r="AJ3262" s="57" t="s">
        <v>2213</v>
      </c>
    </row>
    <row r="3263" spans="1:36" x14ac:dyDescent="0.15">
      <c r="A3263" s="13"/>
      <c r="B3263" s="37"/>
      <c r="C3263" s="19"/>
      <c r="D3263" s="18"/>
      <c r="E3263" s="32"/>
      <c r="F3263" s="14">
        <f t="shared" si="2571"/>
        <v>0</v>
      </c>
      <c r="G3263" s="37"/>
      <c r="H3263" s="19"/>
      <c r="I3263" s="18"/>
      <c r="J3263" s="32"/>
      <c r="K3263" s="14">
        <f t="shared" si="2572"/>
        <v>0</v>
      </c>
      <c r="L3263" s="37"/>
      <c r="M3263" s="19"/>
      <c r="N3263" s="18"/>
      <c r="O3263" s="32"/>
      <c r="P3263" s="14">
        <f t="shared" si="2573"/>
        <v>0</v>
      </c>
      <c r="Q3263" s="15">
        <f t="shared" si="2555"/>
        <v>0</v>
      </c>
      <c r="S3263" s="30" t="s">
        <v>2180</v>
      </c>
      <c r="T3263" s="31"/>
      <c r="U3263" s="32"/>
      <c r="V3263" s="33"/>
      <c r="W3263" s="32"/>
      <c r="X3263" s="14">
        <f t="shared" si="2568"/>
        <v>0</v>
      </c>
      <c r="Y3263" s="31"/>
      <c r="Z3263" s="32"/>
      <c r="AA3263" s="33"/>
      <c r="AB3263" s="32"/>
      <c r="AC3263" s="14">
        <f t="shared" si="2569"/>
        <v>0</v>
      </c>
      <c r="AD3263" s="31"/>
      <c r="AE3263" s="32"/>
      <c r="AF3263" s="33"/>
      <c r="AG3263" s="32"/>
      <c r="AH3263" s="14">
        <f t="shared" si="2570"/>
        <v>0</v>
      </c>
      <c r="AI3263" s="15">
        <f t="shared" si="2556"/>
        <v>0</v>
      </c>
      <c r="AJ3263" s="57" t="s">
        <v>2181</v>
      </c>
    </row>
    <row r="3264" spans="1:36" ht="14.25" thickBot="1" x14ac:dyDescent="0.2">
      <c r="A3264" s="13"/>
      <c r="B3264" s="37"/>
      <c r="C3264" s="19"/>
      <c r="D3264" s="18"/>
      <c r="E3264" s="106"/>
      <c r="F3264" s="14">
        <f t="shared" si="2571"/>
        <v>0</v>
      </c>
      <c r="G3264" s="37"/>
      <c r="H3264" s="19"/>
      <c r="I3264" s="18"/>
      <c r="J3264" s="32"/>
      <c r="K3264" s="14">
        <f t="shared" si="2572"/>
        <v>0</v>
      </c>
      <c r="L3264" s="37"/>
      <c r="M3264" s="19"/>
      <c r="N3264" s="18"/>
      <c r="O3264" s="106"/>
      <c r="P3264" s="14">
        <f t="shared" si="2573"/>
        <v>0</v>
      </c>
      <c r="Q3264" s="24">
        <f t="shared" si="2555"/>
        <v>0</v>
      </c>
      <c r="S3264" s="30" t="s">
        <v>2175</v>
      </c>
      <c r="T3264" s="31"/>
      <c r="U3264" s="32"/>
      <c r="V3264" s="33"/>
      <c r="W3264" s="32"/>
      <c r="X3264" s="14">
        <f t="shared" si="2568"/>
        <v>0</v>
      </c>
      <c r="Y3264" s="31"/>
      <c r="Z3264" s="32"/>
      <c r="AA3264" s="33"/>
      <c r="AB3264" s="32"/>
      <c r="AC3264" s="14">
        <f t="shared" si="2569"/>
        <v>0</v>
      </c>
      <c r="AD3264" s="31"/>
      <c r="AE3264" s="32"/>
      <c r="AF3264" s="33"/>
      <c r="AG3264" s="32"/>
      <c r="AH3264" s="14">
        <f t="shared" si="2570"/>
        <v>0</v>
      </c>
      <c r="AI3264" s="15">
        <f t="shared" si="2556"/>
        <v>0</v>
      </c>
      <c r="AJ3264" s="57" t="s">
        <v>2176</v>
      </c>
    </row>
    <row r="3265" spans="1:36" ht="14.25" thickBot="1" x14ac:dyDescent="0.2">
      <c r="A3265" s="3" t="s">
        <v>11</v>
      </c>
      <c r="B3265" s="26">
        <f>SUM(B3241:B3264)</f>
        <v>1</v>
      </c>
      <c r="C3265" s="26">
        <f t="shared" ref="C3265:E3265" si="2574">SUM(C3241:C3264)</f>
        <v>0</v>
      </c>
      <c r="D3265" s="26">
        <f t="shared" si="2574"/>
        <v>0</v>
      </c>
      <c r="E3265" s="26">
        <f t="shared" si="2574"/>
        <v>0</v>
      </c>
      <c r="F3265" s="40">
        <f>SUM(F3241:F3264)</f>
        <v>1</v>
      </c>
      <c r="G3265" s="26">
        <f t="shared" ref="G3265:Q3265" si="2575">SUM(G3241:G3264)</f>
        <v>1</v>
      </c>
      <c r="H3265" s="26">
        <f t="shared" si="2575"/>
        <v>1</v>
      </c>
      <c r="I3265" s="27">
        <f t="shared" si="2575"/>
        <v>0</v>
      </c>
      <c r="J3265" s="27">
        <f t="shared" si="2575"/>
        <v>0</v>
      </c>
      <c r="K3265" s="40">
        <f t="shared" si="2575"/>
        <v>2</v>
      </c>
      <c r="L3265" s="26">
        <f t="shared" si="2575"/>
        <v>1</v>
      </c>
      <c r="M3265" s="26">
        <f t="shared" si="2575"/>
        <v>0</v>
      </c>
      <c r="N3265" s="26">
        <f t="shared" si="2575"/>
        <v>0</v>
      </c>
      <c r="O3265" s="26">
        <f t="shared" si="2575"/>
        <v>0</v>
      </c>
      <c r="P3265" s="40">
        <f t="shared" si="2575"/>
        <v>1</v>
      </c>
      <c r="Q3265" s="41">
        <f t="shared" si="2575"/>
        <v>4</v>
      </c>
      <c r="S3265" s="3" t="s">
        <v>11</v>
      </c>
      <c r="T3265" s="26">
        <f t="shared" ref="T3265:AI3265" si="2576">SUM(T3241:T3264)</f>
        <v>38</v>
      </c>
      <c r="U3265" s="26">
        <f t="shared" si="2576"/>
        <v>68</v>
      </c>
      <c r="V3265" s="26">
        <f t="shared" si="2576"/>
        <v>48</v>
      </c>
      <c r="W3265" s="26">
        <f t="shared" si="2576"/>
        <v>27</v>
      </c>
      <c r="X3265" s="40">
        <f t="shared" si="2576"/>
        <v>181</v>
      </c>
      <c r="Y3265" s="26">
        <f t="shared" si="2576"/>
        <v>63</v>
      </c>
      <c r="Z3265" s="26">
        <f t="shared" si="2576"/>
        <v>158</v>
      </c>
      <c r="AA3265" s="27">
        <f t="shared" si="2576"/>
        <v>88</v>
      </c>
      <c r="AB3265" s="27">
        <f t="shared" si="2576"/>
        <v>72</v>
      </c>
      <c r="AC3265" s="40">
        <f t="shared" si="2576"/>
        <v>381</v>
      </c>
      <c r="AD3265" s="26">
        <f t="shared" si="2576"/>
        <v>27</v>
      </c>
      <c r="AE3265" s="26">
        <f t="shared" si="2576"/>
        <v>88</v>
      </c>
      <c r="AF3265" s="26">
        <f t="shared" si="2576"/>
        <v>53</v>
      </c>
      <c r="AG3265" s="26">
        <f t="shared" si="2576"/>
        <v>32</v>
      </c>
      <c r="AH3265" s="40">
        <f t="shared" si="2576"/>
        <v>200</v>
      </c>
      <c r="AI3265" s="41">
        <f t="shared" si="2576"/>
        <v>762</v>
      </c>
    </row>
    <row r="3266" spans="1:36" ht="14.25" thickBot="1" x14ac:dyDescent="0.2">
      <c r="A3266" s="42" t="s">
        <v>12</v>
      </c>
      <c r="B3266" s="43">
        <f>B3240-B3265</f>
        <v>6</v>
      </c>
      <c r="C3266" s="43">
        <f t="shared" ref="C3266:Q3266" si="2577">C3240-C3265</f>
        <v>6</v>
      </c>
      <c r="D3266" s="43">
        <f t="shared" si="2577"/>
        <v>6</v>
      </c>
      <c r="E3266" s="43">
        <f t="shared" si="2577"/>
        <v>4</v>
      </c>
      <c r="F3266" s="43">
        <f t="shared" si="2577"/>
        <v>22</v>
      </c>
      <c r="G3266" s="43">
        <f t="shared" si="2577"/>
        <v>4</v>
      </c>
      <c r="H3266" s="43">
        <f t="shared" si="2577"/>
        <v>6</v>
      </c>
      <c r="I3266" s="43">
        <f t="shared" si="2577"/>
        <v>7</v>
      </c>
      <c r="J3266" s="43">
        <f t="shared" si="2577"/>
        <v>6</v>
      </c>
      <c r="K3266" s="43">
        <f t="shared" si="2577"/>
        <v>23</v>
      </c>
      <c r="L3266" s="43">
        <f t="shared" si="2577"/>
        <v>2</v>
      </c>
      <c r="M3266" s="43">
        <f t="shared" si="2577"/>
        <v>8</v>
      </c>
      <c r="N3266" s="43">
        <f t="shared" si="2577"/>
        <v>5</v>
      </c>
      <c r="O3266" s="43">
        <f t="shared" si="2577"/>
        <v>5</v>
      </c>
      <c r="P3266" s="43">
        <f t="shared" si="2577"/>
        <v>20</v>
      </c>
      <c r="Q3266" s="41">
        <f t="shared" si="2577"/>
        <v>65</v>
      </c>
      <c r="S3266" s="42" t="s">
        <v>12</v>
      </c>
      <c r="T3266" s="43">
        <f>T3240-T3265</f>
        <v>340</v>
      </c>
      <c r="U3266" s="43">
        <f t="shared" ref="U3266:AI3266" si="2578">U3240-U3265</f>
        <v>403</v>
      </c>
      <c r="V3266" s="43">
        <f t="shared" si="2578"/>
        <v>422</v>
      </c>
      <c r="W3266" s="43">
        <f t="shared" si="2578"/>
        <v>236</v>
      </c>
      <c r="X3266" s="43">
        <f t="shared" si="2578"/>
        <v>1401</v>
      </c>
      <c r="Y3266" s="43">
        <f t="shared" si="2578"/>
        <v>397</v>
      </c>
      <c r="Z3266" s="43">
        <f t="shared" si="2578"/>
        <v>324</v>
      </c>
      <c r="AA3266" s="43">
        <f t="shared" si="2578"/>
        <v>436</v>
      </c>
      <c r="AB3266" s="43">
        <f t="shared" si="2578"/>
        <v>272</v>
      </c>
      <c r="AC3266" s="43">
        <f t="shared" si="2578"/>
        <v>1429</v>
      </c>
      <c r="AD3266" s="43">
        <f t="shared" si="2578"/>
        <v>387</v>
      </c>
      <c r="AE3266" s="43">
        <f t="shared" si="2578"/>
        <v>465</v>
      </c>
      <c r="AF3266" s="43">
        <f t="shared" si="2578"/>
        <v>407</v>
      </c>
      <c r="AG3266" s="43">
        <f t="shared" si="2578"/>
        <v>356</v>
      </c>
      <c r="AH3266" s="43">
        <f t="shared" si="2578"/>
        <v>1615</v>
      </c>
      <c r="AI3266" s="41">
        <f t="shared" si="2578"/>
        <v>4445</v>
      </c>
    </row>
    <row r="3269" spans="1:36" ht="21.75" thickBot="1" x14ac:dyDescent="0.25">
      <c r="A3269" s="50" t="s">
        <v>13</v>
      </c>
      <c r="B3269" s="51"/>
      <c r="C3269" s="51"/>
      <c r="D3269" s="51"/>
      <c r="E3269" s="51"/>
      <c r="F3269" s="54" t="s">
        <v>26</v>
      </c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S3269" s="50" t="s">
        <v>14</v>
      </c>
      <c r="T3269" s="51"/>
      <c r="U3269" s="51"/>
      <c r="V3269" s="51"/>
      <c r="W3269" s="51"/>
      <c r="X3269" s="54" t="s">
        <v>26</v>
      </c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</row>
    <row r="3270" spans="1:36" ht="14.25" thickBot="1" x14ac:dyDescent="0.2">
      <c r="A3270" s="2" t="s">
        <v>0</v>
      </c>
      <c r="B3270" s="225" t="s">
        <v>15</v>
      </c>
      <c r="C3270" s="225"/>
      <c r="D3270" s="225"/>
      <c r="E3270" s="225"/>
      <c r="F3270" s="226"/>
      <c r="G3270" s="225" t="s">
        <v>1</v>
      </c>
      <c r="H3270" s="225"/>
      <c r="I3270" s="225"/>
      <c r="J3270" s="225"/>
      <c r="K3270" s="226"/>
      <c r="L3270" s="225" t="s">
        <v>16</v>
      </c>
      <c r="M3270" s="225"/>
      <c r="N3270" s="225"/>
      <c r="O3270" s="225"/>
      <c r="P3270" s="225"/>
      <c r="Q3270" s="227" t="s">
        <v>2</v>
      </c>
      <c r="S3270" s="2" t="s">
        <v>0</v>
      </c>
      <c r="T3270" s="224" t="s">
        <v>15</v>
      </c>
      <c r="U3270" s="225"/>
      <c r="V3270" s="225"/>
      <c r="W3270" s="225"/>
      <c r="X3270" s="169"/>
      <c r="Y3270" s="224" t="s">
        <v>1</v>
      </c>
      <c r="Z3270" s="225"/>
      <c r="AA3270" s="225"/>
      <c r="AB3270" s="225"/>
      <c r="AC3270" s="169"/>
      <c r="AD3270" s="224" t="s">
        <v>16</v>
      </c>
      <c r="AE3270" s="225"/>
      <c r="AF3270" s="225"/>
      <c r="AG3270" s="225"/>
      <c r="AH3270" s="168"/>
      <c r="AI3270" s="227" t="s">
        <v>2</v>
      </c>
    </row>
    <row r="3271" spans="1:36" ht="14.25" thickBot="1" x14ac:dyDescent="0.2">
      <c r="A3271" s="2" t="s">
        <v>3</v>
      </c>
      <c r="B3271" s="3" t="s">
        <v>4</v>
      </c>
      <c r="C3271" s="2" t="s">
        <v>5</v>
      </c>
      <c r="D3271" s="4" t="s">
        <v>6</v>
      </c>
      <c r="E3271" s="2" t="s">
        <v>821</v>
      </c>
      <c r="F3271" s="2" t="s">
        <v>7</v>
      </c>
      <c r="G3271" s="3" t="s">
        <v>4</v>
      </c>
      <c r="H3271" s="2" t="s">
        <v>5</v>
      </c>
      <c r="I3271" s="4" t="s">
        <v>6</v>
      </c>
      <c r="J3271" s="2" t="s">
        <v>820</v>
      </c>
      <c r="K3271" s="2" t="s">
        <v>7</v>
      </c>
      <c r="L3271" s="3" t="s">
        <v>4</v>
      </c>
      <c r="M3271" s="2" t="s">
        <v>5</v>
      </c>
      <c r="N3271" s="4" t="s">
        <v>6</v>
      </c>
      <c r="O3271" s="2" t="s">
        <v>820</v>
      </c>
      <c r="P3271" s="3" t="s">
        <v>7</v>
      </c>
      <c r="Q3271" s="228"/>
      <c r="S3271" s="2" t="s">
        <v>1954</v>
      </c>
      <c r="T3271" s="3" t="s">
        <v>1955</v>
      </c>
      <c r="U3271" s="2" t="s">
        <v>5</v>
      </c>
      <c r="V3271" s="4" t="s">
        <v>6</v>
      </c>
      <c r="W3271" s="2" t="s">
        <v>821</v>
      </c>
      <c r="X3271" s="2" t="s">
        <v>7</v>
      </c>
      <c r="Y3271" s="3" t="s">
        <v>4</v>
      </c>
      <c r="Z3271" s="2" t="s">
        <v>5</v>
      </c>
      <c r="AA3271" s="4" t="s">
        <v>6</v>
      </c>
      <c r="AB3271" s="2" t="s">
        <v>821</v>
      </c>
      <c r="AC3271" s="2" t="s">
        <v>7</v>
      </c>
      <c r="AD3271" s="3" t="s">
        <v>4</v>
      </c>
      <c r="AE3271" s="2" t="s">
        <v>5</v>
      </c>
      <c r="AF3271" s="4" t="s">
        <v>6</v>
      </c>
      <c r="AG3271" s="2" t="s">
        <v>821</v>
      </c>
      <c r="AH3271" s="3" t="s">
        <v>7</v>
      </c>
      <c r="AI3271" s="228"/>
    </row>
    <row r="3272" spans="1:36" x14ac:dyDescent="0.15">
      <c r="A3272" s="5" t="s">
        <v>12</v>
      </c>
      <c r="B3272" s="6">
        <f>B3266</f>
        <v>6</v>
      </c>
      <c r="C3272" s="7">
        <f>C3266</f>
        <v>6</v>
      </c>
      <c r="D3272" s="6">
        <f>D3266</f>
        <v>6</v>
      </c>
      <c r="E3272" s="7">
        <f>E3266</f>
        <v>4</v>
      </c>
      <c r="F3272" s="8">
        <f>SUM(B3272:E3272)</f>
        <v>22</v>
      </c>
      <c r="G3272" s="6">
        <f>G3266</f>
        <v>4</v>
      </c>
      <c r="H3272" s="7">
        <f>H3266</f>
        <v>6</v>
      </c>
      <c r="I3272" s="6">
        <f>I3266</f>
        <v>7</v>
      </c>
      <c r="J3272" s="7">
        <f>J3266</f>
        <v>6</v>
      </c>
      <c r="K3272" s="8">
        <f>SUM(G3272:J3272)</f>
        <v>23</v>
      </c>
      <c r="L3272" s="6">
        <f>L3266</f>
        <v>2</v>
      </c>
      <c r="M3272" s="7">
        <f>M3266</f>
        <v>8</v>
      </c>
      <c r="N3272" s="6">
        <f>N3266</f>
        <v>5</v>
      </c>
      <c r="O3272" s="7">
        <f>O3266</f>
        <v>5</v>
      </c>
      <c r="P3272" s="8">
        <f>SUM(L3272:O3272)</f>
        <v>20</v>
      </c>
      <c r="Q3272" s="9">
        <f>F3272+K3272+P3272</f>
        <v>65</v>
      </c>
      <c r="S3272" s="5" t="s">
        <v>12</v>
      </c>
      <c r="T3272" s="6">
        <f>T3266</f>
        <v>340</v>
      </c>
      <c r="U3272" s="7">
        <f>U3266</f>
        <v>403</v>
      </c>
      <c r="V3272" s="6">
        <f>V3266</f>
        <v>422</v>
      </c>
      <c r="W3272" s="7">
        <f>W3266</f>
        <v>236</v>
      </c>
      <c r="X3272" s="8">
        <f>SUM(T3272:W3272)</f>
        <v>1401</v>
      </c>
      <c r="Y3272" s="6">
        <f>Y3266</f>
        <v>397</v>
      </c>
      <c r="Z3272" s="7">
        <f>Z3266</f>
        <v>324</v>
      </c>
      <c r="AA3272" s="6">
        <f>AA3266</f>
        <v>436</v>
      </c>
      <c r="AB3272" s="7">
        <f>AB3266</f>
        <v>272</v>
      </c>
      <c r="AC3272" s="8">
        <f>SUM(Y3272:AB3272)</f>
        <v>1429</v>
      </c>
      <c r="AD3272" s="7">
        <f>AD3266</f>
        <v>387</v>
      </c>
      <c r="AE3272" s="7">
        <f>AE3266</f>
        <v>465</v>
      </c>
      <c r="AF3272" s="6">
        <f>AF3266</f>
        <v>407</v>
      </c>
      <c r="AG3272" s="7">
        <f>AG3266</f>
        <v>356</v>
      </c>
      <c r="AH3272" s="8">
        <f>SUM(AD3272:AG3272)</f>
        <v>1615</v>
      </c>
      <c r="AI3272" s="9">
        <f>X3272+AC3272+AH3272</f>
        <v>4445</v>
      </c>
    </row>
    <row r="3273" spans="1:36" x14ac:dyDescent="0.15">
      <c r="A3273" s="11" t="s">
        <v>66</v>
      </c>
      <c r="B3273" s="31"/>
      <c r="C3273" s="32">
        <v>1</v>
      </c>
      <c r="D3273" s="33">
        <v>1</v>
      </c>
      <c r="E3273" s="32"/>
      <c r="F3273" s="14">
        <f t="shared" ref="F3273:F3282" si="2579">SUM(B3273:E3273)</f>
        <v>2</v>
      </c>
      <c r="G3273" s="31"/>
      <c r="H3273" s="32">
        <v>1</v>
      </c>
      <c r="I3273" s="33">
        <v>1</v>
      </c>
      <c r="J3273" s="32"/>
      <c r="K3273" s="14">
        <f t="shared" ref="K3273:K3282" si="2580">SUM(G3273:J3273)</f>
        <v>2</v>
      </c>
      <c r="L3273" s="31"/>
      <c r="M3273" s="32">
        <v>1</v>
      </c>
      <c r="N3273" s="33">
        <v>1</v>
      </c>
      <c r="O3273" s="32"/>
      <c r="P3273" s="14">
        <f t="shared" ref="P3273:P3282" si="2581">SUM(L3273:O3273)</f>
        <v>2</v>
      </c>
      <c r="Q3273" s="15">
        <f t="shared" ref="Q3273:Q3307" si="2582">F3273+K3273+P3273</f>
        <v>6</v>
      </c>
      <c r="R3273" s="93">
        <v>45469</v>
      </c>
      <c r="S3273" s="11" t="s">
        <v>223</v>
      </c>
      <c r="T3273" s="12"/>
      <c r="U3273" s="13">
        <v>2</v>
      </c>
      <c r="V3273" s="12"/>
      <c r="W3273" s="30"/>
      <c r="X3273" s="14">
        <f t="shared" ref="X3273" si="2583">SUM(T3273:W3273)</f>
        <v>2</v>
      </c>
      <c r="Y3273" s="12"/>
      <c r="Z3273" s="13">
        <v>2</v>
      </c>
      <c r="AA3273" s="12"/>
      <c r="AB3273" s="30"/>
      <c r="AC3273" s="14">
        <f t="shared" ref="AC3273" si="2584">SUM(Y3273:AB3273)</f>
        <v>2</v>
      </c>
      <c r="AD3273" s="12"/>
      <c r="AE3273" s="13">
        <v>2</v>
      </c>
      <c r="AF3273" s="12"/>
      <c r="AG3273" s="30"/>
      <c r="AH3273" s="14">
        <f t="shared" ref="AH3273" si="2585">SUM(AD3273:AG3273)</f>
        <v>2</v>
      </c>
      <c r="AI3273" s="15">
        <f t="shared" ref="AI3273" si="2586">X3273+AC3273+AH3273</f>
        <v>6</v>
      </c>
      <c r="AJ3273" s="93">
        <v>45479</v>
      </c>
    </row>
    <row r="3274" spans="1:36" x14ac:dyDescent="0.15">
      <c r="A3274" s="11" t="s">
        <v>298</v>
      </c>
      <c r="B3274" s="37"/>
      <c r="C3274" s="19"/>
      <c r="D3274" s="18">
        <v>1</v>
      </c>
      <c r="E3274" s="32"/>
      <c r="F3274" s="14">
        <f t="shared" si="2579"/>
        <v>1</v>
      </c>
      <c r="G3274" s="37"/>
      <c r="H3274" s="19">
        <v>1</v>
      </c>
      <c r="I3274" s="18"/>
      <c r="J3274" s="32"/>
      <c r="K3274" s="14">
        <f t="shared" si="2580"/>
        <v>1</v>
      </c>
      <c r="L3274" s="37">
        <v>1</v>
      </c>
      <c r="M3274" s="19"/>
      <c r="N3274" s="18"/>
      <c r="O3274" s="32"/>
      <c r="P3274" s="14">
        <f t="shared" si="2581"/>
        <v>1</v>
      </c>
      <c r="Q3274" s="15">
        <f t="shared" si="2582"/>
        <v>3</v>
      </c>
      <c r="R3274" s="93">
        <v>45476</v>
      </c>
      <c r="S3274" s="11" t="s">
        <v>9</v>
      </c>
      <c r="T3274" s="89"/>
      <c r="U3274" s="88"/>
      <c r="V3274" s="89"/>
      <c r="W3274" s="88"/>
      <c r="X3274" s="14">
        <f t="shared" ref="X3274:X3282" si="2587">SUM(T3274:W3274)</f>
        <v>0</v>
      </c>
      <c r="Y3274" s="89"/>
      <c r="Z3274" s="88"/>
      <c r="AA3274" s="89"/>
      <c r="AB3274" s="88"/>
      <c r="AC3274" s="14">
        <f t="shared" ref="AC3274:AC3282" si="2588">SUM(Y3274:AB3274)</f>
        <v>0</v>
      </c>
      <c r="AD3274" s="89"/>
      <c r="AE3274" s="88"/>
      <c r="AF3274" s="89"/>
      <c r="AG3274" s="88"/>
      <c r="AH3274" s="14">
        <f t="shared" ref="AH3274:AH3282" si="2589">SUM(AD3274:AG3274)</f>
        <v>0</v>
      </c>
      <c r="AI3274" s="15">
        <f t="shared" ref="AI3274:AI3302" si="2590">X3274+AC3274+AH3274</f>
        <v>0</v>
      </c>
    </row>
    <row r="3275" spans="1:36" x14ac:dyDescent="0.15">
      <c r="A3275" s="11" t="s">
        <v>66</v>
      </c>
      <c r="B3275" s="12"/>
      <c r="C3275" s="13">
        <v>3</v>
      </c>
      <c r="D3275" s="12"/>
      <c r="E3275" s="30"/>
      <c r="F3275" s="14">
        <f t="shared" si="2579"/>
        <v>3</v>
      </c>
      <c r="G3275" s="12"/>
      <c r="H3275" s="13">
        <v>3</v>
      </c>
      <c r="I3275" s="12"/>
      <c r="J3275" s="30"/>
      <c r="K3275" s="14">
        <f t="shared" si="2580"/>
        <v>3</v>
      </c>
      <c r="L3275" s="12"/>
      <c r="M3275" s="13">
        <v>3</v>
      </c>
      <c r="N3275" s="12"/>
      <c r="O3275" s="30"/>
      <c r="P3275" s="14">
        <f t="shared" si="2581"/>
        <v>3</v>
      </c>
      <c r="Q3275" s="15">
        <f t="shared" si="2582"/>
        <v>9</v>
      </c>
      <c r="R3275" s="93">
        <v>45477</v>
      </c>
      <c r="S3275" s="11" t="s">
        <v>9</v>
      </c>
      <c r="T3275" s="89"/>
      <c r="U3275" s="88"/>
      <c r="V3275" s="89"/>
      <c r="W3275" s="88"/>
      <c r="X3275" s="14">
        <f t="shared" si="2587"/>
        <v>0</v>
      </c>
      <c r="Y3275" s="89"/>
      <c r="Z3275" s="88"/>
      <c r="AA3275" s="89"/>
      <c r="AB3275" s="88"/>
      <c r="AC3275" s="14">
        <f t="shared" si="2588"/>
        <v>0</v>
      </c>
      <c r="AD3275" s="89"/>
      <c r="AE3275" s="88"/>
      <c r="AF3275" s="89"/>
      <c r="AG3275" s="88"/>
      <c r="AH3275" s="14">
        <f t="shared" si="2589"/>
        <v>0</v>
      </c>
      <c r="AI3275" s="15">
        <f t="shared" si="2590"/>
        <v>0</v>
      </c>
    </row>
    <row r="3276" spans="1:36" x14ac:dyDescent="0.15">
      <c r="A3276" s="11" t="s">
        <v>1741</v>
      </c>
      <c r="B3276" s="12">
        <v>2</v>
      </c>
      <c r="C3276" s="13"/>
      <c r="D3276" s="12">
        <v>4</v>
      </c>
      <c r="E3276" s="30"/>
      <c r="F3276" s="14">
        <f t="shared" si="2579"/>
        <v>6</v>
      </c>
      <c r="G3276" s="12">
        <v>2</v>
      </c>
      <c r="H3276" s="13">
        <v>4</v>
      </c>
      <c r="I3276" s="12">
        <v>3</v>
      </c>
      <c r="J3276" s="30">
        <v>5</v>
      </c>
      <c r="K3276" s="14">
        <f t="shared" si="2580"/>
        <v>14</v>
      </c>
      <c r="L3276" s="12">
        <v>2</v>
      </c>
      <c r="M3276" s="13"/>
      <c r="N3276" s="12">
        <v>3</v>
      </c>
      <c r="O3276" s="30">
        <v>2</v>
      </c>
      <c r="P3276" s="14">
        <f t="shared" si="2581"/>
        <v>7</v>
      </c>
      <c r="Q3276" s="15">
        <f t="shared" si="2582"/>
        <v>27</v>
      </c>
      <c r="R3276" s="93">
        <v>45489</v>
      </c>
      <c r="S3276" s="11" t="s">
        <v>9</v>
      </c>
      <c r="T3276" s="89"/>
      <c r="U3276" s="88"/>
      <c r="V3276" s="89"/>
      <c r="W3276" s="88"/>
      <c r="X3276" s="14">
        <f t="shared" ref="X3276" si="2591">SUM(T3276:W3276)</f>
        <v>0</v>
      </c>
      <c r="Y3276" s="89"/>
      <c r="Z3276" s="88"/>
      <c r="AA3276" s="89"/>
      <c r="AB3276" s="88"/>
      <c r="AC3276" s="14">
        <f t="shared" ref="AC3276" si="2592">SUM(Y3276:AB3276)</f>
        <v>0</v>
      </c>
      <c r="AD3276" s="89"/>
      <c r="AE3276" s="88"/>
      <c r="AF3276" s="89"/>
      <c r="AG3276" s="88"/>
      <c r="AH3276" s="14">
        <f t="shared" ref="AH3276" si="2593">SUM(AD3276:AG3276)</f>
        <v>0</v>
      </c>
      <c r="AI3276" s="15">
        <f t="shared" ref="AI3276" si="2594">X3276+AC3276+AH3276</f>
        <v>0</v>
      </c>
    </row>
    <row r="3277" spans="1:36" x14ac:dyDescent="0.15">
      <c r="A3277" s="11" t="s">
        <v>9</v>
      </c>
      <c r="B3277" s="12"/>
      <c r="C3277" s="13"/>
      <c r="D3277" s="12"/>
      <c r="E3277" s="30"/>
      <c r="F3277" s="14">
        <f t="shared" si="2579"/>
        <v>0</v>
      </c>
      <c r="G3277" s="12"/>
      <c r="H3277" s="13"/>
      <c r="I3277" s="12"/>
      <c r="J3277" s="30"/>
      <c r="K3277" s="14">
        <f t="shared" si="2580"/>
        <v>0</v>
      </c>
      <c r="L3277" s="12"/>
      <c r="M3277" s="13"/>
      <c r="N3277" s="12"/>
      <c r="O3277" s="30"/>
      <c r="P3277" s="14">
        <f t="shared" si="2581"/>
        <v>0</v>
      </c>
      <c r="Q3277" s="15">
        <f t="shared" si="2582"/>
        <v>0</v>
      </c>
      <c r="S3277" s="11" t="s">
        <v>9</v>
      </c>
      <c r="T3277" s="89"/>
      <c r="U3277" s="88"/>
      <c r="V3277" s="89"/>
      <c r="W3277" s="88"/>
      <c r="X3277" s="14">
        <f t="shared" si="2587"/>
        <v>0</v>
      </c>
      <c r="Y3277" s="89"/>
      <c r="Z3277" s="88"/>
      <c r="AA3277" s="89"/>
      <c r="AB3277" s="88"/>
      <c r="AC3277" s="14">
        <f t="shared" si="2588"/>
        <v>0</v>
      </c>
      <c r="AD3277" s="89"/>
      <c r="AE3277" s="88"/>
      <c r="AF3277" s="89"/>
      <c r="AG3277" s="88"/>
      <c r="AH3277" s="14">
        <f t="shared" si="2589"/>
        <v>0</v>
      </c>
      <c r="AI3277" s="15">
        <f t="shared" si="2590"/>
        <v>0</v>
      </c>
    </row>
    <row r="3278" spans="1:36" x14ac:dyDescent="0.15">
      <c r="A3278" s="11" t="s">
        <v>9</v>
      </c>
      <c r="B3278" s="12"/>
      <c r="C3278" s="13"/>
      <c r="D3278" s="12"/>
      <c r="E3278" s="30"/>
      <c r="F3278" s="14">
        <f t="shared" si="2579"/>
        <v>0</v>
      </c>
      <c r="G3278" s="12"/>
      <c r="H3278" s="13"/>
      <c r="I3278" s="12"/>
      <c r="J3278" s="30"/>
      <c r="K3278" s="14">
        <f t="shared" si="2580"/>
        <v>0</v>
      </c>
      <c r="L3278" s="12"/>
      <c r="M3278" s="13"/>
      <c r="N3278" s="12"/>
      <c r="O3278" s="30"/>
      <c r="P3278" s="14">
        <f t="shared" si="2581"/>
        <v>0</v>
      </c>
      <c r="Q3278" s="15">
        <f t="shared" si="2582"/>
        <v>0</v>
      </c>
      <c r="S3278" s="11" t="s">
        <v>9</v>
      </c>
      <c r="T3278" s="46"/>
      <c r="U3278" s="47"/>
      <c r="V3278" s="46"/>
      <c r="W3278" s="88"/>
      <c r="X3278" s="14">
        <f t="shared" si="2587"/>
        <v>0</v>
      </c>
      <c r="Y3278" s="46"/>
      <c r="Z3278" s="47"/>
      <c r="AA3278" s="46"/>
      <c r="AB3278" s="88"/>
      <c r="AC3278" s="14">
        <f t="shared" si="2588"/>
        <v>0</v>
      </c>
      <c r="AD3278" s="46"/>
      <c r="AE3278" s="47"/>
      <c r="AF3278" s="46"/>
      <c r="AG3278" s="88"/>
      <c r="AH3278" s="14">
        <f t="shared" si="2589"/>
        <v>0</v>
      </c>
      <c r="AI3278" s="15">
        <f t="shared" si="2590"/>
        <v>0</v>
      </c>
    </row>
    <row r="3279" spans="1:36" x14ac:dyDescent="0.15">
      <c r="A3279" s="11" t="s">
        <v>9</v>
      </c>
      <c r="B3279" s="18"/>
      <c r="C3279" s="19"/>
      <c r="D3279" s="18"/>
      <c r="E3279" s="32"/>
      <c r="F3279" s="14">
        <f t="shared" si="2579"/>
        <v>0</v>
      </c>
      <c r="G3279" s="18"/>
      <c r="H3279" s="19"/>
      <c r="I3279" s="18"/>
      <c r="J3279" s="32"/>
      <c r="K3279" s="14">
        <f t="shared" si="2580"/>
        <v>0</v>
      </c>
      <c r="L3279" s="18"/>
      <c r="M3279" s="19"/>
      <c r="N3279" s="18"/>
      <c r="O3279" s="32"/>
      <c r="P3279" s="14">
        <f t="shared" si="2581"/>
        <v>0</v>
      </c>
      <c r="Q3279" s="15">
        <f t="shared" si="2582"/>
        <v>0</v>
      </c>
      <c r="S3279" s="11" t="s">
        <v>9</v>
      </c>
      <c r="T3279" s="46"/>
      <c r="U3279" s="47"/>
      <c r="V3279" s="46"/>
      <c r="W3279" s="88"/>
      <c r="X3279" s="14">
        <f t="shared" si="2587"/>
        <v>0</v>
      </c>
      <c r="Y3279" s="46"/>
      <c r="Z3279" s="47"/>
      <c r="AA3279" s="46"/>
      <c r="AB3279" s="88"/>
      <c r="AC3279" s="14">
        <f t="shared" si="2588"/>
        <v>0</v>
      </c>
      <c r="AD3279" s="46"/>
      <c r="AE3279" s="47"/>
      <c r="AF3279" s="46"/>
      <c r="AG3279" s="88"/>
      <c r="AH3279" s="14">
        <f t="shared" si="2589"/>
        <v>0</v>
      </c>
      <c r="AI3279" s="15">
        <f t="shared" si="2590"/>
        <v>0</v>
      </c>
    </row>
    <row r="3280" spans="1:36" x14ac:dyDescent="0.15">
      <c r="A3280" s="11" t="s">
        <v>9</v>
      </c>
      <c r="B3280" s="18"/>
      <c r="C3280" s="19"/>
      <c r="D3280" s="18"/>
      <c r="E3280" s="32"/>
      <c r="F3280" s="14">
        <f t="shared" si="2579"/>
        <v>0</v>
      </c>
      <c r="G3280" s="18"/>
      <c r="H3280" s="19"/>
      <c r="I3280" s="18"/>
      <c r="J3280" s="32"/>
      <c r="K3280" s="14">
        <f t="shared" si="2580"/>
        <v>0</v>
      </c>
      <c r="L3280" s="18"/>
      <c r="M3280" s="19"/>
      <c r="N3280" s="18"/>
      <c r="O3280" s="32"/>
      <c r="P3280" s="14">
        <f t="shared" si="2581"/>
        <v>0</v>
      </c>
      <c r="Q3280" s="15">
        <f t="shared" si="2582"/>
        <v>0</v>
      </c>
      <c r="S3280" s="11" t="s">
        <v>9</v>
      </c>
      <c r="T3280" s="62"/>
      <c r="U3280" s="47"/>
      <c r="V3280" s="46"/>
      <c r="W3280" s="47"/>
      <c r="X3280" s="123">
        <f t="shared" si="2587"/>
        <v>0</v>
      </c>
      <c r="Y3280" s="46"/>
      <c r="Z3280" s="47"/>
      <c r="AA3280" s="46"/>
      <c r="AB3280" s="47"/>
      <c r="AC3280" s="123">
        <f t="shared" si="2588"/>
        <v>0</v>
      </c>
      <c r="AD3280" s="46"/>
      <c r="AE3280" s="47"/>
      <c r="AF3280" s="46"/>
      <c r="AG3280" s="47"/>
      <c r="AH3280" s="123">
        <f t="shared" si="2589"/>
        <v>0</v>
      </c>
      <c r="AI3280" s="72">
        <f t="shared" si="2590"/>
        <v>0</v>
      </c>
    </row>
    <row r="3281" spans="1:36" x14ac:dyDescent="0.15">
      <c r="A3281" s="11" t="s">
        <v>9</v>
      </c>
      <c r="B3281" s="18"/>
      <c r="C3281" s="19"/>
      <c r="D3281" s="18"/>
      <c r="E3281" s="32"/>
      <c r="F3281" s="14">
        <f t="shared" si="2579"/>
        <v>0</v>
      </c>
      <c r="G3281" s="18"/>
      <c r="H3281" s="19"/>
      <c r="I3281" s="18"/>
      <c r="J3281" s="32"/>
      <c r="K3281" s="14">
        <f t="shared" si="2580"/>
        <v>0</v>
      </c>
      <c r="L3281" s="18"/>
      <c r="M3281" s="19"/>
      <c r="N3281" s="18"/>
      <c r="O3281" s="32"/>
      <c r="P3281" s="14">
        <f t="shared" si="2581"/>
        <v>0</v>
      </c>
      <c r="Q3281" s="15">
        <f t="shared" si="2582"/>
        <v>0</v>
      </c>
      <c r="S3281" s="11" t="s">
        <v>9</v>
      </c>
      <c r="T3281" s="89"/>
      <c r="U3281" s="88"/>
      <c r="V3281" s="89"/>
      <c r="W3281" s="88"/>
      <c r="X3281" s="14">
        <f t="shared" si="2587"/>
        <v>0</v>
      </c>
      <c r="Y3281" s="89"/>
      <c r="Z3281" s="88"/>
      <c r="AA3281" s="89"/>
      <c r="AB3281" s="88"/>
      <c r="AC3281" s="14">
        <f t="shared" si="2588"/>
        <v>0</v>
      </c>
      <c r="AD3281" s="89"/>
      <c r="AE3281" s="88"/>
      <c r="AF3281" s="89"/>
      <c r="AG3281" s="88"/>
      <c r="AH3281" s="14">
        <f t="shared" si="2589"/>
        <v>0</v>
      </c>
      <c r="AI3281" s="15">
        <f t="shared" si="2590"/>
        <v>0</v>
      </c>
    </row>
    <row r="3282" spans="1:36" ht="14.25" thickBot="1" x14ac:dyDescent="0.2">
      <c r="A3282" s="20" t="s">
        <v>9</v>
      </c>
      <c r="B3282" s="21"/>
      <c r="C3282" s="22"/>
      <c r="D3282" s="21"/>
      <c r="E3282" s="105"/>
      <c r="F3282" s="14">
        <f t="shared" si="2579"/>
        <v>0</v>
      </c>
      <c r="G3282" s="21"/>
      <c r="H3282" s="22"/>
      <c r="I3282" s="21"/>
      <c r="J3282" s="105"/>
      <c r="K3282" s="14">
        <f t="shared" si="2580"/>
        <v>0</v>
      </c>
      <c r="L3282" s="21"/>
      <c r="M3282" s="22"/>
      <c r="N3282" s="21"/>
      <c r="O3282" s="105"/>
      <c r="P3282" s="14">
        <f t="shared" si="2581"/>
        <v>0</v>
      </c>
      <c r="Q3282" s="24">
        <f t="shared" si="2582"/>
        <v>0</v>
      </c>
      <c r="S3282" s="11" t="s">
        <v>9</v>
      </c>
      <c r="T3282" s="48"/>
      <c r="U3282" s="49"/>
      <c r="V3282" s="48"/>
      <c r="W3282" s="109"/>
      <c r="X3282" s="14">
        <f t="shared" si="2587"/>
        <v>0</v>
      </c>
      <c r="Y3282" s="48"/>
      <c r="Z3282" s="49"/>
      <c r="AA3282" s="48"/>
      <c r="AB3282" s="109"/>
      <c r="AC3282" s="14">
        <f t="shared" si="2588"/>
        <v>0</v>
      </c>
      <c r="AD3282" s="48"/>
      <c r="AE3282" s="49"/>
      <c r="AF3282" s="48"/>
      <c r="AG3282" s="109"/>
      <c r="AH3282" s="14">
        <f t="shared" si="2589"/>
        <v>0</v>
      </c>
      <c r="AI3282" s="24">
        <f t="shared" si="2590"/>
        <v>0</v>
      </c>
    </row>
    <row r="3283" spans="1:36" ht="14.25" thickBot="1" x14ac:dyDescent="0.2">
      <c r="A3283" s="25" t="s">
        <v>10</v>
      </c>
      <c r="B3283" s="26">
        <f>SUM(B3272:B3282)</f>
        <v>8</v>
      </c>
      <c r="C3283" s="26">
        <f>SUM(C3272:C3282)</f>
        <v>10</v>
      </c>
      <c r="D3283" s="27">
        <f>SUM(D3272:D3282)</f>
        <v>12</v>
      </c>
      <c r="E3283" s="27">
        <f>SUM(E3272:E3282)</f>
        <v>4</v>
      </c>
      <c r="F3283" s="28">
        <f>SUM(B3283:E3283)</f>
        <v>34</v>
      </c>
      <c r="G3283" s="26">
        <f>SUM(G3272:G3282)</f>
        <v>6</v>
      </c>
      <c r="H3283" s="26">
        <f>SUM(H3272:H3282)</f>
        <v>15</v>
      </c>
      <c r="I3283" s="27">
        <f>SUM(I3272:I3282)</f>
        <v>11</v>
      </c>
      <c r="J3283" s="27">
        <f>SUM(J3272:J3282)</f>
        <v>11</v>
      </c>
      <c r="K3283" s="28">
        <f>SUM(G3283:J3283)</f>
        <v>43</v>
      </c>
      <c r="L3283" s="26">
        <f>SUM(L3272:L3282)</f>
        <v>5</v>
      </c>
      <c r="M3283" s="26">
        <f>SUM(M3272:M3282)</f>
        <v>12</v>
      </c>
      <c r="N3283" s="27">
        <f>SUM(N3272:N3282)</f>
        <v>9</v>
      </c>
      <c r="O3283" s="27">
        <f>SUM(O3272:O3282)</f>
        <v>7</v>
      </c>
      <c r="P3283" s="28">
        <f>SUM(L3283:O3283)</f>
        <v>33</v>
      </c>
      <c r="Q3283" s="29">
        <f t="shared" si="2582"/>
        <v>110</v>
      </c>
      <c r="S3283" s="25" t="s">
        <v>10</v>
      </c>
      <c r="T3283" s="26">
        <f>SUM(T3272:T3282)</f>
        <v>340</v>
      </c>
      <c r="U3283" s="26">
        <f>SUM(U3272:U3282)</f>
        <v>405</v>
      </c>
      <c r="V3283" s="27">
        <f>SUM(V3272:V3282)</f>
        <v>422</v>
      </c>
      <c r="W3283" s="27">
        <f>SUM(W3272:W3282)</f>
        <v>236</v>
      </c>
      <c r="X3283" s="28">
        <f>SUM(T3283:W3283)</f>
        <v>1403</v>
      </c>
      <c r="Y3283" s="26">
        <f>SUM(Y3272:Y3282)</f>
        <v>397</v>
      </c>
      <c r="Z3283" s="26">
        <f>SUM(Z3272:Z3282)</f>
        <v>326</v>
      </c>
      <c r="AA3283" s="27">
        <f>SUM(AA3272:AA3282)</f>
        <v>436</v>
      </c>
      <c r="AB3283" s="27">
        <f>SUM(AB3272:AB3282)</f>
        <v>272</v>
      </c>
      <c r="AC3283" s="28">
        <f>SUM(Y3283:AB3283)</f>
        <v>1431</v>
      </c>
      <c r="AD3283" s="26">
        <f>SUM(AD3272:AD3282)</f>
        <v>387</v>
      </c>
      <c r="AE3283" s="26">
        <f>SUM(AE3272:AE3282)</f>
        <v>467</v>
      </c>
      <c r="AF3283" s="27">
        <f>SUM(AF3272:AF3282)</f>
        <v>407</v>
      </c>
      <c r="AG3283" s="27">
        <f>SUM(AG3272:AG3282)</f>
        <v>356</v>
      </c>
      <c r="AH3283" s="28">
        <f>SUM(AD3283:AG3283)</f>
        <v>1617</v>
      </c>
      <c r="AI3283" s="29">
        <f t="shared" si="2590"/>
        <v>4451</v>
      </c>
    </row>
    <row r="3284" spans="1:36" x14ac:dyDescent="0.15">
      <c r="A3284" s="30" t="s">
        <v>2261</v>
      </c>
      <c r="B3284" s="31"/>
      <c r="C3284" s="32">
        <v>1</v>
      </c>
      <c r="D3284" s="33"/>
      <c r="E3284" s="32"/>
      <c r="F3284" s="14">
        <f>SUM(B3284:E3284)</f>
        <v>1</v>
      </c>
      <c r="G3284" s="31"/>
      <c r="H3284" s="32">
        <v>1</v>
      </c>
      <c r="I3284" s="33"/>
      <c r="J3284" s="32"/>
      <c r="K3284" s="14">
        <f>SUM(G3284:J3284)</f>
        <v>1</v>
      </c>
      <c r="L3284" s="31"/>
      <c r="M3284" s="32">
        <v>1</v>
      </c>
      <c r="N3284" s="33"/>
      <c r="O3284" s="32"/>
      <c r="P3284" s="14">
        <f>SUM(L3284:O3284)</f>
        <v>1</v>
      </c>
      <c r="Q3284" s="15">
        <f t="shared" si="2582"/>
        <v>3</v>
      </c>
      <c r="R3284" s="56">
        <v>45460</v>
      </c>
      <c r="S3284" s="30" t="s">
        <v>2260</v>
      </c>
      <c r="T3284" s="37">
        <v>2</v>
      </c>
      <c r="U3284" s="19"/>
      <c r="V3284" s="18"/>
      <c r="W3284" s="32"/>
      <c r="X3284" s="14">
        <f t="shared" ref="X3284:X3302" si="2595">SUM(T3284:W3284)</f>
        <v>2</v>
      </c>
      <c r="Y3284" s="37">
        <v>2</v>
      </c>
      <c r="Z3284" s="19"/>
      <c r="AA3284" s="18"/>
      <c r="AB3284" s="32"/>
      <c r="AC3284" s="14">
        <f t="shared" ref="AC3284:AC3302" si="2596">SUM(Y3284:AB3284)</f>
        <v>2</v>
      </c>
      <c r="AD3284" s="37">
        <v>2</v>
      </c>
      <c r="AE3284" s="19"/>
      <c r="AF3284" s="18"/>
      <c r="AG3284" s="32"/>
      <c r="AH3284" s="14">
        <f t="shared" ref="AH3284:AH3302" si="2597">SUM(AD3284:AG3284)</f>
        <v>2</v>
      </c>
      <c r="AI3284" s="15">
        <f t="shared" si="2590"/>
        <v>6</v>
      </c>
      <c r="AJ3284" s="56">
        <v>45457</v>
      </c>
    </row>
    <row r="3285" spans="1:36" x14ac:dyDescent="0.15">
      <c r="A3285" s="30" t="s">
        <v>2276</v>
      </c>
      <c r="B3285" s="37">
        <v>1</v>
      </c>
      <c r="C3285" s="19"/>
      <c r="D3285" s="18"/>
      <c r="E3285" s="32"/>
      <c r="F3285" s="14">
        <f t="shared" ref="F3285:F3307" si="2598">SUM(B3285:E3285)</f>
        <v>1</v>
      </c>
      <c r="G3285" s="37">
        <v>1</v>
      </c>
      <c r="H3285" s="19"/>
      <c r="I3285" s="18"/>
      <c r="J3285" s="32"/>
      <c r="K3285" s="14">
        <f t="shared" ref="K3285:K3307" si="2599">SUM(G3285:J3285)</f>
        <v>1</v>
      </c>
      <c r="L3285" s="37">
        <v>1</v>
      </c>
      <c r="M3285" s="19"/>
      <c r="N3285" s="18"/>
      <c r="O3285" s="32"/>
      <c r="P3285" s="14">
        <f t="shared" ref="P3285:P3307" si="2600">SUM(L3285:O3285)</f>
        <v>1</v>
      </c>
      <c r="Q3285" s="15">
        <f t="shared" si="2582"/>
        <v>3</v>
      </c>
      <c r="R3285" s="56">
        <v>45474</v>
      </c>
      <c r="S3285" s="30" t="s">
        <v>2262</v>
      </c>
      <c r="T3285" s="37">
        <v>4</v>
      </c>
      <c r="U3285" s="19">
        <v>4</v>
      </c>
      <c r="V3285" s="18">
        <v>2</v>
      </c>
      <c r="W3285" s="32">
        <v>1</v>
      </c>
      <c r="X3285" s="14">
        <f t="shared" si="2595"/>
        <v>11</v>
      </c>
      <c r="Y3285" s="37">
        <v>4</v>
      </c>
      <c r="Z3285" s="19">
        <v>4</v>
      </c>
      <c r="AA3285" s="18">
        <v>2</v>
      </c>
      <c r="AB3285" s="32">
        <v>1</v>
      </c>
      <c r="AC3285" s="14">
        <f t="shared" si="2596"/>
        <v>11</v>
      </c>
      <c r="AD3285" s="37">
        <v>4</v>
      </c>
      <c r="AE3285" s="19">
        <v>4</v>
      </c>
      <c r="AF3285" s="18">
        <v>2</v>
      </c>
      <c r="AG3285" s="32">
        <v>1</v>
      </c>
      <c r="AH3285" s="14">
        <f t="shared" si="2597"/>
        <v>11</v>
      </c>
      <c r="AI3285" s="15">
        <f t="shared" si="2590"/>
        <v>33</v>
      </c>
      <c r="AJ3285" s="56">
        <v>45460</v>
      </c>
    </row>
    <row r="3286" spans="1:36" x14ac:dyDescent="0.15">
      <c r="A3286" s="30" t="s">
        <v>2281</v>
      </c>
      <c r="B3286" s="37"/>
      <c r="C3286" s="19">
        <v>2</v>
      </c>
      <c r="D3286" s="18"/>
      <c r="E3286" s="32"/>
      <c r="F3286" s="14">
        <f t="shared" si="2598"/>
        <v>2</v>
      </c>
      <c r="G3286" s="37"/>
      <c r="H3286" s="19">
        <v>2</v>
      </c>
      <c r="I3286" s="18"/>
      <c r="J3286" s="32"/>
      <c r="K3286" s="14">
        <f t="shared" si="2599"/>
        <v>2</v>
      </c>
      <c r="L3286" s="37"/>
      <c r="M3286" s="19">
        <v>2</v>
      </c>
      <c r="N3286" s="18"/>
      <c r="O3286" s="32"/>
      <c r="P3286" s="14">
        <f t="shared" si="2600"/>
        <v>2</v>
      </c>
      <c r="Q3286" s="15">
        <f t="shared" si="2582"/>
        <v>6</v>
      </c>
      <c r="R3286" s="56">
        <v>45479</v>
      </c>
      <c r="S3286" s="30" t="s">
        <v>2263</v>
      </c>
      <c r="T3286" s="37"/>
      <c r="U3286" s="19"/>
      <c r="V3286" s="18">
        <v>2</v>
      </c>
      <c r="W3286" s="32"/>
      <c r="X3286" s="14">
        <f t="shared" si="2595"/>
        <v>2</v>
      </c>
      <c r="Y3286" s="37"/>
      <c r="Z3286" s="19"/>
      <c r="AA3286" s="18">
        <v>2</v>
      </c>
      <c r="AB3286" s="32"/>
      <c r="AC3286" s="14">
        <f t="shared" si="2596"/>
        <v>2</v>
      </c>
      <c r="AD3286" s="37"/>
      <c r="AE3286" s="19"/>
      <c r="AF3286" s="18">
        <v>2</v>
      </c>
      <c r="AG3286" s="32"/>
      <c r="AH3286" s="14">
        <f t="shared" si="2597"/>
        <v>2</v>
      </c>
      <c r="AI3286" s="15">
        <f t="shared" si="2590"/>
        <v>6</v>
      </c>
      <c r="AJ3286" s="56">
        <v>45463</v>
      </c>
    </row>
    <row r="3287" spans="1:36" x14ac:dyDescent="0.15">
      <c r="A3287" s="30" t="s">
        <v>2284</v>
      </c>
      <c r="B3287" s="37"/>
      <c r="C3287" s="19"/>
      <c r="D3287" s="18">
        <v>1</v>
      </c>
      <c r="E3287" s="32"/>
      <c r="F3287" s="14">
        <f t="shared" si="2598"/>
        <v>1</v>
      </c>
      <c r="G3287" s="37"/>
      <c r="H3287" s="19"/>
      <c r="I3287" s="18">
        <v>1</v>
      </c>
      <c r="J3287" s="32"/>
      <c r="K3287" s="14">
        <f t="shared" si="2599"/>
        <v>1</v>
      </c>
      <c r="L3287" s="37"/>
      <c r="M3287" s="19"/>
      <c r="N3287" s="18">
        <v>1</v>
      </c>
      <c r="O3287" s="32"/>
      <c r="P3287" s="14">
        <f t="shared" si="2600"/>
        <v>1</v>
      </c>
      <c r="Q3287" s="15">
        <f t="shared" si="2582"/>
        <v>3</v>
      </c>
      <c r="R3287" s="56">
        <v>45482</v>
      </c>
      <c r="S3287" s="30" t="s">
        <v>2264</v>
      </c>
      <c r="T3287" s="37"/>
      <c r="U3287" s="19">
        <v>1</v>
      </c>
      <c r="V3287" s="18">
        <v>3</v>
      </c>
      <c r="W3287" s="32">
        <v>5</v>
      </c>
      <c r="X3287" s="14">
        <f t="shared" si="2595"/>
        <v>9</v>
      </c>
      <c r="Y3287" s="37"/>
      <c r="Z3287" s="19">
        <v>1</v>
      </c>
      <c r="AA3287" s="18">
        <v>3</v>
      </c>
      <c r="AB3287" s="32">
        <v>5</v>
      </c>
      <c r="AC3287" s="14">
        <f t="shared" si="2596"/>
        <v>9</v>
      </c>
      <c r="AD3287" s="37"/>
      <c r="AE3287" s="19">
        <v>1</v>
      </c>
      <c r="AF3287" s="18">
        <v>3</v>
      </c>
      <c r="AG3287" s="32">
        <v>5</v>
      </c>
      <c r="AH3287" s="14">
        <f t="shared" si="2597"/>
        <v>9</v>
      </c>
      <c r="AI3287" s="15">
        <f t="shared" si="2590"/>
        <v>27</v>
      </c>
      <c r="AJ3287" s="56">
        <v>45464</v>
      </c>
    </row>
    <row r="3288" spans="1:36" x14ac:dyDescent="0.15">
      <c r="A3288" s="30" t="s">
        <v>88</v>
      </c>
      <c r="B3288" s="37">
        <v>2</v>
      </c>
      <c r="C3288" s="19"/>
      <c r="D3288" s="18"/>
      <c r="E3288" s="32"/>
      <c r="F3288" s="14">
        <f t="shared" si="2598"/>
        <v>2</v>
      </c>
      <c r="G3288" s="37"/>
      <c r="H3288" s="19"/>
      <c r="I3288" s="18"/>
      <c r="J3288" s="32"/>
      <c r="K3288" s="14">
        <f t="shared" si="2599"/>
        <v>0</v>
      </c>
      <c r="L3288" s="37"/>
      <c r="M3288" s="19"/>
      <c r="N3288" s="18"/>
      <c r="O3288" s="32"/>
      <c r="P3288" s="14">
        <f t="shared" si="2600"/>
        <v>0</v>
      </c>
      <c r="Q3288" s="15">
        <f t="shared" si="2582"/>
        <v>2</v>
      </c>
      <c r="R3288" s="56">
        <v>45493</v>
      </c>
      <c r="S3288" s="30" t="s">
        <v>2267</v>
      </c>
      <c r="T3288" s="37"/>
      <c r="U3288" s="19">
        <v>4</v>
      </c>
      <c r="V3288" s="18"/>
      <c r="W3288" s="32"/>
      <c r="X3288" s="14">
        <f t="shared" si="2595"/>
        <v>4</v>
      </c>
      <c r="Y3288" s="37"/>
      <c r="Z3288" s="19">
        <v>4</v>
      </c>
      <c r="AA3288" s="18"/>
      <c r="AB3288" s="32"/>
      <c r="AC3288" s="14">
        <f t="shared" si="2596"/>
        <v>4</v>
      </c>
      <c r="AD3288" s="37"/>
      <c r="AE3288" s="19">
        <v>4</v>
      </c>
      <c r="AF3288" s="18"/>
      <c r="AG3288" s="32"/>
      <c r="AH3288" s="14">
        <f t="shared" si="2597"/>
        <v>4</v>
      </c>
      <c r="AI3288" s="15">
        <f t="shared" si="2590"/>
        <v>12</v>
      </c>
      <c r="AJ3288" s="56">
        <v>45464</v>
      </c>
    </row>
    <row r="3289" spans="1:36" x14ac:dyDescent="0.15">
      <c r="A3289" s="30"/>
      <c r="B3289" s="37"/>
      <c r="C3289" s="19"/>
      <c r="D3289" s="18"/>
      <c r="E3289" s="32"/>
      <c r="F3289" s="14">
        <f t="shared" si="2598"/>
        <v>0</v>
      </c>
      <c r="G3289" s="37"/>
      <c r="H3289" s="19"/>
      <c r="I3289" s="18"/>
      <c r="J3289" s="32"/>
      <c r="K3289" s="14">
        <f t="shared" si="2599"/>
        <v>0</v>
      </c>
      <c r="L3289" s="37"/>
      <c r="M3289" s="19"/>
      <c r="N3289" s="18"/>
      <c r="O3289" s="32"/>
      <c r="P3289" s="14">
        <f t="shared" si="2600"/>
        <v>0</v>
      </c>
      <c r="Q3289" s="15">
        <f t="shared" si="2582"/>
        <v>0</v>
      </c>
      <c r="S3289" s="30" t="s">
        <v>2268</v>
      </c>
      <c r="T3289" s="37"/>
      <c r="U3289" s="19">
        <v>2</v>
      </c>
      <c r="V3289" s="18"/>
      <c r="W3289" s="32"/>
      <c r="X3289" s="14">
        <f t="shared" si="2595"/>
        <v>2</v>
      </c>
      <c r="Y3289" s="37"/>
      <c r="Z3289" s="19">
        <v>2</v>
      </c>
      <c r="AA3289" s="18"/>
      <c r="AB3289" s="32"/>
      <c r="AC3289" s="14">
        <f t="shared" si="2596"/>
        <v>2</v>
      </c>
      <c r="AD3289" s="37"/>
      <c r="AE3289" s="19">
        <v>2</v>
      </c>
      <c r="AF3289" s="18"/>
      <c r="AG3289" s="32"/>
      <c r="AH3289" s="14">
        <f t="shared" si="2597"/>
        <v>2</v>
      </c>
      <c r="AI3289" s="15">
        <f t="shared" si="2590"/>
        <v>6</v>
      </c>
      <c r="AJ3289" s="56">
        <v>45467</v>
      </c>
    </row>
    <row r="3290" spans="1:36" x14ac:dyDescent="0.15">
      <c r="A3290" s="30"/>
      <c r="B3290" s="37"/>
      <c r="C3290" s="19"/>
      <c r="D3290" s="18"/>
      <c r="E3290" s="32"/>
      <c r="F3290" s="14">
        <f t="shared" si="2598"/>
        <v>0</v>
      </c>
      <c r="G3290" s="37"/>
      <c r="H3290" s="19"/>
      <c r="I3290" s="18"/>
      <c r="J3290" s="32"/>
      <c r="K3290" s="14">
        <f t="shared" si="2599"/>
        <v>0</v>
      </c>
      <c r="L3290" s="37"/>
      <c r="M3290" s="19"/>
      <c r="N3290" s="18"/>
      <c r="O3290" s="32"/>
      <c r="P3290" s="14">
        <f t="shared" si="2600"/>
        <v>0</v>
      </c>
      <c r="Q3290" s="15">
        <f t="shared" si="2582"/>
        <v>0</v>
      </c>
      <c r="S3290" s="30" t="s">
        <v>2269</v>
      </c>
      <c r="T3290" s="37">
        <v>2</v>
      </c>
      <c r="U3290" s="19">
        <v>7</v>
      </c>
      <c r="V3290" s="18">
        <v>2</v>
      </c>
      <c r="W3290" s="32"/>
      <c r="X3290" s="14">
        <f t="shared" si="2595"/>
        <v>11</v>
      </c>
      <c r="Y3290" s="37">
        <v>2</v>
      </c>
      <c r="Z3290" s="19">
        <v>7</v>
      </c>
      <c r="AA3290" s="18">
        <v>2</v>
      </c>
      <c r="AB3290" s="32"/>
      <c r="AC3290" s="14">
        <f t="shared" si="2596"/>
        <v>11</v>
      </c>
      <c r="AD3290" s="37">
        <v>2</v>
      </c>
      <c r="AE3290" s="19">
        <v>7</v>
      </c>
      <c r="AF3290" s="18">
        <v>2</v>
      </c>
      <c r="AG3290" s="32"/>
      <c r="AH3290" s="14">
        <f t="shared" si="2597"/>
        <v>11</v>
      </c>
      <c r="AI3290" s="15">
        <f t="shared" si="2590"/>
        <v>33</v>
      </c>
      <c r="AJ3290" s="56">
        <v>45469</v>
      </c>
    </row>
    <row r="3291" spans="1:36" x14ac:dyDescent="0.15">
      <c r="A3291" s="30"/>
      <c r="B3291" s="37"/>
      <c r="C3291" s="19"/>
      <c r="D3291" s="18"/>
      <c r="E3291" s="32"/>
      <c r="F3291" s="14">
        <f t="shared" si="2598"/>
        <v>0</v>
      </c>
      <c r="G3291" s="37"/>
      <c r="H3291" s="19"/>
      <c r="I3291" s="18"/>
      <c r="J3291" s="32"/>
      <c r="K3291" s="14">
        <f t="shared" si="2599"/>
        <v>0</v>
      </c>
      <c r="L3291" s="37"/>
      <c r="M3291" s="19"/>
      <c r="N3291" s="18"/>
      <c r="O3291" s="32"/>
      <c r="P3291" s="14">
        <f t="shared" si="2600"/>
        <v>0</v>
      </c>
      <c r="Q3291" s="15">
        <f t="shared" si="2582"/>
        <v>0</v>
      </c>
      <c r="S3291" s="30" t="s">
        <v>2270</v>
      </c>
      <c r="T3291" s="37"/>
      <c r="U3291" s="19"/>
      <c r="V3291" s="18">
        <v>2</v>
      </c>
      <c r="W3291" s="32">
        <v>4</v>
      </c>
      <c r="X3291" s="14">
        <f t="shared" si="2595"/>
        <v>6</v>
      </c>
      <c r="Y3291" s="37"/>
      <c r="Z3291" s="19"/>
      <c r="AA3291" s="18">
        <v>2</v>
      </c>
      <c r="AB3291" s="32">
        <v>4</v>
      </c>
      <c r="AC3291" s="14">
        <f t="shared" si="2596"/>
        <v>6</v>
      </c>
      <c r="AD3291" s="37"/>
      <c r="AE3291" s="19"/>
      <c r="AF3291" s="18">
        <v>2</v>
      </c>
      <c r="AG3291" s="32">
        <v>4</v>
      </c>
      <c r="AH3291" s="14">
        <f t="shared" si="2597"/>
        <v>6</v>
      </c>
      <c r="AI3291" s="15">
        <f t="shared" si="2590"/>
        <v>18</v>
      </c>
      <c r="AJ3291" s="56">
        <v>45470</v>
      </c>
    </row>
    <row r="3292" spans="1:36" x14ac:dyDescent="0.15">
      <c r="A3292" s="30"/>
      <c r="B3292" s="37"/>
      <c r="C3292" s="19"/>
      <c r="D3292" s="18"/>
      <c r="E3292" s="32"/>
      <c r="F3292" s="14">
        <f t="shared" si="2598"/>
        <v>0</v>
      </c>
      <c r="G3292" s="37"/>
      <c r="H3292" s="19"/>
      <c r="I3292" s="18"/>
      <c r="J3292" s="32"/>
      <c r="K3292" s="14">
        <f t="shared" si="2599"/>
        <v>0</v>
      </c>
      <c r="L3292" s="37"/>
      <c r="M3292" s="19"/>
      <c r="N3292" s="18"/>
      <c r="O3292" s="32"/>
      <c r="P3292" s="14">
        <f t="shared" si="2600"/>
        <v>0</v>
      </c>
      <c r="Q3292" s="15">
        <f t="shared" si="2582"/>
        <v>0</v>
      </c>
      <c r="S3292" s="30" t="s">
        <v>944</v>
      </c>
      <c r="T3292" s="37"/>
      <c r="U3292" s="19"/>
      <c r="V3292" s="18"/>
      <c r="W3292" s="32"/>
      <c r="X3292" s="14">
        <f t="shared" si="2595"/>
        <v>0</v>
      </c>
      <c r="Y3292" s="37"/>
      <c r="Z3292" s="19"/>
      <c r="AA3292" s="18">
        <v>2</v>
      </c>
      <c r="AB3292" s="32"/>
      <c r="AC3292" s="14">
        <f t="shared" si="2596"/>
        <v>2</v>
      </c>
      <c r="AD3292" s="37"/>
      <c r="AE3292" s="19"/>
      <c r="AF3292" s="18">
        <v>2</v>
      </c>
      <c r="AG3292" s="32"/>
      <c r="AH3292" s="14">
        <f t="shared" si="2597"/>
        <v>2</v>
      </c>
      <c r="AI3292" s="15">
        <f t="shared" si="2590"/>
        <v>4</v>
      </c>
      <c r="AJ3292" s="56">
        <v>45470</v>
      </c>
    </row>
    <row r="3293" spans="1:36" x14ac:dyDescent="0.15">
      <c r="A3293" s="30"/>
      <c r="B3293" s="37"/>
      <c r="C3293" s="19"/>
      <c r="D3293" s="18"/>
      <c r="E3293" s="32"/>
      <c r="F3293" s="14">
        <f t="shared" si="2598"/>
        <v>0</v>
      </c>
      <c r="G3293" s="37"/>
      <c r="H3293" s="19"/>
      <c r="I3293" s="18"/>
      <c r="J3293" s="32"/>
      <c r="K3293" s="14">
        <f t="shared" si="2599"/>
        <v>0</v>
      </c>
      <c r="L3293" s="37"/>
      <c r="M3293" s="19"/>
      <c r="N3293" s="18"/>
      <c r="O3293" s="32"/>
      <c r="P3293" s="14">
        <f t="shared" si="2600"/>
        <v>0</v>
      </c>
      <c r="Q3293" s="15">
        <f t="shared" si="2582"/>
        <v>0</v>
      </c>
      <c r="S3293" s="30" t="s">
        <v>2271</v>
      </c>
      <c r="T3293" s="37"/>
      <c r="U3293" s="19"/>
      <c r="V3293" s="18"/>
      <c r="W3293" s="32">
        <v>1</v>
      </c>
      <c r="X3293" s="14">
        <f t="shared" si="2595"/>
        <v>1</v>
      </c>
      <c r="Y3293" s="37"/>
      <c r="Z3293" s="19"/>
      <c r="AA3293" s="18"/>
      <c r="AB3293" s="32">
        <v>1</v>
      </c>
      <c r="AC3293" s="14">
        <f t="shared" si="2596"/>
        <v>1</v>
      </c>
      <c r="AD3293" s="37"/>
      <c r="AE3293" s="19"/>
      <c r="AF3293" s="18"/>
      <c r="AG3293" s="32">
        <v>1</v>
      </c>
      <c r="AH3293" s="14">
        <f t="shared" si="2597"/>
        <v>1</v>
      </c>
      <c r="AI3293" s="15">
        <f t="shared" si="2590"/>
        <v>3</v>
      </c>
      <c r="AJ3293" s="56">
        <v>45471</v>
      </c>
    </row>
    <row r="3294" spans="1:36" x14ac:dyDescent="0.15">
      <c r="A3294" s="30"/>
      <c r="B3294" s="37"/>
      <c r="C3294" s="19"/>
      <c r="D3294" s="18"/>
      <c r="E3294" s="32"/>
      <c r="F3294" s="14">
        <f t="shared" si="2598"/>
        <v>0</v>
      </c>
      <c r="G3294" s="37"/>
      <c r="H3294" s="19"/>
      <c r="I3294" s="18"/>
      <c r="J3294" s="32"/>
      <c r="K3294" s="14">
        <f t="shared" si="2599"/>
        <v>0</v>
      </c>
      <c r="L3294" s="37"/>
      <c r="M3294" s="19"/>
      <c r="N3294" s="18"/>
      <c r="O3294" s="32"/>
      <c r="P3294" s="14">
        <f t="shared" si="2600"/>
        <v>0</v>
      </c>
      <c r="Q3294" s="15">
        <f t="shared" si="2582"/>
        <v>0</v>
      </c>
      <c r="S3294" s="30" t="s">
        <v>2272</v>
      </c>
      <c r="T3294" s="37"/>
      <c r="U3294" s="19">
        <v>1</v>
      </c>
      <c r="V3294" s="18"/>
      <c r="W3294" s="32"/>
      <c r="X3294" s="14">
        <f t="shared" si="2595"/>
        <v>1</v>
      </c>
      <c r="Y3294" s="37"/>
      <c r="Z3294" s="19">
        <v>1</v>
      </c>
      <c r="AA3294" s="18"/>
      <c r="AB3294" s="32"/>
      <c r="AC3294" s="14">
        <f t="shared" si="2596"/>
        <v>1</v>
      </c>
      <c r="AD3294" s="37"/>
      <c r="AE3294" s="19">
        <v>1</v>
      </c>
      <c r="AF3294" s="18"/>
      <c r="AG3294" s="32"/>
      <c r="AH3294" s="14">
        <f t="shared" si="2597"/>
        <v>1</v>
      </c>
      <c r="AI3294" s="15">
        <f t="shared" si="2590"/>
        <v>3</v>
      </c>
      <c r="AJ3294" s="56">
        <v>45471</v>
      </c>
    </row>
    <row r="3295" spans="1:36" x14ac:dyDescent="0.15">
      <c r="A3295" s="30"/>
      <c r="B3295" s="37"/>
      <c r="C3295" s="19"/>
      <c r="D3295" s="18"/>
      <c r="E3295" s="32"/>
      <c r="F3295" s="14">
        <f t="shared" si="2598"/>
        <v>0</v>
      </c>
      <c r="G3295" s="37"/>
      <c r="H3295" s="19"/>
      <c r="I3295" s="18"/>
      <c r="J3295" s="32"/>
      <c r="K3295" s="14">
        <f t="shared" si="2599"/>
        <v>0</v>
      </c>
      <c r="L3295" s="37"/>
      <c r="M3295" s="19"/>
      <c r="N3295" s="18"/>
      <c r="O3295" s="32"/>
      <c r="P3295" s="14">
        <f t="shared" si="2600"/>
        <v>0</v>
      </c>
      <c r="Q3295" s="15">
        <f t="shared" si="2582"/>
        <v>0</v>
      </c>
      <c r="S3295" s="30" t="s">
        <v>2275</v>
      </c>
      <c r="T3295" s="37">
        <v>1</v>
      </c>
      <c r="U3295" s="19">
        <v>2</v>
      </c>
      <c r="V3295" s="18">
        <v>2</v>
      </c>
      <c r="W3295" s="32"/>
      <c r="X3295" s="14">
        <f t="shared" si="2595"/>
        <v>5</v>
      </c>
      <c r="Y3295" s="37">
        <v>1</v>
      </c>
      <c r="Z3295" s="19">
        <v>2</v>
      </c>
      <c r="AA3295" s="18">
        <v>2</v>
      </c>
      <c r="AB3295" s="32"/>
      <c r="AC3295" s="14">
        <f t="shared" si="2596"/>
        <v>5</v>
      </c>
      <c r="AD3295" s="37">
        <v>1</v>
      </c>
      <c r="AE3295" s="19">
        <v>2</v>
      </c>
      <c r="AF3295" s="18">
        <v>2</v>
      </c>
      <c r="AG3295" s="32"/>
      <c r="AH3295" s="14">
        <f t="shared" si="2597"/>
        <v>5</v>
      </c>
      <c r="AI3295" s="15">
        <f t="shared" si="2590"/>
        <v>15</v>
      </c>
      <c r="AJ3295" s="56">
        <v>45471</v>
      </c>
    </row>
    <row r="3296" spans="1:36" x14ac:dyDescent="0.15">
      <c r="A3296" s="30"/>
      <c r="B3296" s="37"/>
      <c r="C3296" s="19"/>
      <c r="D3296" s="18"/>
      <c r="E3296" s="32"/>
      <c r="F3296" s="14">
        <f t="shared" si="2598"/>
        <v>0</v>
      </c>
      <c r="G3296" s="37"/>
      <c r="H3296" s="19"/>
      <c r="I3296" s="18"/>
      <c r="J3296" s="32"/>
      <c r="K3296" s="14">
        <f t="shared" si="2599"/>
        <v>0</v>
      </c>
      <c r="L3296" s="37"/>
      <c r="M3296" s="19"/>
      <c r="N3296" s="18"/>
      <c r="O3296" s="32"/>
      <c r="P3296" s="14">
        <f t="shared" si="2600"/>
        <v>0</v>
      </c>
      <c r="Q3296" s="15">
        <f t="shared" si="2582"/>
        <v>0</v>
      </c>
      <c r="S3296" s="30" t="s">
        <v>2277</v>
      </c>
      <c r="T3296" s="37">
        <v>2</v>
      </c>
      <c r="U3296" s="19">
        <v>4</v>
      </c>
      <c r="V3296" s="18">
        <v>5</v>
      </c>
      <c r="W3296" s="32">
        <v>1</v>
      </c>
      <c r="X3296" s="14">
        <f t="shared" si="2595"/>
        <v>12</v>
      </c>
      <c r="Y3296" s="37">
        <v>2</v>
      </c>
      <c r="Z3296" s="19">
        <v>4</v>
      </c>
      <c r="AA3296" s="18">
        <v>5</v>
      </c>
      <c r="AB3296" s="32">
        <v>1</v>
      </c>
      <c r="AC3296" s="14">
        <f t="shared" si="2596"/>
        <v>12</v>
      </c>
      <c r="AD3296" s="37">
        <v>2</v>
      </c>
      <c r="AE3296" s="19">
        <v>4</v>
      </c>
      <c r="AF3296" s="18">
        <v>5</v>
      </c>
      <c r="AG3296" s="32">
        <v>1</v>
      </c>
      <c r="AH3296" s="14">
        <f t="shared" si="2597"/>
        <v>12</v>
      </c>
      <c r="AI3296" s="15">
        <f t="shared" si="2590"/>
        <v>36</v>
      </c>
      <c r="AJ3296" s="56">
        <v>45476</v>
      </c>
    </row>
    <row r="3297" spans="1:36" x14ac:dyDescent="0.15">
      <c r="A3297" s="30"/>
      <c r="B3297" s="37"/>
      <c r="C3297" s="19"/>
      <c r="D3297" s="18"/>
      <c r="E3297" s="32"/>
      <c r="F3297" s="14">
        <f t="shared" si="2598"/>
        <v>0</v>
      </c>
      <c r="G3297" s="37"/>
      <c r="H3297" s="19"/>
      <c r="I3297" s="18"/>
      <c r="J3297" s="32"/>
      <c r="K3297" s="14">
        <f t="shared" si="2599"/>
        <v>0</v>
      </c>
      <c r="L3297" s="37"/>
      <c r="M3297" s="19"/>
      <c r="N3297" s="18"/>
      <c r="O3297" s="32"/>
      <c r="P3297" s="14">
        <f t="shared" si="2600"/>
        <v>0</v>
      </c>
      <c r="Q3297" s="15">
        <f t="shared" si="2582"/>
        <v>0</v>
      </c>
      <c r="S3297" s="30" t="s">
        <v>2278</v>
      </c>
      <c r="T3297" s="37"/>
      <c r="U3297" s="19">
        <v>1</v>
      </c>
      <c r="V3297" s="18"/>
      <c r="W3297" s="32">
        <v>4</v>
      </c>
      <c r="X3297" s="14">
        <f t="shared" si="2595"/>
        <v>5</v>
      </c>
      <c r="Y3297" s="37"/>
      <c r="Z3297" s="19">
        <v>1</v>
      </c>
      <c r="AA3297" s="18"/>
      <c r="AB3297" s="32">
        <v>4</v>
      </c>
      <c r="AC3297" s="14">
        <f t="shared" si="2596"/>
        <v>5</v>
      </c>
      <c r="AD3297" s="37"/>
      <c r="AE3297" s="19">
        <v>1</v>
      </c>
      <c r="AF3297" s="18"/>
      <c r="AG3297" s="32">
        <v>4</v>
      </c>
      <c r="AH3297" s="14">
        <f t="shared" si="2597"/>
        <v>5</v>
      </c>
      <c r="AI3297" s="15">
        <f t="shared" si="2590"/>
        <v>15</v>
      </c>
      <c r="AJ3297" s="56">
        <v>45477</v>
      </c>
    </row>
    <row r="3298" spans="1:36" x14ac:dyDescent="0.15">
      <c r="A3298" s="30"/>
      <c r="B3298" s="37"/>
      <c r="C3298" s="19"/>
      <c r="D3298" s="18"/>
      <c r="E3298" s="32"/>
      <c r="F3298" s="14">
        <f t="shared" si="2598"/>
        <v>0</v>
      </c>
      <c r="G3298" s="37"/>
      <c r="H3298" s="19"/>
      <c r="I3298" s="18"/>
      <c r="J3298" s="32"/>
      <c r="K3298" s="14">
        <f t="shared" si="2599"/>
        <v>0</v>
      </c>
      <c r="L3298" s="37"/>
      <c r="M3298" s="19"/>
      <c r="N3298" s="18"/>
      <c r="O3298" s="32"/>
      <c r="P3298" s="14">
        <f t="shared" si="2600"/>
        <v>0</v>
      </c>
      <c r="Q3298" s="15">
        <f t="shared" si="2582"/>
        <v>0</v>
      </c>
      <c r="S3298" s="30" t="s">
        <v>2279</v>
      </c>
      <c r="T3298" s="37"/>
      <c r="U3298" s="19"/>
      <c r="V3298" s="18">
        <v>2</v>
      </c>
      <c r="W3298" s="32"/>
      <c r="X3298" s="14">
        <f t="shared" si="2595"/>
        <v>2</v>
      </c>
      <c r="Y3298" s="37"/>
      <c r="Z3298" s="19"/>
      <c r="AA3298" s="18">
        <v>2</v>
      </c>
      <c r="AB3298" s="32"/>
      <c r="AC3298" s="14">
        <f t="shared" si="2596"/>
        <v>2</v>
      </c>
      <c r="AD3298" s="37"/>
      <c r="AE3298" s="19"/>
      <c r="AF3298" s="18">
        <v>2</v>
      </c>
      <c r="AG3298" s="32"/>
      <c r="AH3298" s="14">
        <f t="shared" si="2597"/>
        <v>2</v>
      </c>
      <c r="AI3298" s="15">
        <f t="shared" si="2590"/>
        <v>6</v>
      </c>
      <c r="AJ3298" s="56">
        <v>45478</v>
      </c>
    </row>
    <row r="3299" spans="1:36" x14ac:dyDescent="0.15">
      <c r="A3299" s="30"/>
      <c r="B3299" s="37"/>
      <c r="C3299" s="19"/>
      <c r="D3299" s="18"/>
      <c r="E3299" s="32"/>
      <c r="F3299" s="14">
        <f t="shared" si="2598"/>
        <v>0</v>
      </c>
      <c r="G3299" s="37"/>
      <c r="H3299" s="19"/>
      <c r="I3299" s="18"/>
      <c r="J3299" s="32"/>
      <c r="K3299" s="14">
        <f t="shared" si="2599"/>
        <v>0</v>
      </c>
      <c r="L3299" s="37"/>
      <c r="M3299" s="19"/>
      <c r="N3299" s="18"/>
      <c r="O3299" s="32"/>
      <c r="P3299" s="14">
        <f t="shared" si="2600"/>
        <v>0</v>
      </c>
      <c r="Q3299" s="15">
        <f t="shared" si="2582"/>
        <v>0</v>
      </c>
      <c r="S3299" s="30" t="s">
        <v>2280</v>
      </c>
      <c r="T3299" s="31">
        <v>2</v>
      </c>
      <c r="U3299" s="32">
        <v>5</v>
      </c>
      <c r="V3299" s="33">
        <v>4</v>
      </c>
      <c r="W3299" s="32">
        <v>4</v>
      </c>
      <c r="X3299" s="14">
        <f t="shared" si="2595"/>
        <v>15</v>
      </c>
      <c r="Y3299" s="31">
        <v>2</v>
      </c>
      <c r="Z3299" s="32">
        <v>5</v>
      </c>
      <c r="AA3299" s="33">
        <v>4</v>
      </c>
      <c r="AB3299" s="32">
        <v>4</v>
      </c>
      <c r="AC3299" s="14">
        <f t="shared" si="2596"/>
        <v>15</v>
      </c>
      <c r="AD3299" s="31">
        <v>2</v>
      </c>
      <c r="AE3299" s="32">
        <v>5</v>
      </c>
      <c r="AF3299" s="33">
        <v>4</v>
      </c>
      <c r="AG3299" s="32">
        <v>4</v>
      </c>
      <c r="AH3299" s="14">
        <f t="shared" si="2597"/>
        <v>15</v>
      </c>
      <c r="AI3299" s="15">
        <f t="shared" si="2590"/>
        <v>45</v>
      </c>
      <c r="AJ3299" s="56">
        <v>45481</v>
      </c>
    </row>
    <row r="3300" spans="1:36" x14ac:dyDescent="0.15">
      <c r="A3300" s="30"/>
      <c r="B3300" s="37"/>
      <c r="C3300" s="19"/>
      <c r="D3300" s="18"/>
      <c r="E3300" s="32"/>
      <c r="F3300" s="14">
        <f t="shared" si="2598"/>
        <v>0</v>
      </c>
      <c r="G3300" s="37"/>
      <c r="H3300" s="19"/>
      <c r="I3300" s="18"/>
      <c r="J3300" s="32"/>
      <c r="K3300" s="14">
        <f t="shared" si="2599"/>
        <v>0</v>
      </c>
      <c r="L3300" s="37"/>
      <c r="M3300" s="19"/>
      <c r="N3300" s="18"/>
      <c r="O3300" s="32"/>
      <c r="P3300" s="14">
        <f t="shared" si="2600"/>
        <v>0</v>
      </c>
      <c r="Q3300" s="15">
        <f t="shared" si="2582"/>
        <v>0</v>
      </c>
      <c r="S3300" s="30" t="s">
        <v>2285</v>
      </c>
      <c r="T3300" s="31"/>
      <c r="U3300" s="32"/>
      <c r="V3300" s="33">
        <v>6</v>
      </c>
      <c r="W3300" s="32">
        <v>1</v>
      </c>
      <c r="X3300" s="14">
        <f t="shared" si="2595"/>
        <v>7</v>
      </c>
      <c r="Y3300" s="31"/>
      <c r="Z3300" s="32"/>
      <c r="AA3300" s="33">
        <v>6</v>
      </c>
      <c r="AB3300" s="32">
        <v>1</v>
      </c>
      <c r="AC3300" s="14">
        <f t="shared" si="2596"/>
        <v>7</v>
      </c>
      <c r="AD3300" s="31"/>
      <c r="AE3300" s="32"/>
      <c r="AF3300" s="33">
        <v>6</v>
      </c>
      <c r="AG3300" s="32">
        <v>1</v>
      </c>
      <c r="AH3300" s="14">
        <f t="shared" si="2597"/>
        <v>7</v>
      </c>
      <c r="AI3300" s="15">
        <f t="shared" si="2590"/>
        <v>21</v>
      </c>
      <c r="AJ3300" s="56">
        <v>45485</v>
      </c>
    </row>
    <row r="3301" spans="1:36" x14ac:dyDescent="0.15">
      <c r="A3301" s="30"/>
      <c r="B3301" s="37"/>
      <c r="C3301" s="19"/>
      <c r="D3301" s="18"/>
      <c r="E3301" s="32"/>
      <c r="F3301" s="14">
        <f t="shared" si="2598"/>
        <v>0</v>
      </c>
      <c r="G3301" s="37"/>
      <c r="H3301" s="19"/>
      <c r="I3301" s="18"/>
      <c r="J3301" s="32"/>
      <c r="K3301" s="14">
        <f t="shared" si="2599"/>
        <v>0</v>
      </c>
      <c r="L3301" s="37"/>
      <c r="M3301" s="19"/>
      <c r="N3301" s="18"/>
      <c r="O3301" s="32"/>
      <c r="P3301" s="14">
        <f t="shared" si="2600"/>
        <v>0</v>
      </c>
      <c r="Q3301" s="15">
        <f t="shared" si="2582"/>
        <v>0</v>
      </c>
      <c r="S3301" s="30" t="s">
        <v>2286</v>
      </c>
      <c r="T3301" s="31"/>
      <c r="U3301" s="32"/>
      <c r="V3301" s="33">
        <v>2</v>
      </c>
      <c r="W3301" s="32">
        <v>1</v>
      </c>
      <c r="X3301" s="14">
        <f t="shared" si="2595"/>
        <v>3</v>
      </c>
      <c r="Y3301" s="31"/>
      <c r="Z3301" s="32"/>
      <c r="AA3301" s="33">
        <v>2</v>
      </c>
      <c r="AB3301" s="32">
        <v>1</v>
      </c>
      <c r="AC3301" s="14">
        <f t="shared" si="2596"/>
        <v>3</v>
      </c>
      <c r="AD3301" s="31"/>
      <c r="AE3301" s="32"/>
      <c r="AF3301" s="33">
        <v>2</v>
      </c>
      <c r="AG3301" s="32">
        <v>1</v>
      </c>
      <c r="AH3301" s="14">
        <f t="shared" si="2597"/>
        <v>3</v>
      </c>
      <c r="AI3301" s="15">
        <f t="shared" si="2590"/>
        <v>9</v>
      </c>
      <c r="AJ3301" s="56">
        <v>45485</v>
      </c>
    </row>
    <row r="3302" spans="1:36" x14ac:dyDescent="0.15">
      <c r="A3302" s="30"/>
      <c r="B3302" s="37"/>
      <c r="C3302" s="19"/>
      <c r="D3302" s="18"/>
      <c r="E3302" s="32"/>
      <c r="F3302" s="14">
        <f t="shared" si="2598"/>
        <v>0</v>
      </c>
      <c r="G3302" s="37"/>
      <c r="H3302" s="19"/>
      <c r="I3302" s="18"/>
      <c r="J3302" s="32"/>
      <c r="K3302" s="14">
        <f t="shared" si="2599"/>
        <v>0</v>
      </c>
      <c r="L3302" s="37"/>
      <c r="M3302" s="19"/>
      <c r="N3302" s="18"/>
      <c r="O3302" s="32"/>
      <c r="P3302" s="14">
        <f t="shared" si="2600"/>
        <v>0</v>
      </c>
      <c r="Q3302" s="15">
        <f t="shared" si="2582"/>
        <v>0</v>
      </c>
      <c r="S3302" s="30" t="s">
        <v>2287</v>
      </c>
      <c r="T3302" s="31"/>
      <c r="U3302" s="32"/>
      <c r="V3302" s="33">
        <v>3</v>
      </c>
      <c r="W3302" s="32">
        <v>1</v>
      </c>
      <c r="X3302" s="14">
        <f t="shared" si="2595"/>
        <v>4</v>
      </c>
      <c r="Y3302" s="31"/>
      <c r="Z3302" s="32"/>
      <c r="AA3302" s="33">
        <v>3</v>
      </c>
      <c r="AB3302" s="32">
        <v>1</v>
      </c>
      <c r="AC3302" s="14">
        <f t="shared" si="2596"/>
        <v>4</v>
      </c>
      <c r="AD3302" s="31"/>
      <c r="AE3302" s="32"/>
      <c r="AF3302" s="33">
        <v>3</v>
      </c>
      <c r="AG3302" s="32">
        <v>1</v>
      </c>
      <c r="AH3302" s="14">
        <f t="shared" si="2597"/>
        <v>4</v>
      </c>
      <c r="AI3302" s="15">
        <f t="shared" si="2590"/>
        <v>12</v>
      </c>
      <c r="AJ3302" s="56">
        <v>45489</v>
      </c>
    </row>
    <row r="3303" spans="1:36" x14ac:dyDescent="0.15">
      <c r="A3303" s="39"/>
      <c r="B3303" s="37"/>
      <c r="C3303" s="19"/>
      <c r="D3303" s="18"/>
      <c r="E3303" s="32"/>
      <c r="F3303" s="14">
        <f t="shared" si="2598"/>
        <v>0</v>
      </c>
      <c r="G3303" s="37"/>
      <c r="H3303" s="19"/>
      <c r="I3303" s="18"/>
      <c r="J3303" s="32"/>
      <c r="K3303" s="14">
        <f t="shared" si="2599"/>
        <v>0</v>
      </c>
      <c r="L3303" s="37"/>
      <c r="M3303" s="19"/>
      <c r="N3303" s="18"/>
      <c r="O3303" s="32"/>
      <c r="P3303" s="14">
        <f t="shared" si="2600"/>
        <v>0</v>
      </c>
      <c r="Q3303" s="15">
        <f t="shared" si="2582"/>
        <v>0</v>
      </c>
      <c r="S3303" s="30" t="s">
        <v>2288</v>
      </c>
      <c r="T3303" s="31">
        <v>4</v>
      </c>
      <c r="U3303" s="32"/>
      <c r="V3303" s="33"/>
      <c r="W3303" s="32">
        <v>1</v>
      </c>
      <c r="X3303" s="14">
        <f t="shared" ref="X3303:X3304" si="2601">SUM(T3303:W3303)</f>
        <v>5</v>
      </c>
      <c r="Y3303" s="31">
        <v>4</v>
      </c>
      <c r="Z3303" s="32"/>
      <c r="AA3303" s="33"/>
      <c r="AB3303" s="32">
        <v>1</v>
      </c>
      <c r="AC3303" s="14">
        <f t="shared" ref="AC3303:AC3304" si="2602">SUM(Y3303:AB3303)</f>
        <v>5</v>
      </c>
      <c r="AD3303" s="31">
        <v>4</v>
      </c>
      <c r="AE3303" s="32"/>
      <c r="AF3303" s="33"/>
      <c r="AG3303" s="32">
        <v>1</v>
      </c>
      <c r="AH3303" s="14">
        <f t="shared" ref="AH3303:AH3304" si="2603">SUM(AD3303:AG3303)</f>
        <v>5</v>
      </c>
      <c r="AI3303" s="15">
        <f t="shared" ref="AI3303:AI3304" si="2604">X3303+AC3303+AH3303</f>
        <v>15</v>
      </c>
      <c r="AJ3303" s="56">
        <v>45491</v>
      </c>
    </row>
    <row r="3304" spans="1:36" x14ac:dyDescent="0.15">
      <c r="A3304" s="30"/>
      <c r="B3304" s="37"/>
      <c r="C3304" s="19"/>
      <c r="D3304" s="18"/>
      <c r="E3304" s="32"/>
      <c r="F3304" s="14">
        <f t="shared" si="2598"/>
        <v>0</v>
      </c>
      <c r="G3304" s="37"/>
      <c r="H3304" s="19"/>
      <c r="I3304" s="18"/>
      <c r="J3304" s="32"/>
      <c r="K3304" s="14">
        <f t="shared" si="2599"/>
        <v>0</v>
      </c>
      <c r="L3304" s="37"/>
      <c r="M3304" s="19"/>
      <c r="N3304" s="18"/>
      <c r="O3304" s="32"/>
      <c r="P3304" s="14">
        <f t="shared" si="2600"/>
        <v>0</v>
      </c>
      <c r="Q3304" s="15">
        <f t="shared" si="2582"/>
        <v>0</v>
      </c>
      <c r="S3304" s="30"/>
      <c r="T3304" s="31"/>
      <c r="U3304" s="32"/>
      <c r="V3304" s="33"/>
      <c r="W3304" s="32"/>
      <c r="X3304" s="14">
        <f t="shared" si="2601"/>
        <v>0</v>
      </c>
      <c r="Y3304" s="31"/>
      <c r="Z3304" s="32"/>
      <c r="AA3304" s="33"/>
      <c r="AB3304" s="32"/>
      <c r="AC3304" s="14">
        <f t="shared" si="2602"/>
        <v>0</v>
      </c>
      <c r="AD3304" s="31"/>
      <c r="AE3304" s="32"/>
      <c r="AF3304" s="33"/>
      <c r="AG3304" s="32"/>
      <c r="AH3304" s="14">
        <f t="shared" si="2603"/>
        <v>0</v>
      </c>
      <c r="AI3304" s="15">
        <f t="shared" si="2604"/>
        <v>0</v>
      </c>
    </row>
    <row r="3305" spans="1:36" x14ac:dyDescent="0.15">
      <c r="A3305" s="30"/>
      <c r="B3305" s="37"/>
      <c r="C3305" s="19"/>
      <c r="D3305" s="18"/>
      <c r="E3305" s="32"/>
      <c r="F3305" s="14">
        <f t="shared" si="2598"/>
        <v>0</v>
      </c>
      <c r="G3305" s="37"/>
      <c r="H3305" s="19"/>
      <c r="I3305" s="18"/>
      <c r="J3305" s="32"/>
      <c r="K3305" s="14">
        <f t="shared" si="2599"/>
        <v>0</v>
      </c>
      <c r="L3305" s="37"/>
      <c r="M3305" s="19"/>
      <c r="N3305" s="18"/>
      <c r="O3305" s="32"/>
      <c r="P3305" s="14">
        <f t="shared" si="2600"/>
        <v>0</v>
      </c>
      <c r="Q3305" s="15">
        <f t="shared" si="2582"/>
        <v>0</v>
      </c>
      <c r="S3305" s="30" t="s">
        <v>2217</v>
      </c>
      <c r="T3305" s="31"/>
      <c r="U3305" s="32"/>
      <c r="V3305" s="33"/>
      <c r="W3305" s="32"/>
      <c r="X3305" s="14">
        <f t="shared" ref="X3305:X3307" si="2605">SUM(T3305:W3305)</f>
        <v>0</v>
      </c>
      <c r="Y3305" s="31"/>
      <c r="Z3305" s="32"/>
      <c r="AA3305" s="33"/>
      <c r="AB3305" s="32"/>
      <c r="AC3305" s="14">
        <f t="shared" ref="AC3305:AC3307" si="2606">SUM(Y3305:AB3305)</f>
        <v>0</v>
      </c>
      <c r="AD3305" s="31"/>
      <c r="AE3305" s="32"/>
      <c r="AF3305" s="33"/>
      <c r="AG3305" s="32"/>
      <c r="AH3305" s="14">
        <f t="shared" ref="AH3305:AH3307" si="2607">SUM(AD3305:AG3305)</f>
        <v>0</v>
      </c>
      <c r="AI3305" s="15">
        <f t="shared" ref="AI3305:AI3307" si="2608">X3305+AC3305+AH3305</f>
        <v>0</v>
      </c>
      <c r="AJ3305" s="57" t="s">
        <v>921</v>
      </c>
    </row>
    <row r="3306" spans="1:36" x14ac:dyDescent="0.15">
      <c r="A3306" s="13"/>
      <c r="B3306" s="37"/>
      <c r="C3306" s="19"/>
      <c r="D3306" s="18"/>
      <c r="E3306" s="32"/>
      <c r="F3306" s="14">
        <f t="shared" si="2598"/>
        <v>0</v>
      </c>
      <c r="G3306" s="37"/>
      <c r="H3306" s="19"/>
      <c r="I3306" s="18"/>
      <c r="J3306" s="32"/>
      <c r="K3306" s="14">
        <f t="shared" si="2599"/>
        <v>0</v>
      </c>
      <c r="L3306" s="37"/>
      <c r="M3306" s="19"/>
      <c r="N3306" s="18"/>
      <c r="O3306" s="32"/>
      <c r="P3306" s="14">
        <f t="shared" si="2600"/>
        <v>0</v>
      </c>
      <c r="Q3306" s="15">
        <f t="shared" si="2582"/>
        <v>0</v>
      </c>
      <c r="S3306" s="30" t="s">
        <v>2195</v>
      </c>
      <c r="T3306" s="31"/>
      <c r="U3306" s="32"/>
      <c r="V3306" s="33"/>
      <c r="W3306" s="32"/>
      <c r="X3306" s="14">
        <f t="shared" si="2605"/>
        <v>0</v>
      </c>
      <c r="Y3306" s="31"/>
      <c r="Z3306" s="32"/>
      <c r="AA3306" s="33"/>
      <c r="AB3306" s="32"/>
      <c r="AC3306" s="14">
        <f t="shared" si="2606"/>
        <v>0</v>
      </c>
      <c r="AD3306" s="31"/>
      <c r="AE3306" s="32"/>
      <c r="AF3306" s="33"/>
      <c r="AG3306" s="32"/>
      <c r="AH3306" s="14">
        <f t="shared" si="2607"/>
        <v>0</v>
      </c>
      <c r="AI3306" s="15">
        <f t="shared" si="2608"/>
        <v>0</v>
      </c>
      <c r="AJ3306" s="57" t="s">
        <v>2196</v>
      </c>
    </row>
    <row r="3307" spans="1:36" ht="14.25" thickBot="1" x14ac:dyDescent="0.2">
      <c r="A3307" s="13"/>
      <c r="B3307" s="37"/>
      <c r="C3307" s="19"/>
      <c r="D3307" s="18"/>
      <c r="E3307" s="106"/>
      <c r="F3307" s="14">
        <f t="shared" si="2598"/>
        <v>0</v>
      </c>
      <c r="G3307" s="37"/>
      <c r="H3307" s="19"/>
      <c r="I3307" s="18"/>
      <c r="J3307" s="32"/>
      <c r="K3307" s="14">
        <f t="shared" si="2599"/>
        <v>0</v>
      </c>
      <c r="L3307" s="37"/>
      <c r="M3307" s="19"/>
      <c r="N3307" s="18"/>
      <c r="O3307" s="106"/>
      <c r="P3307" s="14">
        <f t="shared" si="2600"/>
        <v>0</v>
      </c>
      <c r="Q3307" s="24">
        <f t="shared" si="2582"/>
        <v>0</v>
      </c>
      <c r="S3307" s="30" t="s">
        <v>2251</v>
      </c>
      <c r="T3307" s="31"/>
      <c r="U3307" s="32"/>
      <c r="V3307" s="33"/>
      <c r="W3307" s="32"/>
      <c r="X3307" s="14">
        <f t="shared" si="2605"/>
        <v>0</v>
      </c>
      <c r="Y3307" s="31"/>
      <c r="Z3307" s="32"/>
      <c r="AA3307" s="33"/>
      <c r="AB3307" s="32"/>
      <c r="AC3307" s="14">
        <f t="shared" si="2606"/>
        <v>0</v>
      </c>
      <c r="AD3307" s="31"/>
      <c r="AE3307" s="32"/>
      <c r="AF3307" s="33"/>
      <c r="AG3307" s="32"/>
      <c r="AH3307" s="14">
        <f t="shared" si="2607"/>
        <v>0</v>
      </c>
      <c r="AI3307" s="15">
        <f t="shared" si="2608"/>
        <v>0</v>
      </c>
      <c r="AJ3307" s="57" t="s">
        <v>2252</v>
      </c>
    </row>
    <row r="3308" spans="1:36" ht="14.25" thickBot="1" x14ac:dyDescent="0.2">
      <c r="A3308" s="3" t="s">
        <v>11</v>
      </c>
      <c r="B3308" s="26">
        <f>SUM(B3284:B3307)</f>
        <v>3</v>
      </c>
      <c r="C3308" s="26">
        <f t="shared" ref="C3308:E3308" si="2609">SUM(C3284:C3307)</f>
        <v>3</v>
      </c>
      <c r="D3308" s="26">
        <f t="shared" si="2609"/>
        <v>1</v>
      </c>
      <c r="E3308" s="26">
        <f t="shared" si="2609"/>
        <v>0</v>
      </c>
      <c r="F3308" s="40">
        <f>SUM(F3284:F3307)</f>
        <v>7</v>
      </c>
      <c r="G3308" s="26">
        <f t="shared" ref="G3308:Q3308" si="2610">SUM(G3284:G3307)</f>
        <v>1</v>
      </c>
      <c r="H3308" s="26">
        <f t="shared" si="2610"/>
        <v>3</v>
      </c>
      <c r="I3308" s="27">
        <f t="shared" si="2610"/>
        <v>1</v>
      </c>
      <c r="J3308" s="27">
        <f t="shared" si="2610"/>
        <v>0</v>
      </c>
      <c r="K3308" s="40">
        <f t="shared" si="2610"/>
        <v>5</v>
      </c>
      <c r="L3308" s="26">
        <f t="shared" si="2610"/>
        <v>1</v>
      </c>
      <c r="M3308" s="26">
        <f t="shared" si="2610"/>
        <v>3</v>
      </c>
      <c r="N3308" s="26">
        <f t="shared" si="2610"/>
        <v>1</v>
      </c>
      <c r="O3308" s="26">
        <f t="shared" si="2610"/>
        <v>0</v>
      </c>
      <c r="P3308" s="40">
        <f t="shared" si="2610"/>
        <v>5</v>
      </c>
      <c r="Q3308" s="41">
        <f t="shared" si="2610"/>
        <v>17</v>
      </c>
      <c r="S3308" s="3" t="s">
        <v>11</v>
      </c>
      <c r="T3308" s="26">
        <f t="shared" ref="T3308:AI3308" si="2611">SUM(T3284:T3307)</f>
        <v>17</v>
      </c>
      <c r="U3308" s="26">
        <f t="shared" si="2611"/>
        <v>31</v>
      </c>
      <c r="V3308" s="26">
        <f t="shared" si="2611"/>
        <v>35</v>
      </c>
      <c r="W3308" s="26">
        <f t="shared" si="2611"/>
        <v>24</v>
      </c>
      <c r="X3308" s="40">
        <f t="shared" si="2611"/>
        <v>107</v>
      </c>
      <c r="Y3308" s="26">
        <f t="shared" si="2611"/>
        <v>17</v>
      </c>
      <c r="Z3308" s="26">
        <f t="shared" si="2611"/>
        <v>31</v>
      </c>
      <c r="AA3308" s="27">
        <f t="shared" si="2611"/>
        <v>37</v>
      </c>
      <c r="AB3308" s="27">
        <f t="shared" si="2611"/>
        <v>24</v>
      </c>
      <c r="AC3308" s="40">
        <f t="shared" si="2611"/>
        <v>109</v>
      </c>
      <c r="AD3308" s="26">
        <f t="shared" si="2611"/>
        <v>17</v>
      </c>
      <c r="AE3308" s="26">
        <f t="shared" si="2611"/>
        <v>31</v>
      </c>
      <c r="AF3308" s="26">
        <f t="shared" si="2611"/>
        <v>37</v>
      </c>
      <c r="AG3308" s="26">
        <f t="shared" si="2611"/>
        <v>24</v>
      </c>
      <c r="AH3308" s="40">
        <f t="shared" si="2611"/>
        <v>109</v>
      </c>
      <c r="AI3308" s="41">
        <f t="shared" si="2611"/>
        <v>325</v>
      </c>
    </row>
    <row r="3309" spans="1:36" ht="14.25" thickBot="1" x14ac:dyDescent="0.2">
      <c r="A3309" s="42" t="s">
        <v>12</v>
      </c>
      <c r="B3309" s="43">
        <f>B3283-B3308</f>
        <v>5</v>
      </c>
      <c r="C3309" s="43">
        <f t="shared" ref="C3309:Q3309" si="2612">C3283-C3308</f>
        <v>7</v>
      </c>
      <c r="D3309" s="43">
        <f t="shared" si="2612"/>
        <v>11</v>
      </c>
      <c r="E3309" s="43">
        <f t="shared" si="2612"/>
        <v>4</v>
      </c>
      <c r="F3309" s="43">
        <f t="shared" si="2612"/>
        <v>27</v>
      </c>
      <c r="G3309" s="43">
        <f t="shared" si="2612"/>
        <v>5</v>
      </c>
      <c r="H3309" s="43">
        <f t="shared" si="2612"/>
        <v>12</v>
      </c>
      <c r="I3309" s="43">
        <f t="shared" si="2612"/>
        <v>10</v>
      </c>
      <c r="J3309" s="43">
        <f t="shared" si="2612"/>
        <v>11</v>
      </c>
      <c r="K3309" s="43">
        <f t="shared" si="2612"/>
        <v>38</v>
      </c>
      <c r="L3309" s="43">
        <f t="shared" si="2612"/>
        <v>4</v>
      </c>
      <c r="M3309" s="43">
        <f t="shared" si="2612"/>
        <v>9</v>
      </c>
      <c r="N3309" s="43">
        <f t="shared" si="2612"/>
        <v>8</v>
      </c>
      <c r="O3309" s="43">
        <f t="shared" si="2612"/>
        <v>7</v>
      </c>
      <c r="P3309" s="43">
        <f t="shared" si="2612"/>
        <v>28</v>
      </c>
      <c r="Q3309" s="41">
        <f t="shared" si="2612"/>
        <v>93</v>
      </c>
      <c r="S3309" s="42" t="s">
        <v>12</v>
      </c>
      <c r="T3309" s="43">
        <f>T3283-T3308</f>
        <v>323</v>
      </c>
      <c r="U3309" s="43">
        <f t="shared" ref="U3309:AI3309" si="2613">U3283-U3308</f>
        <v>374</v>
      </c>
      <c r="V3309" s="43">
        <f t="shared" si="2613"/>
        <v>387</v>
      </c>
      <c r="W3309" s="43">
        <f t="shared" si="2613"/>
        <v>212</v>
      </c>
      <c r="X3309" s="43">
        <f t="shared" si="2613"/>
        <v>1296</v>
      </c>
      <c r="Y3309" s="43">
        <f t="shared" si="2613"/>
        <v>380</v>
      </c>
      <c r="Z3309" s="43">
        <f t="shared" si="2613"/>
        <v>295</v>
      </c>
      <c r="AA3309" s="43">
        <f t="shared" si="2613"/>
        <v>399</v>
      </c>
      <c r="AB3309" s="43">
        <f t="shared" si="2613"/>
        <v>248</v>
      </c>
      <c r="AC3309" s="43">
        <f t="shared" si="2613"/>
        <v>1322</v>
      </c>
      <c r="AD3309" s="43">
        <f t="shared" si="2613"/>
        <v>370</v>
      </c>
      <c r="AE3309" s="43">
        <f t="shared" si="2613"/>
        <v>436</v>
      </c>
      <c r="AF3309" s="43">
        <f t="shared" si="2613"/>
        <v>370</v>
      </c>
      <c r="AG3309" s="43">
        <f t="shared" si="2613"/>
        <v>332</v>
      </c>
      <c r="AH3309" s="43">
        <f t="shared" si="2613"/>
        <v>1508</v>
      </c>
      <c r="AI3309" s="41">
        <f t="shared" si="2613"/>
        <v>4126</v>
      </c>
    </row>
    <row r="3312" spans="1:36" ht="21.75" thickBot="1" x14ac:dyDescent="0.25">
      <c r="A3312" s="50" t="s">
        <v>13</v>
      </c>
      <c r="B3312" s="51"/>
      <c r="C3312" s="51"/>
      <c r="D3312" s="51"/>
      <c r="E3312" s="51"/>
      <c r="F3312" s="54" t="s">
        <v>26</v>
      </c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S3312" s="50" t="s">
        <v>14</v>
      </c>
      <c r="T3312" s="51"/>
      <c r="U3312" s="51"/>
      <c r="V3312" s="51"/>
      <c r="W3312" s="51"/>
      <c r="X3312" s="54" t="s">
        <v>26</v>
      </c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</row>
    <row r="3313" spans="1:36" ht="14.25" thickBot="1" x14ac:dyDescent="0.2">
      <c r="A3313" s="2" t="s">
        <v>0</v>
      </c>
      <c r="B3313" s="225" t="s">
        <v>15</v>
      </c>
      <c r="C3313" s="225"/>
      <c r="D3313" s="225"/>
      <c r="E3313" s="225"/>
      <c r="F3313" s="226"/>
      <c r="G3313" s="225" t="s">
        <v>1</v>
      </c>
      <c r="H3313" s="225"/>
      <c r="I3313" s="225"/>
      <c r="J3313" s="225"/>
      <c r="K3313" s="226"/>
      <c r="L3313" s="225" t="s">
        <v>16</v>
      </c>
      <c r="M3313" s="225"/>
      <c r="N3313" s="225"/>
      <c r="O3313" s="225"/>
      <c r="P3313" s="225"/>
      <c r="Q3313" s="227" t="s">
        <v>2</v>
      </c>
      <c r="S3313" s="2" t="s">
        <v>0</v>
      </c>
      <c r="T3313" s="224" t="s">
        <v>15</v>
      </c>
      <c r="U3313" s="225"/>
      <c r="V3313" s="225"/>
      <c r="W3313" s="225"/>
      <c r="X3313" s="169"/>
      <c r="Y3313" s="224" t="s">
        <v>1</v>
      </c>
      <c r="Z3313" s="225"/>
      <c r="AA3313" s="225"/>
      <c r="AB3313" s="225"/>
      <c r="AC3313" s="169"/>
      <c r="AD3313" s="224" t="s">
        <v>16</v>
      </c>
      <c r="AE3313" s="225"/>
      <c r="AF3313" s="225"/>
      <c r="AG3313" s="225"/>
      <c r="AH3313" s="168"/>
      <c r="AI3313" s="227" t="s">
        <v>2</v>
      </c>
    </row>
    <row r="3314" spans="1:36" ht="14.25" thickBot="1" x14ac:dyDescent="0.2">
      <c r="A3314" s="2" t="s">
        <v>3</v>
      </c>
      <c r="B3314" s="3" t="s">
        <v>4</v>
      </c>
      <c r="C3314" s="2" t="s">
        <v>5</v>
      </c>
      <c r="D3314" s="4" t="s">
        <v>6</v>
      </c>
      <c r="E3314" s="2" t="s">
        <v>821</v>
      </c>
      <c r="F3314" s="2" t="s">
        <v>7</v>
      </c>
      <c r="G3314" s="3" t="s">
        <v>4</v>
      </c>
      <c r="H3314" s="2" t="s">
        <v>5</v>
      </c>
      <c r="I3314" s="4" t="s">
        <v>6</v>
      </c>
      <c r="J3314" s="2" t="s">
        <v>820</v>
      </c>
      <c r="K3314" s="2" t="s">
        <v>7</v>
      </c>
      <c r="L3314" s="3" t="s">
        <v>4</v>
      </c>
      <c r="M3314" s="2" t="s">
        <v>5</v>
      </c>
      <c r="N3314" s="4" t="s">
        <v>6</v>
      </c>
      <c r="O3314" s="2" t="s">
        <v>820</v>
      </c>
      <c r="P3314" s="3" t="s">
        <v>7</v>
      </c>
      <c r="Q3314" s="228"/>
      <c r="S3314" s="2" t="s">
        <v>1954</v>
      </c>
      <c r="T3314" s="3" t="s">
        <v>1955</v>
      </c>
      <c r="U3314" s="2" t="s">
        <v>5</v>
      </c>
      <c r="V3314" s="4" t="s">
        <v>6</v>
      </c>
      <c r="W3314" s="2" t="s">
        <v>821</v>
      </c>
      <c r="X3314" s="2" t="s">
        <v>7</v>
      </c>
      <c r="Y3314" s="3" t="s">
        <v>4</v>
      </c>
      <c r="Z3314" s="2" t="s">
        <v>5</v>
      </c>
      <c r="AA3314" s="4" t="s">
        <v>6</v>
      </c>
      <c r="AB3314" s="2" t="s">
        <v>821</v>
      </c>
      <c r="AC3314" s="2" t="s">
        <v>7</v>
      </c>
      <c r="AD3314" s="3" t="s">
        <v>4</v>
      </c>
      <c r="AE3314" s="2" t="s">
        <v>5</v>
      </c>
      <c r="AF3314" s="4" t="s">
        <v>6</v>
      </c>
      <c r="AG3314" s="2" t="s">
        <v>821</v>
      </c>
      <c r="AH3314" s="3" t="s">
        <v>7</v>
      </c>
      <c r="AI3314" s="228"/>
    </row>
    <row r="3315" spans="1:36" x14ac:dyDescent="0.15">
      <c r="A3315" s="5" t="s">
        <v>12</v>
      </c>
      <c r="B3315" s="6">
        <f>B3309</f>
        <v>5</v>
      </c>
      <c r="C3315" s="7">
        <f>C3309</f>
        <v>7</v>
      </c>
      <c r="D3315" s="6">
        <f>D3309</f>
        <v>11</v>
      </c>
      <c r="E3315" s="7">
        <f>E3309</f>
        <v>4</v>
      </c>
      <c r="F3315" s="8">
        <f>SUM(B3315:E3315)</f>
        <v>27</v>
      </c>
      <c r="G3315" s="6">
        <f>G3309</f>
        <v>5</v>
      </c>
      <c r="H3315" s="7">
        <f>H3309</f>
        <v>12</v>
      </c>
      <c r="I3315" s="6">
        <f>I3309</f>
        <v>10</v>
      </c>
      <c r="J3315" s="7">
        <f>J3309</f>
        <v>11</v>
      </c>
      <c r="K3315" s="8">
        <f>SUM(G3315:J3315)</f>
        <v>38</v>
      </c>
      <c r="L3315" s="6">
        <f>L3309</f>
        <v>4</v>
      </c>
      <c r="M3315" s="7">
        <f>M3309</f>
        <v>9</v>
      </c>
      <c r="N3315" s="6">
        <f>N3309</f>
        <v>8</v>
      </c>
      <c r="O3315" s="7">
        <f>O3309</f>
        <v>7</v>
      </c>
      <c r="P3315" s="8">
        <f>SUM(L3315:O3315)</f>
        <v>28</v>
      </c>
      <c r="Q3315" s="9">
        <f>F3315+K3315+P3315</f>
        <v>93</v>
      </c>
      <c r="S3315" s="5" t="s">
        <v>12</v>
      </c>
      <c r="T3315" s="6">
        <f>T3309</f>
        <v>323</v>
      </c>
      <c r="U3315" s="7">
        <f>U3309</f>
        <v>374</v>
      </c>
      <c r="V3315" s="6">
        <f>V3309</f>
        <v>387</v>
      </c>
      <c r="W3315" s="7">
        <f>W3309</f>
        <v>212</v>
      </c>
      <c r="X3315" s="8">
        <f>SUM(T3315:W3315)</f>
        <v>1296</v>
      </c>
      <c r="Y3315" s="6">
        <f>Y3309</f>
        <v>380</v>
      </c>
      <c r="Z3315" s="7">
        <f>Z3309</f>
        <v>295</v>
      </c>
      <c r="AA3315" s="6">
        <f>AA3309</f>
        <v>399</v>
      </c>
      <c r="AB3315" s="7">
        <f>AB3309</f>
        <v>248</v>
      </c>
      <c r="AC3315" s="8">
        <f>SUM(Y3315:AB3315)</f>
        <v>1322</v>
      </c>
      <c r="AD3315" s="7">
        <f>AD3309</f>
        <v>370</v>
      </c>
      <c r="AE3315" s="7">
        <f>AE3309</f>
        <v>436</v>
      </c>
      <c r="AF3315" s="6">
        <f>AF3309</f>
        <v>370</v>
      </c>
      <c r="AG3315" s="7">
        <f>AG3309</f>
        <v>332</v>
      </c>
      <c r="AH3315" s="8">
        <f>SUM(AD3315:AG3315)</f>
        <v>1508</v>
      </c>
      <c r="AI3315" s="9">
        <f>X3315+AC3315+AH3315</f>
        <v>4126</v>
      </c>
    </row>
    <row r="3316" spans="1:36" x14ac:dyDescent="0.15">
      <c r="A3316" s="11" t="s">
        <v>298</v>
      </c>
      <c r="B3316" s="31">
        <v>5</v>
      </c>
      <c r="C3316" s="32">
        <v>3</v>
      </c>
      <c r="D3316" s="33">
        <v>3</v>
      </c>
      <c r="E3316" s="32"/>
      <c r="F3316" s="14">
        <f t="shared" ref="F3316:F3324" si="2614">SUM(B3316:E3316)</f>
        <v>11</v>
      </c>
      <c r="G3316" s="31">
        <v>8</v>
      </c>
      <c r="H3316" s="32">
        <v>11</v>
      </c>
      <c r="I3316" s="33">
        <v>2</v>
      </c>
      <c r="J3316" s="32"/>
      <c r="K3316" s="14">
        <f t="shared" ref="K3316:K3324" si="2615">SUM(G3316:J3316)</f>
        <v>21</v>
      </c>
      <c r="L3316" s="31">
        <v>8</v>
      </c>
      <c r="M3316" s="32">
        <v>7</v>
      </c>
      <c r="N3316" s="33">
        <v>3</v>
      </c>
      <c r="O3316" s="32"/>
      <c r="P3316" s="14">
        <f t="shared" ref="P3316:P3324" si="2616">SUM(L3316:O3316)</f>
        <v>18</v>
      </c>
      <c r="Q3316" s="15">
        <f t="shared" ref="Q3316:Q3350" si="2617">F3316+K3316+P3316</f>
        <v>50</v>
      </c>
      <c r="R3316" s="93">
        <v>45497</v>
      </c>
      <c r="S3316" s="11" t="s">
        <v>9</v>
      </c>
      <c r="T3316" s="12">
        <v>1</v>
      </c>
      <c r="U3316" s="13"/>
      <c r="V3316" s="12">
        <v>4</v>
      </c>
      <c r="W3316" s="30"/>
      <c r="X3316" s="14">
        <f t="shared" ref="X3316:X3317" si="2618">SUM(T3316:W3316)</f>
        <v>5</v>
      </c>
      <c r="Y3316" s="12">
        <v>2</v>
      </c>
      <c r="Z3316" s="13">
        <v>4</v>
      </c>
      <c r="AA3316" s="12">
        <v>3</v>
      </c>
      <c r="AB3316" s="30">
        <v>5</v>
      </c>
      <c r="AC3316" s="14">
        <f t="shared" ref="AC3316:AC3317" si="2619">SUM(Y3316:AB3316)</f>
        <v>14</v>
      </c>
      <c r="AD3316" s="12">
        <v>1</v>
      </c>
      <c r="AE3316" s="13"/>
      <c r="AF3316" s="12">
        <v>3</v>
      </c>
      <c r="AG3316" s="30">
        <v>2</v>
      </c>
      <c r="AH3316" s="14">
        <f t="shared" ref="AH3316:AH3317" si="2620">SUM(AD3316:AG3316)</f>
        <v>6</v>
      </c>
      <c r="AI3316" s="15">
        <f t="shared" ref="AI3316:AI3317" si="2621">X3316+AC3316+AH3316</f>
        <v>25</v>
      </c>
      <c r="AJ3316" s="93">
        <v>45493</v>
      </c>
    </row>
    <row r="3317" spans="1:36" x14ac:dyDescent="0.15">
      <c r="A3317" s="11" t="s">
        <v>691</v>
      </c>
      <c r="B3317" s="37">
        <v>1</v>
      </c>
      <c r="C3317" s="19">
        <v>1</v>
      </c>
      <c r="D3317" s="18"/>
      <c r="E3317" s="32"/>
      <c r="F3317" s="14">
        <f t="shared" si="2614"/>
        <v>2</v>
      </c>
      <c r="G3317" s="37"/>
      <c r="H3317" s="19">
        <v>1</v>
      </c>
      <c r="I3317" s="18"/>
      <c r="J3317" s="32"/>
      <c r="K3317" s="14">
        <f t="shared" si="2615"/>
        <v>1</v>
      </c>
      <c r="L3317" s="37">
        <v>1</v>
      </c>
      <c r="M3317" s="19">
        <v>1</v>
      </c>
      <c r="N3317" s="18"/>
      <c r="O3317" s="32"/>
      <c r="P3317" s="14">
        <f t="shared" si="2616"/>
        <v>2</v>
      </c>
      <c r="Q3317" s="15">
        <f t="shared" si="2617"/>
        <v>5</v>
      </c>
      <c r="R3317" s="93">
        <v>45497</v>
      </c>
      <c r="S3317" s="11" t="s">
        <v>9</v>
      </c>
      <c r="T3317" s="89">
        <v>5</v>
      </c>
      <c r="U3317" s="88">
        <f>4+3</f>
        <v>7</v>
      </c>
      <c r="V3317" s="89">
        <f>4+3</f>
        <v>7</v>
      </c>
      <c r="W3317" s="88"/>
      <c r="X3317" s="14">
        <f t="shared" si="2618"/>
        <v>19</v>
      </c>
      <c r="Y3317" s="89">
        <v>8</v>
      </c>
      <c r="Z3317" s="88">
        <f>4+11</f>
        <v>15</v>
      </c>
      <c r="AA3317" s="89">
        <f>4+2</f>
        <v>6</v>
      </c>
      <c r="AB3317" s="88"/>
      <c r="AC3317" s="14">
        <f t="shared" si="2619"/>
        <v>29</v>
      </c>
      <c r="AD3317" s="89">
        <v>8</v>
      </c>
      <c r="AE3317" s="88">
        <f>4+7</f>
        <v>11</v>
      </c>
      <c r="AF3317" s="89">
        <f>4+3</f>
        <v>7</v>
      </c>
      <c r="AG3317" s="88"/>
      <c r="AH3317" s="14">
        <f t="shared" si="2620"/>
        <v>26</v>
      </c>
      <c r="AI3317" s="15">
        <f t="shared" si="2621"/>
        <v>74</v>
      </c>
      <c r="AJ3317" s="93">
        <v>45507</v>
      </c>
    </row>
    <row r="3318" spans="1:36" x14ac:dyDescent="0.15">
      <c r="A3318" s="11" t="s">
        <v>66</v>
      </c>
      <c r="B3318" s="12"/>
      <c r="C3318" s="13">
        <v>4</v>
      </c>
      <c r="D3318" s="12">
        <v>4</v>
      </c>
      <c r="E3318" s="30"/>
      <c r="F3318" s="14">
        <f t="shared" si="2614"/>
        <v>8</v>
      </c>
      <c r="G3318" s="12"/>
      <c r="H3318" s="13">
        <v>4</v>
      </c>
      <c r="I3318" s="12">
        <v>4</v>
      </c>
      <c r="J3318" s="30"/>
      <c r="K3318" s="14">
        <f t="shared" si="2615"/>
        <v>8</v>
      </c>
      <c r="L3318" s="12"/>
      <c r="M3318" s="13">
        <v>4</v>
      </c>
      <c r="N3318" s="12">
        <v>4</v>
      </c>
      <c r="O3318" s="30"/>
      <c r="P3318" s="14">
        <f t="shared" si="2616"/>
        <v>8</v>
      </c>
      <c r="Q3318" s="15">
        <f t="shared" si="2617"/>
        <v>24</v>
      </c>
      <c r="R3318" s="93">
        <v>45498</v>
      </c>
      <c r="S3318" s="11" t="s">
        <v>9</v>
      </c>
      <c r="T3318" s="89"/>
      <c r="U3318" s="88"/>
      <c r="V3318" s="89"/>
      <c r="W3318" s="88"/>
      <c r="X3318" s="14">
        <f t="shared" ref="X3318:X3325" si="2622">SUM(T3318:W3318)</f>
        <v>0</v>
      </c>
      <c r="Y3318" s="89"/>
      <c r="Z3318" s="88"/>
      <c r="AA3318" s="89"/>
      <c r="AB3318" s="88"/>
      <c r="AC3318" s="14">
        <f t="shared" ref="AC3318:AC3325" si="2623">SUM(Y3318:AB3318)</f>
        <v>0</v>
      </c>
      <c r="AD3318" s="89"/>
      <c r="AE3318" s="88"/>
      <c r="AF3318" s="89"/>
      <c r="AG3318" s="88"/>
      <c r="AH3318" s="14">
        <f t="shared" ref="AH3318:AH3325" si="2624">SUM(AD3318:AG3318)</f>
        <v>0</v>
      </c>
      <c r="AI3318" s="15">
        <f t="shared" ref="AI3318:AI3350" si="2625">X3318+AC3318+AH3318</f>
        <v>0</v>
      </c>
    </row>
    <row r="3319" spans="1:36" x14ac:dyDescent="0.15">
      <c r="A3319" s="11" t="s">
        <v>66</v>
      </c>
      <c r="B3319" s="12"/>
      <c r="C3319" s="13"/>
      <c r="D3319" s="12">
        <v>1</v>
      </c>
      <c r="E3319" s="30"/>
      <c r="F3319" s="14">
        <f t="shared" si="2614"/>
        <v>1</v>
      </c>
      <c r="G3319" s="12"/>
      <c r="H3319" s="13"/>
      <c r="I3319" s="12">
        <v>1</v>
      </c>
      <c r="J3319" s="30"/>
      <c r="K3319" s="14">
        <f t="shared" si="2615"/>
        <v>1</v>
      </c>
      <c r="L3319" s="12"/>
      <c r="M3319" s="13"/>
      <c r="N3319" s="12">
        <v>1</v>
      </c>
      <c r="O3319" s="30"/>
      <c r="P3319" s="14">
        <f t="shared" si="2616"/>
        <v>1</v>
      </c>
      <c r="Q3319" s="15">
        <f t="shared" si="2617"/>
        <v>3</v>
      </c>
      <c r="R3319" s="56">
        <v>45512</v>
      </c>
      <c r="S3319" s="11" t="s">
        <v>9</v>
      </c>
      <c r="T3319" s="89"/>
      <c r="U3319" s="88"/>
      <c r="V3319" s="89"/>
      <c r="W3319" s="88"/>
      <c r="X3319" s="14">
        <f t="shared" ref="X3319" si="2626">SUM(T3319:W3319)</f>
        <v>0</v>
      </c>
      <c r="Y3319" s="89"/>
      <c r="Z3319" s="88"/>
      <c r="AA3319" s="89"/>
      <c r="AB3319" s="88"/>
      <c r="AC3319" s="14">
        <f t="shared" ref="AC3319" si="2627">SUM(Y3319:AB3319)</f>
        <v>0</v>
      </c>
      <c r="AD3319" s="89"/>
      <c r="AE3319" s="88"/>
      <c r="AF3319" s="89"/>
      <c r="AG3319" s="88"/>
      <c r="AH3319" s="14">
        <f t="shared" ref="AH3319" si="2628">SUM(AD3319:AG3319)</f>
        <v>0</v>
      </c>
      <c r="AI3319" s="15">
        <f t="shared" ref="AI3319" si="2629">X3319+AC3319+AH3319</f>
        <v>0</v>
      </c>
    </row>
    <row r="3320" spans="1:36" x14ac:dyDescent="0.15">
      <c r="A3320" s="11" t="s">
        <v>9</v>
      </c>
      <c r="B3320" s="12"/>
      <c r="C3320" s="13">
        <v>5</v>
      </c>
      <c r="D3320" s="12"/>
      <c r="E3320" s="30">
        <v>3</v>
      </c>
      <c r="F3320" s="14">
        <f t="shared" si="2614"/>
        <v>8</v>
      </c>
      <c r="G3320" s="12">
        <v>3</v>
      </c>
      <c r="H3320" s="13">
        <v>3</v>
      </c>
      <c r="I3320" s="12"/>
      <c r="J3320" s="30"/>
      <c r="K3320" s="14">
        <f t="shared" si="2615"/>
        <v>6</v>
      </c>
      <c r="L3320" s="12">
        <v>3</v>
      </c>
      <c r="M3320" s="13"/>
      <c r="N3320" s="12"/>
      <c r="O3320" s="30">
        <v>3</v>
      </c>
      <c r="P3320" s="14">
        <f t="shared" si="2616"/>
        <v>6</v>
      </c>
      <c r="Q3320" s="15">
        <f t="shared" si="2617"/>
        <v>20</v>
      </c>
      <c r="R3320" s="56">
        <v>45521</v>
      </c>
      <c r="S3320" s="11" t="s">
        <v>9</v>
      </c>
      <c r="T3320" s="89"/>
      <c r="U3320" s="88"/>
      <c r="V3320" s="89"/>
      <c r="W3320" s="88"/>
      <c r="X3320" s="14">
        <f t="shared" si="2622"/>
        <v>0</v>
      </c>
      <c r="Y3320" s="89"/>
      <c r="Z3320" s="88"/>
      <c r="AA3320" s="89"/>
      <c r="AB3320" s="88"/>
      <c r="AC3320" s="14">
        <f t="shared" si="2623"/>
        <v>0</v>
      </c>
      <c r="AD3320" s="89"/>
      <c r="AE3320" s="88"/>
      <c r="AF3320" s="89"/>
      <c r="AG3320" s="88"/>
      <c r="AH3320" s="14">
        <f t="shared" si="2624"/>
        <v>0</v>
      </c>
      <c r="AI3320" s="15">
        <f t="shared" si="2625"/>
        <v>0</v>
      </c>
    </row>
    <row r="3321" spans="1:36" x14ac:dyDescent="0.15">
      <c r="A3321" s="20" t="s">
        <v>1990</v>
      </c>
      <c r="B3321" s="21">
        <v>-1</v>
      </c>
      <c r="C3321" s="22">
        <v>-2</v>
      </c>
      <c r="D3321" s="21">
        <v>2</v>
      </c>
      <c r="E3321" s="19">
        <v>0</v>
      </c>
      <c r="F3321" s="14">
        <f t="shared" ref="F3321" si="2630">SUM(B3321:E3321)</f>
        <v>-1</v>
      </c>
      <c r="G3321" s="21">
        <v>1</v>
      </c>
      <c r="H3321" s="22">
        <v>-1</v>
      </c>
      <c r="I3321" s="21">
        <v>2</v>
      </c>
      <c r="J3321" s="19">
        <v>0</v>
      </c>
      <c r="K3321" s="14">
        <f t="shared" ref="K3321" si="2631">SUM(G3321:J3321)</f>
        <v>2</v>
      </c>
      <c r="L3321" s="21">
        <v>-1</v>
      </c>
      <c r="M3321" s="22">
        <v>-1</v>
      </c>
      <c r="N3321" s="21">
        <v>2</v>
      </c>
      <c r="O3321" s="19">
        <v>0</v>
      </c>
      <c r="P3321" s="14">
        <f t="shared" ref="P3321" si="2632">SUM(L3321:O3321)</f>
        <v>0</v>
      </c>
      <c r="Q3321" s="72">
        <f t="shared" ref="Q3321" si="2633">F3321+K3321+P3321</f>
        <v>1</v>
      </c>
      <c r="R3321" s="93">
        <v>45530</v>
      </c>
      <c r="S3321" s="11" t="s">
        <v>9</v>
      </c>
      <c r="T3321" s="46"/>
      <c r="U3321" s="47"/>
      <c r="V3321" s="46"/>
      <c r="W3321" s="88"/>
      <c r="X3321" s="14">
        <f t="shared" si="2622"/>
        <v>0</v>
      </c>
      <c r="Y3321" s="46"/>
      <c r="Z3321" s="47"/>
      <c r="AA3321" s="46"/>
      <c r="AB3321" s="88"/>
      <c r="AC3321" s="14">
        <f t="shared" si="2623"/>
        <v>0</v>
      </c>
      <c r="AD3321" s="46"/>
      <c r="AE3321" s="47"/>
      <c r="AF3321" s="46"/>
      <c r="AG3321" s="88"/>
      <c r="AH3321" s="14">
        <f t="shared" si="2624"/>
        <v>0</v>
      </c>
      <c r="AI3321" s="15">
        <f t="shared" si="2625"/>
        <v>0</v>
      </c>
    </row>
    <row r="3322" spans="1:36" x14ac:dyDescent="0.15">
      <c r="A3322" s="11" t="s">
        <v>66</v>
      </c>
      <c r="B3322" s="18"/>
      <c r="C3322" s="19"/>
      <c r="D3322" s="18"/>
      <c r="E3322" s="32">
        <v>1</v>
      </c>
      <c r="F3322" s="14">
        <f t="shared" si="2614"/>
        <v>1</v>
      </c>
      <c r="G3322" s="18"/>
      <c r="H3322" s="19"/>
      <c r="I3322" s="18"/>
      <c r="J3322" s="32">
        <v>1</v>
      </c>
      <c r="K3322" s="14">
        <f t="shared" si="2615"/>
        <v>1</v>
      </c>
      <c r="L3322" s="18"/>
      <c r="M3322" s="19"/>
      <c r="N3322" s="18"/>
      <c r="O3322" s="32">
        <v>1</v>
      </c>
      <c r="P3322" s="14">
        <f t="shared" si="2616"/>
        <v>1</v>
      </c>
      <c r="Q3322" s="15">
        <f t="shared" si="2617"/>
        <v>3</v>
      </c>
      <c r="R3322" s="93">
        <v>45533</v>
      </c>
      <c r="S3322" s="11" t="s">
        <v>9</v>
      </c>
      <c r="T3322" s="46"/>
      <c r="U3322" s="47"/>
      <c r="V3322" s="46"/>
      <c r="W3322" s="88"/>
      <c r="X3322" s="14">
        <f t="shared" si="2622"/>
        <v>0</v>
      </c>
      <c r="Y3322" s="46"/>
      <c r="Z3322" s="47"/>
      <c r="AA3322" s="46"/>
      <c r="AB3322" s="88"/>
      <c r="AC3322" s="14">
        <f t="shared" si="2623"/>
        <v>0</v>
      </c>
      <c r="AD3322" s="46"/>
      <c r="AE3322" s="47"/>
      <c r="AF3322" s="46"/>
      <c r="AG3322" s="88"/>
      <c r="AH3322" s="14">
        <f t="shared" si="2624"/>
        <v>0</v>
      </c>
      <c r="AI3322" s="15">
        <f t="shared" si="2625"/>
        <v>0</v>
      </c>
    </row>
    <row r="3323" spans="1:36" x14ac:dyDescent="0.15">
      <c r="A3323" s="11" t="s">
        <v>9</v>
      </c>
      <c r="B3323" s="18"/>
      <c r="C3323" s="19"/>
      <c r="D3323" s="18"/>
      <c r="E3323" s="32"/>
      <c r="F3323" s="14">
        <f t="shared" si="2614"/>
        <v>0</v>
      </c>
      <c r="G3323" s="18"/>
      <c r="H3323" s="19"/>
      <c r="I3323" s="18"/>
      <c r="J3323" s="32"/>
      <c r="K3323" s="14">
        <f t="shared" si="2615"/>
        <v>0</v>
      </c>
      <c r="L3323" s="18"/>
      <c r="M3323" s="19"/>
      <c r="N3323" s="18"/>
      <c r="O3323" s="32"/>
      <c r="P3323" s="14">
        <f t="shared" si="2616"/>
        <v>0</v>
      </c>
      <c r="Q3323" s="15">
        <f t="shared" si="2617"/>
        <v>0</v>
      </c>
      <c r="S3323" s="11" t="s">
        <v>9</v>
      </c>
      <c r="T3323" s="62"/>
      <c r="U3323" s="47"/>
      <c r="V3323" s="46"/>
      <c r="W3323" s="47"/>
      <c r="X3323" s="123">
        <f t="shared" si="2622"/>
        <v>0</v>
      </c>
      <c r="Y3323" s="46"/>
      <c r="Z3323" s="47"/>
      <c r="AA3323" s="46"/>
      <c r="AB3323" s="47"/>
      <c r="AC3323" s="123">
        <f t="shared" si="2623"/>
        <v>0</v>
      </c>
      <c r="AD3323" s="46"/>
      <c r="AE3323" s="47"/>
      <c r="AF3323" s="46"/>
      <c r="AG3323" s="47"/>
      <c r="AH3323" s="123">
        <f t="shared" si="2624"/>
        <v>0</v>
      </c>
      <c r="AI3323" s="72">
        <f t="shared" si="2625"/>
        <v>0</v>
      </c>
    </row>
    <row r="3324" spans="1:36" x14ac:dyDescent="0.15">
      <c r="A3324" s="11" t="s">
        <v>9</v>
      </c>
      <c r="B3324" s="18"/>
      <c r="C3324" s="19"/>
      <c r="D3324" s="18"/>
      <c r="E3324" s="32"/>
      <c r="F3324" s="14">
        <f t="shared" si="2614"/>
        <v>0</v>
      </c>
      <c r="G3324" s="18"/>
      <c r="H3324" s="19"/>
      <c r="I3324" s="18"/>
      <c r="J3324" s="32"/>
      <c r="K3324" s="14">
        <f t="shared" si="2615"/>
        <v>0</v>
      </c>
      <c r="L3324" s="18"/>
      <c r="M3324" s="19"/>
      <c r="N3324" s="18"/>
      <c r="O3324" s="32"/>
      <c r="P3324" s="14">
        <f t="shared" si="2616"/>
        <v>0</v>
      </c>
      <c r="Q3324" s="15">
        <f t="shared" si="2617"/>
        <v>0</v>
      </c>
      <c r="S3324" s="11" t="s">
        <v>9</v>
      </c>
      <c r="T3324" s="89"/>
      <c r="U3324" s="88"/>
      <c r="V3324" s="89"/>
      <c r="W3324" s="88"/>
      <c r="X3324" s="14">
        <f t="shared" si="2622"/>
        <v>0</v>
      </c>
      <c r="Y3324" s="89"/>
      <c r="Z3324" s="88"/>
      <c r="AA3324" s="89"/>
      <c r="AB3324" s="88"/>
      <c r="AC3324" s="14">
        <f t="shared" si="2623"/>
        <v>0</v>
      </c>
      <c r="AD3324" s="89"/>
      <c r="AE3324" s="88"/>
      <c r="AF3324" s="89"/>
      <c r="AG3324" s="88"/>
      <c r="AH3324" s="14">
        <f t="shared" si="2624"/>
        <v>0</v>
      </c>
      <c r="AI3324" s="15">
        <f t="shared" si="2625"/>
        <v>0</v>
      </c>
    </row>
    <row r="3325" spans="1:36" ht="14.25" thickBot="1" x14ac:dyDescent="0.2">
      <c r="A3325" s="11" t="s">
        <v>9</v>
      </c>
      <c r="B3325" s="18"/>
      <c r="C3325" s="19"/>
      <c r="D3325" s="18"/>
      <c r="E3325" s="32"/>
      <c r="F3325" s="14">
        <f t="shared" ref="F3325" si="2634">SUM(B3325:E3325)</f>
        <v>0</v>
      </c>
      <c r="G3325" s="18"/>
      <c r="H3325" s="19"/>
      <c r="I3325" s="18"/>
      <c r="J3325" s="32"/>
      <c r="K3325" s="14">
        <f t="shared" ref="K3325" si="2635">SUM(G3325:J3325)</f>
        <v>0</v>
      </c>
      <c r="L3325" s="18"/>
      <c r="M3325" s="19"/>
      <c r="N3325" s="18"/>
      <c r="O3325" s="32"/>
      <c r="P3325" s="14">
        <f t="shared" ref="P3325" si="2636">SUM(L3325:O3325)</f>
        <v>0</v>
      </c>
      <c r="Q3325" s="15">
        <f t="shared" ref="Q3325" si="2637">F3325+K3325+P3325</f>
        <v>0</v>
      </c>
      <c r="S3325" s="11" t="s">
        <v>9</v>
      </c>
      <c r="T3325" s="48"/>
      <c r="U3325" s="49"/>
      <c r="V3325" s="48"/>
      <c r="W3325" s="109"/>
      <c r="X3325" s="14">
        <f t="shared" si="2622"/>
        <v>0</v>
      </c>
      <c r="Y3325" s="48"/>
      <c r="Z3325" s="49"/>
      <c r="AA3325" s="48"/>
      <c r="AB3325" s="109"/>
      <c r="AC3325" s="14">
        <f t="shared" si="2623"/>
        <v>0</v>
      </c>
      <c r="AD3325" s="48"/>
      <c r="AE3325" s="49"/>
      <c r="AF3325" s="48"/>
      <c r="AG3325" s="109"/>
      <c r="AH3325" s="14">
        <f t="shared" si="2624"/>
        <v>0</v>
      </c>
      <c r="AI3325" s="24">
        <f t="shared" si="2625"/>
        <v>0</v>
      </c>
    </row>
    <row r="3326" spans="1:36" ht="14.25" thickBot="1" x14ac:dyDescent="0.2">
      <c r="A3326" s="25" t="s">
        <v>10</v>
      </c>
      <c r="B3326" s="26">
        <f>SUM(B3315:B3325)</f>
        <v>10</v>
      </c>
      <c r="C3326" s="26">
        <f>SUM(C3315:C3325)</f>
        <v>18</v>
      </c>
      <c r="D3326" s="27">
        <f>SUM(D3315:D3325)</f>
        <v>21</v>
      </c>
      <c r="E3326" s="27">
        <f>SUM(E3315:E3325)</f>
        <v>8</v>
      </c>
      <c r="F3326" s="28">
        <f>SUM(B3326:E3326)</f>
        <v>57</v>
      </c>
      <c r="G3326" s="26">
        <f>SUM(G3315:G3325)</f>
        <v>17</v>
      </c>
      <c r="H3326" s="26">
        <f>SUM(H3315:H3325)</f>
        <v>30</v>
      </c>
      <c r="I3326" s="27">
        <f>SUM(I3315:I3325)</f>
        <v>19</v>
      </c>
      <c r="J3326" s="27">
        <f>SUM(J3315:J3325)</f>
        <v>12</v>
      </c>
      <c r="K3326" s="28">
        <f>SUM(G3326:J3326)</f>
        <v>78</v>
      </c>
      <c r="L3326" s="26">
        <f>SUM(L3315:L3325)</f>
        <v>15</v>
      </c>
      <c r="M3326" s="26">
        <f>SUM(M3315:M3325)</f>
        <v>20</v>
      </c>
      <c r="N3326" s="27">
        <f>SUM(N3315:N3325)</f>
        <v>18</v>
      </c>
      <c r="O3326" s="27">
        <f>SUM(O3315:O3325)</f>
        <v>11</v>
      </c>
      <c r="P3326" s="28">
        <f>SUM(L3326:O3326)</f>
        <v>64</v>
      </c>
      <c r="Q3326" s="29">
        <f t="shared" si="2617"/>
        <v>199</v>
      </c>
      <c r="S3326" s="25" t="s">
        <v>10</v>
      </c>
      <c r="T3326" s="26">
        <f>SUM(T3315:T3325)</f>
        <v>329</v>
      </c>
      <c r="U3326" s="26">
        <f>SUM(U3315:U3325)</f>
        <v>381</v>
      </c>
      <c r="V3326" s="27">
        <f>SUM(V3315:V3325)</f>
        <v>398</v>
      </c>
      <c r="W3326" s="27">
        <f>SUM(W3315:W3325)</f>
        <v>212</v>
      </c>
      <c r="X3326" s="28">
        <f>SUM(T3326:W3326)</f>
        <v>1320</v>
      </c>
      <c r="Y3326" s="26">
        <f>SUM(Y3315:Y3325)</f>
        <v>390</v>
      </c>
      <c r="Z3326" s="26">
        <f>SUM(Z3315:Z3325)</f>
        <v>314</v>
      </c>
      <c r="AA3326" s="27">
        <f>SUM(AA3315:AA3325)</f>
        <v>408</v>
      </c>
      <c r="AB3326" s="27">
        <f>SUM(AB3315:AB3325)</f>
        <v>253</v>
      </c>
      <c r="AC3326" s="28">
        <f>SUM(Y3326:AB3326)</f>
        <v>1365</v>
      </c>
      <c r="AD3326" s="26">
        <f>SUM(AD3315:AD3325)</f>
        <v>379</v>
      </c>
      <c r="AE3326" s="26">
        <f>SUM(AE3315:AE3325)</f>
        <v>447</v>
      </c>
      <c r="AF3326" s="27">
        <f>SUM(AF3315:AF3325)</f>
        <v>380</v>
      </c>
      <c r="AG3326" s="27">
        <f>SUM(AG3315:AG3325)</f>
        <v>334</v>
      </c>
      <c r="AH3326" s="28">
        <f>SUM(AD3326:AG3326)</f>
        <v>1540</v>
      </c>
      <c r="AI3326" s="29">
        <f t="shared" si="2625"/>
        <v>4225</v>
      </c>
    </row>
    <row r="3327" spans="1:36" x14ac:dyDescent="0.15">
      <c r="A3327" s="30" t="s">
        <v>2292</v>
      </c>
      <c r="B3327" s="31"/>
      <c r="C3327" s="32">
        <v>1</v>
      </c>
      <c r="D3327" s="33"/>
      <c r="E3327" s="32"/>
      <c r="F3327" s="14">
        <f>SUM(B3327:E3327)</f>
        <v>1</v>
      </c>
      <c r="G3327" s="31"/>
      <c r="H3327" s="32">
        <v>1</v>
      </c>
      <c r="I3327" s="33"/>
      <c r="J3327" s="32"/>
      <c r="K3327" s="14">
        <f>SUM(G3327:J3327)</f>
        <v>1</v>
      </c>
      <c r="L3327" s="31"/>
      <c r="M3327" s="32">
        <v>1</v>
      </c>
      <c r="N3327" s="33"/>
      <c r="O3327" s="32"/>
      <c r="P3327" s="14">
        <f>SUM(L3327:O3327)</f>
        <v>1</v>
      </c>
      <c r="Q3327" s="15">
        <f t="shared" si="2617"/>
        <v>3</v>
      </c>
      <c r="R3327" s="56">
        <v>45495</v>
      </c>
      <c r="S3327" s="30" t="s">
        <v>2289</v>
      </c>
      <c r="T3327" s="37"/>
      <c r="U3327" s="19"/>
      <c r="V3327" s="18"/>
      <c r="W3327" s="32">
        <v>2</v>
      </c>
      <c r="X3327" s="14">
        <f t="shared" ref="X3327:X3350" si="2638">SUM(T3327:W3327)</f>
        <v>2</v>
      </c>
      <c r="Y3327" s="37"/>
      <c r="Z3327" s="19"/>
      <c r="AA3327" s="18"/>
      <c r="AB3327" s="32">
        <v>2</v>
      </c>
      <c r="AC3327" s="14">
        <f t="shared" ref="AC3327:AC3350" si="2639">SUM(Y3327:AB3327)</f>
        <v>2</v>
      </c>
      <c r="AD3327" s="37"/>
      <c r="AE3327" s="19"/>
      <c r="AF3327" s="18"/>
      <c r="AG3327" s="32">
        <v>2</v>
      </c>
      <c r="AH3327" s="14">
        <f t="shared" ref="AH3327:AH3350" si="2640">SUM(AD3327:AG3327)</f>
        <v>2</v>
      </c>
      <c r="AI3327" s="15">
        <f t="shared" si="2625"/>
        <v>6</v>
      </c>
      <c r="AJ3327" s="56">
        <v>45492</v>
      </c>
    </row>
    <row r="3328" spans="1:36" x14ac:dyDescent="0.15">
      <c r="A3328" s="30" t="s">
        <v>2293</v>
      </c>
      <c r="B3328" s="37">
        <v>1</v>
      </c>
      <c r="C3328" s="19"/>
      <c r="D3328" s="18">
        <v>4</v>
      </c>
      <c r="E3328" s="32"/>
      <c r="F3328" s="14">
        <f t="shared" ref="F3328:F3350" si="2641">SUM(B3328:E3328)</f>
        <v>5</v>
      </c>
      <c r="G3328" s="37">
        <v>2</v>
      </c>
      <c r="H3328" s="19">
        <v>4</v>
      </c>
      <c r="I3328" s="18">
        <v>3</v>
      </c>
      <c r="J3328" s="32">
        <v>5</v>
      </c>
      <c r="K3328" s="14">
        <f t="shared" ref="K3328:K3350" si="2642">SUM(G3328:J3328)</f>
        <v>14</v>
      </c>
      <c r="L3328" s="37">
        <v>1</v>
      </c>
      <c r="M3328" s="19"/>
      <c r="N3328" s="18">
        <v>3</v>
      </c>
      <c r="O3328" s="32">
        <v>2</v>
      </c>
      <c r="P3328" s="14">
        <f t="shared" ref="P3328:P3350" si="2643">SUM(L3328:O3328)</f>
        <v>6</v>
      </c>
      <c r="Q3328" s="15">
        <f t="shared" si="2617"/>
        <v>25</v>
      </c>
      <c r="R3328" s="56">
        <v>45493</v>
      </c>
      <c r="S3328" s="30" t="s">
        <v>2291</v>
      </c>
      <c r="T3328" s="37">
        <v>1</v>
      </c>
      <c r="U3328" s="19">
        <v>2</v>
      </c>
      <c r="V3328" s="18">
        <v>2</v>
      </c>
      <c r="W3328" s="32"/>
      <c r="X3328" s="14">
        <f t="shared" si="2638"/>
        <v>5</v>
      </c>
      <c r="Y3328" s="37">
        <v>1</v>
      </c>
      <c r="Z3328" s="19">
        <v>2</v>
      </c>
      <c r="AA3328" s="18">
        <v>2</v>
      </c>
      <c r="AB3328" s="32"/>
      <c r="AC3328" s="14">
        <f t="shared" si="2639"/>
        <v>5</v>
      </c>
      <c r="AD3328" s="37">
        <v>1</v>
      </c>
      <c r="AE3328" s="19">
        <v>2</v>
      </c>
      <c r="AF3328" s="18">
        <v>2</v>
      </c>
      <c r="AG3328" s="32"/>
      <c r="AH3328" s="14">
        <f t="shared" si="2640"/>
        <v>5</v>
      </c>
      <c r="AI3328" s="15">
        <f t="shared" si="2625"/>
        <v>15</v>
      </c>
      <c r="AJ3328" s="56">
        <v>45492</v>
      </c>
    </row>
    <row r="3329" spans="1:36" x14ac:dyDescent="0.15">
      <c r="A3329" s="30" t="s">
        <v>88</v>
      </c>
      <c r="B3329" s="37"/>
      <c r="C3329" s="19">
        <v>1</v>
      </c>
      <c r="D3329" s="18"/>
      <c r="E3329" s="32"/>
      <c r="F3329" s="14">
        <f t="shared" si="2641"/>
        <v>1</v>
      </c>
      <c r="G3329" s="37"/>
      <c r="H3329" s="19">
        <v>1</v>
      </c>
      <c r="I3329" s="18"/>
      <c r="J3329" s="32"/>
      <c r="K3329" s="14">
        <f t="shared" si="2642"/>
        <v>1</v>
      </c>
      <c r="L3329" s="37"/>
      <c r="M3329" s="19">
        <v>1</v>
      </c>
      <c r="N3329" s="18"/>
      <c r="O3329" s="32"/>
      <c r="P3329" s="14">
        <f t="shared" si="2643"/>
        <v>1</v>
      </c>
      <c r="Q3329" s="15">
        <f t="shared" si="2617"/>
        <v>3</v>
      </c>
      <c r="R3329" s="56">
        <v>45497</v>
      </c>
      <c r="S3329" s="30" t="s">
        <v>2294</v>
      </c>
      <c r="T3329" s="37"/>
      <c r="U3329" s="19">
        <v>2</v>
      </c>
      <c r="V3329" s="18">
        <v>3</v>
      </c>
      <c r="W3329" s="32">
        <v>2</v>
      </c>
      <c r="X3329" s="14">
        <f t="shared" si="2638"/>
        <v>7</v>
      </c>
      <c r="Y3329" s="37"/>
      <c r="Z3329" s="19">
        <v>2</v>
      </c>
      <c r="AA3329" s="18">
        <v>3</v>
      </c>
      <c r="AB3329" s="32">
        <v>2</v>
      </c>
      <c r="AC3329" s="14">
        <f t="shared" si="2639"/>
        <v>7</v>
      </c>
      <c r="AD3329" s="37"/>
      <c r="AE3329" s="19">
        <v>2</v>
      </c>
      <c r="AF3329" s="18">
        <v>3</v>
      </c>
      <c r="AG3329" s="32">
        <v>2</v>
      </c>
      <c r="AH3329" s="14">
        <f t="shared" si="2640"/>
        <v>7</v>
      </c>
      <c r="AI3329" s="15">
        <f t="shared" si="2625"/>
        <v>21</v>
      </c>
      <c r="AJ3329" s="56">
        <v>45497</v>
      </c>
    </row>
    <row r="3330" spans="1:36" x14ac:dyDescent="0.15">
      <c r="A3330" s="30" t="s">
        <v>2296</v>
      </c>
      <c r="B3330" s="37"/>
      <c r="C3330" s="19"/>
      <c r="D3330" s="18"/>
      <c r="E3330" s="32">
        <v>1</v>
      </c>
      <c r="F3330" s="14">
        <f t="shared" si="2641"/>
        <v>1</v>
      </c>
      <c r="G3330" s="37"/>
      <c r="H3330" s="19"/>
      <c r="I3330" s="18"/>
      <c r="J3330" s="32">
        <v>1</v>
      </c>
      <c r="K3330" s="14">
        <f t="shared" si="2642"/>
        <v>1</v>
      </c>
      <c r="L3330" s="37"/>
      <c r="M3330" s="19"/>
      <c r="N3330" s="18"/>
      <c r="O3330" s="32">
        <v>1</v>
      </c>
      <c r="P3330" s="14">
        <f t="shared" si="2643"/>
        <v>1</v>
      </c>
      <c r="Q3330" s="15">
        <f t="shared" si="2617"/>
        <v>3</v>
      </c>
      <c r="R3330" s="56">
        <v>45504</v>
      </c>
      <c r="S3330" s="30" t="s">
        <v>2295</v>
      </c>
      <c r="T3330" s="37"/>
      <c r="U3330" s="19"/>
      <c r="V3330" s="18"/>
      <c r="W3330" s="32">
        <v>2</v>
      </c>
      <c r="X3330" s="14">
        <f t="shared" si="2638"/>
        <v>2</v>
      </c>
      <c r="Y3330" s="37"/>
      <c r="Z3330" s="19"/>
      <c r="AA3330" s="18"/>
      <c r="AB3330" s="32">
        <v>2</v>
      </c>
      <c r="AC3330" s="14">
        <f t="shared" si="2639"/>
        <v>2</v>
      </c>
      <c r="AD3330" s="37"/>
      <c r="AE3330" s="19"/>
      <c r="AF3330" s="18"/>
      <c r="AG3330" s="32">
        <v>2</v>
      </c>
      <c r="AH3330" s="14">
        <f t="shared" si="2640"/>
        <v>2</v>
      </c>
      <c r="AI3330" s="15">
        <f t="shared" si="2625"/>
        <v>6</v>
      </c>
      <c r="AJ3330" s="56">
        <v>45502</v>
      </c>
    </row>
    <row r="3331" spans="1:36" x14ac:dyDescent="0.15">
      <c r="A3331" s="30" t="s">
        <v>998</v>
      </c>
      <c r="B3331" s="37">
        <v>5</v>
      </c>
      <c r="C3331" s="19">
        <f>4+3</f>
        <v>7</v>
      </c>
      <c r="D3331" s="18">
        <f>4+3</f>
        <v>7</v>
      </c>
      <c r="E3331" s="32"/>
      <c r="F3331" s="14">
        <f t="shared" si="2641"/>
        <v>19</v>
      </c>
      <c r="G3331" s="37">
        <v>8</v>
      </c>
      <c r="H3331" s="19">
        <f>4+11</f>
        <v>15</v>
      </c>
      <c r="I3331" s="18">
        <f>4+2</f>
        <v>6</v>
      </c>
      <c r="J3331" s="32"/>
      <c r="K3331" s="14">
        <f t="shared" si="2642"/>
        <v>29</v>
      </c>
      <c r="L3331" s="37">
        <v>8</v>
      </c>
      <c r="M3331" s="19">
        <f>4+7</f>
        <v>11</v>
      </c>
      <c r="N3331" s="18">
        <f>4+3</f>
        <v>7</v>
      </c>
      <c r="O3331" s="32"/>
      <c r="P3331" s="14">
        <f t="shared" si="2643"/>
        <v>26</v>
      </c>
      <c r="Q3331" s="15">
        <f t="shared" si="2617"/>
        <v>74</v>
      </c>
      <c r="R3331" s="56">
        <v>45507</v>
      </c>
      <c r="S3331" s="30" t="s">
        <v>2297</v>
      </c>
      <c r="T3331" s="37"/>
      <c r="U3331" s="19">
        <v>1</v>
      </c>
      <c r="V3331" s="18">
        <v>2</v>
      </c>
      <c r="W3331" s="32">
        <v>1</v>
      </c>
      <c r="X3331" s="14">
        <f t="shared" si="2638"/>
        <v>4</v>
      </c>
      <c r="Y3331" s="37"/>
      <c r="Z3331" s="19">
        <v>1</v>
      </c>
      <c r="AA3331" s="18">
        <v>2</v>
      </c>
      <c r="AB3331" s="32">
        <v>1</v>
      </c>
      <c r="AC3331" s="14">
        <f t="shared" si="2639"/>
        <v>4</v>
      </c>
      <c r="AD3331" s="37"/>
      <c r="AE3331" s="19">
        <v>1</v>
      </c>
      <c r="AF3331" s="18">
        <v>2</v>
      </c>
      <c r="AG3331" s="32">
        <v>1</v>
      </c>
      <c r="AH3331" s="14">
        <f t="shared" si="2640"/>
        <v>4</v>
      </c>
      <c r="AI3331" s="15">
        <f t="shared" si="2625"/>
        <v>12</v>
      </c>
      <c r="AJ3331" s="56">
        <v>45505</v>
      </c>
    </row>
    <row r="3332" spans="1:36" x14ac:dyDescent="0.15">
      <c r="A3332" s="30" t="s">
        <v>2301</v>
      </c>
      <c r="B3332" s="37"/>
      <c r="C3332" s="19">
        <v>1</v>
      </c>
      <c r="D3332" s="18"/>
      <c r="E3332" s="32"/>
      <c r="F3332" s="14">
        <f t="shared" si="2641"/>
        <v>1</v>
      </c>
      <c r="G3332" s="37"/>
      <c r="H3332" s="19">
        <v>1</v>
      </c>
      <c r="I3332" s="18"/>
      <c r="J3332" s="32"/>
      <c r="K3332" s="14">
        <f t="shared" si="2642"/>
        <v>1</v>
      </c>
      <c r="L3332" s="37"/>
      <c r="M3332" s="19">
        <v>1</v>
      </c>
      <c r="N3332" s="18"/>
      <c r="O3332" s="32"/>
      <c r="P3332" s="14">
        <f t="shared" si="2643"/>
        <v>1</v>
      </c>
      <c r="Q3332" s="15">
        <f t="shared" si="2617"/>
        <v>3</v>
      </c>
      <c r="R3332" s="56">
        <v>45512</v>
      </c>
      <c r="S3332" s="30" t="s">
        <v>2298</v>
      </c>
      <c r="T3332" s="37"/>
      <c r="U3332" s="19"/>
      <c r="V3332" s="18"/>
      <c r="W3332" s="32">
        <v>2</v>
      </c>
      <c r="X3332" s="14">
        <f t="shared" si="2638"/>
        <v>2</v>
      </c>
      <c r="Y3332" s="37"/>
      <c r="Z3332" s="19"/>
      <c r="AA3332" s="18"/>
      <c r="AB3332" s="32">
        <v>2</v>
      </c>
      <c r="AC3332" s="14">
        <f t="shared" si="2639"/>
        <v>2</v>
      </c>
      <c r="AD3332" s="37"/>
      <c r="AE3332" s="19"/>
      <c r="AF3332" s="18"/>
      <c r="AG3332" s="32">
        <v>2</v>
      </c>
      <c r="AH3332" s="14">
        <f t="shared" si="2640"/>
        <v>2</v>
      </c>
      <c r="AI3332" s="15">
        <f t="shared" si="2625"/>
        <v>6</v>
      </c>
      <c r="AJ3332" s="56">
        <v>45506</v>
      </c>
    </row>
    <row r="3333" spans="1:36" x14ac:dyDescent="0.15">
      <c r="A3333" s="30" t="s">
        <v>2302</v>
      </c>
      <c r="B3333" s="37"/>
      <c r="C3333" s="19"/>
      <c r="D3333" s="18"/>
      <c r="E3333" s="32">
        <v>1</v>
      </c>
      <c r="F3333" s="14">
        <f t="shared" si="2641"/>
        <v>1</v>
      </c>
      <c r="G3333" s="37"/>
      <c r="H3333" s="19"/>
      <c r="I3333" s="18"/>
      <c r="J3333" s="32">
        <v>1</v>
      </c>
      <c r="K3333" s="14">
        <f t="shared" si="2642"/>
        <v>1</v>
      </c>
      <c r="L3333" s="37"/>
      <c r="M3333" s="19"/>
      <c r="N3333" s="18"/>
      <c r="O3333" s="32">
        <v>1</v>
      </c>
      <c r="P3333" s="14">
        <f t="shared" si="2643"/>
        <v>1</v>
      </c>
      <c r="Q3333" s="15">
        <f t="shared" si="2617"/>
        <v>3</v>
      </c>
      <c r="R3333" s="56">
        <v>45513</v>
      </c>
      <c r="S3333" s="30" t="s">
        <v>2299</v>
      </c>
      <c r="T3333" s="37"/>
      <c r="U3333" s="19">
        <v>1</v>
      </c>
      <c r="V3333" s="18">
        <v>6</v>
      </c>
      <c r="W3333" s="32">
        <v>1</v>
      </c>
      <c r="X3333" s="14">
        <f t="shared" si="2638"/>
        <v>8</v>
      </c>
      <c r="Y3333" s="37"/>
      <c r="Z3333" s="19">
        <v>1</v>
      </c>
      <c r="AA3333" s="18">
        <v>6</v>
      </c>
      <c r="AB3333" s="32">
        <v>1</v>
      </c>
      <c r="AC3333" s="14">
        <f t="shared" si="2639"/>
        <v>8</v>
      </c>
      <c r="AD3333" s="37"/>
      <c r="AE3333" s="19">
        <v>1</v>
      </c>
      <c r="AF3333" s="18">
        <v>6</v>
      </c>
      <c r="AG3333" s="32">
        <v>1</v>
      </c>
      <c r="AH3333" s="14">
        <f t="shared" si="2640"/>
        <v>8</v>
      </c>
      <c r="AI3333" s="15">
        <f t="shared" si="2625"/>
        <v>24</v>
      </c>
      <c r="AJ3333" s="56">
        <v>45506</v>
      </c>
    </row>
    <row r="3334" spans="1:36" x14ac:dyDescent="0.15">
      <c r="A3334" s="30" t="s">
        <v>2305</v>
      </c>
      <c r="B3334" s="37"/>
      <c r="C3334" s="19">
        <v>2</v>
      </c>
      <c r="D3334" s="18"/>
      <c r="E3334" s="32"/>
      <c r="F3334" s="14">
        <f t="shared" si="2641"/>
        <v>2</v>
      </c>
      <c r="G3334" s="37"/>
      <c r="H3334" s="19">
        <v>2</v>
      </c>
      <c r="I3334" s="18"/>
      <c r="J3334" s="32"/>
      <c r="K3334" s="14">
        <f t="shared" si="2642"/>
        <v>2</v>
      </c>
      <c r="L3334" s="37"/>
      <c r="M3334" s="19">
        <v>2</v>
      </c>
      <c r="N3334" s="18"/>
      <c r="O3334" s="32"/>
      <c r="P3334" s="14">
        <f t="shared" si="2643"/>
        <v>2</v>
      </c>
      <c r="Q3334" s="15">
        <f t="shared" si="2617"/>
        <v>6</v>
      </c>
      <c r="R3334" s="56">
        <v>45513</v>
      </c>
      <c r="S3334" s="30" t="s">
        <v>2300</v>
      </c>
      <c r="T3334" s="37"/>
      <c r="U3334" s="19">
        <v>3</v>
      </c>
      <c r="V3334" s="18">
        <v>1</v>
      </c>
      <c r="W3334" s="32">
        <v>3</v>
      </c>
      <c r="X3334" s="14">
        <f t="shared" si="2638"/>
        <v>7</v>
      </c>
      <c r="Y3334" s="37"/>
      <c r="Z3334" s="19">
        <v>3</v>
      </c>
      <c r="AA3334" s="18">
        <v>1</v>
      </c>
      <c r="AB3334" s="32">
        <v>3</v>
      </c>
      <c r="AC3334" s="14">
        <f t="shared" si="2639"/>
        <v>7</v>
      </c>
      <c r="AD3334" s="37"/>
      <c r="AE3334" s="19">
        <v>3</v>
      </c>
      <c r="AF3334" s="18">
        <v>1</v>
      </c>
      <c r="AG3334" s="32">
        <v>3</v>
      </c>
      <c r="AH3334" s="14">
        <f t="shared" si="2640"/>
        <v>7</v>
      </c>
      <c r="AI3334" s="15">
        <f t="shared" si="2625"/>
        <v>21</v>
      </c>
      <c r="AJ3334" s="56">
        <v>45511</v>
      </c>
    </row>
    <row r="3335" spans="1:36" x14ac:dyDescent="0.15">
      <c r="A3335" s="30" t="s">
        <v>2306</v>
      </c>
      <c r="B3335" s="37">
        <v>1</v>
      </c>
      <c r="C3335" s="19">
        <v>1</v>
      </c>
      <c r="D3335" s="18"/>
      <c r="E3335" s="32"/>
      <c r="F3335" s="14">
        <f t="shared" si="2641"/>
        <v>2</v>
      </c>
      <c r="G3335" s="37">
        <v>1</v>
      </c>
      <c r="H3335" s="19">
        <v>1</v>
      </c>
      <c r="I3335" s="18"/>
      <c r="J3335" s="32"/>
      <c r="K3335" s="14">
        <f t="shared" si="2642"/>
        <v>2</v>
      </c>
      <c r="L3335" s="37">
        <v>1</v>
      </c>
      <c r="M3335" s="19">
        <v>1</v>
      </c>
      <c r="N3335" s="18"/>
      <c r="O3335" s="32"/>
      <c r="P3335" s="14">
        <f t="shared" si="2643"/>
        <v>2</v>
      </c>
      <c r="Q3335" s="15">
        <f t="shared" si="2617"/>
        <v>6</v>
      </c>
      <c r="R3335" s="56">
        <v>45520</v>
      </c>
      <c r="S3335" s="30" t="s">
        <v>2307</v>
      </c>
      <c r="T3335" s="37">
        <v>1</v>
      </c>
      <c r="U3335" s="19">
        <v>2</v>
      </c>
      <c r="V3335" s="18">
        <v>2</v>
      </c>
      <c r="W3335" s="32"/>
      <c r="X3335" s="14">
        <f t="shared" si="2638"/>
        <v>5</v>
      </c>
      <c r="Y3335" s="37">
        <v>1</v>
      </c>
      <c r="Z3335" s="19">
        <v>2</v>
      </c>
      <c r="AA3335" s="18">
        <v>2</v>
      </c>
      <c r="AB3335" s="32"/>
      <c r="AC3335" s="14">
        <f t="shared" si="2639"/>
        <v>5</v>
      </c>
      <c r="AD3335" s="37">
        <v>1</v>
      </c>
      <c r="AE3335" s="19">
        <v>2</v>
      </c>
      <c r="AF3335" s="18">
        <v>2</v>
      </c>
      <c r="AG3335" s="32"/>
      <c r="AH3335" s="14">
        <f t="shared" si="2640"/>
        <v>5</v>
      </c>
      <c r="AI3335" s="15">
        <f t="shared" si="2625"/>
        <v>15</v>
      </c>
      <c r="AJ3335" s="56">
        <v>45523</v>
      </c>
    </row>
    <row r="3336" spans="1:36" x14ac:dyDescent="0.15">
      <c r="A3336" s="30" t="s">
        <v>88</v>
      </c>
      <c r="B3336" s="37"/>
      <c r="C3336" s="19">
        <v>1</v>
      </c>
      <c r="D3336" s="18"/>
      <c r="E3336" s="32"/>
      <c r="F3336" s="14">
        <f t="shared" si="2641"/>
        <v>1</v>
      </c>
      <c r="G3336" s="37"/>
      <c r="H3336" s="19"/>
      <c r="I3336" s="18"/>
      <c r="J3336" s="32"/>
      <c r="K3336" s="14">
        <f t="shared" si="2642"/>
        <v>0</v>
      </c>
      <c r="L3336" s="37"/>
      <c r="M3336" s="19">
        <v>1</v>
      </c>
      <c r="N3336" s="18"/>
      <c r="O3336" s="32"/>
      <c r="P3336" s="14">
        <f t="shared" si="2643"/>
        <v>1</v>
      </c>
      <c r="Q3336" s="15">
        <f t="shared" si="2617"/>
        <v>2</v>
      </c>
      <c r="R3336" s="56">
        <v>45521</v>
      </c>
      <c r="S3336" s="39" t="s">
        <v>2308</v>
      </c>
      <c r="T3336" s="37"/>
      <c r="U3336" s="19">
        <v>5</v>
      </c>
      <c r="V3336" s="18"/>
      <c r="W3336" s="32">
        <v>3</v>
      </c>
      <c r="X3336" s="14">
        <f t="shared" ref="X3336" si="2644">SUM(T3336:W3336)</f>
        <v>8</v>
      </c>
      <c r="Y3336" s="37">
        <v>3</v>
      </c>
      <c r="Z3336" s="19">
        <v>3</v>
      </c>
      <c r="AA3336" s="18"/>
      <c r="AB3336" s="32"/>
      <c r="AC3336" s="14">
        <f t="shared" ref="AC3336" si="2645">SUM(Y3336:AB3336)</f>
        <v>6</v>
      </c>
      <c r="AD3336" s="37">
        <v>3</v>
      </c>
      <c r="AE3336" s="19"/>
      <c r="AF3336" s="18"/>
      <c r="AG3336" s="32">
        <v>3</v>
      </c>
      <c r="AH3336" s="14">
        <f t="shared" ref="AH3336" si="2646">SUM(AD3336:AG3336)</f>
        <v>6</v>
      </c>
      <c r="AI3336" s="15">
        <f t="shared" si="2625"/>
        <v>20</v>
      </c>
      <c r="AJ3336" s="56">
        <v>45521</v>
      </c>
    </row>
    <row r="3337" spans="1:36" x14ac:dyDescent="0.15">
      <c r="A3337" s="30" t="s">
        <v>2311</v>
      </c>
      <c r="B3337" s="37">
        <v>1</v>
      </c>
      <c r="C3337" s="19"/>
      <c r="D3337" s="18"/>
      <c r="E3337" s="32"/>
      <c r="F3337" s="14">
        <f t="shared" si="2641"/>
        <v>1</v>
      </c>
      <c r="G3337" s="37">
        <v>1</v>
      </c>
      <c r="H3337" s="19"/>
      <c r="I3337" s="18"/>
      <c r="J3337" s="32"/>
      <c r="K3337" s="14">
        <f t="shared" si="2642"/>
        <v>1</v>
      </c>
      <c r="L3337" s="37">
        <v>1</v>
      </c>
      <c r="M3337" s="19"/>
      <c r="N3337" s="18"/>
      <c r="O3337" s="32"/>
      <c r="P3337" s="14">
        <f t="shared" si="2643"/>
        <v>1</v>
      </c>
      <c r="Q3337" s="15">
        <f t="shared" si="2617"/>
        <v>3</v>
      </c>
      <c r="R3337" s="56">
        <v>45527</v>
      </c>
      <c r="S3337" s="30" t="s">
        <v>2309</v>
      </c>
      <c r="T3337" s="37">
        <v>2</v>
      </c>
      <c r="U3337" s="19">
        <v>3</v>
      </c>
      <c r="V3337" s="18">
        <v>5</v>
      </c>
      <c r="W3337" s="32">
        <v>2</v>
      </c>
      <c r="X3337" s="14">
        <f t="shared" si="2638"/>
        <v>12</v>
      </c>
      <c r="Y3337" s="37">
        <v>2</v>
      </c>
      <c r="Z3337" s="19">
        <v>3</v>
      </c>
      <c r="AA3337" s="18">
        <v>5</v>
      </c>
      <c r="AB3337" s="32">
        <v>2</v>
      </c>
      <c r="AC3337" s="14">
        <f t="shared" si="2639"/>
        <v>12</v>
      </c>
      <c r="AD3337" s="37">
        <v>2</v>
      </c>
      <c r="AE3337" s="19">
        <v>3</v>
      </c>
      <c r="AF3337" s="18">
        <v>5</v>
      </c>
      <c r="AG3337" s="32">
        <v>2</v>
      </c>
      <c r="AH3337" s="14">
        <f t="shared" si="2640"/>
        <v>12</v>
      </c>
      <c r="AI3337" s="15">
        <f t="shared" si="2625"/>
        <v>36</v>
      </c>
      <c r="AJ3337" s="56">
        <v>45525</v>
      </c>
    </row>
    <row r="3338" spans="1:36" x14ac:dyDescent="0.15">
      <c r="A3338" s="30"/>
      <c r="B3338" s="37"/>
      <c r="C3338" s="19"/>
      <c r="D3338" s="18"/>
      <c r="E3338" s="32"/>
      <c r="F3338" s="14">
        <f t="shared" si="2641"/>
        <v>0</v>
      </c>
      <c r="G3338" s="37"/>
      <c r="H3338" s="19"/>
      <c r="I3338" s="18"/>
      <c r="J3338" s="32"/>
      <c r="K3338" s="14">
        <f t="shared" si="2642"/>
        <v>0</v>
      </c>
      <c r="L3338" s="37"/>
      <c r="M3338" s="19"/>
      <c r="N3338" s="18"/>
      <c r="O3338" s="32"/>
      <c r="P3338" s="14">
        <f t="shared" si="2643"/>
        <v>0</v>
      </c>
      <c r="Q3338" s="15">
        <f t="shared" si="2617"/>
        <v>0</v>
      </c>
      <c r="S3338" s="30" t="s">
        <v>2312</v>
      </c>
      <c r="T3338" s="37">
        <v>1</v>
      </c>
      <c r="U3338" s="19">
        <v>1</v>
      </c>
      <c r="V3338" s="18"/>
      <c r="W3338" s="32"/>
      <c r="X3338" s="14">
        <f t="shared" si="2638"/>
        <v>2</v>
      </c>
      <c r="Y3338" s="37">
        <v>1</v>
      </c>
      <c r="Z3338" s="19">
        <v>1</v>
      </c>
      <c r="AA3338" s="18"/>
      <c r="AB3338" s="32"/>
      <c r="AC3338" s="14">
        <f t="shared" si="2639"/>
        <v>2</v>
      </c>
      <c r="AD3338" s="37">
        <v>1</v>
      </c>
      <c r="AE3338" s="19">
        <v>1</v>
      </c>
      <c r="AF3338" s="18"/>
      <c r="AG3338" s="32"/>
      <c r="AH3338" s="14">
        <f t="shared" si="2640"/>
        <v>2</v>
      </c>
      <c r="AI3338" s="15">
        <f t="shared" si="2625"/>
        <v>6</v>
      </c>
      <c r="AJ3338" s="56">
        <v>45530</v>
      </c>
    </row>
    <row r="3339" spans="1:36" x14ac:dyDescent="0.15">
      <c r="A3339" s="30"/>
      <c r="B3339" s="37"/>
      <c r="C3339" s="19"/>
      <c r="D3339" s="18"/>
      <c r="E3339" s="32"/>
      <c r="F3339" s="14">
        <f t="shared" si="2641"/>
        <v>0</v>
      </c>
      <c r="G3339" s="37"/>
      <c r="H3339" s="19"/>
      <c r="I3339" s="18"/>
      <c r="J3339" s="32"/>
      <c r="K3339" s="14">
        <f t="shared" si="2642"/>
        <v>0</v>
      </c>
      <c r="L3339" s="37"/>
      <c r="M3339" s="19"/>
      <c r="N3339" s="18"/>
      <c r="O3339" s="32"/>
      <c r="P3339" s="14">
        <f t="shared" si="2643"/>
        <v>0</v>
      </c>
      <c r="Q3339" s="15">
        <f t="shared" si="2617"/>
        <v>0</v>
      </c>
      <c r="S3339" s="30" t="s">
        <v>2313</v>
      </c>
      <c r="T3339" s="37"/>
      <c r="U3339" s="19">
        <v>1</v>
      </c>
      <c r="V3339" s="18"/>
      <c r="W3339" s="32"/>
      <c r="X3339" s="14">
        <f t="shared" si="2638"/>
        <v>1</v>
      </c>
      <c r="Y3339" s="37"/>
      <c r="Z3339" s="19">
        <v>1</v>
      </c>
      <c r="AA3339" s="18"/>
      <c r="AB3339" s="32"/>
      <c r="AC3339" s="14">
        <f t="shared" si="2639"/>
        <v>1</v>
      </c>
      <c r="AD3339" s="37"/>
      <c r="AE3339" s="19">
        <v>1</v>
      </c>
      <c r="AF3339" s="18"/>
      <c r="AG3339" s="32"/>
      <c r="AH3339" s="14">
        <f t="shared" si="2640"/>
        <v>1</v>
      </c>
      <c r="AI3339" s="15">
        <f t="shared" si="2625"/>
        <v>3</v>
      </c>
      <c r="AJ3339" s="56">
        <v>45532</v>
      </c>
    </row>
    <row r="3340" spans="1:36" x14ac:dyDescent="0.15">
      <c r="A3340" s="30"/>
      <c r="B3340" s="37"/>
      <c r="C3340" s="19"/>
      <c r="D3340" s="18"/>
      <c r="E3340" s="32"/>
      <c r="F3340" s="14">
        <f t="shared" si="2641"/>
        <v>0</v>
      </c>
      <c r="G3340" s="37"/>
      <c r="H3340" s="19"/>
      <c r="I3340" s="18"/>
      <c r="J3340" s="32"/>
      <c r="K3340" s="14">
        <f t="shared" si="2642"/>
        <v>0</v>
      </c>
      <c r="L3340" s="37"/>
      <c r="M3340" s="19"/>
      <c r="N3340" s="18"/>
      <c r="O3340" s="32"/>
      <c r="P3340" s="14">
        <f t="shared" si="2643"/>
        <v>0</v>
      </c>
      <c r="Q3340" s="15">
        <f t="shared" si="2617"/>
        <v>0</v>
      </c>
      <c r="S3340" s="30" t="s">
        <v>2316</v>
      </c>
      <c r="T3340" s="37">
        <v>4</v>
      </c>
      <c r="U3340" s="19">
        <v>1</v>
      </c>
      <c r="V3340" s="18">
        <v>1</v>
      </c>
      <c r="W3340" s="32"/>
      <c r="X3340" s="14">
        <f t="shared" si="2638"/>
        <v>6</v>
      </c>
      <c r="Y3340" s="37">
        <v>4</v>
      </c>
      <c r="Z3340" s="19">
        <v>1</v>
      </c>
      <c r="AA3340" s="18">
        <v>1</v>
      </c>
      <c r="AB3340" s="32"/>
      <c r="AC3340" s="14">
        <f t="shared" si="2639"/>
        <v>6</v>
      </c>
      <c r="AD3340" s="37">
        <v>4</v>
      </c>
      <c r="AE3340" s="19">
        <v>1</v>
      </c>
      <c r="AF3340" s="18">
        <v>1</v>
      </c>
      <c r="AG3340" s="32"/>
      <c r="AH3340" s="14">
        <f t="shared" si="2640"/>
        <v>6</v>
      </c>
      <c r="AI3340" s="15">
        <f t="shared" si="2625"/>
        <v>18</v>
      </c>
      <c r="AJ3340" s="56">
        <v>45534</v>
      </c>
    </row>
    <row r="3341" spans="1:36" x14ac:dyDescent="0.15">
      <c r="A3341" s="30"/>
      <c r="B3341" s="37"/>
      <c r="C3341" s="19"/>
      <c r="D3341" s="18"/>
      <c r="E3341" s="32"/>
      <c r="F3341" s="14">
        <f t="shared" si="2641"/>
        <v>0</v>
      </c>
      <c r="G3341" s="37"/>
      <c r="H3341" s="19"/>
      <c r="I3341" s="18"/>
      <c r="J3341" s="32"/>
      <c r="K3341" s="14">
        <f t="shared" si="2642"/>
        <v>0</v>
      </c>
      <c r="L3341" s="37"/>
      <c r="M3341" s="19"/>
      <c r="N3341" s="18"/>
      <c r="O3341" s="32"/>
      <c r="P3341" s="14">
        <f t="shared" si="2643"/>
        <v>0</v>
      </c>
      <c r="Q3341" s="15">
        <f t="shared" si="2617"/>
        <v>0</v>
      </c>
      <c r="S3341" s="30" t="s">
        <v>2317</v>
      </c>
      <c r="T3341" s="37">
        <v>2</v>
      </c>
      <c r="U3341" s="19">
        <v>1</v>
      </c>
      <c r="V3341" s="18"/>
      <c r="W3341" s="32"/>
      <c r="X3341" s="14">
        <f t="shared" si="2638"/>
        <v>3</v>
      </c>
      <c r="Y3341" s="37">
        <v>2</v>
      </c>
      <c r="Z3341" s="19">
        <v>1</v>
      </c>
      <c r="AA3341" s="18"/>
      <c r="AB3341" s="32"/>
      <c r="AC3341" s="14">
        <f t="shared" si="2639"/>
        <v>3</v>
      </c>
      <c r="AD3341" s="37">
        <v>2</v>
      </c>
      <c r="AE3341" s="19">
        <v>1</v>
      </c>
      <c r="AF3341" s="18"/>
      <c r="AG3341" s="32"/>
      <c r="AH3341" s="14">
        <f t="shared" si="2640"/>
        <v>3</v>
      </c>
      <c r="AI3341" s="15">
        <f t="shared" si="2625"/>
        <v>9</v>
      </c>
      <c r="AJ3341" s="56">
        <v>45534</v>
      </c>
    </row>
    <row r="3342" spans="1:36" x14ac:dyDescent="0.15">
      <c r="A3342" s="30"/>
      <c r="B3342" s="37"/>
      <c r="C3342" s="19"/>
      <c r="D3342" s="18"/>
      <c r="E3342" s="32"/>
      <c r="F3342" s="14">
        <f t="shared" si="2641"/>
        <v>0</v>
      </c>
      <c r="G3342" s="37"/>
      <c r="H3342" s="19"/>
      <c r="I3342" s="18"/>
      <c r="J3342" s="32"/>
      <c r="K3342" s="14">
        <f t="shared" si="2642"/>
        <v>0</v>
      </c>
      <c r="L3342" s="37"/>
      <c r="M3342" s="19"/>
      <c r="N3342" s="18"/>
      <c r="O3342" s="32"/>
      <c r="P3342" s="14">
        <f t="shared" si="2643"/>
        <v>0</v>
      </c>
      <c r="Q3342" s="15">
        <f t="shared" si="2617"/>
        <v>0</v>
      </c>
      <c r="S3342" s="30"/>
      <c r="T3342" s="31"/>
      <c r="U3342" s="32"/>
      <c r="V3342" s="33"/>
      <c r="W3342" s="32"/>
      <c r="X3342" s="14">
        <f t="shared" ref="X3342:X3345" si="2647">SUM(T3342:W3342)</f>
        <v>0</v>
      </c>
      <c r="Y3342" s="31"/>
      <c r="Z3342" s="32"/>
      <c r="AA3342" s="33"/>
      <c r="AB3342" s="32"/>
      <c r="AC3342" s="14">
        <f t="shared" ref="AC3342:AC3345" si="2648">SUM(Y3342:AB3342)</f>
        <v>0</v>
      </c>
      <c r="AD3342" s="31"/>
      <c r="AE3342" s="32"/>
      <c r="AF3342" s="33"/>
      <c r="AG3342" s="32"/>
      <c r="AH3342" s="14">
        <f t="shared" ref="AH3342:AH3345" si="2649">SUM(AD3342:AG3342)</f>
        <v>0</v>
      </c>
      <c r="AI3342" s="15">
        <f t="shared" ref="AI3342:AI3345" si="2650">X3342+AC3342+AH3342</f>
        <v>0</v>
      </c>
    </row>
    <row r="3343" spans="1:36" x14ac:dyDescent="0.15">
      <c r="A3343" s="30"/>
      <c r="B3343" s="37"/>
      <c r="C3343" s="19"/>
      <c r="D3343" s="18"/>
      <c r="E3343" s="32"/>
      <c r="F3343" s="14">
        <f t="shared" si="2641"/>
        <v>0</v>
      </c>
      <c r="G3343" s="37"/>
      <c r="H3343" s="19"/>
      <c r="I3343" s="18"/>
      <c r="J3343" s="32"/>
      <c r="K3343" s="14">
        <f t="shared" si="2642"/>
        <v>0</v>
      </c>
      <c r="L3343" s="37"/>
      <c r="M3343" s="19"/>
      <c r="N3343" s="18"/>
      <c r="O3343" s="32"/>
      <c r="P3343" s="14">
        <f t="shared" si="2643"/>
        <v>0</v>
      </c>
      <c r="Q3343" s="15">
        <f t="shared" si="2617"/>
        <v>0</v>
      </c>
      <c r="S3343" s="30"/>
      <c r="T3343" s="31"/>
      <c r="U3343" s="32"/>
      <c r="V3343" s="33"/>
      <c r="W3343" s="32"/>
      <c r="X3343" s="14">
        <f t="shared" si="2647"/>
        <v>0</v>
      </c>
      <c r="Y3343" s="31"/>
      <c r="Z3343" s="32"/>
      <c r="AA3343" s="33"/>
      <c r="AB3343" s="32"/>
      <c r="AC3343" s="14">
        <f t="shared" si="2648"/>
        <v>0</v>
      </c>
      <c r="AD3343" s="31"/>
      <c r="AE3343" s="32"/>
      <c r="AF3343" s="33"/>
      <c r="AG3343" s="32"/>
      <c r="AH3343" s="14">
        <f t="shared" si="2649"/>
        <v>0</v>
      </c>
      <c r="AI3343" s="15">
        <f t="shared" si="2650"/>
        <v>0</v>
      </c>
    </row>
    <row r="3344" spans="1:36" x14ac:dyDescent="0.15">
      <c r="A3344" s="30"/>
      <c r="B3344" s="37"/>
      <c r="C3344" s="19"/>
      <c r="D3344" s="18"/>
      <c r="E3344" s="32"/>
      <c r="F3344" s="14">
        <f t="shared" si="2641"/>
        <v>0</v>
      </c>
      <c r="G3344" s="37"/>
      <c r="H3344" s="19"/>
      <c r="I3344" s="18"/>
      <c r="J3344" s="32"/>
      <c r="K3344" s="14">
        <f t="shared" si="2642"/>
        <v>0</v>
      </c>
      <c r="L3344" s="37"/>
      <c r="M3344" s="19"/>
      <c r="N3344" s="18"/>
      <c r="O3344" s="32"/>
      <c r="P3344" s="14">
        <f t="shared" si="2643"/>
        <v>0</v>
      </c>
      <c r="Q3344" s="15">
        <f t="shared" si="2617"/>
        <v>0</v>
      </c>
      <c r="S3344" s="30"/>
      <c r="T3344" s="31"/>
      <c r="U3344" s="32"/>
      <c r="V3344" s="33"/>
      <c r="W3344" s="32"/>
      <c r="X3344" s="14">
        <f t="shared" si="2647"/>
        <v>0</v>
      </c>
      <c r="Y3344" s="31"/>
      <c r="Z3344" s="32"/>
      <c r="AA3344" s="33"/>
      <c r="AB3344" s="32"/>
      <c r="AC3344" s="14">
        <f t="shared" si="2648"/>
        <v>0</v>
      </c>
      <c r="AD3344" s="31"/>
      <c r="AE3344" s="32"/>
      <c r="AF3344" s="33"/>
      <c r="AG3344" s="32"/>
      <c r="AH3344" s="14">
        <f t="shared" si="2649"/>
        <v>0</v>
      </c>
      <c r="AI3344" s="15">
        <f t="shared" si="2650"/>
        <v>0</v>
      </c>
    </row>
    <row r="3345" spans="1:37" x14ac:dyDescent="0.15">
      <c r="A3345" s="30"/>
      <c r="B3345" s="37"/>
      <c r="C3345" s="19"/>
      <c r="D3345" s="18"/>
      <c r="E3345" s="32"/>
      <c r="F3345" s="14">
        <f t="shared" si="2641"/>
        <v>0</v>
      </c>
      <c r="G3345" s="37"/>
      <c r="H3345" s="19"/>
      <c r="I3345" s="18"/>
      <c r="J3345" s="32"/>
      <c r="K3345" s="14">
        <f t="shared" si="2642"/>
        <v>0</v>
      </c>
      <c r="L3345" s="37"/>
      <c r="M3345" s="19"/>
      <c r="N3345" s="18"/>
      <c r="O3345" s="32"/>
      <c r="P3345" s="14">
        <f t="shared" si="2643"/>
        <v>0</v>
      </c>
      <c r="Q3345" s="15">
        <f t="shared" si="2617"/>
        <v>0</v>
      </c>
      <c r="S3345" s="30"/>
      <c r="T3345" s="31"/>
      <c r="U3345" s="32"/>
      <c r="V3345" s="33"/>
      <c r="W3345" s="32"/>
      <c r="X3345" s="14">
        <f t="shared" si="2647"/>
        <v>0</v>
      </c>
      <c r="Y3345" s="31"/>
      <c r="Z3345" s="32"/>
      <c r="AA3345" s="33"/>
      <c r="AB3345" s="32"/>
      <c r="AC3345" s="14">
        <f t="shared" si="2648"/>
        <v>0</v>
      </c>
      <c r="AD3345" s="31"/>
      <c r="AE3345" s="32"/>
      <c r="AF3345" s="33"/>
      <c r="AG3345" s="32"/>
      <c r="AH3345" s="14">
        <f t="shared" si="2649"/>
        <v>0</v>
      </c>
      <c r="AI3345" s="15">
        <f t="shared" si="2650"/>
        <v>0</v>
      </c>
    </row>
    <row r="3346" spans="1:37" x14ac:dyDescent="0.15">
      <c r="A3346" s="39"/>
      <c r="B3346" s="37"/>
      <c r="C3346" s="19"/>
      <c r="D3346" s="18"/>
      <c r="E3346" s="32"/>
      <c r="F3346" s="14">
        <f t="shared" si="2641"/>
        <v>0</v>
      </c>
      <c r="G3346" s="37"/>
      <c r="H3346" s="19"/>
      <c r="I3346" s="18"/>
      <c r="J3346" s="32"/>
      <c r="K3346" s="14">
        <f t="shared" si="2642"/>
        <v>0</v>
      </c>
      <c r="L3346" s="37"/>
      <c r="M3346" s="19"/>
      <c r="N3346" s="18"/>
      <c r="O3346" s="32"/>
      <c r="P3346" s="14">
        <f t="shared" si="2643"/>
        <v>0</v>
      </c>
      <c r="Q3346" s="15">
        <f t="shared" si="2617"/>
        <v>0</v>
      </c>
      <c r="S3346" s="30"/>
      <c r="T3346" s="31"/>
      <c r="U3346" s="32"/>
      <c r="V3346" s="33"/>
      <c r="W3346" s="32"/>
      <c r="X3346" s="14">
        <f t="shared" si="2638"/>
        <v>0</v>
      </c>
      <c r="Y3346" s="31"/>
      <c r="Z3346" s="32"/>
      <c r="AA3346" s="33"/>
      <c r="AB3346" s="32"/>
      <c r="AC3346" s="14">
        <f t="shared" si="2639"/>
        <v>0</v>
      </c>
      <c r="AD3346" s="31"/>
      <c r="AE3346" s="32"/>
      <c r="AF3346" s="33"/>
      <c r="AG3346" s="32"/>
      <c r="AH3346" s="14">
        <f t="shared" si="2640"/>
        <v>0</v>
      </c>
      <c r="AI3346" s="15">
        <f t="shared" si="2625"/>
        <v>0</v>
      </c>
    </row>
    <row r="3347" spans="1:37" x14ac:dyDescent="0.15">
      <c r="A3347" s="30"/>
      <c r="B3347" s="37"/>
      <c r="C3347" s="19"/>
      <c r="D3347" s="18"/>
      <c r="E3347" s="32"/>
      <c r="F3347" s="14">
        <f t="shared" si="2641"/>
        <v>0</v>
      </c>
      <c r="G3347" s="37"/>
      <c r="H3347" s="19"/>
      <c r="I3347" s="18"/>
      <c r="J3347" s="32"/>
      <c r="K3347" s="14">
        <f t="shared" si="2642"/>
        <v>0</v>
      </c>
      <c r="L3347" s="37"/>
      <c r="M3347" s="19"/>
      <c r="N3347" s="18"/>
      <c r="O3347" s="32"/>
      <c r="P3347" s="14">
        <f t="shared" si="2643"/>
        <v>0</v>
      </c>
      <c r="Q3347" s="15">
        <f t="shared" si="2617"/>
        <v>0</v>
      </c>
      <c r="S3347" s="30"/>
      <c r="T3347" s="31"/>
      <c r="U3347" s="32"/>
      <c r="V3347" s="33"/>
      <c r="W3347" s="32"/>
      <c r="X3347" s="14">
        <f t="shared" si="2638"/>
        <v>0</v>
      </c>
      <c r="Y3347" s="31"/>
      <c r="Z3347" s="32"/>
      <c r="AA3347" s="33"/>
      <c r="AB3347" s="32"/>
      <c r="AC3347" s="14">
        <f t="shared" si="2639"/>
        <v>0</v>
      </c>
      <c r="AD3347" s="31"/>
      <c r="AE3347" s="32"/>
      <c r="AF3347" s="33"/>
      <c r="AG3347" s="32"/>
      <c r="AH3347" s="14">
        <f t="shared" si="2640"/>
        <v>0</v>
      </c>
      <c r="AI3347" s="15">
        <f t="shared" si="2625"/>
        <v>0</v>
      </c>
      <c r="AJ3347" s="57"/>
      <c r="AK3347" s="16"/>
    </row>
    <row r="3348" spans="1:37" x14ac:dyDescent="0.15">
      <c r="A3348" s="30"/>
      <c r="B3348" s="37"/>
      <c r="C3348" s="19"/>
      <c r="D3348" s="18"/>
      <c r="E3348" s="32"/>
      <c r="F3348" s="14">
        <f t="shared" si="2641"/>
        <v>0</v>
      </c>
      <c r="G3348" s="37"/>
      <c r="H3348" s="19"/>
      <c r="I3348" s="18"/>
      <c r="J3348" s="32"/>
      <c r="K3348" s="14">
        <f t="shared" si="2642"/>
        <v>0</v>
      </c>
      <c r="L3348" s="37"/>
      <c r="M3348" s="19"/>
      <c r="N3348" s="18"/>
      <c r="O3348" s="32"/>
      <c r="P3348" s="14">
        <f t="shared" si="2643"/>
        <v>0</v>
      </c>
      <c r="Q3348" s="15">
        <f t="shared" si="2617"/>
        <v>0</v>
      </c>
      <c r="S3348" s="30"/>
      <c r="T3348" s="31"/>
      <c r="U3348" s="32"/>
      <c r="V3348" s="33"/>
      <c r="W3348" s="32"/>
      <c r="X3348" s="14">
        <f t="shared" si="2638"/>
        <v>0</v>
      </c>
      <c r="Y3348" s="31"/>
      <c r="Z3348" s="32"/>
      <c r="AA3348" s="33"/>
      <c r="AB3348" s="32"/>
      <c r="AC3348" s="14">
        <f t="shared" si="2639"/>
        <v>0</v>
      </c>
      <c r="AD3348" s="31"/>
      <c r="AE3348" s="32"/>
      <c r="AF3348" s="33"/>
      <c r="AG3348" s="32"/>
      <c r="AH3348" s="14">
        <f t="shared" si="2640"/>
        <v>0</v>
      </c>
      <c r="AI3348" s="15">
        <f t="shared" si="2625"/>
        <v>0</v>
      </c>
      <c r="AJ3348" s="57"/>
      <c r="AK3348" s="16"/>
    </row>
    <row r="3349" spans="1:37" x14ac:dyDescent="0.15">
      <c r="A3349" s="13"/>
      <c r="B3349" s="37"/>
      <c r="C3349" s="19"/>
      <c r="D3349" s="18"/>
      <c r="E3349" s="32"/>
      <c r="F3349" s="14">
        <f t="shared" si="2641"/>
        <v>0</v>
      </c>
      <c r="G3349" s="37"/>
      <c r="H3349" s="19"/>
      <c r="I3349" s="18"/>
      <c r="J3349" s="32"/>
      <c r="K3349" s="14">
        <f t="shared" si="2642"/>
        <v>0</v>
      </c>
      <c r="L3349" s="37"/>
      <c r="M3349" s="19"/>
      <c r="N3349" s="18"/>
      <c r="O3349" s="32"/>
      <c r="P3349" s="14">
        <f t="shared" si="2643"/>
        <v>0</v>
      </c>
      <c r="Q3349" s="15">
        <f t="shared" si="2617"/>
        <v>0</v>
      </c>
      <c r="S3349" s="30" t="s">
        <v>2273</v>
      </c>
      <c r="T3349" s="31"/>
      <c r="U3349" s="32"/>
      <c r="V3349" s="33"/>
      <c r="W3349" s="32"/>
      <c r="X3349" s="14">
        <f t="shared" si="2638"/>
        <v>0</v>
      </c>
      <c r="Y3349" s="31"/>
      <c r="Z3349" s="32"/>
      <c r="AA3349" s="33"/>
      <c r="AB3349" s="32"/>
      <c r="AC3349" s="14">
        <f t="shared" si="2639"/>
        <v>0</v>
      </c>
      <c r="AD3349" s="31"/>
      <c r="AE3349" s="32"/>
      <c r="AF3349" s="33"/>
      <c r="AG3349" s="32"/>
      <c r="AH3349" s="14">
        <f t="shared" si="2640"/>
        <v>0</v>
      </c>
      <c r="AI3349" s="15">
        <f t="shared" si="2625"/>
        <v>0</v>
      </c>
      <c r="AJ3349" s="57" t="s">
        <v>2274</v>
      </c>
      <c r="AK3349" s="16"/>
    </row>
    <row r="3350" spans="1:37" ht="14.25" thickBot="1" x14ac:dyDescent="0.2">
      <c r="A3350" s="13"/>
      <c r="B3350" s="37"/>
      <c r="C3350" s="19"/>
      <c r="D3350" s="18"/>
      <c r="E3350" s="106"/>
      <c r="F3350" s="14">
        <f t="shared" si="2641"/>
        <v>0</v>
      </c>
      <c r="G3350" s="37"/>
      <c r="H3350" s="19"/>
      <c r="I3350" s="18"/>
      <c r="J3350" s="32"/>
      <c r="K3350" s="14">
        <f t="shared" si="2642"/>
        <v>0</v>
      </c>
      <c r="L3350" s="37"/>
      <c r="M3350" s="19"/>
      <c r="N3350" s="18"/>
      <c r="O3350" s="106"/>
      <c r="P3350" s="14">
        <f t="shared" si="2643"/>
        <v>0</v>
      </c>
      <c r="Q3350" s="24">
        <f t="shared" si="2617"/>
        <v>0</v>
      </c>
      <c r="S3350" s="30" t="s">
        <v>2265</v>
      </c>
      <c r="T3350" s="31"/>
      <c r="U3350" s="32"/>
      <c r="V3350" s="33"/>
      <c r="W3350" s="32"/>
      <c r="X3350" s="14">
        <f t="shared" si="2638"/>
        <v>0</v>
      </c>
      <c r="Y3350" s="31"/>
      <c r="Z3350" s="32"/>
      <c r="AA3350" s="33"/>
      <c r="AB3350" s="32"/>
      <c r="AC3350" s="14">
        <f t="shared" si="2639"/>
        <v>0</v>
      </c>
      <c r="AD3350" s="31"/>
      <c r="AE3350" s="32"/>
      <c r="AF3350" s="33"/>
      <c r="AG3350" s="32"/>
      <c r="AH3350" s="14">
        <f t="shared" si="2640"/>
        <v>0</v>
      </c>
      <c r="AI3350" s="15">
        <f t="shared" si="2625"/>
        <v>0</v>
      </c>
      <c r="AJ3350" s="57" t="s">
        <v>2266</v>
      </c>
    </row>
    <row r="3351" spans="1:37" ht="14.25" thickBot="1" x14ac:dyDescent="0.2">
      <c r="A3351" s="3" t="s">
        <v>11</v>
      </c>
      <c r="B3351" s="26">
        <f>SUM(B3327:B3350)</f>
        <v>8</v>
      </c>
      <c r="C3351" s="26">
        <f t="shared" ref="C3351:E3351" si="2651">SUM(C3327:C3350)</f>
        <v>14</v>
      </c>
      <c r="D3351" s="26">
        <f t="shared" si="2651"/>
        <v>11</v>
      </c>
      <c r="E3351" s="26">
        <f t="shared" si="2651"/>
        <v>2</v>
      </c>
      <c r="F3351" s="40">
        <f>SUM(F3327:F3350)</f>
        <v>35</v>
      </c>
      <c r="G3351" s="26">
        <f t="shared" ref="G3351:Q3351" si="2652">SUM(G3327:G3350)</f>
        <v>12</v>
      </c>
      <c r="H3351" s="26">
        <f t="shared" si="2652"/>
        <v>25</v>
      </c>
      <c r="I3351" s="27">
        <f t="shared" si="2652"/>
        <v>9</v>
      </c>
      <c r="J3351" s="27">
        <f t="shared" si="2652"/>
        <v>7</v>
      </c>
      <c r="K3351" s="40">
        <f t="shared" si="2652"/>
        <v>53</v>
      </c>
      <c r="L3351" s="26">
        <f t="shared" si="2652"/>
        <v>11</v>
      </c>
      <c r="M3351" s="26">
        <f t="shared" si="2652"/>
        <v>18</v>
      </c>
      <c r="N3351" s="26">
        <f t="shared" si="2652"/>
        <v>10</v>
      </c>
      <c r="O3351" s="26">
        <f t="shared" si="2652"/>
        <v>4</v>
      </c>
      <c r="P3351" s="40">
        <f t="shared" si="2652"/>
        <v>43</v>
      </c>
      <c r="Q3351" s="41">
        <f t="shared" si="2652"/>
        <v>131</v>
      </c>
      <c r="S3351" s="3" t="s">
        <v>11</v>
      </c>
      <c r="T3351" s="26">
        <f t="shared" ref="T3351:AI3351" si="2653">SUM(T3327:T3350)</f>
        <v>11</v>
      </c>
      <c r="U3351" s="26">
        <f t="shared" si="2653"/>
        <v>23</v>
      </c>
      <c r="V3351" s="26">
        <f t="shared" si="2653"/>
        <v>22</v>
      </c>
      <c r="W3351" s="26">
        <f t="shared" si="2653"/>
        <v>18</v>
      </c>
      <c r="X3351" s="40">
        <f t="shared" si="2653"/>
        <v>74</v>
      </c>
      <c r="Y3351" s="26">
        <f t="shared" si="2653"/>
        <v>14</v>
      </c>
      <c r="Z3351" s="26">
        <f t="shared" si="2653"/>
        <v>21</v>
      </c>
      <c r="AA3351" s="27">
        <f t="shared" si="2653"/>
        <v>22</v>
      </c>
      <c r="AB3351" s="27">
        <f t="shared" si="2653"/>
        <v>15</v>
      </c>
      <c r="AC3351" s="40">
        <f t="shared" si="2653"/>
        <v>72</v>
      </c>
      <c r="AD3351" s="26">
        <f t="shared" si="2653"/>
        <v>14</v>
      </c>
      <c r="AE3351" s="26">
        <f t="shared" si="2653"/>
        <v>18</v>
      </c>
      <c r="AF3351" s="26">
        <f t="shared" si="2653"/>
        <v>22</v>
      </c>
      <c r="AG3351" s="26">
        <f t="shared" si="2653"/>
        <v>18</v>
      </c>
      <c r="AH3351" s="40">
        <f t="shared" si="2653"/>
        <v>72</v>
      </c>
      <c r="AI3351" s="41">
        <f t="shared" si="2653"/>
        <v>218</v>
      </c>
    </row>
    <row r="3352" spans="1:37" ht="14.25" thickBot="1" x14ac:dyDescent="0.2">
      <c r="A3352" s="42" t="s">
        <v>12</v>
      </c>
      <c r="B3352" s="43">
        <f>B3326-B3351</f>
        <v>2</v>
      </c>
      <c r="C3352" s="43">
        <f t="shared" ref="C3352:Q3352" si="2654">C3326-C3351</f>
        <v>4</v>
      </c>
      <c r="D3352" s="43">
        <f t="shared" si="2654"/>
        <v>10</v>
      </c>
      <c r="E3352" s="43">
        <f t="shared" si="2654"/>
        <v>6</v>
      </c>
      <c r="F3352" s="43">
        <f t="shared" si="2654"/>
        <v>22</v>
      </c>
      <c r="G3352" s="43">
        <f t="shared" si="2654"/>
        <v>5</v>
      </c>
      <c r="H3352" s="43">
        <f t="shared" si="2654"/>
        <v>5</v>
      </c>
      <c r="I3352" s="43">
        <f t="shared" si="2654"/>
        <v>10</v>
      </c>
      <c r="J3352" s="43">
        <f t="shared" si="2654"/>
        <v>5</v>
      </c>
      <c r="K3352" s="43">
        <f t="shared" si="2654"/>
        <v>25</v>
      </c>
      <c r="L3352" s="43">
        <f t="shared" si="2654"/>
        <v>4</v>
      </c>
      <c r="M3352" s="43">
        <f t="shared" si="2654"/>
        <v>2</v>
      </c>
      <c r="N3352" s="43">
        <f t="shared" si="2654"/>
        <v>8</v>
      </c>
      <c r="O3352" s="43">
        <f t="shared" si="2654"/>
        <v>7</v>
      </c>
      <c r="P3352" s="43">
        <f t="shared" si="2654"/>
        <v>21</v>
      </c>
      <c r="Q3352" s="41">
        <f t="shared" si="2654"/>
        <v>68</v>
      </c>
      <c r="S3352" s="42" t="s">
        <v>12</v>
      </c>
      <c r="T3352" s="43">
        <f>T3326-T3351</f>
        <v>318</v>
      </c>
      <c r="U3352" s="43">
        <f t="shared" ref="U3352:AI3352" si="2655">U3326-U3351</f>
        <v>358</v>
      </c>
      <c r="V3352" s="43">
        <f t="shared" si="2655"/>
        <v>376</v>
      </c>
      <c r="W3352" s="43">
        <f t="shared" si="2655"/>
        <v>194</v>
      </c>
      <c r="X3352" s="43">
        <f t="shared" si="2655"/>
        <v>1246</v>
      </c>
      <c r="Y3352" s="43">
        <f t="shared" si="2655"/>
        <v>376</v>
      </c>
      <c r="Z3352" s="43">
        <f t="shared" si="2655"/>
        <v>293</v>
      </c>
      <c r="AA3352" s="43">
        <f t="shared" si="2655"/>
        <v>386</v>
      </c>
      <c r="AB3352" s="43">
        <f t="shared" si="2655"/>
        <v>238</v>
      </c>
      <c r="AC3352" s="43">
        <f t="shared" si="2655"/>
        <v>1293</v>
      </c>
      <c r="AD3352" s="43">
        <f t="shared" si="2655"/>
        <v>365</v>
      </c>
      <c r="AE3352" s="43">
        <f t="shared" si="2655"/>
        <v>429</v>
      </c>
      <c r="AF3352" s="43">
        <f t="shared" si="2655"/>
        <v>358</v>
      </c>
      <c r="AG3352" s="43">
        <f t="shared" si="2655"/>
        <v>316</v>
      </c>
      <c r="AH3352" s="43">
        <f t="shared" si="2655"/>
        <v>1468</v>
      </c>
      <c r="AI3352" s="41">
        <f t="shared" si="2655"/>
        <v>4007</v>
      </c>
    </row>
    <row r="3355" spans="1:37" ht="21.75" thickBot="1" x14ac:dyDescent="0.25">
      <c r="A3355" s="50" t="s">
        <v>13</v>
      </c>
      <c r="B3355" s="51"/>
      <c r="C3355" s="51"/>
      <c r="D3355" s="51"/>
      <c r="E3355" s="51"/>
      <c r="F3355" s="54" t="s">
        <v>26</v>
      </c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S3355" s="50" t="s">
        <v>14</v>
      </c>
      <c r="T3355" s="51"/>
      <c r="U3355" s="51"/>
      <c r="V3355" s="51"/>
      <c r="W3355" s="51"/>
      <c r="X3355" s="54" t="s">
        <v>26</v>
      </c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</row>
    <row r="3356" spans="1:37" ht="14.25" thickBot="1" x14ac:dyDescent="0.2">
      <c r="A3356" s="2" t="s">
        <v>0</v>
      </c>
      <c r="B3356" s="225" t="s">
        <v>15</v>
      </c>
      <c r="C3356" s="225"/>
      <c r="D3356" s="225"/>
      <c r="E3356" s="225"/>
      <c r="F3356" s="226"/>
      <c r="G3356" s="225" t="s">
        <v>1</v>
      </c>
      <c r="H3356" s="225"/>
      <c r="I3356" s="225"/>
      <c r="J3356" s="225"/>
      <c r="K3356" s="226"/>
      <c r="L3356" s="225" t="s">
        <v>16</v>
      </c>
      <c r="M3356" s="225"/>
      <c r="N3356" s="225"/>
      <c r="O3356" s="225"/>
      <c r="P3356" s="225"/>
      <c r="Q3356" s="227" t="s">
        <v>2</v>
      </c>
      <c r="S3356" s="2" t="s">
        <v>0</v>
      </c>
      <c r="T3356" s="224" t="s">
        <v>15</v>
      </c>
      <c r="U3356" s="225"/>
      <c r="V3356" s="225"/>
      <c r="W3356" s="225"/>
      <c r="X3356" s="169"/>
      <c r="Y3356" s="224" t="s">
        <v>1</v>
      </c>
      <c r="Z3356" s="225"/>
      <c r="AA3356" s="225"/>
      <c r="AB3356" s="225"/>
      <c r="AC3356" s="169"/>
      <c r="AD3356" s="224" t="s">
        <v>16</v>
      </c>
      <c r="AE3356" s="225"/>
      <c r="AF3356" s="225"/>
      <c r="AG3356" s="225"/>
      <c r="AH3356" s="168"/>
      <c r="AI3356" s="227" t="s">
        <v>2</v>
      </c>
    </row>
    <row r="3357" spans="1:37" ht="14.25" thickBot="1" x14ac:dyDescent="0.2">
      <c r="A3357" s="2" t="s">
        <v>3</v>
      </c>
      <c r="B3357" s="3" t="s">
        <v>4</v>
      </c>
      <c r="C3357" s="2" t="s">
        <v>5</v>
      </c>
      <c r="D3357" s="4" t="s">
        <v>6</v>
      </c>
      <c r="E3357" s="2" t="s">
        <v>821</v>
      </c>
      <c r="F3357" s="2" t="s">
        <v>7</v>
      </c>
      <c r="G3357" s="3" t="s">
        <v>4</v>
      </c>
      <c r="H3357" s="2" t="s">
        <v>5</v>
      </c>
      <c r="I3357" s="4" t="s">
        <v>6</v>
      </c>
      <c r="J3357" s="2" t="s">
        <v>820</v>
      </c>
      <c r="K3357" s="2" t="s">
        <v>7</v>
      </c>
      <c r="L3357" s="3" t="s">
        <v>4</v>
      </c>
      <c r="M3357" s="2" t="s">
        <v>5</v>
      </c>
      <c r="N3357" s="4" t="s">
        <v>6</v>
      </c>
      <c r="O3357" s="2" t="s">
        <v>820</v>
      </c>
      <c r="P3357" s="3" t="s">
        <v>7</v>
      </c>
      <c r="Q3357" s="228"/>
      <c r="S3357" s="2" t="s">
        <v>1954</v>
      </c>
      <c r="T3357" s="3" t="s">
        <v>1955</v>
      </c>
      <c r="U3357" s="2" t="s">
        <v>5</v>
      </c>
      <c r="V3357" s="4" t="s">
        <v>6</v>
      </c>
      <c r="W3357" s="2" t="s">
        <v>821</v>
      </c>
      <c r="X3357" s="2" t="s">
        <v>7</v>
      </c>
      <c r="Y3357" s="3" t="s">
        <v>4</v>
      </c>
      <c r="Z3357" s="2" t="s">
        <v>5</v>
      </c>
      <c r="AA3357" s="4" t="s">
        <v>6</v>
      </c>
      <c r="AB3357" s="2" t="s">
        <v>821</v>
      </c>
      <c r="AC3357" s="2" t="s">
        <v>7</v>
      </c>
      <c r="AD3357" s="3" t="s">
        <v>4</v>
      </c>
      <c r="AE3357" s="2" t="s">
        <v>5</v>
      </c>
      <c r="AF3357" s="4" t="s">
        <v>6</v>
      </c>
      <c r="AG3357" s="2" t="s">
        <v>821</v>
      </c>
      <c r="AH3357" s="3" t="s">
        <v>7</v>
      </c>
      <c r="AI3357" s="228"/>
    </row>
    <row r="3358" spans="1:37" x14ac:dyDescent="0.15">
      <c r="A3358" s="5" t="s">
        <v>12</v>
      </c>
      <c r="B3358" s="6">
        <f>B3352</f>
        <v>2</v>
      </c>
      <c r="C3358" s="7">
        <f>C3352</f>
        <v>4</v>
      </c>
      <c r="D3358" s="6">
        <f>D3352</f>
        <v>10</v>
      </c>
      <c r="E3358" s="7">
        <f>E3352</f>
        <v>6</v>
      </c>
      <c r="F3358" s="8">
        <f>SUM(B3358:E3358)</f>
        <v>22</v>
      </c>
      <c r="G3358" s="6">
        <f>G3352</f>
        <v>5</v>
      </c>
      <c r="H3358" s="7">
        <f>H3352</f>
        <v>5</v>
      </c>
      <c r="I3358" s="6">
        <f>I3352</f>
        <v>10</v>
      </c>
      <c r="J3358" s="7">
        <f>J3352</f>
        <v>5</v>
      </c>
      <c r="K3358" s="8">
        <f>SUM(G3358:J3358)</f>
        <v>25</v>
      </c>
      <c r="L3358" s="6">
        <f>L3352</f>
        <v>4</v>
      </c>
      <c r="M3358" s="7">
        <f>M3352</f>
        <v>2</v>
      </c>
      <c r="N3358" s="6">
        <f>N3352</f>
        <v>8</v>
      </c>
      <c r="O3358" s="7">
        <f>O3352</f>
        <v>7</v>
      </c>
      <c r="P3358" s="8">
        <f>SUM(L3358:O3358)</f>
        <v>21</v>
      </c>
      <c r="Q3358" s="9">
        <f>F3358+K3358+P3358</f>
        <v>68</v>
      </c>
      <c r="S3358" s="5" t="s">
        <v>12</v>
      </c>
      <c r="T3358" s="6">
        <f>T3352</f>
        <v>318</v>
      </c>
      <c r="U3358" s="7">
        <f>U3352</f>
        <v>358</v>
      </c>
      <c r="V3358" s="6">
        <f>V3352</f>
        <v>376</v>
      </c>
      <c r="W3358" s="7">
        <f>W3352</f>
        <v>194</v>
      </c>
      <c r="X3358" s="8">
        <f>SUM(T3358:W3358)</f>
        <v>1246</v>
      </c>
      <c r="Y3358" s="6">
        <f>Y3352</f>
        <v>376</v>
      </c>
      <c r="Z3358" s="7">
        <f>Z3352</f>
        <v>293</v>
      </c>
      <c r="AA3358" s="6">
        <f>AA3352</f>
        <v>386</v>
      </c>
      <c r="AB3358" s="7">
        <f>AB3352</f>
        <v>238</v>
      </c>
      <c r="AC3358" s="8">
        <f>SUM(Y3358:AB3358)</f>
        <v>1293</v>
      </c>
      <c r="AD3358" s="7">
        <f>AD3352</f>
        <v>365</v>
      </c>
      <c r="AE3358" s="7">
        <f>AE3352</f>
        <v>429</v>
      </c>
      <c r="AF3358" s="6">
        <f>AF3352</f>
        <v>358</v>
      </c>
      <c r="AG3358" s="7">
        <f>AG3352</f>
        <v>316</v>
      </c>
      <c r="AH3358" s="8">
        <f>SUM(AD3358:AG3358)</f>
        <v>1468</v>
      </c>
      <c r="AI3358" s="9">
        <f>X3358+AC3358+AH3358</f>
        <v>4007</v>
      </c>
    </row>
    <row r="3359" spans="1:37" x14ac:dyDescent="0.15">
      <c r="A3359" s="11" t="s">
        <v>1741</v>
      </c>
      <c r="B3359" s="31"/>
      <c r="C3359" s="32"/>
      <c r="D3359" s="33"/>
      <c r="E3359" s="32"/>
      <c r="F3359" s="14">
        <f t="shared" ref="F3359:F3367" si="2656">SUM(B3359:E3359)</f>
        <v>0</v>
      </c>
      <c r="G3359" s="31"/>
      <c r="H3359" s="32"/>
      <c r="I3359" s="33"/>
      <c r="J3359" s="32"/>
      <c r="K3359" s="14">
        <f t="shared" ref="K3359:K3367" si="2657">SUM(G3359:J3359)</f>
        <v>0</v>
      </c>
      <c r="L3359" s="31">
        <v>2</v>
      </c>
      <c r="M3359" s="32"/>
      <c r="N3359" s="33">
        <f>1-1</f>
        <v>0</v>
      </c>
      <c r="O3359" s="32"/>
      <c r="P3359" s="14">
        <f t="shared" ref="P3359:P3367" si="2658">SUM(L3359:O3359)</f>
        <v>2</v>
      </c>
      <c r="Q3359" s="15">
        <f t="shared" ref="Q3359:Q3393" si="2659">F3359+K3359+P3359</f>
        <v>2</v>
      </c>
      <c r="R3359" s="93">
        <v>45539</v>
      </c>
      <c r="S3359" s="11" t="s">
        <v>9</v>
      </c>
      <c r="T3359" s="12"/>
      <c r="U3359" s="13"/>
      <c r="V3359" s="12">
        <v>10</v>
      </c>
      <c r="W3359" s="30">
        <v>16</v>
      </c>
      <c r="X3359" s="14">
        <f t="shared" ref="X3359" si="2660">SUM(T3359:W3359)</f>
        <v>26</v>
      </c>
      <c r="Y3359" s="12"/>
      <c r="Z3359" s="13"/>
      <c r="AA3359" s="12">
        <v>11</v>
      </c>
      <c r="AB3359" s="30">
        <v>12</v>
      </c>
      <c r="AC3359" s="14">
        <f t="shared" ref="AC3359" si="2661">SUM(Y3359:AB3359)</f>
        <v>23</v>
      </c>
      <c r="AD3359" s="12"/>
      <c r="AE3359" s="13"/>
      <c r="AF3359" s="12">
        <v>14</v>
      </c>
      <c r="AG3359" s="30">
        <v>16</v>
      </c>
      <c r="AH3359" s="14">
        <f t="shared" ref="AH3359" si="2662">SUM(AD3359:AG3359)</f>
        <v>30</v>
      </c>
      <c r="AI3359" s="15">
        <f t="shared" ref="AI3359" si="2663">X3359+AC3359+AH3359</f>
        <v>79</v>
      </c>
      <c r="AJ3359" s="93">
        <v>45570</v>
      </c>
    </row>
    <row r="3360" spans="1:37" x14ac:dyDescent="0.15">
      <c r="A3360" s="11" t="s">
        <v>66</v>
      </c>
      <c r="B3360" s="37">
        <v>2</v>
      </c>
      <c r="C3360" s="19">
        <v>2</v>
      </c>
      <c r="D3360" s="18"/>
      <c r="E3360" s="32"/>
      <c r="F3360" s="14">
        <f t="shared" si="2656"/>
        <v>4</v>
      </c>
      <c r="G3360" s="37">
        <v>2</v>
      </c>
      <c r="H3360" s="19">
        <v>2</v>
      </c>
      <c r="I3360" s="18"/>
      <c r="J3360" s="32"/>
      <c r="K3360" s="14">
        <f t="shared" si="2657"/>
        <v>4</v>
      </c>
      <c r="L3360" s="37">
        <v>2</v>
      </c>
      <c r="M3360" s="19">
        <v>2</v>
      </c>
      <c r="N3360" s="18"/>
      <c r="O3360" s="32"/>
      <c r="P3360" s="14">
        <f t="shared" si="2658"/>
        <v>4</v>
      </c>
      <c r="Q3360" s="15">
        <f t="shared" si="2659"/>
        <v>12</v>
      </c>
      <c r="R3360" s="93">
        <v>45547</v>
      </c>
      <c r="S3360" s="11" t="s">
        <v>9</v>
      </c>
      <c r="T3360" s="89"/>
      <c r="U3360" s="88"/>
      <c r="V3360" s="89"/>
      <c r="W3360" s="88"/>
      <c r="X3360" s="14">
        <f t="shared" ref="X3360:X3368" si="2664">SUM(T3360:W3360)</f>
        <v>0</v>
      </c>
      <c r="Y3360" s="89"/>
      <c r="Z3360" s="88"/>
      <c r="AA3360" s="89"/>
      <c r="AB3360" s="88"/>
      <c r="AC3360" s="14">
        <f t="shared" ref="AC3360:AC3368" si="2665">SUM(Y3360:AB3360)</f>
        <v>0</v>
      </c>
      <c r="AD3360" s="89"/>
      <c r="AE3360" s="88"/>
      <c r="AF3360" s="89"/>
      <c r="AG3360" s="88"/>
      <c r="AH3360" s="14">
        <f t="shared" ref="AH3360:AH3368" si="2666">SUM(AD3360:AG3360)</f>
        <v>0</v>
      </c>
      <c r="AI3360" s="15">
        <f t="shared" ref="AI3360:AI3387" si="2667">X3360+AC3360+AH3360</f>
        <v>0</v>
      </c>
    </row>
    <row r="3361" spans="1:36" x14ac:dyDescent="0.15">
      <c r="A3361" s="11" t="s">
        <v>2332</v>
      </c>
      <c r="B3361" s="12">
        <v>1</v>
      </c>
      <c r="C3361" s="13">
        <v>1</v>
      </c>
      <c r="D3361" s="12">
        <v>4</v>
      </c>
      <c r="E3361" s="30">
        <v>6</v>
      </c>
      <c r="F3361" s="14">
        <f t="shared" si="2656"/>
        <v>12</v>
      </c>
      <c r="G3361" s="12">
        <v>2</v>
      </c>
      <c r="H3361" s="13">
        <v>1</v>
      </c>
      <c r="I3361" s="12">
        <v>5</v>
      </c>
      <c r="J3361" s="30">
        <v>2</v>
      </c>
      <c r="K3361" s="14">
        <f t="shared" si="2657"/>
        <v>10</v>
      </c>
      <c r="L3361" s="12">
        <v>3</v>
      </c>
      <c r="M3361" s="13">
        <v>5</v>
      </c>
      <c r="N3361" s="12">
        <v>10</v>
      </c>
      <c r="O3361" s="30">
        <v>4</v>
      </c>
      <c r="P3361" s="14">
        <f t="shared" si="2658"/>
        <v>22</v>
      </c>
      <c r="Q3361" s="15">
        <f t="shared" si="2659"/>
        <v>44</v>
      </c>
      <c r="R3361" s="93">
        <v>45552</v>
      </c>
      <c r="S3361" s="11" t="s">
        <v>9</v>
      </c>
      <c r="T3361" s="89"/>
      <c r="U3361" s="88"/>
      <c r="V3361" s="89"/>
      <c r="W3361" s="88"/>
      <c r="X3361" s="14">
        <f t="shared" si="2664"/>
        <v>0</v>
      </c>
      <c r="Y3361" s="89"/>
      <c r="Z3361" s="88"/>
      <c r="AA3361" s="89"/>
      <c r="AB3361" s="88"/>
      <c r="AC3361" s="14">
        <f t="shared" si="2665"/>
        <v>0</v>
      </c>
      <c r="AD3361" s="89"/>
      <c r="AE3361" s="88"/>
      <c r="AF3361" s="89"/>
      <c r="AG3361" s="88"/>
      <c r="AH3361" s="14">
        <f t="shared" si="2666"/>
        <v>0</v>
      </c>
      <c r="AI3361" s="15">
        <f t="shared" si="2667"/>
        <v>0</v>
      </c>
    </row>
    <row r="3362" spans="1:36" x14ac:dyDescent="0.15">
      <c r="A3362" s="11" t="s">
        <v>2332</v>
      </c>
      <c r="B3362" s="12">
        <v>3</v>
      </c>
      <c r="C3362" s="13">
        <v>2</v>
      </c>
      <c r="D3362" s="12">
        <v>11</v>
      </c>
      <c r="E3362" s="30">
        <v>18</v>
      </c>
      <c r="F3362" s="14">
        <f t="shared" si="2656"/>
        <v>34</v>
      </c>
      <c r="G3362" s="12">
        <v>3</v>
      </c>
      <c r="H3362" s="13">
        <v>2</v>
      </c>
      <c r="I3362" s="12">
        <v>11</v>
      </c>
      <c r="J3362" s="30">
        <v>18</v>
      </c>
      <c r="K3362" s="14">
        <f t="shared" si="2657"/>
        <v>34</v>
      </c>
      <c r="L3362" s="12">
        <v>3</v>
      </c>
      <c r="M3362" s="13">
        <v>2</v>
      </c>
      <c r="N3362" s="12">
        <v>11</v>
      </c>
      <c r="O3362" s="30">
        <v>18</v>
      </c>
      <c r="P3362" s="14">
        <f t="shared" si="2658"/>
        <v>34</v>
      </c>
      <c r="Q3362" s="15">
        <f t="shared" si="2659"/>
        <v>102</v>
      </c>
      <c r="R3362" s="56">
        <v>45552</v>
      </c>
      <c r="S3362" s="11" t="s">
        <v>9</v>
      </c>
      <c r="T3362" s="89"/>
      <c r="U3362" s="88"/>
      <c r="V3362" s="89"/>
      <c r="W3362" s="88"/>
      <c r="X3362" s="14">
        <f t="shared" ref="X3362" si="2668">SUM(T3362:W3362)</f>
        <v>0</v>
      </c>
      <c r="Y3362" s="89"/>
      <c r="Z3362" s="88"/>
      <c r="AA3362" s="89"/>
      <c r="AB3362" s="88"/>
      <c r="AC3362" s="14">
        <f t="shared" ref="AC3362" si="2669">SUM(Y3362:AB3362)</f>
        <v>0</v>
      </c>
      <c r="AD3362" s="89"/>
      <c r="AE3362" s="88"/>
      <c r="AF3362" s="89"/>
      <c r="AG3362" s="88"/>
      <c r="AH3362" s="14">
        <f t="shared" ref="AH3362" si="2670">SUM(AD3362:AG3362)</f>
        <v>0</v>
      </c>
      <c r="AI3362" s="15">
        <f t="shared" ref="AI3362" si="2671">X3362+AC3362+AH3362</f>
        <v>0</v>
      </c>
    </row>
    <row r="3363" spans="1:36" x14ac:dyDescent="0.15">
      <c r="A3363" s="11" t="s">
        <v>9</v>
      </c>
      <c r="B3363" s="12">
        <v>5</v>
      </c>
      <c r="C3363" s="13"/>
      <c r="D3363" s="12"/>
      <c r="E3363" s="30"/>
      <c r="F3363" s="14">
        <f t="shared" si="2656"/>
        <v>5</v>
      </c>
      <c r="G3363" s="12"/>
      <c r="H3363" s="13">
        <v>5</v>
      </c>
      <c r="I3363" s="12"/>
      <c r="J3363" s="30"/>
      <c r="K3363" s="14">
        <f t="shared" si="2657"/>
        <v>5</v>
      </c>
      <c r="L3363" s="12"/>
      <c r="M3363" s="13"/>
      <c r="N3363" s="12"/>
      <c r="O3363" s="30"/>
      <c r="P3363" s="14">
        <f t="shared" si="2658"/>
        <v>0</v>
      </c>
      <c r="Q3363" s="15">
        <f t="shared" si="2659"/>
        <v>10</v>
      </c>
      <c r="R3363" s="56">
        <v>45555</v>
      </c>
      <c r="S3363" s="11" t="s">
        <v>9</v>
      </c>
      <c r="T3363" s="89"/>
      <c r="U3363" s="88"/>
      <c r="V3363" s="89"/>
      <c r="W3363" s="88"/>
      <c r="X3363" s="14">
        <f t="shared" si="2664"/>
        <v>0</v>
      </c>
      <c r="Y3363" s="89"/>
      <c r="Z3363" s="88"/>
      <c r="AA3363" s="89"/>
      <c r="AB3363" s="88"/>
      <c r="AC3363" s="14">
        <f t="shared" si="2665"/>
        <v>0</v>
      </c>
      <c r="AD3363" s="89"/>
      <c r="AE3363" s="88"/>
      <c r="AF3363" s="89"/>
      <c r="AG3363" s="88"/>
      <c r="AH3363" s="14">
        <f t="shared" si="2666"/>
        <v>0</v>
      </c>
      <c r="AI3363" s="15">
        <f t="shared" si="2667"/>
        <v>0</v>
      </c>
    </row>
    <row r="3364" spans="1:36" x14ac:dyDescent="0.15">
      <c r="A3364" s="11" t="s">
        <v>9</v>
      </c>
      <c r="B3364" s="12"/>
      <c r="C3364" s="13">
        <v>5</v>
      </c>
      <c r="D3364" s="12"/>
      <c r="E3364" s="30"/>
      <c r="F3364" s="14">
        <f t="shared" si="2656"/>
        <v>5</v>
      </c>
      <c r="G3364" s="12"/>
      <c r="H3364" s="13"/>
      <c r="I3364" s="12"/>
      <c r="J3364" s="30"/>
      <c r="K3364" s="14">
        <f t="shared" si="2657"/>
        <v>0</v>
      </c>
      <c r="L3364" s="12"/>
      <c r="M3364" s="13"/>
      <c r="N3364" s="12"/>
      <c r="O3364" s="30"/>
      <c r="P3364" s="14">
        <f t="shared" si="2658"/>
        <v>0</v>
      </c>
      <c r="Q3364" s="15">
        <f t="shared" si="2659"/>
        <v>5</v>
      </c>
      <c r="R3364" s="56">
        <v>45556</v>
      </c>
      <c r="S3364" s="11" t="s">
        <v>9</v>
      </c>
      <c r="T3364" s="46"/>
      <c r="U3364" s="47"/>
      <c r="V3364" s="46"/>
      <c r="W3364" s="88"/>
      <c r="X3364" s="14">
        <f t="shared" si="2664"/>
        <v>0</v>
      </c>
      <c r="Y3364" s="46"/>
      <c r="Z3364" s="47"/>
      <c r="AA3364" s="46"/>
      <c r="AB3364" s="88"/>
      <c r="AC3364" s="14">
        <f t="shared" si="2665"/>
        <v>0</v>
      </c>
      <c r="AD3364" s="46"/>
      <c r="AE3364" s="47"/>
      <c r="AF3364" s="46"/>
      <c r="AG3364" s="88"/>
      <c r="AH3364" s="14">
        <f t="shared" si="2666"/>
        <v>0</v>
      </c>
      <c r="AI3364" s="15">
        <f t="shared" si="2667"/>
        <v>0</v>
      </c>
    </row>
    <row r="3365" spans="1:36" x14ac:dyDescent="0.15">
      <c r="A3365" s="11" t="s">
        <v>9</v>
      </c>
      <c r="B3365" s="18"/>
      <c r="C3365" s="19">
        <v>5</v>
      </c>
      <c r="D3365" s="18"/>
      <c r="E3365" s="32"/>
      <c r="F3365" s="14">
        <f t="shared" si="2656"/>
        <v>5</v>
      </c>
      <c r="G3365" s="18"/>
      <c r="H3365" s="19">
        <v>5</v>
      </c>
      <c r="I3365" s="18"/>
      <c r="J3365" s="32"/>
      <c r="K3365" s="14">
        <f t="shared" si="2657"/>
        <v>5</v>
      </c>
      <c r="L3365" s="18"/>
      <c r="M3365" s="19">
        <v>5</v>
      </c>
      <c r="N3365" s="18"/>
      <c r="O3365" s="32"/>
      <c r="P3365" s="14">
        <f t="shared" si="2658"/>
        <v>5</v>
      </c>
      <c r="Q3365" s="15">
        <f t="shared" si="2659"/>
        <v>15</v>
      </c>
      <c r="R3365" s="56">
        <v>45565</v>
      </c>
      <c r="S3365" s="11" t="s">
        <v>9</v>
      </c>
      <c r="T3365" s="46"/>
      <c r="U3365" s="47"/>
      <c r="V3365" s="46"/>
      <c r="W3365" s="88"/>
      <c r="X3365" s="14">
        <f t="shared" si="2664"/>
        <v>0</v>
      </c>
      <c r="Y3365" s="46"/>
      <c r="Z3365" s="47"/>
      <c r="AA3365" s="46"/>
      <c r="AB3365" s="88"/>
      <c r="AC3365" s="14">
        <f t="shared" si="2665"/>
        <v>0</v>
      </c>
      <c r="AD3365" s="46"/>
      <c r="AE3365" s="47"/>
      <c r="AF3365" s="46"/>
      <c r="AG3365" s="88"/>
      <c r="AH3365" s="14">
        <f t="shared" si="2666"/>
        <v>0</v>
      </c>
      <c r="AI3365" s="15">
        <f t="shared" si="2667"/>
        <v>0</v>
      </c>
    </row>
    <row r="3366" spans="1:36" x14ac:dyDescent="0.15">
      <c r="A3366" s="11" t="s">
        <v>9</v>
      </c>
      <c r="B3366" s="31">
        <v>5</v>
      </c>
      <c r="C3366" s="32"/>
      <c r="D3366" s="33"/>
      <c r="E3366" s="32"/>
      <c r="F3366" s="14">
        <f t="shared" ref="F3366" si="2672">SUM(B3366:E3366)</f>
        <v>5</v>
      </c>
      <c r="G3366" s="31">
        <v>5</v>
      </c>
      <c r="H3366" s="32"/>
      <c r="I3366" s="33"/>
      <c r="J3366" s="32"/>
      <c r="K3366" s="14">
        <f t="shared" si="2657"/>
        <v>5</v>
      </c>
      <c r="L3366" s="31">
        <v>3</v>
      </c>
      <c r="M3366" s="32">
        <v>3</v>
      </c>
      <c r="N3366" s="33"/>
      <c r="O3366" s="32"/>
      <c r="P3366" s="14">
        <f t="shared" si="2658"/>
        <v>6</v>
      </c>
      <c r="Q3366" s="15">
        <f t="shared" si="2659"/>
        <v>16</v>
      </c>
      <c r="R3366" s="56">
        <v>45566</v>
      </c>
      <c r="S3366" s="11" t="s">
        <v>9</v>
      </c>
      <c r="T3366" s="62"/>
      <c r="U3366" s="47"/>
      <c r="V3366" s="46"/>
      <c r="W3366" s="47"/>
      <c r="X3366" s="123">
        <f t="shared" si="2664"/>
        <v>0</v>
      </c>
      <c r="Y3366" s="46"/>
      <c r="Z3366" s="47"/>
      <c r="AA3366" s="46"/>
      <c r="AB3366" s="47"/>
      <c r="AC3366" s="123">
        <f t="shared" si="2665"/>
        <v>0</v>
      </c>
      <c r="AD3366" s="46"/>
      <c r="AE3366" s="47"/>
      <c r="AF3366" s="46"/>
      <c r="AG3366" s="47"/>
      <c r="AH3366" s="123">
        <f t="shared" si="2666"/>
        <v>0</v>
      </c>
      <c r="AI3366" s="72">
        <f t="shared" si="2667"/>
        <v>0</v>
      </c>
    </row>
    <row r="3367" spans="1:36" x14ac:dyDescent="0.15">
      <c r="A3367" s="11" t="s">
        <v>66</v>
      </c>
      <c r="B3367" s="18">
        <v>1</v>
      </c>
      <c r="C3367" s="19">
        <v>2</v>
      </c>
      <c r="D3367" s="18"/>
      <c r="E3367" s="32"/>
      <c r="F3367" s="14">
        <f t="shared" si="2656"/>
        <v>3</v>
      </c>
      <c r="G3367" s="18">
        <v>1</v>
      </c>
      <c r="H3367" s="19">
        <v>2</v>
      </c>
      <c r="I3367" s="18"/>
      <c r="J3367" s="32"/>
      <c r="K3367" s="14">
        <f t="shared" si="2657"/>
        <v>3</v>
      </c>
      <c r="L3367" s="18">
        <v>1</v>
      </c>
      <c r="M3367" s="19">
        <v>2</v>
      </c>
      <c r="N3367" s="18"/>
      <c r="O3367" s="32"/>
      <c r="P3367" s="14">
        <f t="shared" si="2658"/>
        <v>3</v>
      </c>
      <c r="Q3367" s="15">
        <f t="shared" si="2659"/>
        <v>9</v>
      </c>
      <c r="R3367" s="56">
        <v>45576</v>
      </c>
      <c r="S3367" s="11" t="s">
        <v>9</v>
      </c>
      <c r="T3367" s="89"/>
      <c r="U3367" s="88"/>
      <c r="V3367" s="89"/>
      <c r="W3367" s="88"/>
      <c r="X3367" s="14">
        <f t="shared" si="2664"/>
        <v>0</v>
      </c>
      <c r="Y3367" s="89"/>
      <c r="Z3367" s="88"/>
      <c r="AA3367" s="89"/>
      <c r="AB3367" s="88"/>
      <c r="AC3367" s="14">
        <f t="shared" si="2665"/>
        <v>0</v>
      </c>
      <c r="AD3367" s="89"/>
      <c r="AE3367" s="88"/>
      <c r="AF3367" s="89"/>
      <c r="AG3367" s="88"/>
      <c r="AH3367" s="14">
        <f t="shared" si="2666"/>
        <v>0</v>
      </c>
      <c r="AI3367" s="15">
        <f t="shared" si="2667"/>
        <v>0</v>
      </c>
    </row>
    <row r="3368" spans="1:36" ht="14.25" thickBot="1" x14ac:dyDescent="0.2">
      <c r="A3368" s="11" t="s">
        <v>9</v>
      </c>
      <c r="B3368" s="37"/>
      <c r="C3368" s="19">
        <v>3</v>
      </c>
      <c r="D3368" s="18">
        <v>3</v>
      </c>
      <c r="E3368" s="32"/>
      <c r="F3368" s="14">
        <f t="shared" ref="F3368" si="2673">SUM(B3368:E3368)</f>
        <v>6</v>
      </c>
      <c r="G3368" s="37"/>
      <c r="H3368" s="19">
        <v>3</v>
      </c>
      <c r="I3368" s="18">
        <v>3</v>
      </c>
      <c r="J3368" s="32">
        <v>3</v>
      </c>
      <c r="K3368" s="14">
        <f t="shared" ref="K3368" si="2674">SUM(G3368:J3368)</f>
        <v>9</v>
      </c>
      <c r="L3368" s="37"/>
      <c r="M3368" s="19">
        <v>3</v>
      </c>
      <c r="N3368" s="18">
        <v>3</v>
      </c>
      <c r="O3368" s="32">
        <v>3</v>
      </c>
      <c r="P3368" s="14">
        <f t="shared" ref="P3368" si="2675">SUM(L3368:O3368)</f>
        <v>9</v>
      </c>
      <c r="Q3368" s="15">
        <f t="shared" si="2659"/>
        <v>24</v>
      </c>
      <c r="R3368" s="56">
        <v>45590</v>
      </c>
      <c r="S3368" s="11" t="s">
        <v>9</v>
      </c>
      <c r="T3368" s="48"/>
      <c r="U3368" s="49"/>
      <c r="V3368" s="48"/>
      <c r="W3368" s="109"/>
      <c r="X3368" s="14">
        <f t="shared" si="2664"/>
        <v>0</v>
      </c>
      <c r="Y3368" s="48"/>
      <c r="Z3368" s="49"/>
      <c r="AA3368" s="48"/>
      <c r="AB3368" s="109"/>
      <c r="AC3368" s="14">
        <f t="shared" si="2665"/>
        <v>0</v>
      </c>
      <c r="AD3368" s="48"/>
      <c r="AE3368" s="49"/>
      <c r="AF3368" s="48"/>
      <c r="AG3368" s="109"/>
      <c r="AH3368" s="14">
        <f t="shared" si="2666"/>
        <v>0</v>
      </c>
      <c r="AI3368" s="24">
        <f t="shared" si="2667"/>
        <v>0</v>
      </c>
    </row>
    <row r="3369" spans="1:36" ht="14.25" thickBot="1" x14ac:dyDescent="0.2">
      <c r="A3369" s="25" t="s">
        <v>10</v>
      </c>
      <c r="B3369" s="26">
        <f>SUM(B3358:B3368)</f>
        <v>19</v>
      </c>
      <c r="C3369" s="26">
        <f>SUM(C3358:C3368)</f>
        <v>24</v>
      </c>
      <c r="D3369" s="27">
        <f>SUM(D3358:D3368)</f>
        <v>28</v>
      </c>
      <c r="E3369" s="27">
        <f>SUM(E3358:E3368)</f>
        <v>30</v>
      </c>
      <c r="F3369" s="28">
        <f>SUM(B3369:E3369)</f>
        <v>101</v>
      </c>
      <c r="G3369" s="26">
        <f>SUM(G3358:G3368)</f>
        <v>18</v>
      </c>
      <c r="H3369" s="26">
        <f>SUM(H3358:H3368)</f>
        <v>25</v>
      </c>
      <c r="I3369" s="27">
        <f>SUM(I3358:I3368)</f>
        <v>29</v>
      </c>
      <c r="J3369" s="27">
        <f>SUM(J3358:J3368)</f>
        <v>28</v>
      </c>
      <c r="K3369" s="28">
        <f>SUM(G3369:J3369)</f>
        <v>100</v>
      </c>
      <c r="L3369" s="26">
        <f>SUM(L3358:L3368)</f>
        <v>18</v>
      </c>
      <c r="M3369" s="26">
        <f>SUM(M3358:M3368)</f>
        <v>24</v>
      </c>
      <c r="N3369" s="27">
        <f>SUM(N3358:N3368)</f>
        <v>32</v>
      </c>
      <c r="O3369" s="27">
        <f>SUM(O3358:O3368)</f>
        <v>32</v>
      </c>
      <c r="P3369" s="28">
        <f>SUM(L3369:O3369)</f>
        <v>106</v>
      </c>
      <c r="Q3369" s="29">
        <f t="shared" si="2659"/>
        <v>307</v>
      </c>
      <c r="S3369" s="25" t="s">
        <v>10</v>
      </c>
      <c r="T3369" s="26">
        <f>SUM(T3358:T3368)</f>
        <v>318</v>
      </c>
      <c r="U3369" s="26">
        <f>SUM(U3358:U3368)</f>
        <v>358</v>
      </c>
      <c r="V3369" s="27">
        <f>SUM(V3358:V3368)</f>
        <v>386</v>
      </c>
      <c r="W3369" s="27">
        <f>SUM(W3358:W3368)</f>
        <v>210</v>
      </c>
      <c r="X3369" s="28">
        <f>SUM(T3369:W3369)</f>
        <v>1272</v>
      </c>
      <c r="Y3369" s="26">
        <f>SUM(Y3358:Y3368)</f>
        <v>376</v>
      </c>
      <c r="Z3369" s="26">
        <f>SUM(Z3358:Z3368)</f>
        <v>293</v>
      </c>
      <c r="AA3369" s="27">
        <f>SUM(AA3358:AA3368)</f>
        <v>397</v>
      </c>
      <c r="AB3369" s="27">
        <f>SUM(AB3358:AB3368)</f>
        <v>250</v>
      </c>
      <c r="AC3369" s="28">
        <f>SUM(Y3369:AB3369)</f>
        <v>1316</v>
      </c>
      <c r="AD3369" s="26">
        <f>SUM(AD3358:AD3368)</f>
        <v>365</v>
      </c>
      <c r="AE3369" s="26">
        <f>SUM(AE3358:AE3368)</f>
        <v>429</v>
      </c>
      <c r="AF3369" s="27">
        <f>SUM(AF3358:AF3368)</f>
        <v>372</v>
      </c>
      <c r="AG3369" s="27">
        <f>SUM(AG3358:AG3368)</f>
        <v>332</v>
      </c>
      <c r="AH3369" s="28">
        <f>SUM(AD3369:AG3369)</f>
        <v>1498</v>
      </c>
      <c r="AI3369" s="29">
        <f t="shared" si="2667"/>
        <v>4086</v>
      </c>
    </row>
    <row r="3370" spans="1:36" x14ac:dyDescent="0.15">
      <c r="A3370" s="30" t="s">
        <v>2324</v>
      </c>
      <c r="B3370" s="31">
        <v>1</v>
      </c>
      <c r="C3370" s="32"/>
      <c r="D3370" s="33"/>
      <c r="E3370" s="32"/>
      <c r="F3370" s="14">
        <f>SUM(B3370:E3370)</f>
        <v>1</v>
      </c>
      <c r="G3370" s="31">
        <v>1</v>
      </c>
      <c r="H3370" s="32"/>
      <c r="I3370" s="33"/>
      <c r="J3370" s="32"/>
      <c r="K3370" s="14">
        <f>SUM(G3370:J3370)</f>
        <v>1</v>
      </c>
      <c r="L3370" s="31">
        <v>1</v>
      </c>
      <c r="M3370" s="32"/>
      <c r="N3370" s="33"/>
      <c r="O3370" s="32"/>
      <c r="P3370" s="14">
        <f>SUM(L3370:O3370)</f>
        <v>1</v>
      </c>
      <c r="Q3370" s="15">
        <f t="shared" si="2659"/>
        <v>3</v>
      </c>
      <c r="R3370" s="56">
        <v>45546</v>
      </c>
      <c r="S3370" s="30" t="s">
        <v>2318</v>
      </c>
      <c r="T3370" s="31"/>
      <c r="U3370" s="32"/>
      <c r="V3370" s="33"/>
      <c r="W3370" s="32">
        <v>3</v>
      </c>
      <c r="X3370" s="14">
        <f t="shared" ref="X3370:X3373" si="2676">SUM(T3370:W3370)</f>
        <v>3</v>
      </c>
      <c r="Y3370" s="31"/>
      <c r="Z3370" s="32"/>
      <c r="AA3370" s="33"/>
      <c r="AB3370" s="32">
        <v>3</v>
      </c>
      <c r="AC3370" s="14">
        <f t="shared" ref="AC3370:AC3373" si="2677">SUM(Y3370:AB3370)</f>
        <v>3</v>
      </c>
      <c r="AD3370" s="31"/>
      <c r="AE3370" s="32"/>
      <c r="AF3370" s="33"/>
      <c r="AG3370" s="32">
        <v>3</v>
      </c>
      <c r="AH3370" s="14">
        <f t="shared" ref="AH3370:AH3373" si="2678">SUM(AD3370:AG3370)</f>
        <v>3</v>
      </c>
      <c r="AI3370" s="15">
        <f t="shared" si="2667"/>
        <v>9</v>
      </c>
      <c r="AJ3370" s="56">
        <v>45537</v>
      </c>
    </row>
    <row r="3371" spans="1:36" x14ac:dyDescent="0.15">
      <c r="A3371" s="30" t="s">
        <v>88</v>
      </c>
      <c r="B3371" s="37"/>
      <c r="C3371" s="19">
        <v>1</v>
      </c>
      <c r="D3371" s="18"/>
      <c r="E3371" s="32"/>
      <c r="F3371" s="14">
        <f t="shared" ref="F3371:F3393" si="2679">SUM(B3371:E3371)</f>
        <v>1</v>
      </c>
      <c r="G3371" s="37"/>
      <c r="H3371" s="19"/>
      <c r="I3371" s="18"/>
      <c r="J3371" s="32"/>
      <c r="K3371" s="14">
        <f t="shared" ref="K3371:K3393" si="2680">SUM(G3371:J3371)</f>
        <v>0</v>
      </c>
      <c r="L3371" s="37"/>
      <c r="M3371" s="19"/>
      <c r="N3371" s="18"/>
      <c r="O3371" s="32"/>
      <c r="P3371" s="14">
        <f t="shared" ref="P3371:P3393" si="2681">SUM(L3371:O3371)</f>
        <v>0</v>
      </c>
      <c r="Q3371" s="15">
        <f t="shared" si="2659"/>
        <v>1</v>
      </c>
      <c r="R3371" s="93">
        <v>45544</v>
      </c>
      <c r="S3371" s="30" t="s">
        <v>2320</v>
      </c>
      <c r="T3371" s="31">
        <v>1</v>
      </c>
      <c r="U3371" s="32">
        <v>6</v>
      </c>
      <c r="V3371" s="33"/>
      <c r="W3371" s="32"/>
      <c r="X3371" s="14">
        <f t="shared" si="2676"/>
        <v>7</v>
      </c>
      <c r="Y3371" s="31">
        <v>1</v>
      </c>
      <c r="Z3371" s="32">
        <v>6</v>
      </c>
      <c r="AA3371" s="33"/>
      <c r="AB3371" s="32"/>
      <c r="AC3371" s="14">
        <f t="shared" si="2677"/>
        <v>7</v>
      </c>
      <c r="AD3371" s="31">
        <v>1</v>
      </c>
      <c r="AE3371" s="32">
        <v>6</v>
      </c>
      <c r="AF3371" s="33"/>
      <c r="AG3371" s="32"/>
      <c r="AH3371" s="14">
        <f t="shared" si="2678"/>
        <v>7</v>
      </c>
      <c r="AI3371" s="15">
        <f t="shared" si="2667"/>
        <v>21</v>
      </c>
      <c r="AJ3371" s="56">
        <v>45539</v>
      </c>
    </row>
    <row r="3372" spans="1:36" x14ac:dyDescent="0.15">
      <c r="A3372" s="30" t="s">
        <v>2328</v>
      </c>
      <c r="B3372" s="37">
        <v>1</v>
      </c>
      <c r="C3372" s="19"/>
      <c r="D3372" s="18"/>
      <c r="E3372" s="32">
        <v>2</v>
      </c>
      <c r="F3372" s="14">
        <f t="shared" si="2679"/>
        <v>3</v>
      </c>
      <c r="G3372" s="37">
        <v>1</v>
      </c>
      <c r="H3372" s="19"/>
      <c r="I3372" s="18"/>
      <c r="J3372" s="32">
        <v>2</v>
      </c>
      <c r="K3372" s="14">
        <f t="shared" si="2680"/>
        <v>3</v>
      </c>
      <c r="L3372" s="37">
        <v>1</v>
      </c>
      <c r="M3372" s="19"/>
      <c r="N3372" s="18"/>
      <c r="O3372" s="32">
        <v>2</v>
      </c>
      <c r="P3372" s="14">
        <f t="shared" si="2681"/>
        <v>3</v>
      </c>
      <c r="Q3372" s="15">
        <f t="shared" si="2659"/>
        <v>9</v>
      </c>
      <c r="R3372" s="56">
        <v>45548</v>
      </c>
      <c r="S3372" s="30" t="s">
        <v>2321</v>
      </c>
      <c r="T3372" s="31">
        <v>1</v>
      </c>
      <c r="U3372" s="32">
        <v>3</v>
      </c>
      <c r="V3372" s="33">
        <v>3</v>
      </c>
      <c r="W3372" s="32">
        <v>2</v>
      </c>
      <c r="X3372" s="14">
        <f t="shared" si="2676"/>
        <v>9</v>
      </c>
      <c r="Y3372" s="31">
        <v>1</v>
      </c>
      <c r="Z3372" s="32">
        <v>3</v>
      </c>
      <c r="AA3372" s="33">
        <v>3</v>
      </c>
      <c r="AB3372" s="32">
        <v>2</v>
      </c>
      <c r="AC3372" s="14">
        <f t="shared" si="2677"/>
        <v>9</v>
      </c>
      <c r="AD3372" s="31">
        <v>1</v>
      </c>
      <c r="AE3372" s="32">
        <v>3</v>
      </c>
      <c r="AF3372" s="33">
        <v>3</v>
      </c>
      <c r="AG3372" s="32">
        <v>2</v>
      </c>
      <c r="AH3372" s="14">
        <f t="shared" si="2678"/>
        <v>9</v>
      </c>
      <c r="AI3372" s="15">
        <f t="shared" si="2667"/>
        <v>27</v>
      </c>
      <c r="AJ3372" s="56">
        <v>45540</v>
      </c>
    </row>
    <row r="3373" spans="1:36" x14ac:dyDescent="0.15">
      <c r="A3373" s="30" t="s">
        <v>2333</v>
      </c>
      <c r="B3373" s="37"/>
      <c r="C3373" s="19">
        <v>3</v>
      </c>
      <c r="D3373" s="18">
        <v>1</v>
      </c>
      <c r="E3373" s="32"/>
      <c r="F3373" s="14">
        <f t="shared" si="2679"/>
        <v>4</v>
      </c>
      <c r="G3373" s="37"/>
      <c r="H3373" s="19">
        <v>3</v>
      </c>
      <c r="I3373" s="18">
        <v>1</v>
      </c>
      <c r="J3373" s="32"/>
      <c r="K3373" s="14">
        <f t="shared" si="2680"/>
        <v>4</v>
      </c>
      <c r="L3373" s="37"/>
      <c r="M3373" s="19">
        <v>3</v>
      </c>
      <c r="N3373" s="18">
        <v>1</v>
      </c>
      <c r="O3373" s="32"/>
      <c r="P3373" s="14">
        <f t="shared" si="2681"/>
        <v>4</v>
      </c>
      <c r="Q3373" s="15">
        <f t="shared" si="2659"/>
        <v>12</v>
      </c>
      <c r="R3373" s="56">
        <v>45555</v>
      </c>
      <c r="S3373" s="30" t="s">
        <v>2322</v>
      </c>
      <c r="T3373" s="31">
        <v>1</v>
      </c>
      <c r="U3373" s="32"/>
      <c r="V3373" s="33">
        <v>1</v>
      </c>
      <c r="W3373" s="32"/>
      <c r="X3373" s="14">
        <f t="shared" si="2676"/>
        <v>2</v>
      </c>
      <c r="Y3373" s="31">
        <v>1</v>
      </c>
      <c r="Z3373" s="32"/>
      <c r="AA3373" s="33">
        <v>1</v>
      </c>
      <c r="AB3373" s="32"/>
      <c r="AC3373" s="14">
        <f t="shared" si="2677"/>
        <v>2</v>
      </c>
      <c r="AD3373" s="31">
        <v>1</v>
      </c>
      <c r="AE3373" s="32"/>
      <c r="AF3373" s="33">
        <v>1</v>
      </c>
      <c r="AG3373" s="32"/>
      <c r="AH3373" s="14">
        <f t="shared" si="2678"/>
        <v>2</v>
      </c>
      <c r="AI3373" s="15">
        <f t="shared" si="2667"/>
        <v>6</v>
      </c>
      <c r="AJ3373" s="56">
        <v>45541</v>
      </c>
    </row>
    <row r="3374" spans="1:36" x14ac:dyDescent="0.15">
      <c r="A3374" s="30" t="s">
        <v>2334</v>
      </c>
      <c r="B3374" s="37">
        <v>2</v>
      </c>
      <c r="C3374" s="19">
        <v>1</v>
      </c>
      <c r="D3374" s="18"/>
      <c r="E3374" s="32"/>
      <c r="F3374" s="14">
        <f t="shared" si="2679"/>
        <v>3</v>
      </c>
      <c r="G3374" s="37">
        <v>2</v>
      </c>
      <c r="H3374" s="19">
        <v>1</v>
      </c>
      <c r="I3374" s="18"/>
      <c r="J3374" s="32"/>
      <c r="K3374" s="14">
        <f t="shared" si="2680"/>
        <v>3</v>
      </c>
      <c r="L3374" s="37">
        <v>2</v>
      </c>
      <c r="M3374" s="19">
        <v>1</v>
      </c>
      <c r="N3374" s="18"/>
      <c r="O3374" s="32"/>
      <c r="P3374" s="14">
        <f t="shared" si="2681"/>
        <v>3</v>
      </c>
      <c r="Q3374" s="15">
        <f t="shared" si="2659"/>
        <v>9</v>
      </c>
      <c r="R3374" s="56">
        <v>45555</v>
      </c>
      <c r="S3374" s="30" t="s">
        <v>2323</v>
      </c>
      <c r="T3374" s="37"/>
      <c r="U3374" s="19">
        <v>1</v>
      </c>
      <c r="V3374" s="18"/>
      <c r="W3374" s="32"/>
      <c r="X3374" s="14">
        <f t="shared" ref="X3374:X3387" si="2682">SUM(T3374:W3374)</f>
        <v>1</v>
      </c>
      <c r="Y3374" s="37"/>
      <c r="Z3374" s="19">
        <v>1</v>
      </c>
      <c r="AA3374" s="18"/>
      <c r="AB3374" s="32"/>
      <c r="AC3374" s="14">
        <f t="shared" ref="AC3374:AC3387" si="2683">SUM(Y3374:AB3374)</f>
        <v>1</v>
      </c>
      <c r="AD3374" s="37"/>
      <c r="AE3374" s="19">
        <v>1</v>
      </c>
      <c r="AF3374" s="18"/>
      <c r="AG3374" s="32"/>
      <c r="AH3374" s="14">
        <f t="shared" ref="AH3374:AH3387" si="2684">SUM(AD3374:AG3374)</f>
        <v>1</v>
      </c>
      <c r="AI3374" s="15">
        <f t="shared" si="2667"/>
        <v>3</v>
      </c>
      <c r="AJ3374" s="56">
        <v>45544</v>
      </c>
    </row>
    <row r="3375" spans="1:36" x14ac:dyDescent="0.15">
      <c r="A3375" s="30" t="s">
        <v>2335</v>
      </c>
      <c r="B3375" s="37"/>
      <c r="C3375" s="19">
        <v>1</v>
      </c>
      <c r="D3375" s="18"/>
      <c r="E3375" s="32">
        <v>2</v>
      </c>
      <c r="F3375" s="14">
        <f t="shared" si="2679"/>
        <v>3</v>
      </c>
      <c r="G3375" s="37"/>
      <c r="H3375" s="19">
        <v>1</v>
      </c>
      <c r="I3375" s="18"/>
      <c r="J3375" s="32">
        <v>2</v>
      </c>
      <c r="K3375" s="14">
        <f t="shared" si="2680"/>
        <v>3</v>
      </c>
      <c r="L3375" s="37"/>
      <c r="M3375" s="19">
        <v>1</v>
      </c>
      <c r="N3375" s="18"/>
      <c r="O3375" s="32">
        <v>2</v>
      </c>
      <c r="P3375" s="14">
        <f t="shared" si="2681"/>
        <v>3</v>
      </c>
      <c r="Q3375" s="15">
        <f t="shared" si="2659"/>
        <v>9</v>
      </c>
      <c r="R3375" s="56">
        <v>45559</v>
      </c>
      <c r="S3375" s="30" t="s">
        <v>2326</v>
      </c>
      <c r="T3375" s="37"/>
      <c r="U3375" s="19">
        <v>2</v>
      </c>
      <c r="V3375" s="18">
        <v>1</v>
      </c>
      <c r="W3375" s="32">
        <v>1</v>
      </c>
      <c r="X3375" s="14">
        <f t="shared" si="2682"/>
        <v>4</v>
      </c>
      <c r="Y3375" s="37"/>
      <c r="Z3375" s="19">
        <v>2</v>
      </c>
      <c r="AA3375" s="18">
        <v>1</v>
      </c>
      <c r="AB3375" s="32">
        <v>1</v>
      </c>
      <c r="AC3375" s="14">
        <f t="shared" si="2683"/>
        <v>4</v>
      </c>
      <c r="AD3375" s="37"/>
      <c r="AE3375" s="19">
        <v>2</v>
      </c>
      <c r="AF3375" s="18">
        <v>1</v>
      </c>
      <c r="AG3375" s="32">
        <v>1</v>
      </c>
      <c r="AH3375" s="14">
        <f t="shared" si="2684"/>
        <v>4</v>
      </c>
      <c r="AI3375" s="15">
        <f t="shared" si="2667"/>
        <v>12</v>
      </c>
      <c r="AJ3375" s="56">
        <v>45547</v>
      </c>
    </row>
    <row r="3376" spans="1:36" x14ac:dyDescent="0.15">
      <c r="A3376" s="30" t="s">
        <v>2336</v>
      </c>
      <c r="B3376" s="37"/>
      <c r="C3376" s="19">
        <v>4</v>
      </c>
      <c r="D3376" s="18"/>
      <c r="E3376" s="32"/>
      <c r="F3376" s="14">
        <f t="shared" si="2679"/>
        <v>4</v>
      </c>
      <c r="G3376" s="37"/>
      <c r="H3376" s="19">
        <v>4</v>
      </c>
      <c r="I3376" s="18"/>
      <c r="J3376" s="32"/>
      <c r="K3376" s="14">
        <f t="shared" si="2680"/>
        <v>4</v>
      </c>
      <c r="L3376" s="37"/>
      <c r="M3376" s="19">
        <v>4</v>
      </c>
      <c r="N3376" s="18"/>
      <c r="O3376" s="32"/>
      <c r="P3376" s="14">
        <f t="shared" si="2681"/>
        <v>4</v>
      </c>
      <c r="Q3376" s="15">
        <f t="shared" si="2659"/>
        <v>12</v>
      </c>
      <c r="R3376" s="56">
        <v>45561</v>
      </c>
      <c r="S3376" s="30" t="s">
        <v>2327</v>
      </c>
      <c r="T3376" s="37"/>
      <c r="U3376" s="19">
        <v>1</v>
      </c>
      <c r="V3376" s="18"/>
      <c r="W3376" s="32">
        <v>1</v>
      </c>
      <c r="X3376" s="14">
        <f t="shared" si="2682"/>
        <v>2</v>
      </c>
      <c r="Y3376" s="37"/>
      <c r="Z3376" s="19">
        <v>1</v>
      </c>
      <c r="AA3376" s="18"/>
      <c r="AB3376" s="32">
        <v>1</v>
      </c>
      <c r="AC3376" s="14">
        <f t="shared" si="2683"/>
        <v>2</v>
      </c>
      <c r="AD3376" s="37"/>
      <c r="AE3376" s="19">
        <v>1</v>
      </c>
      <c r="AF3376" s="18"/>
      <c r="AG3376" s="32">
        <v>1</v>
      </c>
      <c r="AH3376" s="14">
        <f t="shared" si="2684"/>
        <v>2</v>
      </c>
      <c r="AI3376" s="15">
        <f t="shared" si="2667"/>
        <v>6</v>
      </c>
      <c r="AJ3376" s="56">
        <v>45548</v>
      </c>
    </row>
    <row r="3377" spans="1:37" x14ac:dyDescent="0.15">
      <c r="A3377" s="30" t="s">
        <v>2337</v>
      </c>
      <c r="B3377" s="37">
        <v>1</v>
      </c>
      <c r="C3377" s="19">
        <v>1</v>
      </c>
      <c r="D3377" s="18"/>
      <c r="E3377" s="32"/>
      <c r="F3377" s="14">
        <f t="shared" si="2679"/>
        <v>2</v>
      </c>
      <c r="G3377" s="37">
        <v>1</v>
      </c>
      <c r="H3377" s="19">
        <v>1</v>
      </c>
      <c r="I3377" s="18"/>
      <c r="J3377" s="32"/>
      <c r="K3377" s="14">
        <f t="shared" si="2680"/>
        <v>2</v>
      </c>
      <c r="L3377" s="37">
        <v>1</v>
      </c>
      <c r="M3377" s="19">
        <v>1</v>
      </c>
      <c r="N3377" s="18"/>
      <c r="O3377" s="32"/>
      <c r="P3377" s="14">
        <f t="shared" si="2681"/>
        <v>2</v>
      </c>
      <c r="Q3377" s="15">
        <f t="shared" si="2659"/>
        <v>6</v>
      </c>
      <c r="R3377" s="56">
        <v>45562</v>
      </c>
      <c r="S3377" s="30" t="s">
        <v>2329</v>
      </c>
      <c r="T3377" s="37"/>
      <c r="U3377" s="19">
        <v>5</v>
      </c>
      <c r="V3377" s="18"/>
      <c r="W3377" s="32"/>
      <c r="X3377" s="14">
        <f t="shared" si="2682"/>
        <v>5</v>
      </c>
      <c r="Y3377" s="37"/>
      <c r="Z3377" s="19">
        <v>5</v>
      </c>
      <c r="AA3377" s="18"/>
      <c r="AB3377" s="32"/>
      <c r="AC3377" s="14">
        <f t="shared" si="2683"/>
        <v>5</v>
      </c>
      <c r="AD3377" s="37"/>
      <c r="AE3377" s="19">
        <v>5</v>
      </c>
      <c r="AF3377" s="18"/>
      <c r="AG3377" s="32"/>
      <c r="AH3377" s="14">
        <f t="shared" si="2684"/>
        <v>5</v>
      </c>
      <c r="AI3377" s="15">
        <f t="shared" si="2667"/>
        <v>15</v>
      </c>
      <c r="AJ3377" s="56">
        <v>45552</v>
      </c>
    </row>
    <row r="3378" spans="1:37" x14ac:dyDescent="0.15">
      <c r="A3378" s="30" t="s">
        <v>2338</v>
      </c>
      <c r="B3378" s="37"/>
      <c r="C3378" s="19"/>
      <c r="D3378" s="18">
        <v>1</v>
      </c>
      <c r="E3378" s="32">
        <v>1</v>
      </c>
      <c r="F3378" s="14">
        <f t="shared" si="2679"/>
        <v>2</v>
      </c>
      <c r="G3378" s="37"/>
      <c r="H3378" s="19"/>
      <c r="I3378" s="18">
        <v>1</v>
      </c>
      <c r="J3378" s="32">
        <v>1</v>
      </c>
      <c r="K3378" s="14">
        <f t="shared" si="2680"/>
        <v>2</v>
      </c>
      <c r="L3378" s="37"/>
      <c r="M3378" s="19"/>
      <c r="N3378" s="18">
        <v>1</v>
      </c>
      <c r="O3378" s="32">
        <v>1</v>
      </c>
      <c r="P3378" s="14">
        <f t="shared" si="2681"/>
        <v>2</v>
      </c>
      <c r="Q3378" s="15">
        <f t="shared" si="2659"/>
        <v>6</v>
      </c>
      <c r="R3378" s="56">
        <v>45562</v>
      </c>
      <c r="S3378" s="30" t="s">
        <v>2330</v>
      </c>
      <c r="T3378" s="37"/>
      <c r="U3378" s="19">
        <v>5</v>
      </c>
      <c r="V3378" s="18"/>
      <c r="W3378" s="32"/>
      <c r="X3378" s="14">
        <f t="shared" si="2682"/>
        <v>5</v>
      </c>
      <c r="Y3378" s="37"/>
      <c r="Z3378" s="19">
        <v>5</v>
      </c>
      <c r="AA3378" s="18"/>
      <c r="AB3378" s="32"/>
      <c r="AC3378" s="14">
        <f t="shared" si="2683"/>
        <v>5</v>
      </c>
      <c r="AD3378" s="37"/>
      <c r="AE3378" s="19">
        <v>5</v>
      </c>
      <c r="AF3378" s="18"/>
      <c r="AG3378" s="32"/>
      <c r="AH3378" s="14">
        <f t="shared" si="2684"/>
        <v>5</v>
      </c>
      <c r="AI3378" s="15">
        <f t="shared" si="2667"/>
        <v>15</v>
      </c>
      <c r="AJ3378" s="56">
        <v>45552</v>
      </c>
    </row>
    <row r="3379" spans="1:37" x14ac:dyDescent="0.15">
      <c r="A3379" s="30" t="s">
        <v>2339</v>
      </c>
      <c r="B3379" s="37"/>
      <c r="C3379" s="19"/>
      <c r="D3379" s="18">
        <v>2</v>
      </c>
      <c r="E3379" s="32"/>
      <c r="F3379" s="14">
        <f t="shared" si="2679"/>
        <v>2</v>
      </c>
      <c r="G3379" s="37"/>
      <c r="H3379" s="19"/>
      <c r="I3379" s="18">
        <v>2</v>
      </c>
      <c r="J3379" s="32"/>
      <c r="K3379" s="14">
        <f t="shared" si="2680"/>
        <v>2</v>
      </c>
      <c r="L3379" s="37"/>
      <c r="M3379" s="19"/>
      <c r="N3379" s="18">
        <v>2</v>
      </c>
      <c r="O3379" s="32"/>
      <c r="P3379" s="14">
        <f t="shared" si="2681"/>
        <v>2</v>
      </c>
      <c r="Q3379" s="15">
        <f t="shared" si="2659"/>
        <v>6</v>
      </c>
      <c r="R3379" s="56">
        <v>45565</v>
      </c>
      <c r="S3379" s="30" t="s">
        <v>2331</v>
      </c>
      <c r="T3379" s="37">
        <v>3</v>
      </c>
      <c r="U3379" s="19"/>
      <c r="V3379" s="18">
        <v>3</v>
      </c>
      <c r="W3379" s="32">
        <v>3</v>
      </c>
      <c r="X3379" s="14">
        <f t="shared" si="2682"/>
        <v>9</v>
      </c>
      <c r="Y3379" s="37">
        <v>3</v>
      </c>
      <c r="Z3379" s="19"/>
      <c r="AA3379" s="18">
        <v>3</v>
      </c>
      <c r="AB3379" s="32">
        <v>3</v>
      </c>
      <c r="AC3379" s="14">
        <f t="shared" si="2683"/>
        <v>9</v>
      </c>
      <c r="AD3379" s="37">
        <v>3</v>
      </c>
      <c r="AE3379" s="19"/>
      <c r="AF3379" s="18">
        <v>3</v>
      </c>
      <c r="AG3379" s="32">
        <v>3</v>
      </c>
      <c r="AH3379" s="14">
        <f t="shared" si="2684"/>
        <v>9</v>
      </c>
      <c r="AI3379" s="15">
        <f t="shared" si="2667"/>
        <v>27</v>
      </c>
      <c r="AJ3379" s="56">
        <v>45554</v>
      </c>
    </row>
    <row r="3380" spans="1:37" x14ac:dyDescent="0.15">
      <c r="A3380" s="30" t="s">
        <v>2340</v>
      </c>
      <c r="B3380" s="37">
        <v>7</v>
      </c>
      <c r="C3380" s="19">
        <v>3</v>
      </c>
      <c r="D3380" s="18">
        <v>8</v>
      </c>
      <c r="E3380" s="32">
        <v>1</v>
      </c>
      <c r="F3380" s="14">
        <f t="shared" si="2679"/>
        <v>19</v>
      </c>
      <c r="G3380" s="37">
        <v>7</v>
      </c>
      <c r="H3380" s="19">
        <v>3</v>
      </c>
      <c r="I3380" s="18">
        <v>8</v>
      </c>
      <c r="J3380" s="32">
        <v>1</v>
      </c>
      <c r="K3380" s="14">
        <f t="shared" si="2680"/>
        <v>19</v>
      </c>
      <c r="L3380" s="37">
        <v>7</v>
      </c>
      <c r="M3380" s="19">
        <v>3</v>
      </c>
      <c r="N3380" s="18">
        <v>8</v>
      </c>
      <c r="O3380" s="32">
        <v>1</v>
      </c>
      <c r="P3380" s="14">
        <f t="shared" si="2681"/>
        <v>19</v>
      </c>
      <c r="Q3380" s="15">
        <f t="shared" si="2659"/>
        <v>57</v>
      </c>
      <c r="R3380" s="56">
        <v>45567</v>
      </c>
      <c r="S3380" s="39" t="s">
        <v>1837</v>
      </c>
      <c r="T3380" s="37">
        <v>5</v>
      </c>
      <c r="U3380" s="19"/>
      <c r="V3380" s="18"/>
      <c r="W3380" s="32"/>
      <c r="X3380" s="14">
        <f t="shared" ref="X3380" si="2685">SUM(T3380:W3380)</f>
        <v>5</v>
      </c>
      <c r="Y3380" s="37"/>
      <c r="Z3380" s="19">
        <v>5</v>
      </c>
      <c r="AA3380" s="18"/>
      <c r="AB3380" s="32"/>
      <c r="AC3380" s="14">
        <f t="shared" ref="AC3380" si="2686">SUM(Y3380:AB3380)</f>
        <v>5</v>
      </c>
      <c r="AD3380" s="37"/>
      <c r="AE3380" s="19"/>
      <c r="AF3380" s="18"/>
      <c r="AG3380" s="32"/>
      <c r="AH3380" s="14">
        <f t="shared" ref="AH3380" si="2687">SUM(AD3380:AG3380)</f>
        <v>0</v>
      </c>
      <c r="AI3380" s="15">
        <f t="shared" si="2667"/>
        <v>10</v>
      </c>
      <c r="AJ3380" s="56">
        <v>45555</v>
      </c>
    </row>
    <row r="3381" spans="1:37" x14ac:dyDescent="0.15">
      <c r="A3381" s="30" t="s">
        <v>2344</v>
      </c>
      <c r="B3381" s="37"/>
      <c r="C3381" s="19"/>
      <c r="D3381" s="18"/>
      <c r="E3381" s="32">
        <v>2</v>
      </c>
      <c r="F3381" s="14">
        <f t="shared" si="2679"/>
        <v>2</v>
      </c>
      <c r="G3381" s="37"/>
      <c r="H3381" s="19"/>
      <c r="I3381" s="18"/>
      <c r="J3381" s="32">
        <v>2</v>
      </c>
      <c r="K3381" s="14">
        <f t="shared" si="2680"/>
        <v>2</v>
      </c>
      <c r="L3381" s="37"/>
      <c r="M3381" s="19"/>
      <c r="N3381" s="18"/>
      <c r="O3381" s="32">
        <v>2</v>
      </c>
      <c r="P3381" s="14">
        <f t="shared" si="2681"/>
        <v>2</v>
      </c>
      <c r="Q3381" s="15">
        <f t="shared" si="2659"/>
        <v>6</v>
      </c>
      <c r="R3381" s="56">
        <v>45568</v>
      </c>
      <c r="S3381" s="39" t="s">
        <v>1837</v>
      </c>
      <c r="T3381" s="37"/>
      <c r="U3381" s="19">
        <v>5</v>
      </c>
      <c r="V3381" s="18"/>
      <c r="W3381" s="32"/>
      <c r="X3381" s="14">
        <f t="shared" ref="X3381" si="2688">SUM(T3381:W3381)</f>
        <v>5</v>
      </c>
      <c r="Y3381" s="37"/>
      <c r="Z3381" s="19"/>
      <c r="AA3381" s="18"/>
      <c r="AB3381" s="32"/>
      <c r="AC3381" s="14">
        <f t="shared" ref="AC3381" si="2689">SUM(Y3381:AB3381)</f>
        <v>0</v>
      </c>
      <c r="AD3381" s="37"/>
      <c r="AE3381" s="19"/>
      <c r="AF3381" s="18"/>
      <c r="AG3381" s="32"/>
      <c r="AH3381" s="14">
        <f t="shared" ref="AH3381" si="2690">SUM(AD3381:AG3381)</f>
        <v>0</v>
      </c>
      <c r="AI3381" s="15">
        <f t="shared" si="2667"/>
        <v>5</v>
      </c>
      <c r="AJ3381" s="56">
        <v>45556</v>
      </c>
    </row>
    <row r="3382" spans="1:37" x14ac:dyDescent="0.15">
      <c r="A3382" s="30" t="s">
        <v>2349</v>
      </c>
      <c r="B3382" s="37"/>
      <c r="C3382" s="19"/>
      <c r="D3382" s="18"/>
      <c r="E3382" s="32">
        <v>1</v>
      </c>
      <c r="F3382" s="14">
        <f t="shared" si="2679"/>
        <v>1</v>
      </c>
      <c r="G3382" s="37"/>
      <c r="H3382" s="19"/>
      <c r="I3382" s="18"/>
      <c r="J3382" s="32">
        <v>1</v>
      </c>
      <c r="K3382" s="14">
        <f t="shared" si="2680"/>
        <v>1</v>
      </c>
      <c r="L3382" s="37"/>
      <c r="M3382" s="19"/>
      <c r="N3382" s="18"/>
      <c r="O3382" s="32">
        <v>1</v>
      </c>
      <c r="P3382" s="14">
        <f t="shared" si="2681"/>
        <v>1</v>
      </c>
      <c r="Q3382" s="15">
        <f t="shared" si="2659"/>
        <v>3</v>
      </c>
      <c r="R3382" s="56">
        <v>45569</v>
      </c>
      <c r="S3382" s="39" t="s">
        <v>1837</v>
      </c>
      <c r="T3382" s="37"/>
      <c r="U3382" s="19">
        <v>5</v>
      </c>
      <c r="V3382" s="18"/>
      <c r="W3382" s="32"/>
      <c r="X3382" s="14">
        <f t="shared" ref="X3382" si="2691">SUM(T3382:W3382)</f>
        <v>5</v>
      </c>
      <c r="Y3382" s="37"/>
      <c r="Z3382" s="19">
        <v>5</v>
      </c>
      <c r="AA3382" s="18"/>
      <c r="AB3382" s="32"/>
      <c r="AC3382" s="14">
        <f t="shared" ref="AC3382" si="2692">SUM(Y3382:AB3382)</f>
        <v>5</v>
      </c>
      <c r="AD3382" s="37"/>
      <c r="AE3382" s="19">
        <v>5</v>
      </c>
      <c r="AF3382" s="18"/>
      <c r="AG3382" s="32"/>
      <c r="AH3382" s="14">
        <f t="shared" ref="AH3382" si="2693">SUM(AD3382:AG3382)</f>
        <v>5</v>
      </c>
      <c r="AI3382" s="15">
        <f t="shared" si="2667"/>
        <v>15</v>
      </c>
      <c r="AJ3382" s="56">
        <v>45565</v>
      </c>
    </row>
    <row r="3383" spans="1:37" x14ac:dyDescent="0.15">
      <c r="A3383" s="30" t="s">
        <v>2353</v>
      </c>
      <c r="B3383" s="37"/>
      <c r="C3383" s="19"/>
      <c r="D3383" s="18">
        <v>10</v>
      </c>
      <c r="E3383" s="32">
        <v>16</v>
      </c>
      <c r="F3383" s="14">
        <f t="shared" si="2679"/>
        <v>26</v>
      </c>
      <c r="G3383" s="37"/>
      <c r="H3383" s="19"/>
      <c r="I3383" s="18">
        <v>11</v>
      </c>
      <c r="J3383" s="32">
        <v>12</v>
      </c>
      <c r="K3383" s="14">
        <f t="shared" si="2680"/>
        <v>23</v>
      </c>
      <c r="L3383" s="37"/>
      <c r="M3383" s="19"/>
      <c r="N3383" s="18">
        <v>14</v>
      </c>
      <c r="O3383" s="32">
        <v>16</v>
      </c>
      <c r="P3383" s="14">
        <f t="shared" si="2681"/>
        <v>30</v>
      </c>
      <c r="Q3383" s="15">
        <f t="shared" si="2659"/>
        <v>79</v>
      </c>
      <c r="R3383" s="56">
        <v>45570</v>
      </c>
      <c r="S3383" s="39" t="s">
        <v>1837</v>
      </c>
      <c r="T3383" s="37">
        <v>5</v>
      </c>
      <c r="U3383" s="19"/>
      <c r="V3383" s="18"/>
      <c r="W3383" s="32"/>
      <c r="X3383" s="14">
        <f t="shared" ref="X3383" si="2694">SUM(T3383:W3383)</f>
        <v>5</v>
      </c>
      <c r="Y3383" s="37">
        <v>5</v>
      </c>
      <c r="Z3383" s="19"/>
      <c r="AA3383" s="18"/>
      <c r="AB3383" s="32"/>
      <c r="AC3383" s="14">
        <f t="shared" ref="AC3383" si="2695">SUM(Y3383:AB3383)</f>
        <v>5</v>
      </c>
      <c r="AD3383" s="37">
        <v>3</v>
      </c>
      <c r="AE3383" s="19">
        <v>3</v>
      </c>
      <c r="AF3383" s="18"/>
      <c r="AG3383" s="32"/>
      <c r="AH3383" s="14">
        <f t="shared" ref="AH3383" si="2696">SUM(AD3383:AG3383)</f>
        <v>6</v>
      </c>
      <c r="AI3383" s="15">
        <f t="shared" si="2667"/>
        <v>16</v>
      </c>
      <c r="AJ3383" s="56">
        <v>45566</v>
      </c>
    </row>
    <row r="3384" spans="1:37" x14ac:dyDescent="0.15">
      <c r="A3384" s="30" t="s">
        <v>88</v>
      </c>
      <c r="B3384" s="37"/>
      <c r="C3384" s="19"/>
      <c r="D3384" s="18"/>
      <c r="E3384" s="32"/>
      <c r="F3384" s="14">
        <f t="shared" si="2679"/>
        <v>0</v>
      </c>
      <c r="G3384" s="37"/>
      <c r="H3384" s="19">
        <v>1</v>
      </c>
      <c r="I3384" s="18"/>
      <c r="J3384" s="32"/>
      <c r="K3384" s="14">
        <f t="shared" si="2680"/>
        <v>1</v>
      </c>
      <c r="L3384" s="37"/>
      <c r="M3384" s="19"/>
      <c r="N3384" s="18"/>
      <c r="O3384" s="32"/>
      <c r="P3384" s="14">
        <f t="shared" si="2681"/>
        <v>0</v>
      </c>
      <c r="Q3384" s="15">
        <f t="shared" si="2659"/>
        <v>1</v>
      </c>
      <c r="R3384" s="56">
        <v>45572</v>
      </c>
      <c r="S3384" s="30" t="s">
        <v>2348</v>
      </c>
      <c r="T3384" s="37">
        <v>15</v>
      </c>
      <c r="U3384" s="19">
        <v>15</v>
      </c>
      <c r="V3384" s="18">
        <v>10</v>
      </c>
      <c r="W3384" s="32"/>
      <c r="X3384" s="14">
        <f t="shared" si="2682"/>
        <v>40</v>
      </c>
      <c r="Y3384" s="37">
        <v>15</v>
      </c>
      <c r="Z3384" s="19">
        <v>15</v>
      </c>
      <c r="AA3384" s="18">
        <v>10</v>
      </c>
      <c r="AB3384" s="32"/>
      <c r="AC3384" s="14">
        <f t="shared" si="2683"/>
        <v>40</v>
      </c>
      <c r="AD3384" s="37">
        <v>15</v>
      </c>
      <c r="AE3384" s="19">
        <v>15</v>
      </c>
      <c r="AF3384" s="18">
        <v>10</v>
      </c>
      <c r="AG3384" s="32"/>
      <c r="AH3384" s="14">
        <f t="shared" si="2684"/>
        <v>40</v>
      </c>
      <c r="AI3384" s="15">
        <f t="shared" si="2667"/>
        <v>120</v>
      </c>
      <c r="AJ3384" s="56">
        <v>45572</v>
      </c>
    </row>
    <row r="3385" spans="1:37" x14ac:dyDescent="0.15">
      <c r="A3385" s="30" t="s">
        <v>88</v>
      </c>
      <c r="B3385" s="37"/>
      <c r="C3385" s="19">
        <v>1</v>
      </c>
      <c r="D3385" s="18"/>
      <c r="E3385" s="32"/>
      <c r="F3385" s="14">
        <f t="shared" si="2679"/>
        <v>1</v>
      </c>
      <c r="G3385" s="37"/>
      <c r="H3385" s="19">
        <v>1</v>
      </c>
      <c r="I3385" s="18"/>
      <c r="J3385" s="32"/>
      <c r="K3385" s="14">
        <f t="shared" si="2680"/>
        <v>1</v>
      </c>
      <c r="L3385" s="37"/>
      <c r="M3385" s="19">
        <v>1</v>
      </c>
      <c r="N3385" s="18"/>
      <c r="O3385" s="32"/>
      <c r="P3385" s="14">
        <f t="shared" si="2681"/>
        <v>1</v>
      </c>
      <c r="Q3385" s="15">
        <f t="shared" si="2659"/>
        <v>3</v>
      </c>
      <c r="R3385" s="56">
        <v>45572</v>
      </c>
      <c r="S3385" s="30" t="s">
        <v>2351</v>
      </c>
      <c r="T3385" s="31"/>
      <c r="U3385" s="32">
        <v>4</v>
      </c>
      <c r="V3385" s="33"/>
      <c r="W3385" s="32"/>
      <c r="X3385" s="14">
        <f t="shared" si="2682"/>
        <v>4</v>
      </c>
      <c r="Y3385" s="31"/>
      <c r="Z3385" s="32">
        <v>4</v>
      </c>
      <c r="AA3385" s="33"/>
      <c r="AB3385" s="32"/>
      <c r="AC3385" s="14">
        <f t="shared" si="2683"/>
        <v>4</v>
      </c>
      <c r="AD3385" s="31"/>
      <c r="AE3385" s="32">
        <v>4</v>
      </c>
      <c r="AF3385" s="33"/>
      <c r="AG3385" s="32"/>
      <c r="AH3385" s="14">
        <f t="shared" si="2684"/>
        <v>4</v>
      </c>
      <c r="AI3385" s="15">
        <f t="shared" si="2667"/>
        <v>12</v>
      </c>
      <c r="AJ3385" s="56">
        <v>45569</v>
      </c>
      <c r="AK3385" s="16"/>
    </row>
    <row r="3386" spans="1:37" x14ac:dyDescent="0.15">
      <c r="A3386" s="30" t="s">
        <v>2358</v>
      </c>
      <c r="B3386" s="37"/>
      <c r="C3386" s="19"/>
      <c r="D3386" s="18">
        <v>1</v>
      </c>
      <c r="E3386" s="32"/>
      <c r="F3386" s="14">
        <f t="shared" si="2679"/>
        <v>1</v>
      </c>
      <c r="G3386" s="37"/>
      <c r="H3386" s="19"/>
      <c r="I3386" s="18">
        <v>1</v>
      </c>
      <c r="J3386" s="32"/>
      <c r="K3386" s="14">
        <f t="shared" si="2680"/>
        <v>1</v>
      </c>
      <c r="L3386" s="37"/>
      <c r="M3386" s="19"/>
      <c r="N3386" s="18">
        <v>1</v>
      </c>
      <c r="O3386" s="32"/>
      <c r="P3386" s="14">
        <f t="shared" si="2681"/>
        <v>1</v>
      </c>
      <c r="Q3386" s="15">
        <f t="shared" si="2659"/>
        <v>3</v>
      </c>
      <c r="R3386" s="56">
        <v>45576</v>
      </c>
      <c r="S3386" s="30" t="s">
        <v>2352</v>
      </c>
      <c r="T3386" s="31">
        <v>2</v>
      </c>
      <c r="U3386" s="32">
        <v>2</v>
      </c>
      <c r="V3386" s="33">
        <v>1</v>
      </c>
      <c r="W3386" s="32">
        <v>2</v>
      </c>
      <c r="X3386" s="14">
        <f t="shared" si="2682"/>
        <v>7</v>
      </c>
      <c r="Y3386" s="31">
        <v>2</v>
      </c>
      <c r="Z3386" s="32">
        <v>2</v>
      </c>
      <c r="AA3386" s="33">
        <v>1</v>
      </c>
      <c r="AB3386" s="32">
        <v>2</v>
      </c>
      <c r="AC3386" s="14">
        <f t="shared" si="2683"/>
        <v>7</v>
      </c>
      <c r="AD3386" s="31">
        <v>2</v>
      </c>
      <c r="AE3386" s="32">
        <v>2</v>
      </c>
      <c r="AF3386" s="33">
        <v>1</v>
      </c>
      <c r="AG3386" s="32">
        <v>2</v>
      </c>
      <c r="AH3386" s="14">
        <f t="shared" si="2684"/>
        <v>7</v>
      </c>
      <c r="AI3386" s="15">
        <f t="shared" si="2667"/>
        <v>21</v>
      </c>
      <c r="AJ3386" s="56">
        <v>45572</v>
      </c>
      <c r="AK3386" s="16"/>
    </row>
    <row r="3387" spans="1:37" x14ac:dyDescent="0.15">
      <c r="A3387" s="30" t="s">
        <v>998</v>
      </c>
      <c r="B3387" s="37">
        <v>4</v>
      </c>
      <c r="C3387" s="19"/>
      <c r="D3387" s="18">
        <v>5</v>
      </c>
      <c r="E3387" s="32">
        <v>2</v>
      </c>
      <c r="F3387" s="14">
        <f t="shared" si="2679"/>
        <v>11</v>
      </c>
      <c r="G3387" s="37">
        <v>4</v>
      </c>
      <c r="H3387" s="19"/>
      <c r="I3387" s="18">
        <v>5</v>
      </c>
      <c r="J3387" s="32">
        <v>1</v>
      </c>
      <c r="K3387" s="14">
        <f t="shared" si="2680"/>
        <v>10</v>
      </c>
      <c r="L3387" s="37">
        <v>4</v>
      </c>
      <c r="M3387" s="19"/>
      <c r="N3387" s="18">
        <v>5</v>
      </c>
      <c r="O3387" s="32">
        <v>1</v>
      </c>
      <c r="P3387" s="14">
        <f t="shared" si="2681"/>
        <v>10</v>
      </c>
      <c r="Q3387" s="15">
        <f t="shared" si="2659"/>
        <v>31</v>
      </c>
      <c r="R3387" s="57"/>
      <c r="S3387" s="30" t="s">
        <v>2354</v>
      </c>
      <c r="T3387" s="31"/>
      <c r="U3387" s="32">
        <v>1</v>
      </c>
      <c r="V3387" s="33"/>
      <c r="W3387" s="32">
        <v>1</v>
      </c>
      <c r="X3387" s="14">
        <f t="shared" si="2682"/>
        <v>2</v>
      </c>
      <c r="Y3387" s="31"/>
      <c r="Z3387" s="32">
        <v>1</v>
      </c>
      <c r="AA3387" s="33"/>
      <c r="AB3387" s="32">
        <v>1</v>
      </c>
      <c r="AC3387" s="14">
        <f t="shared" si="2683"/>
        <v>2</v>
      </c>
      <c r="AD3387" s="31"/>
      <c r="AE3387" s="32">
        <v>1</v>
      </c>
      <c r="AF3387" s="33"/>
      <c r="AG3387" s="32">
        <v>1</v>
      </c>
      <c r="AH3387" s="14">
        <f t="shared" si="2684"/>
        <v>2</v>
      </c>
      <c r="AI3387" s="15">
        <f t="shared" si="2667"/>
        <v>6</v>
      </c>
      <c r="AJ3387" s="56">
        <v>45574</v>
      </c>
    </row>
    <row r="3388" spans="1:37" x14ac:dyDescent="0.15">
      <c r="A3388" s="30"/>
      <c r="B3388" s="37"/>
      <c r="C3388" s="19"/>
      <c r="D3388" s="18"/>
      <c r="E3388" s="32"/>
      <c r="F3388" s="14">
        <f t="shared" si="2679"/>
        <v>0</v>
      </c>
      <c r="G3388" s="37"/>
      <c r="H3388" s="19"/>
      <c r="I3388" s="18"/>
      <c r="J3388" s="32"/>
      <c r="K3388" s="14">
        <f t="shared" si="2680"/>
        <v>0</v>
      </c>
      <c r="L3388" s="37"/>
      <c r="M3388" s="19"/>
      <c r="N3388" s="18"/>
      <c r="O3388" s="32"/>
      <c r="P3388" s="14">
        <f t="shared" si="2681"/>
        <v>0</v>
      </c>
      <c r="Q3388" s="15">
        <f t="shared" si="2659"/>
        <v>0</v>
      </c>
      <c r="S3388" s="30" t="s">
        <v>2357</v>
      </c>
      <c r="T3388" s="31"/>
      <c r="U3388" s="32"/>
      <c r="V3388" s="33"/>
      <c r="W3388" s="32">
        <v>2</v>
      </c>
      <c r="X3388" s="14">
        <f t="shared" ref="X3388:X3389" si="2697">SUM(T3388:W3388)</f>
        <v>2</v>
      </c>
      <c r="Y3388" s="31"/>
      <c r="Z3388" s="32"/>
      <c r="AA3388" s="33"/>
      <c r="AB3388" s="32">
        <v>2</v>
      </c>
      <c r="AC3388" s="14">
        <f t="shared" ref="AC3388:AC3389" si="2698">SUM(Y3388:AB3388)</f>
        <v>2</v>
      </c>
      <c r="AD3388" s="31"/>
      <c r="AE3388" s="32"/>
      <c r="AF3388" s="33"/>
      <c r="AG3388" s="32">
        <v>2</v>
      </c>
      <c r="AH3388" s="14">
        <f t="shared" ref="AH3388:AH3389" si="2699">SUM(AD3388:AG3388)</f>
        <v>2</v>
      </c>
      <c r="AI3388" s="15">
        <f t="shared" ref="AI3388:AI3389" si="2700">X3388+AC3388+AH3388</f>
        <v>6</v>
      </c>
      <c r="AJ3388" s="56">
        <v>45575</v>
      </c>
    </row>
    <row r="3389" spans="1:37" x14ac:dyDescent="0.15">
      <c r="A3389" s="39"/>
      <c r="B3389" s="37"/>
      <c r="C3389" s="19"/>
      <c r="D3389" s="18"/>
      <c r="E3389" s="32"/>
      <c r="F3389" s="14">
        <f t="shared" si="2679"/>
        <v>0</v>
      </c>
      <c r="G3389" s="37"/>
      <c r="H3389" s="19"/>
      <c r="I3389" s="18"/>
      <c r="J3389" s="32"/>
      <c r="K3389" s="14">
        <f t="shared" si="2680"/>
        <v>0</v>
      </c>
      <c r="L3389" s="37"/>
      <c r="M3389" s="19"/>
      <c r="N3389" s="18"/>
      <c r="O3389" s="32"/>
      <c r="P3389" s="14">
        <f t="shared" si="2681"/>
        <v>0</v>
      </c>
      <c r="Q3389" s="15">
        <f t="shared" si="2659"/>
        <v>0</v>
      </c>
      <c r="S3389" s="30" t="s">
        <v>2359</v>
      </c>
      <c r="T3389" s="31"/>
      <c r="U3389" s="32"/>
      <c r="V3389" s="33"/>
      <c r="W3389" s="32">
        <v>7</v>
      </c>
      <c r="X3389" s="14">
        <f t="shared" si="2697"/>
        <v>7</v>
      </c>
      <c r="Y3389" s="31"/>
      <c r="Z3389" s="32"/>
      <c r="AA3389" s="33"/>
      <c r="AB3389" s="32">
        <v>7</v>
      </c>
      <c r="AC3389" s="14">
        <f t="shared" si="2698"/>
        <v>7</v>
      </c>
      <c r="AD3389" s="31"/>
      <c r="AE3389" s="32"/>
      <c r="AF3389" s="33"/>
      <c r="AG3389" s="32">
        <v>7</v>
      </c>
      <c r="AH3389" s="14">
        <f t="shared" si="2699"/>
        <v>7</v>
      </c>
      <c r="AI3389" s="15">
        <f t="shared" si="2700"/>
        <v>21</v>
      </c>
      <c r="AJ3389" s="56">
        <v>45580</v>
      </c>
    </row>
    <row r="3390" spans="1:37" x14ac:dyDescent="0.15">
      <c r="A3390" s="30"/>
      <c r="B3390" s="37"/>
      <c r="C3390" s="19"/>
      <c r="D3390" s="18"/>
      <c r="E3390" s="32"/>
      <c r="F3390" s="14">
        <f t="shared" si="2679"/>
        <v>0</v>
      </c>
      <c r="G3390" s="37"/>
      <c r="H3390" s="19"/>
      <c r="I3390" s="18"/>
      <c r="J3390" s="32"/>
      <c r="K3390" s="14">
        <f t="shared" si="2680"/>
        <v>0</v>
      </c>
      <c r="L3390" s="37"/>
      <c r="M3390" s="19"/>
      <c r="N3390" s="18"/>
      <c r="O3390" s="32"/>
      <c r="P3390" s="14">
        <f t="shared" si="2681"/>
        <v>0</v>
      </c>
      <c r="Q3390" s="15">
        <f t="shared" si="2659"/>
        <v>0</v>
      </c>
      <c r="S3390" s="30"/>
      <c r="T3390" s="31"/>
      <c r="U3390" s="32"/>
      <c r="V3390" s="33"/>
      <c r="W3390" s="32"/>
      <c r="X3390" s="14">
        <f t="shared" ref="X3390" si="2701">SUM(T3390:W3390)</f>
        <v>0</v>
      </c>
      <c r="Y3390" s="31"/>
      <c r="Z3390" s="32"/>
      <c r="AA3390" s="33"/>
      <c r="AB3390" s="32"/>
      <c r="AC3390" s="14">
        <f t="shared" ref="AC3390" si="2702">SUM(Y3390:AB3390)</f>
        <v>0</v>
      </c>
      <c r="AD3390" s="31"/>
      <c r="AE3390" s="32"/>
      <c r="AF3390" s="33"/>
      <c r="AG3390" s="32"/>
      <c r="AH3390" s="14">
        <f t="shared" ref="AH3390" si="2703">SUM(AD3390:AG3390)</f>
        <v>0</v>
      </c>
      <c r="AI3390" s="15">
        <f t="shared" ref="AI3390" si="2704">X3390+AC3390+AH3390</f>
        <v>0</v>
      </c>
    </row>
    <row r="3391" spans="1:37" x14ac:dyDescent="0.15">
      <c r="A3391" s="30"/>
      <c r="B3391" s="37"/>
      <c r="C3391" s="19"/>
      <c r="D3391" s="18"/>
      <c r="E3391" s="32"/>
      <c r="F3391" s="14">
        <f t="shared" si="2679"/>
        <v>0</v>
      </c>
      <c r="G3391" s="37"/>
      <c r="H3391" s="19"/>
      <c r="I3391" s="18"/>
      <c r="J3391" s="32"/>
      <c r="K3391" s="14">
        <f t="shared" si="2680"/>
        <v>0</v>
      </c>
      <c r="L3391" s="37"/>
      <c r="M3391" s="19"/>
      <c r="N3391" s="18"/>
      <c r="O3391" s="32"/>
      <c r="P3391" s="14">
        <f t="shared" si="2681"/>
        <v>0</v>
      </c>
      <c r="Q3391" s="15">
        <f t="shared" si="2659"/>
        <v>0</v>
      </c>
      <c r="S3391" s="30" t="s">
        <v>2303</v>
      </c>
      <c r="T3391" s="31"/>
      <c r="U3391" s="32"/>
      <c r="V3391" s="33"/>
      <c r="W3391" s="32"/>
      <c r="X3391" s="14">
        <f t="shared" ref="X3391:X3393" si="2705">SUM(T3391:W3391)</f>
        <v>0</v>
      </c>
      <c r="Y3391" s="31"/>
      <c r="Z3391" s="32"/>
      <c r="AA3391" s="33"/>
      <c r="AB3391" s="32"/>
      <c r="AC3391" s="14">
        <f t="shared" ref="AC3391:AC3393" si="2706">SUM(Y3391:AB3391)</f>
        <v>0</v>
      </c>
      <c r="AD3391" s="31"/>
      <c r="AE3391" s="32"/>
      <c r="AF3391" s="33"/>
      <c r="AG3391" s="32"/>
      <c r="AH3391" s="14">
        <f t="shared" ref="AH3391:AH3393" si="2707">SUM(AD3391:AG3391)</f>
        <v>0</v>
      </c>
      <c r="AI3391" s="15">
        <f t="shared" ref="AI3391:AI3393" si="2708">X3391+AC3391+AH3391</f>
        <v>0</v>
      </c>
      <c r="AJ3391" s="57" t="s">
        <v>2304</v>
      </c>
    </row>
    <row r="3392" spans="1:37" x14ac:dyDescent="0.15">
      <c r="A3392" s="13"/>
      <c r="B3392" s="37"/>
      <c r="C3392" s="19"/>
      <c r="D3392" s="18"/>
      <c r="E3392" s="32"/>
      <c r="F3392" s="14">
        <f t="shared" si="2679"/>
        <v>0</v>
      </c>
      <c r="G3392" s="37"/>
      <c r="H3392" s="19"/>
      <c r="I3392" s="18"/>
      <c r="J3392" s="32"/>
      <c r="K3392" s="14">
        <f t="shared" si="2680"/>
        <v>0</v>
      </c>
      <c r="L3392" s="37"/>
      <c r="M3392" s="19"/>
      <c r="N3392" s="18"/>
      <c r="O3392" s="32"/>
      <c r="P3392" s="14">
        <f t="shared" si="2681"/>
        <v>0</v>
      </c>
      <c r="Q3392" s="15">
        <f t="shared" si="2659"/>
        <v>0</v>
      </c>
      <c r="S3392" s="30" t="s">
        <v>2290</v>
      </c>
      <c r="T3392" s="31"/>
      <c r="U3392" s="32"/>
      <c r="V3392" s="33"/>
      <c r="W3392" s="32"/>
      <c r="X3392" s="14">
        <f t="shared" si="2705"/>
        <v>0</v>
      </c>
      <c r="Y3392" s="31"/>
      <c r="Z3392" s="32"/>
      <c r="AA3392" s="33"/>
      <c r="AB3392" s="32"/>
      <c r="AC3392" s="14">
        <f t="shared" si="2706"/>
        <v>0</v>
      </c>
      <c r="AD3392" s="31"/>
      <c r="AE3392" s="32"/>
      <c r="AF3392" s="33"/>
      <c r="AG3392" s="32"/>
      <c r="AH3392" s="14">
        <f t="shared" si="2707"/>
        <v>0</v>
      </c>
      <c r="AI3392" s="15">
        <f t="shared" si="2708"/>
        <v>0</v>
      </c>
      <c r="AJ3392" s="57" t="s">
        <v>1493</v>
      </c>
    </row>
    <row r="3393" spans="1:36" ht="14.25" thickBot="1" x14ac:dyDescent="0.2">
      <c r="A3393" s="13"/>
      <c r="B3393" s="37"/>
      <c r="C3393" s="19"/>
      <c r="D3393" s="18"/>
      <c r="E3393" s="106"/>
      <c r="F3393" s="14">
        <f t="shared" si="2679"/>
        <v>0</v>
      </c>
      <c r="G3393" s="37"/>
      <c r="H3393" s="19"/>
      <c r="I3393" s="18"/>
      <c r="J3393" s="32"/>
      <c r="K3393" s="14">
        <f t="shared" si="2680"/>
        <v>0</v>
      </c>
      <c r="L3393" s="37"/>
      <c r="M3393" s="19"/>
      <c r="N3393" s="18"/>
      <c r="O3393" s="106"/>
      <c r="P3393" s="14">
        <f t="shared" si="2681"/>
        <v>0</v>
      </c>
      <c r="Q3393" s="24">
        <f t="shared" si="2659"/>
        <v>0</v>
      </c>
      <c r="S3393" s="30" t="s">
        <v>2282</v>
      </c>
      <c r="T3393" s="31"/>
      <c r="U3393" s="32"/>
      <c r="V3393" s="33"/>
      <c r="W3393" s="32"/>
      <c r="X3393" s="14">
        <f t="shared" si="2705"/>
        <v>0</v>
      </c>
      <c r="Y3393" s="31"/>
      <c r="Z3393" s="32"/>
      <c r="AA3393" s="33"/>
      <c r="AB3393" s="32"/>
      <c r="AC3393" s="14">
        <f t="shared" si="2706"/>
        <v>0</v>
      </c>
      <c r="AD3393" s="31"/>
      <c r="AE3393" s="32"/>
      <c r="AF3393" s="33"/>
      <c r="AG3393" s="32"/>
      <c r="AH3393" s="14">
        <f t="shared" si="2707"/>
        <v>0</v>
      </c>
      <c r="AI3393" s="15">
        <f t="shared" si="2708"/>
        <v>0</v>
      </c>
      <c r="AJ3393" s="57" t="s">
        <v>2283</v>
      </c>
    </row>
    <row r="3394" spans="1:36" ht="14.25" thickBot="1" x14ac:dyDescent="0.2">
      <c r="A3394" s="3" t="s">
        <v>11</v>
      </c>
      <c r="B3394" s="26">
        <f>SUM(B3370:B3393)</f>
        <v>16</v>
      </c>
      <c r="C3394" s="26">
        <f t="shared" ref="C3394:E3394" si="2709">SUM(C3370:C3393)</f>
        <v>15</v>
      </c>
      <c r="D3394" s="26">
        <f t="shared" si="2709"/>
        <v>28</v>
      </c>
      <c r="E3394" s="26">
        <f t="shared" si="2709"/>
        <v>27</v>
      </c>
      <c r="F3394" s="40">
        <f>SUM(F3370:F3393)</f>
        <v>86</v>
      </c>
      <c r="G3394" s="26">
        <f t="shared" ref="G3394:Q3394" si="2710">SUM(G3370:G3393)</f>
        <v>16</v>
      </c>
      <c r="H3394" s="26">
        <f t="shared" si="2710"/>
        <v>15</v>
      </c>
      <c r="I3394" s="27">
        <f t="shared" si="2710"/>
        <v>29</v>
      </c>
      <c r="J3394" s="27">
        <f t="shared" si="2710"/>
        <v>22</v>
      </c>
      <c r="K3394" s="40">
        <f t="shared" si="2710"/>
        <v>82</v>
      </c>
      <c r="L3394" s="26">
        <f t="shared" si="2710"/>
        <v>16</v>
      </c>
      <c r="M3394" s="26">
        <f t="shared" si="2710"/>
        <v>14</v>
      </c>
      <c r="N3394" s="26">
        <f t="shared" si="2710"/>
        <v>32</v>
      </c>
      <c r="O3394" s="26">
        <f t="shared" si="2710"/>
        <v>26</v>
      </c>
      <c r="P3394" s="40">
        <f t="shared" si="2710"/>
        <v>88</v>
      </c>
      <c r="Q3394" s="41">
        <f t="shared" si="2710"/>
        <v>256</v>
      </c>
      <c r="S3394" s="3" t="s">
        <v>11</v>
      </c>
      <c r="T3394" s="26">
        <f t="shared" ref="T3394:AI3394" si="2711">SUM(T3370:T3393)</f>
        <v>33</v>
      </c>
      <c r="U3394" s="26">
        <f t="shared" si="2711"/>
        <v>55</v>
      </c>
      <c r="V3394" s="26">
        <f t="shared" si="2711"/>
        <v>19</v>
      </c>
      <c r="W3394" s="26">
        <f t="shared" si="2711"/>
        <v>22</v>
      </c>
      <c r="X3394" s="40">
        <f t="shared" si="2711"/>
        <v>129</v>
      </c>
      <c r="Y3394" s="26">
        <f t="shared" si="2711"/>
        <v>28</v>
      </c>
      <c r="Z3394" s="26">
        <f t="shared" si="2711"/>
        <v>55</v>
      </c>
      <c r="AA3394" s="27">
        <f t="shared" si="2711"/>
        <v>19</v>
      </c>
      <c r="AB3394" s="27">
        <f t="shared" si="2711"/>
        <v>22</v>
      </c>
      <c r="AC3394" s="40">
        <f t="shared" si="2711"/>
        <v>124</v>
      </c>
      <c r="AD3394" s="26">
        <f t="shared" si="2711"/>
        <v>26</v>
      </c>
      <c r="AE3394" s="26">
        <f t="shared" si="2711"/>
        <v>53</v>
      </c>
      <c r="AF3394" s="26">
        <f t="shared" si="2711"/>
        <v>19</v>
      </c>
      <c r="AG3394" s="26">
        <f t="shared" si="2711"/>
        <v>22</v>
      </c>
      <c r="AH3394" s="40">
        <f t="shared" si="2711"/>
        <v>120</v>
      </c>
      <c r="AI3394" s="41">
        <f t="shared" si="2711"/>
        <v>373</v>
      </c>
    </row>
    <row r="3395" spans="1:36" ht="14.25" thickBot="1" x14ac:dyDescent="0.2">
      <c r="A3395" s="42" t="s">
        <v>12</v>
      </c>
      <c r="B3395" s="43">
        <f>B3369-B3394</f>
        <v>3</v>
      </c>
      <c r="C3395" s="43">
        <f t="shared" ref="C3395:Q3395" si="2712">C3369-C3394</f>
        <v>9</v>
      </c>
      <c r="D3395" s="43">
        <f t="shared" si="2712"/>
        <v>0</v>
      </c>
      <c r="E3395" s="43">
        <f t="shared" si="2712"/>
        <v>3</v>
      </c>
      <c r="F3395" s="43">
        <f t="shared" si="2712"/>
        <v>15</v>
      </c>
      <c r="G3395" s="43">
        <f t="shared" si="2712"/>
        <v>2</v>
      </c>
      <c r="H3395" s="43">
        <f t="shared" si="2712"/>
        <v>10</v>
      </c>
      <c r="I3395" s="43">
        <f t="shared" si="2712"/>
        <v>0</v>
      </c>
      <c r="J3395" s="43">
        <f t="shared" si="2712"/>
        <v>6</v>
      </c>
      <c r="K3395" s="43">
        <f t="shared" si="2712"/>
        <v>18</v>
      </c>
      <c r="L3395" s="43">
        <f t="shared" si="2712"/>
        <v>2</v>
      </c>
      <c r="M3395" s="43">
        <f t="shared" si="2712"/>
        <v>10</v>
      </c>
      <c r="N3395" s="43">
        <f t="shared" si="2712"/>
        <v>0</v>
      </c>
      <c r="O3395" s="43">
        <f t="shared" si="2712"/>
        <v>6</v>
      </c>
      <c r="P3395" s="43">
        <f t="shared" si="2712"/>
        <v>18</v>
      </c>
      <c r="Q3395" s="41">
        <f t="shared" si="2712"/>
        <v>51</v>
      </c>
      <c r="S3395" s="42" t="s">
        <v>12</v>
      </c>
      <c r="T3395" s="43">
        <f>T3369-T3394</f>
        <v>285</v>
      </c>
      <c r="U3395" s="43">
        <f t="shared" ref="U3395:AI3395" si="2713">U3369-U3394</f>
        <v>303</v>
      </c>
      <c r="V3395" s="43">
        <f t="shared" si="2713"/>
        <v>367</v>
      </c>
      <c r="W3395" s="43">
        <f t="shared" si="2713"/>
        <v>188</v>
      </c>
      <c r="X3395" s="43">
        <f t="shared" si="2713"/>
        <v>1143</v>
      </c>
      <c r="Y3395" s="43">
        <f t="shared" si="2713"/>
        <v>348</v>
      </c>
      <c r="Z3395" s="43">
        <f t="shared" si="2713"/>
        <v>238</v>
      </c>
      <c r="AA3395" s="43">
        <f t="shared" si="2713"/>
        <v>378</v>
      </c>
      <c r="AB3395" s="43">
        <f t="shared" si="2713"/>
        <v>228</v>
      </c>
      <c r="AC3395" s="43">
        <f t="shared" si="2713"/>
        <v>1192</v>
      </c>
      <c r="AD3395" s="43">
        <f t="shared" si="2713"/>
        <v>339</v>
      </c>
      <c r="AE3395" s="43">
        <f t="shared" si="2713"/>
        <v>376</v>
      </c>
      <c r="AF3395" s="43">
        <f t="shared" si="2713"/>
        <v>353</v>
      </c>
      <c r="AG3395" s="43">
        <f t="shared" si="2713"/>
        <v>310</v>
      </c>
      <c r="AH3395" s="43">
        <f t="shared" si="2713"/>
        <v>1378</v>
      </c>
      <c r="AI3395" s="41">
        <f t="shared" si="2713"/>
        <v>3713</v>
      </c>
    </row>
    <row r="3396" spans="1:36" x14ac:dyDescent="0.15">
      <c r="T3396">
        <f>T3394+T3351+T3308+T3265+T3222+T3179+T3136+T3093+T3052</f>
        <v>825</v>
      </c>
      <c r="U3396">
        <f t="shared" ref="U3396:AI3396" si="2714">U3394+U3351+U3308+U3265+U3222+U3179+U3136+U3093+U3052</f>
        <v>1383</v>
      </c>
      <c r="V3396">
        <f t="shared" si="2714"/>
        <v>996</v>
      </c>
      <c r="W3396">
        <f t="shared" si="2714"/>
        <v>842</v>
      </c>
      <c r="X3396">
        <f t="shared" si="2714"/>
        <v>4046</v>
      </c>
      <c r="Y3396">
        <f t="shared" si="2714"/>
        <v>991</v>
      </c>
      <c r="Z3396">
        <f t="shared" si="2714"/>
        <v>1696</v>
      </c>
      <c r="AA3396">
        <f t="shared" si="2714"/>
        <v>1210</v>
      </c>
      <c r="AB3396">
        <f t="shared" si="2714"/>
        <v>1012</v>
      </c>
      <c r="AC3396">
        <f t="shared" si="2714"/>
        <v>4909</v>
      </c>
      <c r="AD3396">
        <f t="shared" si="2714"/>
        <v>923</v>
      </c>
      <c r="AE3396">
        <f t="shared" si="2714"/>
        <v>1546</v>
      </c>
      <c r="AF3396">
        <f t="shared" si="2714"/>
        <v>1110</v>
      </c>
      <c r="AG3396">
        <f t="shared" si="2714"/>
        <v>860</v>
      </c>
      <c r="AH3396">
        <f t="shared" si="2714"/>
        <v>4439</v>
      </c>
      <c r="AI3396">
        <f t="shared" si="2714"/>
        <v>13394</v>
      </c>
    </row>
    <row r="3397" spans="1:36" x14ac:dyDescent="0.15">
      <c r="T3397" s="138">
        <f>T3396/$X$3396*100</f>
        <v>20.390509144834404</v>
      </c>
      <c r="U3397" s="138">
        <f t="shared" ref="U3397:X3397" si="2715">U3396/$X$3396*100</f>
        <v>34.181908057340578</v>
      </c>
      <c r="V3397" s="138">
        <f t="shared" si="2715"/>
        <v>24.616905585763718</v>
      </c>
      <c r="W3397" s="138">
        <f t="shared" si="2715"/>
        <v>20.810677212061297</v>
      </c>
      <c r="X3397" s="138">
        <f t="shared" si="2715"/>
        <v>100</v>
      </c>
      <c r="Y3397" s="138">
        <f>Y3396/$AC$3396*100</f>
        <v>20.187410877979222</v>
      </c>
      <c r="Z3397" s="138">
        <f t="shared" ref="Z3397:AC3397" si="2716">Z3396/$AC$3396*100</f>
        <v>34.548787940517414</v>
      </c>
      <c r="AA3397" s="138">
        <f t="shared" si="2716"/>
        <v>24.648604603788961</v>
      </c>
      <c r="AB3397" s="138">
        <f t="shared" si="2716"/>
        <v>20.6151965777144</v>
      </c>
      <c r="AC3397" s="138">
        <f t="shared" si="2716"/>
        <v>100</v>
      </c>
      <c r="AD3397" s="138">
        <f>AD3396/$AH$3396*100</f>
        <v>20.79297138995269</v>
      </c>
      <c r="AE3397" s="138">
        <f t="shared" ref="AE3397:AH3397" si="2717">AE3396/$AH$3396*100</f>
        <v>34.827663888263125</v>
      </c>
      <c r="AF3397" s="138">
        <f t="shared" si="2717"/>
        <v>25.00563189907637</v>
      </c>
      <c r="AG3397" s="138">
        <f t="shared" si="2717"/>
        <v>19.373732822707819</v>
      </c>
      <c r="AH3397" s="138">
        <f t="shared" si="2717"/>
        <v>100</v>
      </c>
    </row>
    <row r="3398" spans="1:36" ht="21.75" thickBot="1" x14ac:dyDescent="0.25">
      <c r="A3398" s="50" t="s">
        <v>13</v>
      </c>
      <c r="B3398" s="51"/>
      <c r="C3398" s="51"/>
      <c r="D3398" s="51"/>
      <c r="E3398" s="51"/>
      <c r="F3398" s="54" t="s">
        <v>26</v>
      </c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S3398" s="50" t="s">
        <v>14</v>
      </c>
      <c r="T3398" s="51"/>
      <c r="U3398" s="51"/>
      <c r="V3398" s="51"/>
      <c r="W3398" s="51"/>
      <c r="X3398" s="54" t="s">
        <v>26</v>
      </c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</row>
    <row r="3399" spans="1:36" ht="14.25" thickBot="1" x14ac:dyDescent="0.2">
      <c r="A3399" s="2" t="s">
        <v>0</v>
      </c>
      <c r="B3399" s="225" t="s">
        <v>15</v>
      </c>
      <c r="C3399" s="225"/>
      <c r="D3399" s="225"/>
      <c r="E3399" s="225"/>
      <c r="F3399" s="226"/>
      <c r="G3399" s="225" t="s">
        <v>1</v>
      </c>
      <c r="H3399" s="225"/>
      <c r="I3399" s="225"/>
      <c r="J3399" s="225"/>
      <c r="K3399" s="226"/>
      <c r="L3399" s="225" t="s">
        <v>16</v>
      </c>
      <c r="M3399" s="225"/>
      <c r="N3399" s="225"/>
      <c r="O3399" s="225"/>
      <c r="P3399" s="225"/>
      <c r="Q3399" s="227" t="s">
        <v>2</v>
      </c>
      <c r="S3399" s="2" t="s">
        <v>0</v>
      </c>
      <c r="T3399" s="224" t="s">
        <v>15</v>
      </c>
      <c r="U3399" s="225"/>
      <c r="V3399" s="225"/>
      <c r="W3399" s="225"/>
      <c r="X3399" s="169"/>
      <c r="Y3399" s="224" t="s">
        <v>1</v>
      </c>
      <c r="Z3399" s="225"/>
      <c r="AA3399" s="225"/>
      <c r="AB3399" s="225"/>
      <c r="AC3399" s="169"/>
      <c r="AD3399" s="224" t="s">
        <v>16</v>
      </c>
      <c r="AE3399" s="225"/>
      <c r="AF3399" s="225"/>
      <c r="AG3399" s="225"/>
      <c r="AH3399" s="168"/>
      <c r="AI3399" s="227" t="s">
        <v>2</v>
      </c>
    </row>
    <row r="3400" spans="1:36" ht="14.25" thickBot="1" x14ac:dyDescent="0.2">
      <c r="A3400" s="2" t="s">
        <v>3</v>
      </c>
      <c r="B3400" s="3" t="s">
        <v>4</v>
      </c>
      <c r="C3400" s="2" t="s">
        <v>5</v>
      </c>
      <c r="D3400" s="4" t="s">
        <v>6</v>
      </c>
      <c r="E3400" s="2" t="s">
        <v>821</v>
      </c>
      <c r="F3400" s="2" t="s">
        <v>7</v>
      </c>
      <c r="G3400" s="3" t="s">
        <v>4</v>
      </c>
      <c r="H3400" s="2" t="s">
        <v>5</v>
      </c>
      <c r="I3400" s="4" t="s">
        <v>6</v>
      </c>
      <c r="J3400" s="2" t="s">
        <v>820</v>
      </c>
      <c r="K3400" s="2" t="s">
        <v>7</v>
      </c>
      <c r="L3400" s="3" t="s">
        <v>4</v>
      </c>
      <c r="M3400" s="2" t="s">
        <v>5</v>
      </c>
      <c r="N3400" s="4" t="s">
        <v>6</v>
      </c>
      <c r="O3400" s="2" t="s">
        <v>820</v>
      </c>
      <c r="P3400" s="3" t="s">
        <v>7</v>
      </c>
      <c r="Q3400" s="228"/>
      <c r="S3400" s="2" t="s">
        <v>1954</v>
      </c>
      <c r="T3400" s="3" t="s">
        <v>1955</v>
      </c>
      <c r="U3400" s="2" t="s">
        <v>5</v>
      </c>
      <c r="V3400" s="4" t="s">
        <v>6</v>
      </c>
      <c r="W3400" s="2" t="s">
        <v>821</v>
      </c>
      <c r="X3400" s="2" t="s">
        <v>7</v>
      </c>
      <c r="Y3400" s="3" t="s">
        <v>4</v>
      </c>
      <c r="Z3400" s="2" t="s">
        <v>5</v>
      </c>
      <c r="AA3400" s="4" t="s">
        <v>6</v>
      </c>
      <c r="AB3400" s="2" t="s">
        <v>821</v>
      </c>
      <c r="AC3400" s="2" t="s">
        <v>7</v>
      </c>
      <c r="AD3400" s="3" t="s">
        <v>4</v>
      </c>
      <c r="AE3400" s="2" t="s">
        <v>5</v>
      </c>
      <c r="AF3400" s="4" t="s">
        <v>6</v>
      </c>
      <c r="AG3400" s="2" t="s">
        <v>821</v>
      </c>
      <c r="AH3400" s="3" t="s">
        <v>7</v>
      </c>
      <c r="AI3400" s="228"/>
    </row>
    <row r="3401" spans="1:36" x14ac:dyDescent="0.15">
      <c r="A3401" s="5" t="s">
        <v>12</v>
      </c>
      <c r="B3401" s="6">
        <f>B3395</f>
        <v>3</v>
      </c>
      <c r="C3401" s="7">
        <f>C3395</f>
        <v>9</v>
      </c>
      <c r="D3401" s="6">
        <f>D3395</f>
        <v>0</v>
      </c>
      <c r="E3401" s="7">
        <f>E3395</f>
        <v>3</v>
      </c>
      <c r="F3401" s="8">
        <f>SUM(B3401:E3401)</f>
        <v>15</v>
      </c>
      <c r="G3401" s="6">
        <f>G3395</f>
        <v>2</v>
      </c>
      <c r="H3401" s="7">
        <f>H3395</f>
        <v>10</v>
      </c>
      <c r="I3401" s="6">
        <f>I3395</f>
        <v>0</v>
      </c>
      <c r="J3401" s="7">
        <f>J3395</f>
        <v>6</v>
      </c>
      <c r="K3401" s="8">
        <f>SUM(G3401:J3401)</f>
        <v>18</v>
      </c>
      <c r="L3401" s="6">
        <f>L3395</f>
        <v>2</v>
      </c>
      <c r="M3401" s="7">
        <f>M3395</f>
        <v>10</v>
      </c>
      <c r="N3401" s="6">
        <f>N3395</f>
        <v>0</v>
      </c>
      <c r="O3401" s="7">
        <f>O3395</f>
        <v>6</v>
      </c>
      <c r="P3401" s="8">
        <f>SUM(L3401:O3401)</f>
        <v>18</v>
      </c>
      <c r="Q3401" s="9">
        <f>F3401+K3401+P3401</f>
        <v>51</v>
      </c>
      <c r="S3401" s="5" t="s">
        <v>12</v>
      </c>
      <c r="T3401" s="6">
        <f>T3395</f>
        <v>285</v>
      </c>
      <c r="U3401" s="7">
        <f>U3395</f>
        <v>303</v>
      </c>
      <c r="V3401" s="6">
        <f>V3395</f>
        <v>367</v>
      </c>
      <c r="W3401" s="7">
        <f>W3395</f>
        <v>188</v>
      </c>
      <c r="X3401" s="8">
        <f>SUM(T3401:W3401)</f>
        <v>1143</v>
      </c>
      <c r="Y3401" s="6">
        <f>Y3395</f>
        <v>348</v>
      </c>
      <c r="Z3401" s="7">
        <f>Z3395</f>
        <v>238</v>
      </c>
      <c r="AA3401" s="6">
        <f>AA3395</f>
        <v>378</v>
      </c>
      <c r="AB3401" s="7">
        <f>AB3395</f>
        <v>228</v>
      </c>
      <c r="AC3401" s="8">
        <f>SUM(Y3401:AB3401)</f>
        <v>1192</v>
      </c>
      <c r="AD3401" s="7">
        <f>AD3395</f>
        <v>339</v>
      </c>
      <c r="AE3401" s="7">
        <f>AE3395</f>
        <v>376</v>
      </c>
      <c r="AF3401" s="6">
        <f>AF3395</f>
        <v>353</v>
      </c>
      <c r="AG3401" s="7">
        <f>AG3395</f>
        <v>310</v>
      </c>
      <c r="AH3401" s="8">
        <f>SUM(AD3401:AG3401)</f>
        <v>1378</v>
      </c>
      <c r="AI3401" s="9">
        <f>X3401+AC3401+AH3401</f>
        <v>3713</v>
      </c>
    </row>
    <row r="3402" spans="1:36" x14ac:dyDescent="0.15">
      <c r="A3402" s="11" t="s">
        <v>691</v>
      </c>
      <c r="B3402" s="37"/>
      <c r="C3402" s="19"/>
      <c r="D3402" s="18"/>
      <c r="E3402" s="32"/>
      <c r="F3402" s="14">
        <f t="shared" ref="F3402" si="2718">SUM(B3402:E3402)</f>
        <v>0</v>
      </c>
      <c r="G3402" s="37"/>
      <c r="H3402" s="19"/>
      <c r="I3402" s="18"/>
      <c r="J3402" s="32"/>
      <c r="K3402" s="14">
        <f t="shared" ref="K3402" si="2719">SUM(G3402:J3402)</f>
        <v>0</v>
      </c>
      <c r="L3402" s="37"/>
      <c r="M3402" s="19"/>
      <c r="N3402" s="18">
        <v>1</v>
      </c>
      <c r="O3402" s="32"/>
      <c r="P3402" s="14">
        <f t="shared" ref="P3402" si="2720">SUM(L3402:O3402)</f>
        <v>1</v>
      </c>
      <c r="Q3402" s="15">
        <f t="shared" ref="Q3402" si="2721">F3402+K3402+P3402</f>
        <v>1</v>
      </c>
      <c r="R3402" s="93">
        <v>45582</v>
      </c>
      <c r="S3402" s="11" t="s">
        <v>9</v>
      </c>
      <c r="T3402" s="12"/>
      <c r="U3402" s="13"/>
      <c r="V3402" s="12"/>
      <c r="W3402" s="30"/>
      <c r="X3402" s="14">
        <f>SUM(T3402:W3402)</f>
        <v>0</v>
      </c>
      <c r="Y3402" s="12"/>
      <c r="Z3402" s="13"/>
      <c r="AA3402" s="12"/>
      <c r="AB3402" s="30"/>
      <c r="AC3402" s="14">
        <f>SUM(Y3402:AB3402)</f>
        <v>0</v>
      </c>
      <c r="AD3402" s="12"/>
      <c r="AE3402" s="13"/>
      <c r="AF3402" s="12"/>
      <c r="AG3402" s="30"/>
      <c r="AH3402" s="14">
        <f>SUM(AD3402:AG3402)</f>
        <v>0</v>
      </c>
      <c r="AI3402" s="15">
        <f t="shared" ref="AI3402:AI3430" si="2722">X3402+AC3402+AH3402</f>
        <v>0</v>
      </c>
    </row>
    <row r="3403" spans="1:36" x14ac:dyDescent="0.15">
      <c r="A3403" s="11" t="s">
        <v>9</v>
      </c>
      <c r="B3403" s="37"/>
      <c r="C3403" s="19"/>
      <c r="D3403" s="18"/>
      <c r="E3403" s="32"/>
      <c r="F3403" s="14">
        <f t="shared" ref="F3403:F3411" si="2723">SUM(B3403:E3403)</f>
        <v>0</v>
      </c>
      <c r="G3403" s="37"/>
      <c r="H3403" s="19"/>
      <c r="I3403" s="18"/>
      <c r="J3403" s="32"/>
      <c r="K3403" s="14">
        <f t="shared" ref="K3403:K3411" si="2724">SUM(G3403:J3403)</f>
        <v>0</v>
      </c>
      <c r="L3403" s="37"/>
      <c r="M3403" s="19"/>
      <c r="N3403" s="18"/>
      <c r="O3403" s="32"/>
      <c r="P3403" s="14">
        <f t="shared" ref="P3403:P3411" si="2725">SUM(L3403:O3403)</f>
        <v>0</v>
      </c>
      <c r="Q3403" s="15">
        <f t="shared" ref="Q3403:Q3436" si="2726">F3403+K3403+P3403</f>
        <v>0</v>
      </c>
      <c r="R3403" s="56"/>
      <c r="S3403" s="11" t="s">
        <v>9</v>
      </c>
      <c r="T3403" s="89"/>
      <c r="U3403" s="88"/>
      <c r="V3403" s="89"/>
      <c r="W3403" s="88"/>
      <c r="X3403" s="14">
        <f t="shared" ref="X3403:X3411" si="2727">SUM(T3403:W3403)</f>
        <v>0</v>
      </c>
      <c r="Y3403" s="89"/>
      <c r="Z3403" s="88"/>
      <c r="AA3403" s="89"/>
      <c r="AB3403" s="88"/>
      <c r="AC3403" s="14">
        <f t="shared" ref="AC3403:AC3411" si="2728">SUM(Y3403:AB3403)</f>
        <v>0</v>
      </c>
      <c r="AD3403" s="89"/>
      <c r="AE3403" s="88"/>
      <c r="AF3403" s="89"/>
      <c r="AG3403" s="88"/>
      <c r="AH3403" s="14">
        <f t="shared" ref="AH3403:AH3411" si="2729">SUM(AD3403:AG3403)</f>
        <v>0</v>
      </c>
      <c r="AI3403" s="15">
        <f t="shared" si="2722"/>
        <v>0</v>
      </c>
    </row>
    <row r="3404" spans="1:36" x14ac:dyDescent="0.15">
      <c r="A3404" s="11" t="s">
        <v>298</v>
      </c>
      <c r="B3404" s="12"/>
      <c r="C3404" s="13"/>
      <c r="D3404" s="12">
        <v>1</v>
      </c>
      <c r="E3404" s="30"/>
      <c r="F3404" s="14">
        <f t="shared" si="2723"/>
        <v>1</v>
      </c>
      <c r="G3404" s="12"/>
      <c r="H3404" s="13">
        <v>1</v>
      </c>
      <c r="I3404" s="12"/>
      <c r="J3404" s="30"/>
      <c r="K3404" s="14">
        <f t="shared" si="2724"/>
        <v>1</v>
      </c>
      <c r="L3404" s="12">
        <v>1</v>
      </c>
      <c r="M3404" s="13"/>
      <c r="N3404" s="12"/>
      <c r="O3404" s="30"/>
      <c r="P3404" s="14">
        <f t="shared" si="2725"/>
        <v>1</v>
      </c>
      <c r="Q3404" s="15">
        <f t="shared" si="2726"/>
        <v>3</v>
      </c>
      <c r="R3404" s="56">
        <v>45590</v>
      </c>
      <c r="S3404" s="11" t="s">
        <v>9</v>
      </c>
      <c r="T3404" s="89"/>
      <c r="U3404" s="88"/>
      <c r="V3404" s="89"/>
      <c r="W3404" s="88"/>
      <c r="X3404" s="14">
        <f t="shared" si="2727"/>
        <v>0</v>
      </c>
      <c r="Y3404" s="89"/>
      <c r="Z3404" s="88"/>
      <c r="AA3404" s="89"/>
      <c r="AB3404" s="88"/>
      <c r="AC3404" s="14">
        <f t="shared" si="2728"/>
        <v>0</v>
      </c>
      <c r="AD3404" s="89"/>
      <c r="AE3404" s="88"/>
      <c r="AF3404" s="89"/>
      <c r="AG3404" s="88"/>
      <c r="AH3404" s="14">
        <f t="shared" si="2729"/>
        <v>0</v>
      </c>
      <c r="AI3404" s="15">
        <f t="shared" si="2722"/>
        <v>0</v>
      </c>
    </row>
    <row r="3405" spans="1:36" x14ac:dyDescent="0.15">
      <c r="A3405" s="11" t="s">
        <v>9</v>
      </c>
      <c r="B3405" s="12"/>
      <c r="C3405" s="13">
        <v>5</v>
      </c>
      <c r="D3405" s="12">
        <v>5</v>
      </c>
      <c r="E3405" s="30"/>
      <c r="F3405" s="14">
        <f t="shared" si="2723"/>
        <v>10</v>
      </c>
      <c r="G3405" s="12"/>
      <c r="H3405" s="13">
        <v>5</v>
      </c>
      <c r="I3405" s="12">
        <v>5</v>
      </c>
      <c r="J3405" s="30"/>
      <c r="K3405" s="14">
        <f t="shared" si="2724"/>
        <v>10</v>
      </c>
      <c r="L3405" s="12"/>
      <c r="M3405" s="13">
        <v>5</v>
      </c>
      <c r="N3405" s="12">
        <v>5</v>
      </c>
      <c r="O3405" s="30"/>
      <c r="P3405" s="14">
        <f t="shared" si="2725"/>
        <v>10</v>
      </c>
      <c r="Q3405" s="15">
        <f t="shared" si="2726"/>
        <v>30</v>
      </c>
      <c r="R3405" s="56">
        <v>45598</v>
      </c>
      <c r="S3405" s="11" t="s">
        <v>9</v>
      </c>
      <c r="T3405" s="89"/>
      <c r="U3405" s="88"/>
      <c r="V3405" s="89"/>
      <c r="W3405" s="88"/>
      <c r="X3405" s="14">
        <f t="shared" ref="X3405:X3407" si="2730">SUM(T3405:W3405)</f>
        <v>0</v>
      </c>
      <c r="Y3405" s="89"/>
      <c r="Z3405" s="88"/>
      <c r="AA3405" s="89"/>
      <c r="AB3405" s="88"/>
      <c r="AC3405" s="14">
        <f t="shared" ref="AC3405:AC3407" si="2731">SUM(Y3405:AB3405)</f>
        <v>0</v>
      </c>
      <c r="AD3405" s="89"/>
      <c r="AE3405" s="88"/>
      <c r="AF3405" s="89"/>
      <c r="AG3405" s="88"/>
      <c r="AH3405" s="14">
        <f t="shared" ref="AH3405:AH3407" si="2732">SUM(AD3405:AG3405)</f>
        <v>0</v>
      </c>
      <c r="AI3405" s="15">
        <f t="shared" ref="AI3405:AI3407" si="2733">X3405+AC3405+AH3405</f>
        <v>0</v>
      </c>
    </row>
    <row r="3406" spans="1:36" x14ac:dyDescent="0.15">
      <c r="A3406" s="11" t="s">
        <v>9</v>
      </c>
      <c r="B3406" s="12"/>
      <c r="C3406" s="13"/>
      <c r="D3406" s="12">
        <v>5</v>
      </c>
      <c r="E3406" s="30"/>
      <c r="F3406" s="14">
        <f t="shared" si="2723"/>
        <v>5</v>
      </c>
      <c r="G3406" s="12"/>
      <c r="H3406" s="13"/>
      <c r="I3406" s="12">
        <v>5</v>
      </c>
      <c r="J3406" s="30"/>
      <c r="K3406" s="14">
        <f t="shared" si="2724"/>
        <v>5</v>
      </c>
      <c r="L3406" s="12"/>
      <c r="M3406" s="13"/>
      <c r="N3406" s="12">
        <v>5</v>
      </c>
      <c r="O3406" s="30"/>
      <c r="P3406" s="14">
        <f t="shared" si="2725"/>
        <v>5</v>
      </c>
      <c r="Q3406" s="15">
        <f t="shared" si="2726"/>
        <v>15</v>
      </c>
      <c r="R3406" s="56">
        <v>45607</v>
      </c>
      <c r="S3406" s="11" t="s">
        <v>9</v>
      </c>
      <c r="T3406" s="89"/>
      <c r="U3406" s="88"/>
      <c r="V3406" s="89"/>
      <c r="W3406" s="88"/>
      <c r="X3406" s="14">
        <f t="shared" si="2730"/>
        <v>0</v>
      </c>
      <c r="Y3406" s="89"/>
      <c r="Z3406" s="88"/>
      <c r="AA3406" s="89"/>
      <c r="AB3406" s="88"/>
      <c r="AC3406" s="14">
        <f t="shared" si="2731"/>
        <v>0</v>
      </c>
      <c r="AD3406" s="89"/>
      <c r="AE3406" s="88"/>
      <c r="AF3406" s="89"/>
      <c r="AG3406" s="88"/>
      <c r="AH3406" s="14">
        <f t="shared" si="2732"/>
        <v>0</v>
      </c>
      <c r="AI3406" s="15">
        <f t="shared" si="2733"/>
        <v>0</v>
      </c>
    </row>
    <row r="3407" spans="1:36" x14ac:dyDescent="0.15">
      <c r="A3407" s="11" t="s">
        <v>9</v>
      </c>
      <c r="B3407" s="12"/>
      <c r="C3407" s="13">
        <v>3</v>
      </c>
      <c r="D3407" s="12"/>
      <c r="E3407" s="30">
        <v>3</v>
      </c>
      <c r="F3407" s="14">
        <f t="shared" si="2723"/>
        <v>6</v>
      </c>
      <c r="G3407" s="12"/>
      <c r="H3407" s="13"/>
      <c r="I3407" s="12"/>
      <c r="J3407" s="30"/>
      <c r="K3407" s="14">
        <f t="shared" si="2724"/>
        <v>0</v>
      </c>
      <c r="L3407" s="12"/>
      <c r="M3407" s="13">
        <v>3</v>
      </c>
      <c r="N3407" s="12"/>
      <c r="O3407" s="30"/>
      <c r="P3407" s="14">
        <f t="shared" si="2725"/>
        <v>3</v>
      </c>
      <c r="Q3407" s="15">
        <f t="shared" si="2726"/>
        <v>9</v>
      </c>
      <c r="R3407" s="56">
        <v>45610</v>
      </c>
      <c r="S3407" s="11" t="s">
        <v>9</v>
      </c>
      <c r="T3407" s="89"/>
      <c r="U3407" s="88"/>
      <c r="V3407" s="89"/>
      <c r="W3407" s="88"/>
      <c r="X3407" s="14">
        <f t="shared" si="2730"/>
        <v>0</v>
      </c>
      <c r="Y3407" s="89"/>
      <c r="Z3407" s="88"/>
      <c r="AA3407" s="89"/>
      <c r="AB3407" s="88"/>
      <c r="AC3407" s="14">
        <f t="shared" si="2731"/>
        <v>0</v>
      </c>
      <c r="AD3407" s="89"/>
      <c r="AE3407" s="88"/>
      <c r="AF3407" s="89"/>
      <c r="AG3407" s="88"/>
      <c r="AH3407" s="14">
        <f t="shared" si="2732"/>
        <v>0</v>
      </c>
      <c r="AI3407" s="15">
        <f t="shared" si="2733"/>
        <v>0</v>
      </c>
    </row>
    <row r="3408" spans="1:36" x14ac:dyDescent="0.15">
      <c r="A3408" s="11" t="s">
        <v>66</v>
      </c>
      <c r="B3408" s="18">
        <v>1</v>
      </c>
      <c r="C3408" s="19">
        <v>1</v>
      </c>
      <c r="D3408" s="18">
        <v>1</v>
      </c>
      <c r="E3408" s="32"/>
      <c r="F3408" s="14">
        <f t="shared" si="2723"/>
        <v>3</v>
      </c>
      <c r="G3408" s="18">
        <v>1</v>
      </c>
      <c r="H3408" s="19">
        <v>1</v>
      </c>
      <c r="I3408" s="18">
        <v>1</v>
      </c>
      <c r="J3408" s="32"/>
      <c r="K3408" s="14">
        <f t="shared" si="2724"/>
        <v>3</v>
      </c>
      <c r="L3408" s="18">
        <v>1</v>
      </c>
      <c r="M3408" s="19">
        <v>1</v>
      </c>
      <c r="N3408" s="18">
        <v>1</v>
      </c>
      <c r="O3408" s="32"/>
      <c r="P3408" s="14">
        <f t="shared" si="2725"/>
        <v>3</v>
      </c>
      <c r="Q3408" s="15">
        <f t="shared" si="2726"/>
        <v>9</v>
      </c>
      <c r="R3408" s="56">
        <v>45610</v>
      </c>
      <c r="S3408" s="11" t="s">
        <v>9</v>
      </c>
      <c r="T3408" s="46"/>
      <c r="U3408" s="47"/>
      <c r="V3408" s="46"/>
      <c r="W3408" s="88"/>
      <c r="X3408" s="14">
        <f t="shared" si="2727"/>
        <v>0</v>
      </c>
      <c r="Y3408" s="46"/>
      <c r="Z3408" s="47"/>
      <c r="AA3408" s="46"/>
      <c r="AB3408" s="88"/>
      <c r="AC3408" s="14">
        <f t="shared" si="2728"/>
        <v>0</v>
      </c>
      <c r="AD3408" s="46"/>
      <c r="AE3408" s="47"/>
      <c r="AF3408" s="46"/>
      <c r="AG3408" s="88"/>
      <c r="AH3408" s="14">
        <f t="shared" si="2729"/>
        <v>0</v>
      </c>
      <c r="AI3408" s="15">
        <f t="shared" si="2722"/>
        <v>0</v>
      </c>
    </row>
    <row r="3409" spans="1:36" x14ac:dyDescent="0.15">
      <c r="A3409" s="11" t="s">
        <v>1233</v>
      </c>
      <c r="B3409" s="37">
        <v>4</v>
      </c>
      <c r="C3409" s="19"/>
      <c r="D3409" s="18">
        <v>5</v>
      </c>
      <c r="E3409" s="32"/>
      <c r="F3409" s="14">
        <f t="shared" ref="F3409" si="2734">SUM(B3409:E3409)</f>
        <v>9</v>
      </c>
      <c r="G3409" s="37">
        <v>4</v>
      </c>
      <c r="H3409" s="19"/>
      <c r="I3409" s="18">
        <v>5</v>
      </c>
      <c r="J3409" s="32"/>
      <c r="K3409" s="14">
        <f t="shared" ref="K3409" si="2735">SUM(G3409:J3409)</f>
        <v>9</v>
      </c>
      <c r="L3409" s="37">
        <v>4</v>
      </c>
      <c r="M3409" s="19"/>
      <c r="N3409" s="18">
        <v>5</v>
      </c>
      <c r="O3409" s="32"/>
      <c r="P3409" s="14">
        <f t="shared" ref="P3409" si="2736">SUM(L3409:O3409)</f>
        <v>9</v>
      </c>
      <c r="Q3409" s="15">
        <f t="shared" si="2726"/>
        <v>27</v>
      </c>
      <c r="R3409" s="93">
        <v>45625</v>
      </c>
      <c r="S3409" s="11" t="s">
        <v>9</v>
      </c>
      <c r="T3409" s="62"/>
      <c r="U3409" s="47"/>
      <c r="V3409" s="46"/>
      <c r="W3409" s="47"/>
      <c r="X3409" s="123">
        <f t="shared" si="2727"/>
        <v>0</v>
      </c>
      <c r="Y3409" s="46"/>
      <c r="Z3409" s="47"/>
      <c r="AA3409" s="46"/>
      <c r="AB3409" s="47"/>
      <c r="AC3409" s="123">
        <f t="shared" si="2728"/>
        <v>0</v>
      </c>
      <c r="AD3409" s="46"/>
      <c r="AE3409" s="47"/>
      <c r="AF3409" s="46"/>
      <c r="AG3409" s="47"/>
      <c r="AH3409" s="123">
        <f t="shared" si="2729"/>
        <v>0</v>
      </c>
      <c r="AI3409" s="72">
        <f t="shared" si="2722"/>
        <v>0</v>
      </c>
    </row>
    <row r="3410" spans="1:36" x14ac:dyDescent="0.15">
      <c r="A3410" s="11" t="s">
        <v>9</v>
      </c>
      <c r="B3410" s="18"/>
      <c r="C3410" s="19"/>
      <c r="D3410" s="18"/>
      <c r="E3410" s="32"/>
      <c r="F3410" s="14">
        <f t="shared" si="2723"/>
        <v>0</v>
      </c>
      <c r="G3410" s="18"/>
      <c r="H3410" s="19"/>
      <c r="I3410" s="18"/>
      <c r="J3410" s="32"/>
      <c r="K3410" s="14">
        <f t="shared" si="2724"/>
        <v>0</v>
      </c>
      <c r="L3410" s="18"/>
      <c r="M3410" s="19"/>
      <c r="N3410" s="18"/>
      <c r="O3410" s="32"/>
      <c r="P3410" s="14">
        <f t="shared" si="2725"/>
        <v>0</v>
      </c>
      <c r="Q3410" s="15">
        <f t="shared" si="2726"/>
        <v>0</v>
      </c>
      <c r="S3410" s="11" t="s">
        <v>9</v>
      </c>
      <c r="T3410" s="89"/>
      <c r="U3410" s="88"/>
      <c r="V3410" s="89"/>
      <c r="W3410" s="88"/>
      <c r="X3410" s="14">
        <f t="shared" si="2727"/>
        <v>0</v>
      </c>
      <c r="Y3410" s="89"/>
      <c r="Z3410" s="88"/>
      <c r="AA3410" s="89"/>
      <c r="AB3410" s="88"/>
      <c r="AC3410" s="14">
        <f t="shared" si="2728"/>
        <v>0</v>
      </c>
      <c r="AD3410" s="89"/>
      <c r="AE3410" s="88"/>
      <c r="AF3410" s="89"/>
      <c r="AG3410" s="88"/>
      <c r="AH3410" s="14">
        <f t="shared" si="2729"/>
        <v>0</v>
      </c>
      <c r="AI3410" s="15">
        <f t="shared" si="2722"/>
        <v>0</v>
      </c>
    </row>
    <row r="3411" spans="1:36" ht="14.25" thickBot="1" x14ac:dyDescent="0.2">
      <c r="A3411" s="20" t="s">
        <v>9</v>
      </c>
      <c r="B3411" s="21"/>
      <c r="C3411" s="22"/>
      <c r="D3411" s="21"/>
      <c r="E3411" s="105"/>
      <c r="F3411" s="14">
        <f t="shared" si="2723"/>
        <v>0</v>
      </c>
      <c r="G3411" s="21"/>
      <c r="H3411" s="22"/>
      <c r="I3411" s="21"/>
      <c r="J3411" s="105"/>
      <c r="K3411" s="14">
        <f t="shared" si="2724"/>
        <v>0</v>
      </c>
      <c r="L3411" s="21"/>
      <c r="M3411" s="22"/>
      <c r="N3411" s="21"/>
      <c r="O3411" s="105"/>
      <c r="P3411" s="14">
        <f t="shared" si="2725"/>
        <v>0</v>
      </c>
      <c r="Q3411" s="24">
        <f t="shared" si="2726"/>
        <v>0</v>
      </c>
      <c r="S3411" s="11" t="s">
        <v>9</v>
      </c>
      <c r="T3411" s="48"/>
      <c r="U3411" s="49"/>
      <c r="V3411" s="48"/>
      <c r="W3411" s="109"/>
      <c r="X3411" s="14">
        <f t="shared" si="2727"/>
        <v>0</v>
      </c>
      <c r="Y3411" s="48"/>
      <c r="Z3411" s="49"/>
      <c r="AA3411" s="48"/>
      <c r="AB3411" s="109"/>
      <c r="AC3411" s="14">
        <f t="shared" si="2728"/>
        <v>0</v>
      </c>
      <c r="AD3411" s="48"/>
      <c r="AE3411" s="49"/>
      <c r="AF3411" s="48"/>
      <c r="AG3411" s="109"/>
      <c r="AH3411" s="14">
        <f t="shared" si="2729"/>
        <v>0</v>
      </c>
      <c r="AI3411" s="24">
        <f t="shared" si="2722"/>
        <v>0</v>
      </c>
    </row>
    <row r="3412" spans="1:36" ht="14.25" thickBot="1" x14ac:dyDescent="0.2">
      <c r="A3412" s="25" t="s">
        <v>10</v>
      </c>
      <c r="B3412" s="26">
        <f>SUM(B3401:B3411)</f>
        <v>8</v>
      </c>
      <c r="C3412" s="26">
        <f>SUM(C3401:C3411)</f>
        <v>18</v>
      </c>
      <c r="D3412" s="27">
        <f>SUM(D3401:D3411)</f>
        <v>17</v>
      </c>
      <c r="E3412" s="27">
        <f>SUM(E3401:E3411)</f>
        <v>6</v>
      </c>
      <c r="F3412" s="28">
        <f>SUM(B3412:E3412)</f>
        <v>49</v>
      </c>
      <c r="G3412" s="26">
        <f>SUM(G3401:G3411)</f>
        <v>7</v>
      </c>
      <c r="H3412" s="26">
        <f>SUM(H3401:H3411)</f>
        <v>17</v>
      </c>
      <c r="I3412" s="27">
        <f>SUM(I3401:I3411)</f>
        <v>16</v>
      </c>
      <c r="J3412" s="27">
        <f>SUM(J3401:J3411)</f>
        <v>6</v>
      </c>
      <c r="K3412" s="28">
        <f>SUM(G3412:J3412)</f>
        <v>46</v>
      </c>
      <c r="L3412" s="26">
        <f>SUM(L3401:L3411)</f>
        <v>8</v>
      </c>
      <c r="M3412" s="26">
        <f>SUM(M3401:M3411)</f>
        <v>19</v>
      </c>
      <c r="N3412" s="27">
        <f>SUM(N3401:N3411)</f>
        <v>17</v>
      </c>
      <c r="O3412" s="27">
        <f>SUM(O3401:O3411)</f>
        <v>6</v>
      </c>
      <c r="P3412" s="28">
        <f>SUM(L3412:O3412)</f>
        <v>50</v>
      </c>
      <c r="Q3412" s="29">
        <f t="shared" si="2726"/>
        <v>145</v>
      </c>
      <c r="S3412" s="25" t="s">
        <v>10</v>
      </c>
      <c r="T3412" s="26">
        <f>SUM(T3401:T3411)</f>
        <v>285</v>
      </c>
      <c r="U3412" s="26">
        <f>SUM(U3401:U3411)</f>
        <v>303</v>
      </c>
      <c r="V3412" s="27">
        <f>SUM(V3401:V3411)</f>
        <v>367</v>
      </c>
      <c r="W3412" s="27">
        <f>SUM(W3401:W3411)</f>
        <v>188</v>
      </c>
      <c r="X3412" s="28">
        <f>SUM(T3412:W3412)</f>
        <v>1143</v>
      </c>
      <c r="Y3412" s="26">
        <f>SUM(Y3401:Y3411)</f>
        <v>348</v>
      </c>
      <c r="Z3412" s="26">
        <f>SUM(Z3401:Z3411)</f>
        <v>238</v>
      </c>
      <c r="AA3412" s="27">
        <f>SUM(AA3401:AA3411)</f>
        <v>378</v>
      </c>
      <c r="AB3412" s="27">
        <f>SUM(AB3401:AB3411)</f>
        <v>228</v>
      </c>
      <c r="AC3412" s="28">
        <f>SUM(Y3412:AB3412)</f>
        <v>1192</v>
      </c>
      <c r="AD3412" s="26">
        <f>SUM(AD3401:AD3411)</f>
        <v>339</v>
      </c>
      <c r="AE3412" s="26">
        <f>SUM(AE3401:AE3411)</f>
        <v>376</v>
      </c>
      <c r="AF3412" s="27">
        <f>SUM(AF3401:AF3411)</f>
        <v>353</v>
      </c>
      <c r="AG3412" s="27">
        <f>SUM(AG3401:AG3411)</f>
        <v>310</v>
      </c>
      <c r="AH3412" s="28">
        <f>SUM(AD3412:AG3412)</f>
        <v>1378</v>
      </c>
      <c r="AI3412" s="29">
        <f t="shared" si="2722"/>
        <v>3713</v>
      </c>
    </row>
    <row r="3413" spans="1:36" x14ac:dyDescent="0.15">
      <c r="A3413" s="30" t="s">
        <v>2361</v>
      </c>
      <c r="B3413" s="31"/>
      <c r="C3413" s="32">
        <v>1</v>
      </c>
      <c r="D3413" s="33"/>
      <c r="E3413" s="32"/>
      <c r="F3413" s="14">
        <f>SUM(B3413:E3413)</f>
        <v>1</v>
      </c>
      <c r="G3413" s="31"/>
      <c r="H3413" s="32">
        <v>1</v>
      </c>
      <c r="I3413" s="33"/>
      <c r="J3413" s="32"/>
      <c r="K3413" s="14">
        <f>SUM(G3413:J3413)</f>
        <v>1</v>
      </c>
      <c r="L3413" s="31"/>
      <c r="M3413" s="32">
        <v>1</v>
      </c>
      <c r="N3413" s="33"/>
      <c r="O3413" s="32"/>
      <c r="P3413" s="14">
        <f>SUM(L3413:O3413)</f>
        <v>1</v>
      </c>
      <c r="Q3413" s="15">
        <f t="shared" si="2726"/>
        <v>3</v>
      </c>
      <c r="R3413" s="56">
        <v>45583</v>
      </c>
      <c r="S3413" s="30" t="s">
        <v>2360</v>
      </c>
      <c r="T3413" s="37"/>
      <c r="U3413" s="19"/>
      <c r="V3413" s="18">
        <v>5</v>
      </c>
      <c r="W3413" s="32"/>
      <c r="X3413" s="14">
        <f t="shared" ref="X3413:X3430" si="2737">SUM(T3413:W3413)</f>
        <v>5</v>
      </c>
      <c r="Y3413" s="37"/>
      <c r="Z3413" s="19"/>
      <c r="AA3413" s="18">
        <v>5</v>
      </c>
      <c r="AB3413" s="32"/>
      <c r="AC3413" s="14">
        <f t="shared" ref="AC3413:AC3430" si="2738">SUM(Y3413:AB3413)</f>
        <v>5</v>
      </c>
      <c r="AD3413" s="37"/>
      <c r="AE3413" s="19"/>
      <c r="AF3413" s="18">
        <v>5</v>
      </c>
      <c r="AG3413" s="32"/>
      <c r="AH3413" s="14">
        <f t="shared" ref="AH3413:AH3430" si="2739">SUM(AD3413:AG3413)</f>
        <v>5</v>
      </c>
      <c r="AI3413" s="15">
        <f t="shared" si="2722"/>
        <v>15</v>
      </c>
      <c r="AJ3413" s="56">
        <v>45582</v>
      </c>
    </row>
    <row r="3414" spans="1:36" x14ac:dyDescent="0.15">
      <c r="A3414" s="30" t="s">
        <v>2363</v>
      </c>
      <c r="B3414" s="37"/>
      <c r="C3414" s="19">
        <v>1</v>
      </c>
      <c r="D3414" s="18"/>
      <c r="E3414" s="32"/>
      <c r="F3414" s="14">
        <f t="shared" ref="F3414:F3436" si="2740">SUM(B3414:E3414)</f>
        <v>1</v>
      </c>
      <c r="G3414" s="37"/>
      <c r="H3414" s="19">
        <v>1</v>
      </c>
      <c r="I3414" s="18"/>
      <c r="J3414" s="32"/>
      <c r="K3414" s="14">
        <f t="shared" ref="K3414:K3436" si="2741">SUM(G3414:J3414)</f>
        <v>1</v>
      </c>
      <c r="L3414" s="37"/>
      <c r="M3414" s="19">
        <v>1</v>
      </c>
      <c r="N3414" s="18"/>
      <c r="O3414" s="32"/>
      <c r="P3414" s="14">
        <f t="shared" ref="P3414:P3436" si="2742">SUM(L3414:O3414)</f>
        <v>1</v>
      </c>
      <c r="Q3414" s="15">
        <f t="shared" si="2726"/>
        <v>3</v>
      </c>
      <c r="R3414" s="56">
        <v>45586</v>
      </c>
      <c r="S3414" s="30" t="s">
        <v>2362</v>
      </c>
      <c r="T3414" s="37">
        <v>1</v>
      </c>
      <c r="U3414" s="19">
        <v>1</v>
      </c>
      <c r="V3414" s="18"/>
      <c r="W3414" s="32">
        <v>1</v>
      </c>
      <c r="X3414" s="14">
        <f t="shared" si="2737"/>
        <v>3</v>
      </c>
      <c r="Y3414" s="37">
        <v>1</v>
      </c>
      <c r="Z3414" s="19">
        <v>1</v>
      </c>
      <c r="AA3414" s="18"/>
      <c r="AB3414" s="32">
        <v>1</v>
      </c>
      <c r="AC3414" s="14">
        <f t="shared" si="2738"/>
        <v>3</v>
      </c>
      <c r="AD3414" s="37">
        <v>1</v>
      </c>
      <c r="AE3414" s="19">
        <v>1</v>
      </c>
      <c r="AF3414" s="18"/>
      <c r="AG3414" s="32">
        <v>1</v>
      </c>
      <c r="AH3414" s="14">
        <f t="shared" si="2739"/>
        <v>3</v>
      </c>
      <c r="AI3414" s="15">
        <f t="shared" si="2722"/>
        <v>9</v>
      </c>
      <c r="AJ3414" s="56">
        <v>45583</v>
      </c>
    </row>
    <row r="3415" spans="1:36" x14ac:dyDescent="0.15">
      <c r="A3415" s="30" t="s">
        <v>2364</v>
      </c>
      <c r="B3415" s="37">
        <v>1</v>
      </c>
      <c r="C3415" s="19">
        <v>2</v>
      </c>
      <c r="D3415" s="18"/>
      <c r="E3415" s="32">
        <v>1</v>
      </c>
      <c r="F3415" s="14">
        <f t="shared" si="2740"/>
        <v>4</v>
      </c>
      <c r="G3415" s="37">
        <v>1</v>
      </c>
      <c r="H3415" s="19">
        <v>2</v>
      </c>
      <c r="I3415" s="18"/>
      <c r="J3415" s="32">
        <v>1</v>
      </c>
      <c r="K3415" s="14">
        <f t="shared" si="2741"/>
        <v>4</v>
      </c>
      <c r="L3415" s="37">
        <v>1</v>
      </c>
      <c r="M3415" s="19">
        <v>2</v>
      </c>
      <c r="N3415" s="18"/>
      <c r="O3415" s="32">
        <v>1</v>
      </c>
      <c r="P3415" s="14">
        <f t="shared" si="2742"/>
        <v>4</v>
      </c>
      <c r="Q3415" s="15">
        <f t="shared" si="2726"/>
        <v>12</v>
      </c>
      <c r="R3415" s="56">
        <v>45588</v>
      </c>
      <c r="S3415" s="39" t="s">
        <v>1837</v>
      </c>
      <c r="T3415" s="37"/>
      <c r="U3415" s="19">
        <v>3</v>
      </c>
      <c r="V3415" s="18">
        <v>3</v>
      </c>
      <c r="W3415" s="32"/>
      <c r="X3415" s="14">
        <f t="shared" si="2737"/>
        <v>6</v>
      </c>
      <c r="Y3415" s="37"/>
      <c r="Z3415" s="19">
        <v>3</v>
      </c>
      <c r="AA3415" s="18">
        <v>3</v>
      </c>
      <c r="AB3415" s="32">
        <v>3</v>
      </c>
      <c r="AC3415" s="14">
        <f t="shared" si="2738"/>
        <v>9</v>
      </c>
      <c r="AD3415" s="37"/>
      <c r="AE3415" s="19">
        <v>3</v>
      </c>
      <c r="AF3415" s="18">
        <v>3</v>
      </c>
      <c r="AG3415" s="32">
        <v>3</v>
      </c>
      <c r="AH3415" s="14">
        <f t="shared" si="2739"/>
        <v>9</v>
      </c>
      <c r="AI3415" s="15">
        <f t="shared" si="2722"/>
        <v>24</v>
      </c>
      <c r="AJ3415" s="56">
        <v>45590</v>
      </c>
    </row>
    <row r="3416" spans="1:36" x14ac:dyDescent="0.15">
      <c r="A3416" s="30" t="s">
        <v>2365</v>
      </c>
      <c r="B3416" s="37"/>
      <c r="C3416" s="19">
        <v>1</v>
      </c>
      <c r="D3416" s="18">
        <v>1</v>
      </c>
      <c r="E3416" s="32"/>
      <c r="F3416" s="14">
        <f t="shared" si="2740"/>
        <v>2</v>
      </c>
      <c r="G3416" s="37"/>
      <c r="H3416" s="19">
        <v>1</v>
      </c>
      <c r="I3416" s="18">
        <v>1</v>
      </c>
      <c r="J3416" s="32"/>
      <c r="K3416" s="14">
        <f t="shared" si="2741"/>
        <v>2</v>
      </c>
      <c r="L3416" s="37"/>
      <c r="M3416" s="19">
        <v>1</v>
      </c>
      <c r="N3416" s="18">
        <v>1</v>
      </c>
      <c r="O3416" s="32"/>
      <c r="P3416" s="14">
        <f t="shared" si="2742"/>
        <v>2</v>
      </c>
      <c r="Q3416" s="15">
        <f t="shared" si="2726"/>
        <v>6</v>
      </c>
      <c r="R3416" s="56">
        <v>45590</v>
      </c>
      <c r="S3416" s="30" t="s">
        <v>2368</v>
      </c>
      <c r="T3416" s="37">
        <v>1</v>
      </c>
      <c r="U3416" s="19">
        <v>1</v>
      </c>
      <c r="V3416" s="18">
        <v>9</v>
      </c>
      <c r="W3416" s="32"/>
      <c r="X3416" s="14">
        <f t="shared" si="2737"/>
        <v>11</v>
      </c>
      <c r="Y3416" s="37">
        <v>1</v>
      </c>
      <c r="Z3416" s="19">
        <v>1</v>
      </c>
      <c r="AA3416" s="18">
        <v>9</v>
      </c>
      <c r="AB3416" s="32"/>
      <c r="AC3416" s="14">
        <f t="shared" si="2738"/>
        <v>11</v>
      </c>
      <c r="AD3416" s="37">
        <v>1</v>
      </c>
      <c r="AE3416" s="19">
        <v>1</v>
      </c>
      <c r="AF3416" s="18">
        <v>9</v>
      </c>
      <c r="AG3416" s="32"/>
      <c r="AH3416" s="14">
        <f t="shared" si="2739"/>
        <v>11</v>
      </c>
      <c r="AI3416" s="15">
        <f t="shared" si="2722"/>
        <v>33</v>
      </c>
      <c r="AJ3416" s="56">
        <v>45590</v>
      </c>
    </row>
    <row r="3417" spans="1:36" x14ac:dyDescent="0.15">
      <c r="A3417" s="30" t="s">
        <v>88</v>
      </c>
      <c r="B3417" s="37"/>
      <c r="C3417" s="19"/>
      <c r="D3417" s="18"/>
      <c r="E3417" s="32">
        <v>1</v>
      </c>
      <c r="F3417" s="14">
        <f t="shared" si="2740"/>
        <v>1</v>
      </c>
      <c r="G3417" s="37"/>
      <c r="H3417" s="19"/>
      <c r="I3417" s="18"/>
      <c r="J3417" s="32"/>
      <c r="K3417" s="14">
        <f t="shared" si="2741"/>
        <v>0</v>
      </c>
      <c r="L3417" s="37"/>
      <c r="M3417" s="19"/>
      <c r="N3417" s="18"/>
      <c r="O3417" s="32"/>
      <c r="P3417" s="14">
        <f t="shared" si="2742"/>
        <v>0</v>
      </c>
      <c r="Q3417" s="15">
        <f t="shared" si="2726"/>
        <v>1</v>
      </c>
      <c r="R3417" s="56">
        <v>45593</v>
      </c>
      <c r="S3417" s="30" t="s">
        <v>2369</v>
      </c>
      <c r="T3417" s="37">
        <v>1</v>
      </c>
      <c r="U3417" s="19">
        <v>1</v>
      </c>
      <c r="V3417" s="18">
        <v>6</v>
      </c>
      <c r="W3417" s="32">
        <v>1</v>
      </c>
      <c r="X3417" s="14">
        <f t="shared" si="2737"/>
        <v>9</v>
      </c>
      <c r="Y3417" s="37">
        <v>1</v>
      </c>
      <c r="Z3417" s="19">
        <v>1</v>
      </c>
      <c r="AA3417" s="18">
        <v>6</v>
      </c>
      <c r="AB3417" s="32">
        <v>1</v>
      </c>
      <c r="AC3417" s="14">
        <f t="shared" si="2738"/>
        <v>9</v>
      </c>
      <c r="AD3417" s="37">
        <v>1</v>
      </c>
      <c r="AE3417" s="19">
        <v>1</v>
      </c>
      <c r="AF3417" s="18">
        <v>6</v>
      </c>
      <c r="AG3417" s="32">
        <v>1</v>
      </c>
      <c r="AH3417" s="14">
        <f t="shared" si="2739"/>
        <v>9</v>
      </c>
      <c r="AI3417" s="15">
        <f t="shared" si="2722"/>
        <v>27</v>
      </c>
      <c r="AJ3417" s="56">
        <v>45593</v>
      </c>
    </row>
    <row r="3418" spans="1:36" x14ac:dyDescent="0.15">
      <c r="A3418" s="30" t="s">
        <v>2375</v>
      </c>
      <c r="B3418" s="37"/>
      <c r="C3418" s="19">
        <v>5</v>
      </c>
      <c r="D3418" s="18">
        <v>5</v>
      </c>
      <c r="E3418" s="32"/>
      <c r="F3418" s="14">
        <f t="shared" si="2740"/>
        <v>10</v>
      </c>
      <c r="G3418" s="37"/>
      <c r="H3418" s="19">
        <v>5</v>
      </c>
      <c r="I3418" s="18">
        <v>5</v>
      </c>
      <c r="J3418" s="32"/>
      <c r="K3418" s="14">
        <f t="shared" si="2741"/>
        <v>10</v>
      </c>
      <c r="L3418" s="37"/>
      <c r="M3418" s="19">
        <v>5</v>
      </c>
      <c r="N3418" s="18">
        <v>5</v>
      </c>
      <c r="O3418" s="32"/>
      <c r="P3418" s="14">
        <f t="shared" si="2742"/>
        <v>10</v>
      </c>
      <c r="Q3418" s="15">
        <f t="shared" si="2726"/>
        <v>30</v>
      </c>
      <c r="R3418" s="56">
        <v>45603</v>
      </c>
      <c r="S3418" s="30" t="s">
        <v>2370</v>
      </c>
      <c r="T3418" s="37">
        <v>1</v>
      </c>
      <c r="U3418" s="19">
        <v>8</v>
      </c>
      <c r="V3418" s="18">
        <v>7</v>
      </c>
      <c r="W3418" s="32">
        <v>8</v>
      </c>
      <c r="X3418" s="14">
        <f t="shared" si="2737"/>
        <v>24</v>
      </c>
      <c r="Y3418" s="37">
        <v>1</v>
      </c>
      <c r="Z3418" s="19">
        <v>8</v>
      </c>
      <c r="AA3418" s="18">
        <v>7</v>
      </c>
      <c r="AB3418" s="32">
        <v>8</v>
      </c>
      <c r="AC3418" s="14">
        <f t="shared" si="2738"/>
        <v>24</v>
      </c>
      <c r="AD3418" s="37">
        <v>1</v>
      </c>
      <c r="AE3418" s="19">
        <v>8</v>
      </c>
      <c r="AF3418" s="18">
        <v>7</v>
      </c>
      <c r="AG3418" s="32">
        <v>8</v>
      </c>
      <c r="AH3418" s="14">
        <f t="shared" si="2739"/>
        <v>24</v>
      </c>
      <c r="AI3418" s="15">
        <f t="shared" si="2722"/>
        <v>72</v>
      </c>
      <c r="AJ3418" s="56">
        <v>45595</v>
      </c>
    </row>
    <row r="3419" spans="1:36" x14ac:dyDescent="0.15">
      <c r="A3419" s="81" t="s">
        <v>2379</v>
      </c>
      <c r="B3419" s="37"/>
      <c r="C3419" s="19">
        <v>1</v>
      </c>
      <c r="D3419" s="18"/>
      <c r="E3419" s="32"/>
      <c r="F3419" s="14">
        <f t="shared" si="2740"/>
        <v>1</v>
      </c>
      <c r="G3419" s="37"/>
      <c r="H3419" s="19">
        <v>1</v>
      </c>
      <c r="I3419" s="18"/>
      <c r="J3419" s="32"/>
      <c r="K3419" s="14">
        <f t="shared" si="2741"/>
        <v>1</v>
      </c>
      <c r="L3419" s="37"/>
      <c r="M3419" s="19">
        <v>1</v>
      </c>
      <c r="N3419" s="18"/>
      <c r="O3419" s="32"/>
      <c r="P3419" s="14">
        <f t="shared" si="2742"/>
        <v>1</v>
      </c>
      <c r="Q3419" s="15">
        <f t="shared" si="2726"/>
        <v>3</v>
      </c>
      <c r="R3419" s="56">
        <v>45602</v>
      </c>
      <c r="S3419" s="30" t="s">
        <v>2371</v>
      </c>
      <c r="T3419" s="37">
        <v>1</v>
      </c>
      <c r="U3419" s="19">
        <v>1</v>
      </c>
      <c r="V3419" s="18"/>
      <c r="W3419" s="32"/>
      <c r="X3419" s="14">
        <f t="shared" si="2737"/>
        <v>2</v>
      </c>
      <c r="Y3419" s="37">
        <v>1</v>
      </c>
      <c r="Z3419" s="19">
        <v>1</v>
      </c>
      <c r="AA3419" s="18"/>
      <c r="AB3419" s="32"/>
      <c r="AC3419" s="14">
        <f t="shared" si="2738"/>
        <v>2</v>
      </c>
      <c r="AD3419" s="37">
        <v>1</v>
      </c>
      <c r="AE3419" s="19">
        <v>1</v>
      </c>
      <c r="AF3419" s="18"/>
      <c r="AG3419" s="32"/>
      <c r="AH3419" s="14">
        <f t="shared" si="2739"/>
        <v>2</v>
      </c>
      <c r="AI3419" s="15">
        <f t="shared" si="2722"/>
        <v>6</v>
      </c>
      <c r="AJ3419" s="56">
        <v>45596</v>
      </c>
    </row>
    <row r="3420" spans="1:36" x14ac:dyDescent="0.15">
      <c r="A3420" s="30" t="s">
        <v>88</v>
      </c>
      <c r="B3420" s="37"/>
      <c r="C3420" s="19"/>
      <c r="D3420" s="18"/>
      <c r="E3420" s="32"/>
      <c r="F3420" s="14">
        <f t="shared" si="2740"/>
        <v>0</v>
      </c>
      <c r="G3420" s="37"/>
      <c r="H3420" s="19"/>
      <c r="I3420" s="18"/>
      <c r="J3420" s="32"/>
      <c r="K3420" s="14">
        <f t="shared" si="2741"/>
        <v>0</v>
      </c>
      <c r="L3420" s="37"/>
      <c r="M3420" s="19">
        <v>1</v>
      </c>
      <c r="N3420" s="18"/>
      <c r="O3420" s="32"/>
      <c r="P3420" s="14">
        <f t="shared" si="2742"/>
        <v>1</v>
      </c>
      <c r="Q3420" s="15">
        <f t="shared" si="2726"/>
        <v>1</v>
      </c>
      <c r="R3420" s="56">
        <v>45602</v>
      </c>
      <c r="S3420" s="30" t="s">
        <v>2372</v>
      </c>
      <c r="T3420" s="37"/>
      <c r="U3420" s="19">
        <v>4</v>
      </c>
      <c r="V3420" s="18"/>
      <c r="W3420" s="32"/>
      <c r="X3420" s="14">
        <f t="shared" si="2737"/>
        <v>4</v>
      </c>
      <c r="Y3420" s="37"/>
      <c r="Z3420" s="19">
        <v>4</v>
      </c>
      <c r="AA3420" s="18"/>
      <c r="AB3420" s="32"/>
      <c r="AC3420" s="14">
        <f t="shared" si="2738"/>
        <v>4</v>
      </c>
      <c r="AD3420" s="37"/>
      <c r="AE3420" s="19">
        <v>4</v>
      </c>
      <c r="AF3420" s="18"/>
      <c r="AG3420" s="32"/>
      <c r="AH3420" s="14">
        <f t="shared" si="2739"/>
        <v>4</v>
      </c>
      <c r="AI3420" s="15">
        <f t="shared" si="2722"/>
        <v>12</v>
      </c>
      <c r="AJ3420" s="56">
        <v>45597</v>
      </c>
    </row>
    <row r="3421" spans="1:36" x14ac:dyDescent="0.15">
      <c r="A3421" s="30" t="s">
        <v>2381</v>
      </c>
      <c r="B3421" s="37"/>
      <c r="C3421" s="19"/>
      <c r="D3421" s="18"/>
      <c r="E3421" s="32">
        <v>1</v>
      </c>
      <c r="F3421" s="14">
        <f t="shared" si="2740"/>
        <v>1</v>
      </c>
      <c r="G3421" s="37"/>
      <c r="H3421" s="19"/>
      <c r="I3421" s="18"/>
      <c r="J3421" s="32">
        <v>1</v>
      </c>
      <c r="K3421" s="14">
        <f t="shared" si="2741"/>
        <v>1</v>
      </c>
      <c r="L3421" s="37"/>
      <c r="M3421" s="19"/>
      <c r="N3421" s="18"/>
      <c r="O3421" s="32">
        <v>1</v>
      </c>
      <c r="P3421" s="14">
        <f t="shared" si="2742"/>
        <v>1</v>
      </c>
      <c r="Q3421" s="15">
        <f t="shared" si="2726"/>
        <v>3</v>
      </c>
      <c r="R3421" s="56">
        <v>45604</v>
      </c>
      <c r="S3421" s="30" t="s">
        <v>2373</v>
      </c>
      <c r="T3421" s="37">
        <v>4</v>
      </c>
      <c r="U3421" s="19">
        <v>4</v>
      </c>
      <c r="V3421" s="18">
        <v>4</v>
      </c>
      <c r="W3421" s="32">
        <v>1</v>
      </c>
      <c r="X3421" s="14">
        <f t="shared" si="2737"/>
        <v>13</v>
      </c>
      <c r="Y3421" s="37">
        <v>4</v>
      </c>
      <c r="Z3421" s="19">
        <v>4</v>
      </c>
      <c r="AA3421" s="18">
        <v>4</v>
      </c>
      <c r="AB3421" s="32">
        <v>1</v>
      </c>
      <c r="AC3421" s="14">
        <f t="shared" si="2738"/>
        <v>13</v>
      </c>
      <c r="AD3421" s="37">
        <v>4</v>
      </c>
      <c r="AE3421" s="19">
        <v>4</v>
      </c>
      <c r="AF3421" s="18">
        <v>4</v>
      </c>
      <c r="AG3421" s="32">
        <v>1</v>
      </c>
      <c r="AH3421" s="14">
        <f t="shared" si="2739"/>
        <v>13</v>
      </c>
      <c r="AI3421" s="15">
        <f t="shared" si="2722"/>
        <v>39</v>
      </c>
      <c r="AJ3421" s="56">
        <v>45597</v>
      </c>
    </row>
    <row r="3422" spans="1:36" x14ac:dyDescent="0.15">
      <c r="A3422" s="30" t="s">
        <v>2383</v>
      </c>
      <c r="B3422" s="37"/>
      <c r="C3422" s="19"/>
      <c r="D3422" s="18">
        <v>5</v>
      </c>
      <c r="E3422" s="32"/>
      <c r="F3422" s="14">
        <f t="shared" si="2740"/>
        <v>5</v>
      </c>
      <c r="G3422" s="37"/>
      <c r="H3422" s="19"/>
      <c r="I3422" s="18">
        <v>5</v>
      </c>
      <c r="J3422" s="32"/>
      <c r="K3422" s="14">
        <f t="shared" si="2741"/>
        <v>5</v>
      </c>
      <c r="L3422" s="37"/>
      <c r="M3422" s="19"/>
      <c r="N3422" s="18">
        <v>5</v>
      </c>
      <c r="O3422" s="32"/>
      <c r="P3422" s="14">
        <f t="shared" si="2742"/>
        <v>5</v>
      </c>
      <c r="Q3422" s="15">
        <f t="shared" si="2726"/>
        <v>15</v>
      </c>
      <c r="R3422" s="56">
        <v>45608</v>
      </c>
      <c r="S3422" s="30" t="s">
        <v>2374</v>
      </c>
      <c r="T3422" s="37">
        <v>1</v>
      </c>
      <c r="U3422" s="19">
        <v>2</v>
      </c>
      <c r="V3422" s="18"/>
      <c r="W3422" s="32"/>
      <c r="X3422" s="14">
        <f t="shared" si="2737"/>
        <v>3</v>
      </c>
      <c r="Y3422" s="37">
        <v>1</v>
      </c>
      <c r="Z3422" s="19">
        <v>2</v>
      </c>
      <c r="AA3422" s="18"/>
      <c r="AB3422" s="32"/>
      <c r="AC3422" s="14">
        <f t="shared" si="2738"/>
        <v>3</v>
      </c>
      <c r="AD3422" s="37">
        <v>1</v>
      </c>
      <c r="AE3422" s="19">
        <v>2</v>
      </c>
      <c r="AF3422" s="18"/>
      <c r="AG3422" s="32"/>
      <c r="AH3422" s="14">
        <f t="shared" si="2739"/>
        <v>3</v>
      </c>
      <c r="AI3422" s="15">
        <f t="shared" si="2722"/>
        <v>9</v>
      </c>
      <c r="AJ3422" s="56">
        <v>45601</v>
      </c>
    </row>
    <row r="3423" spans="1:36" x14ac:dyDescent="0.15">
      <c r="A3423" s="30" t="s">
        <v>2387</v>
      </c>
      <c r="B3423" s="37"/>
      <c r="C3423" s="19">
        <v>1</v>
      </c>
      <c r="D3423" s="18"/>
      <c r="E3423" s="32"/>
      <c r="F3423" s="14">
        <f t="shared" si="2740"/>
        <v>1</v>
      </c>
      <c r="G3423" s="37"/>
      <c r="H3423" s="19">
        <v>1</v>
      </c>
      <c r="I3423" s="18"/>
      <c r="J3423" s="32"/>
      <c r="K3423" s="14">
        <f t="shared" si="2741"/>
        <v>1</v>
      </c>
      <c r="L3423" s="37"/>
      <c r="M3423" s="19">
        <v>1</v>
      </c>
      <c r="N3423" s="18"/>
      <c r="O3423" s="32"/>
      <c r="P3423" s="14">
        <f t="shared" si="2742"/>
        <v>1</v>
      </c>
      <c r="Q3423" s="15">
        <f t="shared" si="2726"/>
        <v>3</v>
      </c>
      <c r="R3423" s="56">
        <v>45611</v>
      </c>
      <c r="S3423" s="81" t="s">
        <v>2376</v>
      </c>
      <c r="T3423" s="37"/>
      <c r="U3423" s="19">
        <v>1</v>
      </c>
      <c r="V3423" s="18"/>
      <c r="W3423" s="32"/>
      <c r="X3423" s="14">
        <f t="shared" ref="X3423:X3425" si="2743">SUM(T3423:W3423)</f>
        <v>1</v>
      </c>
      <c r="Y3423" s="37"/>
      <c r="Z3423" s="19">
        <v>1</v>
      </c>
      <c r="AA3423" s="18"/>
      <c r="AB3423" s="32"/>
      <c r="AC3423" s="14">
        <f t="shared" ref="AC3423:AC3425" si="2744">SUM(Y3423:AB3423)</f>
        <v>1</v>
      </c>
      <c r="AD3423" s="37"/>
      <c r="AE3423" s="19">
        <v>1</v>
      </c>
      <c r="AF3423" s="18"/>
      <c r="AG3423" s="32"/>
      <c r="AH3423" s="14">
        <f t="shared" ref="AH3423:AH3425" si="2745">SUM(AD3423:AG3423)</f>
        <v>1</v>
      </c>
      <c r="AI3423" s="15">
        <f t="shared" ref="AI3423:AI3425" si="2746">X3423+AC3423+AH3423</f>
        <v>3</v>
      </c>
      <c r="AJ3423" s="56">
        <v>45601</v>
      </c>
    </row>
    <row r="3424" spans="1:36" x14ac:dyDescent="0.15">
      <c r="A3424" s="30" t="s">
        <v>2390</v>
      </c>
      <c r="B3424" s="37"/>
      <c r="C3424" s="19"/>
      <c r="D3424" s="18">
        <v>1</v>
      </c>
      <c r="E3424" s="32"/>
      <c r="F3424" s="14">
        <f t="shared" si="2740"/>
        <v>1</v>
      </c>
      <c r="G3424" s="37"/>
      <c r="H3424" s="19"/>
      <c r="I3424" s="18">
        <v>1</v>
      </c>
      <c r="J3424" s="32"/>
      <c r="K3424" s="14">
        <f t="shared" si="2741"/>
        <v>1</v>
      </c>
      <c r="L3424" s="37"/>
      <c r="M3424" s="19"/>
      <c r="N3424" s="18">
        <v>1</v>
      </c>
      <c r="O3424" s="32"/>
      <c r="P3424" s="14">
        <f t="shared" si="2742"/>
        <v>1</v>
      </c>
      <c r="Q3424" s="15">
        <f t="shared" si="2726"/>
        <v>3</v>
      </c>
      <c r="R3424" s="56">
        <v>45611</v>
      </c>
      <c r="S3424" s="39" t="s">
        <v>1837</v>
      </c>
      <c r="T3424" s="37"/>
      <c r="U3424" s="19">
        <v>5</v>
      </c>
      <c r="V3424" s="18">
        <v>5</v>
      </c>
      <c r="W3424" s="32"/>
      <c r="X3424" s="14">
        <f t="shared" si="2743"/>
        <v>10</v>
      </c>
      <c r="Y3424" s="37"/>
      <c r="Z3424" s="19">
        <v>5</v>
      </c>
      <c r="AA3424" s="18">
        <v>5</v>
      </c>
      <c r="AB3424" s="32"/>
      <c r="AC3424" s="14">
        <f t="shared" si="2744"/>
        <v>10</v>
      </c>
      <c r="AD3424" s="37"/>
      <c r="AE3424" s="19">
        <v>5</v>
      </c>
      <c r="AF3424" s="18">
        <v>5</v>
      </c>
      <c r="AG3424" s="32"/>
      <c r="AH3424" s="14">
        <f t="shared" si="2745"/>
        <v>10</v>
      </c>
      <c r="AI3424" s="15">
        <f t="shared" si="2746"/>
        <v>30</v>
      </c>
      <c r="AJ3424" s="56">
        <v>45598</v>
      </c>
    </row>
    <row r="3425" spans="1:39" x14ac:dyDescent="0.15">
      <c r="A3425" s="30" t="s">
        <v>88</v>
      </c>
      <c r="B3425" s="37">
        <v>1</v>
      </c>
      <c r="C3425" s="19"/>
      <c r="D3425" s="18"/>
      <c r="E3425" s="32"/>
      <c r="F3425" s="14">
        <f t="shared" si="2740"/>
        <v>1</v>
      </c>
      <c r="G3425" s="37"/>
      <c r="H3425" s="19"/>
      <c r="I3425" s="18"/>
      <c r="J3425" s="32"/>
      <c r="K3425" s="14">
        <f t="shared" si="2741"/>
        <v>0</v>
      </c>
      <c r="L3425" s="37"/>
      <c r="M3425" s="19"/>
      <c r="N3425" s="18"/>
      <c r="O3425" s="32"/>
      <c r="P3425" s="14">
        <f t="shared" si="2742"/>
        <v>0</v>
      </c>
      <c r="Q3425" s="15">
        <f t="shared" si="2726"/>
        <v>1</v>
      </c>
      <c r="R3425" s="56">
        <v>45614</v>
      </c>
      <c r="S3425" s="30" t="s">
        <v>2380</v>
      </c>
      <c r="T3425" s="37">
        <v>2</v>
      </c>
      <c r="U3425" s="19"/>
      <c r="V3425" s="18"/>
      <c r="W3425" s="32">
        <v>1</v>
      </c>
      <c r="X3425" s="14">
        <f t="shared" si="2743"/>
        <v>3</v>
      </c>
      <c r="Y3425" s="37">
        <v>2</v>
      </c>
      <c r="Z3425" s="19"/>
      <c r="AA3425" s="18"/>
      <c r="AB3425" s="32">
        <v>1</v>
      </c>
      <c r="AC3425" s="14">
        <f t="shared" si="2744"/>
        <v>3</v>
      </c>
      <c r="AD3425" s="37">
        <v>2</v>
      </c>
      <c r="AE3425" s="19"/>
      <c r="AF3425" s="18"/>
      <c r="AG3425" s="32">
        <v>1</v>
      </c>
      <c r="AH3425" s="14">
        <f t="shared" si="2745"/>
        <v>3</v>
      </c>
      <c r="AI3425" s="15">
        <f t="shared" si="2746"/>
        <v>9</v>
      </c>
      <c r="AJ3425" s="56">
        <v>45604</v>
      </c>
    </row>
    <row r="3426" spans="1:39" x14ac:dyDescent="0.15">
      <c r="A3426" s="30" t="s">
        <v>2392</v>
      </c>
      <c r="B3426" s="37">
        <v>1</v>
      </c>
      <c r="C3426" s="19"/>
      <c r="D3426" s="18"/>
      <c r="E3426" s="32"/>
      <c r="F3426" s="14">
        <f t="shared" si="2740"/>
        <v>1</v>
      </c>
      <c r="G3426" s="37">
        <v>1</v>
      </c>
      <c r="H3426" s="19"/>
      <c r="I3426" s="18"/>
      <c r="J3426" s="32"/>
      <c r="K3426" s="14">
        <f t="shared" si="2741"/>
        <v>1</v>
      </c>
      <c r="L3426" s="37">
        <v>1</v>
      </c>
      <c r="M3426" s="19"/>
      <c r="N3426" s="18"/>
      <c r="O3426" s="32"/>
      <c r="P3426" s="14">
        <f t="shared" si="2742"/>
        <v>1</v>
      </c>
      <c r="Q3426" s="15">
        <f t="shared" si="2726"/>
        <v>3</v>
      </c>
      <c r="R3426" s="56">
        <v>45618</v>
      </c>
      <c r="S3426" s="30" t="s">
        <v>2382</v>
      </c>
      <c r="T3426" s="37"/>
      <c r="U3426" s="19"/>
      <c r="V3426" s="18"/>
      <c r="W3426" s="32">
        <v>2</v>
      </c>
      <c r="X3426" s="14">
        <f t="shared" si="2737"/>
        <v>2</v>
      </c>
      <c r="Y3426" s="37"/>
      <c r="Z3426" s="19"/>
      <c r="AA3426" s="18"/>
      <c r="AB3426" s="32">
        <v>2</v>
      </c>
      <c r="AC3426" s="14">
        <f t="shared" si="2738"/>
        <v>2</v>
      </c>
      <c r="AD3426" s="37"/>
      <c r="AE3426" s="19"/>
      <c r="AF3426" s="18"/>
      <c r="AG3426" s="32">
        <v>2</v>
      </c>
      <c r="AH3426" s="14">
        <f t="shared" si="2739"/>
        <v>2</v>
      </c>
      <c r="AI3426" s="15">
        <f t="shared" si="2722"/>
        <v>6</v>
      </c>
      <c r="AJ3426" s="56">
        <v>45607</v>
      </c>
    </row>
    <row r="3427" spans="1:39" x14ac:dyDescent="0.15">
      <c r="A3427" s="30"/>
      <c r="B3427" s="37"/>
      <c r="C3427" s="19"/>
      <c r="D3427" s="18"/>
      <c r="E3427" s="32"/>
      <c r="F3427" s="14">
        <f t="shared" si="2740"/>
        <v>0</v>
      </c>
      <c r="G3427" s="37"/>
      <c r="H3427" s="19"/>
      <c r="I3427" s="18"/>
      <c r="J3427" s="32"/>
      <c r="K3427" s="14">
        <f t="shared" si="2741"/>
        <v>0</v>
      </c>
      <c r="L3427" s="37"/>
      <c r="M3427" s="19"/>
      <c r="N3427" s="18"/>
      <c r="O3427" s="32"/>
      <c r="P3427" s="14">
        <f t="shared" si="2742"/>
        <v>0</v>
      </c>
      <c r="Q3427" s="15">
        <f t="shared" si="2726"/>
        <v>0</v>
      </c>
      <c r="R3427" s="57"/>
      <c r="S3427" s="13" t="s">
        <v>2384</v>
      </c>
      <c r="T3427" s="37"/>
      <c r="U3427" s="19"/>
      <c r="V3427" s="18">
        <v>5</v>
      </c>
      <c r="W3427" s="32"/>
      <c r="X3427" s="14">
        <f t="shared" si="2737"/>
        <v>5</v>
      </c>
      <c r="Y3427" s="37"/>
      <c r="Z3427" s="19"/>
      <c r="AA3427" s="18">
        <v>5</v>
      </c>
      <c r="AB3427" s="32"/>
      <c r="AC3427" s="14">
        <f t="shared" si="2738"/>
        <v>5</v>
      </c>
      <c r="AD3427" s="37"/>
      <c r="AE3427" s="19"/>
      <c r="AF3427" s="18">
        <v>5</v>
      </c>
      <c r="AG3427" s="32"/>
      <c r="AH3427" s="14">
        <f t="shared" si="2739"/>
        <v>5</v>
      </c>
      <c r="AI3427" s="15">
        <f t="shared" si="2722"/>
        <v>15</v>
      </c>
      <c r="AJ3427" s="56">
        <v>45607</v>
      </c>
    </row>
    <row r="3428" spans="1:39" x14ac:dyDescent="0.15">
      <c r="A3428" s="30"/>
      <c r="B3428" s="37"/>
      <c r="C3428" s="19"/>
      <c r="D3428" s="18"/>
      <c r="E3428" s="32"/>
      <c r="F3428" s="14">
        <f t="shared" si="2740"/>
        <v>0</v>
      </c>
      <c r="G3428" s="37"/>
      <c r="H3428" s="19"/>
      <c r="I3428" s="18"/>
      <c r="J3428" s="32"/>
      <c r="K3428" s="14">
        <f t="shared" si="2741"/>
        <v>0</v>
      </c>
      <c r="L3428" s="37"/>
      <c r="M3428" s="19"/>
      <c r="N3428" s="18"/>
      <c r="O3428" s="32"/>
      <c r="P3428" s="14">
        <f t="shared" si="2742"/>
        <v>0</v>
      </c>
      <c r="Q3428" s="15">
        <f t="shared" si="2726"/>
        <v>0</v>
      </c>
      <c r="R3428" s="57"/>
      <c r="S3428" s="30" t="s">
        <v>2385</v>
      </c>
      <c r="T3428" s="31">
        <v>2</v>
      </c>
      <c r="U3428" s="32"/>
      <c r="V3428" s="33">
        <v>1</v>
      </c>
      <c r="W3428" s="32"/>
      <c r="X3428" s="14">
        <f t="shared" si="2737"/>
        <v>3</v>
      </c>
      <c r="Y3428" s="31">
        <v>2</v>
      </c>
      <c r="Z3428" s="32"/>
      <c r="AA3428" s="33">
        <v>1</v>
      </c>
      <c r="AB3428" s="32"/>
      <c r="AC3428" s="14">
        <f t="shared" si="2738"/>
        <v>3</v>
      </c>
      <c r="AD3428" s="31">
        <v>2</v>
      </c>
      <c r="AE3428" s="32"/>
      <c r="AF3428" s="33">
        <v>1</v>
      </c>
      <c r="AG3428" s="32"/>
      <c r="AH3428" s="14">
        <f t="shared" si="2739"/>
        <v>3</v>
      </c>
      <c r="AI3428" s="15">
        <f t="shared" si="2722"/>
        <v>9</v>
      </c>
      <c r="AJ3428" s="56">
        <v>45609</v>
      </c>
    </row>
    <row r="3429" spans="1:39" x14ac:dyDescent="0.15">
      <c r="A3429" s="30"/>
      <c r="B3429" s="37"/>
      <c r="C3429" s="19"/>
      <c r="D3429" s="18"/>
      <c r="E3429" s="32"/>
      <c r="F3429" s="14">
        <f t="shared" si="2740"/>
        <v>0</v>
      </c>
      <c r="G3429" s="37"/>
      <c r="H3429" s="19"/>
      <c r="I3429" s="18"/>
      <c r="J3429" s="32"/>
      <c r="K3429" s="14">
        <f t="shared" si="2741"/>
        <v>0</v>
      </c>
      <c r="L3429" s="37"/>
      <c r="M3429" s="19"/>
      <c r="N3429" s="18"/>
      <c r="O3429" s="32"/>
      <c r="P3429" s="14">
        <f t="shared" si="2742"/>
        <v>0</v>
      </c>
      <c r="Q3429" s="15">
        <f t="shared" si="2726"/>
        <v>0</v>
      </c>
      <c r="S3429" s="30" t="s">
        <v>2386</v>
      </c>
      <c r="T3429" s="31"/>
      <c r="U3429" s="32">
        <v>2</v>
      </c>
      <c r="V3429" s="33"/>
      <c r="W3429" s="32"/>
      <c r="X3429" s="14">
        <f t="shared" si="2737"/>
        <v>2</v>
      </c>
      <c r="Y3429" s="31"/>
      <c r="Z3429" s="32">
        <v>2</v>
      </c>
      <c r="AA3429" s="33"/>
      <c r="AB3429" s="32"/>
      <c r="AC3429" s="14">
        <f t="shared" si="2738"/>
        <v>2</v>
      </c>
      <c r="AD3429" s="31"/>
      <c r="AE3429" s="32">
        <v>2</v>
      </c>
      <c r="AF3429" s="33"/>
      <c r="AG3429" s="32"/>
      <c r="AH3429" s="14">
        <f t="shared" si="2739"/>
        <v>2</v>
      </c>
      <c r="AI3429" s="15">
        <f t="shared" si="2722"/>
        <v>6</v>
      </c>
      <c r="AJ3429" s="56">
        <v>45610</v>
      </c>
      <c r="AK3429" s="16"/>
    </row>
    <row r="3430" spans="1:39" x14ac:dyDescent="0.15">
      <c r="A3430" s="30"/>
      <c r="B3430" s="37"/>
      <c r="C3430" s="19"/>
      <c r="D3430" s="18"/>
      <c r="E3430" s="32"/>
      <c r="F3430" s="14">
        <f t="shared" si="2740"/>
        <v>0</v>
      </c>
      <c r="G3430" s="37"/>
      <c r="H3430" s="19"/>
      <c r="I3430" s="18"/>
      <c r="J3430" s="32"/>
      <c r="K3430" s="14">
        <f t="shared" si="2741"/>
        <v>0</v>
      </c>
      <c r="L3430" s="37"/>
      <c r="M3430" s="19"/>
      <c r="N3430" s="18"/>
      <c r="O3430" s="32"/>
      <c r="P3430" s="14">
        <f t="shared" si="2742"/>
        <v>0</v>
      </c>
      <c r="Q3430" s="15">
        <f t="shared" si="2726"/>
        <v>0</v>
      </c>
      <c r="S3430" s="13" t="s">
        <v>27</v>
      </c>
      <c r="T3430" s="31"/>
      <c r="U3430" s="32">
        <v>3</v>
      </c>
      <c r="V3430" s="33"/>
      <c r="W3430" s="32">
        <v>3</v>
      </c>
      <c r="X3430" s="14">
        <f t="shared" si="2737"/>
        <v>6</v>
      </c>
      <c r="Y3430" s="31"/>
      <c r="Z3430" s="32"/>
      <c r="AA3430" s="33"/>
      <c r="AB3430" s="32"/>
      <c r="AC3430" s="14">
        <f t="shared" si="2738"/>
        <v>0</v>
      </c>
      <c r="AD3430" s="31"/>
      <c r="AE3430" s="32">
        <v>3</v>
      </c>
      <c r="AF3430" s="33"/>
      <c r="AG3430" s="32"/>
      <c r="AH3430" s="14">
        <f t="shared" si="2739"/>
        <v>3</v>
      </c>
      <c r="AI3430" s="15">
        <f t="shared" si="2722"/>
        <v>9</v>
      </c>
      <c r="AJ3430" s="56">
        <v>45610</v>
      </c>
      <c r="AK3430" s="16"/>
    </row>
    <row r="3431" spans="1:39" x14ac:dyDescent="0.15">
      <c r="A3431" s="30"/>
      <c r="B3431" s="37"/>
      <c r="C3431" s="19"/>
      <c r="D3431" s="18"/>
      <c r="E3431" s="32"/>
      <c r="F3431" s="14">
        <f t="shared" si="2740"/>
        <v>0</v>
      </c>
      <c r="G3431" s="37"/>
      <c r="H3431" s="19"/>
      <c r="I3431" s="18"/>
      <c r="J3431" s="32"/>
      <c r="K3431" s="14">
        <f t="shared" si="2741"/>
        <v>0</v>
      </c>
      <c r="L3431" s="37"/>
      <c r="M3431" s="19"/>
      <c r="N3431" s="18"/>
      <c r="O3431" s="32"/>
      <c r="P3431" s="14">
        <f t="shared" si="2742"/>
        <v>0</v>
      </c>
      <c r="Q3431" s="15">
        <f t="shared" si="2726"/>
        <v>0</v>
      </c>
      <c r="S3431" s="30" t="s">
        <v>2391</v>
      </c>
      <c r="T3431" s="31">
        <v>2</v>
      </c>
      <c r="U3431" s="32">
        <v>2</v>
      </c>
      <c r="V3431" s="33">
        <v>2</v>
      </c>
      <c r="W3431" s="32">
        <v>3</v>
      </c>
      <c r="X3431" s="14">
        <f t="shared" ref="X3431:X3434" si="2747">SUM(T3431:W3431)</f>
        <v>9</v>
      </c>
      <c r="Y3431" s="31">
        <v>2</v>
      </c>
      <c r="Z3431" s="32">
        <v>2</v>
      </c>
      <c r="AA3431" s="33">
        <v>2</v>
      </c>
      <c r="AB3431" s="32">
        <v>3</v>
      </c>
      <c r="AC3431" s="14">
        <f t="shared" ref="AC3431:AC3434" si="2748">SUM(Y3431:AB3431)</f>
        <v>9</v>
      </c>
      <c r="AD3431" s="31">
        <v>2</v>
      </c>
      <c r="AE3431" s="32">
        <v>2</v>
      </c>
      <c r="AF3431" s="33">
        <v>2</v>
      </c>
      <c r="AG3431" s="32">
        <v>3</v>
      </c>
      <c r="AH3431" s="14">
        <f t="shared" ref="AH3431:AH3434" si="2749">SUM(AD3431:AG3431)</f>
        <v>9</v>
      </c>
      <c r="AI3431" s="15">
        <f t="shared" ref="AI3431:AI3434" si="2750">X3431+AC3431+AH3431</f>
        <v>27</v>
      </c>
      <c r="AJ3431" s="56">
        <v>45614</v>
      </c>
      <c r="AK3431" s="16"/>
    </row>
    <row r="3432" spans="1:39" x14ac:dyDescent="0.15">
      <c r="A3432" s="39"/>
      <c r="B3432" s="37"/>
      <c r="C3432" s="19"/>
      <c r="D3432" s="18"/>
      <c r="E3432" s="32"/>
      <c r="F3432" s="14">
        <f t="shared" si="2740"/>
        <v>0</v>
      </c>
      <c r="G3432" s="37"/>
      <c r="H3432" s="19"/>
      <c r="I3432" s="18"/>
      <c r="J3432" s="32"/>
      <c r="K3432" s="14">
        <f t="shared" si="2741"/>
        <v>0</v>
      </c>
      <c r="L3432" s="37"/>
      <c r="M3432" s="19"/>
      <c r="N3432" s="18"/>
      <c r="O3432" s="32"/>
      <c r="P3432" s="14">
        <f t="shared" si="2742"/>
        <v>0</v>
      </c>
      <c r="Q3432" s="15">
        <f t="shared" si="2726"/>
        <v>0</v>
      </c>
      <c r="S3432" s="30"/>
      <c r="T3432" s="31"/>
      <c r="U3432" s="32"/>
      <c r="V3432" s="33"/>
      <c r="W3432" s="32"/>
      <c r="X3432" s="14">
        <f t="shared" si="2747"/>
        <v>0</v>
      </c>
      <c r="Y3432" s="31"/>
      <c r="Z3432" s="32"/>
      <c r="AA3432" s="33"/>
      <c r="AB3432" s="32"/>
      <c r="AC3432" s="14">
        <f t="shared" si="2748"/>
        <v>0</v>
      </c>
      <c r="AD3432" s="31"/>
      <c r="AE3432" s="32"/>
      <c r="AF3432" s="33"/>
      <c r="AG3432" s="32"/>
      <c r="AH3432" s="14">
        <f t="shared" si="2749"/>
        <v>0</v>
      </c>
      <c r="AI3432" s="15">
        <f t="shared" si="2750"/>
        <v>0</v>
      </c>
      <c r="AJ3432" s="57"/>
      <c r="AK3432" s="16"/>
    </row>
    <row r="3433" spans="1:39" x14ac:dyDescent="0.15">
      <c r="A3433" s="30"/>
      <c r="B3433" s="37"/>
      <c r="C3433" s="19"/>
      <c r="D3433" s="18"/>
      <c r="E3433" s="32"/>
      <c r="F3433" s="14">
        <f t="shared" si="2740"/>
        <v>0</v>
      </c>
      <c r="G3433" s="37"/>
      <c r="H3433" s="19"/>
      <c r="I3433" s="18"/>
      <c r="J3433" s="32"/>
      <c r="K3433" s="14">
        <f t="shared" si="2741"/>
        <v>0</v>
      </c>
      <c r="L3433" s="37"/>
      <c r="M3433" s="19"/>
      <c r="N3433" s="18"/>
      <c r="O3433" s="32"/>
      <c r="P3433" s="14">
        <f t="shared" si="2742"/>
        <v>0</v>
      </c>
      <c r="Q3433" s="15">
        <f t="shared" si="2726"/>
        <v>0</v>
      </c>
      <c r="S3433" s="30"/>
      <c r="T3433" s="31"/>
      <c r="U3433" s="32"/>
      <c r="V3433" s="33"/>
      <c r="W3433" s="32"/>
      <c r="X3433" s="14">
        <f t="shared" si="2747"/>
        <v>0</v>
      </c>
      <c r="Y3433" s="31"/>
      <c r="Z3433" s="32"/>
      <c r="AA3433" s="33"/>
      <c r="AB3433" s="32"/>
      <c r="AC3433" s="14">
        <f t="shared" si="2748"/>
        <v>0</v>
      </c>
      <c r="AD3433" s="31"/>
      <c r="AE3433" s="32"/>
      <c r="AF3433" s="33"/>
      <c r="AG3433" s="32"/>
      <c r="AH3433" s="14">
        <f t="shared" si="2749"/>
        <v>0</v>
      </c>
      <c r="AI3433" s="15">
        <f t="shared" si="2750"/>
        <v>0</v>
      </c>
    </row>
    <row r="3434" spans="1:39" x14ac:dyDescent="0.15">
      <c r="A3434" s="30"/>
      <c r="B3434" s="37"/>
      <c r="C3434" s="19"/>
      <c r="D3434" s="18"/>
      <c r="E3434" s="32"/>
      <c r="F3434" s="14">
        <f t="shared" si="2740"/>
        <v>0</v>
      </c>
      <c r="G3434" s="37"/>
      <c r="H3434" s="19"/>
      <c r="I3434" s="18"/>
      <c r="J3434" s="32"/>
      <c r="K3434" s="14">
        <f t="shared" si="2741"/>
        <v>0</v>
      </c>
      <c r="L3434" s="37"/>
      <c r="M3434" s="19"/>
      <c r="N3434" s="18"/>
      <c r="O3434" s="32"/>
      <c r="P3434" s="14">
        <f t="shared" si="2742"/>
        <v>0</v>
      </c>
      <c r="Q3434" s="15">
        <f t="shared" si="2726"/>
        <v>0</v>
      </c>
      <c r="S3434" s="30" t="s">
        <v>2245</v>
      </c>
      <c r="T3434" s="31"/>
      <c r="U3434" s="32"/>
      <c r="V3434" s="33"/>
      <c r="W3434" s="32"/>
      <c r="X3434" s="14">
        <f t="shared" si="2747"/>
        <v>0</v>
      </c>
      <c r="Y3434" s="31"/>
      <c r="Z3434" s="32"/>
      <c r="AA3434" s="33"/>
      <c r="AB3434" s="32"/>
      <c r="AC3434" s="14">
        <f t="shared" si="2748"/>
        <v>0</v>
      </c>
      <c r="AD3434" s="31"/>
      <c r="AE3434" s="32"/>
      <c r="AF3434" s="33"/>
      <c r="AG3434" s="32"/>
      <c r="AH3434" s="14">
        <f t="shared" si="2749"/>
        <v>0</v>
      </c>
      <c r="AI3434" s="15">
        <f t="shared" si="2750"/>
        <v>0</v>
      </c>
      <c r="AJ3434" s="57" t="s">
        <v>2246</v>
      </c>
      <c r="AK3434" s="10"/>
      <c r="AL3434" s="10"/>
      <c r="AM3434" s="10"/>
    </row>
    <row r="3435" spans="1:39" x14ac:dyDescent="0.15">
      <c r="A3435" s="13"/>
      <c r="B3435" s="37"/>
      <c r="C3435" s="19"/>
      <c r="D3435" s="18"/>
      <c r="E3435" s="32"/>
      <c r="F3435" s="14">
        <f t="shared" si="2740"/>
        <v>0</v>
      </c>
      <c r="G3435" s="37"/>
      <c r="H3435" s="19"/>
      <c r="I3435" s="18"/>
      <c r="J3435" s="32"/>
      <c r="K3435" s="14">
        <f t="shared" si="2741"/>
        <v>0</v>
      </c>
      <c r="L3435" s="37"/>
      <c r="M3435" s="19"/>
      <c r="N3435" s="18"/>
      <c r="O3435" s="32"/>
      <c r="P3435" s="14">
        <f t="shared" si="2742"/>
        <v>0</v>
      </c>
      <c r="Q3435" s="15">
        <f t="shared" si="2726"/>
        <v>0</v>
      </c>
      <c r="S3435" s="30" t="s">
        <v>2310</v>
      </c>
      <c r="T3435" s="31"/>
      <c r="U3435" s="32"/>
      <c r="V3435" s="33"/>
      <c r="W3435" s="32"/>
      <c r="X3435" s="14">
        <f t="shared" ref="X3435:X3436" si="2751">SUM(T3435:W3435)</f>
        <v>0</v>
      </c>
      <c r="Y3435" s="31"/>
      <c r="Z3435" s="32"/>
      <c r="AA3435" s="33"/>
      <c r="AB3435" s="32"/>
      <c r="AC3435" s="14">
        <f t="shared" ref="AC3435:AC3436" si="2752">SUM(Y3435:AB3435)</f>
        <v>0</v>
      </c>
      <c r="AD3435" s="31"/>
      <c r="AE3435" s="32"/>
      <c r="AF3435" s="33"/>
      <c r="AG3435" s="32"/>
      <c r="AH3435" s="14">
        <f t="shared" ref="AH3435:AH3436" si="2753">SUM(AD3435:AG3435)</f>
        <v>0</v>
      </c>
      <c r="AI3435" s="15">
        <f t="shared" ref="AI3435:AI3436" si="2754">X3435+AC3435+AH3435</f>
        <v>0</v>
      </c>
      <c r="AJ3435" s="57" t="s">
        <v>1033</v>
      </c>
    </row>
    <row r="3436" spans="1:39" ht="14.25" thickBot="1" x14ac:dyDescent="0.2">
      <c r="A3436" s="13"/>
      <c r="B3436" s="37"/>
      <c r="C3436" s="19"/>
      <c r="D3436" s="18"/>
      <c r="E3436" s="106"/>
      <c r="F3436" s="14">
        <f t="shared" si="2740"/>
        <v>0</v>
      </c>
      <c r="G3436" s="37"/>
      <c r="H3436" s="19"/>
      <c r="I3436" s="18"/>
      <c r="J3436" s="32"/>
      <c r="K3436" s="14">
        <f t="shared" si="2741"/>
        <v>0</v>
      </c>
      <c r="L3436" s="37"/>
      <c r="M3436" s="19"/>
      <c r="N3436" s="18"/>
      <c r="O3436" s="106"/>
      <c r="P3436" s="14">
        <f t="shared" si="2742"/>
        <v>0</v>
      </c>
      <c r="Q3436" s="24">
        <f t="shared" si="2726"/>
        <v>0</v>
      </c>
      <c r="S3436" s="30" t="s">
        <v>2319</v>
      </c>
      <c r="T3436" s="31"/>
      <c r="U3436" s="32"/>
      <c r="V3436" s="33"/>
      <c r="W3436" s="32"/>
      <c r="X3436" s="14">
        <f t="shared" si="2751"/>
        <v>0</v>
      </c>
      <c r="Y3436" s="31"/>
      <c r="Z3436" s="32"/>
      <c r="AA3436" s="33"/>
      <c r="AB3436" s="32"/>
      <c r="AC3436" s="14">
        <f t="shared" si="2752"/>
        <v>0</v>
      </c>
      <c r="AD3436" s="31"/>
      <c r="AE3436" s="32"/>
      <c r="AF3436" s="33"/>
      <c r="AG3436" s="32"/>
      <c r="AH3436" s="14">
        <f t="shared" si="2753"/>
        <v>0</v>
      </c>
      <c r="AI3436" s="15">
        <f t="shared" si="2754"/>
        <v>0</v>
      </c>
      <c r="AJ3436" s="57" t="s">
        <v>312</v>
      </c>
      <c r="AK3436" s="10"/>
      <c r="AL3436" s="10"/>
      <c r="AM3436" s="10"/>
    </row>
    <row r="3437" spans="1:39" ht="14.25" thickBot="1" x14ac:dyDescent="0.2">
      <c r="A3437" s="3" t="s">
        <v>11</v>
      </c>
      <c r="B3437" s="26">
        <f>SUM(B3413:B3436)</f>
        <v>3</v>
      </c>
      <c r="C3437" s="26">
        <f t="shared" ref="C3437:E3437" si="2755">SUM(C3413:C3436)</f>
        <v>12</v>
      </c>
      <c r="D3437" s="26">
        <f t="shared" si="2755"/>
        <v>12</v>
      </c>
      <c r="E3437" s="26">
        <f t="shared" si="2755"/>
        <v>3</v>
      </c>
      <c r="F3437" s="40">
        <f>SUM(F3413:F3436)</f>
        <v>30</v>
      </c>
      <c r="G3437" s="26">
        <f t="shared" ref="G3437:Q3437" si="2756">SUM(G3413:G3436)</f>
        <v>2</v>
      </c>
      <c r="H3437" s="26">
        <f t="shared" si="2756"/>
        <v>12</v>
      </c>
      <c r="I3437" s="27">
        <f t="shared" si="2756"/>
        <v>12</v>
      </c>
      <c r="J3437" s="27">
        <f t="shared" si="2756"/>
        <v>2</v>
      </c>
      <c r="K3437" s="40">
        <f t="shared" si="2756"/>
        <v>28</v>
      </c>
      <c r="L3437" s="26">
        <f t="shared" si="2756"/>
        <v>2</v>
      </c>
      <c r="M3437" s="26">
        <f t="shared" si="2756"/>
        <v>13</v>
      </c>
      <c r="N3437" s="26">
        <f t="shared" si="2756"/>
        <v>12</v>
      </c>
      <c r="O3437" s="26">
        <f t="shared" si="2756"/>
        <v>2</v>
      </c>
      <c r="P3437" s="40">
        <f t="shared" si="2756"/>
        <v>29</v>
      </c>
      <c r="Q3437" s="41">
        <f t="shared" si="2756"/>
        <v>87</v>
      </c>
      <c r="S3437" s="3" t="s">
        <v>11</v>
      </c>
      <c r="T3437" s="26">
        <f t="shared" ref="T3437:AI3437" si="2757">SUM(T3413:T3436)</f>
        <v>16</v>
      </c>
      <c r="U3437" s="26">
        <f t="shared" si="2757"/>
        <v>38</v>
      </c>
      <c r="V3437" s="26">
        <f t="shared" si="2757"/>
        <v>47</v>
      </c>
      <c r="W3437" s="26">
        <f t="shared" si="2757"/>
        <v>20</v>
      </c>
      <c r="X3437" s="40">
        <f t="shared" si="2757"/>
        <v>121</v>
      </c>
      <c r="Y3437" s="26">
        <f t="shared" si="2757"/>
        <v>16</v>
      </c>
      <c r="Z3437" s="26">
        <f t="shared" si="2757"/>
        <v>35</v>
      </c>
      <c r="AA3437" s="27">
        <f t="shared" si="2757"/>
        <v>47</v>
      </c>
      <c r="AB3437" s="27">
        <f t="shared" si="2757"/>
        <v>20</v>
      </c>
      <c r="AC3437" s="40">
        <f t="shared" si="2757"/>
        <v>118</v>
      </c>
      <c r="AD3437" s="26">
        <f t="shared" si="2757"/>
        <v>16</v>
      </c>
      <c r="AE3437" s="26">
        <f t="shared" si="2757"/>
        <v>38</v>
      </c>
      <c r="AF3437" s="26">
        <f t="shared" si="2757"/>
        <v>47</v>
      </c>
      <c r="AG3437" s="26">
        <f t="shared" si="2757"/>
        <v>20</v>
      </c>
      <c r="AH3437" s="40">
        <f t="shared" si="2757"/>
        <v>121</v>
      </c>
      <c r="AI3437" s="41">
        <f t="shared" si="2757"/>
        <v>360</v>
      </c>
    </row>
    <row r="3438" spans="1:39" ht="14.25" thickBot="1" x14ac:dyDescent="0.2">
      <c r="A3438" s="42" t="s">
        <v>12</v>
      </c>
      <c r="B3438" s="43">
        <f>B3412-B3437</f>
        <v>5</v>
      </c>
      <c r="C3438" s="43">
        <f t="shared" ref="C3438:Q3438" si="2758">C3412-C3437</f>
        <v>6</v>
      </c>
      <c r="D3438" s="43">
        <f t="shared" si="2758"/>
        <v>5</v>
      </c>
      <c r="E3438" s="43">
        <f t="shared" si="2758"/>
        <v>3</v>
      </c>
      <c r="F3438" s="43">
        <f t="shared" si="2758"/>
        <v>19</v>
      </c>
      <c r="G3438" s="43">
        <f t="shared" si="2758"/>
        <v>5</v>
      </c>
      <c r="H3438" s="43">
        <f t="shared" si="2758"/>
        <v>5</v>
      </c>
      <c r="I3438" s="43">
        <f t="shared" si="2758"/>
        <v>4</v>
      </c>
      <c r="J3438" s="43">
        <f t="shared" si="2758"/>
        <v>4</v>
      </c>
      <c r="K3438" s="43">
        <f t="shared" si="2758"/>
        <v>18</v>
      </c>
      <c r="L3438" s="43">
        <f t="shared" si="2758"/>
        <v>6</v>
      </c>
      <c r="M3438" s="43">
        <f t="shared" si="2758"/>
        <v>6</v>
      </c>
      <c r="N3438" s="43">
        <f t="shared" si="2758"/>
        <v>5</v>
      </c>
      <c r="O3438" s="43">
        <f t="shared" si="2758"/>
        <v>4</v>
      </c>
      <c r="P3438" s="43">
        <f t="shared" si="2758"/>
        <v>21</v>
      </c>
      <c r="Q3438" s="41">
        <f t="shared" si="2758"/>
        <v>58</v>
      </c>
      <c r="S3438" s="42" t="s">
        <v>12</v>
      </c>
      <c r="T3438" s="43">
        <f>T3412-T3437</f>
        <v>269</v>
      </c>
      <c r="U3438" s="43">
        <f t="shared" ref="U3438:AI3438" si="2759">U3412-U3437</f>
        <v>265</v>
      </c>
      <c r="V3438" s="43">
        <f t="shared" si="2759"/>
        <v>320</v>
      </c>
      <c r="W3438" s="43">
        <f t="shared" si="2759"/>
        <v>168</v>
      </c>
      <c r="X3438" s="43">
        <f t="shared" si="2759"/>
        <v>1022</v>
      </c>
      <c r="Y3438" s="43">
        <f t="shared" si="2759"/>
        <v>332</v>
      </c>
      <c r="Z3438" s="43">
        <f t="shared" si="2759"/>
        <v>203</v>
      </c>
      <c r="AA3438" s="43">
        <f t="shared" si="2759"/>
        <v>331</v>
      </c>
      <c r="AB3438" s="43">
        <f t="shared" si="2759"/>
        <v>208</v>
      </c>
      <c r="AC3438" s="43">
        <f t="shared" si="2759"/>
        <v>1074</v>
      </c>
      <c r="AD3438" s="43">
        <f t="shared" si="2759"/>
        <v>323</v>
      </c>
      <c r="AE3438" s="43">
        <f t="shared" si="2759"/>
        <v>338</v>
      </c>
      <c r="AF3438" s="43">
        <f t="shared" si="2759"/>
        <v>306</v>
      </c>
      <c r="AG3438" s="43">
        <f t="shared" si="2759"/>
        <v>290</v>
      </c>
      <c r="AH3438" s="43">
        <f t="shared" si="2759"/>
        <v>1257</v>
      </c>
      <c r="AI3438" s="41">
        <f t="shared" si="2759"/>
        <v>3353</v>
      </c>
    </row>
    <row r="3439" spans="1:39" x14ac:dyDescent="0.15">
      <c r="S3439" s="13" t="s">
        <v>2314</v>
      </c>
      <c r="T3439">
        <v>110</v>
      </c>
      <c r="U3439">
        <v>165</v>
      </c>
      <c r="V3439">
        <v>116</v>
      </c>
      <c r="W3439">
        <v>130</v>
      </c>
      <c r="X3439" s="150">
        <f>SUM(T3439:W3439)</f>
        <v>521</v>
      </c>
      <c r="Y3439">
        <v>146</v>
      </c>
      <c r="Z3439">
        <v>304</v>
      </c>
      <c r="AA3439">
        <v>196</v>
      </c>
      <c r="AB3439">
        <v>190</v>
      </c>
      <c r="AC3439" s="150">
        <f>SUM(Y3439:AB3439)</f>
        <v>836</v>
      </c>
      <c r="AD3439">
        <v>118</v>
      </c>
      <c r="AE3439">
        <v>209</v>
      </c>
      <c r="AF3439">
        <v>155</v>
      </c>
      <c r="AG3439">
        <v>145</v>
      </c>
      <c r="AH3439" s="150">
        <f>SUM(AD3439:AG3439)</f>
        <v>627</v>
      </c>
      <c r="AI3439" s="150">
        <f>X3439+AC3439+AH3439</f>
        <v>1984</v>
      </c>
    </row>
    <row r="3441" spans="1:36" ht="21.75" thickBot="1" x14ac:dyDescent="0.25">
      <c r="A3441" s="50" t="s">
        <v>13</v>
      </c>
      <c r="B3441" s="51"/>
      <c r="C3441" s="51"/>
      <c r="D3441" s="51"/>
      <c r="E3441" s="51"/>
      <c r="F3441" s="54" t="s">
        <v>26</v>
      </c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S3441" s="50" t="s">
        <v>14</v>
      </c>
      <c r="T3441" s="51"/>
      <c r="U3441" s="51"/>
      <c r="V3441" s="51"/>
      <c r="W3441" s="51"/>
      <c r="X3441" s="54" t="s">
        <v>26</v>
      </c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</row>
    <row r="3442" spans="1:36" ht="14.25" thickBot="1" x14ac:dyDescent="0.2">
      <c r="A3442" s="2" t="s">
        <v>0</v>
      </c>
      <c r="B3442" s="225" t="s">
        <v>15</v>
      </c>
      <c r="C3442" s="225"/>
      <c r="D3442" s="225"/>
      <c r="E3442" s="225"/>
      <c r="F3442" s="226"/>
      <c r="G3442" s="225" t="s">
        <v>1</v>
      </c>
      <c r="H3442" s="225"/>
      <c r="I3442" s="225"/>
      <c r="J3442" s="225"/>
      <c r="K3442" s="226"/>
      <c r="L3442" s="225" t="s">
        <v>16</v>
      </c>
      <c r="M3442" s="225"/>
      <c r="N3442" s="225"/>
      <c r="O3442" s="225"/>
      <c r="P3442" s="225"/>
      <c r="Q3442" s="227" t="s">
        <v>2</v>
      </c>
      <c r="S3442" s="2" t="s">
        <v>0</v>
      </c>
      <c r="T3442" s="224" t="s">
        <v>15</v>
      </c>
      <c r="U3442" s="225"/>
      <c r="V3442" s="225"/>
      <c r="W3442" s="225"/>
      <c r="X3442" s="169"/>
      <c r="Y3442" s="224" t="s">
        <v>1</v>
      </c>
      <c r="Z3442" s="225"/>
      <c r="AA3442" s="225"/>
      <c r="AB3442" s="225"/>
      <c r="AC3442" s="169"/>
      <c r="AD3442" s="224" t="s">
        <v>16</v>
      </c>
      <c r="AE3442" s="225"/>
      <c r="AF3442" s="225"/>
      <c r="AG3442" s="225"/>
      <c r="AH3442" s="168"/>
      <c r="AI3442" s="227" t="s">
        <v>2</v>
      </c>
    </row>
    <row r="3443" spans="1:36" ht="14.25" thickBot="1" x14ac:dyDescent="0.2">
      <c r="A3443" s="2" t="s">
        <v>3</v>
      </c>
      <c r="B3443" s="3" t="s">
        <v>4</v>
      </c>
      <c r="C3443" s="2" t="s">
        <v>5</v>
      </c>
      <c r="D3443" s="4" t="s">
        <v>6</v>
      </c>
      <c r="E3443" s="2" t="s">
        <v>821</v>
      </c>
      <c r="F3443" s="2" t="s">
        <v>7</v>
      </c>
      <c r="G3443" s="3" t="s">
        <v>4</v>
      </c>
      <c r="H3443" s="2" t="s">
        <v>5</v>
      </c>
      <c r="I3443" s="4" t="s">
        <v>6</v>
      </c>
      <c r="J3443" s="2" t="s">
        <v>820</v>
      </c>
      <c r="K3443" s="2" t="s">
        <v>7</v>
      </c>
      <c r="L3443" s="3" t="s">
        <v>4</v>
      </c>
      <c r="M3443" s="2" t="s">
        <v>5</v>
      </c>
      <c r="N3443" s="4" t="s">
        <v>6</v>
      </c>
      <c r="O3443" s="2" t="s">
        <v>820</v>
      </c>
      <c r="P3443" s="3" t="s">
        <v>7</v>
      </c>
      <c r="Q3443" s="228"/>
      <c r="S3443" s="2" t="s">
        <v>1954</v>
      </c>
      <c r="T3443" s="3" t="s">
        <v>1955</v>
      </c>
      <c r="U3443" s="2" t="s">
        <v>5</v>
      </c>
      <c r="V3443" s="4" t="s">
        <v>6</v>
      </c>
      <c r="W3443" s="2" t="s">
        <v>821</v>
      </c>
      <c r="X3443" s="2" t="s">
        <v>7</v>
      </c>
      <c r="Y3443" s="3" t="s">
        <v>4</v>
      </c>
      <c r="Z3443" s="2" t="s">
        <v>5</v>
      </c>
      <c r="AA3443" s="4" t="s">
        <v>6</v>
      </c>
      <c r="AB3443" s="2" t="s">
        <v>821</v>
      </c>
      <c r="AC3443" s="2" t="s">
        <v>7</v>
      </c>
      <c r="AD3443" s="3" t="s">
        <v>4</v>
      </c>
      <c r="AE3443" s="2" t="s">
        <v>5</v>
      </c>
      <c r="AF3443" s="4" t="s">
        <v>6</v>
      </c>
      <c r="AG3443" s="2" t="s">
        <v>821</v>
      </c>
      <c r="AH3443" s="3" t="s">
        <v>7</v>
      </c>
      <c r="AI3443" s="228"/>
    </row>
    <row r="3444" spans="1:36" x14ac:dyDescent="0.15">
      <c r="A3444" s="5" t="s">
        <v>12</v>
      </c>
      <c r="B3444" s="6">
        <f>B3438</f>
        <v>5</v>
      </c>
      <c r="C3444" s="7">
        <f>C3438</f>
        <v>6</v>
      </c>
      <c r="D3444" s="6">
        <f>D3438</f>
        <v>5</v>
      </c>
      <c r="E3444" s="7">
        <f>E3438</f>
        <v>3</v>
      </c>
      <c r="F3444" s="8">
        <f>SUM(B3444:E3444)</f>
        <v>19</v>
      </c>
      <c r="G3444" s="6">
        <f>G3438</f>
        <v>5</v>
      </c>
      <c r="H3444" s="7">
        <f>H3438</f>
        <v>5</v>
      </c>
      <c r="I3444" s="6">
        <f>I3438</f>
        <v>4</v>
      </c>
      <c r="J3444" s="7">
        <f>J3438</f>
        <v>4</v>
      </c>
      <c r="K3444" s="8">
        <f>SUM(G3444:J3444)</f>
        <v>18</v>
      </c>
      <c r="L3444" s="6">
        <f>L3438</f>
        <v>6</v>
      </c>
      <c r="M3444" s="7">
        <f>M3438</f>
        <v>6</v>
      </c>
      <c r="N3444" s="6">
        <f>N3438</f>
        <v>5</v>
      </c>
      <c r="O3444" s="7">
        <f>O3438</f>
        <v>4</v>
      </c>
      <c r="P3444" s="8">
        <f>SUM(L3444:O3444)</f>
        <v>21</v>
      </c>
      <c r="Q3444" s="9">
        <f>F3444+K3444+P3444</f>
        <v>58</v>
      </c>
      <c r="S3444" s="5" t="s">
        <v>12</v>
      </c>
      <c r="T3444" s="6">
        <f>T3438</f>
        <v>269</v>
      </c>
      <c r="U3444" s="7">
        <f>U3438</f>
        <v>265</v>
      </c>
      <c r="V3444" s="6">
        <f>V3438</f>
        <v>320</v>
      </c>
      <c r="W3444" s="7">
        <f>W3438</f>
        <v>168</v>
      </c>
      <c r="X3444" s="8">
        <f>SUM(T3444:W3444)</f>
        <v>1022</v>
      </c>
      <c r="Y3444" s="6">
        <f>Y3438</f>
        <v>332</v>
      </c>
      <c r="Z3444" s="7">
        <f>Z3438</f>
        <v>203</v>
      </c>
      <c r="AA3444" s="6">
        <f>AA3438</f>
        <v>331</v>
      </c>
      <c r="AB3444" s="7">
        <f>AB3438</f>
        <v>208</v>
      </c>
      <c r="AC3444" s="8">
        <f>SUM(Y3444:AB3444)</f>
        <v>1074</v>
      </c>
      <c r="AD3444" s="7">
        <f>AD3438</f>
        <v>323</v>
      </c>
      <c r="AE3444" s="7">
        <f>AE3438</f>
        <v>338</v>
      </c>
      <c r="AF3444" s="6">
        <f>AF3438</f>
        <v>306</v>
      </c>
      <c r="AG3444" s="7">
        <f>AG3438</f>
        <v>290</v>
      </c>
      <c r="AH3444" s="8">
        <f>SUM(AD3444:AG3444)</f>
        <v>1257</v>
      </c>
      <c r="AI3444" s="9">
        <f>X3444+AC3444+AH3444</f>
        <v>3353</v>
      </c>
    </row>
    <row r="3445" spans="1:36" x14ac:dyDescent="0.15">
      <c r="A3445" s="11" t="s">
        <v>66</v>
      </c>
      <c r="B3445" s="31"/>
      <c r="C3445" s="32"/>
      <c r="D3445" s="33"/>
      <c r="E3445" s="32">
        <v>1</v>
      </c>
      <c r="F3445" s="14">
        <f t="shared" ref="F3445:F3454" si="2760">SUM(B3445:E3445)</f>
        <v>1</v>
      </c>
      <c r="G3445" s="31"/>
      <c r="H3445" s="32"/>
      <c r="I3445" s="33"/>
      <c r="J3445" s="32">
        <v>1</v>
      </c>
      <c r="K3445" s="14">
        <f t="shared" ref="K3445:K3454" si="2761">SUM(G3445:J3445)</f>
        <v>1</v>
      </c>
      <c r="L3445" s="31"/>
      <c r="M3445" s="32"/>
      <c r="N3445" s="33"/>
      <c r="O3445" s="32">
        <v>1</v>
      </c>
      <c r="P3445" s="14">
        <f t="shared" ref="P3445:P3454" si="2762">SUM(L3445:O3445)</f>
        <v>1</v>
      </c>
      <c r="Q3445" s="15">
        <f t="shared" ref="Q3445:Q3479" si="2763">F3445+K3445+P3445</f>
        <v>3</v>
      </c>
      <c r="R3445" s="93">
        <v>45624</v>
      </c>
      <c r="S3445" s="11" t="s">
        <v>9</v>
      </c>
      <c r="T3445" s="12"/>
      <c r="U3445" s="13"/>
      <c r="V3445" s="12"/>
      <c r="W3445" s="30"/>
      <c r="X3445" s="14">
        <f>SUM(T3445:W3445)</f>
        <v>0</v>
      </c>
      <c r="Y3445" s="12"/>
      <c r="Z3445" s="13"/>
      <c r="AA3445" s="12"/>
      <c r="AB3445" s="30"/>
      <c r="AC3445" s="14">
        <f>SUM(Y3445:AB3445)</f>
        <v>0</v>
      </c>
      <c r="AD3445" s="12"/>
      <c r="AE3445" s="13"/>
      <c r="AF3445" s="12"/>
      <c r="AG3445" s="30"/>
      <c r="AH3445" s="14">
        <f>SUM(AD3445:AG3445)</f>
        <v>0</v>
      </c>
      <c r="AI3445" s="15">
        <f t="shared" ref="AI3445:AI3474" si="2764">X3445+AC3445+AH3445</f>
        <v>0</v>
      </c>
    </row>
    <row r="3446" spans="1:36" x14ac:dyDescent="0.15">
      <c r="A3446" s="11" t="s">
        <v>66</v>
      </c>
      <c r="B3446" s="12"/>
      <c r="C3446" s="13">
        <v>1</v>
      </c>
      <c r="D3446" s="12"/>
      <c r="E3446" s="30"/>
      <c r="F3446" s="14">
        <f t="shared" ref="F3446:F3447" si="2765">SUM(B3446:E3446)</f>
        <v>1</v>
      </c>
      <c r="G3446" s="12"/>
      <c r="H3446" s="13">
        <v>1</v>
      </c>
      <c r="I3446" s="12"/>
      <c r="J3446" s="30"/>
      <c r="K3446" s="14">
        <f t="shared" ref="K3446:K3447" si="2766">SUM(G3446:J3446)</f>
        <v>1</v>
      </c>
      <c r="L3446" s="12"/>
      <c r="M3446" s="13">
        <v>1</v>
      </c>
      <c r="N3446" s="12"/>
      <c r="O3446" s="30"/>
      <c r="P3446" s="14">
        <f t="shared" ref="P3446:P3447" si="2767">SUM(L3446:O3446)</f>
        <v>1</v>
      </c>
      <c r="Q3446" s="15">
        <f t="shared" ref="Q3446:Q3447" si="2768">F3446+K3446+P3446</f>
        <v>3</v>
      </c>
      <c r="R3446" s="93">
        <v>45637</v>
      </c>
      <c r="S3446" s="11" t="s">
        <v>9</v>
      </c>
      <c r="T3446" s="46"/>
      <c r="U3446" s="47"/>
      <c r="V3446" s="46"/>
      <c r="W3446" s="88"/>
      <c r="X3446" s="14">
        <f t="shared" ref="X3446:X3449" si="2769">SUM(T3446:W3446)</f>
        <v>0</v>
      </c>
      <c r="Y3446" s="46"/>
      <c r="Z3446" s="47"/>
      <c r="AA3446" s="46"/>
      <c r="AB3446" s="88"/>
      <c r="AC3446" s="14">
        <f t="shared" ref="AC3446:AC3449" si="2770">SUM(Y3446:AB3446)</f>
        <v>0</v>
      </c>
      <c r="AD3446" s="46"/>
      <c r="AE3446" s="47"/>
      <c r="AF3446" s="46"/>
      <c r="AG3446" s="88"/>
      <c r="AH3446" s="14">
        <f t="shared" ref="AH3446:AH3449" si="2771">SUM(AD3446:AG3446)</f>
        <v>0</v>
      </c>
      <c r="AI3446" s="15">
        <f t="shared" ref="AI3446:AI3449" si="2772">X3446+AC3446+AH3446</f>
        <v>0</v>
      </c>
    </row>
    <row r="3447" spans="1:36" x14ac:dyDescent="0.15">
      <c r="A3447" s="11" t="s">
        <v>9</v>
      </c>
      <c r="B3447" s="12"/>
      <c r="C3447" s="13"/>
      <c r="D3447" s="12"/>
      <c r="E3447" s="30"/>
      <c r="F3447" s="14">
        <f t="shared" si="2765"/>
        <v>0</v>
      </c>
      <c r="G3447" s="12"/>
      <c r="H3447" s="13"/>
      <c r="I3447" s="12"/>
      <c r="J3447" s="30"/>
      <c r="K3447" s="14">
        <f t="shared" si="2766"/>
        <v>0</v>
      </c>
      <c r="L3447" s="12"/>
      <c r="M3447" s="13"/>
      <c r="N3447" s="12"/>
      <c r="O3447" s="30"/>
      <c r="P3447" s="14">
        <f t="shared" si="2767"/>
        <v>0</v>
      </c>
      <c r="Q3447" s="15">
        <f t="shared" si="2768"/>
        <v>0</v>
      </c>
      <c r="S3447" s="11" t="s">
        <v>2315</v>
      </c>
      <c r="T3447" s="62">
        <v>100</v>
      </c>
      <c r="U3447" s="47">
        <v>200</v>
      </c>
      <c r="V3447" s="46">
        <v>100</v>
      </c>
      <c r="W3447" s="47">
        <v>200</v>
      </c>
      <c r="X3447" s="123">
        <f t="shared" si="2769"/>
        <v>600</v>
      </c>
      <c r="Y3447" s="46">
        <v>100</v>
      </c>
      <c r="Z3447" s="47">
        <v>400</v>
      </c>
      <c r="AA3447" s="46">
        <v>200</v>
      </c>
      <c r="AB3447" s="47">
        <v>250</v>
      </c>
      <c r="AC3447" s="123">
        <f t="shared" si="2770"/>
        <v>950</v>
      </c>
      <c r="AD3447" s="46">
        <v>100</v>
      </c>
      <c r="AE3447" s="47">
        <v>300</v>
      </c>
      <c r="AF3447" s="46">
        <v>200</v>
      </c>
      <c r="AG3447" s="47">
        <v>200</v>
      </c>
      <c r="AH3447" s="123">
        <f t="shared" si="2771"/>
        <v>800</v>
      </c>
      <c r="AI3447" s="72">
        <f t="shared" si="2772"/>
        <v>2350</v>
      </c>
      <c r="AJ3447" s="56" t="s">
        <v>2406</v>
      </c>
    </row>
    <row r="3448" spans="1:36" x14ac:dyDescent="0.15">
      <c r="A3448" s="11" t="s">
        <v>9</v>
      </c>
      <c r="B3448" s="12"/>
      <c r="C3448" s="13"/>
      <c r="D3448" s="12"/>
      <c r="E3448" s="30"/>
      <c r="F3448" s="14">
        <f t="shared" si="2760"/>
        <v>0</v>
      </c>
      <c r="G3448" s="12"/>
      <c r="H3448" s="13"/>
      <c r="I3448" s="12"/>
      <c r="J3448" s="30"/>
      <c r="K3448" s="14">
        <f t="shared" si="2761"/>
        <v>0</v>
      </c>
      <c r="L3448" s="12"/>
      <c r="M3448" s="13"/>
      <c r="N3448" s="12"/>
      <c r="O3448" s="30"/>
      <c r="P3448" s="14">
        <f t="shared" si="2762"/>
        <v>0</v>
      </c>
      <c r="Q3448" s="15">
        <f t="shared" si="2763"/>
        <v>0</v>
      </c>
      <c r="S3448" s="11" t="s">
        <v>9</v>
      </c>
      <c r="T3448" s="46"/>
      <c r="U3448" s="47"/>
      <c r="V3448" s="46"/>
      <c r="W3448" s="88"/>
      <c r="X3448" s="14">
        <f t="shared" si="2769"/>
        <v>0</v>
      </c>
      <c r="Y3448" s="46"/>
      <c r="Z3448" s="47"/>
      <c r="AA3448" s="46"/>
      <c r="AB3448" s="88"/>
      <c r="AC3448" s="14">
        <f t="shared" si="2770"/>
        <v>0</v>
      </c>
      <c r="AD3448" s="46"/>
      <c r="AE3448" s="47"/>
      <c r="AF3448" s="46"/>
      <c r="AG3448" s="88"/>
      <c r="AH3448" s="14">
        <f t="shared" si="2771"/>
        <v>0</v>
      </c>
      <c r="AI3448" s="15">
        <f t="shared" si="2772"/>
        <v>0</v>
      </c>
    </row>
    <row r="3449" spans="1:36" x14ac:dyDescent="0.15">
      <c r="A3449" s="11" t="s">
        <v>9</v>
      </c>
      <c r="B3449" s="12"/>
      <c r="C3449" s="13"/>
      <c r="D3449" s="12"/>
      <c r="E3449" s="30"/>
      <c r="F3449" s="14">
        <f t="shared" si="2760"/>
        <v>0</v>
      </c>
      <c r="G3449" s="12"/>
      <c r="H3449" s="13"/>
      <c r="I3449" s="12"/>
      <c r="J3449" s="30"/>
      <c r="K3449" s="14">
        <f t="shared" si="2761"/>
        <v>0</v>
      </c>
      <c r="L3449" s="12"/>
      <c r="M3449" s="13"/>
      <c r="N3449" s="12"/>
      <c r="O3449" s="30"/>
      <c r="P3449" s="14">
        <f t="shared" si="2762"/>
        <v>0</v>
      </c>
      <c r="Q3449" s="15">
        <f t="shared" si="2763"/>
        <v>0</v>
      </c>
      <c r="S3449" s="11" t="s">
        <v>9</v>
      </c>
      <c r="T3449" s="46"/>
      <c r="U3449" s="47"/>
      <c r="V3449" s="46"/>
      <c r="W3449" s="88"/>
      <c r="X3449" s="14">
        <f t="shared" si="2769"/>
        <v>0</v>
      </c>
      <c r="Y3449" s="46"/>
      <c r="Z3449" s="47"/>
      <c r="AA3449" s="46"/>
      <c r="AB3449" s="88"/>
      <c r="AC3449" s="14">
        <f t="shared" si="2770"/>
        <v>0</v>
      </c>
      <c r="AD3449" s="46"/>
      <c r="AE3449" s="47"/>
      <c r="AF3449" s="46"/>
      <c r="AG3449" s="88"/>
      <c r="AH3449" s="14">
        <f t="shared" si="2771"/>
        <v>0</v>
      </c>
      <c r="AI3449" s="15">
        <f t="shared" si="2772"/>
        <v>0</v>
      </c>
    </row>
    <row r="3450" spans="1:36" x14ac:dyDescent="0.15">
      <c r="A3450" s="11" t="s">
        <v>9</v>
      </c>
      <c r="B3450" s="12"/>
      <c r="C3450" s="13"/>
      <c r="D3450" s="12"/>
      <c r="E3450" s="30"/>
      <c r="F3450" s="14">
        <f t="shared" si="2760"/>
        <v>0</v>
      </c>
      <c r="G3450" s="12"/>
      <c r="H3450" s="13"/>
      <c r="I3450" s="12"/>
      <c r="J3450" s="30"/>
      <c r="K3450" s="14">
        <f t="shared" si="2761"/>
        <v>0</v>
      </c>
      <c r="L3450" s="12"/>
      <c r="M3450" s="13"/>
      <c r="N3450" s="12"/>
      <c r="O3450" s="30"/>
      <c r="P3450" s="14">
        <f t="shared" si="2762"/>
        <v>0</v>
      </c>
      <c r="Q3450" s="15">
        <f t="shared" si="2763"/>
        <v>0</v>
      </c>
      <c r="S3450" s="11" t="s">
        <v>9</v>
      </c>
      <c r="T3450" s="46"/>
      <c r="U3450" s="47"/>
      <c r="V3450" s="46"/>
      <c r="W3450" s="88"/>
      <c r="X3450" s="14">
        <f t="shared" ref="X3450:X3454" si="2773">SUM(T3450:W3450)</f>
        <v>0</v>
      </c>
      <c r="Y3450" s="46"/>
      <c r="Z3450" s="47"/>
      <c r="AA3450" s="46"/>
      <c r="AB3450" s="88"/>
      <c r="AC3450" s="14">
        <f t="shared" ref="AC3450:AC3454" si="2774">SUM(Y3450:AB3450)</f>
        <v>0</v>
      </c>
      <c r="AD3450" s="46"/>
      <c r="AE3450" s="47"/>
      <c r="AF3450" s="46"/>
      <c r="AG3450" s="88"/>
      <c r="AH3450" s="14">
        <f t="shared" ref="AH3450:AH3454" si="2775">SUM(AD3450:AG3450)</f>
        <v>0</v>
      </c>
      <c r="AI3450" s="15">
        <f t="shared" si="2764"/>
        <v>0</v>
      </c>
    </row>
    <row r="3451" spans="1:36" x14ac:dyDescent="0.15">
      <c r="A3451" s="11" t="s">
        <v>9</v>
      </c>
      <c r="B3451" s="18"/>
      <c r="C3451" s="19"/>
      <c r="D3451" s="18"/>
      <c r="E3451" s="32"/>
      <c r="F3451" s="14">
        <f t="shared" si="2760"/>
        <v>0</v>
      </c>
      <c r="G3451" s="18"/>
      <c r="H3451" s="19"/>
      <c r="I3451" s="18"/>
      <c r="J3451" s="32"/>
      <c r="K3451" s="14">
        <f t="shared" si="2761"/>
        <v>0</v>
      </c>
      <c r="L3451" s="18"/>
      <c r="M3451" s="19"/>
      <c r="N3451" s="18"/>
      <c r="O3451" s="32"/>
      <c r="P3451" s="14">
        <f t="shared" si="2762"/>
        <v>0</v>
      </c>
      <c r="Q3451" s="15">
        <f t="shared" si="2763"/>
        <v>0</v>
      </c>
      <c r="S3451" s="11" t="s">
        <v>9</v>
      </c>
      <c r="T3451" s="46"/>
      <c r="U3451" s="47"/>
      <c r="V3451" s="46"/>
      <c r="W3451" s="88"/>
      <c r="X3451" s="14">
        <f t="shared" si="2773"/>
        <v>0</v>
      </c>
      <c r="Y3451" s="46"/>
      <c r="Z3451" s="47"/>
      <c r="AA3451" s="46"/>
      <c r="AB3451" s="88"/>
      <c r="AC3451" s="14">
        <f t="shared" si="2774"/>
        <v>0</v>
      </c>
      <c r="AD3451" s="46"/>
      <c r="AE3451" s="47"/>
      <c r="AF3451" s="46"/>
      <c r="AG3451" s="88"/>
      <c r="AH3451" s="14">
        <f t="shared" si="2775"/>
        <v>0</v>
      </c>
      <c r="AI3451" s="15">
        <f t="shared" si="2764"/>
        <v>0</v>
      </c>
    </row>
    <row r="3452" spans="1:36" x14ac:dyDescent="0.15">
      <c r="A3452" s="11" t="s">
        <v>9</v>
      </c>
      <c r="B3452" s="18"/>
      <c r="C3452" s="19"/>
      <c r="D3452" s="18"/>
      <c r="E3452" s="32"/>
      <c r="F3452" s="14">
        <f t="shared" si="2760"/>
        <v>0</v>
      </c>
      <c r="G3452" s="18"/>
      <c r="H3452" s="19"/>
      <c r="I3452" s="18"/>
      <c r="J3452" s="32"/>
      <c r="K3452" s="14">
        <f t="shared" si="2761"/>
        <v>0</v>
      </c>
      <c r="L3452" s="18"/>
      <c r="M3452" s="19"/>
      <c r="N3452" s="18"/>
      <c r="O3452" s="32"/>
      <c r="P3452" s="14">
        <f t="shared" si="2762"/>
        <v>0</v>
      </c>
      <c r="Q3452" s="15">
        <f t="shared" si="2763"/>
        <v>0</v>
      </c>
      <c r="S3452" s="11" t="s">
        <v>9</v>
      </c>
      <c r="T3452" s="62"/>
      <c r="U3452" s="47"/>
      <c r="V3452" s="46"/>
      <c r="W3452" s="47"/>
      <c r="X3452" s="123">
        <f t="shared" si="2773"/>
        <v>0</v>
      </c>
      <c r="Y3452" s="46"/>
      <c r="Z3452" s="47"/>
      <c r="AA3452" s="46"/>
      <c r="AB3452" s="47"/>
      <c r="AC3452" s="123">
        <f t="shared" si="2774"/>
        <v>0</v>
      </c>
      <c r="AD3452" s="46"/>
      <c r="AE3452" s="47"/>
      <c r="AF3452" s="46"/>
      <c r="AG3452" s="47"/>
      <c r="AH3452" s="123">
        <f t="shared" si="2775"/>
        <v>0</v>
      </c>
      <c r="AI3452" s="72">
        <f t="shared" si="2764"/>
        <v>0</v>
      </c>
    </row>
    <row r="3453" spans="1:36" x14ac:dyDescent="0.15">
      <c r="A3453" s="11" t="s">
        <v>9</v>
      </c>
      <c r="B3453" s="18"/>
      <c r="C3453" s="19"/>
      <c r="D3453" s="18"/>
      <c r="E3453" s="32"/>
      <c r="F3453" s="14">
        <f t="shared" si="2760"/>
        <v>0</v>
      </c>
      <c r="G3453" s="18"/>
      <c r="H3453" s="19"/>
      <c r="I3453" s="18"/>
      <c r="J3453" s="32"/>
      <c r="K3453" s="14">
        <f t="shared" si="2761"/>
        <v>0</v>
      </c>
      <c r="L3453" s="18"/>
      <c r="M3453" s="19"/>
      <c r="N3453" s="18"/>
      <c r="O3453" s="32"/>
      <c r="P3453" s="14">
        <f t="shared" si="2762"/>
        <v>0</v>
      </c>
      <c r="Q3453" s="15">
        <f t="shared" si="2763"/>
        <v>0</v>
      </c>
      <c r="S3453" s="11" t="s">
        <v>9</v>
      </c>
      <c r="T3453" s="89"/>
      <c r="U3453" s="88"/>
      <c r="V3453" s="89"/>
      <c r="W3453" s="88"/>
      <c r="X3453" s="14">
        <f t="shared" si="2773"/>
        <v>0</v>
      </c>
      <c r="Y3453" s="89"/>
      <c r="Z3453" s="88"/>
      <c r="AA3453" s="89"/>
      <c r="AB3453" s="88"/>
      <c r="AC3453" s="14">
        <f t="shared" si="2774"/>
        <v>0</v>
      </c>
      <c r="AD3453" s="89"/>
      <c r="AE3453" s="88"/>
      <c r="AF3453" s="89"/>
      <c r="AG3453" s="88"/>
      <c r="AH3453" s="14">
        <f t="shared" si="2775"/>
        <v>0</v>
      </c>
      <c r="AI3453" s="15">
        <f t="shared" si="2764"/>
        <v>0</v>
      </c>
    </row>
    <row r="3454" spans="1:36" ht="14.25" thickBot="1" x14ac:dyDescent="0.2">
      <c r="A3454" s="20" t="s">
        <v>9</v>
      </c>
      <c r="B3454" s="21"/>
      <c r="C3454" s="22"/>
      <c r="D3454" s="21"/>
      <c r="E3454" s="105"/>
      <c r="F3454" s="14">
        <f t="shared" si="2760"/>
        <v>0</v>
      </c>
      <c r="G3454" s="21"/>
      <c r="H3454" s="22"/>
      <c r="I3454" s="21"/>
      <c r="J3454" s="105"/>
      <c r="K3454" s="14">
        <f t="shared" si="2761"/>
        <v>0</v>
      </c>
      <c r="L3454" s="21"/>
      <c r="M3454" s="22"/>
      <c r="N3454" s="21"/>
      <c r="O3454" s="105"/>
      <c r="P3454" s="14">
        <f t="shared" si="2762"/>
        <v>0</v>
      </c>
      <c r="Q3454" s="24">
        <f t="shared" si="2763"/>
        <v>0</v>
      </c>
      <c r="S3454" s="11" t="s">
        <v>9</v>
      </c>
      <c r="T3454" s="48"/>
      <c r="U3454" s="49"/>
      <c r="V3454" s="48"/>
      <c r="W3454" s="109"/>
      <c r="X3454" s="14">
        <f t="shared" si="2773"/>
        <v>0</v>
      </c>
      <c r="Y3454" s="48"/>
      <c r="Z3454" s="49"/>
      <c r="AA3454" s="48"/>
      <c r="AB3454" s="109"/>
      <c r="AC3454" s="14">
        <f t="shared" si="2774"/>
        <v>0</v>
      </c>
      <c r="AD3454" s="48"/>
      <c r="AE3454" s="49"/>
      <c r="AF3454" s="48"/>
      <c r="AG3454" s="109"/>
      <c r="AH3454" s="14">
        <f t="shared" si="2775"/>
        <v>0</v>
      </c>
      <c r="AI3454" s="24">
        <f t="shared" si="2764"/>
        <v>0</v>
      </c>
    </row>
    <row r="3455" spans="1:36" ht="14.25" thickBot="1" x14ac:dyDescent="0.2">
      <c r="A3455" s="25" t="s">
        <v>10</v>
      </c>
      <c r="B3455" s="26">
        <f>SUM(B3444:B3454)</f>
        <v>5</v>
      </c>
      <c r="C3455" s="26">
        <f>SUM(C3444:C3454)</f>
        <v>7</v>
      </c>
      <c r="D3455" s="27">
        <f>SUM(D3444:D3454)</f>
        <v>5</v>
      </c>
      <c r="E3455" s="27">
        <f>SUM(E3444:E3454)</f>
        <v>4</v>
      </c>
      <c r="F3455" s="28">
        <f>SUM(B3455:E3455)</f>
        <v>21</v>
      </c>
      <c r="G3455" s="26">
        <f>SUM(G3444:G3454)</f>
        <v>5</v>
      </c>
      <c r="H3455" s="26">
        <f>SUM(H3444:H3454)</f>
        <v>6</v>
      </c>
      <c r="I3455" s="27">
        <f>SUM(I3444:I3454)</f>
        <v>4</v>
      </c>
      <c r="J3455" s="27">
        <f>SUM(J3444:J3454)</f>
        <v>5</v>
      </c>
      <c r="K3455" s="28">
        <f>SUM(G3455:J3455)</f>
        <v>20</v>
      </c>
      <c r="L3455" s="26">
        <f>SUM(L3444:L3454)</f>
        <v>6</v>
      </c>
      <c r="M3455" s="26">
        <f>SUM(M3444:M3454)</f>
        <v>7</v>
      </c>
      <c r="N3455" s="27">
        <f>SUM(N3444:N3454)</f>
        <v>5</v>
      </c>
      <c r="O3455" s="27">
        <f>SUM(O3444:O3454)</f>
        <v>5</v>
      </c>
      <c r="P3455" s="28">
        <f>SUM(L3455:O3455)</f>
        <v>23</v>
      </c>
      <c r="Q3455" s="29">
        <f t="shared" si="2763"/>
        <v>64</v>
      </c>
      <c r="S3455" s="25" t="s">
        <v>10</v>
      </c>
      <c r="T3455" s="26">
        <f>SUM(T3444:T3454)</f>
        <v>369</v>
      </c>
      <c r="U3455" s="26">
        <f>SUM(U3444:U3454)</f>
        <v>465</v>
      </c>
      <c r="V3455" s="27">
        <f>SUM(V3444:V3454)</f>
        <v>420</v>
      </c>
      <c r="W3455" s="27">
        <f>SUM(W3444:W3454)</f>
        <v>368</v>
      </c>
      <c r="X3455" s="28">
        <f>SUM(T3455:W3455)</f>
        <v>1622</v>
      </c>
      <c r="Y3455" s="26">
        <f>SUM(Y3444:Y3454)</f>
        <v>432</v>
      </c>
      <c r="Z3455" s="26">
        <f>SUM(Z3444:Z3454)</f>
        <v>603</v>
      </c>
      <c r="AA3455" s="27">
        <f>SUM(AA3444:AA3454)</f>
        <v>531</v>
      </c>
      <c r="AB3455" s="27">
        <f>SUM(AB3444:AB3454)</f>
        <v>458</v>
      </c>
      <c r="AC3455" s="28">
        <f>SUM(Y3455:AB3455)</f>
        <v>2024</v>
      </c>
      <c r="AD3455" s="26">
        <f>SUM(AD3444:AD3454)</f>
        <v>423</v>
      </c>
      <c r="AE3455" s="26">
        <f>SUM(AE3444:AE3454)</f>
        <v>638</v>
      </c>
      <c r="AF3455" s="27">
        <f>SUM(AF3444:AF3454)</f>
        <v>506</v>
      </c>
      <c r="AG3455" s="27">
        <f>SUM(AG3444:AG3454)</f>
        <v>490</v>
      </c>
      <c r="AH3455" s="28">
        <f>SUM(AD3455:AG3455)</f>
        <v>2057</v>
      </c>
      <c r="AI3455" s="29">
        <f t="shared" si="2764"/>
        <v>5703</v>
      </c>
    </row>
    <row r="3456" spans="1:36" x14ac:dyDescent="0.15">
      <c r="A3456" s="30" t="s">
        <v>2397</v>
      </c>
      <c r="B3456" s="31"/>
      <c r="C3456" s="32">
        <v>1</v>
      </c>
      <c r="D3456" s="33"/>
      <c r="E3456" s="32"/>
      <c r="F3456" s="14">
        <f>SUM(B3456:E3456)</f>
        <v>1</v>
      </c>
      <c r="G3456" s="31"/>
      <c r="H3456" s="32">
        <v>1</v>
      </c>
      <c r="I3456" s="33"/>
      <c r="J3456" s="32"/>
      <c r="K3456" s="14">
        <f>SUM(G3456:J3456)</f>
        <v>1</v>
      </c>
      <c r="L3456" s="31"/>
      <c r="M3456" s="32">
        <v>1</v>
      </c>
      <c r="N3456" s="33"/>
      <c r="O3456" s="32"/>
      <c r="P3456" s="14">
        <f>SUM(L3456:O3456)</f>
        <v>1</v>
      </c>
      <c r="Q3456" s="15">
        <f t="shared" si="2763"/>
        <v>3</v>
      </c>
      <c r="R3456" s="56">
        <v>45625</v>
      </c>
      <c r="S3456" s="30" t="s">
        <v>2393</v>
      </c>
      <c r="T3456" s="37">
        <v>5</v>
      </c>
      <c r="U3456" s="19">
        <v>5</v>
      </c>
      <c r="V3456" s="18">
        <v>5</v>
      </c>
      <c r="W3456" s="32">
        <v>5</v>
      </c>
      <c r="X3456" s="14">
        <f t="shared" ref="X3456:X3474" si="2776">SUM(T3456:W3456)</f>
        <v>20</v>
      </c>
      <c r="Y3456" s="37">
        <v>5</v>
      </c>
      <c r="Z3456" s="19">
        <v>5</v>
      </c>
      <c r="AA3456" s="18">
        <v>5</v>
      </c>
      <c r="AB3456" s="32">
        <v>5</v>
      </c>
      <c r="AC3456" s="14">
        <f t="shared" ref="AC3456:AC3474" si="2777">SUM(Y3456:AB3456)</f>
        <v>20</v>
      </c>
      <c r="AD3456" s="37">
        <v>5</v>
      </c>
      <c r="AE3456" s="19">
        <v>5</v>
      </c>
      <c r="AF3456" s="18">
        <v>5</v>
      </c>
      <c r="AG3456" s="32">
        <v>5</v>
      </c>
      <c r="AH3456" s="14">
        <f t="shared" ref="AH3456:AH3474" si="2778">SUM(AD3456:AG3456)</f>
        <v>20</v>
      </c>
      <c r="AI3456" s="15">
        <f t="shared" si="2764"/>
        <v>60</v>
      </c>
      <c r="AJ3456" s="56">
        <v>45625</v>
      </c>
    </row>
    <row r="3457" spans="1:36" x14ac:dyDescent="0.15">
      <c r="A3457" s="30" t="s">
        <v>2413</v>
      </c>
      <c r="B3457" s="37"/>
      <c r="C3457" s="19"/>
      <c r="D3457" s="18"/>
      <c r="E3457" s="32">
        <v>1</v>
      </c>
      <c r="F3457" s="14">
        <f t="shared" ref="F3457:F3479" si="2779">SUM(B3457:E3457)</f>
        <v>1</v>
      </c>
      <c r="G3457" s="37"/>
      <c r="H3457" s="19"/>
      <c r="I3457" s="18"/>
      <c r="J3457" s="32">
        <v>1</v>
      </c>
      <c r="K3457" s="14">
        <f t="shared" ref="K3457:K3479" si="2780">SUM(G3457:J3457)</f>
        <v>1</v>
      </c>
      <c r="L3457" s="37"/>
      <c r="M3457" s="19"/>
      <c r="N3457" s="18"/>
      <c r="O3457" s="32">
        <v>1</v>
      </c>
      <c r="P3457" s="14">
        <f t="shared" ref="P3457:P3479" si="2781">SUM(L3457:O3457)</f>
        <v>1</v>
      </c>
      <c r="Q3457" s="15">
        <f t="shared" si="2763"/>
        <v>3</v>
      </c>
      <c r="R3457" s="56">
        <v>45639</v>
      </c>
      <c r="S3457" s="30" t="s">
        <v>2392</v>
      </c>
      <c r="T3457" s="37"/>
      <c r="U3457" s="19">
        <v>2</v>
      </c>
      <c r="V3457" s="18"/>
      <c r="W3457" s="32">
        <v>3</v>
      </c>
      <c r="X3457" s="14">
        <f t="shared" si="2776"/>
        <v>5</v>
      </c>
      <c r="Y3457" s="37"/>
      <c r="Z3457" s="19">
        <v>2</v>
      </c>
      <c r="AA3457" s="18"/>
      <c r="AB3457" s="32">
        <v>3</v>
      </c>
      <c r="AC3457" s="14">
        <f t="shared" si="2777"/>
        <v>5</v>
      </c>
      <c r="AD3457" s="37"/>
      <c r="AE3457" s="19">
        <v>2</v>
      </c>
      <c r="AF3457" s="18"/>
      <c r="AG3457" s="32">
        <v>3</v>
      </c>
      <c r="AH3457" s="14">
        <f t="shared" si="2778"/>
        <v>5</v>
      </c>
      <c r="AI3457" s="15">
        <f t="shared" si="2764"/>
        <v>15</v>
      </c>
      <c r="AJ3457" s="56">
        <v>45623</v>
      </c>
    </row>
    <row r="3458" spans="1:36" x14ac:dyDescent="0.15">
      <c r="A3458" s="30" t="s">
        <v>2422</v>
      </c>
      <c r="B3458" s="37"/>
      <c r="C3458" s="19">
        <v>1</v>
      </c>
      <c r="D3458" s="18"/>
      <c r="E3458" s="32"/>
      <c r="F3458" s="14">
        <f t="shared" si="2779"/>
        <v>1</v>
      </c>
      <c r="G3458" s="37"/>
      <c r="H3458" s="19">
        <v>1</v>
      </c>
      <c r="I3458" s="18"/>
      <c r="J3458" s="32"/>
      <c r="K3458" s="14">
        <f t="shared" si="2780"/>
        <v>1</v>
      </c>
      <c r="L3458" s="37"/>
      <c r="M3458" s="19">
        <v>1</v>
      </c>
      <c r="N3458" s="18"/>
      <c r="O3458" s="32"/>
      <c r="P3458" s="14">
        <f t="shared" si="2781"/>
        <v>1</v>
      </c>
      <c r="Q3458" s="15">
        <f t="shared" si="2763"/>
        <v>3</v>
      </c>
      <c r="R3458" s="56">
        <v>45649</v>
      </c>
      <c r="S3458" s="30" t="s">
        <v>2394</v>
      </c>
      <c r="T3458" s="37">
        <v>4</v>
      </c>
      <c r="U3458" s="19">
        <v>2</v>
      </c>
      <c r="V3458" s="18">
        <v>1</v>
      </c>
      <c r="W3458" s="32">
        <v>1</v>
      </c>
      <c r="X3458" s="14">
        <f t="shared" si="2776"/>
        <v>8</v>
      </c>
      <c r="Y3458" s="37">
        <v>4</v>
      </c>
      <c r="Z3458" s="19">
        <v>2</v>
      </c>
      <c r="AA3458" s="18">
        <v>1</v>
      </c>
      <c r="AB3458" s="32">
        <v>1</v>
      </c>
      <c r="AC3458" s="14">
        <f t="shared" si="2777"/>
        <v>8</v>
      </c>
      <c r="AD3458" s="37">
        <v>4</v>
      </c>
      <c r="AE3458" s="19">
        <v>2</v>
      </c>
      <c r="AF3458" s="18">
        <v>1</v>
      </c>
      <c r="AG3458" s="32">
        <v>1</v>
      </c>
      <c r="AH3458" s="14">
        <f t="shared" si="2778"/>
        <v>8</v>
      </c>
      <c r="AI3458" s="15">
        <f t="shared" si="2764"/>
        <v>24</v>
      </c>
      <c r="AJ3458" s="56">
        <v>45624</v>
      </c>
    </row>
    <row r="3459" spans="1:36" x14ac:dyDescent="0.15">
      <c r="A3459" s="30"/>
      <c r="B3459" s="37"/>
      <c r="C3459" s="19"/>
      <c r="D3459" s="18"/>
      <c r="E3459" s="32"/>
      <c r="F3459" s="14">
        <f t="shared" si="2779"/>
        <v>0</v>
      </c>
      <c r="G3459" s="37"/>
      <c r="H3459" s="19"/>
      <c r="I3459" s="18"/>
      <c r="J3459" s="32"/>
      <c r="K3459" s="14">
        <f t="shared" si="2780"/>
        <v>0</v>
      </c>
      <c r="L3459" s="37"/>
      <c r="M3459" s="19"/>
      <c r="N3459" s="18"/>
      <c r="O3459" s="32"/>
      <c r="P3459" s="14">
        <f t="shared" si="2781"/>
        <v>0</v>
      </c>
      <c r="Q3459" s="15">
        <f t="shared" si="2763"/>
        <v>0</v>
      </c>
      <c r="R3459" s="57"/>
      <c r="S3459" s="30" t="s">
        <v>2396</v>
      </c>
      <c r="T3459" s="37">
        <v>2</v>
      </c>
      <c r="U3459" s="19">
        <v>4</v>
      </c>
      <c r="V3459" s="18">
        <v>4</v>
      </c>
      <c r="W3459" s="32">
        <v>3</v>
      </c>
      <c r="X3459" s="14">
        <f t="shared" si="2776"/>
        <v>13</v>
      </c>
      <c r="Y3459" s="37">
        <v>2</v>
      </c>
      <c r="Z3459" s="19">
        <v>4</v>
      </c>
      <c r="AA3459" s="18">
        <v>4</v>
      </c>
      <c r="AB3459" s="32">
        <v>3</v>
      </c>
      <c r="AC3459" s="14">
        <f t="shared" si="2777"/>
        <v>13</v>
      </c>
      <c r="AD3459" s="37">
        <v>2</v>
      </c>
      <c r="AE3459" s="19">
        <v>4</v>
      </c>
      <c r="AF3459" s="18">
        <v>4</v>
      </c>
      <c r="AG3459" s="32">
        <v>3</v>
      </c>
      <c r="AH3459" s="14">
        <f t="shared" si="2778"/>
        <v>13</v>
      </c>
      <c r="AI3459" s="15">
        <f t="shared" si="2764"/>
        <v>39</v>
      </c>
      <c r="AJ3459" s="56">
        <v>45625</v>
      </c>
    </row>
    <row r="3460" spans="1:36" x14ac:dyDescent="0.15">
      <c r="A3460" s="30"/>
      <c r="B3460" s="37"/>
      <c r="C3460" s="19"/>
      <c r="D3460" s="18"/>
      <c r="E3460" s="32"/>
      <c r="F3460" s="14">
        <f t="shared" si="2779"/>
        <v>0</v>
      </c>
      <c r="G3460" s="37"/>
      <c r="H3460" s="19"/>
      <c r="I3460" s="18"/>
      <c r="J3460" s="32"/>
      <c r="K3460" s="14">
        <f t="shared" si="2780"/>
        <v>0</v>
      </c>
      <c r="L3460" s="37"/>
      <c r="M3460" s="19"/>
      <c r="N3460" s="18"/>
      <c r="O3460" s="32"/>
      <c r="P3460" s="14">
        <f t="shared" si="2781"/>
        <v>0</v>
      </c>
      <c r="Q3460" s="15">
        <f t="shared" si="2763"/>
        <v>0</v>
      </c>
      <c r="S3460" s="30" t="s">
        <v>2398</v>
      </c>
      <c r="T3460" s="37"/>
      <c r="U3460" s="19">
        <v>3</v>
      </c>
      <c r="V3460" s="18"/>
      <c r="W3460" s="32"/>
      <c r="X3460" s="14">
        <f t="shared" si="2776"/>
        <v>3</v>
      </c>
      <c r="Y3460" s="37"/>
      <c r="Z3460" s="19">
        <v>3</v>
      </c>
      <c r="AA3460" s="18"/>
      <c r="AB3460" s="32"/>
      <c r="AC3460" s="14">
        <f t="shared" si="2777"/>
        <v>3</v>
      </c>
      <c r="AD3460" s="37"/>
      <c r="AE3460" s="19">
        <v>3</v>
      </c>
      <c r="AF3460" s="18"/>
      <c r="AG3460" s="32"/>
      <c r="AH3460" s="14">
        <f t="shared" si="2778"/>
        <v>3</v>
      </c>
      <c r="AI3460" s="15">
        <f t="shared" si="2764"/>
        <v>9</v>
      </c>
      <c r="AJ3460" s="56">
        <v>45628</v>
      </c>
    </row>
    <row r="3461" spans="1:36" x14ac:dyDescent="0.15">
      <c r="A3461" s="30"/>
      <c r="B3461" s="37"/>
      <c r="C3461" s="19"/>
      <c r="D3461" s="18"/>
      <c r="E3461" s="32"/>
      <c r="F3461" s="14">
        <f t="shared" si="2779"/>
        <v>0</v>
      </c>
      <c r="G3461" s="37"/>
      <c r="H3461" s="19"/>
      <c r="I3461" s="18"/>
      <c r="J3461" s="32"/>
      <c r="K3461" s="14">
        <f t="shared" si="2780"/>
        <v>0</v>
      </c>
      <c r="L3461" s="37"/>
      <c r="M3461" s="19"/>
      <c r="N3461" s="18"/>
      <c r="O3461" s="32"/>
      <c r="P3461" s="14">
        <f t="shared" si="2781"/>
        <v>0</v>
      </c>
      <c r="Q3461" s="15">
        <f t="shared" si="2763"/>
        <v>0</v>
      </c>
      <c r="S3461" s="30" t="s">
        <v>2399</v>
      </c>
      <c r="T3461" s="37">
        <v>5</v>
      </c>
      <c r="U3461" s="19">
        <v>10</v>
      </c>
      <c r="V3461" s="18">
        <v>10</v>
      </c>
      <c r="W3461" s="32">
        <v>10</v>
      </c>
      <c r="X3461" s="14">
        <f t="shared" si="2776"/>
        <v>35</v>
      </c>
      <c r="Y3461" s="37">
        <v>10</v>
      </c>
      <c r="Z3461" s="19">
        <v>10</v>
      </c>
      <c r="AA3461" s="18">
        <v>10</v>
      </c>
      <c r="AB3461" s="32">
        <v>10</v>
      </c>
      <c r="AC3461" s="14">
        <f t="shared" si="2777"/>
        <v>40</v>
      </c>
      <c r="AD3461" s="37">
        <v>10</v>
      </c>
      <c r="AE3461" s="19">
        <v>10</v>
      </c>
      <c r="AF3461" s="18">
        <v>10</v>
      </c>
      <c r="AG3461" s="32">
        <v>10</v>
      </c>
      <c r="AH3461" s="14">
        <f t="shared" si="2778"/>
        <v>40</v>
      </c>
      <c r="AI3461" s="15">
        <f t="shared" si="2764"/>
        <v>115</v>
      </c>
      <c r="AJ3461" s="56">
        <v>45632</v>
      </c>
    </row>
    <row r="3462" spans="1:36" x14ac:dyDescent="0.15">
      <c r="A3462" s="30"/>
      <c r="B3462" s="37"/>
      <c r="C3462" s="19"/>
      <c r="D3462" s="18"/>
      <c r="E3462" s="32"/>
      <c r="F3462" s="14">
        <f t="shared" si="2779"/>
        <v>0</v>
      </c>
      <c r="G3462" s="37"/>
      <c r="H3462" s="19"/>
      <c r="I3462" s="18"/>
      <c r="J3462" s="32"/>
      <c r="K3462" s="14">
        <f t="shared" si="2780"/>
        <v>0</v>
      </c>
      <c r="L3462" s="37"/>
      <c r="M3462" s="19"/>
      <c r="N3462" s="18"/>
      <c r="O3462" s="32"/>
      <c r="P3462" s="14">
        <f t="shared" si="2781"/>
        <v>0</v>
      </c>
      <c r="Q3462" s="15">
        <f t="shared" si="2763"/>
        <v>0</v>
      </c>
      <c r="S3462" s="30" t="s">
        <v>2400</v>
      </c>
      <c r="T3462" s="37"/>
      <c r="U3462" s="19"/>
      <c r="V3462" s="18"/>
      <c r="W3462" s="32">
        <v>15</v>
      </c>
      <c r="X3462" s="14">
        <f t="shared" si="2776"/>
        <v>15</v>
      </c>
      <c r="Y3462" s="37">
        <v>10</v>
      </c>
      <c r="Z3462" s="19"/>
      <c r="AA3462" s="18"/>
      <c r="AB3462" s="32">
        <v>10</v>
      </c>
      <c r="AC3462" s="14">
        <f t="shared" si="2777"/>
        <v>20</v>
      </c>
      <c r="AD3462" s="37">
        <v>20</v>
      </c>
      <c r="AE3462" s="19"/>
      <c r="AF3462" s="18"/>
      <c r="AG3462" s="32">
        <v>10</v>
      </c>
      <c r="AH3462" s="14">
        <f t="shared" si="2778"/>
        <v>30</v>
      </c>
      <c r="AI3462" s="15">
        <f t="shared" si="2764"/>
        <v>65</v>
      </c>
      <c r="AJ3462" s="56">
        <v>45632</v>
      </c>
    </row>
    <row r="3463" spans="1:36" x14ac:dyDescent="0.15">
      <c r="A3463" s="30"/>
      <c r="B3463" s="37"/>
      <c r="C3463" s="19"/>
      <c r="D3463" s="18"/>
      <c r="E3463" s="32"/>
      <c r="F3463" s="14">
        <f t="shared" si="2779"/>
        <v>0</v>
      </c>
      <c r="G3463" s="37"/>
      <c r="H3463" s="19"/>
      <c r="I3463" s="18"/>
      <c r="J3463" s="32"/>
      <c r="K3463" s="14">
        <f t="shared" si="2780"/>
        <v>0</v>
      </c>
      <c r="L3463" s="37"/>
      <c r="M3463" s="19"/>
      <c r="N3463" s="18"/>
      <c r="O3463" s="32"/>
      <c r="P3463" s="14">
        <f t="shared" si="2781"/>
        <v>0</v>
      </c>
      <c r="Q3463" s="15">
        <f t="shared" si="2763"/>
        <v>0</v>
      </c>
      <c r="S3463" s="30" t="s">
        <v>2401</v>
      </c>
      <c r="T3463" s="37">
        <v>2</v>
      </c>
      <c r="U3463" s="19">
        <v>4</v>
      </c>
      <c r="V3463" s="18"/>
      <c r="W3463" s="32"/>
      <c r="X3463" s="14">
        <f t="shared" si="2776"/>
        <v>6</v>
      </c>
      <c r="Y3463" s="37">
        <v>2</v>
      </c>
      <c r="Z3463" s="19">
        <v>4</v>
      </c>
      <c r="AA3463" s="18"/>
      <c r="AB3463" s="32"/>
      <c r="AC3463" s="14">
        <f t="shared" si="2777"/>
        <v>6</v>
      </c>
      <c r="AD3463" s="37">
        <v>2</v>
      </c>
      <c r="AE3463" s="19">
        <v>4</v>
      </c>
      <c r="AF3463" s="18"/>
      <c r="AG3463" s="32"/>
      <c r="AH3463" s="14">
        <f t="shared" si="2778"/>
        <v>6</v>
      </c>
      <c r="AI3463" s="15">
        <f t="shared" si="2764"/>
        <v>18</v>
      </c>
      <c r="AJ3463" s="56">
        <v>45630</v>
      </c>
    </row>
    <row r="3464" spans="1:36" x14ac:dyDescent="0.15">
      <c r="A3464" s="30"/>
      <c r="B3464" s="37"/>
      <c r="C3464" s="19"/>
      <c r="D3464" s="18"/>
      <c r="E3464" s="32"/>
      <c r="F3464" s="14">
        <f t="shared" si="2779"/>
        <v>0</v>
      </c>
      <c r="G3464" s="37"/>
      <c r="H3464" s="19"/>
      <c r="I3464" s="18"/>
      <c r="J3464" s="32"/>
      <c r="K3464" s="14">
        <f t="shared" si="2780"/>
        <v>0</v>
      </c>
      <c r="L3464" s="37"/>
      <c r="M3464" s="19"/>
      <c r="N3464" s="18"/>
      <c r="O3464" s="32"/>
      <c r="P3464" s="14">
        <f t="shared" si="2781"/>
        <v>0</v>
      </c>
      <c r="Q3464" s="15">
        <f t="shared" si="2763"/>
        <v>0</v>
      </c>
      <c r="S3464" s="30" t="s">
        <v>2402</v>
      </c>
      <c r="T3464" s="37">
        <v>3</v>
      </c>
      <c r="U3464" s="19">
        <v>3</v>
      </c>
      <c r="V3464" s="18"/>
      <c r="W3464" s="32"/>
      <c r="X3464" s="14">
        <f t="shared" si="2776"/>
        <v>6</v>
      </c>
      <c r="Y3464" s="37">
        <v>3</v>
      </c>
      <c r="Z3464" s="19">
        <v>3</v>
      </c>
      <c r="AA3464" s="18"/>
      <c r="AB3464" s="32"/>
      <c r="AC3464" s="14">
        <f t="shared" si="2777"/>
        <v>6</v>
      </c>
      <c r="AD3464" s="37">
        <v>3</v>
      </c>
      <c r="AE3464" s="19">
        <v>3</v>
      </c>
      <c r="AF3464" s="18"/>
      <c r="AG3464" s="32"/>
      <c r="AH3464" s="14">
        <f t="shared" si="2778"/>
        <v>6</v>
      </c>
      <c r="AI3464" s="15">
        <f t="shared" si="2764"/>
        <v>18</v>
      </c>
      <c r="AJ3464" s="56">
        <v>45631</v>
      </c>
    </row>
    <row r="3465" spans="1:36" x14ac:dyDescent="0.15">
      <c r="A3465" s="30"/>
      <c r="B3465" s="37"/>
      <c r="C3465" s="19"/>
      <c r="D3465" s="18"/>
      <c r="E3465" s="32"/>
      <c r="F3465" s="14">
        <f t="shared" si="2779"/>
        <v>0</v>
      </c>
      <c r="G3465" s="37"/>
      <c r="H3465" s="19"/>
      <c r="I3465" s="18"/>
      <c r="J3465" s="32"/>
      <c r="K3465" s="14">
        <f t="shared" si="2780"/>
        <v>0</v>
      </c>
      <c r="L3465" s="37"/>
      <c r="M3465" s="19"/>
      <c r="N3465" s="18"/>
      <c r="O3465" s="32"/>
      <c r="P3465" s="14">
        <f t="shared" si="2781"/>
        <v>0</v>
      </c>
      <c r="Q3465" s="15">
        <f t="shared" si="2763"/>
        <v>0</v>
      </c>
      <c r="S3465" s="30" t="s">
        <v>2403</v>
      </c>
      <c r="T3465" s="37"/>
      <c r="U3465" s="19">
        <v>6</v>
      </c>
      <c r="V3465" s="18"/>
      <c r="W3465" s="32"/>
      <c r="X3465" s="14">
        <f t="shared" si="2776"/>
        <v>6</v>
      </c>
      <c r="Y3465" s="37"/>
      <c r="Z3465" s="19">
        <v>6</v>
      </c>
      <c r="AA3465" s="18"/>
      <c r="AB3465" s="32"/>
      <c r="AC3465" s="14">
        <f t="shared" si="2777"/>
        <v>6</v>
      </c>
      <c r="AD3465" s="37"/>
      <c r="AE3465" s="19">
        <v>6</v>
      </c>
      <c r="AF3465" s="18"/>
      <c r="AG3465" s="32"/>
      <c r="AH3465" s="14">
        <f t="shared" si="2778"/>
        <v>6</v>
      </c>
      <c r="AI3465" s="15">
        <f t="shared" si="2764"/>
        <v>18</v>
      </c>
      <c r="AJ3465" s="56">
        <v>45632</v>
      </c>
    </row>
    <row r="3466" spans="1:36" x14ac:dyDescent="0.15">
      <c r="A3466" s="30"/>
      <c r="B3466" s="37"/>
      <c r="C3466" s="19"/>
      <c r="D3466" s="18"/>
      <c r="E3466" s="32"/>
      <c r="F3466" s="14">
        <f t="shared" si="2779"/>
        <v>0</v>
      </c>
      <c r="G3466" s="37"/>
      <c r="H3466" s="19"/>
      <c r="I3466" s="18"/>
      <c r="J3466" s="32"/>
      <c r="K3466" s="14">
        <f t="shared" si="2780"/>
        <v>0</v>
      </c>
      <c r="L3466" s="37"/>
      <c r="M3466" s="19"/>
      <c r="N3466" s="18"/>
      <c r="O3466" s="32"/>
      <c r="P3466" s="14">
        <f t="shared" si="2781"/>
        <v>0</v>
      </c>
      <c r="Q3466" s="15">
        <f t="shared" si="2763"/>
        <v>0</v>
      </c>
      <c r="S3466" s="30" t="s">
        <v>2404</v>
      </c>
      <c r="T3466" s="37">
        <v>3</v>
      </c>
      <c r="U3466" s="19">
        <v>2</v>
      </c>
      <c r="V3466" s="18"/>
      <c r="W3466" s="32"/>
      <c r="X3466" s="14">
        <f t="shared" si="2776"/>
        <v>5</v>
      </c>
      <c r="Y3466" s="37">
        <v>3</v>
      </c>
      <c r="Z3466" s="19">
        <v>2</v>
      </c>
      <c r="AA3466" s="18"/>
      <c r="AB3466" s="32"/>
      <c r="AC3466" s="14">
        <f t="shared" si="2777"/>
        <v>5</v>
      </c>
      <c r="AD3466" s="37">
        <v>3</v>
      </c>
      <c r="AE3466" s="19">
        <v>2</v>
      </c>
      <c r="AF3466" s="18"/>
      <c r="AG3466" s="32"/>
      <c r="AH3466" s="14">
        <f t="shared" si="2778"/>
        <v>5</v>
      </c>
      <c r="AI3466" s="15">
        <f t="shared" si="2764"/>
        <v>15</v>
      </c>
      <c r="AJ3466" s="56">
        <v>45632</v>
      </c>
    </row>
    <row r="3467" spans="1:36" x14ac:dyDescent="0.15">
      <c r="A3467" s="30"/>
      <c r="B3467" s="37"/>
      <c r="C3467" s="19"/>
      <c r="D3467" s="18"/>
      <c r="E3467" s="32"/>
      <c r="F3467" s="14">
        <f t="shared" si="2779"/>
        <v>0</v>
      </c>
      <c r="G3467" s="37"/>
      <c r="H3467" s="19"/>
      <c r="I3467" s="18"/>
      <c r="J3467" s="32"/>
      <c r="K3467" s="14">
        <f t="shared" si="2780"/>
        <v>0</v>
      </c>
      <c r="L3467" s="37"/>
      <c r="M3467" s="19"/>
      <c r="N3467" s="18"/>
      <c r="O3467" s="32"/>
      <c r="P3467" s="14">
        <f t="shared" si="2781"/>
        <v>0</v>
      </c>
      <c r="Q3467" s="15">
        <f t="shared" si="2763"/>
        <v>0</v>
      </c>
      <c r="S3467" s="30" t="s">
        <v>2405</v>
      </c>
      <c r="T3467" s="37">
        <v>2</v>
      </c>
      <c r="U3467" s="19">
        <v>3</v>
      </c>
      <c r="V3467" s="18"/>
      <c r="W3467" s="32"/>
      <c r="X3467" s="14">
        <f t="shared" si="2776"/>
        <v>5</v>
      </c>
      <c r="Y3467" s="37">
        <v>2</v>
      </c>
      <c r="Z3467" s="19">
        <v>3</v>
      </c>
      <c r="AA3467" s="18"/>
      <c r="AB3467" s="32"/>
      <c r="AC3467" s="14">
        <f t="shared" si="2777"/>
        <v>5</v>
      </c>
      <c r="AD3467" s="37">
        <v>2</v>
      </c>
      <c r="AE3467" s="19">
        <v>3</v>
      </c>
      <c r="AF3467" s="18"/>
      <c r="AG3467" s="32"/>
      <c r="AH3467" s="14">
        <f t="shared" si="2778"/>
        <v>5</v>
      </c>
      <c r="AI3467" s="15">
        <f t="shared" si="2764"/>
        <v>15</v>
      </c>
      <c r="AJ3467" s="56">
        <v>45635</v>
      </c>
    </row>
    <row r="3468" spans="1:36" x14ac:dyDescent="0.15">
      <c r="A3468" s="30"/>
      <c r="B3468" s="37"/>
      <c r="C3468" s="19"/>
      <c r="D3468" s="18"/>
      <c r="E3468" s="32"/>
      <c r="F3468" s="14">
        <f t="shared" si="2779"/>
        <v>0</v>
      </c>
      <c r="G3468" s="37"/>
      <c r="H3468" s="19"/>
      <c r="I3468" s="18"/>
      <c r="J3468" s="32"/>
      <c r="K3468" s="14">
        <f t="shared" si="2780"/>
        <v>0</v>
      </c>
      <c r="L3468" s="37"/>
      <c r="M3468" s="19"/>
      <c r="N3468" s="18"/>
      <c r="O3468" s="32"/>
      <c r="P3468" s="14">
        <f t="shared" si="2781"/>
        <v>0</v>
      </c>
      <c r="Q3468" s="15">
        <f t="shared" si="2763"/>
        <v>0</v>
      </c>
      <c r="S3468" s="30" t="s">
        <v>2408</v>
      </c>
      <c r="T3468" s="37">
        <v>6</v>
      </c>
      <c r="U3468" s="19">
        <v>1</v>
      </c>
      <c r="V3468" s="18"/>
      <c r="W3468" s="32"/>
      <c r="X3468" s="14">
        <f t="shared" si="2776"/>
        <v>7</v>
      </c>
      <c r="Y3468" s="37">
        <v>6</v>
      </c>
      <c r="Z3468" s="19">
        <v>1</v>
      </c>
      <c r="AA3468" s="18"/>
      <c r="AB3468" s="32"/>
      <c r="AC3468" s="14">
        <f t="shared" si="2777"/>
        <v>7</v>
      </c>
      <c r="AD3468" s="37">
        <v>6</v>
      </c>
      <c r="AE3468" s="19">
        <v>1</v>
      </c>
      <c r="AF3468" s="18"/>
      <c r="AG3468" s="32"/>
      <c r="AH3468" s="14">
        <f t="shared" si="2778"/>
        <v>7</v>
      </c>
      <c r="AI3468" s="15">
        <f t="shared" si="2764"/>
        <v>21</v>
      </c>
      <c r="AJ3468" s="56">
        <v>45637</v>
      </c>
    </row>
    <row r="3469" spans="1:36" x14ac:dyDescent="0.15">
      <c r="A3469" s="30"/>
      <c r="B3469" s="37"/>
      <c r="C3469" s="19"/>
      <c r="D3469" s="18"/>
      <c r="E3469" s="32"/>
      <c r="F3469" s="14">
        <f t="shared" si="2779"/>
        <v>0</v>
      </c>
      <c r="G3469" s="37"/>
      <c r="H3469" s="19"/>
      <c r="I3469" s="18"/>
      <c r="J3469" s="32"/>
      <c r="K3469" s="14">
        <f t="shared" si="2780"/>
        <v>0</v>
      </c>
      <c r="L3469" s="37"/>
      <c r="M3469" s="19"/>
      <c r="N3469" s="18"/>
      <c r="O3469" s="32"/>
      <c r="P3469" s="14">
        <f t="shared" si="2781"/>
        <v>0</v>
      </c>
      <c r="Q3469" s="15">
        <f t="shared" si="2763"/>
        <v>0</v>
      </c>
      <c r="S3469" s="30" t="s">
        <v>2409</v>
      </c>
      <c r="T3469" s="37"/>
      <c r="U3469" s="19">
        <v>1</v>
      </c>
      <c r="V3469" s="18">
        <v>1</v>
      </c>
      <c r="W3469" s="32"/>
      <c r="X3469" s="14">
        <f t="shared" si="2776"/>
        <v>2</v>
      </c>
      <c r="Y3469" s="37"/>
      <c r="Z3469" s="19">
        <v>1</v>
      </c>
      <c r="AA3469" s="18">
        <v>1</v>
      </c>
      <c r="AB3469" s="32"/>
      <c r="AC3469" s="14">
        <f t="shared" si="2777"/>
        <v>2</v>
      </c>
      <c r="AD3469" s="37"/>
      <c r="AE3469" s="19">
        <v>1</v>
      </c>
      <c r="AF3469" s="18">
        <v>1</v>
      </c>
      <c r="AG3469" s="32"/>
      <c r="AH3469" s="14">
        <f t="shared" si="2778"/>
        <v>2</v>
      </c>
      <c r="AI3469" s="15">
        <f t="shared" si="2764"/>
        <v>6</v>
      </c>
      <c r="AJ3469" s="56">
        <v>45638</v>
      </c>
    </row>
    <row r="3470" spans="1:36" x14ac:dyDescent="0.15">
      <c r="A3470" s="30"/>
      <c r="B3470" s="37"/>
      <c r="C3470" s="19"/>
      <c r="D3470" s="18"/>
      <c r="E3470" s="32"/>
      <c r="F3470" s="14">
        <f t="shared" si="2779"/>
        <v>0</v>
      </c>
      <c r="G3470" s="37"/>
      <c r="H3470" s="19"/>
      <c r="I3470" s="18"/>
      <c r="J3470" s="32"/>
      <c r="K3470" s="14">
        <f t="shared" si="2780"/>
        <v>0</v>
      </c>
      <c r="L3470" s="37"/>
      <c r="M3470" s="19"/>
      <c r="N3470" s="18"/>
      <c r="O3470" s="32"/>
      <c r="P3470" s="14">
        <f t="shared" si="2781"/>
        <v>0</v>
      </c>
      <c r="Q3470" s="15">
        <f t="shared" si="2763"/>
        <v>0</v>
      </c>
      <c r="S3470" s="30" t="s">
        <v>2410</v>
      </c>
      <c r="T3470" s="37">
        <v>105</v>
      </c>
      <c r="U3470" s="19">
        <v>85</v>
      </c>
      <c r="V3470" s="18">
        <v>70</v>
      </c>
      <c r="W3470" s="32">
        <v>40</v>
      </c>
      <c r="X3470" s="14">
        <f t="shared" si="2776"/>
        <v>300</v>
      </c>
      <c r="Y3470" s="37">
        <v>100</v>
      </c>
      <c r="Z3470" s="19">
        <v>230</v>
      </c>
      <c r="AA3470" s="18">
        <v>100</v>
      </c>
      <c r="AB3470" s="32">
        <v>80</v>
      </c>
      <c r="AC3470" s="14">
        <f t="shared" si="2777"/>
        <v>510</v>
      </c>
      <c r="AD3470" s="37">
        <v>80</v>
      </c>
      <c r="AE3470" s="19">
        <v>165</v>
      </c>
      <c r="AF3470" s="18">
        <v>110</v>
      </c>
      <c r="AG3470" s="32">
        <v>50</v>
      </c>
      <c r="AH3470" s="14">
        <f t="shared" si="2778"/>
        <v>405</v>
      </c>
      <c r="AI3470" s="15">
        <f t="shared" si="2764"/>
        <v>1215</v>
      </c>
      <c r="AJ3470" s="56">
        <v>45638</v>
      </c>
    </row>
    <row r="3471" spans="1:36" x14ac:dyDescent="0.15">
      <c r="A3471" s="30"/>
      <c r="B3471" s="37"/>
      <c r="C3471" s="19"/>
      <c r="D3471" s="18"/>
      <c r="E3471" s="32"/>
      <c r="F3471" s="14">
        <f t="shared" si="2779"/>
        <v>0</v>
      </c>
      <c r="G3471" s="37"/>
      <c r="H3471" s="19"/>
      <c r="I3471" s="18"/>
      <c r="J3471" s="32"/>
      <c r="K3471" s="14">
        <f t="shared" si="2780"/>
        <v>0</v>
      </c>
      <c r="L3471" s="37"/>
      <c r="M3471" s="19"/>
      <c r="N3471" s="18"/>
      <c r="O3471" s="32"/>
      <c r="P3471" s="14">
        <f t="shared" si="2781"/>
        <v>0</v>
      </c>
      <c r="Q3471" s="15">
        <f t="shared" si="2763"/>
        <v>0</v>
      </c>
      <c r="S3471" s="30" t="s">
        <v>2411</v>
      </c>
      <c r="T3471" s="31">
        <v>10</v>
      </c>
      <c r="U3471" s="32">
        <v>5</v>
      </c>
      <c r="V3471" s="33">
        <v>5</v>
      </c>
      <c r="W3471" s="32">
        <v>5</v>
      </c>
      <c r="X3471" s="14">
        <f t="shared" si="2776"/>
        <v>25</v>
      </c>
      <c r="Y3471" s="31">
        <v>10</v>
      </c>
      <c r="Z3471" s="32">
        <v>25</v>
      </c>
      <c r="AA3471" s="33">
        <v>10</v>
      </c>
      <c r="AB3471" s="32">
        <v>10</v>
      </c>
      <c r="AC3471" s="14">
        <f t="shared" si="2777"/>
        <v>55</v>
      </c>
      <c r="AD3471" s="31">
        <v>10</v>
      </c>
      <c r="AE3471" s="32">
        <v>25</v>
      </c>
      <c r="AF3471" s="33">
        <v>10</v>
      </c>
      <c r="AG3471" s="32">
        <v>5</v>
      </c>
      <c r="AH3471" s="14">
        <f t="shared" si="2778"/>
        <v>50</v>
      </c>
      <c r="AI3471" s="15">
        <f t="shared" si="2764"/>
        <v>130</v>
      </c>
      <c r="AJ3471" s="56">
        <v>45638</v>
      </c>
    </row>
    <row r="3472" spans="1:36" x14ac:dyDescent="0.15">
      <c r="A3472" s="30"/>
      <c r="B3472" s="37"/>
      <c r="C3472" s="19"/>
      <c r="D3472" s="18"/>
      <c r="E3472" s="32"/>
      <c r="F3472" s="14">
        <f t="shared" si="2779"/>
        <v>0</v>
      </c>
      <c r="G3472" s="37"/>
      <c r="H3472" s="19"/>
      <c r="I3472" s="18"/>
      <c r="J3472" s="32"/>
      <c r="K3472" s="14">
        <f t="shared" si="2780"/>
        <v>0</v>
      </c>
      <c r="L3472" s="37"/>
      <c r="M3472" s="19"/>
      <c r="N3472" s="18"/>
      <c r="O3472" s="32"/>
      <c r="P3472" s="14">
        <f t="shared" si="2781"/>
        <v>0</v>
      </c>
      <c r="Q3472" s="15">
        <f t="shared" si="2763"/>
        <v>0</v>
      </c>
      <c r="S3472" s="30" t="s">
        <v>2412</v>
      </c>
      <c r="T3472" s="31">
        <v>2</v>
      </c>
      <c r="U3472" s="32">
        <v>4</v>
      </c>
      <c r="V3472" s="33">
        <v>2</v>
      </c>
      <c r="W3472" s="32">
        <v>1</v>
      </c>
      <c r="X3472" s="14">
        <f t="shared" si="2776"/>
        <v>9</v>
      </c>
      <c r="Y3472" s="31">
        <v>2</v>
      </c>
      <c r="Z3472" s="32">
        <v>4</v>
      </c>
      <c r="AA3472" s="33">
        <v>2</v>
      </c>
      <c r="AB3472" s="32">
        <v>1</v>
      </c>
      <c r="AC3472" s="14">
        <f t="shared" si="2777"/>
        <v>9</v>
      </c>
      <c r="AD3472" s="31">
        <v>2</v>
      </c>
      <c r="AE3472" s="32">
        <v>4</v>
      </c>
      <c r="AF3472" s="33">
        <v>2</v>
      </c>
      <c r="AG3472" s="32">
        <v>1</v>
      </c>
      <c r="AH3472" s="14">
        <f t="shared" si="2778"/>
        <v>9</v>
      </c>
      <c r="AI3472" s="15">
        <f t="shared" si="2764"/>
        <v>27</v>
      </c>
      <c r="AJ3472" s="56">
        <v>45639</v>
      </c>
    </row>
    <row r="3473" spans="1:39" x14ac:dyDescent="0.15">
      <c r="A3473" s="30"/>
      <c r="B3473" s="37"/>
      <c r="C3473" s="19"/>
      <c r="D3473" s="18"/>
      <c r="E3473" s="32"/>
      <c r="F3473" s="14">
        <f t="shared" si="2779"/>
        <v>0</v>
      </c>
      <c r="G3473" s="37"/>
      <c r="H3473" s="19"/>
      <c r="I3473" s="18"/>
      <c r="J3473" s="32"/>
      <c r="K3473" s="14">
        <f t="shared" si="2780"/>
        <v>0</v>
      </c>
      <c r="L3473" s="37"/>
      <c r="M3473" s="19"/>
      <c r="N3473" s="18"/>
      <c r="O3473" s="32"/>
      <c r="P3473" s="14">
        <f t="shared" si="2781"/>
        <v>0</v>
      </c>
      <c r="Q3473" s="15">
        <f t="shared" si="2763"/>
        <v>0</v>
      </c>
      <c r="S3473" s="30" t="s">
        <v>2414</v>
      </c>
      <c r="T3473" s="31">
        <v>5</v>
      </c>
      <c r="U3473" s="32">
        <v>5</v>
      </c>
      <c r="V3473" s="33">
        <v>5</v>
      </c>
      <c r="W3473" s="32">
        <v>15</v>
      </c>
      <c r="X3473" s="14">
        <f t="shared" si="2776"/>
        <v>30</v>
      </c>
      <c r="Y3473" s="31">
        <v>15</v>
      </c>
      <c r="Z3473" s="32">
        <v>10</v>
      </c>
      <c r="AA3473" s="33">
        <v>10</v>
      </c>
      <c r="AB3473" s="32">
        <v>20</v>
      </c>
      <c r="AC3473" s="14">
        <f t="shared" si="2777"/>
        <v>55</v>
      </c>
      <c r="AD3473" s="31"/>
      <c r="AE3473" s="32"/>
      <c r="AF3473" s="33"/>
      <c r="AG3473" s="32">
        <v>10</v>
      </c>
      <c r="AH3473" s="14">
        <f t="shared" si="2778"/>
        <v>10</v>
      </c>
      <c r="AI3473" s="15">
        <f t="shared" si="2764"/>
        <v>95</v>
      </c>
      <c r="AJ3473" s="56">
        <v>45639</v>
      </c>
    </row>
    <row r="3474" spans="1:39" x14ac:dyDescent="0.15">
      <c r="A3474" s="30"/>
      <c r="B3474" s="37"/>
      <c r="C3474" s="19"/>
      <c r="D3474" s="18"/>
      <c r="E3474" s="32"/>
      <c r="F3474" s="14">
        <f t="shared" si="2779"/>
        <v>0</v>
      </c>
      <c r="G3474" s="37"/>
      <c r="H3474" s="19"/>
      <c r="I3474" s="18"/>
      <c r="J3474" s="32"/>
      <c r="K3474" s="14">
        <f t="shared" si="2780"/>
        <v>0</v>
      </c>
      <c r="L3474" s="37"/>
      <c r="M3474" s="19"/>
      <c r="N3474" s="18"/>
      <c r="O3474" s="32"/>
      <c r="P3474" s="14">
        <f t="shared" si="2781"/>
        <v>0</v>
      </c>
      <c r="Q3474" s="15">
        <f t="shared" si="2763"/>
        <v>0</v>
      </c>
      <c r="S3474" s="30"/>
      <c r="T3474" s="37"/>
      <c r="U3474" s="19"/>
      <c r="V3474" s="18"/>
      <c r="W3474" s="32"/>
      <c r="X3474" s="14">
        <f t="shared" si="2776"/>
        <v>0</v>
      </c>
      <c r="Y3474" s="37"/>
      <c r="Z3474" s="19"/>
      <c r="AA3474" s="18"/>
      <c r="AB3474" s="32"/>
      <c r="AC3474" s="14">
        <f t="shared" si="2777"/>
        <v>0</v>
      </c>
      <c r="AD3474" s="37"/>
      <c r="AE3474" s="19"/>
      <c r="AF3474" s="18"/>
      <c r="AG3474" s="32"/>
      <c r="AH3474" s="14">
        <f t="shared" si="2778"/>
        <v>0</v>
      </c>
      <c r="AI3474" s="15">
        <f t="shared" si="2764"/>
        <v>0</v>
      </c>
      <c r="AJ3474" s="57"/>
    </row>
    <row r="3475" spans="1:39" x14ac:dyDescent="0.15">
      <c r="A3475" s="39"/>
      <c r="B3475" s="37"/>
      <c r="C3475" s="19"/>
      <c r="D3475" s="18"/>
      <c r="E3475" s="32"/>
      <c r="F3475" s="14">
        <f t="shared" si="2779"/>
        <v>0</v>
      </c>
      <c r="G3475" s="37"/>
      <c r="H3475" s="19"/>
      <c r="I3475" s="18"/>
      <c r="J3475" s="32"/>
      <c r="K3475" s="14">
        <f t="shared" si="2780"/>
        <v>0</v>
      </c>
      <c r="L3475" s="37"/>
      <c r="M3475" s="19"/>
      <c r="N3475" s="18"/>
      <c r="O3475" s="32"/>
      <c r="P3475" s="14">
        <f t="shared" si="2781"/>
        <v>0</v>
      </c>
      <c r="Q3475" s="15">
        <f t="shared" si="2763"/>
        <v>0</v>
      </c>
      <c r="S3475" s="30"/>
      <c r="T3475" s="31"/>
      <c r="U3475" s="32"/>
      <c r="V3475" s="33"/>
      <c r="W3475" s="32"/>
      <c r="X3475" s="14">
        <f t="shared" ref="X3475:X3476" si="2782">SUM(T3475:W3475)</f>
        <v>0</v>
      </c>
      <c r="Y3475" s="31"/>
      <c r="Z3475" s="32"/>
      <c r="AA3475" s="33"/>
      <c r="AB3475" s="32"/>
      <c r="AC3475" s="14">
        <f t="shared" ref="AC3475:AC3476" si="2783">SUM(Y3475:AB3475)</f>
        <v>0</v>
      </c>
      <c r="AD3475" s="31"/>
      <c r="AE3475" s="32"/>
      <c r="AF3475" s="33"/>
      <c r="AG3475" s="32"/>
      <c r="AH3475" s="14">
        <f t="shared" ref="AH3475:AH3476" si="2784">SUM(AD3475:AG3475)</f>
        <v>0</v>
      </c>
      <c r="AI3475" s="15">
        <f t="shared" ref="AI3475:AI3476" si="2785">X3475+AC3475+AH3475</f>
        <v>0</v>
      </c>
      <c r="AJ3475" s="57"/>
    </row>
    <row r="3476" spans="1:39" x14ac:dyDescent="0.15">
      <c r="A3476" s="30"/>
      <c r="B3476" s="37"/>
      <c r="C3476" s="19"/>
      <c r="D3476" s="18"/>
      <c r="E3476" s="32"/>
      <c r="F3476" s="14">
        <f t="shared" si="2779"/>
        <v>0</v>
      </c>
      <c r="G3476" s="37"/>
      <c r="H3476" s="19"/>
      <c r="I3476" s="18"/>
      <c r="J3476" s="32"/>
      <c r="K3476" s="14">
        <f t="shared" si="2780"/>
        <v>0</v>
      </c>
      <c r="L3476" s="37"/>
      <c r="M3476" s="19"/>
      <c r="N3476" s="18"/>
      <c r="O3476" s="32"/>
      <c r="P3476" s="14">
        <f t="shared" si="2781"/>
        <v>0</v>
      </c>
      <c r="Q3476" s="15">
        <f t="shared" si="2763"/>
        <v>0</v>
      </c>
      <c r="S3476" s="30" t="s">
        <v>2388</v>
      </c>
      <c r="T3476" s="31"/>
      <c r="U3476" s="32"/>
      <c r="V3476" s="33"/>
      <c r="W3476" s="32"/>
      <c r="X3476" s="14">
        <f t="shared" si="2782"/>
        <v>0</v>
      </c>
      <c r="Y3476" s="31"/>
      <c r="Z3476" s="32"/>
      <c r="AA3476" s="33"/>
      <c r="AB3476" s="32"/>
      <c r="AC3476" s="14">
        <f t="shared" si="2783"/>
        <v>0</v>
      </c>
      <c r="AD3476" s="31"/>
      <c r="AE3476" s="32"/>
      <c r="AF3476" s="33"/>
      <c r="AG3476" s="32"/>
      <c r="AH3476" s="14">
        <f t="shared" si="2784"/>
        <v>0</v>
      </c>
      <c r="AI3476" s="15">
        <f t="shared" si="2785"/>
        <v>0</v>
      </c>
      <c r="AJ3476" s="57" t="s">
        <v>2389</v>
      </c>
      <c r="AK3476" s="16"/>
    </row>
    <row r="3477" spans="1:39" x14ac:dyDescent="0.15">
      <c r="A3477" s="30"/>
      <c r="B3477" s="37"/>
      <c r="C3477" s="19"/>
      <c r="D3477" s="18"/>
      <c r="E3477" s="32"/>
      <c r="F3477" s="14">
        <f t="shared" si="2779"/>
        <v>0</v>
      </c>
      <c r="G3477" s="37"/>
      <c r="H3477" s="19"/>
      <c r="I3477" s="18"/>
      <c r="J3477" s="32"/>
      <c r="K3477" s="14">
        <f t="shared" si="2780"/>
        <v>0</v>
      </c>
      <c r="L3477" s="37"/>
      <c r="M3477" s="19"/>
      <c r="N3477" s="18"/>
      <c r="O3477" s="32"/>
      <c r="P3477" s="14">
        <f t="shared" si="2781"/>
        <v>0</v>
      </c>
      <c r="Q3477" s="15">
        <f t="shared" si="2763"/>
        <v>0</v>
      </c>
      <c r="S3477" s="30" t="s">
        <v>2366</v>
      </c>
      <c r="T3477" s="31"/>
      <c r="U3477" s="32"/>
      <c r="V3477" s="33"/>
      <c r="W3477" s="32"/>
      <c r="X3477" s="14">
        <f t="shared" ref="X3477:X3479" si="2786">SUM(T3477:W3477)</f>
        <v>0</v>
      </c>
      <c r="Y3477" s="31"/>
      <c r="Z3477" s="32"/>
      <c r="AA3477" s="33"/>
      <c r="AB3477" s="32"/>
      <c r="AC3477" s="14">
        <f t="shared" ref="AC3477:AC3479" si="2787">SUM(Y3477:AB3477)</f>
        <v>0</v>
      </c>
      <c r="AD3477" s="31"/>
      <c r="AE3477" s="32"/>
      <c r="AF3477" s="33"/>
      <c r="AG3477" s="32"/>
      <c r="AH3477" s="14">
        <f t="shared" ref="AH3477:AH3479" si="2788">SUM(AD3477:AG3477)</f>
        <v>0</v>
      </c>
      <c r="AI3477" s="15">
        <f t="shared" ref="AI3477:AI3479" si="2789">X3477+AC3477+AH3477</f>
        <v>0</v>
      </c>
      <c r="AJ3477" s="57" t="s">
        <v>2367</v>
      </c>
    </row>
    <row r="3478" spans="1:39" x14ac:dyDescent="0.15">
      <c r="A3478" s="13"/>
      <c r="B3478" s="37"/>
      <c r="C3478" s="19"/>
      <c r="D3478" s="18"/>
      <c r="E3478" s="32"/>
      <c r="F3478" s="14">
        <f t="shared" si="2779"/>
        <v>0</v>
      </c>
      <c r="G3478" s="37"/>
      <c r="H3478" s="19"/>
      <c r="I3478" s="18"/>
      <c r="J3478" s="32"/>
      <c r="K3478" s="14">
        <f t="shared" si="2780"/>
        <v>0</v>
      </c>
      <c r="L3478" s="37"/>
      <c r="M3478" s="19"/>
      <c r="N3478" s="18"/>
      <c r="O3478" s="32"/>
      <c r="P3478" s="14">
        <f t="shared" si="2781"/>
        <v>0</v>
      </c>
      <c r="Q3478" s="15">
        <f t="shared" si="2763"/>
        <v>0</v>
      </c>
      <c r="S3478" s="30" t="s">
        <v>2350</v>
      </c>
      <c r="T3478" s="31"/>
      <c r="U3478" s="32"/>
      <c r="V3478" s="33"/>
      <c r="W3478" s="32"/>
      <c r="X3478" s="14">
        <f t="shared" si="2786"/>
        <v>0</v>
      </c>
      <c r="Y3478" s="31"/>
      <c r="Z3478" s="32"/>
      <c r="AA3478" s="33"/>
      <c r="AB3478" s="32"/>
      <c r="AC3478" s="14">
        <f t="shared" si="2787"/>
        <v>0</v>
      </c>
      <c r="AD3478" s="31"/>
      <c r="AE3478" s="32"/>
      <c r="AF3478" s="33"/>
      <c r="AG3478" s="32"/>
      <c r="AH3478" s="14">
        <f t="shared" si="2788"/>
        <v>0</v>
      </c>
      <c r="AI3478" s="15">
        <f t="shared" si="2789"/>
        <v>0</v>
      </c>
      <c r="AJ3478" s="57" t="s">
        <v>1113</v>
      </c>
    </row>
    <row r="3479" spans="1:39" ht="14.25" thickBot="1" x14ac:dyDescent="0.2">
      <c r="A3479" s="13"/>
      <c r="B3479" s="37"/>
      <c r="C3479" s="19"/>
      <c r="D3479" s="18"/>
      <c r="E3479" s="106"/>
      <c r="F3479" s="14">
        <f t="shared" si="2779"/>
        <v>0</v>
      </c>
      <c r="G3479" s="37"/>
      <c r="H3479" s="19"/>
      <c r="I3479" s="18"/>
      <c r="J3479" s="32"/>
      <c r="K3479" s="14">
        <f t="shared" si="2780"/>
        <v>0</v>
      </c>
      <c r="L3479" s="37"/>
      <c r="M3479" s="19"/>
      <c r="N3479" s="18"/>
      <c r="O3479" s="106"/>
      <c r="P3479" s="14">
        <f t="shared" si="2781"/>
        <v>0</v>
      </c>
      <c r="Q3479" s="24">
        <f t="shared" si="2763"/>
        <v>0</v>
      </c>
      <c r="S3479" s="30" t="s">
        <v>2377</v>
      </c>
      <c r="T3479" s="31"/>
      <c r="U3479" s="32"/>
      <c r="V3479" s="33"/>
      <c r="W3479" s="32"/>
      <c r="X3479" s="14">
        <f t="shared" si="2786"/>
        <v>0</v>
      </c>
      <c r="Y3479" s="31"/>
      <c r="Z3479" s="32"/>
      <c r="AA3479" s="33"/>
      <c r="AB3479" s="32"/>
      <c r="AC3479" s="14">
        <f t="shared" si="2787"/>
        <v>0</v>
      </c>
      <c r="AD3479" s="31"/>
      <c r="AE3479" s="32"/>
      <c r="AF3479" s="33"/>
      <c r="AG3479" s="32"/>
      <c r="AH3479" s="14">
        <f t="shared" si="2788"/>
        <v>0</v>
      </c>
      <c r="AI3479" s="15">
        <f t="shared" si="2789"/>
        <v>0</v>
      </c>
      <c r="AJ3479" s="57" t="s">
        <v>2378</v>
      </c>
      <c r="AK3479" s="10"/>
      <c r="AL3479" s="10"/>
      <c r="AM3479" s="10"/>
    </row>
    <row r="3480" spans="1:39" ht="14.25" thickBot="1" x14ac:dyDescent="0.2">
      <c r="A3480" s="3" t="s">
        <v>11</v>
      </c>
      <c r="B3480" s="26">
        <f>SUM(B3456:B3479)</f>
        <v>0</v>
      </c>
      <c r="C3480" s="26">
        <f t="shared" ref="C3480:E3480" si="2790">SUM(C3456:C3479)</f>
        <v>2</v>
      </c>
      <c r="D3480" s="26">
        <f t="shared" si="2790"/>
        <v>0</v>
      </c>
      <c r="E3480" s="26">
        <f t="shared" si="2790"/>
        <v>1</v>
      </c>
      <c r="F3480" s="40">
        <f>SUM(F3456:F3479)</f>
        <v>3</v>
      </c>
      <c r="G3480" s="26">
        <f t="shared" ref="G3480:Q3480" si="2791">SUM(G3456:G3479)</f>
        <v>0</v>
      </c>
      <c r="H3480" s="26">
        <f t="shared" si="2791"/>
        <v>2</v>
      </c>
      <c r="I3480" s="27">
        <f t="shared" si="2791"/>
        <v>0</v>
      </c>
      <c r="J3480" s="27">
        <f t="shared" si="2791"/>
        <v>1</v>
      </c>
      <c r="K3480" s="40">
        <f t="shared" si="2791"/>
        <v>3</v>
      </c>
      <c r="L3480" s="26">
        <f t="shared" si="2791"/>
        <v>0</v>
      </c>
      <c r="M3480" s="26">
        <f t="shared" si="2791"/>
        <v>2</v>
      </c>
      <c r="N3480" s="26">
        <f t="shared" si="2791"/>
        <v>0</v>
      </c>
      <c r="O3480" s="26">
        <f t="shared" si="2791"/>
        <v>1</v>
      </c>
      <c r="P3480" s="40">
        <f t="shared" si="2791"/>
        <v>3</v>
      </c>
      <c r="Q3480" s="41">
        <f t="shared" si="2791"/>
        <v>9</v>
      </c>
      <c r="S3480" s="3" t="s">
        <v>11</v>
      </c>
      <c r="T3480" s="26">
        <f t="shared" ref="T3480:AI3480" si="2792">SUM(T3456:T3479)</f>
        <v>154</v>
      </c>
      <c r="U3480" s="26">
        <f t="shared" si="2792"/>
        <v>145</v>
      </c>
      <c r="V3480" s="26">
        <f t="shared" si="2792"/>
        <v>103</v>
      </c>
      <c r="W3480" s="26">
        <f t="shared" si="2792"/>
        <v>98</v>
      </c>
      <c r="X3480" s="40">
        <f t="shared" si="2792"/>
        <v>500</v>
      </c>
      <c r="Y3480" s="26">
        <f t="shared" si="2792"/>
        <v>174</v>
      </c>
      <c r="Z3480" s="26">
        <f t="shared" si="2792"/>
        <v>315</v>
      </c>
      <c r="AA3480" s="27">
        <f t="shared" si="2792"/>
        <v>143</v>
      </c>
      <c r="AB3480" s="27">
        <f t="shared" si="2792"/>
        <v>143</v>
      </c>
      <c r="AC3480" s="40">
        <f t="shared" si="2792"/>
        <v>775</v>
      </c>
      <c r="AD3480" s="26">
        <f t="shared" si="2792"/>
        <v>149</v>
      </c>
      <c r="AE3480" s="26">
        <f t="shared" si="2792"/>
        <v>240</v>
      </c>
      <c r="AF3480" s="26">
        <f t="shared" si="2792"/>
        <v>143</v>
      </c>
      <c r="AG3480" s="26">
        <f t="shared" si="2792"/>
        <v>98</v>
      </c>
      <c r="AH3480" s="40">
        <f t="shared" si="2792"/>
        <v>630</v>
      </c>
      <c r="AI3480" s="41">
        <f t="shared" si="2792"/>
        <v>1905</v>
      </c>
    </row>
    <row r="3481" spans="1:39" ht="14.25" thickBot="1" x14ac:dyDescent="0.2">
      <c r="A3481" s="42" t="s">
        <v>12</v>
      </c>
      <c r="B3481" s="43">
        <f>B3455-B3480</f>
        <v>5</v>
      </c>
      <c r="C3481" s="43">
        <f t="shared" ref="C3481:Q3481" si="2793">C3455-C3480</f>
        <v>5</v>
      </c>
      <c r="D3481" s="43">
        <f t="shared" si="2793"/>
        <v>5</v>
      </c>
      <c r="E3481" s="43">
        <f t="shared" si="2793"/>
        <v>3</v>
      </c>
      <c r="F3481" s="43">
        <f t="shared" si="2793"/>
        <v>18</v>
      </c>
      <c r="G3481" s="43">
        <f t="shared" si="2793"/>
        <v>5</v>
      </c>
      <c r="H3481" s="43">
        <f t="shared" si="2793"/>
        <v>4</v>
      </c>
      <c r="I3481" s="43">
        <f t="shared" si="2793"/>
        <v>4</v>
      </c>
      <c r="J3481" s="43">
        <f t="shared" si="2793"/>
        <v>4</v>
      </c>
      <c r="K3481" s="43">
        <f t="shared" si="2793"/>
        <v>17</v>
      </c>
      <c r="L3481" s="43">
        <f t="shared" si="2793"/>
        <v>6</v>
      </c>
      <c r="M3481" s="43">
        <f t="shared" si="2793"/>
        <v>5</v>
      </c>
      <c r="N3481" s="43">
        <f t="shared" si="2793"/>
        <v>5</v>
      </c>
      <c r="O3481" s="43">
        <f t="shared" si="2793"/>
        <v>4</v>
      </c>
      <c r="P3481" s="43">
        <f t="shared" si="2793"/>
        <v>20</v>
      </c>
      <c r="Q3481" s="41">
        <f t="shared" si="2793"/>
        <v>55</v>
      </c>
      <c r="S3481" s="42" t="s">
        <v>12</v>
      </c>
      <c r="T3481" s="43">
        <f>T3455-T3480</f>
        <v>215</v>
      </c>
      <c r="U3481" s="43">
        <f t="shared" ref="U3481:AI3481" si="2794">U3455-U3480</f>
        <v>320</v>
      </c>
      <c r="V3481" s="43">
        <f t="shared" si="2794"/>
        <v>317</v>
      </c>
      <c r="W3481" s="43">
        <f t="shared" si="2794"/>
        <v>270</v>
      </c>
      <c r="X3481" s="43">
        <f t="shared" si="2794"/>
        <v>1122</v>
      </c>
      <c r="Y3481" s="43">
        <f t="shared" si="2794"/>
        <v>258</v>
      </c>
      <c r="Z3481" s="43">
        <f t="shared" si="2794"/>
        <v>288</v>
      </c>
      <c r="AA3481" s="43">
        <f t="shared" si="2794"/>
        <v>388</v>
      </c>
      <c r="AB3481" s="43">
        <f t="shared" si="2794"/>
        <v>315</v>
      </c>
      <c r="AC3481" s="43">
        <f t="shared" si="2794"/>
        <v>1249</v>
      </c>
      <c r="AD3481" s="43">
        <f t="shared" si="2794"/>
        <v>274</v>
      </c>
      <c r="AE3481" s="43">
        <f t="shared" si="2794"/>
        <v>398</v>
      </c>
      <c r="AF3481" s="43">
        <f t="shared" si="2794"/>
        <v>363</v>
      </c>
      <c r="AG3481" s="43">
        <f t="shared" si="2794"/>
        <v>392</v>
      </c>
      <c r="AH3481" s="43">
        <f t="shared" si="2794"/>
        <v>1427</v>
      </c>
      <c r="AI3481" s="41">
        <f t="shared" si="2794"/>
        <v>3798</v>
      </c>
    </row>
    <row r="3482" spans="1:39" x14ac:dyDescent="0.15">
      <c r="T3482" s="170"/>
      <c r="U3482" s="170"/>
      <c r="V3482" s="170"/>
      <c r="W3482" s="170"/>
      <c r="X3482" s="170"/>
      <c r="Y3482" s="170"/>
      <c r="Z3482" s="170"/>
      <c r="AA3482" s="170"/>
      <c r="AB3482" s="170"/>
      <c r="AC3482" s="170"/>
      <c r="AD3482" s="170"/>
      <c r="AE3482" s="170"/>
      <c r="AF3482" s="170"/>
      <c r="AG3482" s="170"/>
      <c r="AH3482" s="170"/>
      <c r="AI3482" s="170"/>
    </row>
    <row r="3483" spans="1:39" x14ac:dyDescent="0.15">
      <c r="T3483" s="101"/>
      <c r="U3483" s="101"/>
      <c r="V3483" s="101"/>
      <c r="W3483" s="101"/>
      <c r="X3483" s="101"/>
      <c r="Y3483" s="101"/>
      <c r="Z3483" s="101"/>
      <c r="AA3483" s="101"/>
      <c r="AB3483" s="101"/>
      <c r="AC3483" s="101"/>
      <c r="AD3483" s="101"/>
      <c r="AE3483" s="101"/>
      <c r="AF3483" s="101"/>
      <c r="AG3483" s="101"/>
      <c r="AH3483" s="101"/>
    </row>
    <row r="3484" spans="1:39" ht="21.75" thickBot="1" x14ac:dyDescent="0.25">
      <c r="A3484" s="50" t="s">
        <v>13</v>
      </c>
      <c r="B3484" s="51"/>
      <c r="C3484" s="51"/>
      <c r="D3484" s="51"/>
      <c r="E3484" s="51"/>
      <c r="F3484" s="54" t="s">
        <v>26</v>
      </c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S3484" s="50" t="s">
        <v>14</v>
      </c>
      <c r="T3484" s="51"/>
      <c r="U3484" s="51"/>
      <c r="V3484" s="51"/>
      <c r="W3484" s="51"/>
      <c r="X3484" s="54" t="s">
        <v>26</v>
      </c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</row>
    <row r="3485" spans="1:39" ht="14.25" thickBot="1" x14ac:dyDescent="0.2">
      <c r="A3485" s="2" t="s">
        <v>0</v>
      </c>
      <c r="B3485" s="225" t="s">
        <v>15</v>
      </c>
      <c r="C3485" s="225"/>
      <c r="D3485" s="225"/>
      <c r="E3485" s="225"/>
      <c r="F3485" s="226"/>
      <c r="G3485" s="225" t="s">
        <v>1</v>
      </c>
      <c r="H3485" s="225"/>
      <c r="I3485" s="225"/>
      <c r="J3485" s="225"/>
      <c r="K3485" s="226"/>
      <c r="L3485" s="225" t="s">
        <v>16</v>
      </c>
      <c r="M3485" s="225"/>
      <c r="N3485" s="225"/>
      <c r="O3485" s="225"/>
      <c r="P3485" s="225"/>
      <c r="Q3485" s="227" t="s">
        <v>2</v>
      </c>
      <c r="S3485" s="2" t="s">
        <v>0</v>
      </c>
      <c r="T3485" s="224" t="s">
        <v>15</v>
      </c>
      <c r="U3485" s="225"/>
      <c r="V3485" s="225"/>
      <c r="W3485" s="225"/>
      <c r="X3485" s="169"/>
      <c r="Y3485" s="224" t="s">
        <v>1</v>
      </c>
      <c r="Z3485" s="225"/>
      <c r="AA3485" s="225"/>
      <c r="AB3485" s="225"/>
      <c r="AC3485" s="169"/>
      <c r="AD3485" s="224" t="s">
        <v>16</v>
      </c>
      <c r="AE3485" s="225"/>
      <c r="AF3485" s="225"/>
      <c r="AG3485" s="225"/>
      <c r="AH3485" s="168"/>
      <c r="AI3485" s="227" t="s">
        <v>2</v>
      </c>
    </row>
    <row r="3486" spans="1:39" ht="14.25" thickBot="1" x14ac:dyDescent="0.2">
      <c r="A3486" s="2" t="s">
        <v>3</v>
      </c>
      <c r="B3486" s="3" t="s">
        <v>4</v>
      </c>
      <c r="C3486" s="2" t="s">
        <v>5</v>
      </c>
      <c r="D3486" s="4" t="s">
        <v>6</v>
      </c>
      <c r="E3486" s="2" t="s">
        <v>821</v>
      </c>
      <c r="F3486" s="2" t="s">
        <v>7</v>
      </c>
      <c r="G3486" s="3" t="s">
        <v>4</v>
      </c>
      <c r="H3486" s="2" t="s">
        <v>5</v>
      </c>
      <c r="I3486" s="4" t="s">
        <v>6</v>
      </c>
      <c r="J3486" s="2" t="s">
        <v>820</v>
      </c>
      <c r="K3486" s="2" t="s">
        <v>7</v>
      </c>
      <c r="L3486" s="3" t="s">
        <v>4</v>
      </c>
      <c r="M3486" s="2" t="s">
        <v>5</v>
      </c>
      <c r="N3486" s="4" t="s">
        <v>6</v>
      </c>
      <c r="O3486" s="2" t="s">
        <v>820</v>
      </c>
      <c r="P3486" s="3" t="s">
        <v>7</v>
      </c>
      <c r="Q3486" s="228"/>
      <c r="S3486" s="2" t="s">
        <v>1954</v>
      </c>
      <c r="T3486" s="3" t="s">
        <v>1955</v>
      </c>
      <c r="U3486" s="2" t="s">
        <v>5</v>
      </c>
      <c r="V3486" s="4" t="s">
        <v>6</v>
      </c>
      <c r="W3486" s="2" t="s">
        <v>821</v>
      </c>
      <c r="X3486" s="2" t="s">
        <v>7</v>
      </c>
      <c r="Y3486" s="3" t="s">
        <v>4</v>
      </c>
      <c r="Z3486" s="2" t="s">
        <v>5</v>
      </c>
      <c r="AA3486" s="4" t="s">
        <v>6</v>
      </c>
      <c r="AB3486" s="2" t="s">
        <v>821</v>
      </c>
      <c r="AC3486" s="2" t="s">
        <v>7</v>
      </c>
      <c r="AD3486" s="3" t="s">
        <v>4</v>
      </c>
      <c r="AE3486" s="2" t="s">
        <v>5</v>
      </c>
      <c r="AF3486" s="4" t="s">
        <v>6</v>
      </c>
      <c r="AG3486" s="2" t="s">
        <v>821</v>
      </c>
      <c r="AH3486" s="3" t="s">
        <v>7</v>
      </c>
      <c r="AI3486" s="228"/>
    </row>
    <row r="3487" spans="1:39" x14ac:dyDescent="0.15">
      <c r="A3487" s="5" t="s">
        <v>12</v>
      </c>
      <c r="B3487" s="6">
        <f>B3481</f>
        <v>5</v>
      </c>
      <c r="C3487" s="7">
        <f>C3481</f>
        <v>5</v>
      </c>
      <c r="D3487" s="6">
        <f>D3481</f>
        <v>5</v>
      </c>
      <c r="E3487" s="7">
        <f>E3481</f>
        <v>3</v>
      </c>
      <c r="F3487" s="8">
        <f>SUM(B3487:E3487)</f>
        <v>18</v>
      </c>
      <c r="G3487" s="6">
        <f>G3481</f>
        <v>5</v>
      </c>
      <c r="H3487" s="7">
        <f>H3481</f>
        <v>4</v>
      </c>
      <c r="I3487" s="6">
        <f>I3481</f>
        <v>4</v>
      </c>
      <c r="J3487" s="7">
        <f>J3481</f>
        <v>4</v>
      </c>
      <c r="K3487" s="8">
        <f>SUM(G3487:J3487)</f>
        <v>17</v>
      </c>
      <c r="L3487" s="6">
        <f>L3481</f>
        <v>6</v>
      </c>
      <c r="M3487" s="7">
        <f>M3481</f>
        <v>5</v>
      </c>
      <c r="N3487" s="6">
        <f>N3481</f>
        <v>5</v>
      </c>
      <c r="O3487" s="7">
        <f>O3481</f>
        <v>4</v>
      </c>
      <c r="P3487" s="8">
        <f>SUM(L3487:O3487)</f>
        <v>20</v>
      </c>
      <c r="Q3487" s="9">
        <f>F3487+K3487+P3487</f>
        <v>55</v>
      </c>
      <c r="S3487" s="5" t="s">
        <v>12</v>
      </c>
      <c r="T3487" s="6">
        <f>T3481</f>
        <v>215</v>
      </c>
      <c r="U3487" s="7">
        <f>U3481</f>
        <v>320</v>
      </c>
      <c r="V3487" s="6">
        <f>V3481</f>
        <v>317</v>
      </c>
      <c r="W3487" s="7">
        <f>W3481</f>
        <v>270</v>
      </c>
      <c r="X3487" s="8">
        <f>SUM(T3487:W3487)</f>
        <v>1122</v>
      </c>
      <c r="Y3487" s="6">
        <f>Y3481</f>
        <v>258</v>
      </c>
      <c r="Z3487" s="7">
        <f>Z3481</f>
        <v>288</v>
      </c>
      <c r="AA3487" s="6">
        <f>AA3481</f>
        <v>388</v>
      </c>
      <c r="AB3487" s="7">
        <f>AB3481</f>
        <v>315</v>
      </c>
      <c r="AC3487" s="8">
        <f>SUM(Y3487:AB3487)</f>
        <v>1249</v>
      </c>
      <c r="AD3487" s="7">
        <f>AD3481</f>
        <v>274</v>
      </c>
      <c r="AE3487" s="7">
        <f>AE3481</f>
        <v>398</v>
      </c>
      <c r="AF3487" s="6">
        <f>AF3481</f>
        <v>363</v>
      </c>
      <c r="AG3487" s="7">
        <f>AG3481</f>
        <v>392</v>
      </c>
      <c r="AH3487" s="8">
        <f>SUM(AD3487:AG3487)</f>
        <v>1427</v>
      </c>
      <c r="AI3487" s="9">
        <f>X3487+AC3487+AH3487</f>
        <v>3798</v>
      </c>
    </row>
    <row r="3488" spans="1:39" x14ac:dyDescent="0.15">
      <c r="A3488" s="11" t="s">
        <v>66</v>
      </c>
      <c r="B3488" s="31">
        <v>1</v>
      </c>
      <c r="C3488" s="32">
        <v>3</v>
      </c>
      <c r="D3488" s="33"/>
      <c r="E3488" s="32"/>
      <c r="F3488" s="14">
        <f t="shared" ref="F3488:F3497" si="2795">SUM(B3488:E3488)</f>
        <v>4</v>
      </c>
      <c r="G3488" s="31">
        <v>1</v>
      </c>
      <c r="H3488" s="32">
        <v>3</v>
      </c>
      <c r="I3488" s="33"/>
      <c r="J3488" s="32"/>
      <c r="K3488" s="14">
        <f t="shared" ref="K3488:K3497" si="2796">SUM(G3488:J3488)</f>
        <v>4</v>
      </c>
      <c r="L3488" s="31">
        <v>1</v>
      </c>
      <c r="M3488" s="32">
        <v>3</v>
      </c>
      <c r="N3488" s="33"/>
      <c r="O3488" s="32"/>
      <c r="P3488" s="14">
        <f t="shared" ref="P3488:P3497" si="2797">SUM(L3488:O3488)</f>
        <v>4</v>
      </c>
      <c r="Q3488" s="15">
        <f t="shared" ref="Q3488:Q3522" si="2798">F3488+K3488+P3488</f>
        <v>12</v>
      </c>
      <c r="R3488" s="56">
        <v>45651</v>
      </c>
      <c r="S3488" s="11" t="s">
        <v>9</v>
      </c>
      <c r="T3488" s="12"/>
      <c r="U3488" s="13"/>
      <c r="V3488" s="12"/>
      <c r="W3488" s="30"/>
      <c r="X3488" s="14">
        <f>SUM(T3488:W3488)</f>
        <v>0</v>
      </c>
      <c r="Y3488" s="12"/>
      <c r="Z3488" s="13"/>
      <c r="AA3488" s="12"/>
      <c r="AB3488" s="30"/>
      <c r="AC3488" s="14">
        <f>SUM(Y3488:AB3488)</f>
        <v>0</v>
      </c>
      <c r="AD3488" s="12"/>
      <c r="AE3488" s="13"/>
      <c r="AF3488" s="12"/>
      <c r="AG3488" s="30"/>
      <c r="AH3488" s="14">
        <f>SUM(AD3488:AG3488)</f>
        <v>0</v>
      </c>
      <c r="AI3488" s="15">
        <f t="shared" ref="AI3488:AI3515" si="2799">X3488+AC3488+AH3488</f>
        <v>0</v>
      </c>
    </row>
    <row r="3489" spans="1:36" x14ac:dyDescent="0.15">
      <c r="A3489" s="11" t="s">
        <v>9</v>
      </c>
      <c r="B3489" s="37"/>
      <c r="C3489" s="19"/>
      <c r="D3489" s="18"/>
      <c r="E3489" s="32">
        <v>5</v>
      </c>
      <c r="F3489" s="14">
        <f t="shared" si="2795"/>
        <v>5</v>
      </c>
      <c r="G3489" s="37"/>
      <c r="H3489" s="19"/>
      <c r="I3489" s="18">
        <v>3</v>
      </c>
      <c r="J3489" s="32">
        <v>5</v>
      </c>
      <c r="K3489" s="14">
        <f t="shared" si="2796"/>
        <v>8</v>
      </c>
      <c r="L3489" s="37"/>
      <c r="M3489" s="19"/>
      <c r="N3489" s="18"/>
      <c r="O3489" s="32">
        <v>5</v>
      </c>
      <c r="P3489" s="14">
        <f t="shared" si="2797"/>
        <v>5</v>
      </c>
      <c r="Q3489" s="15">
        <f t="shared" si="2798"/>
        <v>18</v>
      </c>
      <c r="R3489" s="56">
        <v>45653</v>
      </c>
      <c r="S3489" s="11" t="s">
        <v>9</v>
      </c>
      <c r="T3489" s="89"/>
      <c r="U3489" s="88"/>
      <c r="V3489" s="89"/>
      <c r="W3489" s="88"/>
      <c r="X3489" s="14">
        <f t="shared" ref="X3489:X3491" si="2800">SUM(T3489:W3489)</f>
        <v>0</v>
      </c>
      <c r="Y3489" s="89"/>
      <c r="Z3489" s="88"/>
      <c r="AA3489" s="89"/>
      <c r="AB3489" s="88"/>
      <c r="AC3489" s="14">
        <f t="shared" ref="AC3489:AC3491" si="2801">SUM(Y3489:AB3489)</f>
        <v>0</v>
      </c>
      <c r="AD3489" s="89"/>
      <c r="AE3489" s="88"/>
      <c r="AF3489" s="89"/>
      <c r="AG3489" s="88"/>
      <c r="AH3489" s="14">
        <f t="shared" ref="AH3489:AH3491" si="2802">SUM(AD3489:AG3489)</f>
        <v>0</v>
      </c>
      <c r="AI3489" s="15">
        <f t="shared" si="2799"/>
        <v>0</v>
      </c>
    </row>
    <row r="3490" spans="1:36" x14ac:dyDescent="0.15">
      <c r="A3490" s="11" t="s">
        <v>9</v>
      </c>
      <c r="B3490" s="12"/>
      <c r="C3490" s="13">
        <v>2</v>
      </c>
      <c r="D3490" s="12">
        <v>2</v>
      </c>
      <c r="E3490" s="30"/>
      <c r="F3490" s="14">
        <f t="shared" si="2795"/>
        <v>4</v>
      </c>
      <c r="G3490" s="12"/>
      <c r="H3490" s="13">
        <v>5</v>
      </c>
      <c r="I3490" s="12"/>
      <c r="J3490" s="30"/>
      <c r="K3490" s="14">
        <f t="shared" si="2796"/>
        <v>5</v>
      </c>
      <c r="L3490" s="12"/>
      <c r="M3490" s="13">
        <v>5</v>
      </c>
      <c r="N3490" s="12">
        <v>2</v>
      </c>
      <c r="O3490" s="30"/>
      <c r="P3490" s="14">
        <f t="shared" si="2797"/>
        <v>7</v>
      </c>
      <c r="Q3490" s="15">
        <f t="shared" si="2798"/>
        <v>16</v>
      </c>
      <c r="R3490" s="56">
        <v>45664</v>
      </c>
      <c r="S3490" s="11" t="s">
        <v>9</v>
      </c>
      <c r="T3490" s="89"/>
      <c r="U3490" s="88"/>
      <c r="V3490" s="89"/>
      <c r="W3490" s="88"/>
      <c r="X3490" s="14">
        <f t="shared" si="2800"/>
        <v>0</v>
      </c>
      <c r="Y3490" s="89"/>
      <c r="Z3490" s="88"/>
      <c r="AA3490" s="89"/>
      <c r="AB3490" s="88"/>
      <c r="AC3490" s="14">
        <f t="shared" si="2801"/>
        <v>0</v>
      </c>
      <c r="AD3490" s="89"/>
      <c r="AE3490" s="88"/>
      <c r="AF3490" s="89"/>
      <c r="AG3490" s="88"/>
      <c r="AH3490" s="14">
        <f t="shared" si="2802"/>
        <v>0</v>
      </c>
      <c r="AI3490" s="15">
        <f t="shared" si="2799"/>
        <v>0</v>
      </c>
    </row>
    <row r="3491" spans="1:36" x14ac:dyDescent="0.15">
      <c r="A3491" s="11" t="s">
        <v>66</v>
      </c>
      <c r="B3491" s="12"/>
      <c r="C3491" s="13">
        <v>1</v>
      </c>
      <c r="D3491" s="12"/>
      <c r="E3491" s="30"/>
      <c r="F3491" s="14">
        <f t="shared" si="2795"/>
        <v>1</v>
      </c>
      <c r="G3491" s="12"/>
      <c r="H3491" s="13">
        <v>1</v>
      </c>
      <c r="I3491" s="12"/>
      <c r="J3491" s="30"/>
      <c r="K3491" s="14">
        <f t="shared" si="2796"/>
        <v>1</v>
      </c>
      <c r="L3491" s="12"/>
      <c r="M3491" s="13">
        <v>1</v>
      </c>
      <c r="N3491" s="12"/>
      <c r="O3491" s="30"/>
      <c r="P3491" s="14">
        <f t="shared" si="2797"/>
        <v>1</v>
      </c>
      <c r="Q3491" s="15">
        <f t="shared" si="2798"/>
        <v>3</v>
      </c>
      <c r="R3491" s="93">
        <v>45667</v>
      </c>
      <c r="S3491" s="11" t="s">
        <v>9</v>
      </c>
      <c r="T3491" s="89"/>
      <c r="U3491" s="88"/>
      <c r="V3491" s="89"/>
      <c r="W3491" s="88"/>
      <c r="X3491" s="14">
        <f t="shared" si="2800"/>
        <v>0</v>
      </c>
      <c r="Y3491" s="89"/>
      <c r="Z3491" s="88"/>
      <c r="AA3491" s="89"/>
      <c r="AB3491" s="88"/>
      <c r="AC3491" s="14">
        <f t="shared" si="2801"/>
        <v>0</v>
      </c>
      <c r="AD3491" s="89"/>
      <c r="AE3491" s="88"/>
      <c r="AF3491" s="89"/>
      <c r="AG3491" s="88"/>
      <c r="AH3491" s="14">
        <f t="shared" si="2802"/>
        <v>0</v>
      </c>
      <c r="AI3491" s="15">
        <f t="shared" si="2799"/>
        <v>0</v>
      </c>
    </row>
    <row r="3492" spans="1:36" x14ac:dyDescent="0.15">
      <c r="A3492" s="11" t="s">
        <v>66</v>
      </c>
      <c r="B3492" s="12">
        <v>2</v>
      </c>
      <c r="C3492" s="13">
        <v>2</v>
      </c>
      <c r="D3492" s="12">
        <v>1</v>
      </c>
      <c r="E3492" s="30"/>
      <c r="F3492" s="14">
        <f t="shared" si="2795"/>
        <v>5</v>
      </c>
      <c r="G3492" s="12">
        <v>2</v>
      </c>
      <c r="H3492" s="13">
        <v>2</v>
      </c>
      <c r="I3492" s="12">
        <v>1</v>
      </c>
      <c r="J3492" s="30"/>
      <c r="K3492" s="14">
        <f t="shared" si="2796"/>
        <v>5</v>
      </c>
      <c r="L3492" s="12">
        <v>2</v>
      </c>
      <c r="M3492" s="13">
        <v>1</v>
      </c>
      <c r="N3492" s="12">
        <v>1</v>
      </c>
      <c r="O3492" s="30"/>
      <c r="P3492" s="14">
        <f t="shared" si="2797"/>
        <v>4</v>
      </c>
      <c r="Q3492" s="15">
        <f t="shared" si="2798"/>
        <v>14</v>
      </c>
      <c r="R3492" s="93">
        <v>45687</v>
      </c>
      <c r="S3492" s="11" t="s">
        <v>9</v>
      </c>
      <c r="T3492" s="89"/>
      <c r="U3492" s="88"/>
      <c r="V3492" s="89"/>
      <c r="W3492" s="88"/>
      <c r="X3492" s="14">
        <f t="shared" ref="X3492" si="2803">SUM(T3492:W3492)</f>
        <v>0</v>
      </c>
      <c r="Y3492" s="89"/>
      <c r="Z3492" s="88"/>
      <c r="AA3492" s="89"/>
      <c r="AB3492" s="88"/>
      <c r="AC3492" s="14">
        <f t="shared" ref="AC3492" si="2804">SUM(Y3492:AB3492)</f>
        <v>0</v>
      </c>
      <c r="AD3492" s="89"/>
      <c r="AE3492" s="88"/>
      <c r="AF3492" s="89"/>
      <c r="AG3492" s="88"/>
      <c r="AH3492" s="14">
        <f t="shared" ref="AH3492" si="2805">SUM(AD3492:AG3492)</f>
        <v>0</v>
      </c>
      <c r="AI3492" s="15">
        <f t="shared" ref="AI3492" si="2806">X3492+AC3492+AH3492</f>
        <v>0</v>
      </c>
    </row>
    <row r="3493" spans="1:36" x14ac:dyDescent="0.15">
      <c r="A3493" s="11" t="s">
        <v>9</v>
      </c>
      <c r="B3493" s="12"/>
      <c r="C3493" s="13"/>
      <c r="D3493" s="12"/>
      <c r="E3493" s="30"/>
      <c r="F3493" s="14">
        <f t="shared" si="2795"/>
        <v>0</v>
      </c>
      <c r="G3493" s="12"/>
      <c r="H3493" s="13"/>
      <c r="I3493" s="12"/>
      <c r="J3493" s="30"/>
      <c r="K3493" s="14">
        <f t="shared" si="2796"/>
        <v>0</v>
      </c>
      <c r="L3493" s="12"/>
      <c r="M3493" s="13"/>
      <c r="N3493" s="12"/>
      <c r="O3493" s="30"/>
      <c r="P3493" s="14">
        <f t="shared" si="2797"/>
        <v>0</v>
      </c>
      <c r="Q3493" s="15">
        <f t="shared" si="2798"/>
        <v>0</v>
      </c>
      <c r="S3493" s="11" t="s">
        <v>9</v>
      </c>
      <c r="T3493" s="46"/>
      <c r="U3493" s="47"/>
      <c r="V3493" s="46"/>
      <c r="W3493" s="88"/>
      <c r="X3493" s="14">
        <f t="shared" ref="X3493:X3497" si="2807">SUM(T3493:W3493)</f>
        <v>0</v>
      </c>
      <c r="Y3493" s="46"/>
      <c r="Z3493" s="47"/>
      <c r="AA3493" s="46"/>
      <c r="AB3493" s="88"/>
      <c r="AC3493" s="14">
        <f t="shared" ref="AC3493:AC3497" si="2808">SUM(Y3493:AB3493)</f>
        <v>0</v>
      </c>
      <c r="AD3493" s="46"/>
      <c r="AE3493" s="47"/>
      <c r="AF3493" s="46"/>
      <c r="AG3493" s="88"/>
      <c r="AH3493" s="14">
        <f t="shared" ref="AH3493:AH3497" si="2809">SUM(AD3493:AG3493)</f>
        <v>0</v>
      </c>
      <c r="AI3493" s="15">
        <f t="shared" si="2799"/>
        <v>0</v>
      </c>
    </row>
    <row r="3494" spans="1:36" x14ac:dyDescent="0.15">
      <c r="A3494" s="11" t="s">
        <v>9</v>
      </c>
      <c r="B3494" s="18"/>
      <c r="C3494" s="19"/>
      <c r="D3494" s="18"/>
      <c r="E3494" s="32"/>
      <c r="F3494" s="14">
        <f t="shared" si="2795"/>
        <v>0</v>
      </c>
      <c r="G3494" s="18"/>
      <c r="H3494" s="19"/>
      <c r="I3494" s="18"/>
      <c r="J3494" s="32"/>
      <c r="K3494" s="14">
        <f t="shared" si="2796"/>
        <v>0</v>
      </c>
      <c r="L3494" s="18"/>
      <c r="M3494" s="19"/>
      <c r="N3494" s="18"/>
      <c r="O3494" s="32"/>
      <c r="P3494" s="14">
        <f t="shared" si="2797"/>
        <v>0</v>
      </c>
      <c r="Q3494" s="15">
        <f t="shared" si="2798"/>
        <v>0</v>
      </c>
      <c r="S3494" s="11" t="s">
        <v>9</v>
      </c>
      <c r="T3494" s="46"/>
      <c r="U3494" s="47"/>
      <c r="V3494" s="46"/>
      <c r="W3494" s="88"/>
      <c r="X3494" s="14">
        <f t="shared" si="2807"/>
        <v>0</v>
      </c>
      <c r="Y3494" s="46"/>
      <c r="Z3494" s="47"/>
      <c r="AA3494" s="46"/>
      <c r="AB3494" s="88"/>
      <c r="AC3494" s="14">
        <f t="shared" si="2808"/>
        <v>0</v>
      </c>
      <c r="AD3494" s="46"/>
      <c r="AE3494" s="47"/>
      <c r="AF3494" s="46"/>
      <c r="AG3494" s="88"/>
      <c r="AH3494" s="14">
        <f t="shared" si="2809"/>
        <v>0</v>
      </c>
      <c r="AI3494" s="15">
        <f t="shared" si="2799"/>
        <v>0</v>
      </c>
    </row>
    <row r="3495" spans="1:36" x14ac:dyDescent="0.15">
      <c r="A3495" s="11" t="s">
        <v>9</v>
      </c>
      <c r="B3495" s="18"/>
      <c r="C3495" s="19"/>
      <c r="D3495" s="18"/>
      <c r="E3495" s="32"/>
      <c r="F3495" s="14">
        <f t="shared" si="2795"/>
        <v>0</v>
      </c>
      <c r="G3495" s="18"/>
      <c r="H3495" s="19"/>
      <c r="I3495" s="18"/>
      <c r="J3495" s="32"/>
      <c r="K3495" s="14">
        <f t="shared" si="2796"/>
        <v>0</v>
      </c>
      <c r="L3495" s="18"/>
      <c r="M3495" s="19"/>
      <c r="N3495" s="18"/>
      <c r="O3495" s="32"/>
      <c r="P3495" s="14">
        <f t="shared" si="2797"/>
        <v>0</v>
      </c>
      <c r="Q3495" s="15">
        <f t="shared" si="2798"/>
        <v>0</v>
      </c>
      <c r="S3495" s="11" t="s">
        <v>9</v>
      </c>
      <c r="T3495" s="62"/>
      <c r="U3495" s="47"/>
      <c r="V3495" s="46"/>
      <c r="W3495" s="47"/>
      <c r="X3495" s="123">
        <f t="shared" si="2807"/>
        <v>0</v>
      </c>
      <c r="Y3495" s="46"/>
      <c r="Z3495" s="47"/>
      <c r="AA3495" s="46"/>
      <c r="AB3495" s="47"/>
      <c r="AC3495" s="123">
        <f t="shared" si="2808"/>
        <v>0</v>
      </c>
      <c r="AD3495" s="46"/>
      <c r="AE3495" s="47"/>
      <c r="AF3495" s="46"/>
      <c r="AG3495" s="47"/>
      <c r="AH3495" s="123">
        <f t="shared" si="2809"/>
        <v>0</v>
      </c>
      <c r="AI3495" s="72">
        <f t="shared" si="2799"/>
        <v>0</v>
      </c>
    </row>
    <row r="3496" spans="1:36" x14ac:dyDescent="0.15">
      <c r="A3496" s="11" t="s">
        <v>9</v>
      </c>
      <c r="B3496" s="18"/>
      <c r="C3496" s="19"/>
      <c r="D3496" s="18"/>
      <c r="E3496" s="32"/>
      <c r="F3496" s="14">
        <f t="shared" si="2795"/>
        <v>0</v>
      </c>
      <c r="G3496" s="18"/>
      <c r="H3496" s="19"/>
      <c r="I3496" s="18"/>
      <c r="J3496" s="32"/>
      <c r="K3496" s="14">
        <f t="shared" si="2796"/>
        <v>0</v>
      </c>
      <c r="L3496" s="18"/>
      <c r="M3496" s="19"/>
      <c r="N3496" s="18"/>
      <c r="O3496" s="32"/>
      <c r="P3496" s="14">
        <f t="shared" si="2797"/>
        <v>0</v>
      </c>
      <c r="Q3496" s="15">
        <f t="shared" si="2798"/>
        <v>0</v>
      </c>
      <c r="S3496" s="11" t="s">
        <v>9</v>
      </c>
      <c r="T3496" s="89"/>
      <c r="U3496" s="88"/>
      <c r="V3496" s="89"/>
      <c r="W3496" s="88"/>
      <c r="X3496" s="14">
        <f t="shared" si="2807"/>
        <v>0</v>
      </c>
      <c r="Y3496" s="89"/>
      <c r="Z3496" s="88"/>
      <c r="AA3496" s="89"/>
      <c r="AB3496" s="88"/>
      <c r="AC3496" s="14">
        <f t="shared" si="2808"/>
        <v>0</v>
      </c>
      <c r="AD3496" s="89"/>
      <c r="AE3496" s="88"/>
      <c r="AF3496" s="89"/>
      <c r="AG3496" s="88"/>
      <c r="AH3496" s="14">
        <f t="shared" si="2809"/>
        <v>0</v>
      </c>
      <c r="AI3496" s="15">
        <f t="shared" si="2799"/>
        <v>0</v>
      </c>
    </row>
    <row r="3497" spans="1:36" ht="14.25" thickBot="1" x14ac:dyDescent="0.2">
      <c r="A3497" s="20" t="s">
        <v>9</v>
      </c>
      <c r="B3497" s="21"/>
      <c r="C3497" s="22"/>
      <c r="D3497" s="21"/>
      <c r="E3497" s="105"/>
      <c r="F3497" s="14">
        <f t="shared" si="2795"/>
        <v>0</v>
      </c>
      <c r="G3497" s="21"/>
      <c r="H3497" s="22"/>
      <c r="I3497" s="21"/>
      <c r="J3497" s="105"/>
      <c r="K3497" s="14">
        <f t="shared" si="2796"/>
        <v>0</v>
      </c>
      <c r="L3497" s="21"/>
      <c r="M3497" s="22"/>
      <c r="N3497" s="21"/>
      <c r="O3497" s="105"/>
      <c r="P3497" s="14">
        <f t="shared" si="2797"/>
        <v>0</v>
      </c>
      <c r="Q3497" s="24">
        <f t="shared" si="2798"/>
        <v>0</v>
      </c>
      <c r="S3497" s="11" t="s">
        <v>9</v>
      </c>
      <c r="T3497" s="48"/>
      <c r="U3497" s="49"/>
      <c r="V3497" s="48"/>
      <c r="W3497" s="109"/>
      <c r="X3497" s="14">
        <f t="shared" si="2807"/>
        <v>0</v>
      </c>
      <c r="Y3497" s="48"/>
      <c r="Z3497" s="49"/>
      <c r="AA3497" s="48"/>
      <c r="AB3497" s="109"/>
      <c r="AC3497" s="14">
        <f t="shared" si="2808"/>
        <v>0</v>
      </c>
      <c r="AD3497" s="48"/>
      <c r="AE3497" s="49"/>
      <c r="AF3497" s="48"/>
      <c r="AG3497" s="109"/>
      <c r="AH3497" s="14">
        <f t="shared" si="2809"/>
        <v>0</v>
      </c>
      <c r="AI3497" s="24">
        <f t="shared" si="2799"/>
        <v>0</v>
      </c>
    </row>
    <row r="3498" spans="1:36" ht="14.25" thickBot="1" x14ac:dyDescent="0.2">
      <c r="A3498" s="25" t="s">
        <v>10</v>
      </c>
      <c r="B3498" s="26">
        <f>SUM(B3487:B3497)</f>
        <v>8</v>
      </c>
      <c r="C3498" s="26">
        <f>SUM(C3487:C3497)</f>
        <v>13</v>
      </c>
      <c r="D3498" s="27">
        <f>SUM(D3487:D3497)</f>
        <v>8</v>
      </c>
      <c r="E3498" s="27">
        <f>SUM(E3487:E3497)</f>
        <v>8</v>
      </c>
      <c r="F3498" s="28">
        <f>SUM(B3498:E3498)</f>
        <v>37</v>
      </c>
      <c r="G3498" s="26">
        <f>SUM(G3487:G3497)</f>
        <v>8</v>
      </c>
      <c r="H3498" s="26">
        <f>SUM(H3487:H3497)</f>
        <v>15</v>
      </c>
      <c r="I3498" s="27">
        <f>SUM(I3487:I3497)</f>
        <v>8</v>
      </c>
      <c r="J3498" s="27">
        <f>SUM(J3487:J3497)</f>
        <v>9</v>
      </c>
      <c r="K3498" s="28">
        <f>SUM(G3498:J3498)</f>
        <v>40</v>
      </c>
      <c r="L3498" s="26">
        <f>SUM(L3487:L3497)</f>
        <v>9</v>
      </c>
      <c r="M3498" s="26">
        <f>SUM(M3487:M3497)</f>
        <v>15</v>
      </c>
      <c r="N3498" s="27">
        <f>SUM(N3487:N3497)</f>
        <v>8</v>
      </c>
      <c r="O3498" s="27">
        <f>SUM(O3487:O3497)</f>
        <v>9</v>
      </c>
      <c r="P3498" s="28">
        <f>SUM(L3498:O3498)</f>
        <v>41</v>
      </c>
      <c r="Q3498" s="29">
        <f t="shared" si="2798"/>
        <v>118</v>
      </c>
      <c r="S3498" s="25" t="s">
        <v>10</v>
      </c>
      <c r="T3498" s="26">
        <f>SUM(T3487:T3497)</f>
        <v>215</v>
      </c>
      <c r="U3498" s="26">
        <f>SUM(U3487:U3497)</f>
        <v>320</v>
      </c>
      <c r="V3498" s="27">
        <f>SUM(V3487:V3497)</f>
        <v>317</v>
      </c>
      <c r="W3498" s="27">
        <f>SUM(W3487:W3497)</f>
        <v>270</v>
      </c>
      <c r="X3498" s="28">
        <f>SUM(T3498:W3498)</f>
        <v>1122</v>
      </c>
      <c r="Y3498" s="26">
        <f>SUM(Y3487:Y3497)</f>
        <v>258</v>
      </c>
      <c r="Z3498" s="26">
        <f>SUM(Z3487:Z3497)</f>
        <v>288</v>
      </c>
      <c r="AA3498" s="27">
        <f>SUM(AA3487:AA3497)</f>
        <v>388</v>
      </c>
      <c r="AB3498" s="27">
        <f>SUM(AB3487:AB3497)</f>
        <v>315</v>
      </c>
      <c r="AC3498" s="28">
        <f>SUM(Y3498:AB3498)</f>
        <v>1249</v>
      </c>
      <c r="AD3498" s="26">
        <f>SUM(AD3487:AD3497)</f>
        <v>274</v>
      </c>
      <c r="AE3498" s="26">
        <f>SUM(AE3487:AE3497)</f>
        <v>398</v>
      </c>
      <c r="AF3498" s="27">
        <f>SUM(AF3487:AF3497)</f>
        <v>363</v>
      </c>
      <c r="AG3498" s="27">
        <f>SUM(AG3487:AG3497)</f>
        <v>392</v>
      </c>
      <c r="AH3498" s="28">
        <f>SUM(AD3498:AG3498)</f>
        <v>1427</v>
      </c>
      <c r="AI3498" s="29">
        <f t="shared" si="2799"/>
        <v>3798</v>
      </c>
    </row>
    <row r="3499" spans="1:36" x14ac:dyDescent="0.15">
      <c r="A3499" s="30" t="s">
        <v>2418</v>
      </c>
      <c r="B3499" s="31"/>
      <c r="C3499" s="32"/>
      <c r="D3499" s="33"/>
      <c r="E3499" s="32">
        <v>1</v>
      </c>
      <c r="F3499" s="14">
        <f>SUM(B3499:E3499)</f>
        <v>1</v>
      </c>
      <c r="G3499" s="31"/>
      <c r="H3499" s="32"/>
      <c r="I3499" s="33"/>
      <c r="J3499" s="32">
        <v>1</v>
      </c>
      <c r="K3499" s="14">
        <f>SUM(G3499:J3499)</f>
        <v>1</v>
      </c>
      <c r="L3499" s="31"/>
      <c r="M3499" s="32"/>
      <c r="N3499" s="33"/>
      <c r="O3499" s="32">
        <v>1</v>
      </c>
      <c r="P3499" s="14">
        <f>SUM(L3499:O3499)</f>
        <v>1</v>
      </c>
      <c r="Q3499" s="15">
        <f t="shared" si="2798"/>
        <v>3</v>
      </c>
      <c r="R3499" s="56">
        <v>45645</v>
      </c>
      <c r="S3499" s="30" t="s">
        <v>2415</v>
      </c>
      <c r="T3499" s="37">
        <v>1</v>
      </c>
      <c r="U3499" s="19">
        <v>3</v>
      </c>
      <c r="V3499" s="18">
        <v>2</v>
      </c>
      <c r="W3499" s="32"/>
      <c r="X3499" s="14">
        <f t="shared" ref="X3499:X3515" si="2810">SUM(T3499:W3499)</f>
        <v>6</v>
      </c>
      <c r="Y3499" s="37">
        <v>1</v>
      </c>
      <c r="Z3499" s="19">
        <v>3</v>
      </c>
      <c r="AA3499" s="18">
        <v>2</v>
      </c>
      <c r="AB3499" s="32"/>
      <c r="AC3499" s="14">
        <f t="shared" ref="AC3499:AC3515" si="2811">SUM(Y3499:AB3499)</f>
        <v>6</v>
      </c>
      <c r="AD3499" s="37">
        <v>1</v>
      </c>
      <c r="AE3499" s="19">
        <v>3</v>
      </c>
      <c r="AF3499" s="18">
        <v>2</v>
      </c>
      <c r="AG3499" s="32"/>
      <c r="AH3499" s="14">
        <f t="shared" ref="AH3499:AH3515" si="2812">SUM(AD3499:AG3499)</f>
        <v>6</v>
      </c>
      <c r="AI3499" s="15">
        <f t="shared" si="2799"/>
        <v>18</v>
      </c>
      <c r="AJ3499" s="56">
        <v>45642</v>
      </c>
    </row>
    <row r="3500" spans="1:36" x14ac:dyDescent="0.15">
      <c r="A3500" s="30" t="s">
        <v>2420</v>
      </c>
      <c r="B3500" s="37">
        <v>1</v>
      </c>
      <c r="C3500" s="19"/>
      <c r="D3500" s="18"/>
      <c r="E3500" s="32">
        <v>1</v>
      </c>
      <c r="F3500" s="14">
        <f t="shared" ref="F3500:F3522" si="2813">SUM(B3500:E3500)</f>
        <v>2</v>
      </c>
      <c r="G3500" s="37">
        <v>1</v>
      </c>
      <c r="H3500" s="19"/>
      <c r="I3500" s="18"/>
      <c r="J3500" s="32">
        <v>1</v>
      </c>
      <c r="K3500" s="14">
        <f t="shared" ref="K3500:K3522" si="2814">SUM(G3500:J3500)</f>
        <v>2</v>
      </c>
      <c r="L3500" s="37">
        <v>1</v>
      </c>
      <c r="M3500" s="19"/>
      <c r="N3500" s="18"/>
      <c r="O3500" s="32">
        <v>1</v>
      </c>
      <c r="P3500" s="14">
        <f t="shared" ref="P3500:P3522" si="2815">SUM(L3500:O3500)</f>
        <v>2</v>
      </c>
      <c r="Q3500" s="15">
        <f t="shared" si="2798"/>
        <v>6</v>
      </c>
      <c r="R3500" s="56">
        <v>45646</v>
      </c>
      <c r="S3500" s="30" t="s">
        <v>2416</v>
      </c>
      <c r="T3500" s="37"/>
      <c r="U3500" s="19"/>
      <c r="V3500" s="18"/>
      <c r="W3500" s="32"/>
      <c r="X3500" s="14">
        <f t="shared" si="2810"/>
        <v>0</v>
      </c>
      <c r="Y3500" s="37"/>
      <c r="Z3500" s="19"/>
      <c r="AA3500" s="18">
        <v>10</v>
      </c>
      <c r="AB3500" s="32"/>
      <c r="AC3500" s="14">
        <f t="shared" si="2811"/>
        <v>10</v>
      </c>
      <c r="AD3500" s="37"/>
      <c r="AE3500" s="19"/>
      <c r="AF3500" s="18">
        <v>5</v>
      </c>
      <c r="AG3500" s="32"/>
      <c r="AH3500" s="14">
        <f t="shared" si="2812"/>
        <v>5</v>
      </c>
      <c r="AI3500" s="15">
        <f t="shared" si="2799"/>
        <v>15</v>
      </c>
      <c r="AJ3500" s="56">
        <v>45640</v>
      </c>
    </row>
    <row r="3501" spans="1:36" x14ac:dyDescent="0.15">
      <c r="A3501" s="30" t="s">
        <v>2423</v>
      </c>
      <c r="B3501" s="37"/>
      <c r="C3501" s="19"/>
      <c r="D3501" s="18">
        <v>1</v>
      </c>
      <c r="E3501" s="32"/>
      <c r="F3501" s="14">
        <f t="shared" si="2813"/>
        <v>1</v>
      </c>
      <c r="G3501" s="37"/>
      <c r="H3501" s="19"/>
      <c r="I3501" s="18">
        <v>1</v>
      </c>
      <c r="J3501" s="32"/>
      <c r="K3501" s="14">
        <f t="shared" si="2814"/>
        <v>1</v>
      </c>
      <c r="L3501" s="37"/>
      <c r="M3501" s="19"/>
      <c r="N3501" s="18">
        <v>1</v>
      </c>
      <c r="O3501" s="32"/>
      <c r="P3501" s="14">
        <f t="shared" si="2815"/>
        <v>1</v>
      </c>
      <c r="Q3501" s="15">
        <f t="shared" si="2798"/>
        <v>3</v>
      </c>
      <c r="R3501" s="56">
        <v>45646</v>
      </c>
      <c r="S3501" s="30" t="s">
        <v>2417</v>
      </c>
      <c r="T3501" s="37"/>
      <c r="U3501" s="19">
        <v>4</v>
      </c>
      <c r="V3501" s="18">
        <v>1</v>
      </c>
      <c r="W3501" s="32"/>
      <c r="X3501" s="14">
        <f t="shared" si="2810"/>
        <v>5</v>
      </c>
      <c r="Y3501" s="37"/>
      <c r="Z3501" s="19">
        <v>4</v>
      </c>
      <c r="AA3501" s="18">
        <v>1</v>
      </c>
      <c r="AB3501" s="32"/>
      <c r="AC3501" s="14">
        <f t="shared" si="2811"/>
        <v>5</v>
      </c>
      <c r="AD3501" s="37"/>
      <c r="AE3501" s="19">
        <v>4</v>
      </c>
      <c r="AF3501" s="18">
        <v>1</v>
      </c>
      <c r="AG3501" s="32"/>
      <c r="AH3501" s="14">
        <f t="shared" si="2812"/>
        <v>5</v>
      </c>
      <c r="AI3501" s="15">
        <f t="shared" si="2799"/>
        <v>15</v>
      </c>
      <c r="AJ3501" s="56">
        <v>45644</v>
      </c>
    </row>
    <row r="3502" spans="1:36" x14ac:dyDescent="0.15">
      <c r="A3502" s="30" t="s">
        <v>2425</v>
      </c>
      <c r="B3502" s="37"/>
      <c r="C3502" s="19"/>
      <c r="D3502" s="18"/>
      <c r="E3502" s="32">
        <v>1</v>
      </c>
      <c r="F3502" s="14">
        <f t="shared" si="2813"/>
        <v>1</v>
      </c>
      <c r="G3502" s="37"/>
      <c r="H3502" s="19"/>
      <c r="I3502" s="18"/>
      <c r="J3502" s="32">
        <v>1</v>
      </c>
      <c r="K3502" s="14">
        <f t="shared" si="2814"/>
        <v>1</v>
      </c>
      <c r="L3502" s="37"/>
      <c r="M3502" s="19"/>
      <c r="N3502" s="18"/>
      <c r="O3502" s="32">
        <v>1</v>
      </c>
      <c r="P3502" s="14">
        <f t="shared" si="2815"/>
        <v>1</v>
      </c>
      <c r="Q3502" s="15">
        <f t="shared" si="2798"/>
        <v>3</v>
      </c>
      <c r="R3502" s="56">
        <v>45649</v>
      </c>
      <c r="S3502" s="30" t="s">
        <v>2419</v>
      </c>
      <c r="T3502" s="37"/>
      <c r="U3502" s="19">
        <v>65</v>
      </c>
      <c r="V3502" s="18"/>
      <c r="W3502" s="32">
        <v>90</v>
      </c>
      <c r="X3502" s="14">
        <f t="shared" si="2810"/>
        <v>155</v>
      </c>
      <c r="Y3502" s="37">
        <v>40</v>
      </c>
      <c r="Z3502" s="19">
        <v>110</v>
      </c>
      <c r="AA3502" s="18">
        <v>70</v>
      </c>
      <c r="AB3502" s="32">
        <v>100</v>
      </c>
      <c r="AC3502" s="14">
        <f t="shared" si="2811"/>
        <v>320</v>
      </c>
      <c r="AD3502" s="37"/>
      <c r="AE3502" s="19"/>
      <c r="AF3502" s="18">
        <v>10</v>
      </c>
      <c r="AG3502" s="32">
        <v>70</v>
      </c>
      <c r="AH3502" s="14">
        <f t="shared" si="2812"/>
        <v>80</v>
      </c>
      <c r="AI3502" s="15">
        <f t="shared" si="2799"/>
        <v>555</v>
      </c>
      <c r="AJ3502" s="56">
        <v>45645</v>
      </c>
    </row>
    <row r="3503" spans="1:36" x14ac:dyDescent="0.15">
      <c r="A3503" s="30" t="s">
        <v>2433</v>
      </c>
      <c r="B3503" s="37"/>
      <c r="C3503" s="19">
        <v>1</v>
      </c>
      <c r="D3503" s="18"/>
      <c r="E3503" s="32"/>
      <c r="F3503" s="14">
        <f t="shared" ref="F3503" si="2816">SUM(B3503:E3503)</f>
        <v>1</v>
      </c>
      <c r="G3503" s="37"/>
      <c r="H3503" s="19">
        <v>1</v>
      </c>
      <c r="I3503" s="18"/>
      <c r="J3503" s="32"/>
      <c r="K3503" s="14">
        <f t="shared" ref="K3503" si="2817">SUM(G3503:J3503)</f>
        <v>1</v>
      </c>
      <c r="L3503" s="37"/>
      <c r="M3503" s="19">
        <v>1</v>
      </c>
      <c r="N3503" s="18"/>
      <c r="O3503" s="32"/>
      <c r="P3503" s="14">
        <f t="shared" ref="P3503" si="2818">SUM(L3503:O3503)</f>
        <v>1</v>
      </c>
      <c r="Q3503" s="15">
        <f t="shared" si="2798"/>
        <v>3</v>
      </c>
      <c r="R3503" s="56">
        <v>45297</v>
      </c>
      <c r="S3503" s="30" t="s">
        <v>2424</v>
      </c>
      <c r="T3503" s="37"/>
      <c r="U3503" s="19"/>
      <c r="V3503" s="18"/>
      <c r="W3503" s="32"/>
      <c r="X3503" s="14">
        <f t="shared" si="2810"/>
        <v>0</v>
      </c>
      <c r="Y3503" s="37"/>
      <c r="Z3503" s="19"/>
      <c r="AA3503" s="18">
        <v>10</v>
      </c>
      <c r="AB3503" s="32"/>
      <c r="AC3503" s="14">
        <f t="shared" si="2811"/>
        <v>10</v>
      </c>
      <c r="AD3503" s="37"/>
      <c r="AE3503" s="19"/>
      <c r="AF3503" s="18"/>
      <c r="AG3503" s="32"/>
      <c r="AH3503" s="14">
        <f t="shared" si="2812"/>
        <v>0</v>
      </c>
      <c r="AI3503" s="15">
        <f t="shared" si="2799"/>
        <v>10</v>
      </c>
      <c r="AJ3503" s="56">
        <v>45647</v>
      </c>
    </row>
    <row r="3504" spans="1:36" x14ac:dyDescent="0.15">
      <c r="A3504" s="30" t="s">
        <v>2434</v>
      </c>
      <c r="B3504" s="37">
        <v>1</v>
      </c>
      <c r="C3504" s="19">
        <v>2</v>
      </c>
      <c r="D3504" s="18"/>
      <c r="E3504" s="32"/>
      <c r="F3504" s="14">
        <f t="shared" si="2813"/>
        <v>3</v>
      </c>
      <c r="G3504" s="37">
        <v>1</v>
      </c>
      <c r="H3504" s="19">
        <v>2</v>
      </c>
      <c r="I3504" s="18"/>
      <c r="J3504" s="32"/>
      <c r="K3504" s="14">
        <f t="shared" si="2814"/>
        <v>3</v>
      </c>
      <c r="L3504" s="37">
        <v>1</v>
      </c>
      <c r="M3504" s="19">
        <v>2</v>
      </c>
      <c r="N3504" s="18"/>
      <c r="O3504" s="32"/>
      <c r="P3504" s="14">
        <f t="shared" si="2815"/>
        <v>3</v>
      </c>
      <c r="Q3504" s="15">
        <f t="shared" si="2798"/>
        <v>9</v>
      </c>
      <c r="R3504" s="56">
        <v>45653</v>
      </c>
      <c r="S3504" s="30" t="s">
        <v>2426</v>
      </c>
      <c r="T3504" s="37"/>
      <c r="U3504" s="19"/>
      <c r="V3504" s="18">
        <v>15</v>
      </c>
      <c r="W3504" s="32"/>
      <c r="X3504" s="14">
        <f t="shared" si="2810"/>
        <v>15</v>
      </c>
      <c r="Y3504" s="37"/>
      <c r="Z3504" s="19"/>
      <c r="AA3504" s="18"/>
      <c r="AB3504" s="32"/>
      <c r="AC3504" s="14">
        <f t="shared" si="2811"/>
        <v>0</v>
      </c>
      <c r="AD3504" s="37"/>
      <c r="AE3504" s="19"/>
      <c r="AF3504" s="18">
        <v>10</v>
      </c>
      <c r="AG3504" s="32"/>
      <c r="AH3504" s="14">
        <f t="shared" si="2812"/>
        <v>10</v>
      </c>
      <c r="AI3504" s="15">
        <f t="shared" si="2799"/>
        <v>25</v>
      </c>
      <c r="AJ3504" s="56">
        <v>45647</v>
      </c>
    </row>
    <row r="3505" spans="1:36" x14ac:dyDescent="0.15">
      <c r="A3505" s="30" t="s">
        <v>2438</v>
      </c>
      <c r="B3505" s="37"/>
      <c r="C3505" s="19">
        <v>2</v>
      </c>
      <c r="D3505" s="18">
        <v>1</v>
      </c>
      <c r="E3505" s="32"/>
      <c r="F3505" s="14">
        <f t="shared" si="2813"/>
        <v>3</v>
      </c>
      <c r="G3505" s="37"/>
      <c r="H3505" s="19">
        <v>2</v>
      </c>
      <c r="I3505" s="18">
        <v>1</v>
      </c>
      <c r="J3505" s="32"/>
      <c r="K3505" s="14">
        <f t="shared" si="2814"/>
        <v>3</v>
      </c>
      <c r="L3505" s="37"/>
      <c r="M3505" s="19">
        <v>2</v>
      </c>
      <c r="N3505" s="18">
        <v>1</v>
      </c>
      <c r="O3505" s="32"/>
      <c r="P3505" s="14">
        <f t="shared" si="2815"/>
        <v>3</v>
      </c>
      <c r="Q3505" s="15">
        <f t="shared" si="2798"/>
        <v>9</v>
      </c>
      <c r="R3505" s="56">
        <v>45297</v>
      </c>
      <c r="S3505" s="30" t="s">
        <v>2427</v>
      </c>
      <c r="T3505" s="37"/>
      <c r="U3505" s="19"/>
      <c r="V3505" s="18"/>
      <c r="W3505" s="32"/>
      <c r="X3505" s="14">
        <f t="shared" si="2810"/>
        <v>0</v>
      </c>
      <c r="Y3505" s="37">
        <v>10</v>
      </c>
      <c r="Z3505" s="19"/>
      <c r="AA3505" s="18"/>
      <c r="AB3505" s="32"/>
      <c r="AC3505" s="14">
        <f t="shared" si="2811"/>
        <v>10</v>
      </c>
      <c r="AD3505" s="37"/>
      <c r="AE3505" s="19"/>
      <c r="AF3505" s="18"/>
      <c r="AG3505" s="32"/>
      <c r="AH3505" s="14">
        <f t="shared" si="2812"/>
        <v>0</v>
      </c>
      <c r="AI3505" s="15">
        <f t="shared" si="2799"/>
        <v>10</v>
      </c>
      <c r="AJ3505" s="56">
        <v>45650</v>
      </c>
    </row>
    <row r="3506" spans="1:36" x14ac:dyDescent="0.15">
      <c r="A3506" s="30" t="s">
        <v>2439</v>
      </c>
      <c r="B3506" s="37"/>
      <c r="C3506" s="19">
        <v>1</v>
      </c>
      <c r="D3506" s="18"/>
      <c r="E3506" s="32">
        <v>1</v>
      </c>
      <c r="F3506" s="14">
        <f t="shared" si="2813"/>
        <v>2</v>
      </c>
      <c r="G3506" s="37"/>
      <c r="H3506" s="19">
        <v>1</v>
      </c>
      <c r="I3506" s="18"/>
      <c r="J3506" s="32">
        <v>1</v>
      </c>
      <c r="K3506" s="14">
        <f t="shared" si="2814"/>
        <v>2</v>
      </c>
      <c r="L3506" s="37"/>
      <c r="M3506" s="19">
        <v>1</v>
      </c>
      <c r="N3506" s="18"/>
      <c r="O3506" s="32">
        <v>1</v>
      </c>
      <c r="P3506" s="14">
        <f t="shared" si="2815"/>
        <v>2</v>
      </c>
      <c r="Q3506" s="15">
        <f t="shared" si="2798"/>
        <v>6</v>
      </c>
      <c r="R3506" s="56">
        <v>45664</v>
      </c>
      <c r="S3506" s="30" t="s">
        <v>2428</v>
      </c>
      <c r="T3506" s="31">
        <v>1</v>
      </c>
      <c r="U3506" s="32">
        <v>1</v>
      </c>
      <c r="V3506" s="33">
        <v>1</v>
      </c>
      <c r="W3506" s="32">
        <v>1</v>
      </c>
      <c r="X3506" s="14">
        <f t="shared" si="2810"/>
        <v>4</v>
      </c>
      <c r="Y3506" s="31">
        <v>1</v>
      </c>
      <c r="Z3506" s="32">
        <v>1</v>
      </c>
      <c r="AA3506" s="33">
        <v>1</v>
      </c>
      <c r="AB3506" s="32">
        <v>1</v>
      </c>
      <c r="AC3506" s="14">
        <f t="shared" si="2811"/>
        <v>4</v>
      </c>
      <c r="AD3506" s="31">
        <v>1</v>
      </c>
      <c r="AE3506" s="32">
        <v>1</v>
      </c>
      <c r="AF3506" s="33">
        <v>1</v>
      </c>
      <c r="AG3506" s="32">
        <v>1</v>
      </c>
      <c r="AH3506" s="14">
        <f t="shared" si="2812"/>
        <v>4</v>
      </c>
      <c r="AI3506" s="15">
        <f t="shared" si="2799"/>
        <v>12</v>
      </c>
      <c r="AJ3506" s="56">
        <v>45651</v>
      </c>
    </row>
    <row r="3507" spans="1:36" x14ac:dyDescent="0.15">
      <c r="A3507" s="30" t="s">
        <v>88</v>
      </c>
      <c r="B3507" s="37"/>
      <c r="C3507" s="19"/>
      <c r="D3507" s="18"/>
      <c r="E3507" s="32"/>
      <c r="F3507" s="14">
        <f t="shared" ref="F3507" si="2819">SUM(B3507:E3507)</f>
        <v>0</v>
      </c>
      <c r="G3507" s="37"/>
      <c r="H3507" s="19"/>
      <c r="I3507" s="18"/>
      <c r="J3507" s="32"/>
      <c r="K3507" s="14">
        <f t="shared" ref="K3507" si="2820">SUM(G3507:J3507)</f>
        <v>0</v>
      </c>
      <c r="L3507" s="37"/>
      <c r="M3507" s="19">
        <v>1</v>
      </c>
      <c r="N3507" s="18"/>
      <c r="O3507" s="32"/>
      <c r="P3507" s="14">
        <f t="shared" ref="P3507" si="2821">SUM(L3507:O3507)</f>
        <v>1</v>
      </c>
      <c r="Q3507" s="15">
        <f t="shared" si="2798"/>
        <v>1</v>
      </c>
      <c r="R3507" s="93">
        <v>45664</v>
      </c>
      <c r="S3507" s="30" t="s">
        <v>2429</v>
      </c>
      <c r="T3507" s="37"/>
      <c r="U3507" s="19">
        <v>4</v>
      </c>
      <c r="V3507" s="18">
        <v>3</v>
      </c>
      <c r="W3507" s="32">
        <v>3</v>
      </c>
      <c r="X3507" s="14">
        <f t="shared" si="2810"/>
        <v>10</v>
      </c>
      <c r="Y3507" s="37"/>
      <c r="Z3507" s="19">
        <v>4</v>
      </c>
      <c r="AA3507" s="18">
        <v>3</v>
      </c>
      <c r="AB3507" s="32">
        <v>3</v>
      </c>
      <c r="AC3507" s="14">
        <f t="shared" si="2811"/>
        <v>10</v>
      </c>
      <c r="AD3507" s="37"/>
      <c r="AE3507" s="19">
        <v>4</v>
      </c>
      <c r="AF3507" s="18">
        <v>3</v>
      </c>
      <c r="AG3507" s="32">
        <v>3</v>
      </c>
      <c r="AH3507" s="14">
        <f t="shared" si="2812"/>
        <v>10</v>
      </c>
      <c r="AI3507" s="15">
        <f t="shared" si="2799"/>
        <v>30</v>
      </c>
      <c r="AJ3507" s="56">
        <v>45652</v>
      </c>
    </row>
    <row r="3508" spans="1:36" x14ac:dyDescent="0.15">
      <c r="A3508" s="30" t="s">
        <v>2444</v>
      </c>
      <c r="B3508" s="37"/>
      <c r="C3508" s="19"/>
      <c r="D3508" s="18">
        <v>1</v>
      </c>
      <c r="E3508" s="32"/>
      <c r="F3508" s="14">
        <f t="shared" si="2813"/>
        <v>1</v>
      </c>
      <c r="G3508" s="37"/>
      <c r="H3508" s="19"/>
      <c r="I3508" s="18">
        <v>1</v>
      </c>
      <c r="J3508" s="32"/>
      <c r="K3508" s="14">
        <f t="shared" si="2814"/>
        <v>1</v>
      </c>
      <c r="L3508" s="37"/>
      <c r="M3508" s="19"/>
      <c r="N3508" s="18">
        <v>1</v>
      </c>
      <c r="O3508" s="32"/>
      <c r="P3508" s="14">
        <f t="shared" si="2815"/>
        <v>1</v>
      </c>
      <c r="Q3508" s="15">
        <f t="shared" si="2798"/>
        <v>3</v>
      </c>
      <c r="R3508" s="56">
        <v>45667</v>
      </c>
      <c r="S3508" s="30" t="s">
        <v>2430</v>
      </c>
      <c r="T3508" s="37"/>
      <c r="U3508" s="19"/>
      <c r="V3508" s="18"/>
      <c r="W3508" s="32"/>
      <c r="X3508" s="14">
        <f t="shared" si="2810"/>
        <v>0</v>
      </c>
      <c r="Y3508" s="37">
        <v>4</v>
      </c>
      <c r="Z3508" s="19"/>
      <c r="AA3508" s="18">
        <v>6</v>
      </c>
      <c r="AB3508" s="32"/>
      <c r="AC3508" s="14">
        <f t="shared" si="2811"/>
        <v>10</v>
      </c>
      <c r="AD3508" s="37"/>
      <c r="AE3508" s="19"/>
      <c r="AF3508" s="18">
        <v>5</v>
      </c>
      <c r="AG3508" s="32"/>
      <c r="AH3508" s="14">
        <f t="shared" si="2812"/>
        <v>5</v>
      </c>
      <c r="AI3508" s="15">
        <f t="shared" si="2799"/>
        <v>15</v>
      </c>
      <c r="AJ3508" s="56">
        <v>45651</v>
      </c>
    </row>
    <row r="3509" spans="1:36" x14ac:dyDescent="0.15">
      <c r="A3509" s="30"/>
      <c r="B3509" s="37"/>
      <c r="C3509" s="19"/>
      <c r="D3509" s="18"/>
      <c r="E3509" s="32"/>
      <c r="F3509" s="14">
        <f t="shared" si="2813"/>
        <v>0</v>
      </c>
      <c r="G3509" s="37"/>
      <c r="H3509" s="19"/>
      <c r="I3509" s="18"/>
      <c r="J3509" s="32"/>
      <c r="K3509" s="14">
        <f t="shared" si="2814"/>
        <v>0</v>
      </c>
      <c r="L3509" s="37"/>
      <c r="M3509" s="19"/>
      <c r="N3509" s="18"/>
      <c r="O3509" s="32"/>
      <c r="P3509" s="14">
        <f t="shared" si="2815"/>
        <v>0</v>
      </c>
      <c r="Q3509" s="15">
        <f t="shared" si="2798"/>
        <v>0</v>
      </c>
      <c r="R3509" s="57"/>
      <c r="S3509" s="30" t="s">
        <v>2431</v>
      </c>
      <c r="T3509" s="37"/>
      <c r="U3509" s="19"/>
      <c r="V3509" s="18"/>
      <c r="W3509" s="32"/>
      <c r="X3509" s="14">
        <f t="shared" si="2810"/>
        <v>0</v>
      </c>
      <c r="Y3509" s="37">
        <v>10</v>
      </c>
      <c r="Z3509" s="19"/>
      <c r="AA3509" s="18"/>
      <c r="AB3509" s="32"/>
      <c r="AC3509" s="14">
        <f t="shared" si="2811"/>
        <v>10</v>
      </c>
      <c r="AD3509" s="37"/>
      <c r="AE3509" s="19"/>
      <c r="AF3509" s="18"/>
      <c r="AG3509" s="32"/>
      <c r="AH3509" s="14">
        <f t="shared" si="2812"/>
        <v>0</v>
      </c>
      <c r="AI3509" s="15">
        <f t="shared" si="2799"/>
        <v>10</v>
      </c>
      <c r="AJ3509" s="56">
        <v>45651</v>
      </c>
    </row>
    <row r="3510" spans="1:36" x14ac:dyDescent="0.15">
      <c r="A3510" s="30"/>
      <c r="B3510" s="37"/>
      <c r="C3510" s="19"/>
      <c r="D3510" s="18"/>
      <c r="E3510" s="32"/>
      <c r="F3510" s="14">
        <f t="shared" si="2813"/>
        <v>0</v>
      </c>
      <c r="G3510" s="37"/>
      <c r="H3510" s="19"/>
      <c r="I3510" s="18"/>
      <c r="J3510" s="32"/>
      <c r="K3510" s="14">
        <f t="shared" si="2814"/>
        <v>0</v>
      </c>
      <c r="L3510" s="37"/>
      <c r="M3510" s="19"/>
      <c r="N3510" s="18"/>
      <c r="O3510" s="32"/>
      <c r="P3510" s="14">
        <f t="shared" si="2815"/>
        <v>0</v>
      </c>
      <c r="Q3510" s="15">
        <f t="shared" si="2798"/>
        <v>0</v>
      </c>
      <c r="S3510" s="30" t="s">
        <v>2432</v>
      </c>
      <c r="T3510" s="37">
        <v>1</v>
      </c>
      <c r="U3510" s="19">
        <v>4</v>
      </c>
      <c r="V3510" s="18">
        <v>3</v>
      </c>
      <c r="W3510" s="32">
        <v>1</v>
      </c>
      <c r="X3510" s="14">
        <f t="shared" si="2810"/>
        <v>9</v>
      </c>
      <c r="Y3510" s="37">
        <v>1</v>
      </c>
      <c r="Z3510" s="19">
        <v>4</v>
      </c>
      <c r="AA3510" s="18">
        <v>3</v>
      </c>
      <c r="AB3510" s="32">
        <v>1</v>
      </c>
      <c r="AC3510" s="14">
        <f t="shared" si="2811"/>
        <v>9</v>
      </c>
      <c r="AD3510" s="37">
        <v>1</v>
      </c>
      <c r="AE3510" s="19">
        <v>4</v>
      </c>
      <c r="AF3510" s="18">
        <v>3</v>
      </c>
      <c r="AG3510" s="32">
        <v>1</v>
      </c>
      <c r="AH3510" s="14">
        <f t="shared" si="2812"/>
        <v>9</v>
      </c>
      <c r="AI3510" s="15">
        <f t="shared" si="2799"/>
        <v>27</v>
      </c>
      <c r="AJ3510" s="56">
        <v>45653</v>
      </c>
    </row>
    <row r="3511" spans="1:36" x14ac:dyDescent="0.15">
      <c r="A3511" s="30"/>
      <c r="B3511" s="37"/>
      <c r="C3511" s="19"/>
      <c r="D3511" s="18"/>
      <c r="E3511" s="32"/>
      <c r="F3511" s="14">
        <f t="shared" si="2813"/>
        <v>0</v>
      </c>
      <c r="G3511" s="37"/>
      <c r="H3511" s="19"/>
      <c r="I3511" s="18"/>
      <c r="J3511" s="32"/>
      <c r="K3511" s="14">
        <f t="shared" si="2814"/>
        <v>0</v>
      </c>
      <c r="L3511" s="37"/>
      <c r="M3511" s="19"/>
      <c r="N3511" s="18"/>
      <c r="O3511" s="32"/>
      <c r="P3511" s="14">
        <f t="shared" si="2815"/>
        <v>0</v>
      </c>
      <c r="Q3511" s="15">
        <f t="shared" si="2798"/>
        <v>0</v>
      </c>
      <c r="S3511" s="39" t="s">
        <v>1837</v>
      </c>
      <c r="T3511" s="37"/>
      <c r="U3511" s="19"/>
      <c r="V3511" s="18"/>
      <c r="W3511" s="32">
        <v>5</v>
      </c>
      <c r="X3511" s="14">
        <f t="shared" ref="X3511" si="2822">SUM(T3511:W3511)</f>
        <v>5</v>
      </c>
      <c r="Y3511" s="37"/>
      <c r="Z3511" s="19"/>
      <c r="AA3511" s="18">
        <v>3</v>
      </c>
      <c r="AB3511" s="32">
        <v>5</v>
      </c>
      <c r="AC3511" s="14">
        <f t="shared" ref="AC3511" si="2823">SUM(Y3511:AB3511)</f>
        <v>8</v>
      </c>
      <c r="AD3511" s="37"/>
      <c r="AE3511" s="19"/>
      <c r="AF3511" s="18"/>
      <c r="AG3511" s="32">
        <v>5</v>
      </c>
      <c r="AH3511" s="14">
        <f t="shared" ref="AH3511" si="2824">SUM(AD3511:AG3511)</f>
        <v>5</v>
      </c>
      <c r="AI3511" s="15">
        <f t="shared" si="2799"/>
        <v>18</v>
      </c>
      <c r="AJ3511" s="56">
        <v>45653</v>
      </c>
    </row>
    <row r="3512" spans="1:36" x14ac:dyDescent="0.15">
      <c r="A3512" s="30"/>
      <c r="B3512" s="37"/>
      <c r="C3512" s="19"/>
      <c r="D3512" s="18"/>
      <c r="E3512" s="32"/>
      <c r="F3512" s="14">
        <f t="shared" si="2813"/>
        <v>0</v>
      </c>
      <c r="G3512" s="37"/>
      <c r="H3512" s="19"/>
      <c r="I3512" s="18"/>
      <c r="J3512" s="32"/>
      <c r="K3512" s="14">
        <f t="shared" si="2814"/>
        <v>0</v>
      </c>
      <c r="L3512" s="37"/>
      <c r="M3512" s="19"/>
      <c r="N3512" s="18"/>
      <c r="O3512" s="32"/>
      <c r="P3512" s="14">
        <f t="shared" si="2815"/>
        <v>0</v>
      </c>
      <c r="Q3512" s="15">
        <f t="shared" si="2798"/>
        <v>0</v>
      </c>
      <c r="S3512" s="39" t="s">
        <v>1837</v>
      </c>
      <c r="T3512" s="37"/>
      <c r="U3512" s="19">
        <v>2</v>
      </c>
      <c r="V3512" s="18">
        <v>2</v>
      </c>
      <c r="W3512" s="32"/>
      <c r="X3512" s="14">
        <f t="shared" ref="X3512" si="2825">SUM(T3512:W3512)</f>
        <v>4</v>
      </c>
      <c r="Y3512" s="37"/>
      <c r="Z3512" s="19">
        <v>5</v>
      </c>
      <c r="AA3512" s="18"/>
      <c r="AB3512" s="32"/>
      <c r="AC3512" s="14">
        <f t="shared" ref="AC3512" si="2826">SUM(Y3512:AB3512)</f>
        <v>5</v>
      </c>
      <c r="AD3512" s="37"/>
      <c r="AE3512" s="19">
        <v>5</v>
      </c>
      <c r="AF3512" s="18">
        <v>2</v>
      </c>
      <c r="AG3512" s="32"/>
      <c r="AH3512" s="14">
        <f t="shared" ref="AH3512" si="2827">SUM(AD3512:AG3512)</f>
        <v>7</v>
      </c>
      <c r="AI3512" s="15">
        <f t="shared" si="2799"/>
        <v>16</v>
      </c>
      <c r="AJ3512" s="56">
        <v>45664</v>
      </c>
    </row>
    <row r="3513" spans="1:36" x14ac:dyDescent="0.15">
      <c r="A3513" s="30"/>
      <c r="B3513" s="37"/>
      <c r="C3513" s="19"/>
      <c r="D3513" s="18"/>
      <c r="E3513" s="32"/>
      <c r="F3513" s="14">
        <f t="shared" si="2813"/>
        <v>0</v>
      </c>
      <c r="G3513" s="37"/>
      <c r="H3513" s="19"/>
      <c r="I3513" s="18"/>
      <c r="J3513" s="32"/>
      <c r="K3513" s="14">
        <f t="shared" si="2814"/>
        <v>0</v>
      </c>
      <c r="L3513" s="37"/>
      <c r="M3513" s="19"/>
      <c r="N3513" s="18"/>
      <c r="O3513" s="32"/>
      <c r="P3513" s="14">
        <f t="shared" si="2815"/>
        <v>0</v>
      </c>
      <c r="Q3513" s="15">
        <f t="shared" si="2798"/>
        <v>0</v>
      </c>
      <c r="S3513" s="30" t="s">
        <v>2440</v>
      </c>
      <c r="T3513" s="37"/>
      <c r="U3513" s="19"/>
      <c r="V3513" s="18">
        <v>1</v>
      </c>
      <c r="W3513" s="32"/>
      <c r="X3513" s="14">
        <f t="shared" si="2810"/>
        <v>1</v>
      </c>
      <c r="Y3513" s="37"/>
      <c r="Z3513" s="19"/>
      <c r="AA3513" s="18">
        <v>1</v>
      </c>
      <c r="AB3513" s="32"/>
      <c r="AC3513" s="14">
        <f t="shared" si="2811"/>
        <v>1</v>
      </c>
      <c r="AD3513" s="37"/>
      <c r="AE3513" s="19"/>
      <c r="AF3513" s="18">
        <v>1</v>
      </c>
      <c r="AG3513" s="32"/>
      <c r="AH3513" s="14">
        <f t="shared" si="2812"/>
        <v>1</v>
      </c>
      <c r="AI3513" s="15">
        <f t="shared" si="2799"/>
        <v>3</v>
      </c>
      <c r="AJ3513" s="56">
        <v>45666</v>
      </c>
    </row>
    <row r="3514" spans="1:36" x14ac:dyDescent="0.15">
      <c r="A3514" s="30"/>
      <c r="B3514" s="37"/>
      <c r="C3514" s="19"/>
      <c r="D3514" s="18"/>
      <c r="E3514" s="32"/>
      <c r="F3514" s="14">
        <f t="shared" si="2813"/>
        <v>0</v>
      </c>
      <c r="G3514" s="37"/>
      <c r="H3514" s="19"/>
      <c r="I3514" s="18"/>
      <c r="J3514" s="32"/>
      <c r="K3514" s="14">
        <f t="shared" si="2814"/>
        <v>0</v>
      </c>
      <c r="L3514" s="37"/>
      <c r="M3514" s="19"/>
      <c r="N3514" s="18"/>
      <c r="O3514" s="32"/>
      <c r="P3514" s="14">
        <f t="shared" si="2815"/>
        <v>0</v>
      </c>
      <c r="Q3514" s="15">
        <f t="shared" si="2798"/>
        <v>0</v>
      </c>
      <c r="S3514" s="30"/>
      <c r="T3514" s="31"/>
      <c r="U3514" s="32"/>
      <c r="V3514" s="33"/>
      <c r="W3514" s="32"/>
      <c r="X3514" s="14">
        <f t="shared" ref="X3514" si="2828">SUM(T3514:W3514)</f>
        <v>0</v>
      </c>
      <c r="Y3514" s="31"/>
      <c r="Z3514" s="32"/>
      <c r="AA3514" s="33"/>
      <c r="AB3514" s="32"/>
      <c r="AC3514" s="14">
        <f t="shared" ref="AC3514" si="2829">SUM(Y3514:AB3514)</f>
        <v>0</v>
      </c>
      <c r="AD3514" s="31"/>
      <c r="AE3514" s="32"/>
      <c r="AF3514" s="33"/>
      <c r="AG3514" s="32"/>
      <c r="AH3514" s="14">
        <f t="shared" ref="AH3514" si="2830">SUM(AD3514:AG3514)</f>
        <v>0</v>
      </c>
      <c r="AI3514" s="15">
        <f t="shared" ref="AI3514" si="2831">X3514+AC3514+AH3514</f>
        <v>0</v>
      </c>
      <c r="AJ3514" s="57"/>
    </row>
    <row r="3515" spans="1:36" x14ac:dyDescent="0.15">
      <c r="A3515" s="30"/>
      <c r="B3515" s="37"/>
      <c r="C3515" s="19"/>
      <c r="D3515" s="18"/>
      <c r="E3515" s="32"/>
      <c r="F3515" s="14">
        <f t="shared" si="2813"/>
        <v>0</v>
      </c>
      <c r="G3515" s="37"/>
      <c r="H3515" s="19"/>
      <c r="I3515" s="18"/>
      <c r="J3515" s="32"/>
      <c r="K3515" s="14">
        <f t="shared" si="2814"/>
        <v>0</v>
      </c>
      <c r="L3515" s="37"/>
      <c r="M3515" s="19"/>
      <c r="N3515" s="18"/>
      <c r="O3515" s="32"/>
      <c r="P3515" s="14">
        <f t="shared" si="2815"/>
        <v>0</v>
      </c>
      <c r="Q3515" s="15">
        <f t="shared" si="2798"/>
        <v>0</v>
      </c>
      <c r="S3515" s="30"/>
      <c r="T3515" s="31"/>
      <c r="U3515" s="32"/>
      <c r="V3515" s="33"/>
      <c r="W3515" s="32"/>
      <c r="X3515" s="14">
        <f t="shared" si="2810"/>
        <v>0</v>
      </c>
      <c r="Y3515" s="31"/>
      <c r="Z3515" s="32"/>
      <c r="AA3515" s="33"/>
      <c r="AB3515" s="32"/>
      <c r="AC3515" s="14">
        <f t="shared" si="2811"/>
        <v>0</v>
      </c>
      <c r="AD3515" s="31"/>
      <c r="AE3515" s="32"/>
      <c r="AF3515" s="33"/>
      <c r="AG3515" s="32"/>
      <c r="AH3515" s="14">
        <f t="shared" si="2812"/>
        <v>0</v>
      </c>
      <c r="AI3515" s="15">
        <f t="shared" si="2799"/>
        <v>0</v>
      </c>
      <c r="AJ3515" s="57"/>
    </row>
    <row r="3516" spans="1:36" x14ac:dyDescent="0.15">
      <c r="A3516" s="30"/>
      <c r="B3516" s="37"/>
      <c r="C3516" s="19"/>
      <c r="D3516" s="18"/>
      <c r="E3516" s="32"/>
      <c r="F3516" s="14">
        <f t="shared" si="2813"/>
        <v>0</v>
      </c>
      <c r="G3516" s="37"/>
      <c r="H3516" s="19"/>
      <c r="I3516" s="18"/>
      <c r="J3516" s="32"/>
      <c r="K3516" s="14">
        <f t="shared" si="2814"/>
        <v>0</v>
      </c>
      <c r="L3516" s="37"/>
      <c r="M3516" s="19"/>
      <c r="N3516" s="18"/>
      <c r="O3516" s="32"/>
      <c r="P3516" s="14">
        <f t="shared" si="2815"/>
        <v>0</v>
      </c>
      <c r="Q3516" s="15">
        <f t="shared" si="2798"/>
        <v>0</v>
      </c>
      <c r="S3516" s="30"/>
      <c r="T3516" s="31"/>
      <c r="U3516" s="32"/>
      <c r="V3516" s="33"/>
      <c r="W3516" s="32"/>
      <c r="X3516" s="14">
        <f t="shared" ref="X3516:X3522" si="2832">SUM(T3516:W3516)</f>
        <v>0</v>
      </c>
      <c r="Y3516" s="31"/>
      <c r="Z3516" s="32"/>
      <c r="AA3516" s="33"/>
      <c r="AB3516" s="32"/>
      <c r="AC3516" s="14">
        <f t="shared" ref="AC3516:AC3522" si="2833">SUM(Y3516:AB3516)</f>
        <v>0</v>
      </c>
      <c r="AD3516" s="31"/>
      <c r="AE3516" s="32"/>
      <c r="AF3516" s="33"/>
      <c r="AG3516" s="32"/>
      <c r="AH3516" s="14">
        <f t="shared" ref="AH3516:AH3522" si="2834">SUM(AD3516:AG3516)</f>
        <v>0</v>
      </c>
      <c r="AI3516" s="15">
        <f t="shared" ref="AI3516:AI3522" si="2835">X3516+AC3516+AH3516</f>
        <v>0</v>
      </c>
    </row>
    <row r="3517" spans="1:36" x14ac:dyDescent="0.15">
      <c r="A3517" s="30"/>
      <c r="B3517" s="37"/>
      <c r="C3517" s="19"/>
      <c r="D3517" s="18"/>
      <c r="E3517" s="32"/>
      <c r="F3517" s="14">
        <f t="shared" si="2813"/>
        <v>0</v>
      </c>
      <c r="G3517" s="37"/>
      <c r="H3517" s="19"/>
      <c r="I3517" s="18"/>
      <c r="J3517" s="32"/>
      <c r="K3517" s="14">
        <f t="shared" si="2814"/>
        <v>0</v>
      </c>
      <c r="L3517" s="37"/>
      <c r="M3517" s="19"/>
      <c r="N3517" s="18"/>
      <c r="O3517" s="32"/>
      <c r="P3517" s="14">
        <f t="shared" si="2815"/>
        <v>0</v>
      </c>
      <c r="Q3517" s="15">
        <f t="shared" si="2798"/>
        <v>0</v>
      </c>
      <c r="S3517" s="30"/>
      <c r="T3517" s="31"/>
      <c r="U3517" s="32"/>
      <c r="V3517" s="33"/>
      <c r="W3517" s="32"/>
      <c r="X3517" s="14">
        <f t="shared" si="2832"/>
        <v>0</v>
      </c>
      <c r="Y3517" s="31"/>
      <c r="Z3517" s="32"/>
      <c r="AA3517" s="33"/>
      <c r="AB3517" s="32"/>
      <c r="AC3517" s="14">
        <f t="shared" si="2833"/>
        <v>0</v>
      </c>
      <c r="AD3517" s="31"/>
      <c r="AE3517" s="32"/>
      <c r="AF3517" s="33"/>
      <c r="AG3517" s="32"/>
      <c r="AH3517" s="14">
        <f t="shared" si="2834"/>
        <v>0</v>
      </c>
      <c r="AI3517" s="15">
        <f t="shared" si="2835"/>
        <v>0</v>
      </c>
    </row>
    <row r="3518" spans="1:36" x14ac:dyDescent="0.15">
      <c r="A3518" s="39"/>
      <c r="B3518" s="37"/>
      <c r="C3518" s="19"/>
      <c r="D3518" s="18"/>
      <c r="E3518" s="32"/>
      <c r="F3518" s="14">
        <f t="shared" si="2813"/>
        <v>0</v>
      </c>
      <c r="G3518" s="37"/>
      <c r="H3518" s="19"/>
      <c r="I3518" s="18"/>
      <c r="J3518" s="32"/>
      <c r="K3518" s="14">
        <f t="shared" si="2814"/>
        <v>0</v>
      </c>
      <c r="L3518" s="37"/>
      <c r="M3518" s="19"/>
      <c r="N3518" s="18"/>
      <c r="O3518" s="32"/>
      <c r="P3518" s="14">
        <f t="shared" si="2815"/>
        <v>0</v>
      </c>
      <c r="Q3518" s="15">
        <f t="shared" si="2798"/>
        <v>0</v>
      </c>
      <c r="S3518" s="30"/>
      <c r="T3518" s="31"/>
      <c r="U3518" s="32"/>
      <c r="V3518" s="33"/>
      <c r="W3518" s="32"/>
      <c r="X3518" s="14">
        <f t="shared" si="2832"/>
        <v>0</v>
      </c>
      <c r="Y3518" s="31"/>
      <c r="Z3518" s="32"/>
      <c r="AA3518" s="33"/>
      <c r="AB3518" s="32"/>
      <c r="AC3518" s="14">
        <f t="shared" si="2833"/>
        <v>0</v>
      </c>
      <c r="AD3518" s="31"/>
      <c r="AE3518" s="32"/>
      <c r="AF3518" s="33"/>
      <c r="AG3518" s="32"/>
      <c r="AH3518" s="14">
        <f t="shared" si="2834"/>
        <v>0</v>
      </c>
      <c r="AI3518" s="15">
        <f t="shared" si="2835"/>
        <v>0</v>
      </c>
    </row>
    <row r="3519" spans="1:36" x14ac:dyDescent="0.15">
      <c r="A3519" s="30"/>
      <c r="B3519" s="37"/>
      <c r="C3519" s="19"/>
      <c r="D3519" s="18"/>
      <c r="E3519" s="32"/>
      <c r="F3519" s="14">
        <f t="shared" si="2813"/>
        <v>0</v>
      </c>
      <c r="G3519" s="37"/>
      <c r="H3519" s="19"/>
      <c r="I3519" s="18"/>
      <c r="J3519" s="32"/>
      <c r="K3519" s="14">
        <f t="shared" si="2814"/>
        <v>0</v>
      </c>
      <c r="L3519" s="37"/>
      <c r="M3519" s="19"/>
      <c r="N3519" s="18"/>
      <c r="O3519" s="32"/>
      <c r="P3519" s="14">
        <f t="shared" si="2815"/>
        <v>0</v>
      </c>
      <c r="Q3519" s="15">
        <f t="shared" si="2798"/>
        <v>0</v>
      </c>
      <c r="S3519" s="30"/>
      <c r="T3519" s="31"/>
      <c r="U3519" s="32"/>
      <c r="V3519" s="33"/>
      <c r="W3519" s="32"/>
      <c r="X3519" s="14">
        <f t="shared" ref="X3519" si="2836">SUM(T3519:W3519)</f>
        <v>0</v>
      </c>
      <c r="Y3519" s="31"/>
      <c r="Z3519" s="32"/>
      <c r="AA3519" s="33"/>
      <c r="AB3519" s="32"/>
      <c r="AC3519" s="14">
        <f t="shared" ref="AC3519" si="2837">SUM(Y3519:AB3519)</f>
        <v>0</v>
      </c>
      <c r="AD3519" s="31"/>
      <c r="AE3519" s="32"/>
      <c r="AF3519" s="33"/>
      <c r="AG3519" s="32"/>
      <c r="AH3519" s="14">
        <f t="shared" ref="AH3519" si="2838">SUM(AD3519:AG3519)</f>
        <v>0</v>
      </c>
      <c r="AI3519" s="15">
        <f t="shared" ref="AI3519" si="2839">X3519+AC3519+AH3519</f>
        <v>0</v>
      </c>
    </row>
    <row r="3520" spans="1:36" x14ac:dyDescent="0.15">
      <c r="A3520" s="30"/>
      <c r="B3520" s="37"/>
      <c r="C3520" s="19"/>
      <c r="D3520" s="18"/>
      <c r="E3520" s="32"/>
      <c r="F3520" s="14">
        <f t="shared" si="2813"/>
        <v>0</v>
      </c>
      <c r="G3520" s="37"/>
      <c r="H3520" s="19"/>
      <c r="I3520" s="18"/>
      <c r="J3520" s="32"/>
      <c r="K3520" s="14">
        <f t="shared" si="2814"/>
        <v>0</v>
      </c>
      <c r="L3520" s="37"/>
      <c r="M3520" s="19"/>
      <c r="N3520" s="18"/>
      <c r="O3520" s="32"/>
      <c r="P3520" s="14">
        <f t="shared" si="2815"/>
        <v>0</v>
      </c>
      <c r="Q3520" s="15">
        <f t="shared" si="2798"/>
        <v>0</v>
      </c>
      <c r="S3520" s="30"/>
      <c r="T3520" s="31"/>
      <c r="U3520" s="32"/>
      <c r="V3520" s="33"/>
      <c r="W3520" s="32"/>
      <c r="X3520" s="14">
        <f t="shared" si="2832"/>
        <v>0</v>
      </c>
      <c r="Y3520" s="31"/>
      <c r="Z3520" s="32"/>
      <c r="AA3520" s="33"/>
      <c r="AB3520" s="32"/>
      <c r="AC3520" s="14">
        <f t="shared" si="2833"/>
        <v>0</v>
      </c>
      <c r="AD3520" s="31"/>
      <c r="AE3520" s="32"/>
      <c r="AF3520" s="33"/>
      <c r="AG3520" s="32"/>
      <c r="AH3520" s="14">
        <f t="shared" si="2834"/>
        <v>0</v>
      </c>
      <c r="AI3520" s="15">
        <f t="shared" si="2835"/>
        <v>0</v>
      </c>
    </row>
    <row r="3521" spans="1:39" x14ac:dyDescent="0.15">
      <c r="A3521" s="13"/>
      <c r="B3521" s="37"/>
      <c r="C3521" s="19"/>
      <c r="D3521" s="18"/>
      <c r="E3521" s="32"/>
      <c r="F3521" s="14">
        <f t="shared" si="2813"/>
        <v>0</v>
      </c>
      <c r="G3521" s="37"/>
      <c r="H3521" s="19"/>
      <c r="I3521" s="18"/>
      <c r="J3521" s="32"/>
      <c r="K3521" s="14">
        <f t="shared" si="2814"/>
        <v>0</v>
      </c>
      <c r="L3521" s="37"/>
      <c r="M3521" s="19"/>
      <c r="N3521" s="18"/>
      <c r="O3521" s="32"/>
      <c r="P3521" s="14">
        <f t="shared" si="2815"/>
        <v>0</v>
      </c>
      <c r="Q3521" s="15">
        <f t="shared" si="2798"/>
        <v>0</v>
      </c>
      <c r="S3521" s="142" t="s">
        <v>1995</v>
      </c>
      <c r="T3521" s="143"/>
      <c r="U3521" s="113"/>
      <c r="V3521" s="144"/>
      <c r="W3521" s="113"/>
      <c r="X3521" s="145">
        <f t="shared" si="2832"/>
        <v>0</v>
      </c>
      <c r="Y3521" s="143"/>
      <c r="Z3521" s="113"/>
      <c r="AA3521" s="144"/>
      <c r="AB3521" s="113"/>
      <c r="AC3521" s="145">
        <f t="shared" si="2833"/>
        <v>0</v>
      </c>
      <c r="AD3521" s="143"/>
      <c r="AE3521" s="113"/>
      <c r="AF3521" s="144"/>
      <c r="AG3521" s="113"/>
      <c r="AH3521" s="145">
        <f t="shared" si="2834"/>
        <v>0</v>
      </c>
      <c r="AI3521" s="146">
        <f t="shared" si="2835"/>
        <v>0</v>
      </c>
      <c r="AJ3521" s="57"/>
      <c r="AK3521" s="16"/>
      <c r="AL3521" s="16"/>
      <c r="AM3521" s="16"/>
    </row>
    <row r="3522" spans="1:39" ht="14.25" thickBot="1" x14ac:dyDescent="0.2">
      <c r="A3522" s="13"/>
      <c r="B3522" s="37"/>
      <c r="C3522" s="19"/>
      <c r="D3522" s="18"/>
      <c r="E3522" s="106"/>
      <c r="F3522" s="14">
        <f t="shared" si="2813"/>
        <v>0</v>
      </c>
      <c r="G3522" s="37"/>
      <c r="H3522" s="19"/>
      <c r="I3522" s="18"/>
      <c r="J3522" s="32"/>
      <c r="K3522" s="14">
        <f t="shared" si="2814"/>
        <v>0</v>
      </c>
      <c r="L3522" s="37"/>
      <c r="M3522" s="19"/>
      <c r="N3522" s="18"/>
      <c r="O3522" s="106"/>
      <c r="P3522" s="14">
        <f t="shared" si="2815"/>
        <v>0</v>
      </c>
      <c r="Q3522" s="24">
        <f t="shared" si="2798"/>
        <v>0</v>
      </c>
      <c r="S3522" s="30" t="s">
        <v>1994</v>
      </c>
      <c r="T3522" s="31"/>
      <c r="U3522" s="32"/>
      <c r="V3522" s="33"/>
      <c r="W3522" s="32"/>
      <c r="X3522" s="14">
        <f t="shared" si="2832"/>
        <v>0</v>
      </c>
      <c r="Y3522" s="31"/>
      <c r="Z3522" s="32"/>
      <c r="AA3522" s="33"/>
      <c r="AB3522" s="32"/>
      <c r="AC3522" s="14">
        <f t="shared" si="2833"/>
        <v>0</v>
      </c>
      <c r="AD3522" s="31"/>
      <c r="AE3522" s="32"/>
      <c r="AF3522" s="33"/>
      <c r="AG3522" s="32"/>
      <c r="AH3522" s="14">
        <f t="shared" si="2834"/>
        <v>0</v>
      </c>
      <c r="AI3522" s="15">
        <f t="shared" si="2835"/>
        <v>0</v>
      </c>
      <c r="AJ3522" s="229" t="s">
        <v>2325</v>
      </c>
      <c r="AK3522" s="230"/>
      <c r="AL3522" s="230"/>
      <c r="AM3522" s="230"/>
    </row>
    <row r="3523" spans="1:39" ht="14.25" thickBot="1" x14ac:dyDescent="0.2">
      <c r="A3523" s="3" t="s">
        <v>11</v>
      </c>
      <c r="B3523" s="26">
        <f>SUM(B3499:B3522)</f>
        <v>2</v>
      </c>
      <c r="C3523" s="26">
        <f t="shared" ref="C3523:E3523" si="2840">SUM(C3499:C3522)</f>
        <v>6</v>
      </c>
      <c r="D3523" s="26">
        <f t="shared" si="2840"/>
        <v>3</v>
      </c>
      <c r="E3523" s="26">
        <f t="shared" si="2840"/>
        <v>4</v>
      </c>
      <c r="F3523" s="40">
        <f>SUM(F3499:F3522)</f>
        <v>15</v>
      </c>
      <c r="G3523" s="26">
        <f t="shared" ref="G3523:Q3523" si="2841">SUM(G3499:G3522)</f>
        <v>2</v>
      </c>
      <c r="H3523" s="26">
        <f t="shared" si="2841"/>
        <v>6</v>
      </c>
      <c r="I3523" s="27">
        <f t="shared" si="2841"/>
        <v>3</v>
      </c>
      <c r="J3523" s="27">
        <f t="shared" si="2841"/>
        <v>4</v>
      </c>
      <c r="K3523" s="40">
        <f t="shared" si="2841"/>
        <v>15</v>
      </c>
      <c r="L3523" s="26">
        <f t="shared" si="2841"/>
        <v>2</v>
      </c>
      <c r="M3523" s="26">
        <f t="shared" si="2841"/>
        <v>7</v>
      </c>
      <c r="N3523" s="26">
        <f t="shared" si="2841"/>
        <v>3</v>
      </c>
      <c r="O3523" s="26">
        <f t="shared" si="2841"/>
        <v>4</v>
      </c>
      <c r="P3523" s="40">
        <f t="shared" si="2841"/>
        <v>16</v>
      </c>
      <c r="Q3523" s="41">
        <f t="shared" si="2841"/>
        <v>46</v>
      </c>
      <c r="S3523" s="3" t="s">
        <v>11</v>
      </c>
      <c r="T3523" s="26">
        <f t="shared" ref="T3523:AI3523" si="2842">SUM(T3499:T3522)</f>
        <v>3</v>
      </c>
      <c r="U3523" s="26">
        <f t="shared" si="2842"/>
        <v>83</v>
      </c>
      <c r="V3523" s="26">
        <f t="shared" si="2842"/>
        <v>28</v>
      </c>
      <c r="W3523" s="26">
        <f t="shared" si="2842"/>
        <v>100</v>
      </c>
      <c r="X3523" s="40">
        <f t="shared" si="2842"/>
        <v>214</v>
      </c>
      <c r="Y3523" s="26">
        <f t="shared" si="2842"/>
        <v>67</v>
      </c>
      <c r="Z3523" s="26">
        <f t="shared" si="2842"/>
        <v>131</v>
      </c>
      <c r="AA3523" s="27">
        <f t="shared" si="2842"/>
        <v>110</v>
      </c>
      <c r="AB3523" s="27">
        <f t="shared" si="2842"/>
        <v>110</v>
      </c>
      <c r="AC3523" s="40">
        <f t="shared" si="2842"/>
        <v>418</v>
      </c>
      <c r="AD3523" s="26">
        <f t="shared" si="2842"/>
        <v>3</v>
      </c>
      <c r="AE3523" s="26">
        <f t="shared" si="2842"/>
        <v>21</v>
      </c>
      <c r="AF3523" s="26">
        <f t="shared" si="2842"/>
        <v>43</v>
      </c>
      <c r="AG3523" s="26">
        <f t="shared" si="2842"/>
        <v>80</v>
      </c>
      <c r="AH3523" s="40">
        <f t="shared" si="2842"/>
        <v>147</v>
      </c>
      <c r="AI3523" s="41">
        <f t="shared" si="2842"/>
        <v>779</v>
      </c>
    </row>
    <row r="3524" spans="1:39" ht="14.25" thickBot="1" x14ac:dyDescent="0.2">
      <c r="A3524" s="42" t="s">
        <v>12</v>
      </c>
      <c r="B3524" s="43">
        <f>B3498-B3523</f>
        <v>6</v>
      </c>
      <c r="C3524" s="43">
        <f t="shared" ref="C3524:Q3524" si="2843">C3498-C3523</f>
        <v>7</v>
      </c>
      <c r="D3524" s="43">
        <f t="shared" si="2843"/>
        <v>5</v>
      </c>
      <c r="E3524" s="43">
        <f t="shared" si="2843"/>
        <v>4</v>
      </c>
      <c r="F3524" s="43">
        <f t="shared" si="2843"/>
        <v>22</v>
      </c>
      <c r="G3524" s="43">
        <f t="shared" si="2843"/>
        <v>6</v>
      </c>
      <c r="H3524" s="43">
        <f t="shared" si="2843"/>
        <v>9</v>
      </c>
      <c r="I3524" s="43">
        <f t="shared" si="2843"/>
        <v>5</v>
      </c>
      <c r="J3524" s="43">
        <f t="shared" si="2843"/>
        <v>5</v>
      </c>
      <c r="K3524" s="43">
        <f t="shared" si="2843"/>
        <v>25</v>
      </c>
      <c r="L3524" s="43">
        <f t="shared" si="2843"/>
        <v>7</v>
      </c>
      <c r="M3524" s="43">
        <f t="shared" si="2843"/>
        <v>8</v>
      </c>
      <c r="N3524" s="43">
        <f t="shared" si="2843"/>
        <v>5</v>
      </c>
      <c r="O3524" s="43">
        <f t="shared" si="2843"/>
        <v>5</v>
      </c>
      <c r="P3524" s="43">
        <f t="shared" si="2843"/>
        <v>25</v>
      </c>
      <c r="Q3524" s="41">
        <f t="shared" si="2843"/>
        <v>72</v>
      </c>
      <c r="S3524" s="42" t="s">
        <v>12</v>
      </c>
      <c r="T3524" s="43">
        <f>T3498-T3523</f>
        <v>212</v>
      </c>
      <c r="U3524" s="43">
        <f t="shared" ref="U3524:AI3524" si="2844">U3498-U3523</f>
        <v>237</v>
      </c>
      <c r="V3524" s="43">
        <f t="shared" si="2844"/>
        <v>289</v>
      </c>
      <c r="W3524" s="43">
        <f t="shared" si="2844"/>
        <v>170</v>
      </c>
      <c r="X3524" s="43">
        <f t="shared" si="2844"/>
        <v>908</v>
      </c>
      <c r="Y3524" s="43">
        <f t="shared" si="2844"/>
        <v>191</v>
      </c>
      <c r="Z3524" s="43">
        <f t="shared" si="2844"/>
        <v>157</v>
      </c>
      <c r="AA3524" s="43">
        <f t="shared" si="2844"/>
        <v>278</v>
      </c>
      <c r="AB3524" s="43">
        <f t="shared" si="2844"/>
        <v>205</v>
      </c>
      <c r="AC3524" s="43">
        <f t="shared" si="2844"/>
        <v>831</v>
      </c>
      <c r="AD3524" s="43">
        <f t="shared" si="2844"/>
        <v>271</v>
      </c>
      <c r="AE3524" s="43">
        <f t="shared" si="2844"/>
        <v>377</v>
      </c>
      <c r="AF3524" s="43">
        <f t="shared" si="2844"/>
        <v>320</v>
      </c>
      <c r="AG3524" s="43">
        <f t="shared" si="2844"/>
        <v>312</v>
      </c>
      <c r="AH3524" s="43">
        <f t="shared" si="2844"/>
        <v>1280</v>
      </c>
      <c r="AI3524" s="41">
        <f t="shared" si="2844"/>
        <v>3019</v>
      </c>
    </row>
    <row r="3525" spans="1:39" ht="21.75" customHeight="1" x14ac:dyDescent="0.15">
      <c r="S3525" s="174" t="s">
        <v>2561</v>
      </c>
      <c r="T3525" s="165">
        <f>T3523+T3480+T3437+T3394+T3351+T3308+T3265+T3222+T3179+T3136+T3093</f>
        <v>393</v>
      </c>
      <c r="U3525" s="165">
        <f t="shared" ref="U3525:AI3525" si="2845">U3523+U3480+U3437+U3394+U3351+U3308+U3265+U3222+U3179+U3136+U3093</f>
        <v>675</v>
      </c>
      <c r="V3525" s="165">
        <f t="shared" si="2845"/>
        <v>467</v>
      </c>
      <c r="W3525" s="165">
        <f t="shared" si="2845"/>
        <v>448</v>
      </c>
      <c r="X3525" s="165">
        <f t="shared" si="2845"/>
        <v>1983</v>
      </c>
      <c r="Y3525" s="165">
        <f t="shared" si="2845"/>
        <v>535</v>
      </c>
      <c r="Z3525" s="165">
        <f t="shared" si="2845"/>
        <v>1005</v>
      </c>
      <c r="AA3525" s="165">
        <f t="shared" si="2845"/>
        <v>656</v>
      </c>
      <c r="AB3525" s="165">
        <f t="shared" si="2845"/>
        <v>545</v>
      </c>
      <c r="AC3525" s="165">
        <f>AC3523+AC3480+AC3437+AC3394+AC3351+AC3308+AC3265+AC3222+AC3179+AC3136+AC3093</f>
        <v>2741</v>
      </c>
      <c r="AD3525" s="165">
        <f t="shared" si="2845"/>
        <v>413</v>
      </c>
      <c r="AE3525" s="165">
        <f t="shared" si="2845"/>
        <v>738</v>
      </c>
      <c r="AF3525" s="165">
        <f t="shared" si="2845"/>
        <v>527</v>
      </c>
      <c r="AG3525" s="165">
        <f t="shared" si="2845"/>
        <v>428</v>
      </c>
      <c r="AH3525" s="165">
        <f t="shared" si="2845"/>
        <v>2106</v>
      </c>
      <c r="AI3525" s="165">
        <f t="shared" si="2845"/>
        <v>6830</v>
      </c>
      <c r="AJ3525" s="61"/>
    </row>
    <row r="3526" spans="1:39" ht="21.75" customHeight="1" x14ac:dyDescent="0.15">
      <c r="S3526" s="172" t="s">
        <v>2563</v>
      </c>
      <c r="T3526" s="138">
        <f>T3525/$X$3525*100</f>
        <v>19.818456883509832</v>
      </c>
      <c r="U3526" s="138">
        <f t="shared" ref="U3526:X3526" si="2846">U3525/$X$3525*100</f>
        <v>34.039334341906205</v>
      </c>
      <c r="V3526" s="138">
        <f t="shared" si="2846"/>
        <v>23.550176500252142</v>
      </c>
      <c r="W3526" s="138">
        <f t="shared" si="2846"/>
        <v>22.592032274331821</v>
      </c>
      <c r="X3526" s="138">
        <f t="shared" si="2846"/>
        <v>100</v>
      </c>
      <c r="Y3526" s="138">
        <f>Y3525/$AC$3525*100</f>
        <v>19.518423932871215</v>
      </c>
      <c r="Z3526" s="138">
        <f t="shared" ref="Z3526:AC3526" si="2847">Z3525/$AC$3525*100</f>
        <v>36.665450565487049</v>
      </c>
      <c r="AA3526" s="138">
        <f t="shared" si="2847"/>
        <v>23.932871214885079</v>
      </c>
      <c r="AB3526" s="138">
        <f t="shared" si="2847"/>
        <v>19.883254286756657</v>
      </c>
      <c r="AC3526" s="138">
        <f t="shared" si="2847"/>
        <v>100</v>
      </c>
      <c r="AD3526" s="138">
        <f>AD3525/$AH$3525*100</f>
        <v>19.610636277302945</v>
      </c>
      <c r="AE3526" s="138">
        <f t="shared" ref="AE3526:AH3526" si="2848">AE3525/$AH$3525*100</f>
        <v>35.042735042735039</v>
      </c>
      <c r="AF3526" s="138">
        <f t="shared" si="2848"/>
        <v>25.023741690408357</v>
      </c>
      <c r="AG3526" s="138">
        <f t="shared" si="2848"/>
        <v>20.322886989553655</v>
      </c>
      <c r="AH3526" s="138">
        <f t="shared" si="2848"/>
        <v>100</v>
      </c>
    </row>
    <row r="3527" spans="1:39" ht="51.75" customHeight="1" thickBot="1" x14ac:dyDescent="0.3">
      <c r="A3527" s="50" t="s">
        <v>13</v>
      </c>
      <c r="B3527" s="51"/>
      <c r="C3527" s="51"/>
      <c r="D3527" s="51"/>
      <c r="E3527" s="51"/>
      <c r="F3527" s="54" t="s">
        <v>26</v>
      </c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S3527" s="50" t="s">
        <v>2562</v>
      </c>
      <c r="T3527" s="51"/>
      <c r="U3527" s="51"/>
      <c r="V3527" s="51"/>
      <c r="W3527" s="51"/>
      <c r="X3527" s="54" t="s">
        <v>26</v>
      </c>
      <c r="Y3527" s="231" t="s">
        <v>2560</v>
      </c>
      <c r="Z3527" s="231"/>
      <c r="AA3527" s="231"/>
      <c r="AB3527" s="231"/>
      <c r="AC3527" s="231"/>
      <c r="AD3527" s="231"/>
      <c r="AE3527" s="231"/>
      <c r="AF3527" s="231"/>
      <c r="AG3527" s="231"/>
      <c r="AH3527" s="231"/>
      <c r="AI3527" s="231"/>
    </row>
    <row r="3528" spans="1:39" ht="14.25" thickBot="1" x14ac:dyDescent="0.2">
      <c r="A3528" s="2" t="s">
        <v>0</v>
      </c>
      <c r="B3528" s="225" t="s">
        <v>15</v>
      </c>
      <c r="C3528" s="225"/>
      <c r="D3528" s="225"/>
      <c r="E3528" s="225"/>
      <c r="F3528" s="226"/>
      <c r="G3528" s="225" t="s">
        <v>1</v>
      </c>
      <c r="H3528" s="225"/>
      <c r="I3528" s="225"/>
      <c r="J3528" s="225"/>
      <c r="K3528" s="226"/>
      <c r="L3528" s="225" t="s">
        <v>16</v>
      </c>
      <c r="M3528" s="225"/>
      <c r="N3528" s="225"/>
      <c r="O3528" s="225"/>
      <c r="P3528" s="225"/>
      <c r="Q3528" s="227" t="s">
        <v>2</v>
      </c>
      <c r="S3528" s="2" t="s">
        <v>0</v>
      </c>
      <c r="T3528" s="224" t="s">
        <v>15</v>
      </c>
      <c r="U3528" s="225"/>
      <c r="V3528" s="225"/>
      <c r="W3528" s="225"/>
      <c r="X3528" s="169"/>
      <c r="Y3528" s="224" t="s">
        <v>1</v>
      </c>
      <c r="Z3528" s="225"/>
      <c r="AA3528" s="225"/>
      <c r="AB3528" s="225"/>
      <c r="AC3528" s="169"/>
      <c r="AD3528" s="224" t="s">
        <v>16</v>
      </c>
      <c r="AE3528" s="225"/>
      <c r="AF3528" s="225"/>
      <c r="AG3528" s="225"/>
      <c r="AH3528" s="168"/>
      <c r="AI3528" s="227" t="s">
        <v>2</v>
      </c>
    </row>
    <row r="3529" spans="1:39" ht="14.25" thickBot="1" x14ac:dyDescent="0.2">
      <c r="A3529" s="2" t="s">
        <v>3</v>
      </c>
      <c r="B3529" s="3" t="s">
        <v>4</v>
      </c>
      <c r="C3529" s="2" t="s">
        <v>5</v>
      </c>
      <c r="D3529" s="4" t="s">
        <v>6</v>
      </c>
      <c r="E3529" s="2" t="s">
        <v>821</v>
      </c>
      <c r="F3529" s="2" t="s">
        <v>7</v>
      </c>
      <c r="G3529" s="3" t="s">
        <v>4</v>
      </c>
      <c r="H3529" s="2" t="s">
        <v>5</v>
      </c>
      <c r="I3529" s="4" t="s">
        <v>6</v>
      </c>
      <c r="J3529" s="2" t="s">
        <v>820</v>
      </c>
      <c r="K3529" s="2" t="s">
        <v>7</v>
      </c>
      <c r="L3529" s="3" t="s">
        <v>4</v>
      </c>
      <c r="M3529" s="2" t="s">
        <v>5</v>
      </c>
      <c r="N3529" s="4" t="s">
        <v>6</v>
      </c>
      <c r="O3529" s="2" t="s">
        <v>820</v>
      </c>
      <c r="P3529" s="3" t="s">
        <v>7</v>
      </c>
      <c r="Q3529" s="228"/>
      <c r="S3529" s="2" t="s">
        <v>1954</v>
      </c>
      <c r="T3529" s="3" t="s">
        <v>1955</v>
      </c>
      <c r="U3529" s="2" t="s">
        <v>5</v>
      </c>
      <c r="V3529" s="4" t="s">
        <v>6</v>
      </c>
      <c r="W3529" s="2" t="s">
        <v>821</v>
      </c>
      <c r="X3529" s="2" t="s">
        <v>7</v>
      </c>
      <c r="Y3529" s="3" t="s">
        <v>4</v>
      </c>
      <c r="Z3529" s="2" t="s">
        <v>5</v>
      </c>
      <c r="AA3529" s="4" t="s">
        <v>6</v>
      </c>
      <c r="AB3529" s="2" t="s">
        <v>821</v>
      </c>
      <c r="AC3529" s="2" t="s">
        <v>7</v>
      </c>
      <c r="AD3529" s="3" t="s">
        <v>4</v>
      </c>
      <c r="AE3529" s="2" t="s">
        <v>5</v>
      </c>
      <c r="AF3529" s="4" t="s">
        <v>6</v>
      </c>
      <c r="AG3529" s="2" t="s">
        <v>821</v>
      </c>
      <c r="AH3529" s="3" t="s">
        <v>7</v>
      </c>
      <c r="AI3529" s="228"/>
    </row>
    <row r="3530" spans="1:39" x14ac:dyDescent="0.15">
      <c r="A3530" s="5" t="s">
        <v>12</v>
      </c>
      <c r="B3530" s="6">
        <f>B3524</f>
        <v>6</v>
      </c>
      <c r="C3530" s="7">
        <f>C3524</f>
        <v>7</v>
      </c>
      <c r="D3530" s="6">
        <f>D3524</f>
        <v>5</v>
      </c>
      <c r="E3530" s="7">
        <f>E3524</f>
        <v>4</v>
      </c>
      <c r="F3530" s="8">
        <f>SUM(B3530:E3530)</f>
        <v>22</v>
      </c>
      <c r="G3530" s="6">
        <f>G3524</f>
        <v>6</v>
      </c>
      <c r="H3530" s="7">
        <f>H3524</f>
        <v>9</v>
      </c>
      <c r="I3530" s="6">
        <f>I3524</f>
        <v>5</v>
      </c>
      <c r="J3530" s="7">
        <f>J3524</f>
        <v>5</v>
      </c>
      <c r="K3530" s="8">
        <f>SUM(G3530:J3530)</f>
        <v>25</v>
      </c>
      <c r="L3530" s="6">
        <f>L3524</f>
        <v>7</v>
      </c>
      <c r="M3530" s="7">
        <f>M3524</f>
        <v>8</v>
      </c>
      <c r="N3530" s="6">
        <f>N3524</f>
        <v>5</v>
      </c>
      <c r="O3530" s="7">
        <f>O3524</f>
        <v>5</v>
      </c>
      <c r="P3530" s="8">
        <f>SUM(L3530:O3530)</f>
        <v>25</v>
      </c>
      <c r="Q3530" s="9">
        <f>F3530+K3530+P3530</f>
        <v>72</v>
      </c>
      <c r="S3530" s="5" t="s">
        <v>12</v>
      </c>
      <c r="T3530" s="6">
        <f>T3524</f>
        <v>212</v>
      </c>
      <c r="U3530" s="7">
        <f>U3524</f>
        <v>237</v>
      </c>
      <c r="V3530" s="6">
        <f>V3524</f>
        <v>289</v>
      </c>
      <c r="W3530" s="7">
        <f>W3524</f>
        <v>170</v>
      </c>
      <c r="X3530" s="8">
        <f>SUM(T3530:W3530)</f>
        <v>908</v>
      </c>
      <c r="Y3530" s="6">
        <f>Y3524</f>
        <v>191</v>
      </c>
      <c r="Z3530" s="7">
        <f>Z3524</f>
        <v>157</v>
      </c>
      <c r="AA3530" s="6">
        <f>AA3524</f>
        <v>278</v>
      </c>
      <c r="AB3530" s="7">
        <f>AB3524</f>
        <v>205</v>
      </c>
      <c r="AC3530" s="8">
        <f>SUM(Y3530:AB3530)</f>
        <v>831</v>
      </c>
      <c r="AD3530" s="7">
        <f>AD3524</f>
        <v>271</v>
      </c>
      <c r="AE3530" s="7">
        <f>AE3524</f>
        <v>377</v>
      </c>
      <c r="AF3530" s="6">
        <f>AF3524</f>
        <v>320</v>
      </c>
      <c r="AG3530" s="7">
        <f>AG3524</f>
        <v>312</v>
      </c>
      <c r="AH3530" s="8">
        <f>SUM(AD3530:AG3530)</f>
        <v>1280</v>
      </c>
      <c r="AI3530" s="9">
        <f>X3530+AC3530+AH3530</f>
        <v>3019</v>
      </c>
    </row>
    <row r="3531" spans="1:39" x14ac:dyDescent="0.15">
      <c r="A3531" s="11" t="s">
        <v>9</v>
      </c>
      <c r="B3531" s="31"/>
      <c r="C3531" s="32">
        <v>5</v>
      </c>
      <c r="D3531" s="33">
        <v>3</v>
      </c>
      <c r="E3531" s="32"/>
      <c r="F3531" s="14">
        <f t="shared" ref="F3531:F3540" si="2849">SUM(B3531:E3531)</f>
        <v>8</v>
      </c>
      <c r="G3531" s="31"/>
      <c r="H3531" s="32">
        <v>1</v>
      </c>
      <c r="I3531" s="33">
        <v>3</v>
      </c>
      <c r="J3531" s="32"/>
      <c r="K3531" s="14">
        <f t="shared" ref="K3531:K3540" si="2850">SUM(G3531:J3531)</f>
        <v>4</v>
      </c>
      <c r="L3531" s="31"/>
      <c r="M3531" s="32"/>
      <c r="N3531" s="33">
        <v>3</v>
      </c>
      <c r="O3531" s="32"/>
      <c r="P3531" s="14">
        <f t="shared" ref="P3531:P3540" si="2851">SUM(L3531:O3531)</f>
        <v>3</v>
      </c>
      <c r="Q3531" s="15">
        <f t="shared" ref="Q3531:Q3565" si="2852">F3531+K3531+P3531</f>
        <v>15</v>
      </c>
      <c r="R3531" s="56">
        <v>45684</v>
      </c>
      <c r="S3531" s="11" t="s">
        <v>9</v>
      </c>
      <c r="T3531" s="12">
        <v>1</v>
      </c>
      <c r="U3531" s="13">
        <v>2</v>
      </c>
      <c r="V3531" s="12">
        <v>1</v>
      </c>
      <c r="W3531" s="30"/>
      <c r="X3531" s="14">
        <f t="shared" ref="X3531" si="2853">SUM(T3531:W3531)</f>
        <v>4</v>
      </c>
      <c r="Y3531" s="12">
        <v>1</v>
      </c>
      <c r="Z3531" s="13">
        <v>2</v>
      </c>
      <c r="AA3531" s="12">
        <v>1</v>
      </c>
      <c r="AB3531" s="30"/>
      <c r="AC3531" s="14">
        <f t="shared" ref="AC3531" si="2854">SUM(Y3531:AB3531)</f>
        <v>4</v>
      </c>
      <c r="AD3531" s="12">
        <v>1</v>
      </c>
      <c r="AE3531" s="13">
        <v>1</v>
      </c>
      <c r="AF3531" s="12">
        <v>1</v>
      </c>
      <c r="AG3531" s="30"/>
      <c r="AH3531" s="14">
        <f t="shared" ref="AH3531" si="2855">SUM(AD3531:AG3531)</f>
        <v>3</v>
      </c>
      <c r="AI3531" s="15">
        <f t="shared" ref="AI3531" si="2856">X3531+AC3531+AH3531</f>
        <v>11</v>
      </c>
      <c r="AJ3531" s="93">
        <v>45689</v>
      </c>
    </row>
    <row r="3532" spans="1:39" x14ac:dyDescent="0.15">
      <c r="A3532" s="11" t="s">
        <v>66</v>
      </c>
      <c r="B3532" s="37"/>
      <c r="C3532" s="19">
        <v>1</v>
      </c>
      <c r="D3532" s="18"/>
      <c r="E3532" s="32"/>
      <c r="F3532" s="14">
        <f t="shared" si="2849"/>
        <v>1</v>
      </c>
      <c r="G3532" s="37"/>
      <c r="H3532" s="19">
        <v>1</v>
      </c>
      <c r="I3532" s="18"/>
      <c r="J3532" s="32"/>
      <c r="K3532" s="14">
        <f t="shared" si="2850"/>
        <v>1</v>
      </c>
      <c r="L3532" s="37"/>
      <c r="M3532" s="19">
        <v>1</v>
      </c>
      <c r="N3532" s="18"/>
      <c r="O3532" s="32"/>
      <c r="P3532" s="14">
        <f t="shared" si="2851"/>
        <v>1</v>
      </c>
      <c r="Q3532" s="15">
        <f t="shared" si="2852"/>
        <v>3</v>
      </c>
      <c r="R3532" s="56">
        <v>45702</v>
      </c>
      <c r="S3532" s="11" t="s">
        <v>9</v>
      </c>
      <c r="T3532" s="46"/>
      <c r="U3532" s="47"/>
      <c r="V3532" s="46"/>
      <c r="W3532" s="88"/>
      <c r="X3532" s="14">
        <f t="shared" ref="X3532:X3534" si="2857">SUM(T3532:W3532)</f>
        <v>0</v>
      </c>
      <c r="Y3532" s="46"/>
      <c r="Z3532" s="47"/>
      <c r="AA3532" s="46"/>
      <c r="AB3532" s="88"/>
      <c r="AC3532" s="14">
        <f t="shared" ref="AC3532:AC3534" si="2858">SUM(Y3532:AB3532)</f>
        <v>0</v>
      </c>
      <c r="AD3532" s="46"/>
      <c r="AE3532" s="47"/>
      <c r="AF3532" s="46"/>
      <c r="AG3532" s="88"/>
      <c r="AH3532" s="14">
        <f t="shared" ref="AH3532:AH3534" si="2859">SUM(AD3532:AG3532)</f>
        <v>0</v>
      </c>
      <c r="AI3532" s="15">
        <f t="shared" ref="AI3532:AI3534" si="2860">X3532+AC3532+AH3532</f>
        <v>0</v>
      </c>
    </row>
    <row r="3533" spans="1:39" x14ac:dyDescent="0.15">
      <c r="A3533" s="11" t="s">
        <v>9</v>
      </c>
      <c r="B3533" s="12"/>
      <c r="C3533" s="13"/>
      <c r="D3533" s="12"/>
      <c r="E3533" s="30"/>
      <c r="F3533" s="14">
        <f t="shared" si="2849"/>
        <v>0</v>
      </c>
      <c r="G3533" s="12"/>
      <c r="H3533" s="13"/>
      <c r="I3533" s="12"/>
      <c r="J3533" s="30"/>
      <c r="K3533" s="14">
        <f t="shared" si="2850"/>
        <v>0</v>
      </c>
      <c r="L3533" s="12"/>
      <c r="M3533" s="13"/>
      <c r="N3533" s="12"/>
      <c r="O3533" s="30"/>
      <c r="P3533" s="14">
        <f t="shared" si="2851"/>
        <v>0</v>
      </c>
      <c r="Q3533" s="15">
        <f t="shared" si="2852"/>
        <v>0</v>
      </c>
      <c r="R3533" s="57"/>
      <c r="S3533" s="11" t="s">
        <v>9</v>
      </c>
      <c r="T3533" s="89">
        <v>63</v>
      </c>
      <c r="U3533" s="88">
        <v>91</v>
      </c>
      <c r="V3533" s="89">
        <v>29</v>
      </c>
      <c r="W3533" s="88">
        <v>61</v>
      </c>
      <c r="X3533" s="14">
        <f t="shared" si="2857"/>
        <v>244</v>
      </c>
      <c r="Y3533" s="89">
        <v>65</v>
      </c>
      <c r="Z3533" s="88">
        <v>61</v>
      </c>
      <c r="AA3533" s="89">
        <v>50</v>
      </c>
      <c r="AB3533" s="88">
        <v>16</v>
      </c>
      <c r="AC3533" s="14">
        <f t="shared" si="2858"/>
        <v>192</v>
      </c>
      <c r="AD3533" s="89">
        <v>57</v>
      </c>
      <c r="AE3533" s="88">
        <v>40</v>
      </c>
      <c r="AF3533" s="89">
        <v>36</v>
      </c>
      <c r="AG3533" s="88">
        <v>33</v>
      </c>
      <c r="AH3533" s="14">
        <f t="shared" si="2859"/>
        <v>166</v>
      </c>
      <c r="AI3533" s="15">
        <f t="shared" si="2860"/>
        <v>602</v>
      </c>
      <c r="AJ3533" s="56" t="s">
        <v>2452</v>
      </c>
    </row>
    <row r="3534" spans="1:39" x14ac:dyDescent="0.15">
      <c r="A3534" s="11" t="s">
        <v>9</v>
      </c>
      <c r="B3534" s="12"/>
      <c r="C3534" s="13"/>
      <c r="D3534" s="12"/>
      <c r="E3534" s="30"/>
      <c r="F3534" s="14">
        <f t="shared" si="2849"/>
        <v>0</v>
      </c>
      <c r="G3534" s="12"/>
      <c r="H3534" s="13"/>
      <c r="I3534" s="12"/>
      <c r="J3534" s="30"/>
      <c r="K3534" s="14">
        <f t="shared" si="2850"/>
        <v>0</v>
      </c>
      <c r="L3534" s="12"/>
      <c r="M3534" s="13"/>
      <c r="N3534" s="12"/>
      <c r="O3534" s="30"/>
      <c r="P3534" s="14">
        <f t="shared" si="2851"/>
        <v>0</v>
      </c>
      <c r="Q3534" s="15">
        <f t="shared" si="2852"/>
        <v>0</v>
      </c>
      <c r="R3534" s="57"/>
      <c r="S3534" s="11" t="s">
        <v>9</v>
      </c>
      <c r="T3534" s="46"/>
      <c r="U3534" s="47"/>
      <c r="V3534" s="46"/>
      <c r="W3534" s="88"/>
      <c r="X3534" s="14">
        <f t="shared" si="2857"/>
        <v>0</v>
      </c>
      <c r="Y3534" s="46"/>
      <c r="Z3534" s="47"/>
      <c r="AA3534" s="46"/>
      <c r="AB3534" s="88"/>
      <c r="AC3534" s="14">
        <f t="shared" si="2858"/>
        <v>0</v>
      </c>
      <c r="AD3534" s="46"/>
      <c r="AE3534" s="47"/>
      <c r="AF3534" s="46"/>
      <c r="AG3534" s="88"/>
      <c r="AH3534" s="14">
        <f t="shared" si="2859"/>
        <v>0</v>
      </c>
      <c r="AI3534" s="15">
        <f t="shared" si="2860"/>
        <v>0</v>
      </c>
      <c r="AJ3534" s="57" t="s">
        <v>2421</v>
      </c>
    </row>
    <row r="3535" spans="1:39" x14ac:dyDescent="0.15">
      <c r="A3535" s="11" t="s">
        <v>9</v>
      </c>
      <c r="B3535" s="12"/>
      <c r="C3535" s="13"/>
      <c r="D3535" s="12"/>
      <c r="E3535" s="30"/>
      <c r="F3535" s="14">
        <f t="shared" si="2849"/>
        <v>0</v>
      </c>
      <c r="G3535" s="12"/>
      <c r="H3535" s="13"/>
      <c r="I3535" s="12"/>
      <c r="J3535" s="30"/>
      <c r="K3535" s="14">
        <f t="shared" si="2850"/>
        <v>0</v>
      </c>
      <c r="L3535" s="12"/>
      <c r="M3535" s="13"/>
      <c r="N3535" s="12"/>
      <c r="O3535" s="30"/>
      <c r="P3535" s="14">
        <f t="shared" si="2851"/>
        <v>0</v>
      </c>
      <c r="Q3535" s="15">
        <f t="shared" si="2852"/>
        <v>0</v>
      </c>
      <c r="S3535" s="11" t="s">
        <v>9</v>
      </c>
      <c r="T3535" s="89"/>
      <c r="U3535" s="88"/>
      <c r="V3535" s="89"/>
      <c r="W3535" s="88"/>
      <c r="X3535" s="14">
        <f t="shared" ref="X3535:X3540" si="2861">SUM(T3535:W3535)</f>
        <v>0</v>
      </c>
      <c r="Y3535" s="89"/>
      <c r="Z3535" s="88"/>
      <c r="AA3535" s="89"/>
      <c r="AB3535" s="88"/>
      <c r="AC3535" s="14">
        <f t="shared" ref="AC3535:AC3540" si="2862">SUM(Y3535:AB3535)</f>
        <v>0</v>
      </c>
      <c r="AD3535" s="89"/>
      <c r="AE3535" s="88"/>
      <c r="AF3535" s="89"/>
      <c r="AG3535" s="88"/>
      <c r="AH3535" s="14">
        <f t="shared" ref="AH3535:AH3540" si="2863">SUM(AD3535:AG3535)</f>
        <v>0</v>
      </c>
      <c r="AI3535" s="15">
        <f t="shared" ref="AI3535:AI3565" si="2864">X3535+AC3535+AH3535</f>
        <v>0</v>
      </c>
      <c r="AJ3535" s="57" t="s">
        <v>2445</v>
      </c>
    </row>
    <row r="3536" spans="1:39" x14ac:dyDescent="0.15">
      <c r="A3536" s="11" t="s">
        <v>9</v>
      </c>
      <c r="B3536" s="12"/>
      <c r="C3536" s="13"/>
      <c r="D3536" s="12"/>
      <c r="E3536" s="30"/>
      <c r="F3536" s="14">
        <f t="shared" si="2849"/>
        <v>0</v>
      </c>
      <c r="G3536" s="12"/>
      <c r="H3536" s="13"/>
      <c r="I3536" s="12"/>
      <c r="J3536" s="30"/>
      <c r="K3536" s="14">
        <f t="shared" si="2850"/>
        <v>0</v>
      </c>
      <c r="L3536" s="12"/>
      <c r="M3536" s="13"/>
      <c r="N3536" s="12"/>
      <c r="O3536" s="30"/>
      <c r="P3536" s="14">
        <f t="shared" si="2851"/>
        <v>0</v>
      </c>
      <c r="Q3536" s="15">
        <f t="shared" si="2852"/>
        <v>0</v>
      </c>
      <c r="S3536" s="11" t="s">
        <v>9</v>
      </c>
      <c r="T3536" s="46"/>
      <c r="U3536" s="47"/>
      <c r="V3536" s="46"/>
      <c r="W3536" s="88"/>
      <c r="X3536" s="14">
        <f t="shared" si="2861"/>
        <v>0</v>
      </c>
      <c r="Y3536" s="46"/>
      <c r="Z3536" s="47"/>
      <c r="AA3536" s="46"/>
      <c r="AB3536" s="88"/>
      <c r="AC3536" s="14">
        <f t="shared" si="2862"/>
        <v>0</v>
      </c>
      <c r="AD3536" s="46"/>
      <c r="AE3536" s="47"/>
      <c r="AF3536" s="46"/>
      <c r="AG3536" s="88"/>
      <c r="AH3536" s="14">
        <f t="shared" si="2863"/>
        <v>0</v>
      </c>
      <c r="AI3536" s="15">
        <f t="shared" si="2864"/>
        <v>0</v>
      </c>
      <c r="AJ3536" s="57"/>
    </row>
    <row r="3537" spans="1:36" x14ac:dyDescent="0.15">
      <c r="A3537" s="11" t="s">
        <v>9</v>
      </c>
      <c r="B3537" s="18"/>
      <c r="C3537" s="19"/>
      <c r="D3537" s="18"/>
      <c r="E3537" s="32"/>
      <c r="F3537" s="14">
        <f t="shared" si="2849"/>
        <v>0</v>
      </c>
      <c r="G3537" s="18"/>
      <c r="H3537" s="19"/>
      <c r="I3537" s="18"/>
      <c r="J3537" s="32"/>
      <c r="K3537" s="14">
        <f t="shared" si="2850"/>
        <v>0</v>
      </c>
      <c r="L3537" s="18"/>
      <c r="M3537" s="19"/>
      <c r="N3537" s="18"/>
      <c r="O3537" s="32"/>
      <c r="P3537" s="14">
        <f t="shared" si="2851"/>
        <v>0</v>
      </c>
      <c r="Q3537" s="15">
        <f t="shared" si="2852"/>
        <v>0</v>
      </c>
      <c r="S3537" s="11" t="s">
        <v>9</v>
      </c>
      <c r="T3537" s="46"/>
      <c r="U3537" s="47"/>
      <c r="V3537" s="46"/>
      <c r="W3537" s="88"/>
      <c r="X3537" s="14">
        <f t="shared" si="2861"/>
        <v>0</v>
      </c>
      <c r="Y3537" s="46"/>
      <c r="Z3537" s="47"/>
      <c r="AA3537" s="46"/>
      <c r="AB3537" s="88"/>
      <c r="AC3537" s="14">
        <f t="shared" si="2862"/>
        <v>0</v>
      </c>
      <c r="AD3537" s="46"/>
      <c r="AE3537" s="47"/>
      <c r="AF3537" s="46"/>
      <c r="AG3537" s="88"/>
      <c r="AH3537" s="14">
        <f t="shared" si="2863"/>
        <v>0</v>
      </c>
      <c r="AI3537" s="15">
        <f t="shared" si="2864"/>
        <v>0</v>
      </c>
      <c r="AJ3537" s="57"/>
    </row>
    <row r="3538" spans="1:36" x14ac:dyDescent="0.15">
      <c r="A3538" s="11" t="s">
        <v>9</v>
      </c>
      <c r="B3538" s="18"/>
      <c r="C3538" s="19"/>
      <c r="D3538" s="18"/>
      <c r="E3538" s="32"/>
      <c r="F3538" s="14">
        <f t="shared" si="2849"/>
        <v>0</v>
      </c>
      <c r="G3538" s="18"/>
      <c r="H3538" s="19"/>
      <c r="I3538" s="18"/>
      <c r="J3538" s="32"/>
      <c r="K3538" s="14">
        <f t="shared" si="2850"/>
        <v>0</v>
      </c>
      <c r="L3538" s="18"/>
      <c r="M3538" s="19"/>
      <c r="N3538" s="18"/>
      <c r="O3538" s="32"/>
      <c r="P3538" s="14">
        <f t="shared" si="2851"/>
        <v>0</v>
      </c>
      <c r="Q3538" s="15">
        <f t="shared" si="2852"/>
        <v>0</v>
      </c>
      <c r="S3538" s="11" t="s">
        <v>9</v>
      </c>
      <c r="T3538" s="62"/>
      <c r="U3538" s="47"/>
      <c r="V3538" s="46"/>
      <c r="W3538" s="47"/>
      <c r="X3538" s="123">
        <f t="shared" si="2861"/>
        <v>0</v>
      </c>
      <c r="Y3538" s="46"/>
      <c r="Z3538" s="47"/>
      <c r="AA3538" s="46"/>
      <c r="AB3538" s="47"/>
      <c r="AC3538" s="123">
        <f t="shared" si="2862"/>
        <v>0</v>
      </c>
      <c r="AD3538" s="46"/>
      <c r="AE3538" s="47"/>
      <c r="AF3538" s="46"/>
      <c r="AG3538" s="47"/>
      <c r="AH3538" s="123">
        <f t="shared" si="2863"/>
        <v>0</v>
      </c>
      <c r="AI3538" s="72">
        <f t="shared" si="2864"/>
        <v>0</v>
      </c>
    </row>
    <row r="3539" spans="1:36" x14ac:dyDescent="0.15">
      <c r="A3539" s="11" t="s">
        <v>9</v>
      </c>
      <c r="B3539" s="18"/>
      <c r="C3539" s="19"/>
      <c r="D3539" s="18"/>
      <c r="E3539" s="32"/>
      <c r="F3539" s="14">
        <f t="shared" si="2849"/>
        <v>0</v>
      </c>
      <c r="G3539" s="18"/>
      <c r="H3539" s="19"/>
      <c r="I3539" s="18"/>
      <c r="J3539" s="32"/>
      <c r="K3539" s="14">
        <f t="shared" si="2850"/>
        <v>0</v>
      </c>
      <c r="L3539" s="18"/>
      <c r="M3539" s="19"/>
      <c r="N3539" s="18"/>
      <c r="O3539" s="32"/>
      <c r="P3539" s="14">
        <f t="shared" si="2851"/>
        <v>0</v>
      </c>
      <c r="Q3539" s="15">
        <f t="shared" si="2852"/>
        <v>0</v>
      </c>
      <c r="S3539" s="11" t="s">
        <v>9</v>
      </c>
      <c r="T3539" s="89"/>
      <c r="U3539" s="88"/>
      <c r="V3539" s="89"/>
      <c r="W3539" s="88"/>
      <c r="X3539" s="14">
        <f t="shared" si="2861"/>
        <v>0</v>
      </c>
      <c r="Y3539" s="89"/>
      <c r="Z3539" s="88"/>
      <c r="AA3539" s="89"/>
      <c r="AB3539" s="88"/>
      <c r="AC3539" s="14">
        <f t="shared" si="2862"/>
        <v>0</v>
      </c>
      <c r="AD3539" s="89"/>
      <c r="AE3539" s="88"/>
      <c r="AF3539" s="89"/>
      <c r="AG3539" s="88"/>
      <c r="AH3539" s="14">
        <f t="shared" si="2863"/>
        <v>0</v>
      </c>
      <c r="AI3539" s="15">
        <f t="shared" si="2864"/>
        <v>0</v>
      </c>
    </row>
    <row r="3540" spans="1:36" ht="14.25" thickBot="1" x14ac:dyDescent="0.2">
      <c r="A3540" s="20" t="s">
        <v>9</v>
      </c>
      <c r="B3540" s="21"/>
      <c r="C3540" s="22"/>
      <c r="D3540" s="21"/>
      <c r="E3540" s="105"/>
      <c r="F3540" s="14">
        <f t="shared" si="2849"/>
        <v>0</v>
      </c>
      <c r="G3540" s="21"/>
      <c r="H3540" s="22"/>
      <c r="I3540" s="21"/>
      <c r="J3540" s="105"/>
      <c r="K3540" s="14">
        <f t="shared" si="2850"/>
        <v>0</v>
      </c>
      <c r="L3540" s="21"/>
      <c r="M3540" s="22"/>
      <c r="N3540" s="21"/>
      <c r="O3540" s="105"/>
      <c r="P3540" s="14">
        <f t="shared" si="2851"/>
        <v>0</v>
      </c>
      <c r="Q3540" s="24">
        <f t="shared" si="2852"/>
        <v>0</v>
      </c>
      <c r="S3540" s="11" t="s">
        <v>9</v>
      </c>
      <c r="T3540" s="48"/>
      <c r="U3540" s="49"/>
      <c r="V3540" s="48"/>
      <c r="W3540" s="109"/>
      <c r="X3540" s="14">
        <f t="shared" si="2861"/>
        <v>0</v>
      </c>
      <c r="Y3540" s="48"/>
      <c r="Z3540" s="49"/>
      <c r="AA3540" s="48"/>
      <c r="AB3540" s="109"/>
      <c r="AC3540" s="14">
        <f t="shared" si="2862"/>
        <v>0</v>
      </c>
      <c r="AD3540" s="48"/>
      <c r="AE3540" s="49"/>
      <c r="AF3540" s="48"/>
      <c r="AG3540" s="109"/>
      <c r="AH3540" s="14">
        <f t="shared" si="2863"/>
        <v>0</v>
      </c>
      <c r="AI3540" s="24">
        <f t="shared" si="2864"/>
        <v>0</v>
      </c>
    </row>
    <row r="3541" spans="1:36" ht="14.25" thickBot="1" x14ac:dyDescent="0.2">
      <c r="A3541" s="25" t="s">
        <v>10</v>
      </c>
      <c r="B3541" s="26">
        <f>SUM(B3530:B3540)</f>
        <v>6</v>
      </c>
      <c r="C3541" s="26">
        <f>SUM(C3530:C3540)</f>
        <v>13</v>
      </c>
      <c r="D3541" s="27">
        <f>SUM(D3530:D3540)</f>
        <v>8</v>
      </c>
      <c r="E3541" s="27">
        <f>SUM(E3530:E3540)</f>
        <v>4</v>
      </c>
      <c r="F3541" s="28">
        <f>SUM(B3541:E3541)</f>
        <v>31</v>
      </c>
      <c r="G3541" s="26">
        <f>SUM(G3530:G3540)</f>
        <v>6</v>
      </c>
      <c r="H3541" s="26">
        <f>SUM(H3530:H3540)</f>
        <v>11</v>
      </c>
      <c r="I3541" s="27">
        <f>SUM(I3530:I3540)</f>
        <v>8</v>
      </c>
      <c r="J3541" s="27">
        <f>SUM(J3530:J3540)</f>
        <v>5</v>
      </c>
      <c r="K3541" s="28">
        <f>SUM(G3541:J3541)</f>
        <v>30</v>
      </c>
      <c r="L3541" s="26">
        <f>SUM(L3530:L3540)</f>
        <v>7</v>
      </c>
      <c r="M3541" s="26">
        <f>SUM(M3530:M3540)</f>
        <v>9</v>
      </c>
      <c r="N3541" s="27">
        <f>SUM(N3530:N3540)</f>
        <v>8</v>
      </c>
      <c r="O3541" s="27">
        <f>SUM(O3530:O3540)</f>
        <v>5</v>
      </c>
      <c r="P3541" s="28">
        <f>SUM(L3541:O3541)</f>
        <v>29</v>
      </c>
      <c r="Q3541" s="29">
        <f t="shared" si="2852"/>
        <v>90</v>
      </c>
      <c r="S3541" s="25" t="s">
        <v>10</v>
      </c>
      <c r="T3541" s="26">
        <f>SUM(T3530:T3540)</f>
        <v>276</v>
      </c>
      <c r="U3541" s="26">
        <f>SUM(U3530:U3540)</f>
        <v>330</v>
      </c>
      <c r="V3541" s="27">
        <f>SUM(V3530:V3540)</f>
        <v>319</v>
      </c>
      <c r="W3541" s="27">
        <f>SUM(W3530:W3540)</f>
        <v>231</v>
      </c>
      <c r="X3541" s="28">
        <f>SUM(T3541:W3541)</f>
        <v>1156</v>
      </c>
      <c r="Y3541" s="26">
        <f>SUM(Y3530:Y3540)</f>
        <v>257</v>
      </c>
      <c r="Z3541" s="26">
        <f>SUM(Z3530:Z3540)</f>
        <v>220</v>
      </c>
      <c r="AA3541" s="27">
        <f>SUM(AA3530:AA3540)</f>
        <v>329</v>
      </c>
      <c r="AB3541" s="27">
        <f>SUM(AB3530:AB3540)</f>
        <v>221</v>
      </c>
      <c r="AC3541" s="28">
        <f>SUM(Y3541:AB3541)</f>
        <v>1027</v>
      </c>
      <c r="AD3541" s="26">
        <f>SUM(AD3530:AD3540)</f>
        <v>329</v>
      </c>
      <c r="AE3541" s="26">
        <f>SUM(AE3530:AE3540)</f>
        <v>418</v>
      </c>
      <c r="AF3541" s="27">
        <f>SUM(AF3530:AF3540)</f>
        <v>357</v>
      </c>
      <c r="AG3541" s="27">
        <f>SUM(AG3530:AG3540)</f>
        <v>345</v>
      </c>
      <c r="AH3541" s="28">
        <f>SUM(AD3541:AG3541)</f>
        <v>1449</v>
      </c>
      <c r="AI3541" s="29">
        <f t="shared" si="2864"/>
        <v>3632</v>
      </c>
    </row>
    <row r="3542" spans="1:36" x14ac:dyDescent="0.15">
      <c r="A3542" s="30" t="s">
        <v>2451</v>
      </c>
      <c r="B3542" s="31"/>
      <c r="C3542" s="32"/>
      <c r="D3542" s="33">
        <v>1</v>
      </c>
      <c r="E3542" s="32"/>
      <c r="F3542" s="14">
        <f>SUM(B3542:E3542)</f>
        <v>1</v>
      </c>
      <c r="G3542" s="31"/>
      <c r="H3542" s="32"/>
      <c r="I3542" s="33">
        <v>1</v>
      </c>
      <c r="J3542" s="32"/>
      <c r="K3542" s="14">
        <f>SUM(G3542:J3542)</f>
        <v>1</v>
      </c>
      <c r="L3542" s="31"/>
      <c r="M3542" s="32"/>
      <c r="N3542" s="33">
        <v>1</v>
      </c>
      <c r="O3542" s="32"/>
      <c r="P3542" s="14">
        <f>SUM(L3542:O3542)</f>
        <v>1</v>
      </c>
      <c r="Q3542" s="15">
        <f t="shared" si="2852"/>
        <v>3</v>
      </c>
      <c r="R3542" s="56">
        <v>45679</v>
      </c>
      <c r="S3542" s="30" t="s">
        <v>2443</v>
      </c>
      <c r="T3542" s="37">
        <v>5</v>
      </c>
      <c r="U3542" s="19">
        <v>5</v>
      </c>
      <c r="V3542" s="18">
        <v>5</v>
      </c>
      <c r="W3542" s="32">
        <v>5</v>
      </c>
      <c r="X3542" s="14">
        <f t="shared" ref="X3542:X3565" si="2865">SUM(T3542:W3542)</f>
        <v>20</v>
      </c>
      <c r="Y3542" s="37">
        <v>5</v>
      </c>
      <c r="Z3542" s="19">
        <v>5</v>
      </c>
      <c r="AA3542" s="18">
        <v>5</v>
      </c>
      <c r="AB3542" s="32">
        <v>5</v>
      </c>
      <c r="AC3542" s="14">
        <f t="shared" ref="AC3542:AC3565" si="2866">SUM(Y3542:AB3542)</f>
        <v>20</v>
      </c>
      <c r="AD3542" s="37">
        <v>5</v>
      </c>
      <c r="AE3542" s="19">
        <v>5</v>
      </c>
      <c r="AF3542" s="18">
        <v>5</v>
      </c>
      <c r="AG3542" s="32">
        <v>5</v>
      </c>
      <c r="AH3542" s="14">
        <f t="shared" ref="AH3542:AH3565" si="2867">SUM(AD3542:AG3542)</f>
        <v>20</v>
      </c>
      <c r="AI3542" s="15">
        <f t="shared" si="2864"/>
        <v>60</v>
      </c>
      <c r="AJ3542" s="56">
        <v>45667</v>
      </c>
    </row>
    <row r="3543" spans="1:36" x14ac:dyDescent="0.15">
      <c r="A3543" s="30" t="s">
        <v>2457</v>
      </c>
      <c r="B3543" s="37"/>
      <c r="C3543" s="19">
        <v>5</v>
      </c>
      <c r="D3543" s="18"/>
      <c r="E3543" s="32"/>
      <c r="F3543" s="14">
        <f t="shared" ref="F3543:F3565" si="2868">SUM(B3543:E3543)</f>
        <v>5</v>
      </c>
      <c r="G3543" s="37"/>
      <c r="H3543" s="19"/>
      <c r="I3543" s="18"/>
      <c r="J3543" s="32"/>
      <c r="K3543" s="14">
        <f t="shared" ref="K3543:K3565" si="2869">SUM(G3543:J3543)</f>
        <v>0</v>
      </c>
      <c r="L3543" s="37"/>
      <c r="M3543" s="19"/>
      <c r="N3543" s="18"/>
      <c r="O3543" s="32"/>
      <c r="P3543" s="14">
        <f t="shared" ref="P3543:P3565" si="2870">SUM(L3543:O3543)</f>
        <v>0</v>
      </c>
      <c r="Q3543" s="15">
        <f t="shared" si="2852"/>
        <v>5</v>
      </c>
      <c r="R3543" s="56">
        <v>45685</v>
      </c>
      <c r="S3543" s="30" t="s">
        <v>2447</v>
      </c>
      <c r="T3543" s="31"/>
      <c r="U3543" s="32">
        <v>2</v>
      </c>
      <c r="V3543" s="33">
        <v>1</v>
      </c>
      <c r="W3543" s="32"/>
      <c r="X3543" s="14">
        <f t="shared" si="2865"/>
        <v>3</v>
      </c>
      <c r="Y3543" s="31"/>
      <c r="Z3543" s="32">
        <v>2</v>
      </c>
      <c r="AA3543" s="33">
        <v>1</v>
      </c>
      <c r="AB3543" s="32"/>
      <c r="AC3543" s="14">
        <f t="shared" si="2866"/>
        <v>3</v>
      </c>
      <c r="AD3543" s="31"/>
      <c r="AE3543" s="32">
        <v>2</v>
      </c>
      <c r="AF3543" s="33">
        <v>1</v>
      </c>
      <c r="AG3543" s="32"/>
      <c r="AH3543" s="14">
        <f t="shared" si="2867"/>
        <v>3</v>
      </c>
      <c r="AI3543" s="15">
        <f t="shared" si="2864"/>
        <v>9</v>
      </c>
      <c r="AJ3543" s="56">
        <v>45673</v>
      </c>
    </row>
    <row r="3544" spans="1:36" x14ac:dyDescent="0.15">
      <c r="A3544" s="30" t="s">
        <v>2462</v>
      </c>
      <c r="B3544" s="37">
        <v>1</v>
      </c>
      <c r="C3544" s="19"/>
      <c r="D3544" s="18"/>
      <c r="E3544" s="32"/>
      <c r="F3544" s="14">
        <f t="shared" si="2868"/>
        <v>1</v>
      </c>
      <c r="G3544" s="37">
        <v>1</v>
      </c>
      <c r="H3544" s="19"/>
      <c r="I3544" s="18"/>
      <c r="J3544" s="32"/>
      <c r="K3544" s="14">
        <f t="shared" si="2869"/>
        <v>1</v>
      </c>
      <c r="L3544" s="37">
        <v>1</v>
      </c>
      <c r="M3544" s="19"/>
      <c r="N3544" s="18"/>
      <c r="O3544" s="32"/>
      <c r="P3544" s="14">
        <f t="shared" si="2870"/>
        <v>1</v>
      </c>
      <c r="Q3544" s="15">
        <f t="shared" si="2852"/>
        <v>3</v>
      </c>
      <c r="R3544" s="56">
        <v>45691</v>
      </c>
      <c r="S3544" s="30" t="s">
        <v>2448</v>
      </c>
      <c r="T3544" s="37">
        <v>2</v>
      </c>
      <c r="U3544" s="19">
        <v>5</v>
      </c>
      <c r="V3544" s="18">
        <v>2</v>
      </c>
      <c r="W3544" s="32">
        <v>2</v>
      </c>
      <c r="X3544" s="14">
        <f t="shared" si="2865"/>
        <v>11</v>
      </c>
      <c r="Y3544" s="37">
        <v>2</v>
      </c>
      <c r="Z3544" s="19">
        <v>5</v>
      </c>
      <c r="AA3544" s="18">
        <v>2</v>
      </c>
      <c r="AB3544" s="32">
        <v>2</v>
      </c>
      <c r="AC3544" s="14">
        <f t="shared" si="2866"/>
        <v>11</v>
      </c>
      <c r="AD3544" s="37">
        <v>2</v>
      </c>
      <c r="AE3544" s="19">
        <v>5</v>
      </c>
      <c r="AF3544" s="18">
        <v>2</v>
      </c>
      <c r="AG3544" s="32">
        <v>2</v>
      </c>
      <c r="AH3544" s="14">
        <f t="shared" si="2867"/>
        <v>11</v>
      </c>
      <c r="AI3544" s="15">
        <f t="shared" si="2864"/>
        <v>33</v>
      </c>
      <c r="AJ3544" s="56">
        <v>45674</v>
      </c>
    </row>
    <row r="3545" spans="1:36" x14ac:dyDescent="0.15">
      <c r="A3545" s="30" t="s">
        <v>2465</v>
      </c>
      <c r="B3545" s="37">
        <v>1</v>
      </c>
      <c r="C3545" s="19">
        <v>2</v>
      </c>
      <c r="D3545" s="18">
        <v>1</v>
      </c>
      <c r="E3545" s="32"/>
      <c r="F3545" s="14">
        <f t="shared" si="2868"/>
        <v>4</v>
      </c>
      <c r="G3545" s="37">
        <v>1</v>
      </c>
      <c r="H3545" s="19">
        <v>2</v>
      </c>
      <c r="I3545" s="18">
        <v>1</v>
      </c>
      <c r="J3545" s="32"/>
      <c r="K3545" s="14">
        <f t="shared" si="2869"/>
        <v>4</v>
      </c>
      <c r="L3545" s="37">
        <v>1</v>
      </c>
      <c r="M3545" s="19">
        <v>1</v>
      </c>
      <c r="N3545" s="18">
        <v>1</v>
      </c>
      <c r="O3545" s="32"/>
      <c r="P3545" s="14">
        <f t="shared" si="2870"/>
        <v>3</v>
      </c>
      <c r="Q3545" s="15">
        <f t="shared" si="2852"/>
        <v>11</v>
      </c>
      <c r="R3545" s="56">
        <v>45689</v>
      </c>
      <c r="S3545" s="30" t="s">
        <v>2449</v>
      </c>
      <c r="T3545" s="37">
        <v>20</v>
      </c>
      <c r="U3545" s="19">
        <v>30</v>
      </c>
      <c r="V3545" s="18">
        <v>20</v>
      </c>
      <c r="W3545" s="32"/>
      <c r="X3545" s="14">
        <f t="shared" si="2865"/>
        <v>70</v>
      </c>
      <c r="Y3545" s="37"/>
      <c r="Z3545" s="19"/>
      <c r="AA3545" s="18"/>
      <c r="AB3545" s="32"/>
      <c r="AC3545" s="14">
        <f t="shared" si="2866"/>
        <v>0</v>
      </c>
      <c r="AD3545" s="37">
        <v>20</v>
      </c>
      <c r="AE3545" s="19">
        <v>10</v>
      </c>
      <c r="AF3545" s="18">
        <v>10</v>
      </c>
      <c r="AG3545" s="32"/>
      <c r="AH3545" s="14">
        <f t="shared" si="2867"/>
        <v>40</v>
      </c>
      <c r="AI3545" s="15">
        <f t="shared" si="2864"/>
        <v>110</v>
      </c>
      <c r="AJ3545" s="56">
        <v>45674</v>
      </c>
    </row>
    <row r="3546" spans="1:36" x14ac:dyDescent="0.15">
      <c r="A3546" s="30" t="s">
        <v>2467</v>
      </c>
      <c r="B3546" s="37"/>
      <c r="C3546" s="19"/>
      <c r="D3546" s="18"/>
      <c r="E3546" s="32"/>
      <c r="F3546" s="14">
        <f t="shared" si="2868"/>
        <v>0</v>
      </c>
      <c r="G3546" s="37"/>
      <c r="H3546" s="19"/>
      <c r="I3546" s="18"/>
      <c r="J3546" s="32">
        <v>2</v>
      </c>
      <c r="K3546" s="14">
        <f t="shared" si="2869"/>
        <v>2</v>
      </c>
      <c r="L3546" s="37"/>
      <c r="M3546" s="19"/>
      <c r="N3546" s="18"/>
      <c r="O3546" s="32"/>
      <c r="P3546" s="14">
        <f t="shared" si="2870"/>
        <v>0</v>
      </c>
      <c r="Q3546" s="15">
        <f t="shared" si="2852"/>
        <v>2</v>
      </c>
      <c r="R3546" s="56">
        <v>45693</v>
      </c>
      <c r="S3546" s="30" t="s">
        <v>2450</v>
      </c>
      <c r="T3546" s="37"/>
      <c r="U3546" s="19"/>
      <c r="V3546" s="18">
        <v>10</v>
      </c>
      <c r="W3546" s="32"/>
      <c r="X3546" s="14">
        <f t="shared" si="2865"/>
        <v>10</v>
      </c>
      <c r="Y3546" s="37">
        <v>50</v>
      </c>
      <c r="Z3546" s="19"/>
      <c r="AA3546" s="18">
        <v>30</v>
      </c>
      <c r="AB3546" s="32"/>
      <c r="AC3546" s="14">
        <f t="shared" si="2866"/>
        <v>80</v>
      </c>
      <c r="AD3546" s="37">
        <v>10</v>
      </c>
      <c r="AE3546" s="19">
        <v>25</v>
      </c>
      <c r="AF3546" s="18">
        <v>30</v>
      </c>
      <c r="AG3546" s="32"/>
      <c r="AH3546" s="14">
        <f t="shared" si="2867"/>
        <v>65</v>
      </c>
      <c r="AI3546" s="15">
        <f t="shared" si="2864"/>
        <v>155</v>
      </c>
      <c r="AJ3546" s="56">
        <v>45681</v>
      </c>
    </row>
    <row r="3547" spans="1:36" x14ac:dyDescent="0.15">
      <c r="A3547" s="30" t="s">
        <v>2468</v>
      </c>
      <c r="B3547" s="37"/>
      <c r="C3547" s="19"/>
      <c r="D3547" s="18"/>
      <c r="E3547" s="32">
        <v>1</v>
      </c>
      <c r="F3547" s="14">
        <f t="shared" si="2868"/>
        <v>1</v>
      </c>
      <c r="G3547" s="37"/>
      <c r="H3547" s="19"/>
      <c r="I3547" s="18"/>
      <c r="J3547" s="32">
        <v>1</v>
      </c>
      <c r="K3547" s="14">
        <f t="shared" si="2869"/>
        <v>1</v>
      </c>
      <c r="L3547" s="37"/>
      <c r="M3547" s="19"/>
      <c r="N3547" s="18"/>
      <c r="O3547" s="32">
        <v>1</v>
      </c>
      <c r="P3547" s="14">
        <f t="shared" si="2870"/>
        <v>1</v>
      </c>
      <c r="Q3547" s="15">
        <f t="shared" si="2852"/>
        <v>3</v>
      </c>
      <c r="R3547" s="56">
        <v>45694</v>
      </c>
      <c r="S3547" s="30" t="s">
        <v>2453</v>
      </c>
      <c r="T3547" s="37"/>
      <c r="U3547" s="19"/>
      <c r="V3547" s="18">
        <v>1</v>
      </c>
      <c r="W3547" s="32"/>
      <c r="X3547" s="14">
        <f t="shared" si="2865"/>
        <v>1</v>
      </c>
      <c r="Y3547" s="37"/>
      <c r="Z3547" s="19"/>
      <c r="AA3547" s="18">
        <v>1</v>
      </c>
      <c r="AB3547" s="32"/>
      <c r="AC3547" s="14">
        <f t="shared" si="2866"/>
        <v>1</v>
      </c>
      <c r="AD3547" s="37"/>
      <c r="AE3547" s="19"/>
      <c r="AF3547" s="18">
        <v>1</v>
      </c>
      <c r="AG3547" s="32"/>
      <c r="AH3547" s="14">
        <f t="shared" si="2867"/>
        <v>1</v>
      </c>
      <c r="AI3547" s="15">
        <f t="shared" si="2864"/>
        <v>3</v>
      </c>
      <c r="AJ3547" s="56">
        <v>45680</v>
      </c>
    </row>
    <row r="3548" spans="1:36" x14ac:dyDescent="0.15">
      <c r="A3548" s="30" t="s">
        <v>88</v>
      </c>
      <c r="B3548" s="37"/>
      <c r="C3548" s="19"/>
      <c r="D3548" s="18">
        <v>1</v>
      </c>
      <c r="E3548" s="32"/>
      <c r="F3548" s="14">
        <f t="shared" si="2868"/>
        <v>1</v>
      </c>
      <c r="G3548" s="37"/>
      <c r="H3548" s="19"/>
      <c r="I3548" s="18">
        <v>1</v>
      </c>
      <c r="J3548" s="32"/>
      <c r="K3548" s="14">
        <f t="shared" si="2869"/>
        <v>1</v>
      </c>
      <c r="L3548" s="37"/>
      <c r="M3548" s="19"/>
      <c r="N3548" s="18"/>
      <c r="O3548" s="32"/>
      <c r="P3548" s="14">
        <f t="shared" si="2870"/>
        <v>0</v>
      </c>
      <c r="Q3548" s="15">
        <f t="shared" si="2852"/>
        <v>2</v>
      </c>
      <c r="R3548" s="56">
        <v>45693</v>
      </c>
      <c r="S3548" s="30" t="s">
        <v>2454</v>
      </c>
      <c r="T3548" s="37">
        <v>2</v>
      </c>
      <c r="U3548" s="19">
        <v>4</v>
      </c>
      <c r="V3548" s="18">
        <v>2</v>
      </c>
      <c r="W3548" s="32">
        <v>1</v>
      </c>
      <c r="X3548" s="14">
        <f t="shared" si="2865"/>
        <v>9</v>
      </c>
      <c r="Y3548" s="37">
        <v>2</v>
      </c>
      <c r="Z3548" s="19">
        <v>4</v>
      </c>
      <c r="AA3548" s="18">
        <v>2</v>
      </c>
      <c r="AB3548" s="32">
        <v>1</v>
      </c>
      <c r="AC3548" s="14">
        <f t="shared" si="2866"/>
        <v>9</v>
      </c>
      <c r="AD3548" s="37">
        <v>2</v>
      </c>
      <c r="AE3548" s="19">
        <v>4</v>
      </c>
      <c r="AF3548" s="18">
        <v>2</v>
      </c>
      <c r="AG3548" s="32">
        <v>1</v>
      </c>
      <c r="AH3548" s="14">
        <f t="shared" si="2867"/>
        <v>9</v>
      </c>
      <c r="AI3548" s="15">
        <f t="shared" si="2864"/>
        <v>27</v>
      </c>
      <c r="AJ3548" s="56">
        <v>45681</v>
      </c>
    </row>
    <row r="3549" spans="1:36" x14ac:dyDescent="0.15">
      <c r="A3549" s="30"/>
      <c r="B3549" s="37"/>
      <c r="C3549" s="19"/>
      <c r="D3549" s="18"/>
      <c r="E3549" s="32"/>
      <c r="F3549" s="14">
        <f t="shared" si="2868"/>
        <v>0</v>
      </c>
      <c r="G3549" s="37"/>
      <c r="H3549" s="19"/>
      <c r="I3549" s="18"/>
      <c r="J3549" s="32"/>
      <c r="K3549" s="14">
        <f t="shared" si="2869"/>
        <v>0</v>
      </c>
      <c r="L3549" s="37"/>
      <c r="M3549" s="19"/>
      <c r="N3549" s="18"/>
      <c r="O3549" s="32"/>
      <c r="P3549" s="14">
        <f t="shared" si="2870"/>
        <v>0</v>
      </c>
      <c r="Q3549" s="15">
        <f t="shared" si="2852"/>
        <v>0</v>
      </c>
      <c r="R3549" s="57"/>
      <c r="S3549" s="30" t="s">
        <v>2455</v>
      </c>
      <c r="T3549" s="37">
        <v>15</v>
      </c>
      <c r="U3549" s="19"/>
      <c r="V3549" s="18">
        <v>20</v>
      </c>
      <c r="W3549" s="32"/>
      <c r="X3549" s="14">
        <f t="shared" si="2865"/>
        <v>35</v>
      </c>
      <c r="Y3549" s="37"/>
      <c r="Z3549" s="19"/>
      <c r="AA3549" s="18"/>
      <c r="AB3549" s="32"/>
      <c r="AC3549" s="14">
        <f t="shared" si="2866"/>
        <v>0</v>
      </c>
      <c r="AD3549" s="37">
        <v>20</v>
      </c>
      <c r="AE3549" s="19">
        <v>30</v>
      </c>
      <c r="AF3549" s="18">
        <v>35</v>
      </c>
      <c r="AG3549" s="32"/>
      <c r="AH3549" s="14">
        <f t="shared" si="2867"/>
        <v>85</v>
      </c>
      <c r="AI3549" s="15">
        <f t="shared" si="2864"/>
        <v>120</v>
      </c>
      <c r="AJ3549" s="56">
        <v>45681</v>
      </c>
    </row>
    <row r="3550" spans="1:36" x14ac:dyDescent="0.15">
      <c r="A3550" s="30"/>
      <c r="B3550" s="37"/>
      <c r="C3550" s="19"/>
      <c r="D3550" s="18"/>
      <c r="E3550" s="32"/>
      <c r="F3550" s="14">
        <f t="shared" si="2868"/>
        <v>0</v>
      </c>
      <c r="G3550" s="37"/>
      <c r="H3550" s="19"/>
      <c r="I3550" s="18"/>
      <c r="J3550" s="32"/>
      <c r="K3550" s="14">
        <f t="shared" si="2869"/>
        <v>0</v>
      </c>
      <c r="L3550" s="37"/>
      <c r="M3550" s="19"/>
      <c r="N3550" s="18"/>
      <c r="O3550" s="32"/>
      <c r="P3550" s="14">
        <f t="shared" si="2870"/>
        <v>0</v>
      </c>
      <c r="Q3550" s="15">
        <f t="shared" si="2852"/>
        <v>0</v>
      </c>
      <c r="S3550" s="30" t="s">
        <v>2456</v>
      </c>
      <c r="T3550" s="37">
        <v>7</v>
      </c>
      <c r="U3550" s="19">
        <v>3</v>
      </c>
      <c r="V3550" s="18">
        <v>5</v>
      </c>
      <c r="W3550" s="32">
        <v>10</v>
      </c>
      <c r="X3550" s="14">
        <f t="shared" ref="X3550" si="2871">SUM(T3550:W3550)</f>
        <v>25</v>
      </c>
      <c r="Y3550" s="37">
        <v>7</v>
      </c>
      <c r="Z3550" s="19">
        <v>3</v>
      </c>
      <c r="AA3550" s="18">
        <v>5</v>
      </c>
      <c r="AB3550" s="32">
        <v>10</v>
      </c>
      <c r="AC3550" s="14">
        <f t="shared" ref="AC3550" si="2872">SUM(Y3550:AB3550)</f>
        <v>25</v>
      </c>
      <c r="AD3550" s="37">
        <v>7</v>
      </c>
      <c r="AE3550" s="19">
        <v>3</v>
      </c>
      <c r="AF3550" s="18">
        <v>5</v>
      </c>
      <c r="AG3550" s="32">
        <v>10</v>
      </c>
      <c r="AH3550" s="14">
        <f t="shared" ref="AH3550" si="2873">SUM(AD3550:AG3550)</f>
        <v>25</v>
      </c>
      <c r="AI3550" s="15">
        <f t="shared" ref="AI3550:AI3551" si="2874">X3550+AC3550+AH3550</f>
        <v>75</v>
      </c>
      <c r="AJ3550" s="56">
        <v>45686</v>
      </c>
    </row>
    <row r="3551" spans="1:36" x14ac:dyDescent="0.15">
      <c r="A3551" s="30"/>
      <c r="B3551" s="37"/>
      <c r="C3551" s="19"/>
      <c r="D3551" s="18"/>
      <c r="E3551" s="32"/>
      <c r="F3551" s="14">
        <f t="shared" si="2868"/>
        <v>0</v>
      </c>
      <c r="G3551" s="37"/>
      <c r="H3551" s="19"/>
      <c r="I3551" s="18"/>
      <c r="J3551" s="32"/>
      <c r="K3551" s="14">
        <f t="shared" si="2869"/>
        <v>0</v>
      </c>
      <c r="L3551" s="37"/>
      <c r="M3551" s="19"/>
      <c r="N3551" s="18"/>
      <c r="O3551" s="32"/>
      <c r="P3551" s="14">
        <f t="shared" si="2870"/>
        <v>0</v>
      </c>
      <c r="Q3551" s="15">
        <f t="shared" si="2852"/>
        <v>0</v>
      </c>
      <c r="S3551" s="39" t="s">
        <v>1837</v>
      </c>
      <c r="T3551" s="37"/>
      <c r="U3551" s="19">
        <v>5</v>
      </c>
      <c r="V3551" s="18">
        <v>3</v>
      </c>
      <c r="W3551" s="32"/>
      <c r="X3551" s="14">
        <f t="shared" ref="X3551" si="2875">SUM(T3551:W3551)</f>
        <v>8</v>
      </c>
      <c r="Y3551" s="37"/>
      <c r="Z3551" s="19">
        <v>1</v>
      </c>
      <c r="AA3551" s="18">
        <v>3</v>
      </c>
      <c r="AB3551" s="32"/>
      <c r="AC3551" s="14">
        <f t="shared" ref="AC3551" si="2876">SUM(Y3551:AB3551)</f>
        <v>4</v>
      </c>
      <c r="AD3551" s="37"/>
      <c r="AE3551" s="19"/>
      <c r="AF3551" s="18">
        <v>3</v>
      </c>
      <c r="AG3551" s="32"/>
      <c r="AH3551" s="14">
        <f t="shared" ref="AH3551" si="2877">SUM(AD3551:AG3551)</f>
        <v>3</v>
      </c>
      <c r="AI3551" s="15">
        <f t="shared" si="2874"/>
        <v>15</v>
      </c>
      <c r="AJ3551" s="56">
        <v>45684</v>
      </c>
    </row>
    <row r="3552" spans="1:36" x14ac:dyDescent="0.15">
      <c r="A3552" s="30"/>
      <c r="B3552" s="37"/>
      <c r="C3552" s="19"/>
      <c r="D3552" s="18"/>
      <c r="E3552" s="32"/>
      <c r="F3552" s="14">
        <f t="shared" si="2868"/>
        <v>0</v>
      </c>
      <c r="G3552" s="37"/>
      <c r="H3552" s="19"/>
      <c r="I3552" s="18"/>
      <c r="J3552" s="32"/>
      <c r="K3552" s="14">
        <f t="shared" si="2869"/>
        <v>0</v>
      </c>
      <c r="L3552" s="37"/>
      <c r="M3552" s="19"/>
      <c r="N3552" s="18"/>
      <c r="O3552" s="32"/>
      <c r="P3552" s="14">
        <f t="shared" si="2870"/>
        <v>0</v>
      </c>
      <c r="Q3552" s="15">
        <f t="shared" si="2852"/>
        <v>0</v>
      </c>
      <c r="S3552" s="30" t="s">
        <v>2459</v>
      </c>
      <c r="T3552" s="37"/>
      <c r="U3552" s="19">
        <v>10</v>
      </c>
      <c r="V3552" s="18"/>
      <c r="W3552" s="32"/>
      <c r="X3552" s="14">
        <f t="shared" si="2865"/>
        <v>10</v>
      </c>
      <c r="Y3552" s="37"/>
      <c r="Z3552" s="19">
        <v>60</v>
      </c>
      <c r="AA3552" s="18"/>
      <c r="AB3552" s="32"/>
      <c r="AC3552" s="14">
        <f t="shared" si="2866"/>
        <v>60</v>
      </c>
      <c r="AD3552" s="37"/>
      <c r="AE3552" s="19">
        <v>30</v>
      </c>
      <c r="AF3552" s="18"/>
      <c r="AG3552" s="32"/>
      <c r="AH3552" s="14">
        <f t="shared" si="2867"/>
        <v>30</v>
      </c>
      <c r="AI3552" s="15">
        <f t="shared" si="2864"/>
        <v>100</v>
      </c>
      <c r="AJ3552" s="56">
        <v>45687</v>
      </c>
    </row>
    <row r="3553" spans="1:39" x14ac:dyDescent="0.15">
      <c r="A3553" s="30"/>
      <c r="B3553" s="37"/>
      <c r="C3553" s="19"/>
      <c r="D3553" s="18"/>
      <c r="E3553" s="32"/>
      <c r="F3553" s="14">
        <f t="shared" si="2868"/>
        <v>0</v>
      </c>
      <c r="G3553" s="37"/>
      <c r="H3553" s="19"/>
      <c r="I3553" s="18"/>
      <c r="J3553" s="32"/>
      <c r="K3553" s="14">
        <f t="shared" si="2869"/>
        <v>0</v>
      </c>
      <c r="L3553" s="37"/>
      <c r="M3553" s="19"/>
      <c r="N3553" s="18"/>
      <c r="O3553" s="32"/>
      <c r="P3553" s="14">
        <f t="shared" si="2870"/>
        <v>0</v>
      </c>
      <c r="Q3553" s="15">
        <f t="shared" si="2852"/>
        <v>0</v>
      </c>
      <c r="S3553" s="30" t="s">
        <v>2460</v>
      </c>
      <c r="T3553" s="37">
        <v>1</v>
      </c>
      <c r="U3553" s="19">
        <v>4</v>
      </c>
      <c r="V3553" s="18"/>
      <c r="W3553" s="32"/>
      <c r="X3553" s="14">
        <f t="shared" si="2865"/>
        <v>5</v>
      </c>
      <c r="Y3553" s="37">
        <v>1</v>
      </c>
      <c r="Z3553" s="19">
        <v>4</v>
      </c>
      <c r="AA3553" s="18"/>
      <c r="AB3553" s="32"/>
      <c r="AC3553" s="14">
        <f t="shared" si="2866"/>
        <v>5</v>
      </c>
      <c r="AD3553" s="37">
        <v>1</v>
      </c>
      <c r="AE3553" s="19">
        <v>4</v>
      </c>
      <c r="AF3553" s="18"/>
      <c r="AG3553" s="32"/>
      <c r="AH3553" s="14">
        <f t="shared" si="2867"/>
        <v>5</v>
      </c>
      <c r="AI3553" s="15">
        <f t="shared" si="2864"/>
        <v>15</v>
      </c>
      <c r="AJ3553" s="56">
        <v>45688</v>
      </c>
    </row>
    <row r="3554" spans="1:39" x14ac:dyDescent="0.15">
      <c r="A3554" s="30"/>
      <c r="B3554" s="37"/>
      <c r="C3554" s="19"/>
      <c r="D3554" s="18"/>
      <c r="E3554" s="32"/>
      <c r="F3554" s="14">
        <f t="shared" si="2868"/>
        <v>0</v>
      </c>
      <c r="G3554" s="37"/>
      <c r="H3554" s="19"/>
      <c r="I3554" s="18"/>
      <c r="J3554" s="32"/>
      <c r="K3554" s="14">
        <f t="shared" si="2869"/>
        <v>0</v>
      </c>
      <c r="L3554" s="37"/>
      <c r="M3554" s="19"/>
      <c r="N3554" s="18"/>
      <c r="O3554" s="32"/>
      <c r="P3554" s="14">
        <f t="shared" si="2870"/>
        <v>0</v>
      </c>
      <c r="Q3554" s="15">
        <f t="shared" si="2852"/>
        <v>0</v>
      </c>
      <c r="S3554" s="30" t="s">
        <v>2461</v>
      </c>
      <c r="T3554" s="37">
        <v>2</v>
      </c>
      <c r="U3554" s="19">
        <v>6</v>
      </c>
      <c r="V3554" s="18">
        <v>1</v>
      </c>
      <c r="W3554" s="32">
        <v>1</v>
      </c>
      <c r="X3554" s="14">
        <f t="shared" si="2865"/>
        <v>10</v>
      </c>
      <c r="Y3554" s="37">
        <v>2</v>
      </c>
      <c r="Z3554" s="19">
        <v>6</v>
      </c>
      <c r="AA3554" s="18">
        <v>1</v>
      </c>
      <c r="AB3554" s="32">
        <v>1</v>
      </c>
      <c r="AC3554" s="14">
        <f t="shared" si="2866"/>
        <v>10</v>
      </c>
      <c r="AD3554" s="37">
        <v>2</v>
      </c>
      <c r="AE3554" s="19">
        <v>6</v>
      </c>
      <c r="AF3554" s="18">
        <v>1</v>
      </c>
      <c r="AG3554" s="32">
        <v>1</v>
      </c>
      <c r="AH3554" s="14">
        <f t="shared" si="2867"/>
        <v>10</v>
      </c>
      <c r="AI3554" s="15">
        <f t="shared" si="2864"/>
        <v>30</v>
      </c>
      <c r="AJ3554" s="56">
        <v>45688</v>
      </c>
    </row>
    <row r="3555" spans="1:39" x14ac:dyDescent="0.15">
      <c r="A3555" s="30"/>
      <c r="B3555" s="37"/>
      <c r="C3555" s="19"/>
      <c r="D3555" s="18"/>
      <c r="E3555" s="32"/>
      <c r="F3555" s="14">
        <f t="shared" si="2868"/>
        <v>0</v>
      </c>
      <c r="G3555" s="37"/>
      <c r="H3555" s="19"/>
      <c r="I3555" s="18"/>
      <c r="J3555" s="32"/>
      <c r="K3555" s="14">
        <f t="shared" si="2869"/>
        <v>0</v>
      </c>
      <c r="L3555" s="37"/>
      <c r="M3555" s="19"/>
      <c r="N3555" s="18"/>
      <c r="O3555" s="32"/>
      <c r="P3555" s="14">
        <f t="shared" si="2870"/>
        <v>0</v>
      </c>
      <c r="Q3555" s="15">
        <f t="shared" si="2852"/>
        <v>0</v>
      </c>
      <c r="S3555" s="30" t="s">
        <v>2463</v>
      </c>
      <c r="T3555" s="37"/>
      <c r="U3555" s="19"/>
      <c r="V3555" s="18"/>
      <c r="W3555" s="32"/>
      <c r="X3555" s="14">
        <f t="shared" si="2865"/>
        <v>0</v>
      </c>
      <c r="Y3555" s="37"/>
      <c r="Z3555" s="19"/>
      <c r="AA3555" s="18"/>
      <c r="AB3555" s="32"/>
      <c r="AC3555" s="14">
        <f t="shared" si="2866"/>
        <v>0</v>
      </c>
      <c r="AD3555" s="37"/>
      <c r="AE3555" s="19">
        <v>10</v>
      </c>
      <c r="AF3555" s="18"/>
      <c r="AG3555" s="32"/>
      <c r="AH3555" s="14">
        <f t="shared" si="2867"/>
        <v>10</v>
      </c>
      <c r="AI3555" s="15">
        <f t="shared" si="2864"/>
        <v>10</v>
      </c>
      <c r="AJ3555" s="56">
        <v>45689</v>
      </c>
    </row>
    <row r="3556" spans="1:39" x14ac:dyDescent="0.15">
      <c r="A3556" s="30"/>
      <c r="B3556" s="37"/>
      <c r="C3556" s="19"/>
      <c r="D3556" s="18"/>
      <c r="E3556" s="32"/>
      <c r="F3556" s="14">
        <f t="shared" si="2868"/>
        <v>0</v>
      </c>
      <c r="G3556" s="37"/>
      <c r="H3556" s="19"/>
      <c r="I3556" s="18"/>
      <c r="J3556" s="32"/>
      <c r="K3556" s="14">
        <f t="shared" si="2869"/>
        <v>0</v>
      </c>
      <c r="L3556" s="37"/>
      <c r="M3556" s="19"/>
      <c r="N3556" s="18"/>
      <c r="O3556" s="32"/>
      <c r="P3556" s="14">
        <f t="shared" si="2870"/>
        <v>0</v>
      </c>
      <c r="Q3556" s="15">
        <f t="shared" si="2852"/>
        <v>0</v>
      </c>
      <c r="S3556" s="30" t="s">
        <v>2464</v>
      </c>
      <c r="T3556" s="37"/>
      <c r="U3556" s="19"/>
      <c r="V3556" s="18"/>
      <c r="W3556" s="32"/>
      <c r="X3556" s="14">
        <f t="shared" ref="X3556:X3559" si="2878">SUM(T3556:W3556)</f>
        <v>0</v>
      </c>
      <c r="Y3556" s="37"/>
      <c r="Z3556" s="19"/>
      <c r="AA3556" s="18">
        <v>10</v>
      </c>
      <c r="AB3556" s="32"/>
      <c r="AC3556" s="14">
        <f t="shared" ref="AC3556:AC3559" si="2879">SUM(Y3556:AB3556)</f>
        <v>10</v>
      </c>
      <c r="AD3556" s="37"/>
      <c r="AE3556" s="19"/>
      <c r="AF3556" s="18"/>
      <c r="AG3556" s="32"/>
      <c r="AH3556" s="14">
        <f t="shared" ref="AH3556:AH3559" si="2880">SUM(AD3556:AG3556)</f>
        <v>0</v>
      </c>
      <c r="AI3556" s="15">
        <f t="shared" ref="AI3556:AI3559" si="2881">X3556+AC3556+AH3556</f>
        <v>10</v>
      </c>
      <c r="AJ3556" s="56">
        <v>45689</v>
      </c>
    </row>
    <row r="3557" spans="1:39" x14ac:dyDescent="0.15">
      <c r="A3557" s="30"/>
      <c r="B3557" s="37"/>
      <c r="C3557" s="19"/>
      <c r="D3557" s="18"/>
      <c r="E3557" s="32"/>
      <c r="F3557" s="14">
        <f t="shared" si="2868"/>
        <v>0</v>
      </c>
      <c r="G3557" s="37"/>
      <c r="H3557" s="19"/>
      <c r="I3557" s="18"/>
      <c r="J3557" s="32"/>
      <c r="K3557" s="14">
        <f t="shared" si="2869"/>
        <v>0</v>
      </c>
      <c r="L3557" s="37"/>
      <c r="M3557" s="19"/>
      <c r="N3557" s="18"/>
      <c r="O3557" s="32"/>
      <c r="P3557" s="14">
        <f t="shared" si="2870"/>
        <v>0</v>
      </c>
      <c r="Q3557" s="15">
        <f t="shared" si="2852"/>
        <v>0</v>
      </c>
      <c r="S3557" s="30" t="s">
        <v>2466</v>
      </c>
      <c r="T3557" s="37"/>
      <c r="U3557" s="19">
        <v>3</v>
      </c>
      <c r="V3557" s="18">
        <v>3</v>
      </c>
      <c r="W3557" s="32">
        <v>4</v>
      </c>
      <c r="X3557" s="14">
        <f t="shared" si="2878"/>
        <v>10</v>
      </c>
      <c r="Y3557" s="37"/>
      <c r="Z3557" s="19">
        <v>3</v>
      </c>
      <c r="AA3557" s="18">
        <v>3</v>
      </c>
      <c r="AB3557" s="32">
        <v>4</v>
      </c>
      <c r="AC3557" s="14">
        <f t="shared" si="2879"/>
        <v>10</v>
      </c>
      <c r="AD3557" s="37"/>
      <c r="AE3557" s="19">
        <v>3</v>
      </c>
      <c r="AF3557" s="18">
        <v>3</v>
      </c>
      <c r="AG3557" s="32">
        <v>4</v>
      </c>
      <c r="AH3557" s="14">
        <f t="shared" si="2880"/>
        <v>10</v>
      </c>
      <c r="AI3557" s="15">
        <f t="shared" si="2881"/>
        <v>30</v>
      </c>
      <c r="AJ3557" s="56">
        <v>45693</v>
      </c>
    </row>
    <row r="3558" spans="1:39" x14ac:dyDescent="0.15">
      <c r="A3558" s="30"/>
      <c r="B3558" s="37"/>
      <c r="C3558" s="19"/>
      <c r="D3558" s="18"/>
      <c r="E3558" s="32"/>
      <c r="F3558" s="14">
        <f t="shared" si="2868"/>
        <v>0</v>
      </c>
      <c r="G3558" s="37"/>
      <c r="H3558" s="19"/>
      <c r="I3558" s="18"/>
      <c r="J3558" s="32"/>
      <c r="K3558" s="14">
        <f t="shared" si="2869"/>
        <v>0</v>
      </c>
      <c r="L3558" s="37"/>
      <c r="M3558" s="19"/>
      <c r="N3558" s="18"/>
      <c r="O3558" s="32"/>
      <c r="P3558" s="14">
        <f t="shared" si="2870"/>
        <v>0</v>
      </c>
      <c r="Q3558" s="15">
        <f t="shared" si="2852"/>
        <v>0</v>
      </c>
      <c r="S3558" s="30" t="s">
        <v>2469</v>
      </c>
      <c r="T3558" s="37">
        <v>5</v>
      </c>
      <c r="U3558" s="19">
        <v>4</v>
      </c>
      <c r="V3558" s="18">
        <v>2</v>
      </c>
      <c r="W3558" s="32"/>
      <c r="X3558" s="14">
        <f t="shared" si="2878"/>
        <v>11</v>
      </c>
      <c r="Y3558" s="37">
        <v>5</v>
      </c>
      <c r="Z3558" s="19">
        <v>4</v>
      </c>
      <c r="AA3558" s="18">
        <v>2</v>
      </c>
      <c r="AB3558" s="32"/>
      <c r="AC3558" s="14">
        <f t="shared" si="2879"/>
        <v>11</v>
      </c>
      <c r="AD3558" s="37">
        <v>5</v>
      </c>
      <c r="AE3558" s="19">
        <v>4</v>
      </c>
      <c r="AF3558" s="18">
        <v>2</v>
      </c>
      <c r="AG3558" s="32"/>
      <c r="AH3558" s="14">
        <f t="shared" si="2880"/>
        <v>11</v>
      </c>
      <c r="AI3558" s="15">
        <f t="shared" si="2881"/>
        <v>33</v>
      </c>
      <c r="AJ3558" s="56">
        <v>45695</v>
      </c>
    </row>
    <row r="3559" spans="1:39" x14ac:dyDescent="0.15">
      <c r="A3559" s="30"/>
      <c r="B3559" s="37"/>
      <c r="C3559" s="19"/>
      <c r="D3559" s="18"/>
      <c r="E3559" s="32"/>
      <c r="F3559" s="14">
        <f t="shared" si="2868"/>
        <v>0</v>
      </c>
      <c r="G3559" s="37"/>
      <c r="H3559" s="19"/>
      <c r="I3559" s="18"/>
      <c r="J3559" s="32"/>
      <c r="K3559" s="14">
        <f t="shared" si="2869"/>
        <v>0</v>
      </c>
      <c r="L3559" s="37"/>
      <c r="M3559" s="19"/>
      <c r="N3559" s="18"/>
      <c r="O3559" s="32"/>
      <c r="P3559" s="14">
        <f t="shared" si="2870"/>
        <v>0</v>
      </c>
      <c r="Q3559" s="15">
        <f t="shared" si="2852"/>
        <v>0</v>
      </c>
      <c r="S3559" s="30"/>
      <c r="T3559" s="37"/>
      <c r="U3559" s="19"/>
      <c r="V3559" s="18"/>
      <c r="W3559" s="32"/>
      <c r="X3559" s="14">
        <f t="shared" si="2878"/>
        <v>0</v>
      </c>
      <c r="Y3559" s="37"/>
      <c r="Z3559" s="19"/>
      <c r="AA3559" s="18"/>
      <c r="AB3559" s="32"/>
      <c r="AC3559" s="14">
        <f t="shared" si="2879"/>
        <v>0</v>
      </c>
      <c r="AD3559" s="37"/>
      <c r="AE3559" s="19"/>
      <c r="AF3559" s="18"/>
      <c r="AG3559" s="32"/>
      <c r="AH3559" s="14">
        <f t="shared" si="2880"/>
        <v>0</v>
      </c>
      <c r="AI3559" s="15">
        <f t="shared" si="2881"/>
        <v>0</v>
      </c>
    </row>
    <row r="3560" spans="1:39" x14ac:dyDescent="0.15">
      <c r="A3560" s="30"/>
      <c r="B3560" s="37"/>
      <c r="C3560" s="19"/>
      <c r="D3560" s="18"/>
      <c r="E3560" s="32"/>
      <c r="F3560" s="14">
        <f t="shared" si="2868"/>
        <v>0</v>
      </c>
      <c r="G3560" s="37"/>
      <c r="H3560" s="19"/>
      <c r="I3560" s="18"/>
      <c r="J3560" s="32"/>
      <c r="K3560" s="14">
        <f t="shared" si="2869"/>
        <v>0</v>
      </c>
      <c r="L3560" s="37"/>
      <c r="M3560" s="19"/>
      <c r="N3560" s="18"/>
      <c r="O3560" s="32"/>
      <c r="P3560" s="14">
        <f t="shared" si="2870"/>
        <v>0</v>
      </c>
      <c r="Q3560" s="15">
        <f t="shared" si="2852"/>
        <v>0</v>
      </c>
      <c r="S3560" s="30" t="s">
        <v>2395</v>
      </c>
      <c r="T3560" s="31"/>
      <c r="U3560" s="32"/>
      <c r="V3560" s="33"/>
      <c r="W3560" s="32"/>
      <c r="X3560" s="14">
        <f t="shared" ref="X3560:X3561" si="2882">SUM(T3560:W3560)</f>
        <v>0</v>
      </c>
      <c r="Y3560" s="31"/>
      <c r="Z3560" s="32"/>
      <c r="AA3560" s="33"/>
      <c r="AB3560" s="32"/>
      <c r="AC3560" s="14">
        <f t="shared" ref="AC3560:AC3561" si="2883">SUM(Y3560:AB3560)</f>
        <v>0</v>
      </c>
      <c r="AD3560" s="31"/>
      <c r="AE3560" s="32"/>
      <c r="AF3560" s="33"/>
      <c r="AG3560" s="32"/>
      <c r="AH3560" s="14">
        <f t="shared" ref="AH3560:AH3561" si="2884">SUM(AD3560:AG3560)</f>
        <v>0</v>
      </c>
      <c r="AI3560" s="15">
        <f t="shared" ref="AI3560:AI3561" si="2885">X3560+AC3560+AH3560</f>
        <v>0</v>
      </c>
      <c r="AJ3560" s="57" t="s">
        <v>1182</v>
      </c>
    </row>
    <row r="3561" spans="1:39" x14ac:dyDescent="0.15">
      <c r="A3561" s="39"/>
      <c r="B3561" s="37"/>
      <c r="C3561" s="19"/>
      <c r="D3561" s="18"/>
      <c r="E3561" s="32"/>
      <c r="F3561" s="14">
        <f t="shared" si="2868"/>
        <v>0</v>
      </c>
      <c r="G3561" s="37"/>
      <c r="H3561" s="19"/>
      <c r="I3561" s="18"/>
      <c r="J3561" s="32"/>
      <c r="K3561" s="14">
        <f t="shared" si="2869"/>
        <v>0</v>
      </c>
      <c r="L3561" s="37"/>
      <c r="M3561" s="19"/>
      <c r="N3561" s="18"/>
      <c r="O3561" s="32"/>
      <c r="P3561" s="14">
        <f t="shared" si="2870"/>
        <v>0</v>
      </c>
      <c r="Q3561" s="15">
        <f t="shared" si="2852"/>
        <v>0</v>
      </c>
      <c r="S3561" s="30" t="s">
        <v>2407</v>
      </c>
      <c r="T3561" s="31"/>
      <c r="U3561" s="32"/>
      <c r="V3561" s="33"/>
      <c r="W3561" s="32"/>
      <c r="X3561" s="14">
        <f t="shared" si="2882"/>
        <v>0</v>
      </c>
      <c r="Y3561" s="31"/>
      <c r="Z3561" s="32"/>
      <c r="AA3561" s="33"/>
      <c r="AB3561" s="32"/>
      <c r="AC3561" s="14">
        <f t="shared" si="2883"/>
        <v>0</v>
      </c>
      <c r="AD3561" s="31"/>
      <c r="AE3561" s="32"/>
      <c r="AF3561" s="33"/>
      <c r="AG3561" s="32"/>
      <c r="AH3561" s="14">
        <f t="shared" si="2884"/>
        <v>0</v>
      </c>
      <c r="AI3561" s="15">
        <f t="shared" si="2885"/>
        <v>0</v>
      </c>
      <c r="AJ3561" s="57" t="s">
        <v>2088</v>
      </c>
    </row>
    <row r="3562" spans="1:39" x14ac:dyDescent="0.15">
      <c r="A3562" s="30"/>
      <c r="B3562" s="37"/>
      <c r="C3562" s="19"/>
      <c r="D3562" s="18"/>
      <c r="E3562" s="32"/>
      <c r="F3562" s="14">
        <f t="shared" si="2868"/>
        <v>0</v>
      </c>
      <c r="G3562" s="37"/>
      <c r="H3562" s="19"/>
      <c r="I3562" s="18"/>
      <c r="J3562" s="32"/>
      <c r="K3562" s="14">
        <f t="shared" si="2869"/>
        <v>0</v>
      </c>
      <c r="L3562" s="37"/>
      <c r="M3562" s="19"/>
      <c r="N3562" s="18"/>
      <c r="O3562" s="32"/>
      <c r="P3562" s="14">
        <f t="shared" si="2870"/>
        <v>0</v>
      </c>
      <c r="Q3562" s="15">
        <f t="shared" si="2852"/>
        <v>0</v>
      </c>
      <c r="S3562" s="142" t="s">
        <v>2347</v>
      </c>
      <c r="T3562" s="143"/>
      <c r="U3562" s="113"/>
      <c r="V3562" s="144"/>
      <c r="W3562" s="113"/>
      <c r="X3562" s="145">
        <f t="shared" si="2865"/>
        <v>0</v>
      </c>
      <c r="Y3562" s="157"/>
      <c r="Z3562" s="129"/>
      <c r="AA3562" s="158"/>
      <c r="AB3562" s="129"/>
      <c r="AC3562" s="145">
        <f t="shared" si="2866"/>
        <v>0</v>
      </c>
      <c r="AD3562" s="143"/>
      <c r="AE3562" s="113"/>
      <c r="AF3562" s="144"/>
      <c r="AG3562" s="113"/>
      <c r="AH3562" s="145">
        <f t="shared" si="2867"/>
        <v>0</v>
      </c>
      <c r="AI3562" s="146">
        <f t="shared" si="2864"/>
        <v>0</v>
      </c>
      <c r="AJ3562" s="57"/>
    </row>
    <row r="3563" spans="1:39" x14ac:dyDescent="0.15">
      <c r="A3563" s="30"/>
      <c r="B3563" s="37"/>
      <c r="C3563" s="19"/>
      <c r="D3563" s="18"/>
      <c r="E3563" s="32"/>
      <c r="F3563" s="14">
        <f t="shared" si="2868"/>
        <v>0</v>
      </c>
      <c r="G3563" s="37"/>
      <c r="H3563" s="19"/>
      <c r="I3563" s="18"/>
      <c r="J3563" s="32"/>
      <c r="K3563" s="14">
        <f t="shared" si="2869"/>
        <v>0</v>
      </c>
      <c r="L3563" s="37"/>
      <c r="M3563" s="19"/>
      <c r="N3563" s="18"/>
      <c r="O3563" s="32"/>
      <c r="P3563" s="14">
        <f t="shared" si="2870"/>
        <v>0</v>
      </c>
      <c r="Q3563" s="15">
        <f t="shared" si="2852"/>
        <v>0</v>
      </c>
      <c r="S3563" s="30" t="s">
        <v>2345</v>
      </c>
      <c r="T3563" s="31"/>
      <c r="U3563" s="32"/>
      <c r="V3563" s="33"/>
      <c r="W3563" s="32"/>
      <c r="X3563" s="14">
        <f t="shared" si="2865"/>
        <v>0</v>
      </c>
      <c r="Y3563" s="131"/>
      <c r="Z3563" s="130"/>
      <c r="AA3563" s="132"/>
      <c r="AB3563" s="130"/>
      <c r="AC3563" s="14">
        <f t="shared" si="2866"/>
        <v>0</v>
      </c>
      <c r="AD3563" s="31"/>
      <c r="AE3563" s="32"/>
      <c r="AF3563" s="33"/>
      <c r="AG3563" s="32"/>
      <c r="AH3563" s="14">
        <f t="shared" si="2867"/>
        <v>0</v>
      </c>
      <c r="AI3563" s="15">
        <f t="shared" si="2864"/>
        <v>0</v>
      </c>
      <c r="AJ3563" s="57" t="s">
        <v>2346</v>
      </c>
    </row>
    <row r="3564" spans="1:39" x14ac:dyDescent="0.15">
      <c r="A3564" s="13"/>
      <c r="B3564" s="37"/>
      <c r="C3564" s="19"/>
      <c r="D3564" s="18"/>
      <c r="E3564" s="32"/>
      <c r="F3564" s="14">
        <f t="shared" si="2868"/>
        <v>0</v>
      </c>
      <c r="G3564" s="37"/>
      <c r="H3564" s="19"/>
      <c r="I3564" s="18"/>
      <c r="J3564" s="32"/>
      <c r="K3564" s="14">
        <f t="shared" si="2869"/>
        <v>0</v>
      </c>
      <c r="L3564" s="37"/>
      <c r="M3564" s="19"/>
      <c r="N3564" s="18"/>
      <c r="O3564" s="32"/>
      <c r="P3564" s="14">
        <f t="shared" si="2870"/>
        <v>0</v>
      </c>
      <c r="Q3564" s="15">
        <f t="shared" si="2852"/>
        <v>0</v>
      </c>
      <c r="S3564" s="142" t="s">
        <v>2342</v>
      </c>
      <c r="T3564" s="143"/>
      <c r="U3564" s="113"/>
      <c r="V3564" s="144"/>
      <c r="W3564" s="113"/>
      <c r="X3564" s="145">
        <f t="shared" si="2865"/>
        <v>0</v>
      </c>
      <c r="Y3564" s="143"/>
      <c r="Z3564" s="113"/>
      <c r="AA3564" s="144"/>
      <c r="AB3564" s="113"/>
      <c r="AC3564" s="145">
        <f t="shared" si="2866"/>
        <v>0</v>
      </c>
      <c r="AD3564" s="143"/>
      <c r="AE3564" s="113"/>
      <c r="AF3564" s="144"/>
      <c r="AG3564" s="113"/>
      <c r="AH3564" s="145">
        <f t="shared" si="2867"/>
        <v>0</v>
      </c>
      <c r="AI3564" s="146">
        <f t="shared" si="2864"/>
        <v>0</v>
      </c>
      <c r="AJ3564" s="57"/>
      <c r="AK3564" s="16"/>
      <c r="AL3564" s="16"/>
      <c r="AM3564" s="16"/>
    </row>
    <row r="3565" spans="1:39" ht="14.25" thickBot="1" x14ac:dyDescent="0.2">
      <c r="A3565" s="13"/>
      <c r="B3565" s="37"/>
      <c r="C3565" s="19"/>
      <c r="D3565" s="18"/>
      <c r="E3565" s="106"/>
      <c r="F3565" s="14">
        <f t="shared" si="2868"/>
        <v>0</v>
      </c>
      <c r="G3565" s="37"/>
      <c r="H3565" s="19"/>
      <c r="I3565" s="18"/>
      <c r="J3565" s="32"/>
      <c r="K3565" s="14">
        <f t="shared" si="2869"/>
        <v>0</v>
      </c>
      <c r="L3565" s="37"/>
      <c r="M3565" s="19"/>
      <c r="N3565" s="18"/>
      <c r="O3565" s="106"/>
      <c r="P3565" s="14">
        <f t="shared" si="2870"/>
        <v>0</v>
      </c>
      <c r="Q3565" s="24">
        <f t="shared" si="2852"/>
        <v>0</v>
      </c>
      <c r="S3565" s="30" t="s">
        <v>2341</v>
      </c>
      <c r="T3565" s="31"/>
      <c r="U3565" s="32"/>
      <c r="V3565" s="33"/>
      <c r="W3565" s="32"/>
      <c r="X3565" s="14">
        <f t="shared" si="2865"/>
        <v>0</v>
      </c>
      <c r="Y3565" s="31"/>
      <c r="Z3565" s="32"/>
      <c r="AA3565" s="33"/>
      <c r="AB3565" s="32"/>
      <c r="AC3565" s="14">
        <f t="shared" si="2866"/>
        <v>0</v>
      </c>
      <c r="AD3565" s="31"/>
      <c r="AE3565" s="32"/>
      <c r="AF3565" s="33"/>
      <c r="AG3565" s="32"/>
      <c r="AH3565" s="14">
        <f t="shared" si="2867"/>
        <v>0</v>
      </c>
      <c r="AI3565" s="15">
        <f t="shared" si="2864"/>
        <v>0</v>
      </c>
      <c r="AJ3565" s="229" t="s">
        <v>2343</v>
      </c>
      <c r="AK3565" s="230"/>
      <c r="AL3565" s="230"/>
      <c r="AM3565" s="230"/>
    </row>
    <row r="3566" spans="1:39" ht="14.25" thickBot="1" x14ac:dyDescent="0.2">
      <c r="A3566" s="3" t="s">
        <v>11</v>
      </c>
      <c r="B3566" s="26">
        <f>SUM(B3542:B3565)</f>
        <v>2</v>
      </c>
      <c r="C3566" s="26">
        <f t="shared" ref="C3566:E3566" si="2886">SUM(C3542:C3565)</f>
        <v>7</v>
      </c>
      <c r="D3566" s="26">
        <f t="shared" si="2886"/>
        <v>3</v>
      </c>
      <c r="E3566" s="26">
        <f t="shared" si="2886"/>
        <v>1</v>
      </c>
      <c r="F3566" s="40">
        <f>SUM(F3542:F3565)</f>
        <v>13</v>
      </c>
      <c r="G3566" s="26">
        <f t="shared" ref="G3566:Q3566" si="2887">SUM(G3542:G3565)</f>
        <v>2</v>
      </c>
      <c r="H3566" s="26">
        <f t="shared" si="2887"/>
        <v>2</v>
      </c>
      <c r="I3566" s="27">
        <f t="shared" si="2887"/>
        <v>3</v>
      </c>
      <c r="J3566" s="27">
        <f t="shared" si="2887"/>
        <v>3</v>
      </c>
      <c r="K3566" s="40">
        <f t="shared" si="2887"/>
        <v>10</v>
      </c>
      <c r="L3566" s="26">
        <f t="shared" si="2887"/>
        <v>2</v>
      </c>
      <c r="M3566" s="26">
        <f t="shared" si="2887"/>
        <v>1</v>
      </c>
      <c r="N3566" s="26">
        <f t="shared" si="2887"/>
        <v>2</v>
      </c>
      <c r="O3566" s="26">
        <f t="shared" si="2887"/>
        <v>1</v>
      </c>
      <c r="P3566" s="40">
        <f t="shared" si="2887"/>
        <v>6</v>
      </c>
      <c r="Q3566" s="41">
        <f t="shared" si="2887"/>
        <v>29</v>
      </c>
      <c r="S3566" s="3" t="s">
        <v>11</v>
      </c>
      <c r="T3566" s="26">
        <f t="shared" ref="T3566:AI3566" si="2888">SUM(T3542:T3565)</f>
        <v>59</v>
      </c>
      <c r="U3566" s="26">
        <f t="shared" si="2888"/>
        <v>81</v>
      </c>
      <c r="V3566" s="26">
        <f t="shared" si="2888"/>
        <v>75</v>
      </c>
      <c r="W3566" s="26">
        <f t="shared" si="2888"/>
        <v>23</v>
      </c>
      <c r="X3566" s="40">
        <f t="shared" si="2888"/>
        <v>238</v>
      </c>
      <c r="Y3566" s="26">
        <f t="shared" si="2888"/>
        <v>74</v>
      </c>
      <c r="Z3566" s="26">
        <f t="shared" si="2888"/>
        <v>97</v>
      </c>
      <c r="AA3566" s="27">
        <f t="shared" si="2888"/>
        <v>65</v>
      </c>
      <c r="AB3566" s="27">
        <f t="shared" si="2888"/>
        <v>23</v>
      </c>
      <c r="AC3566" s="40">
        <f t="shared" si="2888"/>
        <v>259</v>
      </c>
      <c r="AD3566" s="26">
        <f t="shared" si="2888"/>
        <v>74</v>
      </c>
      <c r="AE3566" s="26">
        <f t="shared" si="2888"/>
        <v>141</v>
      </c>
      <c r="AF3566" s="26">
        <f t="shared" si="2888"/>
        <v>100</v>
      </c>
      <c r="AG3566" s="26">
        <f t="shared" si="2888"/>
        <v>23</v>
      </c>
      <c r="AH3566" s="40">
        <f t="shared" si="2888"/>
        <v>338</v>
      </c>
      <c r="AI3566" s="41">
        <f t="shared" si="2888"/>
        <v>835</v>
      </c>
    </row>
    <row r="3567" spans="1:39" ht="14.25" thickBot="1" x14ac:dyDescent="0.2">
      <c r="A3567" s="42" t="s">
        <v>12</v>
      </c>
      <c r="B3567" s="43">
        <f>B3541-B3566</f>
        <v>4</v>
      </c>
      <c r="C3567" s="43">
        <f t="shared" ref="C3567:Q3567" si="2889">C3541-C3566</f>
        <v>6</v>
      </c>
      <c r="D3567" s="43">
        <f t="shared" si="2889"/>
        <v>5</v>
      </c>
      <c r="E3567" s="43">
        <f t="shared" si="2889"/>
        <v>3</v>
      </c>
      <c r="F3567" s="43">
        <f t="shared" si="2889"/>
        <v>18</v>
      </c>
      <c r="G3567" s="43">
        <f t="shared" si="2889"/>
        <v>4</v>
      </c>
      <c r="H3567" s="43">
        <f t="shared" si="2889"/>
        <v>9</v>
      </c>
      <c r="I3567" s="43">
        <f t="shared" si="2889"/>
        <v>5</v>
      </c>
      <c r="J3567" s="43">
        <f t="shared" si="2889"/>
        <v>2</v>
      </c>
      <c r="K3567" s="43">
        <f t="shared" si="2889"/>
        <v>20</v>
      </c>
      <c r="L3567" s="43">
        <f t="shared" si="2889"/>
        <v>5</v>
      </c>
      <c r="M3567" s="43">
        <f t="shared" si="2889"/>
        <v>8</v>
      </c>
      <c r="N3567" s="43">
        <f t="shared" si="2889"/>
        <v>6</v>
      </c>
      <c r="O3567" s="43">
        <f t="shared" si="2889"/>
        <v>4</v>
      </c>
      <c r="P3567" s="43">
        <f t="shared" si="2889"/>
        <v>23</v>
      </c>
      <c r="Q3567" s="41">
        <f t="shared" si="2889"/>
        <v>61</v>
      </c>
      <c r="S3567" s="42" t="s">
        <v>12</v>
      </c>
      <c r="T3567" s="43">
        <f>T3541-T3566</f>
        <v>217</v>
      </c>
      <c r="U3567" s="43">
        <f t="shared" ref="U3567:AI3567" si="2890">U3541-U3566</f>
        <v>249</v>
      </c>
      <c r="V3567" s="43">
        <f t="shared" si="2890"/>
        <v>244</v>
      </c>
      <c r="W3567" s="43">
        <f t="shared" si="2890"/>
        <v>208</v>
      </c>
      <c r="X3567" s="43">
        <f t="shared" si="2890"/>
        <v>918</v>
      </c>
      <c r="Y3567" s="43">
        <f t="shared" si="2890"/>
        <v>183</v>
      </c>
      <c r="Z3567" s="43">
        <f t="shared" si="2890"/>
        <v>123</v>
      </c>
      <c r="AA3567" s="43">
        <f t="shared" si="2890"/>
        <v>264</v>
      </c>
      <c r="AB3567" s="43">
        <f t="shared" si="2890"/>
        <v>198</v>
      </c>
      <c r="AC3567" s="43">
        <f t="shared" si="2890"/>
        <v>768</v>
      </c>
      <c r="AD3567" s="43">
        <f t="shared" si="2890"/>
        <v>255</v>
      </c>
      <c r="AE3567" s="43">
        <f t="shared" si="2890"/>
        <v>277</v>
      </c>
      <c r="AF3567" s="43">
        <f t="shared" si="2890"/>
        <v>257</v>
      </c>
      <c r="AG3567" s="43">
        <f t="shared" si="2890"/>
        <v>322</v>
      </c>
      <c r="AH3567" s="43">
        <f t="shared" si="2890"/>
        <v>1111</v>
      </c>
      <c r="AI3567" s="41">
        <f t="shared" si="2890"/>
        <v>2797</v>
      </c>
    </row>
    <row r="3570" spans="1:36" ht="21.75" thickBot="1" x14ac:dyDescent="0.25">
      <c r="A3570" s="50" t="s">
        <v>13</v>
      </c>
      <c r="B3570" s="51"/>
      <c r="C3570" s="51"/>
      <c r="D3570" s="51"/>
      <c r="E3570" s="51"/>
      <c r="F3570" s="54" t="s">
        <v>26</v>
      </c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S3570" s="50" t="s">
        <v>14</v>
      </c>
      <c r="T3570" s="51"/>
      <c r="U3570" s="51"/>
      <c r="V3570" s="51"/>
      <c r="W3570" s="51"/>
      <c r="X3570" s="54" t="s">
        <v>26</v>
      </c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</row>
    <row r="3571" spans="1:36" ht="14.25" thickBot="1" x14ac:dyDescent="0.2">
      <c r="A3571" s="2" t="s">
        <v>0</v>
      </c>
      <c r="B3571" s="225" t="s">
        <v>15</v>
      </c>
      <c r="C3571" s="225"/>
      <c r="D3571" s="225"/>
      <c r="E3571" s="225"/>
      <c r="F3571" s="226"/>
      <c r="G3571" s="225" t="s">
        <v>1</v>
      </c>
      <c r="H3571" s="225"/>
      <c r="I3571" s="225"/>
      <c r="J3571" s="225"/>
      <c r="K3571" s="226"/>
      <c r="L3571" s="225" t="s">
        <v>16</v>
      </c>
      <c r="M3571" s="225"/>
      <c r="N3571" s="225"/>
      <c r="O3571" s="225"/>
      <c r="P3571" s="225"/>
      <c r="Q3571" s="227" t="s">
        <v>2</v>
      </c>
      <c r="S3571" s="2" t="s">
        <v>0</v>
      </c>
      <c r="T3571" s="224" t="s">
        <v>15</v>
      </c>
      <c r="U3571" s="225"/>
      <c r="V3571" s="225"/>
      <c r="W3571" s="225"/>
      <c r="X3571" s="169"/>
      <c r="Y3571" s="224" t="s">
        <v>1</v>
      </c>
      <c r="Z3571" s="225"/>
      <c r="AA3571" s="225"/>
      <c r="AB3571" s="225"/>
      <c r="AC3571" s="169"/>
      <c r="AD3571" s="224" t="s">
        <v>16</v>
      </c>
      <c r="AE3571" s="225"/>
      <c r="AF3571" s="225"/>
      <c r="AG3571" s="225"/>
      <c r="AH3571" s="168"/>
      <c r="AI3571" s="227" t="s">
        <v>2</v>
      </c>
    </row>
    <row r="3572" spans="1:36" ht="14.25" thickBot="1" x14ac:dyDescent="0.2">
      <c r="A3572" s="2" t="s">
        <v>3</v>
      </c>
      <c r="B3572" s="3" t="s">
        <v>4</v>
      </c>
      <c r="C3572" s="2" t="s">
        <v>5</v>
      </c>
      <c r="D3572" s="4" t="s">
        <v>6</v>
      </c>
      <c r="E3572" s="2" t="s">
        <v>821</v>
      </c>
      <c r="F3572" s="2" t="s">
        <v>7</v>
      </c>
      <c r="G3572" s="3" t="s">
        <v>4</v>
      </c>
      <c r="H3572" s="2" t="s">
        <v>5</v>
      </c>
      <c r="I3572" s="4" t="s">
        <v>6</v>
      </c>
      <c r="J3572" s="2" t="s">
        <v>820</v>
      </c>
      <c r="K3572" s="2" t="s">
        <v>7</v>
      </c>
      <c r="L3572" s="3" t="s">
        <v>4</v>
      </c>
      <c r="M3572" s="2" t="s">
        <v>5</v>
      </c>
      <c r="N3572" s="4" t="s">
        <v>6</v>
      </c>
      <c r="O3572" s="2" t="s">
        <v>820</v>
      </c>
      <c r="P3572" s="3" t="s">
        <v>7</v>
      </c>
      <c r="Q3572" s="228"/>
      <c r="S3572" s="2" t="s">
        <v>1954</v>
      </c>
      <c r="T3572" s="3" t="s">
        <v>1955</v>
      </c>
      <c r="U3572" s="2" t="s">
        <v>5</v>
      </c>
      <c r="V3572" s="4" t="s">
        <v>6</v>
      </c>
      <c r="W3572" s="2" t="s">
        <v>821</v>
      </c>
      <c r="X3572" s="2" t="s">
        <v>7</v>
      </c>
      <c r="Y3572" s="3" t="s">
        <v>4</v>
      </c>
      <c r="Z3572" s="2" t="s">
        <v>5</v>
      </c>
      <c r="AA3572" s="4" t="s">
        <v>6</v>
      </c>
      <c r="AB3572" s="2" t="s">
        <v>821</v>
      </c>
      <c r="AC3572" s="2" t="s">
        <v>7</v>
      </c>
      <c r="AD3572" s="3" t="s">
        <v>4</v>
      </c>
      <c r="AE3572" s="2" t="s">
        <v>5</v>
      </c>
      <c r="AF3572" s="4" t="s">
        <v>6</v>
      </c>
      <c r="AG3572" s="2" t="s">
        <v>821</v>
      </c>
      <c r="AH3572" s="3" t="s">
        <v>7</v>
      </c>
      <c r="AI3572" s="228"/>
    </row>
    <row r="3573" spans="1:36" x14ac:dyDescent="0.15">
      <c r="A3573" s="5" t="s">
        <v>12</v>
      </c>
      <c r="B3573" s="6">
        <f>B3567</f>
        <v>4</v>
      </c>
      <c r="C3573" s="7">
        <f>C3567</f>
        <v>6</v>
      </c>
      <c r="D3573" s="6">
        <f>D3567</f>
        <v>5</v>
      </c>
      <c r="E3573" s="7">
        <f>E3567</f>
        <v>3</v>
      </c>
      <c r="F3573" s="8">
        <f>SUM(B3573:E3573)</f>
        <v>18</v>
      </c>
      <c r="G3573" s="6">
        <f>G3567</f>
        <v>4</v>
      </c>
      <c r="H3573" s="7">
        <f>H3567</f>
        <v>9</v>
      </c>
      <c r="I3573" s="6">
        <f>I3567</f>
        <v>5</v>
      </c>
      <c r="J3573" s="7">
        <f>J3567</f>
        <v>2</v>
      </c>
      <c r="K3573" s="8">
        <f>SUM(G3573:J3573)</f>
        <v>20</v>
      </c>
      <c r="L3573" s="6">
        <f>L3567</f>
        <v>5</v>
      </c>
      <c r="M3573" s="7">
        <f>M3567</f>
        <v>8</v>
      </c>
      <c r="N3573" s="6">
        <f>N3567</f>
        <v>6</v>
      </c>
      <c r="O3573" s="7">
        <f>O3567</f>
        <v>4</v>
      </c>
      <c r="P3573" s="8">
        <f>SUM(L3573:O3573)</f>
        <v>23</v>
      </c>
      <c r="Q3573" s="9">
        <f>F3573+K3573+P3573</f>
        <v>61</v>
      </c>
      <c r="S3573" s="5" t="s">
        <v>12</v>
      </c>
      <c r="T3573" s="6">
        <f>T3567</f>
        <v>217</v>
      </c>
      <c r="U3573" s="7">
        <f>U3567</f>
        <v>249</v>
      </c>
      <c r="V3573" s="6">
        <f>V3567</f>
        <v>244</v>
      </c>
      <c r="W3573" s="7">
        <f>W3567</f>
        <v>208</v>
      </c>
      <c r="X3573" s="8">
        <f>SUM(T3573:W3573)</f>
        <v>918</v>
      </c>
      <c r="Y3573" s="6">
        <f>Y3567</f>
        <v>183</v>
      </c>
      <c r="Z3573" s="7">
        <f>Z3567</f>
        <v>123</v>
      </c>
      <c r="AA3573" s="6">
        <f>AA3567</f>
        <v>264</v>
      </c>
      <c r="AB3573" s="7">
        <f>AB3567</f>
        <v>198</v>
      </c>
      <c r="AC3573" s="8">
        <f>SUM(Y3573:AB3573)</f>
        <v>768</v>
      </c>
      <c r="AD3573" s="7">
        <f>AD3567</f>
        <v>255</v>
      </c>
      <c r="AE3573" s="7">
        <f>AE3567</f>
        <v>277</v>
      </c>
      <c r="AF3573" s="6">
        <f>AF3567</f>
        <v>257</v>
      </c>
      <c r="AG3573" s="7">
        <f>AG3567</f>
        <v>322</v>
      </c>
      <c r="AH3573" s="8">
        <f>SUM(AD3573:AG3573)</f>
        <v>1111</v>
      </c>
      <c r="AI3573" s="9">
        <f>X3573+AC3573+AH3573</f>
        <v>2797</v>
      </c>
    </row>
    <row r="3574" spans="1:36" x14ac:dyDescent="0.15">
      <c r="A3574" s="11" t="s">
        <v>691</v>
      </c>
      <c r="B3574" s="31"/>
      <c r="C3574" s="32"/>
      <c r="D3574" s="33"/>
      <c r="E3574" s="32"/>
      <c r="F3574" s="14">
        <f t="shared" ref="F3574:F3583" si="2891">SUM(B3574:E3574)</f>
        <v>0</v>
      </c>
      <c r="G3574" s="31"/>
      <c r="H3574" s="32"/>
      <c r="I3574" s="33"/>
      <c r="J3574" s="32"/>
      <c r="K3574" s="14">
        <f t="shared" ref="K3574:K3583" si="2892">SUM(G3574:J3574)</f>
        <v>0</v>
      </c>
      <c r="L3574" s="31"/>
      <c r="M3574" s="32">
        <v>1</v>
      </c>
      <c r="N3574" s="33"/>
      <c r="O3574" s="32"/>
      <c r="P3574" s="14">
        <f t="shared" ref="P3574:P3583" si="2893">SUM(L3574:O3574)</f>
        <v>1</v>
      </c>
      <c r="Q3574" s="15">
        <f t="shared" ref="Q3574:Q3608" si="2894">F3574+K3574+P3574</f>
        <v>1</v>
      </c>
      <c r="R3574" s="93">
        <v>45707</v>
      </c>
      <c r="S3574" s="11" t="s">
        <v>9</v>
      </c>
      <c r="T3574" s="12"/>
      <c r="U3574" s="13"/>
      <c r="V3574" s="12"/>
      <c r="W3574" s="30"/>
      <c r="X3574" s="14">
        <f>SUM(T3574:W3574)</f>
        <v>0</v>
      </c>
      <c r="Y3574" s="12"/>
      <c r="Z3574" s="13"/>
      <c r="AA3574" s="12"/>
      <c r="AB3574" s="30"/>
      <c r="AC3574" s="14">
        <f>SUM(Y3574:AB3574)</f>
        <v>0</v>
      </c>
      <c r="AD3574" s="12"/>
      <c r="AE3574" s="13"/>
      <c r="AF3574" s="12"/>
      <c r="AG3574" s="30"/>
      <c r="AH3574" s="14">
        <f>SUM(AD3574:AG3574)</f>
        <v>0</v>
      </c>
      <c r="AI3574" s="15">
        <f t="shared" ref="AI3574:AI3603" si="2895">X3574+AC3574+AH3574</f>
        <v>0</v>
      </c>
    </row>
    <row r="3575" spans="1:36" x14ac:dyDescent="0.15">
      <c r="A3575" s="11" t="s">
        <v>9</v>
      </c>
      <c r="B3575" s="37"/>
      <c r="C3575" s="19"/>
      <c r="D3575" s="18"/>
      <c r="E3575" s="32"/>
      <c r="F3575" s="14">
        <f t="shared" si="2891"/>
        <v>0</v>
      </c>
      <c r="G3575" s="37"/>
      <c r="H3575" s="19"/>
      <c r="I3575" s="18"/>
      <c r="J3575" s="32">
        <v>3</v>
      </c>
      <c r="K3575" s="14">
        <f t="shared" si="2892"/>
        <v>3</v>
      </c>
      <c r="L3575" s="37"/>
      <c r="M3575" s="19"/>
      <c r="N3575" s="18"/>
      <c r="O3575" s="32"/>
      <c r="P3575" s="14">
        <f t="shared" si="2893"/>
        <v>0</v>
      </c>
      <c r="Q3575" s="15">
        <f t="shared" si="2894"/>
        <v>3</v>
      </c>
      <c r="R3575" s="56">
        <v>45709</v>
      </c>
      <c r="S3575" s="11" t="s">
        <v>2446</v>
      </c>
      <c r="T3575" s="12"/>
      <c r="U3575" s="13"/>
      <c r="V3575" s="12"/>
      <c r="W3575" s="30"/>
      <c r="X3575" s="14">
        <f>SUM(T3575:W3575)</f>
        <v>0</v>
      </c>
      <c r="Y3575" s="12">
        <v>50</v>
      </c>
      <c r="Z3575" s="13">
        <v>50</v>
      </c>
      <c r="AA3575" s="12"/>
      <c r="AB3575" s="30"/>
      <c r="AC3575" s="14">
        <f>SUM(Y3575:AB3575)</f>
        <v>100</v>
      </c>
      <c r="AD3575" s="12"/>
      <c r="AE3575" s="13"/>
      <c r="AF3575" s="12"/>
      <c r="AG3575" s="30"/>
      <c r="AH3575" s="14">
        <f>SUM(AD3575:AG3575)</f>
        <v>0</v>
      </c>
      <c r="AI3575" s="15">
        <f t="shared" si="2895"/>
        <v>100</v>
      </c>
      <c r="AJ3575" s="56" t="s">
        <v>2470</v>
      </c>
    </row>
    <row r="3576" spans="1:36" x14ac:dyDescent="0.15">
      <c r="A3576" s="11" t="s">
        <v>66</v>
      </c>
      <c r="B3576" s="12"/>
      <c r="C3576" s="13">
        <v>2</v>
      </c>
      <c r="D3576" s="12"/>
      <c r="E3576" s="30"/>
      <c r="F3576" s="14">
        <f t="shared" si="2891"/>
        <v>2</v>
      </c>
      <c r="G3576" s="12"/>
      <c r="H3576" s="13">
        <v>2</v>
      </c>
      <c r="I3576" s="12"/>
      <c r="J3576" s="30"/>
      <c r="K3576" s="14">
        <f t="shared" si="2892"/>
        <v>2</v>
      </c>
      <c r="L3576" s="12"/>
      <c r="M3576" s="13">
        <v>2</v>
      </c>
      <c r="N3576" s="12"/>
      <c r="O3576" s="30"/>
      <c r="P3576" s="14">
        <f t="shared" si="2893"/>
        <v>2</v>
      </c>
      <c r="Q3576" s="15">
        <f t="shared" si="2894"/>
        <v>6</v>
      </c>
      <c r="R3576" s="56">
        <v>45716</v>
      </c>
      <c r="S3576" s="11" t="s">
        <v>9</v>
      </c>
      <c r="T3576" s="89"/>
      <c r="U3576" s="88">
        <v>2</v>
      </c>
      <c r="V3576" s="89"/>
      <c r="W3576" s="88"/>
      <c r="X3576" s="14">
        <f t="shared" ref="X3576:X3577" si="2896">SUM(T3576:W3576)</f>
        <v>2</v>
      </c>
      <c r="Y3576" s="89"/>
      <c r="Z3576" s="88">
        <v>2</v>
      </c>
      <c r="AA3576" s="89"/>
      <c r="AB3576" s="88"/>
      <c r="AC3576" s="14">
        <f t="shared" ref="AC3576:AC3577" si="2897">SUM(Y3576:AB3576)</f>
        <v>2</v>
      </c>
      <c r="AD3576" s="89"/>
      <c r="AE3576" s="88">
        <v>2</v>
      </c>
      <c r="AF3576" s="89"/>
      <c r="AG3576" s="88"/>
      <c r="AH3576" s="14">
        <f t="shared" ref="AH3576:AH3577" si="2898">SUM(AD3576:AG3576)</f>
        <v>2</v>
      </c>
      <c r="AI3576" s="15">
        <f t="shared" si="2895"/>
        <v>6</v>
      </c>
      <c r="AJ3576" s="93">
        <v>45717</v>
      </c>
    </row>
    <row r="3577" spans="1:36" x14ac:dyDescent="0.15">
      <c r="A3577" s="11" t="s">
        <v>9</v>
      </c>
      <c r="B3577" s="12">
        <v>3</v>
      </c>
      <c r="C3577" s="13"/>
      <c r="D3577" s="12"/>
      <c r="E3577" s="30">
        <v>3</v>
      </c>
      <c r="F3577" s="14">
        <f t="shared" si="2891"/>
        <v>6</v>
      </c>
      <c r="G3577" s="12">
        <v>3</v>
      </c>
      <c r="H3577" s="13"/>
      <c r="I3577" s="12"/>
      <c r="J3577" s="30"/>
      <c r="K3577" s="14">
        <f t="shared" si="2892"/>
        <v>3</v>
      </c>
      <c r="L3577" s="12">
        <v>3</v>
      </c>
      <c r="M3577" s="13"/>
      <c r="N3577" s="12"/>
      <c r="O3577" s="30">
        <v>3</v>
      </c>
      <c r="P3577" s="14">
        <f t="shared" si="2893"/>
        <v>6</v>
      </c>
      <c r="Q3577" s="15">
        <f t="shared" si="2894"/>
        <v>15</v>
      </c>
      <c r="R3577" s="56">
        <v>45720</v>
      </c>
      <c r="S3577" s="11" t="s">
        <v>1701</v>
      </c>
      <c r="T3577" s="89">
        <v>49</v>
      </c>
      <c r="U3577" s="88">
        <v>15</v>
      </c>
      <c r="V3577" s="89">
        <v>8</v>
      </c>
      <c r="W3577" s="88">
        <v>29</v>
      </c>
      <c r="X3577" s="14">
        <f t="shared" si="2896"/>
        <v>101</v>
      </c>
      <c r="Y3577" s="89">
        <v>22</v>
      </c>
      <c r="Z3577" s="88">
        <f>9+34</f>
        <v>43</v>
      </c>
      <c r="AA3577" s="89">
        <v>12</v>
      </c>
      <c r="AB3577" s="88">
        <v>8</v>
      </c>
      <c r="AC3577" s="14">
        <f t="shared" si="2897"/>
        <v>85</v>
      </c>
      <c r="AD3577" s="89">
        <v>6</v>
      </c>
      <c r="AE3577" s="88">
        <v>37</v>
      </c>
      <c r="AF3577" s="89">
        <v>14</v>
      </c>
      <c r="AG3577" s="88">
        <v>10</v>
      </c>
      <c r="AH3577" s="14">
        <f t="shared" si="2898"/>
        <v>67</v>
      </c>
      <c r="AI3577" s="15">
        <f t="shared" si="2895"/>
        <v>253</v>
      </c>
      <c r="AJ3577" s="93">
        <v>45731</v>
      </c>
    </row>
    <row r="3578" spans="1:36" x14ac:dyDescent="0.15">
      <c r="A3578" s="11" t="s">
        <v>1741</v>
      </c>
      <c r="B3578" s="12">
        <v>3</v>
      </c>
      <c r="C3578" s="13">
        <v>5</v>
      </c>
      <c r="D3578" s="12">
        <v>3</v>
      </c>
      <c r="E3578" s="30">
        <v>4</v>
      </c>
      <c r="F3578" s="14">
        <f t="shared" si="2891"/>
        <v>15</v>
      </c>
      <c r="G3578" s="12">
        <v>6</v>
      </c>
      <c r="H3578" s="13">
        <v>9</v>
      </c>
      <c r="I3578" s="12">
        <v>3</v>
      </c>
      <c r="J3578" s="30">
        <v>7</v>
      </c>
      <c r="K3578" s="14">
        <f t="shared" si="2892"/>
        <v>25</v>
      </c>
      <c r="L3578" s="12">
        <v>3</v>
      </c>
      <c r="M3578" s="13">
        <v>7</v>
      </c>
      <c r="N3578" s="12">
        <v>3</v>
      </c>
      <c r="O3578" s="30">
        <v>1</v>
      </c>
      <c r="P3578" s="14">
        <f t="shared" si="2893"/>
        <v>14</v>
      </c>
      <c r="Q3578" s="15">
        <f t="shared" si="2894"/>
        <v>54</v>
      </c>
      <c r="R3578" s="56">
        <v>45729</v>
      </c>
      <c r="S3578" s="11" t="s">
        <v>9</v>
      </c>
      <c r="T3578" s="89"/>
      <c r="U3578" s="88"/>
      <c r="V3578" s="89"/>
      <c r="W3578" s="88"/>
      <c r="X3578" s="14">
        <f t="shared" ref="X3578:X3583" si="2899">SUM(T3578:W3578)</f>
        <v>0</v>
      </c>
      <c r="Y3578" s="89"/>
      <c r="Z3578" s="88"/>
      <c r="AA3578" s="89"/>
      <c r="AB3578" s="88"/>
      <c r="AC3578" s="14">
        <f t="shared" ref="AC3578:AC3583" si="2900">SUM(Y3578:AB3578)</f>
        <v>0</v>
      </c>
      <c r="AD3578" s="89"/>
      <c r="AE3578" s="88"/>
      <c r="AF3578" s="89"/>
      <c r="AG3578" s="88"/>
      <c r="AH3578" s="14">
        <f t="shared" ref="AH3578:AH3583" si="2901">SUM(AD3578:AG3578)</f>
        <v>0</v>
      </c>
      <c r="AI3578" s="15">
        <f t="shared" si="2895"/>
        <v>0</v>
      </c>
    </row>
    <row r="3579" spans="1:36" x14ac:dyDescent="0.15">
      <c r="A3579" s="11" t="s">
        <v>101</v>
      </c>
      <c r="B3579" s="12"/>
      <c r="C3579" s="13"/>
      <c r="D3579" s="12"/>
      <c r="E3579" s="30"/>
      <c r="F3579" s="14">
        <f t="shared" si="2891"/>
        <v>0</v>
      </c>
      <c r="G3579" s="12">
        <v>1</v>
      </c>
      <c r="H3579" s="13"/>
      <c r="I3579" s="12"/>
      <c r="J3579" s="30"/>
      <c r="K3579" s="14">
        <f t="shared" si="2892"/>
        <v>1</v>
      </c>
      <c r="L3579" s="12"/>
      <c r="M3579" s="13"/>
      <c r="N3579" s="12"/>
      <c r="O3579" s="30"/>
      <c r="P3579" s="14">
        <f t="shared" si="2893"/>
        <v>0</v>
      </c>
      <c r="Q3579" s="15">
        <f t="shared" si="2894"/>
        <v>1</v>
      </c>
      <c r="R3579" s="56">
        <v>45728</v>
      </c>
      <c r="S3579" s="11" t="s">
        <v>9</v>
      </c>
      <c r="T3579" s="46"/>
      <c r="U3579" s="47"/>
      <c r="V3579" s="46"/>
      <c r="W3579" s="88"/>
      <c r="X3579" s="14">
        <f t="shared" si="2899"/>
        <v>0</v>
      </c>
      <c r="Y3579" s="46"/>
      <c r="Z3579" s="47"/>
      <c r="AA3579" s="46"/>
      <c r="AB3579" s="88"/>
      <c r="AC3579" s="14">
        <f t="shared" si="2900"/>
        <v>0</v>
      </c>
      <c r="AD3579" s="46"/>
      <c r="AE3579" s="47"/>
      <c r="AF3579" s="46"/>
      <c r="AG3579" s="88"/>
      <c r="AH3579" s="14">
        <f t="shared" si="2901"/>
        <v>0</v>
      </c>
      <c r="AI3579" s="15">
        <f t="shared" si="2895"/>
        <v>0</v>
      </c>
    </row>
    <row r="3580" spans="1:36" x14ac:dyDescent="0.15">
      <c r="A3580" s="11" t="s">
        <v>2105</v>
      </c>
      <c r="B3580" s="18"/>
      <c r="C3580" s="19"/>
      <c r="D3580" s="18">
        <v>1</v>
      </c>
      <c r="E3580" s="32"/>
      <c r="F3580" s="14">
        <f t="shared" si="2891"/>
        <v>1</v>
      </c>
      <c r="G3580" s="18"/>
      <c r="H3580" s="19"/>
      <c r="I3580" s="18">
        <v>1</v>
      </c>
      <c r="J3580" s="32"/>
      <c r="K3580" s="14">
        <f t="shared" si="2892"/>
        <v>1</v>
      </c>
      <c r="L3580" s="18"/>
      <c r="M3580" s="19"/>
      <c r="N3580" s="18">
        <v>1</v>
      </c>
      <c r="O3580" s="32"/>
      <c r="P3580" s="14">
        <f t="shared" si="2893"/>
        <v>1</v>
      </c>
      <c r="Q3580" s="15">
        <f t="shared" si="2894"/>
        <v>3</v>
      </c>
      <c r="R3580" s="93">
        <v>45729</v>
      </c>
      <c r="S3580" s="11" t="s">
        <v>9</v>
      </c>
      <c r="T3580" s="46"/>
      <c r="U3580" s="47"/>
      <c r="V3580" s="46"/>
      <c r="W3580" s="88"/>
      <c r="X3580" s="14">
        <f t="shared" si="2899"/>
        <v>0</v>
      </c>
      <c r="Y3580" s="46"/>
      <c r="Z3580" s="47"/>
      <c r="AA3580" s="46"/>
      <c r="AB3580" s="88"/>
      <c r="AC3580" s="14">
        <f t="shared" si="2900"/>
        <v>0</v>
      </c>
      <c r="AD3580" s="46"/>
      <c r="AE3580" s="47"/>
      <c r="AF3580" s="46"/>
      <c r="AG3580" s="88"/>
      <c r="AH3580" s="14">
        <f t="shared" si="2901"/>
        <v>0</v>
      </c>
      <c r="AI3580" s="15">
        <f t="shared" si="2895"/>
        <v>0</v>
      </c>
    </row>
    <row r="3581" spans="1:36" x14ac:dyDescent="0.15">
      <c r="A3581" s="11" t="s">
        <v>66</v>
      </c>
      <c r="B3581" s="18">
        <v>1</v>
      </c>
      <c r="C3581" s="19"/>
      <c r="D3581" s="18">
        <v>1</v>
      </c>
      <c r="E3581" s="32"/>
      <c r="F3581" s="14">
        <f t="shared" si="2891"/>
        <v>2</v>
      </c>
      <c r="G3581" s="18">
        <v>1</v>
      </c>
      <c r="H3581" s="19"/>
      <c r="I3581" s="18">
        <v>1</v>
      </c>
      <c r="J3581" s="32"/>
      <c r="K3581" s="14">
        <f t="shared" si="2892"/>
        <v>2</v>
      </c>
      <c r="L3581" s="18">
        <v>1</v>
      </c>
      <c r="M3581" s="19"/>
      <c r="N3581" s="18">
        <v>1</v>
      </c>
      <c r="O3581" s="32"/>
      <c r="P3581" s="14">
        <f t="shared" si="2893"/>
        <v>2</v>
      </c>
      <c r="Q3581" s="15">
        <f t="shared" si="2894"/>
        <v>6</v>
      </c>
      <c r="R3581" s="93">
        <v>45729</v>
      </c>
      <c r="S3581" s="11" t="s">
        <v>9</v>
      </c>
      <c r="T3581" s="62"/>
      <c r="U3581" s="47"/>
      <c r="V3581" s="46"/>
      <c r="W3581" s="47"/>
      <c r="X3581" s="123">
        <f t="shared" si="2899"/>
        <v>0</v>
      </c>
      <c r="Y3581" s="46"/>
      <c r="Z3581" s="47"/>
      <c r="AA3581" s="46"/>
      <c r="AB3581" s="47"/>
      <c r="AC3581" s="123">
        <f t="shared" si="2900"/>
        <v>0</v>
      </c>
      <c r="AD3581" s="46"/>
      <c r="AE3581" s="47"/>
      <c r="AF3581" s="46"/>
      <c r="AG3581" s="47"/>
      <c r="AH3581" s="123">
        <f t="shared" si="2901"/>
        <v>0</v>
      </c>
      <c r="AI3581" s="72">
        <f t="shared" si="2895"/>
        <v>0</v>
      </c>
    </row>
    <row r="3582" spans="1:36" x14ac:dyDescent="0.15">
      <c r="A3582" s="11" t="s">
        <v>9</v>
      </c>
      <c r="B3582" s="18">
        <v>46</v>
      </c>
      <c r="C3582" s="19">
        <v>10</v>
      </c>
      <c r="D3582" s="18">
        <v>5</v>
      </c>
      <c r="E3582" s="32">
        <v>25</v>
      </c>
      <c r="F3582" s="14">
        <f t="shared" ref="F3582" si="2902">SUM(B3582:E3582)</f>
        <v>86</v>
      </c>
      <c r="G3582" s="18">
        <v>16</v>
      </c>
      <c r="H3582" s="19">
        <v>34</v>
      </c>
      <c r="I3582" s="18">
        <v>9</v>
      </c>
      <c r="J3582" s="32">
        <v>1</v>
      </c>
      <c r="K3582" s="14">
        <f t="shared" ref="K3582" si="2903">SUM(G3582:J3582)</f>
        <v>60</v>
      </c>
      <c r="L3582" s="18">
        <v>4</v>
      </c>
      <c r="M3582" s="19">
        <v>30</v>
      </c>
      <c r="N3582" s="18">
        <v>1</v>
      </c>
      <c r="O3582" s="32">
        <v>10</v>
      </c>
      <c r="P3582" s="14">
        <f t="shared" ref="P3582" si="2904">SUM(L3582:O3582)</f>
        <v>45</v>
      </c>
      <c r="Q3582" s="15">
        <f t="shared" si="2894"/>
        <v>191</v>
      </c>
      <c r="R3582" s="93">
        <v>45730</v>
      </c>
      <c r="S3582" s="11" t="s">
        <v>9</v>
      </c>
      <c r="T3582" s="89"/>
      <c r="U3582" s="88"/>
      <c r="V3582" s="89"/>
      <c r="W3582" s="88"/>
      <c r="X3582" s="14">
        <f t="shared" si="2899"/>
        <v>0</v>
      </c>
      <c r="Y3582" s="89"/>
      <c r="Z3582" s="88"/>
      <c r="AA3582" s="89"/>
      <c r="AB3582" s="88"/>
      <c r="AC3582" s="14">
        <f t="shared" si="2900"/>
        <v>0</v>
      </c>
      <c r="AD3582" s="89"/>
      <c r="AE3582" s="88"/>
      <c r="AF3582" s="89"/>
      <c r="AG3582" s="88"/>
      <c r="AH3582" s="14">
        <f t="shared" si="2901"/>
        <v>0</v>
      </c>
      <c r="AI3582" s="15">
        <f t="shared" si="2895"/>
        <v>0</v>
      </c>
    </row>
    <row r="3583" spans="1:36" ht="14.25" thickBot="1" x14ac:dyDescent="0.2">
      <c r="A3583" s="20" t="s">
        <v>2511</v>
      </c>
      <c r="B3583" s="21">
        <v>1</v>
      </c>
      <c r="C3583" s="22">
        <v>1</v>
      </c>
      <c r="D3583" s="21">
        <v>1</v>
      </c>
      <c r="E3583" s="105"/>
      <c r="F3583" s="14">
        <f t="shared" si="2891"/>
        <v>3</v>
      </c>
      <c r="G3583" s="21">
        <v>1</v>
      </c>
      <c r="H3583" s="22">
        <v>1</v>
      </c>
      <c r="I3583" s="21">
        <v>1</v>
      </c>
      <c r="J3583" s="105"/>
      <c r="K3583" s="14">
        <f t="shared" si="2892"/>
        <v>3</v>
      </c>
      <c r="L3583" s="21"/>
      <c r="M3583" s="22">
        <v>1</v>
      </c>
      <c r="N3583" s="21">
        <v>1</v>
      </c>
      <c r="O3583" s="105">
        <v>1</v>
      </c>
      <c r="P3583" s="14">
        <f t="shared" si="2893"/>
        <v>3</v>
      </c>
      <c r="Q3583" s="24">
        <f t="shared" si="2894"/>
        <v>9</v>
      </c>
      <c r="R3583" s="93">
        <v>45733</v>
      </c>
      <c r="S3583" s="11" t="s">
        <v>9</v>
      </c>
      <c r="T3583" s="48"/>
      <c r="U3583" s="49"/>
      <c r="V3583" s="48"/>
      <c r="W3583" s="109"/>
      <c r="X3583" s="14">
        <f t="shared" si="2899"/>
        <v>0</v>
      </c>
      <c r="Y3583" s="48"/>
      <c r="Z3583" s="49"/>
      <c r="AA3583" s="48"/>
      <c r="AB3583" s="109"/>
      <c r="AC3583" s="14">
        <f t="shared" si="2900"/>
        <v>0</v>
      </c>
      <c r="AD3583" s="48"/>
      <c r="AE3583" s="49"/>
      <c r="AF3583" s="48"/>
      <c r="AG3583" s="109"/>
      <c r="AH3583" s="14">
        <f t="shared" si="2901"/>
        <v>0</v>
      </c>
      <c r="AI3583" s="24">
        <f t="shared" si="2895"/>
        <v>0</v>
      </c>
    </row>
    <row r="3584" spans="1:36" ht="14.25" thickBot="1" x14ac:dyDescent="0.2">
      <c r="A3584" s="25" t="s">
        <v>10</v>
      </c>
      <c r="B3584" s="26">
        <f>SUM(B3573:B3583)</f>
        <v>58</v>
      </c>
      <c r="C3584" s="26">
        <f>SUM(C3573:C3583)</f>
        <v>24</v>
      </c>
      <c r="D3584" s="27">
        <f>SUM(D3573:D3583)</f>
        <v>16</v>
      </c>
      <c r="E3584" s="27">
        <f>SUM(E3573:E3583)</f>
        <v>35</v>
      </c>
      <c r="F3584" s="28">
        <f>SUM(B3584:E3584)</f>
        <v>133</v>
      </c>
      <c r="G3584" s="26">
        <f>SUM(G3573:G3583)</f>
        <v>32</v>
      </c>
      <c r="H3584" s="26">
        <f>SUM(H3573:H3583)</f>
        <v>55</v>
      </c>
      <c r="I3584" s="27">
        <f>SUM(I3573:I3583)</f>
        <v>20</v>
      </c>
      <c r="J3584" s="27">
        <f>SUM(J3573:J3583)</f>
        <v>13</v>
      </c>
      <c r="K3584" s="28">
        <f>SUM(G3584:J3584)</f>
        <v>120</v>
      </c>
      <c r="L3584" s="26">
        <f>SUM(L3573:L3583)</f>
        <v>16</v>
      </c>
      <c r="M3584" s="26">
        <f>SUM(M3573:M3583)</f>
        <v>49</v>
      </c>
      <c r="N3584" s="27">
        <f>SUM(N3573:N3583)</f>
        <v>13</v>
      </c>
      <c r="O3584" s="27">
        <f>SUM(O3573:O3583)</f>
        <v>19</v>
      </c>
      <c r="P3584" s="28">
        <f>SUM(L3584:O3584)</f>
        <v>97</v>
      </c>
      <c r="Q3584" s="29">
        <f t="shared" si="2894"/>
        <v>350</v>
      </c>
      <c r="S3584" s="25" t="s">
        <v>10</v>
      </c>
      <c r="T3584" s="26">
        <f>SUM(T3573:T3583)</f>
        <v>266</v>
      </c>
      <c r="U3584" s="26">
        <f>SUM(U3573:U3583)</f>
        <v>266</v>
      </c>
      <c r="V3584" s="27">
        <f>SUM(V3573:V3583)</f>
        <v>252</v>
      </c>
      <c r="W3584" s="27">
        <f>SUM(W3573:W3583)</f>
        <v>237</v>
      </c>
      <c r="X3584" s="28">
        <f>SUM(T3584:W3584)</f>
        <v>1021</v>
      </c>
      <c r="Y3584" s="26">
        <f>SUM(Y3573:Y3583)</f>
        <v>255</v>
      </c>
      <c r="Z3584" s="26">
        <f>SUM(Z3573:Z3583)</f>
        <v>218</v>
      </c>
      <c r="AA3584" s="27">
        <f>SUM(AA3573:AA3583)</f>
        <v>276</v>
      </c>
      <c r="AB3584" s="27">
        <f>SUM(AB3573:AB3583)</f>
        <v>206</v>
      </c>
      <c r="AC3584" s="28">
        <f>SUM(Y3584:AB3584)</f>
        <v>955</v>
      </c>
      <c r="AD3584" s="26">
        <f>SUM(AD3573:AD3583)</f>
        <v>261</v>
      </c>
      <c r="AE3584" s="26">
        <f>SUM(AE3573:AE3583)</f>
        <v>316</v>
      </c>
      <c r="AF3584" s="27">
        <f>SUM(AF3573:AF3583)</f>
        <v>271</v>
      </c>
      <c r="AG3584" s="27">
        <f>SUM(AG3573:AG3583)</f>
        <v>332</v>
      </c>
      <c r="AH3584" s="28">
        <f>SUM(AD3584:AG3584)</f>
        <v>1180</v>
      </c>
      <c r="AI3584" s="29">
        <f t="shared" si="2895"/>
        <v>3156</v>
      </c>
    </row>
    <row r="3585" spans="1:36" x14ac:dyDescent="0.15">
      <c r="A3585" s="30" t="s">
        <v>2472</v>
      </c>
      <c r="B3585" s="31">
        <v>1</v>
      </c>
      <c r="C3585" s="32"/>
      <c r="D3585" s="33"/>
      <c r="E3585" s="32"/>
      <c r="F3585" s="14">
        <f>SUM(B3585:E3585)</f>
        <v>1</v>
      </c>
      <c r="G3585" s="31">
        <v>1</v>
      </c>
      <c r="H3585" s="32"/>
      <c r="I3585" s="33"/>
      <c r="J3585" s="32"/>
      <c r="K3585" s="14">
        <f>SUM(G3585:J3585)</f>
        <v>1</v>
      </c>
      <c r="L3585" s="31">
        <v>1</v>
      </c>
      <c r="M3585" s="32"/>
      <c r="N3585" s="33"/>
      <c r="O3585" s="32"/>
      <c r="P3585" s="14">
        <f>SUM(L3585:O3585)</f>
        <v>1</v>
      </c>
      <c r="Q3585" s="15">
        <f t="shared" si="2894"/>
        <v>3</v>
      </c>
      <c r="R3585" s="56">
        <v>45698</v>
      </c>
      <c r="S3585" s="30" t="s">
        <v>2471</v>
      </c>
      <c r="T3585" s="37">
        <v>2</v>
      </c>
      <c r="U3585" s="19"/>
      <c r="V3585" s="18">
        <v>2</v>
      </c>
      <c r="W3585" s="32"/>
      <c r="X3585" s="14">
        <f t="shared" ref="X3585:X3603" si="2905">SUM(T3585:W3585)</f>
        <v>4</v>
      </c>
      <c r="Y3585" s="37">
        <v>2</v>
      </c>
      <c r="Z3585" s="19"/>
      <c r="AA3585" s="18">
        <v>2</v>
      </c>
      <c r="AB3585" s="32"/>
      <c r="AC3585" s="14">
        <f t="shared" ref="AC3585:AC3603" si="2906">SUM(Y3585:AB3585)</f>
        <v>4</v>
      </c>
      <c r="AD3585" s="37">
        <v>2</v>
      </c>
      <c r="AE3585" s="19"/>
      <c r="AF3585" s="18">
        <v>2</v>
      </c>
      <c r="AG3585" s="32"/>
      <c r="AH3585" s="14">
        <f t="shared" ref="AH3585:AH3603" si="2907">SUM(AD3585:AG3585)</f>
        <v>4</v>
      </c>
      <c r="AI3585" s="15">
        <f t="shared" si="2895"/>
        <v>12</v>
      </c>
      <c r="AJ3585" s="56">
        <v>45695</v>
      </c>
    </row>
    <row r="3586" spans="1:36" x14ac:dyDescent="0.15">
      <c r="A3586" s="30" t="s">
        <v>2478</v>
      </c>
      <c r="B3586" s="37"/>
      <c r="C3586" s="19"/>
      <c r="D3586" s="18">
        <v>1</v>
      </c>
      <c r="E3586" s="32"/>
      <c r="F3586" s="14">
        <f t="shared" ref="F3586:F3608" si="2908">SUM(B3586:E3586)</f>
        <v>1</v>
      </c>
      <c r="G3586" s="37"/>
      <c r="H3586" s="19"/>
      <c r="I3586" s="18">
        <v>1</v>
      </c>
      <c r="J3586" s="32"/>
      <c r="K3586" s="14">
        <f t="shared" ref="K3586:K3608" si="2909">SUM(G3586:J3586)</f>
        <v>1</v>
      </c>
      <c r="L3586" s="37"/>
      <c r="M3586" s="19"/>
      <c r="N3586" s="18">
        <v>1</v>
      </c>
      <c r="O3586" s="32"/>
      <c r="P3586" s="14">
        <f t="shared" ref="P3586:P3608" si="2910">SUM(L3586:O3586)</f>
        <v>1</v>
      </c>
      <c r="Q3586" s="15">
        <f t="shared" si="2894"/>
        <v>3</v>
      </c>
      <c r="R3586" s="56">
        <v>45702</v>
      </c>
      <c r="S3586" s="30" t="s">
        <v>2473</v>
      </c>
      <c r="T3586" s="37"/>
      <c r="U3586" s="19">
        <v>3</v>
      </c>
      <c r="V3586" s="18"/>
      <c r="W3586" s="32">
        <v>2</v>
      </c>
      <c r="X3586" s="14">
        <f t="shared" si="2905"/>
        <v>5</v>
      </c>
      <c r="Y3586" s="37"/>
      <c r="Z3586" s="19">
        <v>3</v>
      </c>
      <c r="AA3586" s="18"/>
      <c r="AB3586" s="32">
        <v>2</v>
      </c>
      <c r="AC3586" s="14">
        <f t="shared" si="2906"/>
        <v>5</v>
      </c>
      <c r="AD3586" s="37"/>
      <c r="AE3586" s="19">
        <v>3</v>
      </c>
      <c r="AF3586" s="18"/>
      <c r="AG3586" s="32">
        <v>2</v>
      </c>
      <c r="AH3586" s="14">
        <f t="shared" si="2907"/>
        <v>5</v>
      </c>
      <c r="AI3586" s="15">
        <f t="shared" si="2895"/>
        <v>15</v>
      </c>
      <c r="AJ3586" s="56">
        <v>45700</v>
      </c>
    </row>
    <row r="3587" spans="1:36" x14ac:dyDescent="0.15">
      <c r="A3587" s="30" t="s">
        <v>2486</v>
      </c>
      <c r="B3587" s="37"/>
      <c r="C3587" s="19"/>
      <c r="D3587" s="18"/>
      <c r="E3587" s="32">
        <v>1</v>
      </c>
      <c r="F3587" s="14">
        <f t="shared" si="2908"/>
        <v>1</v>
      </c>
      <c r="G3587" s="37"/>
      <c r="H3587" s="19"/>
      <c r="I3587" s="18"/>
      <c r="J3587" s="32">
        <v>1</v>
      </c>
      <c r="K3587" s="14">
        <f t="shared" si="2909"/>
        <v>1</v>
      </c>
      <c r="L3587" s="37"/>
      <c r="M3587" s="19"/>
      <c r="N3587" s="18"/>
      <c r="O3587" s="32">
        <v>1</v>
      </c>
      <c r="P3587" s="14">
        <f t="shared" si="2910"/>
        <v>1</v>
      </c>
      <c r="Q3587" s="15">
        <f t="shared" si="2894"/>
        <v>3</v>
      </c>
      <c r="R3587" s="56">
        <v>45708</v>
      </c>
      <c r="S3587" s="30" t="s">
        <v>2475</v>
      </c>
      <c r="T3587" s="37">
        <v>5</v>
      </c>
      <c r="U3587" s="19">
        <v>10</v>
      </c>
      <c r="V3587" s="18">
        <v>5</v>
      </c>
      <c r="W3587" s="32"/>
      <c r="X3587" s="14">
        <f t="shared" si="2905"/>
        <v>20</v>
      </c>
      <c r="Y3587" s="37">
        <v>5</v>
      </c>
      <c r="Z3587" s="19">
        <v>10</v>
      </c>
      <c r="AA3587" s="18">
        <v>5</v>
      </c>
      <c r="AB3587" s="32"/>
      <c r="AC3587" s="14">
        <f t="shared" si="2906"/>
        <v>20</v>
      </c>
      <c r="AD3587" s="37">
        <v>5</v>
      </c>
      <c r="AE3587" s="19">
        <v>10</v>
      </c>
      <c r="AF3587" s="18">
        <v>5</v>
      </c>
      <c r="AG3587" s="32"/>
      <c r="AH3587" s="14">
        <f t="shared" si="2907"/>
        <v>20</v>
      </c>
      <c r="AI3587" s="15">
        <f t="shared" si="2895"/>
        <v>60</v>
      </c>
      <c r="AJ3587" s="56">
        <v>45705</v>
      </c>
    </row>
    <row r="3588" spans="1:36" x14ac:dyDescent="0.15">
      <c r="A3588" s="30" t="s">
        <v>88</v>
      </c>
      <c r="B3588" s="37"/>
      <c r="C3588" s="19">
        <v>1</v>
      </c>
      <c r="D3588" s="18"/>
      <c r="E3588" s="32"/>
      <c r="F3588" s="14">
        <f t="shared" si="2908"/>
        <v>1</v>
      </c>
      <c r="G3588" s="37"/>
      <c r="H3588" s="19">
        <v>1</v>
      </c>
      <c r="I3588" s="18"/>
      <c r="J3588" s="32"/>
      <c r="K3588" s="14">
        <f t="shared" si="2909"/>
        <v>1</v>
      </c>
      <c r="L3588" s="37"/>
      <c r="M3588" s="19">
        <v>1</v>
      </c>
      <c r="N3588" s="18"/>
      <c r="O3588" s="32"/>
      <c r="P3588" s="14">
        <f t="shared" si="2910"/>
        <v>1</v>
      </c>
      <c r="Q3588" s="15">
        <f t="shared" si="2894"/>
        <v>3</v>
      </c>
      <c r="R3588" s="56">
        <v>45708</v>
      </c>
      <c r="S3588" s="30" t="s">
        <v>2483</v>
      </c>
      <c r="T3588" s="37"/>
      <c r="U3588" s="19">
        <v>1</v>
      </c>
      <c r="V3588" s="18"/>
      <c r="W3588" s="32">
        <v>2</v>
      </c>
      <c r="X3588" s="14">
        <f t="shared" si="2905"/>
        <v>3</v>
      </c>
      <c r="Y3588" s="37"/>
      <c r="Z3588" s="19">
        <v>1</v>
      </c>
      <c r="AA3588" s="18"/>
      <c r="AB3588" s="32">
        <v>2</v>
      </c>
      <c r="AC3588" s="14">
        <f t="shared" si="2906"/>
        <v>3</v>
      </c>
      <c r="AD3588" s="37"/>
      <c r="AE3588" s="19">
        <v>1</v>
      </c>
      <c r="AF3588" s="18"/>
      <c r="AG3588" s="32">
        <v>2</v>
      </c>
      <c r="AH3588" s="14">
        <f t="shared" si="2907"/>
        <v>3</v>
      </c>
      <c r="AI3588" s="15">
        <f t="shared" si="2895"/>
        <v>9</v>
      </c>
      <c r="AJ3588" s="56">
        <v>45705</v>
      </c>
    </row>
    <row r="3589" spans="1:36" x14ac:dyDescent="0.15">
      <c r="A3589" s="30" t="s">
        <v>2495</v>
      </c>
      <c r="B3589" s="37">
        <v>1</v>
      </c>
      <c r="C3589" s="19"/>
      <c r="D3589" s="18"/>
      <c r="E3589" s="32"/>
      <c r="F3589" s="14">
        <f t="shared" si="2908"/>
        <v>1</v>
      </c>
      <c r="G3589" s="37">
        <v>1</v>
      </c>
      <c r="H3589" s="19"/>
      <c r="I3589" s="18"/>
      <c r="J3589" s="32"/>
      <c r="K3589" s="14">
        <f t="shared" si="2909"/>
        <v>1</v>
      </c>
      <c r="L3589" s="37">
        <v>1</v>
      </c>
      <c r="M3589" s="19"/>
      <c r="N3589" s="18"/>
      <c r="O3589" s="32"/>
      <c r="P3589" s="14">
        <f t="shared" si="2910"/>
        <v>1</v>
      </c>
      <c r="Q3589" s="15">
        <f t="shared" si="2894"/>
        <v>3</v>
      </c>
      <c r="R3589" s="56">
        <v>45716</v>
      </c>
      <c r="S3589" s="30" t="s">
        <v>2485</v>
      </c>
      <c r="T3589" s="37"/>
      <c r="U3589" s="19">
        <v>1</v>
      </c>
      <c r="V3589" s="18">
        <v>7</v>
      </c>
      <c r="W3589" s="32"/>
      <c r="X3589" s="14">
        <f t="shared" si="2905"/>
        <v>8</v>
      </c>
      <c r="Y3589" s="37"/>
      <c r="Z3589" s="19">
        <v>1</v>
      </c>
      <c r="AA3589" s="18">
        <v>7</v>
      </c>
      <c r="AB3589" s="32"/>
      <c r="AC3589" s="14">
        <f t="shared" si="2906"/>
        <v>8</v>
      </c>
      <c r="AD3589" s="37"/>
      <c r="AE3589" s="19">
        <v>1</v>
      </c>
      <c r="AF3589" s="18">
        <v>7</v>
      </c>
      <c r="AG3589" s="32"/>
      <c r="AH3589" s="14">
        <f t="shared" si="2907"/>
        <v>8</v>
      </c>
      <c r="AI3589" s="15">
        <f t="shared" si="2895"/>
        <v>24</v>
      </c>
      <c r="AJ3589" s="56">
        <v>45707</v>
      </c>
    </row>
    <row r="3590" spans="1:36" x14ac:dyDescent="0.15">
      <c r="A3590" s="30" t="s">
        <v>2496</v>
      </c>
      <c r="B3590" s="37"/>
      <c r="C3590" s="19">
        <v>2</v>
      </c>
      <c r="D3590" s="18"/>
      <c r="E3590" s="32"/>
      <c r="F3590" s="14">
        <f t="shared" si="2908"/>
        <v>2</v>
      </c>
      <c r="G3590" s="37"/>
      <c r="H3590" s="19">
        <v>2</v>
      </c>
      <c r="I3590" s="18"/>
      <c r="J3590" s="32"/>
      <c r="K3590" s="14">
        <f t="shared" si="2909"/>
        <v>2</v>
      </c>
      <c r="L3590" s="37"/>
      <c r="M3590" s="19">
        <v>2</v>
      </c>
      <c r="N3590" s="18"/>
      <c r="O3590" s="32"/>
      <c r="P3590" s="14">
        <f t="shared" si="2910"/>
        <v>2</v>
      </c>
      <c r="Q3590" s="15">
        <f t="shared" si="2894"/>
        <v>6</v>
      </c>
      <c r="R3590" s="56">
        <v>45717</v>
      </c>
      <c r="S3590" s="30" t="s">
        <v>2487</v>
      </c>
      <c r="T3590" s="37">
        <v>3</v>
      </c>
      <c r="U3590" s="19"/>
      <c r="V3590" s="18"/>
      <c r="W3590" s="32"/>
      <c r="X3590" s="14">
        <f t="shared" si="2905"/>
        <v>3</v>
      </c>
      <c r="Y3590" s="37">
        <v>3</v>
      </c>
      <c r="Z3590" s="19"/>
      <c r="AA3590" s="18"/>
      <c r="AB3590" s="32"/>
      <c r="AC3590" s="14">
        <f t="shared" si="2906"/>
        <v>3</v>
      </c>
      <c r="AD3590" s="37">
        <v>3</v>
      </c>
      <c r="AE3590" s="19"/>
      <c r="AF3590" s="18"/>
      <c r="AG3590" s="32"/>
      <c r="AH3590" s="14">
        <f t="shared" si="2907"/>
        <v>3</v>
      </c>
      <c r="AI3590" s="15">
        <f t="shared" si="2895"/>
        <v>9</v>
      </c>
      <c r="AJ3590" s="56">
        <v>45709</v>
      </c>
    </row>
    <row r="3591" spans="1:36" x14ac:dyDescent="0.15">
      <c r="A3591" s="30" t="s">
        <v>2498</v>
      </c>
      <c r="B3591" s="37"/>
      <c r="C3591" s="19"/>
      <c r="D3591" s="18">
        <v>2</v>
      </c>
      <c r="E3591" s="32"/>
      <c r="F3591" s="14">
        <f t="shared" si="2908"/>
        <v>2</v>
      </c>
      <c r="G3591" s="37"/>
      <c r="H3591" s="19">
        <v>2</v>
      </c>
      <c r="I3591" s="18"/>
      <c r="J3591" s="32"/>
      <c r="K3591" s="14">
        <f t="shared" si="2909"/>
        <v>2</v>
      </c>
      <c r="L3591" s="37">
        <v>2</v>
      </c>
      <c r="M3591" s="19"/>
      <c r="N3591" s="18"/>
      <c r="O3591" s="32"/>
      <c r="P3591" s="14">
        <f t="shared" si="2910"/>
        <v>2</v>
      </c>
      <c r="Q3591" s="15">
        <f t="shared" si="2894"/>
        <v>6</v>
      </c>
      <c r="R3591" s="56">
        <v>45720</v>
      </c>
      <c r="S3591" s="30" t="s">
        <v>2488</v>
      </c>
      <c r="T3591" s="37">
        <v>6</v>
      </c>
      <c r="U3591" s="19">
        <v>4</v>
      </c>
      <c r="V3591" s="18">
        <v>4</v>
      </c>
      <c r="W3591" s="32">
        <v>3</v>
      </c>
      <c r="X3591" s="14">
        <f t="shared" si="2905"/>
        <v>17</v>
      </c>
      <c r="Y3591" s="37">
        <v>6</v>
      </c>
      <c r="Z3591" s="19">
        <v>4</v>
      </c>
      <c r="AA3591" s="18">
        <v>4</v>
      </c>
      <c r="AB3591" s="32">
        <v>3</v>
      </c>
      <c r="AC3591" s="14">
        <f t="shared" si="2906"/>
        <v>17</v>
      </c>
      <c r="AD3591" s="37">
        <v>6</v>
      </c>
      <c r="AE3591" s="19">
        <v>4</v>
      </c>
      <c r="AF3591" s="18">
        <v>4</v>
      </c>
      <c r="AG3591" s="32">
        <v>3</v>
      </c>
      <c r="AH3591" s="14">
        <f t="shared" si="2907"/>
        <v>17</v>
      </c>
      <c r="AI3591" s="15">
        <f t="shared" si="2895"/>
        <v>51</v>
      </c>
      <c r="AJ3591" s="56">
        <v>45709</v>
      </c>
    </row>
    <row r="3592" spans="1:36" x14ac:dyDescent="0.15">
      <c r="A3592" s="30" t="s">
        <v>2507</v>
      </c>
      <c r="B3592" s="37">
        <v>1</v>
      </c>
      <c r="C3592" s="19"/>
      <c r="D3592" s="18"/>
      <c r="E3592" s="32"/>
      <c r="F3592" s="14">
        <f t="shared" si="2908"/>
        <v>1</v>
      </c>
      <c r="G3592" s="37">
        <v>1</v>
      </c>
      <c r="H3592" s="19"/>
      <c r="I3592" s="18"/>
      <c r="J3592" s="32"/>
      <c r="K3592" s="14">
        <f t="shared" si="2909"/>
        <v>1</v>
      </c>
      <c r="L3592" s="37">
        <v>1</v>
      </c>
      <c r="M3592" s="19"/>
      <c r="N3592" s="18"/>
      <c r="O3592" s="32"/>
      <c r="P3592" s="14">
        <f t="shared" si="2910"/>
        <v>1</v>
      </c>
      <c r="Q3592" s="15">
        <f t="shared" si="2894"/>
        <v>3</v>
      </c>
      <c r="R3592" s="56">
        <v>45730</v>
      </c>
      <c r="S3592" s="39" t="s">
        <v>1837</v>
      </c>
      <c r="T3592" s="37"/>
      <c r="U3592" s="19"/>
      <c r="V3592" s="18"/>
      <c r="W3592" s="32"/>
      <c r="X3592" s="14">
        <f t="shared" ref="X3592" si="2911">SUM(T3592:W3592)</f>
        <v>0</v>
      </c>
      <c r="Y3592" s="37"/>
      <c r="Z3592" s="19"/>
      <c r="AA3592" s="18"/>
      <c r="AB3592" s="32">
        <v>3</v>
      </c>
      <c r="AC3592" s="14">
        <f t="shared" ref="AC3592" si="2912">SUM(Y3592:AB3592)</f>
        <v>3</v>
      </c>
      <c r="AD3592" s="37"/>
      <c r="AE3592" s="19"/>
      <c r="AF3592" s="18"/>
      <c r="AG3592" s="32"/>
      <c r="AH3592" s="14">
        <f t="shared" ref="AH3592" si="2913">SUM(AD3592:AG3592)</f>
        <v>0</v>
      </c>
      <c r="AI3592" s="15">
        <f t="shared" si="2895"/>
        <v>3</v>
      </c>
      <c r="AJ3592" s="56">
        <v>45709</v>
      </c>
    </row>
    <row r="3593" spans="1:36" x14ac:dyDescent="0.15">
      <c r="A3593" s="30" t="s">
        <v>998</v>
      </c>
      <c r="B3593" s="37">
        <v>49</v>
      </c>
      <c r="C3593" s="19">
        <v>15</v>
      </c>
      <c r="D3593" s="18">
        <v>8</v>
      </c>
      <c r="E3593" s="32">
        <v>29</v>
      </c>
      <c r="F3593" s="14">
        <f t="shared" si="2908"/>
        <v>101</v>
      </c>
      <c r="G3593" s="37">
        <v>22</v>
      </c>
      <c r="H3593" s="19">
        <f>9+34</f>
        <v>43</v>
      </c>
      <c r="I3593" s="18">
        <v>12</v>
      </c>
      <c r="J3593" s="32">
        <v>8</v>
      </c>
      <c r="K3593" s="14">
        <f t="shared" si="2909"/>
        <v>85</v>
      </c>
      <c r="L3593" s="37">
        <v>6</v>
      </c>
      <c r="M3593" s="19">
        <v>37</v>
      </c>
      <c r="N3593" s="18">
        <v>4</v>
      </c>
      <c r="O3593" s="32">
        <v>10</v>
      </c>
      <c r="P3593" s="14">
        <f t="shared" si="2910"/>
        <v>57</v>
      </c>
      <c r="Q3593" s="15">
        <f t="shared" si="2894"/>
        <v>243</v>
      </c>
      <c r="R3593" s="56">
        <v>45731</v>
      </c>
      <c r="S3593" s="30" t="s">
        <v>2490</v>
      </c>
      <c r="T3593" s="37">
        <v>2</v>
      </c>
      <c r="U3593" s="19"/>
      <c r="V3593" s="18"/>
      <c r="W3593" s="32"/>
      <c r="X3593" s="14">
        <f t="shared" si="2905"/>
        <v>2</v>
      </c>
      <c r="Y3593" s="37">
        <v>2</v>
      </c>
      <c r="Z3593" s="19"/>
      <c r="AA3593" s="18"/>
      <c r="AB3593" s="32"/>
      <c r="AC3593" s="14">
        <f t="shared" si="2906"/>
        <v>2</v>
      </c>
      <c r="AD3593" s="37">
        <v>2</v>
      </c>
      <c r="AE3593" s="19"/>
      <c r="AF3593" s="18"/>
      <c r="AG3593" s="32"/>
      <c r="AH3593" s="14">
        <f t="shared" si="2907"/>
        <v>2</v>
      </c>
      <c r="AI3593" s="15">
        <f t="shared" si="2895"/>
        <v>6</v>
      </c>
      <c r="AJ3593" s="56">
        <v>45713</v>
      </c>
    </row>
    <row r="3594" spans="1:36" x14ac:dyDescent="0.15">
      <c r="A3594" s="30"/>
      <c r="B3594" s="37"/>
      <c r="C3594" s="19"/>
      <c r="D3594" s="18"/>
      <c r="E3594" s="32"/>
      <c r="F3594" s="14">
        <f t="shared" si="2908"/>
        <v>0</v>
      </c>
      <c r="G3594" s="37"/>
      <c r="H3594" s="19"/>
      <c r="I3594" s="18"/>
      <c r="J3594" s="32"/>
      <c r="K3594" s="14">
        <f t="shared" si="2909"/>
        <v>0</v>
      </c>
      <c r="L3594" s="37"/>
      <c r="M3594" s="19"/>
      <c r="N3594" s="18"/>
      <c r="O3594" s="32"/>
      <c r="P3594" s="14">
        <f t="shared" si="2910"/>
        <v>0</v>
      </c>
      <c r="Q3594" s="15">
        <f t="shared" si="2894"/>
        <v>0</v>
      </c>
      <c r="R3594" s="57"/>
      <c r="S3594" s="30" t="s">
        <v>2491</v>
      </c>
      <c r="T3594" s="37">
        <v>1</v>
      </c>
      <c r="U3594" s="19">
        <v>7</v>
      </c>
      <c r="V3594" s="18">
        <v>3</v>
      </c>
      <c r="W3594" s="32">
        <v>6</v>
      </c>
      <c r="X3594" s="14">
        <f t="shared" si="2905"/>
        <v>17</v>
      </c>
      <c r="Y3594" s="37">
        <v>1</v>
      </c>
      <c r="Z3594" s="19">
        <v>7</v>
      </c>
      <c r="AA3594" s="18">
        <v>3</v>
      </c>
      <c r="AB3594" s="32">
        <v>6</v>
      </c>
      <c r="AC3594" s="14">
        <f t="shared" si="2906"/>
        <v>17</v>
      </c>
      <c r="AD3594" s="37">
        <v>1</v>
      </c>
      <c r="AE3594" s="19">
        <v>7</v>
      </c>
      <c r="AF3594" s="18">
        <v>3</v>
      </c>
      <c r="AG3594" s="32">
        <v>6</v>
      </c>
      <c r="AH3594" s="14">
        <f t="shared" si="2907"/>
        <v>17</v>
      </c>
      <c r="AI3594" s="15">
        <f t="shared" si="2895"/>
        <v>51</v>
      </c>
      <c r="AJ3594" s="56">
        <v>45715</v>
      </c>
    </row>
    <row r="3595" spans="1:36" x14ac:dyDescent="0.15">
      <c r="A3595" s="30"/>
      <c r="B3595" s="37"/>
      <c r="C3595" s="19"/>
      <c r="D3595" s="18"/>
      <c r="E3595" s="32"/>
      <c r="F3595" s="14">
        <f t="shared" si="2908"/>
        <v>0</v>
      </c>
      <c r="G3595" s="37"/>
      <c r="H3595" s="19"/>
      <c r="I3595" s="18"/>
      <c r="J3595" s="32"/>
      <c r="K3595" s="14">
        <f t="shared" si="2909"/>
        <v>0</v>
      </c>
      <c r="L3595" s="37"/>
      <c r="M3595" s="19"/>
      <c r="N3595" s="18"/>
      <c r="O3595" s="32"/>
      <c r="P3595" s="14">
        <f t="shared" si="2910"/>
        <v>0</v>
      </c>
      <c r="Q3595" s="15">
        <f t="shared" si="2894"/>
        <v>0</v>
      </c>
      <c r="S3595" s="30" t="s">
        <v>2492</v>
      </c>
      <c r="T3595" s="37">
        <v>6</v>
      </c>
      <c r="U3595" s="19"/>
      <c r="V3595" s="18"/>
      <c r="W3595" s="32"/>
      <c r="X3595" s="14">
        <f t="shared" si="2905"/>
        <v>6</v>
      </c>
      <c r="Y3595" s="37">
        <v>6</v>
      </c>
      <c r="Z3595" s="19"/>
      <c r="AA3595" s="18"/>
      <c r="AB3595" s="32"/>
      <c r="AC3595" s="14">
        <f t="shared" si="2906"/>
        <v>6</v>
      </c>
      <c r="AD3595" s="37">
        <v>6</v>
      </c>
      <c r="AE3595" s="19"/>
      <c r="AF3595" s="18"/>
      <c r="AG3595" s="32"/>
      <c r="AH3595" s="14">
        <f t="shared" si="2907"/>
        <v>6</v>
      </c>
      <c r="AI3595" s="15">
        <f t="shared" si="2895"/>
        <v>18</v>
      </c>
      <c r="AJ3595" s="56">
        <v>45716</v>
      </c>
    </row>
    <row r="3596" spans="1:36" x14ac:dyDescent="0.15">
      <c r="A3596" s="30"/>
      <c r="B3596" s="37"/>
      <c r="C3596" s="19"/>
      <c r="D3596" s="18"/>
      <c r="E3596" s="32"/>
      <c r="F3596" s="14">
        <f t="shared" si="2908"/>
        <v>0</v>
      </c>
      <c r="G3596" s="37"/>
      <c r="H3596" s="19"/>
      <c r="I3596" s="18"/>
      <c r="J3596" s="32"/>
      <c r="K3596" s="14">
        <f t="shared" si="2909"/>
        <v>0</v>
      </c>
      <c r="L3596" s="37"/>
      <c r="M3596" s="19"/>
      <c r="N3596" s="18"/>
      <c r="O3596" s="32"/>
      <c r="P3596" s="14">
        <f t="shared" si="2910"/>
        <v>0</v>
      </c>
      <c r="Q3596" s="15">
        <f t="shared" si="2894"/>
        <v>0</v>
      </c>
      <c r="S3596" s="30" t="s">
        <v>2497</v>
      </c>
      <c r="T3596" s="37">
        <v>4</v>
      </c>
      <c r="U3596" s="19">
        <v>5</v>
      </c>
      <c r="V3596" s="18"/>
      <c r="W3596" s="32">
        <v>1</v>
      </c>
      <c r="X3596" s="14">
        <f t="shared" ref="X3596" si="2914">SUM(T3596:W3596)</f>
        <v>10</v>
      </c>
      <c r="Y3596" s="37">
        <v>4</v>
      </c>
      <c r="Z3596" s="19">
        <v>5</v>
      </c>
      <c r="AA3596" s="18"/>
      <c r="AB3596" s="32">
        <v>1</v>
      </c>
      <c r="AC3596" s="14">
        <f t="shared" ref="AC3596" si="2915">SUM(Y3596:AB3596)</f>
        <v>10</v>
      </c>
      <c r="AD3596" s="37">
        <v>4</v>
      </c>
      <c r="AE3596" s="19">
        <v>5</v>
      </c>
      <c r="AF3596" s="18"/>
      <c r="AG3596" s="32">
        <v>1</v>
      </c>
      <c r="AH3596" s="14">
        <f t="shared" ref="AH3596" si="2916">SUM(AD3596:AG3596)</f>
        <v>10</v>
      </c>
      <c r="AI3596" s="15">
        <f t="shared" ref="AI3596:AI3597" si="2917">X3596+AC3596+AH3596</f>
        <v>30</v>
      </c>
      <c r="AJ3596" s="56">
        <v>45721</v>
      </c>
    </row>
    <row r="3597" spans="1:36" x14ac:dyDescent="0.15">
      <c r="A3597" s="30"/>
      <c r="B3597" s="37"/>
      <c r="C3597" s="19"/>
      <c r="D3597" s="18"/>
      <c r="E3597" s="32"/>
      <c r="F3597" s="14">
        <f t="shared" si="2908"/>
        <v>0</v>
      </c>
      <c r="G3597" s="37"/>
      <c r="H3597" s="19"/>
      <c r="I3597" s="18"/>
      <c r="J3597" s="32"/>
      <c r="K3597" s="14">
        <f t="shared" si="2909"/>
        <v>0</v>
      </c>
      <c r="L3597" s="37"/>
      <c r="M3597" s="19"/>
      <c r="N3597" s="18"/>
      <c r="O3597" s="32"/>
      <c r="P3597" s="14">
        <f t="shared" si="2910"/>
        <v>0</v>
      </c>
      <c r="Q3597" s="15">
        <f t="shared" si="2894"/>
        <v>0</v>
      </c>
      <c r="S3597" s="39" t="s">
        <v>1837</v>
      </c>
      <c r="T3597" s="37">
        <v>3</v>
      </c>
      <c r="U3597" s="19"/>
      <c r="V3597" s="18"/>
      <c r="W3597" s="32">
        <v>3</v>
      </c>
      <c r="X3597" s="14">
        <f t="shared" ref="X3597" si="2918">SUM(T3597:W3597)</f>
        <v>6</v>
      </c>
      <c r="Y3597" s="37">
        <v>3</v>
      </c>
      <c r="Z3597" s="19"/>
      <c r="AA3597" s="18"/>
      <c r="AB3597" s="32"/>
      <c r="AC3597" s="14">
        <f t="shared" ref="AC3597" si="2919">SUM(Y3597:AB3597)</f>
        <v>3</v>
      </c>
      <c r="AD3597" s="37">
        <v>3</v>
      </c>
      <c r="AE3597" s="19"/>
      <c r="AF3597" s="18"/>
      <c r="AG3597" s="32">
        <v>3</v>
      </c>
      <c r="AH3597" s="14">
        <f t="shared" ref="AH3597" si="2920">SUM(AD3597:AG3597)</f>
        <v>6</v>
      </c>
      <c r="AI3597" s="15">
        <f t="shared" si="2917"/>
        <v>15</v>
      </c>
      <c r="AJ3597" s="56">
        <v>45720</v>
      </c>
    </row>
    <row r="3598" spans="1:36" x14ac:dyDescent="0.15">
      <c r="A3598" s="30"/>
      <c r="B3598" s="37"/>
      <c r="C3598" s="19"/>
      <c r="D3598" s="18"/>
      <c r="E3598" s="32"/>
      <c r="F3598" s="14">
        <f t="shared" si="2908"/>
        <v>0</v>
      </c>
      <c r="G3598" s="37"/>
      <c r="H3598" s="19"/>
      <c r="I3598" s="18"/>
      <c r="J3598" s="32"/>
      <c r="K3598" s="14">
        <f t="shared" si="2909"/>
        <v>0</v>
      </c>
      <c r="L3598" s="37"/>
      <c r="M3598" s="19"/>
      <c r="N3598" s="18"/>
      <c r="O3598" s="32"/>
      <c r="P3598" s="14">
        <f t="shared" si="2910"/>
        <v>0</v>
      </c>
      <c r="Q3598" s="15">
        <f t="shared" si="2894"/>
        <v>0</v>
      </c>
      <c r="S3598" s="30" t="s">
        <v>2499</v>
      </c>
      <c r="T3598" s="37">
        <v>1</v>
      </c>
      <c r="U3598" s="19">
        <v>12</v>
      </c>
      <c r="V3598" s="18">
        <v>2</v>
      </c>
      <c r="W3598" s="32"/>
      <c r="X3598" s="14">
        <f t="shared" si="2905"/>
        <v>15</v>
      </c>
      <c r="Y3598" s="37">
        <v>1</v>
      </c>
      <c r="Z3598" s="19">
        <v>12</v>
      </c>
      <c r="AA3598" s="18">
        <v>2</v>
      </c>
      <c r="AB3598" s="32"/>
      <c r="AC3598" s="14">
        <f t="shared" si="2906"/>
        <v>15</v>
      </c>
      <c r="AD3598" s="37">
        <v>1</v>
      </c>
      <c r="AE3598" s="19">
        <v>12</v>
      </c>
      <c r="AF3598" s="18">
        <v>2</v>
      </c>
      <c r="AG3598" s="32"/>
      <c r="AH3598" s="14">
        <f t="shared" si="2907"/>
        <v>15</v>
      </c>
      <c r="AI3598" s="15">
        <f t="shared" si="2895"/>
        <v>45</v>
      </c>
      <c r="AJ3598" s="56">
        <v>45722</v>
      </c>
    </row>
    <row r="3599" spans="1:36" x14ac:dyDescent="0.15">
      <c r="A3599" s="30"/>
      <c r="B3599" s="37"/>
      <c r="C3599" s="19"/>
      <c r="D3599" s="18"/>
      <c r="E3599" s="32"/>
      <c r="F3599" s="14">
        <f t="shared" si="2908"/>
        <v>0</v>
      </c>
      <c r="G3599" s="37"/>
      <c r="H3599" s="19"/>
      <c r="I3599" s="18"/>
      <c r="J3599" s="32"/>
      <c r="K3599" s="14">
        <f t="shared" si="2909"/>
        <v>0</v>
      </c>
      <c r="L3599" s="37"/>
      <c r="M3599" s="19"/>
      <c r="N3599" s="18"/>
      <c r="O3599" s="32"/>
      <c r="P3599" s="14">
        <f t="shared" si="2910"/>
        <v>0</v>
      </c>
      <c r="Q3599" s="15">
        <f t="shared" si="2894"/>
        <v>0</v>
      </c>
      <c r="S3599" s="30" t="s">
        <v>2500</v>
      </c>
      <c r="T3599" s="37"/>
      <c r="U3599" s="19">
        <v>4</v>
      </c>
      <c r="V3599" s="18">
        <v>9</v>
      </c>
      <c r="W3599" s="32"/>
      <c r="X3599" s="14">
        <f t="shared" si="2905"/>
        <v>13</v>
      </c>
      <c r="Y3599" s="37"/>
      <c r="Z3599" s="19">
        <v>4</v>
      </c>
      <c r="AA3599" s="18">
        <v>9</v>
      </c>
      <c r="AB3599" s="32"/>
      <c r="AC3599" s="14">
        <f t="shared" si="2906"/>
        <v>13</v>
      </c>
      <c r="AD3599" s="37"/>
      <c r="AE3599" s="19">
        <v>4</v>
      </c>
      <c r="AF3599" s="18">
        <v>9</v>
      </c>
      <c r="AG3599" s="32"/>
      <c r="AH3599" s="14">
        <f t="shared" si="2907"/>
        <v>13</v>
      </c>
      <c r="AI3599" s="15">
        <f t="shared" si="2895"/>
        <v>39</v>
      </c>
      <c r="AJ3599" s="56">
        <v>45723</v>
      </c>
    </row>
    <row r="3600" spans="1:36" x14ac:dyDescent="0.15">
      <c r="A3600" s="30"/>
      <c r="B3600" s="37"/>
      <c r="C3600" s="19"/>
      <c r="D3600" s="18"/>
      <c r="E3600" s="32"/>
      <c r="F3600" s="14">
        <f t="shared" si="2908"/>
        <v>0</v>
      </c>
      <c r="G3600" s="37"/>
      <c r="H3600" s="19"/>
      <c r="I3600" s="18"/>
      <c r="J3600" s="32"/>
      <c r="K3600" s="14">
        <f t="shared" si="2909"/>
        <v>0</v>
      </c>
      <c r="L3600" s="37"/>
      <c r="M3600" s="19"/>
      <c r="N3600" s="18"/>
      <c r="O3600" s="32"/>
      <c r="P3600" s="14">
        <f t="shared" si="2910"/>
        <v>0</v>
      </c>
      <c r="Q3600" s="15">
        <f t="shared" si="2894"/>
        <v>0</v>
      </c>
      <c r="S3600" s="30" t="s">
        <v>2501</v>
      </c>
      <c r="T3600" s="31">
        <v>1</v>
      </c>
      <c r="U3600" s="32">
        <v>4</v>
      </c>
      <c r="V3600" s="33">
        <v>4</v>
      </c>
      <c r="W3600" s="32">
        <v>3</v>
      </c>
      <c r="X3600" s="14">
        <f t="shared" si="2905"/>
        <v>12</v>
      </c>
      <c r="Y3600" s="31">
        <v>1</v>
      </c>
      <c r="Z3600" s="32">
        <v>4</v>
      </c>
      <c r="AA3600" s="33">
        <v>4</v>
      </c>
      <c r="AB3600" s="32">
        <v>3</v>
      </c>
      <c r="AC3600" s="14">
        <f t="shared" si="2906"/>
        <v>12</v>
      </c>
      <c r="AD3600" s="31">
        <v>1</v>
      </c>
      <c r="AE3600" s="32">
        <v>4</v>
      </c>
      <c r="AF3600" s="33">
        <v>4</v>
      </c>
      <c r="AG3600" s="32">
        <v>3</v>
      </c>
      <c r="AH3600" s="14">
        <f t="shared" si="2907"/>
        <v>12</v>
      </c>
      <c r="AI3600" s="15">
        <f t="shared" si="2895"/>
        <v>36</v>
      </c>
      <c r="AJ3600" s="56">
        <v>45723</v>
      </c>
    </row>
    <row r="3601" spans="1:36" x14ac:dyDescent="0.15">
      <c r="A3601" s="30"/>
      <c r="B3601" s="37"/>
      <c r="C3601" s="19"/>
      <c r="D3601" s="18"/>
      <c r="E3601" s="32"/>
      <c r="F3601" s="14">
        <f t="shared" si="2908"/>
        <v>0</v>
      </c>
      <c r="G3601" s="37"/>
      <c r="H3601" s="19"/>
      <c r="I3601" s="18"/>
      <c r="J3601" s="32"/>
      <c r="K3601" s="14">
        <f t="shared" si="2909"/>
        <v>0</v>
      </c>
      <c r="L3601" s="37"/>
      <c r="M3601" s="19"/>
      <c r="N3601" s="18"/>
      <c r="O3601" s="32"/>
      <c r="P3601" s="14">
        <f t="shared" si="2910"/>
        <v>0</v>
      </c>
      <c r="Q3601" s="15">
        <f t="shared" si="2894"/>
        <v>0</v>
      </c>
      <c r="S3601" s="30" t="s">
        <v>2504</v>
      </c>
      <c r="T3601" s="31"/>
      <c r="U3601" s="32"/>
      <c r="V3601" s="33">
        <v>1</v>
      </c>
      <c r="W3601" s="32">
        <v>1</v>
      </c>
      <c r="X3601" s="14">
        <f t="shared" si="2905"/>
        <v>2</v>
      </c>
      <c r="Y3601" s="31"/>
      <c r="Z3601" s="32"/>
      <c r="AA3601" s="33">
        <v>1</v>
      </c>
      <c r="AB3601" s="32">
        <v>1</v>
      </c>
      <c r="AC3601" s="14">
        <f t="shared" si="2906"/>
        <v>2</v>
      </c>
      <c r="AD3601" s="31"/>
      <c r="AE3601" s="32"/>
      <c r="AF3601" s="33">
        <v>1</v>
      </c>
      <c r="AG3601" s="32">
        <v>1</v>
      </c>
      <c r="AH3601" s="14">
        <f t="shared" si="2907"/>
        <v>2</v>
      </c>
      <c r="AI3601" s="15">
        <f t="shared" si="2895"/>
        <v>6</v>
      </c>
      <c r="AJ3601" s="56">
        <v>45726</v>
      </c>
    </row>
    <row r="3602" spans="1:36" x14ac:dyDescent="0.15">
      <c r="A3602" s="30"/>
      <c r="B3602" s="37"/>
      <c r="C3602" s="19"/>
      <c r="D3602" s="18"/>
      <c r="E3602" s="32"/>
      <c r="F3602" s="14">
        <f t="shared" si="2908"/>
        <v>0</v>
      </c>
      <c r="G3602" s="37"/>
      <c r="H3602" s="19"/>
      <c r="I3602" s="18"/>
      <c r="J3602" s="32"/>
      <c r="K3602" s="14">
        <f t="shared" si="2909"/>
        <v>0</v>
      </c>
      <c r="L3602" s="37"/>
      <c r="M3602" s="19"/>
      <c r="N3602" s="18"/>
      <c r="O3602" s="32"/>
      <c r="P3602" s="14">
        <f t="shared" si="2910"/>
        <v>0</v>
      </c>
      <c r="Q3602" s="15">
        <f t="shared" si="2894"/>
        <v>0</v>
      </c>
      <c r="S3602" s="30" t="s">
        <v>2505</v>
      </c>
      <c r="T3602" s="31">
        <v>2</v>
      </c>
      <c r="U3602" s="32"/>
      <c r="V3602" s="33"/>
      <c r="W3602" s="32">
        <v>2</v>
      </c>
      <c r="X3602" s="14">
        <f t="shared" si="2905"/>
        <v>4</v>
      </c>
      <c r="Y3602" s="31">
        <v>2</v>
      </c>
      <c r="Z3602" s="32"/>
      <c r="AA3602" s="33"/>
      <c r="AB3602" s="32">
        <v>2</v>
      </c>
      <c r="AC3602" s="14">
        <f t="shared" si="2906"/>
        <v>4</v>
      </c>
      <c r="AD3602" s="31">
        <v>2</v>
      </c>
      <c r="AE3602" s="32"/>
      <c r="AF3602" s="33"/>
      <c r="AG3602" s="32">
        <v>2</v>
      </c>
      <c r="AH3602" s="14">
        <f t="shared" si="2907"/>
        <v>4</v>
      </c>
      <c r="AI3602" s="15">
        <f t="shared" si="2895"/>
        <v>12</v>
      </c>
      <c r="AJ3602" s="56">
        <v>45728</v>
      </c>
    </row>
    <row r="3603" spans="1:36" x14ac:dyDescent="0.15">
      <c r="A3603" s="30"/>
      <c r="B3603" s="37"/>
      <c r="C3603" s="19"/>
      <c r="D3603" s="18"/>
      <c r="E3603" s="32"/>
      <c r="F3603" s="14">
        <f t="shared" si="2908"/>
        <v>0</v>
      </c>
      <c r="G3603" s="37"/>
      <c r="H3603" s="19"/>
      <c r="I3603" s="18"/>
      <c r="J3603" s="32"/>
      <c r="K3603" s="14">
        <f t="shared" si="2909"/>
        <v>0</v>
      </c>
      <c r="L3603" s="37"/>
      <c r="M3603" s="19"/>
      <c r="N3603" s="18"/>
      <c r="O3603" s="32"/>
      <c r="P3603" s="14">
        <f t="shared" si="2910"/>
        <v>0</v>
      </c>
      <c r="Q3603" s="15">
        <f t="shared" si="2894"/>
        <v>0</v>
      </c>
      <c r="S3603" s="30" t="s">
        <v>2506</v>
      </c>
      <c r="T3603" s="31">
        <v>3</v>
      </c>
      <c r="U3603" s="32"/>
      <c r="V3603" s="33">
        <v>4</v>
      </c>
      <c r="W3603" s="32"/>
      <c r="X3603" s="14">
        <f t="shared" si="2905"/>
        <v>7</v>
      </c>
      <c r="Y3603" s="31">
        <v>3</v>
      </c>
      <c r="Z3603" s="32"/>
      <c r="AA3603" s="33">
        <v>4</v>
      </c>
      <c r="AB3603" s="32"/>
      <c r="AC3603" s="14">
        <f t="shared" si="2906"/>
        <v>7</v>
      </c>
      <c r="AD3603" s="31">
        <v>3</v>
      </c>
      <c r="AE3603" s="32"/>
      <c r="AF3603" s="33">
        <v>4</v>
      </c>
      <c r="AG3603" s="32"/>
      <c r="AH3603" s="14">
        <f t="shared" si="2907"/>
        <v>7</v>
      </c>
      <c r="AI3603" s="15">
        <f t="shared" si="2895"/>
        <v>21</v>
      </c>
      <c r="AJ3603" s="56">
        <v>45729</v>
      </c>
    </row>
    <row r="3604" spans="1:36" x14ac:dyDescent="0.15">
      <c r="A3604" s="39"/>
      <c r="B3604" s="37"/>
      <c r="C3604" s="19"/>
      <c r="D3604" s="18"/>
      <c r="E3604" s="32"/>
      <c r="F3604" s="14">
        <f t="shared" si="2908"/>
        <v>0</v>
      </c>
      <c r="G3604" s="37"/>
      <c r="H3604" s="19"/>
      <c r="I3604" s="18"/>
      <c r="J3604" s="32"/>
      <c r="K3604" s="14">
        <f t="shared" si="2909"/>
        <v>0</v>
      </c>
      <c r="L3604" s="37"/>
      <c r="M3604" s="19"/>
      <c r="N3604" s="18"/>
      <c r="O3604" s="32"/>
      <c r="P3604" s="14">
        <f t="shared" si="2910"/>
        <v>0</v>
      </c>
      <c r="Q3604" s="15">
        <f t="shared" si="2894"/>
        <v>0</v>
      </c>
      <c r="S3604" s="30"/>
      <c r="T3604" s="31"/>
      <c r="U3604" s="32"/>
      <c r="V3604" s="33"/>
      <c r="W3604" s="32"/>
      <c r="X3604" s="14">
        <f t="shared" ref="X3604" si="2921">SUM(T3604:W3604)</f>
        <v>0</v>
      </c>
      <c r="Y3604" s="31"/>
      <c r="Z3604" s="32"/>
      <c r="AA3604" s="33"/>
      <c r="AB3604" s="32"/>
      <c r="AC3604" s="14">
        <f t="shared" ref="AC3604" si="2922">SUM(Y3604:AB3604)</f>
        <v>0</v>
      </c>
      <c r="AD3604" s="31"/>
      <c r="AE3604" s="32"/>
      <c r="AF3604" s="33"/>
      <c r="AG3604" s="32"/>
      <c r="AH3604" s="14">
        <f t="shared" ref="AH3604" si="2923">SUM(AD3604:AG3604)</f>
        <v>0</v>
      </c>
      <c r="AI3604" s="15">
        <f t="shared" ref="AI3604" si="2924">X3604+AC3604+AH3604</f>
        <v>0</v>
      </c>
      <c r="AJ3604" s="57"/>
    </row>
    <row r="3605" spans="1:36" x14ac:dyDescent="0.15">
      <c r="A3605" s="30"/>
      <c r="B3605" s="37"/>
      <c r="C3605" s="19"/>
      <c r="D3605" s="18"/>
      <c r="E3605" s="32"/>
      <c r="F3605" s="14">
        <f t="shared" si="2908"/>
        <v>0</v>
      </c>
      <c r="G3605" s="37"/>
      <c r="H3605" s="19"/>
      <c r="I3605" s="18"/>
      <c r="J3605" s="32"/>
      <c r="K3605" s="14">
        <f t="shared" si="2909"/>
        <v>0</v>
      </c>
      <c r="L3605" s="37"/>
      <c r="M3605" s="19"/>
      <c r="N3605" s="18"/>
      <c r="O3605" s="32"/>
      <c r="P3605" s="14">
        <f t="shared" si="2910"/>
        <v>0</v>
      </c>
      <c r="Q3605" s="15">
        <f t="shared" si="2894"/>
        <v>0</v>
      </c>
      <c r="S3605" s="30" t="s">
        <v>2436</v>
      </c>
      <c r="T3605" s="31"/>
      <c r="U3605" s="32"/>
      <c r="V3605" s="33"/>
      <c r="W3605" s="32"/>
      <c r="X3605" s="14">
        <f t="shared" ref="X3605:X3608" si="2925">SUM(T3605:W3605)</f>
        <v>0</v>
      </c>
      <c r="Y3605" s="31"/>
      <c r="Z3605" s="32"/>
      <c r="AA3605" s="33"/>
      <c r="AB3605" s="32"/>
      <c r="AC3605" s="14">
        <f t="shared" ref="AC3605:AC3608" si="2926">SUM(Y3605:AB3605)</f>
        <v>0</v>
      </c>
      <c r="AD3605" s="31"/>
      <c r="AE3605" s="32"/>
      <c r="AF3605" s="33"/>
      <c r="AG3605" s="32"/>
      <c r="AH3605" s="14">
        <f t="shared" ref="AH3605:AH3608" si="2927">SUM(AD3605:AG3605)</f>
        <v>0</v>
      </c>
      <c r="AI3605" s="15">
        <f t="shared" ref="AI3605:AI3608" si="2928">X3605+AC3605+AH3605</f>
        <v>0</v>
      </c>
      <c r="AJ3605" s="57" t="s">
        <v>45</v>
      </c>
    </row>
    <row r="3606" spans="1:36" x14ac:dyDescent="0.15">
      <c r="A3606" s="30"/>
      <c r="B3606" s="37"/>
      <c r="C3606" s="19"/>
      <c r="D3606" s="18"/>
      <c r="E3606" s="32"/>
      <c r="F3606" s="14">
        <f t="shared" si="2908"/>
        <v>0</v>
      </c>
      <c r="G3606" s="37"/>
      <c r="H3606" s="19"/>
      <c r="I3606" s="18"/>
      <c r="J3606" s="32"/>
      <c r="K3606" s="14">
        <f t="shared" si="2909"/>
        <v>0</v>
      </c>
      <c r="L3606" s="37"/>
      <c r="M3606" s="19"/>
      <c r="N3606" s="18"/>
      <c r="O3606" s="32"/>
      <c r="P3606" s="14">
        <f t="shared" si="2910"/>
        <v>0</v>
      </c>
      <c r="Q3606" s="15">
        <f t="shared" si="2894"/>
        <v>0</v>
      </c>
      <c r="S3606" s="30" t="s">
        <v>2437</v>
      </c>
      <c r="T3606" s="31"/>
      <c r="U3606" s="32"/>
      <c r="V3606" s="33"/>
      <c r="W3606" s="32"/>
      <c r="X3606" s="14">
        <f t="shared" si="2925"/>
        <v>0</v>
      </c>
      <c r="Y3606" s="31"/>
      <c r="Z3606" s="32"/>
      <c r="AA3606" s="33"/>
      <c r="AB3606" s="32"/>
      <c r="AC3606" s="14">
        <f t="shared" si="2926"/>
        <v>0</v>
      </c>
      <c r="AD3606" s="31"/>
      <c r="AE3606" s="32"/>
      <c r="AF3606" s="33"/>
      <c r="AG3606" s="32"/>
      <c r="AH3606" s="14">
        <f t="shared" si="2927"/>
        <v>0</v>
      </c>
      <c r="AI3606" s="15">
        <f t="shared" si="2928"/>
        <v>0</v>
      </c>
      <c r="AJ3606" s="57" t="s">
        <v>451</v>
      </c>
    </row>
    <row r="3607" spans="1:36" x14ac:dyDescent="0.15">
      <c r="A3607" s="13"/>
      <c r="B3607" s="37"/>
      <c r="C3607" s="19"/>
      <c r="D3607" s="18"/>
      <c r="E3607" s="32"/>
      <c r="F3607" s="14">
        <f t="shared" si="2908"/>
        <v>0</v>
      </c>
      <c r="G3607" s="37"/>
      <c r="H3607" s="19"/>
      <c r="I3607" s="18"/>
      <c r="J3607" s="32"/>
      <c r="K3607" s="14">
        <f t="shared" si="2909"/>
        <v>0</v>
      </c>
      <c r="L3607" s="37"/>
      <c r="M3607" s="19"/>
      <c r="N3607" s="18"/>
      <c r="O3607" s="32"/>
      <c r="P3607" s="14">
        <f t="shared" si="2910"/>
        <v>0</v>
      </c>
      <c r="Q3607" s="15">
        <f t="shared" si="2894"/>
        <v>0</v>
      </c>
      <c r="S3607" s="30" t="s">
        <v>2435</v>
      </c>
      <c r="T3607" s="31"/>
      <c r="U3607" s="32"/>
      <c r="V3607" s="33"/>
      <c r="W3607" s="32"/>
      <c r="X3607" s="14">
        <f t="shared" si="2925"/>
        <v>0</v>
      </c>
      <c r="Y3607" s="31"/>
      <c r="Z3607" s="32"/>
      <c r="AA3607" s="33"/>
      <c r="AB3607" s="32"/>
      <c r="AC3607" s="14">
        <f t="shared" si="2926"/>
        <v>0</v>
      </c>
      <c r="AD3607" s="31"/>
      <c r="AE3607" s="32"/>
      <c r="AF3607" s="33"/>
      <c r="AG3607" s="32"/>
      <c r="AH3607" s="14">
        <f t="shared" si="2927"/>
        <v>0</v>
      </c>
      <c r="AI3607" s="15">
        <f t="shared" si="2928"/>
        <v>0</v>
      </c>
      <c r="AJ3607" s="57" t="s">
        <v>818</v>
      </c>
    </row>
    <row r="3608" spans="1:36" ht="14.25" thickBot="1" x14ac:dyDescent="0.2">
      <c r="A3608" s="13"/>
      <c r="B3608" s="37"/>
      <c r="C3608" s="19"/>
      <c r="D3608" s="18"/>
      <c r="E3608" s="106"/>
      <c r="F3608" s="14">
        <f t="shared" si="2908"/>
        <v>0</v>
      </c>
      <c r="G3608" s="37"/>
      <c r="H3608" s="19"/>
      <c r="I3608" s="18"/>
      <c r="J3608" s="32"/>
      <c r="K3608" s="14">
        <f t="shared" si="2909"/>
        <v>0</v>
      </c>
      <c r="L3608" s="37"/>
      <c r="M3608" s="19"/>
      <c r="N3608" s="18"/>
      <c r="O3608" s="106"/>
      <c r="P3608" s="14">
        <f t="shared" si="2910"/>
        <v>0</v>
      </c>
      <c r="Q3608" s="24">
        <f t="shared" si="2894"/>
        <v>0</v>
      </c>
      <c r="S3608" s="30" t="s">
        <v>2441</v>
      </c>
      <c r="T3608" s="31"/>
      <c r="U3608" s="32"/>
      <c r="V3608" s="33"/>
      <c r="W3608" s="32"/>
      <c r="X3608" s="14">
        <f t="shared" si="2925"/>
        <v>0</v>
      </c>
      <c r="Y3608" s="31"/>
      <c r="Z3608" s="32"/>
      <c r="AA3608" s="33"/>
      <c r="AB3608" s="32"/>
      <c r="AC3608" s="14">
        <f t="shared" si="2926"/>
        <v>0</v>
      </c>
      <c r="AD3608" s="31"/>
      <c r="AE3608" s="32"/>
      <c r="AF3608" s="33"/>
      <c r="AG3608" s="32"/>
      <c r="AH3608" s="14">
        <f t="shared" si="2927"/>
        <v>0</v>
      </c>
      <c r="AI3608" s="15">
        <f t="shared" si="2928"/>
        <v>0</v>
      </c>
      <c r="AJ3608" s="57" t="s">
        <v>2442</v>
      </c>
    </row>
    <row r="3609" spans="1:36" ht="14.25" thickBot="1" x14ac:dyDescent="0.2">
      <c r="A3609" s="3" t="s">
        <v>11</v>
      </c>
      <c r="B3609" s="26">
        <f>SUM(B3585:B3608)</f>
        <v>52</v>
      </c>
      <c r="C3609" s="26">
        <f t="shared" ref="C3609:E3609" si="2929">SUM(C3585:C3608)</f>
        <v>18</v>
      </c>
      <c r="D3609" s="26">
        <f t="shared" si="2929"/>
        <v>11</v>
      </c>
      <c r="E3609" s="26">
        <f t="shared" si="2929"/>
        <v>30</v>
      </c>
      <c r="F3609" s="40">
        <f>SUM(F3585:F3608)</f>
        <v>111</v>
      </c>
      <c r="G3609" s="26">
        <f t="shared" ref="G3609:Q3609" si="2930">SUM(G3585:G3608)</f>
        <v>25</v>
      </c>
      <c r="H3609" s="26">
        <f t="shared" si="2930"/>
        <v>48</v>
      </c>
      <c r="I3609" s="27">
        <f t="shared" si="2930"/>
        <v>13</v>
      </c>
      <c r="J3609" s="27">
        <f t="shared" si="2930"/>
        <v>9</v>
      </c>
      <c r="K3609" s="40">
        <f t="shared" si="2930"/>
        <v>95</v>
      </c>
      <c r="L3609" s="26">
        <f t="shared" si="2930"/>
        <v>11</v>
      </c>
      <c r="M3609" s="26">
        <f t="shared" si="2930"/>
        <v>40</v>
      </c>
      <c r="N3609" s="26">
        <f t="shared" si="2930"/>
        <v>5</v>
      </c>
      <c r="O3609" s="26">
        <f t="shared" si="2930"/>
        <v>11</v>
      </c>
      <c r="P3609" s="40">
        <f t="shared" si="2930"/>
        <v>67</v>
      </c>
      <c r="Q3609" s="41">
        <f t="shared" si="2930"/>
        <v>273</v>
      </c>
      <c r="S3609" s="3" t="s">
        <v>11</v>
      </c>
      <c r="T3609" s="26">
        <f t="shared" ref="T3609:AI3609" si="2931">SUM(T3585:T3608)</f>
        <v>39</v>
      </c>
      <c r="U3609" s="26">
        <f t="shared" si="2931"/>
        <v>51</v>
      </c>
      <c r="V3609" s="26">
        <f t="shared" si="2931"/>
        <v>41</v>
      </c>
      <c r="W3609" s="26">
        <f t="shared" si="2931"/>
        <v>23</v>
      </c>
      <c r="X3609" s="40">
        <f t="shared" si="2931"/>
        <v>154</v>
      </c>
      <c r="Y3609" s="26">
        <f t="shared" si="2931"/>
        <v>39</v>
      </c>
      <c r="Z3609" s="26">
        <f t="shared" si="2931"/>
        <v>51</v>
      </c>
      <c r="AA3609" s="27">
        <f t="shared" si="2931"/>
        <v>41</v>
      </c>
      <c r="AB3609" s="27">
        <f t="shared" si="2931"/>
        <v>23</v>
      </c>
      <c r="AC3609" s="40">
        <f t="shared" si="2931"/>
        <v>154</v>
      </c>
      <c r="AD3609" s="26">
        <f t="shared" si="2931"/>
        <v>39</v>
      </c>
      <c r="AE3609" s="26">
        <f t="shared" si="2931"/>
        <v>51</v>
      </c>
      <c r="AF3609" s="26">
        <f t="shared" si="2931"/>
        <v>41</v>
      </c>
      <c r="AG3609" s="26">
        <f t="shared" si="2931"/>
        <v>23</v>
      </c>
      <c r="AH3609" s="40">
        <f t="shared" si="2931"/>
        <v>154</v>
      </c>
      <c r="AI3609" s="41">
        <f t="shared" si="2931"/>
        <v>462</v>
      </c>
    </row>
    <row r="3610" spans="1:36" ht="14.25" thickBot="1" x14ac:dyDescent="0.2">
      <c r="A3610" s="42" t="s">
        <v>12</v>
      </c>
      <c r="B3610" s="43">
        <f>B3584-B3609</f>
        <v>6</v>
      </c>
      <c r="C3610" s="43">
        <f t="shared" ref="C3610:Q3610" si="2932">C3584-C3609</f>
        <v>6</v>
      </c>
      <c r="D3610" s="43">
        <f t="shared" si="2932"/>
        <v>5</v>
      </c>
      <c r="E3610" s="43">
        <f t="shared" si="2932"/>
        <v>5</v>
      </c>
      <c r="F3610" s="43">
        <f t="shared" si="2932"/>
        <v>22</v>
      </c>
      <c r="G3610" s="43">
        <f t="shared" si="2932"/>
        <v>7</v>
      </c>
      <c r="H3610" s="43">
        <f t="shared" si="2932"/>
        <v>7</v>
      </c>
      <c r="I3610" s="43">
        <f t="shared" si="2932"/>
        <v>7</v>
      </c>
      <c r="J3610" s="43">
        <f t="shared" si="2932"/>
        <v>4</v>
      </c>
      <c r="K3610" s="43">
        <f t="shared" si="2932"/>
        <v>25</v>
      </c>
      <c r="L3610" s="43">
        <f t="shared" si="2932"/>
        <v>5</v>
      </c>
      <c r="M3610" s="43">
        <f t="shared" si="2932"/>
        <v>9</v>
      </c>
      <c r="N3610" s="43">
        <f t="shared" si="2932"/>
        <v>8</v>
      </c>
      <c r="O3610" s="43">
        <f t="shared" si="2932"/>
        <v>8</v>
      </c>
      <c r="P3610" s="43">
        <f t="shared" si="2932"/>
        <v>30</v>
      </c>
      <c r="Q3610" s="41">
        <f t="shared" si="2932"/>
        <v>77</v>
      </c>
      <c r="S3610" s="42" t="s">
        <v>12</v>
      </c>
      <c r="T3610" s="43">
        <f>T3584-T3609</f>
        <v>227</v>
      </c>
      <c r="U3610" s="43">
        <f t="shared" ref="U3610:AI3610" si="2933">U3584-U3609</f>
        <v>215</v>
      </c>
      <c r="V3610" s="43">
        <f t="shared" si="2933"/>
        <v>211</v>
      </c>
      <c r="W3610" s="43">
        <f t="shared" si="2933"/>
        <v>214</v>
      </c>
      <c r="X3610" s="43">
        <f t="shared" si="2933"/>
        <v>867</v>
      </c>
      <c r="Y3610" s="43">
        <f t="shared" si="2933"/>
        <v>216</v>
      </c>
      <c r="Z3610" s="43">
        <f t="shared" si="2933"/>
        <v>167</v>
      </c>
      <c r="AA3610" s="43">
        <f t="shared" si="2933"/>
        <v>235</v>
      </c>
      <c r="AB3610" s="43">
        <f t="shared" si="2933"/>
        <v>183</v>
      </c>
      <c r="AC3610" s="43">
        <f t="shared" si="2933"/>
        <v>801</v>
      </c>
      <c r="AD3610" s="43">
        <f t="shared" si="2933"/>
        <v>222</v>
      </c>
      <c r="AE3610" s="43">
        <f t="shared" si="2933"/>
        <v>265</v>
      </c>
      <c r="AF3610" s="43">
        <f t="shared" si="2933"/>
        <v>230</v>
      </c>
      <c r="AG3610" s="43">
        <f t="shared" si="2933"/>
        <v>309</v>
      </c>
      <c r="AH3610" s="43">
        <f t="shared" si="2933"/>
        <v>1026</v>
      </c>
      <c r="AI3610" s="41">
        <f t="shared" si="2933"/>
        <v>2694</v>
      </c>
    </row>
    <row r="3611" spans="1:36" x14ac:dyDescent="0.15">
      <c r="T3611" s="104"/>
      <c r="U3611" s="104"/>
      <c r="V3611" s="104"/>
      <c r="W3611" s="104"/>
      <c r="X3611" s="104"/>
      <c r="Y3611" s="104"/>
      <c r="Z3611" s="104"/>
      <c r="AA3611" s="104"/>
      <c r="AB3611" s="104"/>
      <c r="AC3611" s="104"/>
      <c r="AD3611" s="104"/>
      <c r="AE3611" s="104"/>
      <c r="AF3611" s="104"/>
      <c r="AG3611" s="104"/>
      <c r="AH3611" s="104"/>
    </row>
    <row r="3612" spans="1:36" x14ac:dyDescent="0.15">
      <c r="T3612" s="138"/>
      <c r="U3612" s="138"/>
      <c r="V3612" s="138"/>
      <c r="W3612" s="138"/>
      <c r="X3612" s="138"/>
      <c r="Y3612" s="138"/>
      <c r="Z3612" s="138"/>
      <c r="AA3612" s="138"/>
      <c r="AB3612" s="138"/>
      <c r="AC3612" s="138"/>
      <c r="AD3612" s="138"/>
      <c r="AE3612" s="138"/>
      <c r="AF3612" s="138"/>
      <c r="AG3612" s="138"/>
      <c r="AH3612" s="138"/>
    </row>
    <row r="3613" spans="1:36" ht="21.75" thickBot="1" x14ac:dyDescent="0.25">
      <c r="A3613" s="50" t="s">
        <v>13</v>
      </c>
      <c r="B3613" s="51"/>
      <c r="C3613" s="51"/>
      <c r="D3613" s="51"/>
      <c r="E3613" s="51"/>
      <c r="F3613" s="54" t="s">
        <v>26</v>
      </c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S3613" s="50" t="s">
        <v>14</v>
      </c>
      <c r="T3613" s="51"/>
      <c r="U3613" s="51"/>
      <c r="V3613" s="51"/>
      <c r="W3613" s="51"/>
      <c r="X3613" s="54" t="s">
        <v>26</v>
      </c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</row>
    <row r="3614" spans="1:36" ht="14.25" thickBot="1" x14ac:dyDescent="0.2">
      <c r="A3614" s="2" t="s">
        <v>0</v>
      </c>
      <c r="B3614" s="225" t="s">
        <v>15</v>
      </c>
      <c r="C3614" s="225"/>
      <c r="D3614" s="225"/>
      <c r="E3614" s="225"/>
      <c r="F3614" s="226"/>
      <c r="G3614" s="225" t="s">
        <v>1</v>
      </c>
      <c r="H3614" s="225"/>
      <c r="I3614" s="225"/>
      <c r="J3614" s="225"/>
      <c r="K3614" s="226"/>
      <c r="L3614" s="225" t="s">
        <v>16</v>
      </c>
      <c r="M3614" s="225"/>
      <c r="N3614" s="225"/>
      <c r="O3614" s="225"/>
      <c r="P3614" s="225"/>
      <c r="Q3614" s="227" t="s">
        <v>2</v>
      </c>
      <c r="S3614" s="2" t="s">
        <v>0</v>
      </c>
      <c r="T3614" s="224" t="s">
        <v>15</v>
      </c>
      <c r="U3614" s="225"/>
      <c r="V3614" s="225"/>
      <c r="W3614" s="225"/>
      <c r="X3614" s="169"/>
      <c r="Y3614" s="224" t="s">
        <v>1</v>
      </c>
      <c r="Z3614" s="225"/>
      <c r="AA3614" s="225"/>
      <c r="AB3614" s="225"/>
      <c r="AC3614" s="169"/>
      <c r="AD3614" s="224" t="s">
        <v>16</v>
      </c>
      <c r="AE3614" s="225"/>
      <c r="AF3614" s="225"/>
      <c r="AG3614" s="225"/>
      <c r="AH3614" s="168"/>
      <c r="AI3614" s="227" t="s">
        <v>2</v>
      </c>
    </row>
    <row r="3615" spans="1:36" ht="14.25" thickBot="1" x14ac:dyDescent="0.2">
      <c r="A3615" s="2" t="s">
        <v>3</v>
      </c>
      <c r="B3615" s="3" t="s">
        <v>4</v>
      </c>
      <c r="C3615" s="2" t="s">
        <v>5</v>
      </c>
      <c r="D3615" s="4" t="s">
        <v>6</v>
      </c>
      <c r="E3615" s="2" t="s">
        <v>821</v>
      </c>
      <c r="F3615" s="2" t="s">
        <v>7</v>
      </c>
      <c r="G3615" s="3" t="s">
        <v>4</v>
      </c>
      <c r="H3615" s="2" t="s">
        <v>5</v>
      </c>
      <c r="I3615" s="4" t="s">
        <v>6</v>
      </c>
      <c r="J3615" s="2" t="s">
        <v>820</v>
      </c>
      <c r="K3615" s="2" t="s">
        <v>7</v>
      </c>
      <c r="L3615" s="3" t="s">
        <v>4</v>
      </c>
      <c r="M3615" s="2" t="s">
        <v>5</v>
      </c>
      <c r="N3615" s="4" t="s">
        <v>6</v>
      </c>
      <c r="O3615" s="2" t="s">
        <v>820</v>
      </c>
      <c r="P3615" s="3" t="s">
        <v>7</v>
      </c>
      <c r="Q3615" s="228"/>
      <c r="S3615" s="2" t="s">
        <v>1954</v>
      </c>
      <c r="T3615" s="3" t="s">
        <v>1955</v>
      </c>
      <c r="U3615" s="2" t="s">
        <v>5</v>
      </c>
      <c r="V3615" s="4" t="s">
        <v>6</v>
      </c>
      <c r="W3615" s="2" t="s">
        <v>821</v>
      </c>
      <c r="X3615" s="2" t="s">
        <v>7</v>
      </c>
      <c r="Y3615" s="3" t="s">
        <v>4</v>
      </c>
      <c r="Z3615" s="2" t="s">
        <v>5</v>
      </c>
      <c r="AA3615" s="4" t="s">
        <v>6</v>
      </c>
      <c r="AB3615" s="2" t="s">
        <v>821</v>
      </c>
      <c r="AC3615" s="2" t="s">
        <v>7</v>
      </c>
      <c r="AD3615" s="3" t="s">
        <v>4</v>
      </c>
      <c r="AE3615" s="2" t="s">
        <v>5</v>
      </c>
      <c r="AF3615" s="4" t="s">
        <v>6</v>
      </c>
      <c r="AG3615" s="2" t="s">
        <v>821</v>
      </c>
      <c r="AH3615" s="3" t="s">
        <v>7</v>
      </c>
      <c r="AI3615" s="228"/>
    </row>
    <row r="3616" spans="1:36" x14ac:dyDescent="0.15">
      <c r="A3616" s="5" t="s">
        <v>12</v>
      </c>
      <c r="B3616" s="6">
        <f>B3610</f>
        <v>6</v>
      </c>
      <c r="C3616" s="7">
        <f>C3610</f>
        <v>6</v>
      </c>
      <c r="D3616" s="6">
        <f>D3610</f>
        <v>5</v>
      </c>
      <c r="E3616" s="7">
        <f>E3610</f>
        <v>5</v>
      </c>
      <c r="F3616" s="8">
        <f>SUM(B3616:E3616)</f>
        <v>22</v>
      </c>
      <c r="G3616" s="6">
        <f>G3610</f>
        <v>7</v>
      </c>
      <c r="H3616" s="7">
        <f>H3610</f>
        <v>7</v>
      </c>
      <c r="I3616" s="6">
        <f>I3610</f>
        <v>7</v>
      </c>
      <c r="J3616" s="7">
        <f>J3610</f>
        <v>4</v>
      </c>
      <c r="K3616" s="8">
        <f>SUM(G3616:J3616)</f>
        <v>25</v>
      </c>
      <c r="L3616" s="6">
        <f>L3610</f>
        <v>5</v>
      </c>
      <c r="M3616" s="7">
        <f>M3610</f>
        <v>9</v>
      </c>
      <c r="N3616" s="6">
        <f>N3610</f>
        <v>8</v>
      </c>
      <c r="O3616" s="7">
        <f>O3610</f>
        <v>8</v>
      </c>
      <c r="P3616" s="8">
        <f>SUM(L3616:O3616)</f>
        <v>30</v>
      </c>
      <c r="Q3616" s="9">
        <f>F3616+K3616+P3616</f>
        <v>77</v>
      </c>
      <c r="S3616" s="5" t="s">
        <v>12</v>
      </c>
      <c r="T3616" s="6">
        <f>T3610</f>
        <v>227</v>
      </c>
      <c r="U3616" s="7">
        <f>U3610</f>
        <v>215</v>
      </c>
      <c r="V3616" s="6">
        <f>V3610</f>
        <v>211</v>
      </c>
      <c r="W3616" s="7">
        <f>W3610</f>
        <v>214</v>
      </c>
      <c r="X3616" s="8">
        <f>SUM(T3616:W3616)</f>
        <v>867</v>
      </c>
      <c r="Y3616" s="6">
        <f>Y3610</f>
        <v>216</v>
      </c>
      <c r="Z3616" s="7">
        <f>Z3610</f>
        <v>167</v>
      </c>
      <c r="AA3616" s="6">
        <f>AA3610</f>
        <v>235</v>
      </c>
      <c r="AB3616" s="7">
        <f>AB3610</f>
        <v>183</v>
      </c>
      <c r="AC3616" s="8">
        <f>SUM(Y3616:AB3616)</f>
        <v>801</v>
      </c>
      <c r="AD3616" s="7">
        <f>AD3610</f>
        <v>222</v>
      </c>
      <c r="AE3616" s="7">
        <f>AE3610</f>
        <v>265</v>
      </c>
      <c r="AF3616" s="6">
        <f>AF3610</f>
        <v>230</v>
      </c>
      <c r="AG3616" s="7">
        <f>AG3610</f>
        <v>309</v>
      </c>
      <c r="AH3616" s="8">
        <f>SUM(AD3616:AG3616)</f>
        <v>1026</v>
      </c>
      <c r="AI3616" s="9">
        <f>X3616+AC3616+AH3616</f>
        <v>2694</v>
      </c>
    </row>
    <row r="3617" spans="1:36" x14ac:dyDescent="0.15">
      <c r="A3617" s="11" t="s">
        <v>836</v>
      </c>
      <c r="B3617" s="31">
        <v>5</v>
      </c>
      <c r="C3617" s="32"/>
      <c r="D3617" s="33">
        <v>2</v>
      </c>
      <c r="E3617" s="32"/>
      <c r="F3617" s="14">
        <f t="shared" ref="F3617:F3626" si="2934">SUM(B3617:E3617)</f>
        <v>7</v>
      </c>
      <c r="G3617" s="31"/>
      <c r="H3617" s="32"/>
      <c r="I3617" s="33"/>
      <c r="J3617" s="32"/>
      <c r="K3617" s="14">
        <f t="shared" ref="K3617:K3626" si="2935">SUM(G3617:J3617)</f>
        <v>0</v>
      </c>
      <c r="L3617" s="31">
        <v>3</v>
      </c>
      <c r="M3617" s="32">
        <v>1</v>
      </c>
      <c r="N3617" s="33">
        <v>3</v>
      </c>
      <c r="O3617" s="32"/>
      <c r="P3617" s="14">
        <f t="shared" ref="P3617:P3626" si="2936">SUM(L3617:O3617)</f>
        <v>7</v>
      </c>
      <c r="Q3617" s="15">
        <f t="shared" ref="Q3617:Q3651" si="2937">F3617+K3617+P3617</f>
        <v>14</v>
      </c>
      <c r="R3617" s="93">
        <v>45734</v>
      </c>
      <c r="S3617" s="11" t="s">
        <v>258</v>
      </c>
      <c r="T3617" s="12">
        <v>1</v>
      </c>
      <c r="U3617" s="13"/>
      <c r="V3617" s="12"/>
      <c r="W3617" s="30">
        <v>2</v>
      </c>
      <c r="X3617" s="14">
        <f t="shared" ref="X3617:X3618" si="2938">SUM(T3617:W3617)</f>
        <v>3</v>
      </c>
      <c r="Y3617" s="12">
        <v>1</v>
      </c>
      <c r="Z3617" s="13">
        <v>1</v>
      </c>
      <c r="AA3617" s="12">
        <v>1</v>
      </c>
      <c r="AB3617" s="30">
        <v>2</v>
      </c>
      <c r="AC3617" s="14">
        <f t="shared" ref="AC3617:AC3618" si="2939">SUM(Y3617:AB3617)</f>
        <v>5</v>
      </c>
      <c r="AD3617" s="12">
        <v>2</v>
      </c>
      <c r="AE3617" s="13"/>
      <c r="AF3617" s="12">
        <v>1</v>
      </c>
      <c r="AG3617" s="30">
        <v>3</v>
      </c>
      <c r="AH3617" s="14">
        <f t="shared" ref="AH3617:AH3618" si="2940">SUM(AD3617:AG3617)</f>
        <v>6</v>
      </c>
      <c r="AI3617" s="15">
        <f t="shared" ref="AI3617:AI3618" si="2941">X3617+AC3617+AH3617</f>
        <v>14</v>
      </c>
      <c r="AJ3617" s="93">
        <v>45745</v>
      </c>
    </row>
    <row r="3618" spans="1:36" x14ac:dyDescent="0.15">
      <c r="A3618" s="11" t="s">
        <v>9</v>
      </c>
      <c r="B3618" s="37"/>
      <c r="C3618" s="19">
        <v>3</v>
      </c>
      <c r="D3618" s="18">
        <v>3</v>
      </c>
      <c r="E3618" s="32">
        <v>3</v>
      </c>
      <c r="F3618" s="14">
        <f t="shared" si="2934"/>
        <v>9</v>
      </c>
      <c r="G3618" s="37"/>
      <c r="H3618" s="19">
        <v>3</v>
      </c>
      <c r="I3618" s="18">
        <v>3</v>
      </c>
      <c r="J3618" s="32">
        <v>3</v>
      </c>
      <c r="K3618" s="14">
        <f t="shared" si="2935"/>
        <v>9</v>
      </c>
      <c r="L3618" s="37"/>
      <c r="M3618" s="19"/>
      <c r="N3618" s="18"/>
      <c r="O3618" s="32"/>
      <c r="P3618" s="14">
        <f t="shared" si="2936"/>
        <v>0</v>
      </c>
      <c r="Q3618" s="15">
        <f t="shared" si="2937"/>
        <v>18</v>
      </c>
      <c r="R3618" s="56">
        <v>45735</v>
      </c>
      <c r="S3618" s="11" t="s">
        <v>258</v>
      </c>
      <c r="T3618" s="12"/>
      <c r="U3618" s="13">
        <v>1</v>
      </c>
      <c r="V3618" s="12">
        <v>2</v>
      </c>
      <c r="W3618" s="30">
        <v>8</v>
      </c>
      <c r="X3618" s="14">
        <f t="shared" si="2938"/>
        <v>11</v>
      </c>
      <c r="Y3618" s="12">
        <v>3</v>
      </c>
      <c r="Z3618" s="13">
        <v>12</v>
      </c>
      <c r="AA3618" s="12">
        <v>5</v>
      </c>
      <c r="AB3618" s="30">
        <v>5</v>
      </c>
      <c r="AC3618" s="14">
        <f t="shared" si="2939"/>
        <v>25</v>
      </c>
      <c r="AD3618" s="12">
        <v>1</v>
      </c>
      <c r="AE3618" s="13">
        <v>4</v>
      </c>
      <c r="AF3618" s="12">
        <v>11</v>
      </c>
      <c r="AG3618" s="30">
        <v>3</v>
      </c>
      <c r="AH3618" s="14">
        <f t="shared" si="2940"/>
        <v>19</v>
      </c>
      <c r="AI3618" s="15">
        <f t="shared" si="2941"/>
        <v>55</v>
      </c>
      <c r="AJ3618" s="93">
        <v>45766</v>
      </c>
    </row>
    <row r="3619" spans="1:36" x14ac:dyDescent="0.15">
      <c r="A3619" s="11" t="s">
        <v>66</v>
      </c>
      <c r="B3619" s="12">
        <v>1</v>
      </c>
      <c r="C3619" s="13"/>
      <c r="D3619" s="12">
        <v>1</v>
      </c>
      <c r="E3619" s="30">
        <v>2</v>
      </c>
      <c r="F3619" s="14">
        <f t="shared" si="2934"/>
        <v>4</v>
      </c>
      <c r="G3619" s="12">
        <v>1</v>
      </c>
      <c r="H3619" s="13"/>
      <c r="I3619" s="12">
        <v>1</v>
      </c>
      <c r="J3619" s="30">
        <v>2</v>
      </c>
      <c r="K3619" s="14">
        <f t="shared" si="2935"/>
        <v>4</v>
      </c>
      <c r="L3619" s="12">
        <v>1</v>
      </c>
      <c r="M3619" s="13"/>
      <c r="N3619" s="12">
        <v>1</v>
      </c>
      <c r="O3619" s="30">
        <v>2</v>
      </c>
      <c r="P3619" s="14">
        <f t="shared" si="2936"/>
        <v>4</v>
      </c>
      <c r="Q3619" s="15">
        <f t="shared" si="2937"/>
        <v>12</v>
      </c>
      <c r="R3619" s="56">
        <v>45743</v>
      </c>
      <c r="S3619" s="11" t="s">
        <v>478</v>
      </c>
      <c r="T3619" s="89">
        <v>150</v>
      </c>
      <c r="U3619" s="88">
        <v>250</v>
      </c>
      <c r="V3619" s="89">
        <v>150</v>
      </c>
      <c r="W3619" s="88">
        <v>100</v>
      </c>
      <c r="X3619" s="14">
        <f t="shared" ref="X3619:X3620" si="2942">SUM(T3619:W3619)</f>
        <v>650</v>
      </c>
      <c r="Y3619" s="89">
        <v>200</v>
      </c>
      <c r="Z3619" s="88">
        <v>550</v>
      </c>
      <c r="AA3619" s="89">
        <v>250</v>
      </c>
      <c r="AB3619" s="88">
        <v>200</v>
      </c>
      <c r="AC3619" s="14">
        <f>SUM(Y3619:AB3619)</f>
        <v>1200</v>
      </c>
      <c r="AD3619" s="89">
        <v>100</v>
      </c>
      <c r="AE3619" s="88">
        <v>350</v>
      </c>
      <c r="AF3619" s="89">
        <v>100</v>
      </c>
      <c r="AG3619" s="88">
        <v>50</v>
      </c>
      <c r="AH3619" s="14">
        <f>SUM(AD3619:AG3619)</f>
        <v>600</v>
      </c>
      <c r="AI3619" s="15">
        <f t="shared" ref="AI3619:AI3620" si="2943">X3619+AC3619+AH3619</f>
        <v>2450</v>
      </c>
      <c r="AJ3619" s="56" t="s">
        <v>2520</v>
      </c>
    </row>
    <row r="3620" spans="1:36" x14ac:dyDescent="0.15">
      <c r="A3620" s="11" t="s">
        <v>691</v>
      </c>
      <c r="B3620" s="12"/>
      <c r="C3620" s="13"/>
      <c r="D3620" s="12"/>
      <c r="E3620" s="30"/>
      <c r="F3620" s="14">
        <f t="shared" si="2934"/>
        <v>0</v>
      </c>
      <c r="G3620" s="12"/>
      <c r="H3620" s="13">
        <v>1</v>
      </c>
      <c r="I3620" s="12"/>
      <c r="J3620" s="30"/>
      <c r="K3620" s="14">
        <f t="shared" si="2935"/>
        <v>1</v>
      </c>
      <c r="L3620" s="12">
        <v>1</v>
      </c>
      <c r="M3620" s="13"/>
      <c r="N3620" s="12"/>
      <c r="O3620" s="30">
        <v>1</v>
      </c>
      <c r="P3620" s="14">
        <f t="shared" si="2936"/>
        <v>2</v>
      </c>
      <c r="Q3620" s="15">
        <f t="shared" si="2937"/>
        <v>3</v>
      </c>
      <c r="R3620" s="56">
        <v>45743</v>
      </c>
      <c r="S3620" s="11" t="s">
        <v>9</v>
      </c>
      <c r="T3620" s="89"/>
      <c r="U3620" s="88"/>
      <c r="V3620" s="89"/>
      <c r="W3620" s="88"/>
      <c r="X3620" s="14">
        <f t="shared" si="2942"/>
        <v>0</v>
      </c>
      <c r="Y3620" s="89"/>
      <c r="Z3620" s="88"/>
      <c r="AA3620" s="89"/>
      <c r="AB3620" s="88"/>
      <c r="AC3620" s="14">
        <f t="shared" ref="AC3620" si="2944">SUM(Y3620:AB3620)</f>
        <v>0</v>
      </c>
      <c r="AD3620" s="89"/>
      <c r="AE3620" s="88"/>
      <c r="AF3620" s="89"/>
      <c r="AG3620" s="88"/>
      <c r="AH3620" s="14">
        <f t="shared" ref="AH3620" si="2945">SUM(AD3620:AG3620)</f>
        <v>0</v>
      </c>
      <c r="AI3620" s="15">
        <f t="shared" si="2943"/>
        <v>0</v>
      </c>
      <c r="AJ3620" s="57" t="s">
        <v>2489</v>
      </c>
    </row>
    <row r="3621" spans="1:36" x14ac:dyDescent="0.15">
      <c r="A3621" s="11" t="s">
        <v>9</v>
      </c>
      <c r="B3621" s="12"/>
      <c r="C3621" s="13">
        <v>3</v>
      </c>
      <c r="D3621" s="12">
        <v>3</v>
      </c>
      <c r="E3621" s="30"/>
      <c r="F3621" s="14">
        <f t="shared" si="2934"/>
        <v>6</v>
      </c>
      <c r="G3621" s="12">
        <v>3</v>
      </c>
      <c r="H3621" s="13">
        <v>3</v>
      </c>
      <c r="I3621" s="12">
        <v>3</v>
      </c>
      <c r="J3621" s="30"/>
      <c r="K3621" s="14">
        <f t="shared" si="2935"/>
        <v>9</v>
      </c>
      <c r="L3621" s="12"/>
      <c r="M3621" s="13">
        <v>3</v>
      </c>
      <c r="N3621" s="12">
        <v>3</v>
      </c>
      <c r="O3621" s="30"/>
      <c r="P3621" s="14">
        <f t="shared" si="2936"/>
        <v>6</v>
      </c>
      <c r="Q3621" s="15">
        <f t="shared" si="2937"/>
        <v>21</v>
      </c>
      <c r="R3621" s="56">
        <v>45745</v>
      </c>
      <c r="S3621" s="11" t="s">
        <v>9</v>
      </c>
      <c r="T3621" s="89"/>
      <c r="U3621" s="88"/>
      <c r="V3621" s="89"/>
      <c r="W3621" s="88"/>
      <c r="X3621" s="14">
        <f t="shared" ref="X3621:X3626" si="2946">SUM(T3621:W3621)</f>
        <v>0</v>
      </c>
      <c r="Y3621" s="89"/>
      <c r="Z3621" s="88"/>
      <c r="AA3621" s="89"/>
      <c r="AB3621" s="88"/>
      <c r="AC3621" s="14">
        <f t="shared" ref="AC3621:AC3626" si="2947">SUM(Y3621:AB3621)</f>
        <v>0</v>
      </c>
      <c r="AD3621" s="89"/>
      <c r="AE3621" s="88"/>
      <c r="AF3621" s="89"/>
      <c r="AG3621" s="88"/>
      <c r="AH3621" s="14">
        <f t="shared" ref="AH3621:AH3626" si="2948">SUM(AD3621:AG3621)</f>
        <v>0</v>
      </c>
      <c r="AI3621" s="15">
        <f t="shared" ref="AI3621:AI3651" si="2949">X3621+AC3621+AH3621</f>
        <v>0</v>
      </c>
    </row>
    <row r="3622" spans="1:36" x14ac:dyDescent="0.15">
      <c r="A3622" s="11" t="s">
        <v>66</v>
      </c>
      <c r="B3622" s="12"/>
      <c r="C3622" s="13">
        <v>1</v>
      </c>
      <c r="D3622" s="12"/>
      <c r="E3622" s="30">
        <v>1</v>
      </c>
      <c r="F3622" s="14">
        <f t="shared" si="2934"/>
        <v>2</v>
      </c>
      <c r="G3622" s="12"/>
      <c r="H3622" s="13">
        <v>1</v>
      </c>
      <c r="I3622" s="12"/>
      <c r="J3622" s="30">
        <v>2</v>
      </c>
      <c r="K3622" s="14">
        <f t="shared" si="2935"/>
        <v>3</v>
      </c>
      <c r="L3622" s="12"/>
      <c r="M3622" s="13">
        <v>1</v>
      </c>
      <c r="N3622" s="12"/>
      <c r="O3622" s="30">
        <v>2</v>
      </c>
      <c r="P3622" s="14">
        <f t="shared" si="2936"/>
        <v>3</v>
      </c>
      <c r="Q3622" s="15">
        <f t="shared" si="2937"/>
        <v>8</v>
      </c>
      <c r="R3622" s="93">
        <v>45757</v>
      </c>
      <c r="S3622" s="11" t="s">
        <v>9</v>
      </c>
      <c r="T3622" s="46"/>
      <c r="U3622" s="47"/>
      <c r="V3622" s="46"/>
      <c r="W3622" s="88"/>
      <c r="X3622" s="14">
        <f t="shared" si="2946"/>
        <v>0</v>
      </c>
      <c r="Y3622" s="46"/>
      <c r="Z3622" s="47"/>
      <c r="AA3622" s="46"/>
      <c r="AB3622" s="88"/>
      <c r="AC3622" s="14">
        <f t="shared" si="2947"/>
        <v>0</v>
      </c>
      <c r="AD3622" s="46"/>
      <c r="AE3622" s="47"/>
      <c r="AF3622" s="46"/>
      <c r="AG3622" s="88"/>
      <c r="AH3622" s="14">
        <f t="shared" si="2948"/>
        <v>0</v>
      </c>
      <c r="AI3622" s="15">
        <f t="shared" si="2949"/>
        <v>0</v>
      </c>
    </row>
    <row r="3623" spans="1:36" x14ac:dyDescent="0.15">
      <c r="A3623" s="11" t="s">
        <v>1741</v>
      </c>
      <c r="B3623" s="18"/>
      <c r="C3623" s="19">
        <v>1</v>
      </c>
      <c r="D3623" s="18">
        <v>2</v>
      </c>
      <c r="E3623" s="32">
        <v>3</v>
      </c>
      <c r="F3623" s="14">
        <f t="shared" si="2934"/>
        <v>6</v>
      </c>
      <c r="G3623" s="18">
        <v>3</v>
      </c>
      <c r="H3623" s="19">
        <v>7</v>
      </c>
      <c r="I3623" s="18">
        <v>4</v>
      </c>
      <c r="J3623" s="32"/>
      <c r="K3623" s="14">
        <f t="shared" si="2935"/>
        <v>14</v>
      </c>
      <c r="L3623" s="18">
        <v>1</v>
      </c>
      <c r="M3623" s="19">
        <v>3</v>
      </c>
      <c r="N3623" s="18">
        <v>7</v>
      </c>
      <c r="O3623" s="32">
        <v>2</v>
      </c>
      <c r="P3623" s="14">
        <f t="shared" si="2936"/>
        <v>13</v>
      </c>
      <c r="Q3623" s="15">
        <f t="shared" si="2937"/>
        <v>33</v>
      </c>
      <c r="R3623" s="56">
        <v>45763</v>
      </c>
      <c r="S3623" s="11" t="s">
        <v>9</v>
      </c>
      <c r="T3623" s="46"/>
      <c r="U3623" s="47"/>
      <c r="V3623" s="46"/>
      <c r="W3623" s="88"/>
      <c r="X3623" s="14">
        <f t="shared" si="2946"/>
        <v>0</v>
      </c>
      <c r="Y3623" s="46"/>
      <c r="Z3623" s="47"/>
      <c r="AA3623" s="46"/>
      <c r="AB3623" s="88"/>
      <c r="AC3623" s="14">
        <f t="shared" si="2947"/>
        <v>0</v>
      </c>
      <c r="AD3623" s="46"/>
      <c r="AE3623" s="47"/>
      <c r="AF3623" s="46"/>
      <c r="AG3623" s="88"/>
      <c r="AH3623" s="14">
        <f t="shared" si="2948"/>
        <v>0</v>
      </c>
      <c r="AI3623" s="15">
        <f t="shared" si="2949"/>
        <v>0</v>
      </c>
    </row>
    <row r="3624" spans="1:36" x14ac:dyDescent="0.15">
      <c r="A3624" s="11" t="s">
        <v>1741</v>
      </c>
      <c r="B3624" s="18"/>
      <c r="C3624" s="19"/>
      <c r="D3624" s="18"/>
      <c r="E3624" s="32">
        <v>4</v>
      </c>
      <c r="F3624" s="14">
        <f t="shared" si="2934"/>
        <v>4</v>
      </c>
      <c r="G3624" s="18"/>
      <c r="H3624" s="19">
        <v>4</v>
      </c>
      <c r="I3624" s="18">
        <v>1</v>
      </c>
      <c r="J3624" s="32">
        <v>3</v>
      </c>
      <c r="K3624" s="14">
        <f t="shared" si="2935"/>
        <v>8</v>
      </c>
      <c r="L3624" s="18"/>
      <c r="M3624" s="19"/>
      <c r="N3624" s="18">
        <v>1</v>
      </c>
      <c r="O3624" s="32">
        <v>1</v>
      </c>
      <c r="P3624" s="14">
        <f t="shared" si="2936"/>
        <v>2</v>
      </c>
      <c r="Q3624" s="15">
        <f t="shared" si="2937"/>
        <v>14</v>
      </c>
      <c r="R3624" s="56">
        <v>45763</v>
      </c>
      <c r="S3624" s="11" t="s">
        <v>9</v>
      </c>
      <c r="T3624" s="62"/>
      <c r="U3624" s="47"/>
      <c r="V3624" s="46"/>
      <c r="W3624" s="47"/>
      <c r="X3624" s="123">
        <f t="shared" si="2946"/>
        <v>0</v>
      </c>
      <c r="Y3624" s="46"/>
      <c r="Z3624" s="47"/>
      <c r="AA3624" s="46"/>
      <c r="AB3624" s="47"/>
      <c r="AC3624" s="123">
        <f t="shared" si="2947"/>
        <v>0</v>
      </c>
      <c r="AD3624" s="46"/>
      <c r="AE3624" s="47"/>
      <c r="AF3624" s="46"/>
      <c r="AG3624" s="47"/>
      <c r="AH3624" s="123">
        <f t="shared" si="2948"/>
        <v>0</v>
      </c>
      <c r="AI3624" s="72">
        <f t="shared" si="2949"/>
        <v>0</v>
      </c>
    </row>
    <row r="3625" spans="1:36" x14ac:dyDescent="0.15">
      <c r="A3625" s="11" t="s">
        <v>691</v>
      </c>
      <c r="B3625" s="18"/>
      <c r="C3625" s="19"/>
      <c r="D3625" s="18"/>
      <c r="E3625" s="32">
        <v>1</v>
      </c>
      <c r="F3625" s="14">
        <f t="shared" si="2934"/>
        <v>1</v>
      </c>
      <c r="G3625" s="18"/>
      <c r="H3625" s="19">
        <f>1+1</f>
        <v>2</v>
      </c>
      <c r="I3625" s="18"/>
      <c r="J3625" s="32">
        <v>1</v>
      </c>
      <c r="K3625" s="14">
        <f t="shared" si="2935"/>
        <v>3</v>
      </c>
      <c r="L3625" s="18"/>
      <c r="M3625" s="19"/>
      <c r="N3625" s="18"/>
      <c r="O3625" s="32"/>
      <c r="P3625" s="14">
        <f t="shared" si="2936"/>
        <v>0</v>
      </c>
      <c r="Q3625" s="15">
        <f t="shared" si="2937"/>
        <v>4</v>
      </c>
      <c r="R3625" s="93">
        <v>45770</v>
      </c>
      <c r="S3625" s="11" t="s">
        <v>9</v>
      </c>
      <c r="T3625" s="89"/>
      <c r="U3625" s="88"/>
      <c r="V3625" s="89"/>
      <c r="W3625" s="88"/>
      <c r="X3625" s="14">
        <f t="shared" si="2946"/>
        <v>0</v>
      </c>
      <c r="Y3625" s="89"/>
      <c r="Z3625" s="88"/>
      <c r="AA3625" s="89"/>
      <c r="AB3625" s="88"/>
      <c r="AC3625" s="14">
        <f t="shared" si="2947"/>
        <v>0</v>
      </c>
      <c r="AD3625" s="89"/>
      <c r="AE3625" s="88"/>
      <c r="AF3625" s="89"/>
      <c r="AG3625" s="88"/>
      <c r="AH3625" s="14">
        <f t="shared" si="2948"/>
        <v>0</v>
      </c>
      <c r="AI3625" s="15">
        <f t="shared" si="2949"/>
        <v>0</v>
      </c>
    </row>
    <row r="3626" spans="1:36" ht="14.25" thickBot="1" x14ac:dyDescent="0.2">
      <c r="A3626" s="11" t="s">
        <v>66</v>
      </c>
      <c r="B3626" s="21">
        <v>1</v>
      </c>
      <c r="C3626" s="22">
        <v>1</v>
      </c>
      <c r="D3626" s="21"/>
      <c r="E3626" s="105"/>
      <c r="F3626" s="14">
        <f t="shared" si="2934"/>
        <v>2</v>
      </c>
      <c r="G3626" s="21">
        <v>1</v>
      </c>
      <c r="H3626" s="22">
        <v>1</v>
      </c>
      <c r="I3626" s="21"/>
      <c r="J3626" s="105"/>
      <c r="K3626" s="14">
        <f t="shared" si="2935"/>
        <v>2</v>
      </c>
      <c r="L3626" s="21">
        <v>1</v>
      </c>
      <c r="M3626" s="22">
        <v>1</v>
      </c>
      <c r="N3626" s="21"/>
      <c r="O3626" s="105"/>
      <c r="P3626" s="14">
        <f t="shared" si="2936"/>
        <v>2</v>
      </c>
      <c r="Q3626" s="24">
        <f t="shared" si="2937"/>
        <v>6</v>
      </c>
      <c r="R3626" s="93">
        <v>45772</v>
      </c>
      <c r="S3626" s="11" t="s">
        <v>9</v>
      </c>
      <c r="T3626" s="48"/>
      <c r="U3626" s="49"/>
      <c r="V3626" s="48"/>
      <c r="W3626" s="109"/>
      <c r="X3626" s="14">
        <f t="shared" si="2946"/>
        <v>0</v>
      </c>
      <c r="Y3626" s="48"/>
      <c r="Z3626" s="49"/>
      <c r="AA3626" s="48"/>
      <c r="AB3626" s="109"/>
      <c r="AC3626" s="14">
        <f t="shared" si="2947"/>
        <v>0</v>
      </c>
      <c r="AD3626" s="48"/>
      <c r="AE3626" s="49"/>
      <c r="AF3626" s="48"/>
      <c r="AG3626" s="109"/>
      <c r="AH3626" s="14">
        <f t="shared" si="2948"/>
        <v>0</v>
      </c>
      <c r="AI3626" s="24">
        <f t="shared" si="2949"/>
        <v>0</v>
      </c>
    </row>
    <row r="3627" spans="1:36" ht="14.25" thickBot="1" x14ac:dyDescent="0.2">
      <c r="A3627" s="25" t="s">
        <v>10</v>
      </c>
      <c r="B3627" s="26">
        <f>SUM(B3616:B3626)</f>
        <v>13</v>
      </c>
      <c r="C3627" s="26">
        <f>SUM(C3616:C3626)</f>
        <v>15</v>
      </c>
      <c r="D3627" s="27">
        <f>SUM(D3616:D3626)</f>
        <v>16</v>
      </c>
      <c r="E3627" s="27">
        <f>SUM(E3616:E3626)</f>
        <v>19</v>
      </c>
      <c r="F3627" s="28">
        <f>SUM(B3627:E3627)</f>
        <v>63</v>
      </c>
      <c r="G3627" s="26">
        <f>SUM(G3616:G3626)</f>
        <v>15</v>
      </c>
      <c r="H3627" s="26">
        <f>SUM(H3616:H3626)</f>
        <v>29</v>
      </c>
      <c r="I3627" s="27">
        <f>SUM(I3616:I3626)</f>
        <v>19</v>
      </c>
      <c r="J3627" s="27">
        <f>SUM(J3616:J3626)</f>
        <v>15</v>
      </c>
      <c r="K3627" s="28">
        <f>SUM(G3627:J3627)</f>
        <v>78</v>
      </c>
      <c r="L3627" s="26">
        <f>SUM(L3616:L3626)</f>
        <v>12</v>
      </c>
      <c r="M3627" s="26">
        <f>SUM(M3616:M3626)</f>
        <v>18</v>
      </c>
      <c r="N3627" s="27">
        <f>SUM(N3616:N3626)</f>
        <v>23</v>
      </c>
      <c r="O3627" s="27">
        <f>SUM(O3616:O3626)</f>
        <v>16</v>
      </c>
      <c r="P3627" s="28">
        <f>SUM(L3627:O3627)</f>
        <v>69</v>
      </c>
      <c r="Q3627" s="29">
        <f t="shared" si="2937"/>
        <v>210</v>
      </c>
      <c r="S3627" s="25" t="s">
        <v>10</v>
      </c>
      <c r="T3627" s="26">
        <f>SUM(T3616:T3626)</f>
        <v>378</v>
      </c>
      <c r="U3627" s="26">
        <f>SUM(U3616:U3626)</f>
        <v>466</v>
      </c>
      <c r="V3627" s="27">
        <f>SUM(V3616:V3626)</f>
        <v>363</v>
      </c>
      <c r="W3627" s="27">
        <f>SUM(W3616:W3626)</f>
        <v>324</v>
      </c>
      <c r="X3627" s="28">
        <f>SUM(T3627:W3627)</f>
        <v>1531</v>
      </c>
      <c r="Y3627" s="26">
        <f>SUM(Y3616:Y3626)</f>
        <v>420</v>
      </c>
      <c r="Z3627" s="26">
        <f>SUM(Z3616:Z3626)</f>
        <v>730</v>
      </c>
      <c r="AA3627" s="27">
        <f>SUM(AA3616:AA3626)</f>
        <v>491</v>
      </c>
      <c r="AB3627" s="27">
        <f>SUM(AB3616:AB3626)</f>
        <v>390</v>
      </c>
      <c r="AC3627" s="28">
        <f>SUM(Y3627:AB3627)</f>
        <v>2031</v>
      </c>
      <c r="AD3627" s="26">
        <f>SUM(AD3616:AD3626)</f>
        <v>325</v>
      </c>
      <c r="AE3627" s="26">
        <f>SUM(AE3616:AE3626)</f>
        <v>619</v>
      </c>
      <c r="AF3627" s="27">
        <f>SUM(AF3616:AF3626)</f>
        <v>342</v>
      </c>
      <c r="AG3627" s="27">
        <f>SUM(AG3616:AG3626)</f>
        <v>365</v>
      </c>
      <c r="AH3627" s="28">
        <f>SUM(AD3627:AG3627)</f>
        <v>1651</v>
      </c>
      <c r="AI3627" s="29">
        <f t="shared" si="2949"/>
        <v>5213</v>
      </c>
    </row>
    <row r="3628" spans="1:36" x14ac:dyDescent="0.15">
      <c r="A3628" s="30" t="s">
        <v>2512</v>
      </c>
      <c r="B3628" s="31">
        <v>1</v>
      </c>
      <c r="C3628" s="32">
        <v>1</v>
      </c>
      <c r="D3628" s="33">
        <v>1</v>
      </c>
      <c r="E3628" s="32">
        <v>3</v>
      </c>
      <c r="F3628" s="14">
        <f>SUM(B3628:E3628)</f>
        <v>6</v>
      </c>
      <c r="G3628" s="31">
        <v>1</v>
      </c>
      <c r="H3628" s="32">
        <v>1</v>
      </c>
      <c r="I3628" s="33">
        <v>1</v>
      </c>
      <c r="J3628" s="32">
        <v>3</v>
      </c>
      <c r="K3628" s="14">
        <f>SUM(G3628:J3628)</f>
        <v>6</v>
      </c>
      <c r="L3628" s="31">
        <v>1</v>
      </c>
      <c r="M3628" s="32">
        <v>1</v>
      </c>
      <c r="N3628" s="33">
        <v>1</v>
      </c>
      <c r="O3628" s="32">
        <v>3</v>
      </c>
      <c r="P3628" s="14">
        <f>SUM(L3628:O3628)</f>
        <v>6</v>
      </c>
      <c r="Q3628" s="15">
        <f t="shared" si="2937"/>
        <v>18</v>
      </c>
      <c r="R3628" s="56">
        <v>45735</v>
      </c>
      <c r="S3628" s="30" t="s">
        <v>2508</v>
      </c>
      <c r="T3628" s="37">
        <v>2</v>
      </c>
      <c r="U3628" s="19">
        <v>1</v>
      </c>
      <c r="V3628" s="18"/>
      <c r="W3628" s="32">
        <v>1</v>
      </c>
      <c r="X3628" s="14">
        <f t="shared" ref="X3628:X3651" si="2950">SUM(T3628:W3628)</f>
        <v>4</v>
      </c>
      <c r="Y3628" s="37">
        <v>2</v>
      </c>
      <c r="Z3628" s="19">
        <v>1</v>
      </c>
      <c r="AA3628" s="18"/>
      <c r="AB3628" s="32">
        <v>1</v>
      </c>
      <c r="AC3628" s="14">
        <f t="shared" ref="AC3628:AC3651" si="2951">SUM(Y3628:AB3628)</f>
        <v>4</v>
      </c>
      <c r="AD3628" s="37">
        <v>2</v>
      </c>
      <c r="AE3628" s="19">
        <v>1</v>
      </c>
      <c r="AF3628" s="18"/>
      <c r="AG3628" s="32">
        <v>1</v>
      </c>
      <c r="AH3628" s="14">
        <f t="shared" ref="AH3628:AH3651" si="2952">SUM(AD3628:AG3628)</f>
        <v>4</v>
      </c>
      <c r="AI3628" s="15">
        <f t="shared" si="2949"/>
        <v>12</v>
      </c>
      <c r="AJ3628" s="56">
        <v>45730</v>
      </c>
    </row>
    <row r="3629" spans="1:36" x14ac:dyDescent="0.15">
      <c r="A3629" s="81" t="s">
        <v>2513</v>
      </c>
      <c r="B3629" s="37">
        <v>2</v>
      </c>
      <c r="C3629" s="19">
        <v>4</v>
      </c>
      <c r="D3629" s="18">
        <v>4</v>
      </c>
      <c r="E3629" s="32"/>
      <c r="F3629" s="14">
        <f t="shared" ref="F3629:F3651" si="2953">SUM(B3629:E3629)</f>
        <v>10</v>
      </c>
      <c r="G3629" s="37">
        <v>2</v>
      </c>
      <c r="H3629" s="19">
        <v>4</v>
      </c>
      <c r="I3629" s="18">
        <v>4</v>
      </c>
      <c r="J3629" s="32"/>
      <c r="K3629" s="14">
        <f t="shared" ref="K3629:K3651" si="2954">SUM(G3629:J3629)</f>
        <v>10</v>
      </c>
      <c r="L3629" s="37">
        <v>2</v>
      </c>
      <c r="M3629" s="19">
        <v>4</v>
      </c>
      <c r="N3629" s="18">
        <v>4</v>
      </c>
      <c r="O3629" s="32"/>
      <c r="P3629" s="14">
        <f t="shared" ref="P3629:P3651" si="2955">SUM(L3629:O3629)</f>
        <v>10</v>
      </c>
      <c r="Q3629" s="15">
        <f t="shared" si="2937"/>
        <v>30</v>
      </c>
      <c r="R3629" s="56">
        <v>45737</v>
      </c>
      <c r="S3629" s="30" t="s">
        <v>2509</v>
      </c>
      <c r="T3629" s="37"/>
      <c r="U3629" s="19">
        <v>1</v>
      </c>
      <c r="V3629" s="18"/>
      <c r="W3629" s="32"/>
      <c r="X3629" s="14">
        <f t="shared" si="2950"/>
        <v>1</v>
      </c>
      <c r="Y3629" s="37"/>
      <c r="Z3629" s="19">
        <v>1</v>
      </c>
      <c r="AA3629" s="18"/>
      <c r="AB3629" s="32"/>
      <c r="AC3629" s="14">
        <f t="shared" si="2951"/>
        <v>1</v>
      </c>
      <c r="AD3629" s="37"/>
      <c r="AE3629" s="19">
        <v>1</v>
      </c>
      <c r="AF3629" s="18"/>
      <c r="AG3629" s="32"/>
      <c r="AH3629" s="14">
        <f t="shared" si="2952"/>
        <v>1</v>
      </c>
      <c r="AI3629" s="15">
        <f t="shared" si="2949"/>
        <v>3</v>
      </c>
      <c r="AJ3629" s="56">
        <v>45733</v>
      </c>
    </row>
    <row r="3630" spans="1:36" x14ac:dyDescent="0.15">
      <c r="A3630" s="30" t="s">
        <v>2515</v>
      </c>
      <c r="B3630" s="37">
        <v>1</v>
      </c>
      <c r="C3630" s="19">
        <v>1</v>
      </c>
      <c r="D3630" s="18">
        <v>1</v>
      </c>
      <c r="E3630" s="32">
        <v>1</v>
      </c>
      <c r="F3630" s="14">
        <f t="shared" si="2953"/>
        <v>4</v>
      </c>
      <c r="G3630" s="37">
        <v>1</v>
      </c>
      <c r="H3630" s="19">
        <v>1</v>
      </c>
      <c r="I3630" s="18">
        <v>1</v>
      </c>
      <c r="J3630" s="32">
        <v>1</v>
      </c>
      <c r="K3630" s="14">
        <f t="shared" si="2954"/>
        <v>4</v>
      </c>
      <c r="L3630" s="37">
        <v>1</v>
      </c>
      <c r="M3630" s="19">
        <v>1</v>
      </c>
      <c r="N3630" s="18">
        <v>1</v>
      </c>
      <c r="O3630" s="32">
        <v>1</v>
      </c>
      <c r="P3630" s="14">
        <f t="shared" si="2955"/>
        <v>4</v>
      </c>
      <c r="Q3630" s="15">
        <f t="shared" si="2937"/>
        <v>12</v>
      </c>
      <c r="R3630" s="56">
        <v>45740</v>
      </c>
      <c r="S3630" s="30" t="s">
        <v>2510</v>
      </c>
      <c r="T3630" s="37"/>
      <c r="U3630" s="19">
        <v>1</v>
      </c>
      <c r="V3630" s="18">
        <v>1</v>
      </c>
      <c r="W3630" s="32"/>
      <c r="X3630" s="14">
        <f t="shared" si="2950"/>
        <v>2</v>
      </c>
      <c r="Y3630" s="37"/>
      <c r="Z3630" s="19">
        <v>1</v>
      </c>
      <c r="AA3630" s="18">
        <v>1</v>
      </c>
      <c r="AB3630" s="32"/>
      <c r="AC3630" s="14">
        <f t="shared" si="2951"/>
        <v>2</v>
      </c>
      <c r="AD3630" s="37"/>
      <c r="AE3630" s="19">
        <v>1</v>
      </c>
      <c r="AF3630" s="18">
        <v>1</v>
      </c>
      <c r="AG3630" s="32"/>
      <c r="AH3630" s="14">
        <f t="shared" si="2952"/>
        <v>2</v>
      </c>
      <c r="AI3630" s="15">
        <f t="shared" si="2949"/>
        <v>6</v>
      </c>
      <c r="AJ3630" s="56">
        <v>45735</v>
      </c>
    </row>
    <row r="3631" spans="1:36" x14ac:dyDescent="0.15">
      <c r="A3631" s="30" t="s">
        <v>88</v>
      </c>
      <c r="B3631" s="37"/>
      <c r="C3631" s="19"/>
      <c r="D3631" s="18">
        <v>1</v>
      </c>
      <c r="E3631" s="32"/>
      <c r="F3631" s="14">
        <f t="shared" si="2953"/>
        <v>1</v>
      </c>
      <c r="G3631" s="37"/>
      <c r="H3631" s="19"/>
      <c r="I3631" s="18"/>
      <c r="J3631" s="32"/>
      <c r="K3631" s="14">
        <f t="shared" si="2954"/>
        <v>0</v>
      </c>
      <c r="L3631" s="37"/>
      <c r="M3631" s="19"/>
      <c r="N3631" s="18"/>
      <c r="O3631" s="32"/>
      <c r="P3631" s="14">
        <f t="shared" si="2955"/>
        <v>0</v>
      </c>
      <c r="Q3631" s="15">
        <f t="shared" si="2937"/>
        <v>1</v>
      </c>
      <c r="R3631" s="56">
        <v>45740</v>
      </c>
      <c r="S3631" s="39" t="s">
        <v>1837</v>
      </c>
      <c r="T3631" s="37"/>
      <c r="U3631" s="19">
        <v>3</v>
      </c>
      <c r="V3631" s="18">
        <v>3</v>
      </c>
      <c r="W3631" s="32">
        <v>3</v>
      </c>
      <c r="X3631" s="14">
        <f t="shared" ref="X3631" si="2956">SUM(T3631:W3631)</f>
        <v>9</v>
      </c>
      <c r="Y3631" s="37"/>
      <c r="Z3631" s="19">
        <v>3</v>
      </c>
      <c r="AA3631" s="18">
        <v>3</v>
      </c>
      <c r="AB3631" s="32">
        <v>3</v>
      </c>
      <c r="AC3631" s="14">
        <f t="shared" ref="AC3631" si="2957">SUM(Y3631:AB3631)</f>
        <v>9</v>
      </c>
      <c r="AD3631" s="37"/>
      <c r="AE3631" s="19"/>
      <c r="AF3631" s="18"/>
      <c r="AG3631" s="32"/>
      <c r="AH3631" s="14">
        <f t="shared" ref="AH3631" si="2958">SUM(AD3631:AG3631)</f>
        <v>0</v>
      </c>
      <c r="AI3631" s="15">
        <f t="shared" si="2949"/>
        <v>18</v>
      </c>
      <c r="AJ3631" s="56">
        <v>45735</v>
      </c>
    </row>
    <row r="3632" spans="1:36" x14ac:dyDescent="0.15">
      <c r="A3632" s="30" t="s">
        <v>2522</v>
      </c>
      <c r="B3632" s="37">
        <v>1</v>
      </c>
      <c r="C3632" s="19">
        <v>2</v>
      </c>
      <c r="D3632" s="18">
        <v>3</v>
      </c>
      <c r="E3632" s="32"/>
      <c r="F3632" s="14">
        <f t="shared" si="2953"/>
        <v>6</v>
      </c>
      <c r="G3632" s="37">
        <v>1</v>
      </c>
      <c r="H3632" s="19">
        <v>2</v>
      </c>
      <c r="I3632" s="18">
        <v>3</v>
      </c>
      <c r="J3632" s="32"/>
      <c r="K3632" s="14">
        <f t="shared" si="2954"/>
        <v>6</v>
      </c>
      <c r="L3632" s="37">
        <v>1</v>
      </c>
      <c r="M3632" s="19">
        <v>2</v>
      </c>
      <c r="N3632" s="18">
        <v>3</v>
      </c>
      <c r="O3632" s="32"/>
      <c r="P3632" s="14">
        <f t="shared" si="2955"/>
        <v>6</v>
      </c>
      <c r="Q3632" s="15">
        <f t="shared" si="2937"/>
        <v>18</v>
      </c>
      <c r="R3632" s="56">
        <v>45747</v>
      </c>
      <c r="S3632" s="30" t="s">
        <v>2516</v>
      </c>
      <c r="T3632" s="37">
        <v>3</v>
      </c>
      <c r="U3632" s="19">
        <v>12</v>
      </c>
      <c r="V3632" s="18">
        <v>4</v>
      </c>
      <c r="W3632" s="32">
        <v>2</v>
      </c>
      <c r="X3632" s="14">
        <f t="shared" si="2950"/>
        <v>21</v>
      </c>
      <c r="Y3632" s="37">
        <v>3</v>
      </c>
      <c r="Z3632" s="19">
        <v>12</v>
      </c>
      <c r="AA3632" s="18">
        <v>4</v>
      </c>
      <c r="AB3632" s="32">
        <v>2</v>
      </c>
      <c r="AC3632" s="14">
        <f t="shared" si="2951"/>
        <v>21</v>
      </c>
      <c r="AD3632" s="37">
        <v>3</v>
      </c>
      <c r="AE3632" s="19">
        <v>12</v>
      </c>
      <c r="AF3632" s="18">
        <v>4</v>
      </c>
      <c r="AG3632" s="32">
        <v>2</v>
      </c>
      <c r="AH3632" s="14">
        <f t="shared" si="2952"/>
        <v>21</v>
      </c>
      <c r="AI3632" s="15">
        <f t="shared" si="2949"/>
        <v>63</v>
      </c>
      <c r="AJ3632" s="56">
        <v>45742</v>
      </c>
    </row>
    <row r="3633" spans="1:37" x14ac:dyDescent="0.15">
      <c r="A3633" s="30" t="s">
        <v>998</v>
      </c>
      <c r="B3633" s="37">
        <v>1</v>
      </c>
      <c r="C3633" s="19"/>
      <c r="D3633" s="18"/>
      <c r="E3633" s="32">
        <v>2</v>
      </c>
      <c r="F3633" s="14">
        <f t="shared" si="2953"/>
        <v>3</v>
      </c>
      <c r="G3633" s="37">
        <v>1</v>
      </c>
      <c r="H3633" s="19">
        <v>1</v>
      </c>
      <c r="I3633" s="18">
        <v>1</v>
      </c>
      <c r="J3633" s="32">
        <v>2</v>
      </c>
      <c r="K3633" s="14">
        <f t="shared" si="2954"/>
        <v>5</v>
      </c>
      <c r="L3633" s="37">
        <v>2</v>
      </c>
      <c r="M3633" s="19"/>
      <c r="N3633" s="18">
        <v>1</v>
      </c>
      <c r="O3633" s="32">
        <v>3</v>
      </c>
      <c r="P3633" s="14">
        <f t="shared" si="2955"/>
        <v>6</v>
      </c>
      <c r="Q3633" s="15">
        <f t="shared" si="2937"/>
        <v>14</v>
      </c>
      <c r="R3633" s="56">
        <v>45745</v>
      </c>
      <c r="S3633" s="30" t="s">
        <v>2519</v>
      </c>
      <c r="T3633" s="37"/>
      <c r="U3633" s="19">
        <v>2</v>
      </c>
      <c r="V3633" s="18">
        <v>3</v>
      </c>
      <c r="W3633" s="32">
        <v>4</v>
      </c>
      <c r="X3633" s="14">
        <f t="shared" si="2950"/>
        <v>9</v>
      </c>
      <c r="Y3633" s="37"/>
      <c r="Z3633" s="19">
        <v>2</v>
      </c>
      <c r="AA3633" s="18">
        <v>3</v>
      </c>
      <c r="AB3633" s="32">
        <v>4</v>
      </c>
      <c r="AC3633" s="14">
        <f t="shared" si="2951"/>
        <v>9</v>
      </c>
      <c r="AD3633" s="37"/>
      <c r="AE3633" s="19">
        <v>2</v>
      </c>
      <c r="AF3633" s="18">
        <v>3</v>
      </c>
      <c r="AG3633" s="32">
        <v>4</v>
      </c>
      <c r="AH3633" s="14">
        <f t="shared" si="2952"/>
        <v>9</v>
      </c>
      <c r="AI3633" s="15">
        <f t="shared" si="2949"/>
        <v>27</v>
      </c>
      <c r="AJ3633" s="56">
        <v>45744</v>
      </c>
    </row>
    <row r="3634" spans="1:37" x14ac:dyDescent="0.15">
      <c r="A3634" s="30" t="s">
        <v>88</v>
      </c>
      <c r="B3634" s="37"/>
      <c r="C3634" s="19"/>
      <c r="D3634" s="18">
        <v>1</v>
      </c>
      <c r="E3634" s="32"/>
      <c r="F3634" s="14">
        <f t="shared" si="2953"/>
        <v>1</v>
      </c>
      <c r="G3634" s="37"/>
      <c r="H3634" s="19"/>
      <c r="I3634" s="18"/>
      <c r="J3634" s="32"/>
      <c r="K3634" s="14">
        <f t="shared" si="2954"/>
        <v>0</v>
      </c>
      <c r="L3634" s="37"/>
      <c r="M3634" s="19"/>
      <c r="N3634" s="18"/>
      <c r="O3634" s="32"/>
      <c r="P3634" s="14">
        <f t="shared" si="2955"/>
        <v>0</v>
      </c>
      <c r="Q3634" s="15">
        <f t="shared" si="2937"/>
        <v>1</v>
      </c>
      <c r="R3634" s="56">
        <v>45747</v>
      </c>
      <c r="S3634" s="30" t="s">
        <v>2521</v>
      </c>
      <c r="T3634" s="37"/>
      <c r="U3634" s="19">
        <v>3</v>
      </c>
      <c r="V3634" s="18">
        <v>3</v>
      </c>
      <c r="W3634" s="32">
        <v>2</v>
      </c>
      <c r="X3634" s="14">
        <f t="shared" si="2950"/>
        <v>8</v>
      </c>
      <c r="Y3634" s="37"/>
      <c r="Z3634" s="19">
        <v>3</v>
      </c>
      <c r="AA3634" s="18">
        <v>3</v>
      </c>
      <c r="AB3634" s="32">
        <v>2</v>
      </c>
      <c r="AC3634" s="14">
        <f t="shared" si="2951"/>
        <v>8</v>
      </c>
      <c r="AD3634" s="37"/>
      <c r="AE3634" s="19">
        <v>3</v>
      </c>
      <c r="AF3634" s="18">
        <v>3</v>
      </c>
      <c r="AG3634" s="32">
        <v>2</v>
      </c>
      <c r="AH3634" s="14">
        <f t="shared" si="2952"/>
        <v>8</v>
      </c>
      <c r="AI3634" s="15">
        <f t="shared" si="2949"/>
        <v>24</v>
      </c>
      <c r="AJ3634" s="56">
        <v>45744</v>
      </c>
    </row>
    <row r="3635" spans="1:37" x14ac:dyDescent="0.15">
      <c r="A3635" s="30" t="s">
        <v>2539</v>
      </c>
      <c r="B3635" s="37"/>
      <c r="C3635" s="19"/>
      <c r="D3635" s="18"/>
      <c r="E3635" s="32"/>
      <c r="F3635" s="14">
        <f t="shared" si="2953"/>
        <v>0</v>
      </c>
      <c r="G3635" s="37"/>
      <c r="H3635" s="19"/>
      <c r="I3635" s="18"/>
      <c r="J3635" s="32"/>
      <c r="K3635" s="14">
        <f t="shared" si="2954"/>
        <v>0</v>
      </c>
      <c r="L3635" s="37"/>
      <c r="M3635" s="19"/>
      <c r="N3635" s="18">
        <v>1</v>
      </c>
      <c r="O3635" s="32"/>
      <c r="P3635" s="14">
        <f t="shared" si="2955"/>
        <v>1</v>
      </c>
      <c r="Q3635" s="15">
        <f t="shared" si="2937"/>
        <v>1</v>
      </c>
      <c r="R3635" s="56">
        <v>45764</v>
      </c>
      <c r="S3635" s="39" t="s">
        <v>1837</v>
      </c>
      <c r="T3635" s="37"/>
      <c r="U3635" s="19">
        <v>3</v>
      </c>
      <c r="V3635" s="18">
        <v>3</v>
      </c>
      <c r="W3635" s="32"/>
      <c r="X3635" s="14">
        <f t="shared" ref="X3635" si="2959">SUM(T3635:W3635)</f>
        <v>6</v>
      </c>
      <c r="Y3635" s="37">
        <v>3</v>
      </c>
      <c r="Z3635" s="19">
        <v>3</v>
      </c>
      <c r="AA3635" s="18">
        <v>3</v>
      </c>
      <c r="AB3635" s="32"/>
      <c r="AC3635" s="14">
        <f t="shared" ref="AC3635" si="2960">SUM(Y3635:AB3635)</f>
        <v>9</v>
      </c>
      <c r="AD3635" s="37"/>
      <c r="AE3635" s="19">
        <v>3</v>
      </c>
      <c r="AF3635" s="18">
        <v>3</v>
      </c>
      <c r="AG3635" s="32"/>
      <c r="AH3635" s="14">
        <f t="shared" ref="AH3635" si="2961">SUM(AD3635:AG3635)</f>
        <v>6</v>
      </c>
      <c r="AI3635" s="15">
        <f t="shared" si="2949"/>
        <v>21</v>
      </c>
      <c r="AJ3635" s="56">
        <v>45745</v>
      </c>
      <c r="AK3635" s="16"/>
    </row>
    <row r="3636" spans="1:37" x14ac:dyDescent="0.15">
      <c r="A3636" s="30" t="s">
        <v>2540</v>
      </c>
      <c r="B3636" s="37"/>
      <c r="C3636" s="19">
        <v>3</v>
      </c>
      <c r="D3636" s="18"/>
      <c r="E3636" s="32">
        <v>1</v>
      </c>
      <c r="F3636" s="14">
        <f t="shared" si="2953"/>
        <v>4</v>
      </c>
      <c r="G3636" s="37"/>
      <c r="H3636" s="19">
        <v>3</v>
      </c>
      <c r="I3636" s="18"/>
      <c r="J3636" s="32">
        <v>1</v>
      </c>
      <c r="K3636" s="14">
        <f t="shared" si="2954"/>
        <v>4</v>
      </c>
      <c r="L3636" s="37"/>
      <c r="M3636" s="19">
        <v>3</v>
      </c>
      <c r="N3636" s="18"/>
      <c r="O3636" s="32">
        <v>1</v>
      </c>
      <c r="P3636" s="14">
        <f t="shared" si="2955"/>
        <v>4</v>
      </c>
      <c r="Q3636" s="15">
        <f t="shared" si="2937"/>
        <v>12</v>
      </c>
      <c r="R3636" s="56">
        <v>45765</v>
      </c>
      <c r="S3636" s="30" t="s">
        <v>2524</v>
      </c>
      <c r="T3636" s="37">
        <v>4</v>
      </c>
      <c r="U3636" s="19">
        <v>5</v>
      </c>
      <c r="V3636" s="18">
        <v>5</v>
      </c>
      <c r="W3636" s="32"/>
      <c r="X3636" s="14">
        <f t="shared" si="2950"/>
        <v>14</v>
      </c>
      <c r="Y3636" s="37">
        <v>4</v>
      </c>
      <c r="Z3636" s="19">
        <v>5</v>
      </c>
      <c r="AA3636" s="18">
        <v>5</v>
      </c>
      <c r="AB3636" s="32"/>
      <c r="AC3636" s="14">
        <f t="shared" si="2951"/>
        <v>14</v>
      </c>
      <c r="AD3636" s="37">
        <v>4</v>
      </c>
      <c r="AE3636" s="19">
        <v>5</v>
      </c>
      <c r="AF3636" s="18">
        <v>5</v>
      </c>
      <c r="AG3636" s="32"/>
      <c r="AH3636" s="14">
        <f t="shared" si="2952"/>
        <v>14</v>
      </c>
      <c r="AI3636" s="15">
        <f t="shared" si="2949"/>
        <v>42</v>
      </c>
      <c r="AJ3636" s="56">
        <v>45749</v>
      </c>
      <c r="AK3636" s="16"/>
    </row>
    <row r="3637" spans="1:37" x14ac:dyDescent="0.15">
      <c r="A3637" s="30" t="s">
        <v>88</v>
      </c>
      <c r="B3637" s="37"/>
      <c r="C3637" s="19"/>
      <c r="D3637" s="18">
        <v>1</v>
      </c>
      <c r="E3637" s="32"/>
      <c r="F3637" s="14">
        <f t="shared" si="2953"/>
        <v>1</v>
      </c>
      <c r="G3637" s="37"/>
      <c r="H3637" s="19"/>
      <c r="I3637" s="18"/>
      <c r="J3637" s="32"/>
      <c r="K3637" s="14">
        <f t="shared" si="2954"/>
        <v>0</v>
      </c>
      <c r="L3637" s="37"/>
      <c r="M3637" s="19"/>
      <c r="N3637" s="18"/>
      <c r="O3637" s="32"/>
      <c r="P3637" s="14">
        <f t="shared" si="2955"/>
        <v>0</v>
      </c>
      <c r="Q3637" s="15">
        <f t="shared" si="2937"/>
        <v>1</v>
      </c>
      <c r="R3637" s="56">
        <v>45764</v>
      </c>
      <c r="S3637" s="30" t="s">
        <v>2525</v>
      </c>
      <c r="T3637" s="37"/>
      <c r="U3637" s="19"/>
      <c r="V3637" s="18">
        <v>1</v>
      </c>
      <c r="W3637" s="32">
        <v>3</v>
      </c>
      <c r="X3637" s="14">
        <f t="shared" si="2950"/>
        <v>4</v>
      </c>
      <c r="Y3637" s="37"/>
      <c r="Z3637" s="19"/>
      <c r="AA3637" s="18">
        <v>1</v>
      </c>
      <c r="AB3637" s="32">
        <v>3</v>
      </c>
      <c r="AC3637" s="14">
        <f t="shared" si="2951"/>
        <v>4</v>
      </c>
      <c r="AD3637" s="37"/>
      <c r="AE3637" s="19"/>
      <c r="AF3637" s="18">
        <v>1</v>
      </c>
      <c r="AG3637" s="32">
        <v>3</v>
      </c>
      <c r="AH3637" s="14">
        <f t="shared" si="2952"/>
        <v>4</v>
      </c>
      <c r="AI3637" s="15">
        <f t="shared" si="2949"/>
        <v>12</v>
      </c>
      <c r="AJ3637" s="56">
        <v>45750</v>
      </c>
      <c r="AK3637" s="16"/>
    </row>
    <row r="3638" spans="1:37" x14ac:dyDescent="0.15">
      <c r="A3638" s="30" t="s">
        <v>2541</v>
      </c>
      <c r="B3638" s="37"/>
      <c r="C3638" s="19">
        <v>2</v>
      </c>
      <c r="D3638" s="18"/>
      <c r="E3638" s="32"/>
      <c r="F3638" s="14">
        <f t="shared" si="2953"/>
        <v>2</v>
      </c>
      <c r="G3638" s="37"/>
      <c r="H3638" s="19">
        <v>2</v>
      </c>
      <c r="I3638" s="18"/>
      <c r="J3638" s="32">
        <v>1</v>
      </c>
      <c r="K3638" s="14">
        <f t="shared" si="2954"/>
        <v>3</v>
      </c>
      <c r="L3638" s="37"/>
      <c r="M3638" s="19">
        <v>2</v>
      </c>
      <c r="N3638" s="18"/>
      <c r="O3638" s="32">
        <v>1</v>
      </c>
      <c r="P3638" s="14">
        <f t="shared" si="2955"/>
        <v>3</v>
      </c>
      <c r="Q3638" s="15">
        <f t="shared" si="2937"/>
        <v>8</v>
      </c>
      <c r="R3638" s="56">
        <v>45768</v>
      </c>
      <c r="S3638" s="30" t="s">
        <v>2526</v>
      </c>
      <c r="T3638" s="37"/>
      <c r="U3638" s="19">
        <v>3</v>
      </c>
      <c r="V3638" s="18">
        <v>2</v>
      </c>
      <c r="W3638" s="32"/>
      <c r="X3638" s="14">
        <f t="shared" si="2950"/>
        <v>5</v>
      </c>
      <c r="Y3638" s="37"/>
      <c r="Z3638" s="19">
        <v>3</v>
      </c>
      <c r="AA3638" s="18">
        <v>2</v>
      </c>
      <c r="AB3638" s="32"/>
      <c r="AC3638" s="14">
        <f t="shared" si="2951"/>
        <v>5</v>
      </c>
      <c r="AD3638" s="37"/>
      <c r="AE3638" s="19">
        <v>3</v>
      </c>
      <c r="AF3638" s="18">
        <v>2</v>
      </c>
      <c r="AG3638" s="32"/>
      <c r="AH3638" s="14">
        <f t="shared" si="2952"/>
        <v>5</v>
      </c>
      <c r="AI3638" s="15">
        <f t="shared" si="2949"/>
        <v>15</v>
      </c>
      <c r="AJ3638" s="56">
        <v>45751</v>
      </c>
      <c r="AK3638" s="16"/>
    </row>
    <row r="3639" spans="1:37" x14ac:dyDescent="0.15">
      <c r="A3639" s="30" t="s">
        <v>998</v>
      </c>
      <c r="B3639" s="37"/>
      <c r="C3639" s="19">
        <v>1</v>
      </c>
      <c r="D3639" s="18">
        <v>2</v>
      </c>
      <c r="E3639" s="32">
        <v>8</v>
      </c>
      <c r="F3639" s="14">
        <f t="shared" si="2953"/>
        <v>11</v>
      </c>
      <c r="G3639" s="37">
        <v>3</v>
      </c>
      <c r="H3639" s="19">
        <v>12</v>
      </c>
      <c r="I3639" s="18">
        <v>5</v>
      </c>
      <c r="J3639" s="32">
        <v>5</v>
      </c>
      <c r="K3639" s="14">
        <f t="shared" si="2954"/>
        <v>25</v>
      </c>
      <c r="L3639" s="37">
        <v>1</v>
      </c>
      <c r="M3639" s="19">
        <v>4</v>
      </c>
      <c r="N3639" s="18">
        <v>11</v>
      </c>
      <c r="O3639" s="32">
        <v>3</v>
      </c>
      <c r="P3639" s="14">
        <f t="shared" si="2955"/>
        <v>19</v>
      </c>
      <c r="Q3639" s="15">
        <f t="shared" si="2937"/>
        <v>55</v>
      </c>
      <c r="R3639" s="56">
        <v>45766</v>
      </c>
      <c r="S3639" s="30" t="s">
        <v>2527</v>
      </c>
      <c r="T3639" s="37">
        <v>2</v>
      </c>
      <c r="U3639" s="19">
        <v>1</v>
      </c>
      <c r="V3639" s="18"/>
      <c r="W3639" s="32"/>
      <c r="X3639" s="14">
        <f t="shared" si="2950"/>
        <v>3</v>
      </c>
      <c r="Y3639" s="37">
        <v>2</v>
      </c>
      <c r="Z3639" s="19">
        <v>1</v>
      </c>
      <c r="AA3639" s="18"/>
      <c r="AB3639" s="32"/>
      <c r="AC3639" s="14">
        <f t="shared" si="2951"/>
        <v>3</v>
      </c>
      <c r="AD3639" s="37">
        <v>2</v>
      </c>
      <c r="AE3639" s="19">
        <v>1</v>
      </c>
      <c r="AF3639" s="18"/>
      <c r="AG3639" s="32"/>
      <c r="AH3639" s="14">
        <f t="shared" si="2952"/>
        <v>3</v>
      </c>
      <c r="AI3639" s="15">
        <f t="shared" si="2949"/>
        <v>9</v>
      </c>
      <c r="AJ3639" s="56">
        <v>45751</v>
      </c>
      <c r="AK3639" s="16"/>
    </row>
    <row r="3640" spans="1:37" x14ac:dyDescent="0.15">
      <c r="A3640" s="30"/>
      <c r="B3640" s="37"/>
      <c r="C3640" s="19"/>
      <c r="D3640" s="18"/>
      <c r="E3640" s="32"/>
      <c r="F3640" s="14">
        <f t="shared" si="2953"/>
        <v>0</v>
      </c>
      <c r="G3640" s="37"/>
      <c r="H3640" s="19"/>
      <c r="I3640" s="18"/>
      <c r="J3640" s="32"/>
      <c r="K3640" s="14">
        <f t="shared" si="2954"/>
        <v>0</v>
      </c>
      <c r="L3640" s="37"/>
      <c r="M3640" s="19"/>
      <c r="N3640" s="18"/>
      <c r="O3640" s="32"/>
      <c r="P3640" s="14">
        <f t="shared" si="2955"/>
        <v>0</v>
      </c>
      <c r="Q3640" s="15">
        <f t="shared" si="2937"/>
        <v>0</v>
      </c>
      <c r="R3640" s="57"/>
      <c r="S3640" s="13" t="s">
        <v>2528</v>
      </c>
      <c r="T3640" s="37"/>
      <c r="U3640" s="19">
        <v>4</v>
      </c>
      <c r="V3640" s="18">
        <v>1</v>
      </c>
      <c r="W3640" s="32"/>
      <c r="X3640" s="14">
        <f t="shared" si="2950"/>
        <v>5</v>
      </c>
      <c r="Y3640" s="37"/>
      <c r="Z3640" s="19">
        <v>4</v>
      </c>
      <c r="AA3640" s="18">
        <v>1</v>
      </c>
      <c r="AB3640" s="32"/>
      <c r="AC3640" s="14">
        <f t="shared" si="2951"/>
        <v>5</v>
      </c>
      <c r="AD3640" s="37"/>
      <c r="AE3640" s="19">
        <v>4</v>
      </c>
      <c r="AF3640" s="18">
        <v>1</v>
      </c>
      <c r="AG3640" s="32"/>
      <c r="AH3640" s="14">
        <f t="shared" si="2952"/>
        <v>5</v>
      </c>
      <c r="AI3640" s="15">
        <f t="shared" si="2949"/>
        <v>15</v>
      </c>
      <c r="AJ3640" s="56">
        <v>45754</v>
      </c>
      <c r="AK3640" s="16"/>
    </row>
    <row r="3641" spans="1:37" x14ac:dyDescent="0.15">
      <c r="A3641" s="30"/>
      <c r="B3641" s="37"/>
      <c r="C3641" s="19"/>
      <c r="D3641" s="18"/>
      <c r="E3641" s="32"/>
      <c r="F3641" s="14">
        <f t="shared" si="2953"/>
        <v>0</v>
      </c>
      <c r="G3641" s="37"/>
      <c r="H3641" s="19"/>
      <c r="I3641" s="18"/>
      <c r="J3641" s="32"/>
      <c r="K3641" s="14">
        <f t="shared" si="2954"/>
        <v>0</v>
      </c>
      <c r="L3641" s="37"/>
      <c r="M3641" s="19"/>
      <c r="N3641" s="18"/>
      <c r="O3641" s="32"/>
      <c r="P3641" s="14">
        <f t="shared" si="2955"/>
        <v>0</v>
      </c>
      <c r="Q3641" s="15">
        <f t="shared" si="2937"/>
        <v>0</v>
      </c>
      <c r="S3641" s="30" t="s">
        <v>2529</v>
      </c>
      <c r="T3641" s="37">
        <v>1</v>
      </c>
      <c r="U3641" s="19">
        <v>4</v>
      </c>
      <c r="V3641" s="18"/>
      <c r="W3641" s="32">
        <v>1</v>
      </c>
      <c r="X3641" s="14">
        <f t="shared" si="2950"/>
        <v>6</v>
      </c>
      <c r="Y3641" s="37">
        <v>1</v>
      </c>
      <c r="Z3641" s="19">
        <v>4</v>
      </c>
      <c r="AA3641" s="18"/>
      <c r="AB3641" s="32">
        <v>1</v>
      </c>
      <c r="AC3641" s="14">
        <f t="shared" si="2951"/>
        <v>6</v>
      </c>
      <c r="AD3641" s="37">
        <v>1</v>
      </c>
      <c r="AE3641" s="19">
        <v>4</v>
      </c>
      <c r="AF3641" s="18"/>
      <c r="AG3641" s="32">
        <v>1</v>
      </c>
      <c r="AH3641" s="14">
        <f t="shared" si="2952"/>
        <v>6</v>
      </c>
      <c r="AI3641" s="15">
        <f t="shared" si="2949"/>
        <v>18</v>
      </c>
      <c r="AJ3641" s="56">
        <v>45756</v>
      </c>
      <c r="AK3641" s="16"/>
    </row>
    <row r="3642" spans="1:37" x14ac:dyDescent="0.15">
      <c r="A3642" s="30"/>
      <c r="B3642" s="37"/>
      <c r="C3642" s="19"/>
      <c r="D3642" s="18"/>
      <c r="E3642" s="32"/>
      <c r="F3642" s="14">
        <f t="shared" si="2953"/>
        <v>0</v>
      </c>
      <c r="G3642" s="37"/>
      <c r="H3642" s="19"/>
      <c r="I3642" s="18"/>
      <c r="J3642" s="32"/>
      <c r="K3642" s="14">
        <f t="shared" si="2954"/>
        <v>0</v>
      </c>
      <c r="L3642" s="37"/>
      <c r="M3642" s="19"/>
      <c r="N3642" s="18"/>
      <c r="O3642" s="32"/>
      <c r="P3642" s="14">
        <f t="shared" si="2955"/>
        <v>0</v>
      </c>
      <c r="Q3642" s="15">
        <f t="shared" si="2937"/>
        <v>0</v>
      </c>
      <c r="S3642" s="30" t="s">
        <v>2530</v>
      </c>
      <c r="T3642" s="37">
        <v>4</v>
      </c>
      <c r="U3642" s="19">
        <v>5</v>
      </c>
      <c r="V3642" s="18">
        <v>3</v>
      </c>
      <c r="W3642" s="32">
        <v>3</v>
      </c>
      <c r="X3642" s="14">
        <f t="shared" si="2950"/>
        <v>15</v>
      </c>
      <c r="Y3642" s="37">
        <v>4</v>
      </c>
      <c r="Z3642" s="19">
        <v>5</v>
      </c>
      <c r="AA3642" s="18">
        <v>3</v>
      </c>
      <c r="AB3642" s="32">
        <v>3</v>
      </c>
      <c r="AC3642" s="14">
        <f t="shared" si="2951"/>
        <v>15</v>
      </c>
      <c r="AD3642" s="37">
        <v>4</v>
      </c>
      <c r="AE3642" s="19">
        <v>5</v>
      </c>
      <c r="AF3642" s="18">
        <v>3</v>
      </c>
      <c r="AG3642" s="32">
        <v>3</v>
      </c>
      <c r="AH3642" s="14">
        <f t="shared" si="2952"/>
        <v>15</v>
      </c>
      <c r="AI3642" s="15">
        <f t="shared" si="2949"/>
        <v>45</v>
      </c>
      <c r="AJ3642" s="56">
        <v>45757</v>
      </c>
      <c r="AK3642" s="16"/>
    </row>
    <row r="3643" spans="1:37" x14ac:dyDescent="0.15">
      <c r="A3643" s="30"/>
      <c r="B3643" s="37"/>
      <c r="C3643" s="19"/>
      <c r="D3643" s="18"/>
      <c r="E3643" s="32"/>
      <c r="F3643" s="14">
        <f t="shared" si="2953"/>
        <v>0</v>
      </c>
      <c r="G3643" s="37"/>
      <c r="H3643" s="19"/>
      <c r="I3643" s="18"/>
      <c r="J3643" s="32"/>
      <c r="K3643" s="14">
        <f t="shared" si="2954"/>
        <v>0</v>
      </c>
      <c r="L3643" s="37"/>
      <c r="M3643" s="19"/>
      <c r="N3643" s="18"/>
      <c r="O3643" s="32"/>
      <c r="P3643" s="14">
        <f t="shared" si="2955"/>
        <v>0</v>
      </c>
      <c r="Q3643" s="15">
        <f t="shared" si="2937"/>
        <v>0</v>
      </c>
      <c r="S3643" s="30" t="s">
        <v>2535</v>
      </c>
      <c r="T3643" s="31">
        <v>8</v>
      </c>
      <c r="U3643" s="32">
        <v>3</v>
      </c>
      <c r="V3643" s="33">
        <v>9</v>
      </c>
      <c r="W3643" s="32">
        <v>1</v>
      </c>
      <c r="X3643" s="14">
        <f t="shared" si="2950"/>
        <v>21</v>
      </c>
      <c r="Y3643" s="31">
        <v>8</v>
      </c>
      <c r="Z3643" s="32">
        <v>3</v>
      </c>
      <c r="AA3643" s="33">
        <v>9</v>
      </c>
      <c r="AB3643" s="32">
        <v>1</v>
      </c>
      <c r="AC3643" s="14">
        <f t="shared" si="2951"/>
        <v>21</v>
      </c>
      <c r="AD3643" s="31">
        <v>8</v>
      </c>
      <c r="AE3643" s="32">
        <v>3</v>
      </c>
      <c r="AF3643" s="33">
        <v>9</v>
      </c>
      <c r="AG3643" s="32">
        <v>1</v>
      </c>
      <c r="AH3643" s="14">
        <f t="shared" si="2952"/>
        <v>21</v>
      </c>
      <c r="AI3643" s="15">
        <f t="shared" si="2949"/>
        <v>63</v>
      </c>
      <c r="AJ3643" s="56">
        <v>45763</v>
      </c>
      <c r="AK3643" s="16"/>
    </row>
    <row r="3644" spans="1:37" x14ac:dyDescent="0.15">
      <c r="A3644" s="30"/>
      <c r="B3644" s="37"/>
      <c r="C3644" s="19"/>
      <c r="D3644" s="18"/>
      <c r="E3644" s="32"/>
      <c r="F3644" s="14">
        <f t="shared" si="2953"/>
        <v>0</v>
      </c>
      <c r="G3644" s="37"/>
      <c r="H3644" s="19"/>
      <c r="I3644" s="18"/>
      <c r="J3644" s="32"/>
      <c r="K3644" s="14">
        <f t="shared" si="2954"/>
        <v>0</v>
      </c>
      <c r="L3644" s="37"/>
      <c r="M3644" s="19"/>
      <c r="N3644" s="18"/>
      <c r="O3644" s="32"/>
      <c r="P3644" s="14">
        <f t="shared" si="2955"/>
        <v>0</v>
      </c>
      <c r="Q3644" s="15">
        <f t="shared" si="2937"/>
        <v>0</v>
      </c>
      <c r="S3644" s="30" t="s">
        <v>2536</v>
      </c>
      <c r="T3644" s="31"/>
      <c r="U3644" s="32">
        <v>5</v>
      </c>
      <c r="V3644" s="33">
        <v>3</v>
      </c>
      <c r="W3644" s="32"/>
      <c r="X3644" s="14">
        <f t="shared" si="2950"/>
        <v>8</v>
      </c>
      <c r="Y3644" s="31"/>
      <c r="Z3644" s="32">
        <v>5</v>
      </c>
      <c r="AA3644" s="33">
        <v>3</v>
      </c>
      <c r="AB3644" s="32"/>
      <c r="AC3644" s="14">
        <f t="shared" si="2951"/>
        <v>8</v>
      </c>
      <c r="AD3644" s="31"/>
      <c r="AE3644" s="32">
        <v>5</v>
      </c>
      <c r="AF3644" s="33">
        <v>3</v>
      </c>
      <c r="AG3644" s="32"/>
      <c r="AH3644" s="14">
        <f t="shared" si="2952"/>
        <v>8</v>
      </c>
      <c r="AI3644" s="15">
        <f t="shared" si="2949"/>
        <v>24</v>
      </c>
      <c r="AJ3644" s="56">
        <v>45764</v>
      </c>
      <c r="AK3644" s="16"/>
    </row>
    <row r="3645" spans="1:37" x14ac:dyDescent="0.15">
      <c r="A3645" s="30"/>
      <c r="B3645" s="37"/>
      <c r="C3645" s="19"/>
      <c r="D3645" s="18"/>
      <c r="E3645" s="32"/>
      <c r="F3645" s="14">
        <f t="shared" si="2953"/>
        <v>0</v>
      </c>
      <c r="G3645" s="37"/>
      <c r="H3645" s="19"/>
      <c r="I3645" s="18"/>
      <c r="J3645" s="32"/>
      <c r="K3645" s="14">
        <f t="shared" si="2954"/>
        <v>0</v>
      </c>
      <c r="L3645" s="37"/>
      <c r="M3645" s="19"/>
      <c r="N3645" s="18"/>
      <c r="O3645" s="32"/>
      <c r="P3645" s="14">
        <f t="shared" si="2955"/>
        <v>0</v>
      </c>
      <c r="Q3645" s="15">
        <f t="shared" si="2937"/>
        <v>0</v>
      </c>
      <c r="S3645" s="30"/>
      <c r="T3645" s="31"/>
      <c r="U3645" s="32"/>
      <c r="V3645" s="33"/>
      <c r="W3645" s="32"/>
      <c r="X3645" s="14">
        <f t="shared" si="2950"/>
        <v>0</v>
      </c>
      <c r="Y3645" s="31"/>
      <c r="Z3645" s="32"/>
      <c r="AA3645" s="33"/>
      <c r="AB3645" s="32"/>
      <c r="AC3645" s="14">
        <f t="shared" si="2951"/>
        <v>0</v>
      </c>
      <c r="AD3645" s="31"/>
      <c r="AE3645" s="32"/>
      <c r="AF3645" s="33"/>
      <c r="AG3645" s="32"/>
      <c r="AH3645" s="14">
        <f t="shared" si="2952"/>
        <v>0</v>
      </c>
      <c r="AI3645" s="15">
        <f t="shared" si="2949"/>
        <v>0</v>
      </c>
      <c r="AJ3645" s="57"/>
    </row>
    <row r="3646" spans="1:37" x14ac:dyDescent="0.15">
      <c r="A3646" s="30"/>
      <c r="B3646" s="37"/>
      <c r="C3646" s="19"/>
      <c r="D3646" s="18"/>
      <c r="E3646" s="32"/>
      <c r="F3646" s="14">
        <f t="shared" si="2953"/>
        <v>0</v>
      </c>
      <c r="G3646" s="37"/>
      <c r="H3646" s="19"/>
      <c r="I3646" s="18"/>
      <c r="J3646" s="32"/>
      <c r="K3646" s="14">
        <f t="shared" si="2954"/>
        <v>0</v>
      </c>
      <c r="L3646" s="37"/>
      <c r="M3646" s="19"/>
      <c r="N3646" s="18"/>
      <c r="O3646" s="32"/>
      <c r="P3646" s="14">
        <f t="shared" si="2955"/>
        <v>0</v>
      </c>
      <c r="Q3646" s="15">
        <f t="shared" si="2937"/>
        <v>0</v>
      </c>
      <c r="S3646" s="30" t="s">
        <v>2484</v>
      </c>
      <c r="T3646" s="31"/>
      <c r="U3646" s="32"/>
      <c r="V3646" s="33"/>
      <c r="W3646" s="32"/>
      <c r="X3646" s="14">
        <f t="shared" si="2950"/>
        <v>0</v>
      </c>
      <c r="Y3646" s="31"/>
      <c r="Z3646" s="32"/>
      <c r="AA3646" s="33"/>
      <c r="AB3646" s="32"/>
      <c r="AC3646" s="14">
        <f t="shared" si="2951"/>
        <v>0</v>
      </c>
      <c r="AD3646" s="31"/>
      <c r="AE3646" s="32"/>
      <c r="AF3646" s="33"/>
      <c r="AG3646" s="32"/>
      <c r="AH3646" s="14">
        <f t="shared" si="2952"/>
        <v>0</v>
      </c>
      <c r="AI3646" s="15">
        <f t="shared" si="2949"/>
        <v>0</v>
      </c>
      <c r="AJ3646" s="57" t="s">
        <v>106</v>
      </c>
    </row>
    <row r="3647" spans="1:37" x14ac:dyDescent="0.15">
      <c r="A3647" s="39"/>
      <c r="B3647" s="37"/>
      <c r="C3647" s="19"/>
      <c r="D3647" s="18"/>
      <c r="E3647" s="32"/>
      <c r="F3647" s="14">
        <f t="shared" si="2953"/>
        <v>0</v>
      </c>
      <c r="G3647" s="37"/>
      <c r="H3647" s="19"/>
      <c r="I3647" s="18"/>
      <c r="J3647" s="32"/>
      <c r="K3647" s="14">
        <f t="shared" si="2954"/>
        <v>0</v>
      </c>
      <c r="L3647" s="37"/>
      <c r="M3647" s="19"/>
      <c r="N3647" s="18"/>
      <c r="O3647" s="32"/>
      <c r="P3647" s="14">
        <f t="shared" si="2955"/>
        <v>0</v>
      </c>
      <c r="Q3647" s="15">
        <f t="shared" si="2937"/>
        <v>0</v>
      </c>
      <c r="S3647" s="30" t="s">
        <v>2137</v>
      </c>
      <c r="T3647" s="31"/>
      <c r="U3647" s="32"/>
      <c r="V3647" s="33"/>
      <c r="W3647" s="32"/>
      <c r="X3647" s="14">
        <f t="shared" si="2950"/>
        <v>0</v>
      </c>
      <c r="Y3647" s="31"/>
      <c r="Z3647" s="32"/>
      <c r="AA3647" s="33"/>
      <c r="AB3647" s="32"/>
      <c r="AC3647" s="14">
        <f t="shared" si="2951"/>
        <v>0</v>
      </c>
      <c r="AD3647" s="31"/>
      <c r="AE3647" s="32"/>
      <c r="AF3647" s="33"/>
      <c r="AG3647" s="32"/>
      <c r="AH3647" s="14">
        <f t="shared" si="2952"/>
        <v>0</v>
      </c>
      <c r="AI3647" s="15">
        <f t="shared" si="2949"/>
        <v>0</v>
      </c>
      <c r="AJ3647" s="57" t="s">
        <v>1284</v>
      </c>
    </row>
    <row r="3648" spans="1:37" x14ac:dyDescent="0.15">
      <c r="A3648" s="30"/>
      <c r="B3648" s="37"/>
      <c r="C3648" s="19"/>
      <c r="D3648" s="18"/>
      <c r="E3648" s="32"/>
      <c r="F3648" s="14">
        <f t="shared" si="2953"/>
        <v>0</v>
      </c>
      <c r="G3648" s="37"/>
      <c r="H3648" s="19"/>
      <c r="I3648" s="18"/>
      <c r="J3648" s="32"/>
      <c r="K3648" s="14">
        <f t="shared" si="2954"/>
        <v>0</v>
      </c>
      <c r="L3648" s="37"/>
      <c r="M3648" s="19"/>
      <c r="N3648" s="18"/>
      <c r="O3648" s="32"/>
      <c r="P3648" s="14">
        <f t="shared" si="2955"/>
        <v>0</v>
      </c>
      <c r="Q3648" s="15">
        <f t="shared" si="2937"/>
        <v>0</v>
      </c>
      <c r="S3648" s="30" t="s">
        <v>2458</v>
      </c>
      <c r="T3648" s="31"/>
      <c r="U3648" s="32"/>
      <c r="V3648" s="33"/>
      <c r="W3648" s="32"/>
      <c r="X3648" s="14">
        <f t="shared" si="2950"/>
        <v>0</v>
      </c>
      <c r="Y3648" s="31"/>
      <c r="Z3648" s="32"/>
      <c r="AA3648" s="33"/>
      <c r="AB3648" s="32"/>
      <c r="AC3648" s="14">
        <f t="shared" si="2951"/>
        <v>0</v>
      </c>
      <c r="AD3648" s="31"/>
      <c r="AE3648" s="32"/>
      <c r="AF3648" s="33"/>
      <c r="AG3648" s="32"/>
      <c r="AH3648" s="14">
        <f t="shared" si="2952"/>
        <v>0</v>
      </c>
      <c r="AI3648" s="15">
        <f t="shared" si="2949"/>
        <v>0</v>
      </c>
      <c r="AJ3648" s="57" t="s">
        <v>2128</v>
      </c>
    </row>
    <row r="3649" spans="1:37" x14ac:dyDescent="0.15">
      <c r="A3649" s="30"/>
      <c r="B3649" s="37"/>
      <c r="C3649" s="19"/>
      <c r="D3649" s="18"/>
      <c r="E3649" s="32"/>
      <c r="F3649" s="14">
        <f t="shared" si="2953"/>
        <v>0</v>
      </c>
      <c r="G3649" s="37"/>
      <c r="H3649" s="19"/>
      <c r="I3649" s="18"/>
      <c r="J3649" s="32"/>
      <c r="K3649" s="14">
        <f t="shared" si="2954"/>
        <v>0</v>
      </c>
      <c r="L3649" s="37"/>
      <c r="M3649" s="19"/>
      <c r="N3649" s="18"/>
      <c r="O3649" s="32"/>
      <c r="P3649" s="14">
        <f t="shared" si="2955"/>
        <v>0</v>
      </c>
      <c r="Q3649" s="15">
        <f t="shared" si="2937"/>
        <v>0</v>
      </c>
      <c r="S3649" s="30" t="s">
        <v>2493</v>
      </c>
      <c r="T3649" s="31"/>
      <c r="U3649" s="32"/>
      <c r="V3649" s="33"/>
      <c r="W3649" s="32"/>
      <c r="X3649" s="14">
        <f t="shared" si="2950"/>
        <v>0</v>
      </c>
      <c r="Y3649" s="31"/>
      <c r="Z3649" s="32"/>
      <c r="AA3649" s="33"/>
      <c r="AB3649" s="32"/>
      <c r="AC3649" s="14">
        <f t="shared" si="2951"/>
        <v>0</v>
      </c>
      <c r="AD3649" s="31"/>
      <c r="AE3649" s="32"/>
      <c r="AF3649" s="33"/>
      <c r="AG3649" s="32"/>
      <c r="AH3649" s="14">
        <f t="shared" si="2952"/>
        <v>0</v>
      </c>
      <c r="AI3649" s="15">
        <f t="shared" si="2949"/>
        <v>0</v>
      </c>
      <c r="AJ3649" s="57" t="s">
        <v>2494</v>
      </c>
    </row>
    <row r="3650" spans="1:37" x14ac:dyDescent="0.15">
      <c r="A3650" s="13"/>
      <c r="B3650" s="37"/>
      <c r="C3650" s="19"/>
      <c r="D3650" s="18"/>
      <c r="E3650" s="32"/>
      <c r="F3650" s="14">
        <f t="shared" si="2953"/>
        <v>0</v>
      </c>
      <c r="G3650" s="37"/>
      <c r="H3650" s="19"/>
      <c r="I3650" s="18"/>
      <c r="J3650" s="32"/>
      <c r="K3650" s="14">
        <f t="shared" si="2954"/>
        <v>0</v>
      </c>
      <c r="L3650" s="37"/>
      <c r="M3650" s="19"/>
      <c r="N3650" s="18"/>
      <c r="O3650" s="32"/>
      <c r="P3650" s="14">
        <f t="shared" si="2955"/>
        <v>0</v>
      </c>
      <c r="Q3650" s="15">
        <f t="shared" si="2937"/>
        <v>0</v>
      </c>
      <c r="S3650" s="30" t="s">
        <v>2502</v>
      </c>
      <c r="T3650" s="31"/>
      <c r="U3650" s="32"/>
      <c r="V3650" s="33"/>
      <c r="W3650" s="32"/>
      <c r="X3650" s="14">
        <f t="shared" si="2950"/>
        <v>0</v>
      </c>
      <c r="Y3650" s="31"/>
      <c r="Z3650" s="32"/>
      <c r="AA3650" s="33"/>
      <c r="AB3650" s="32"/>
      <c r="AC3650" s="14">
        <f t="shared" si="2951"/>
        <v>0</v>
      </c>
      <c r="AD3650" s="31"/>
      <c r="AE3650" s="32"/>
      <c r="AF3650" s="33"/>
      <c r="AG3650" s="32"/>
      <c r="AH3650" s="14">
        <f t="shared" si="2952"/>
        <v>0</v>
      </c>
      <c r="AI3650" s="15">
        <f t="shared" si="2949"/>
        <v>0</v>
      </c>
      <c r="AJ3650" s="57" t="s">
        <v>2503</v>
      </c>
    </row>
    <row r="3651" spans="1:37" ht="14.25" thickBot="1" x14ac:dyDescent="0.2">
      <c r="A3651" s="13"/>
      <c r="B3651" s="37"/>
      <c r="C3651" s="19"/>
      <c r="D3651" s="18"/>
      <c r="E3651" s="106"/>
      <c r="F3651" s="14">
        <f t="shared" si="2953"/>
        <v>0</v>
      </c>
      <c r="G3651" s="37"/>
      <c r="H3651" s="19"/>
      <c r="I3651" s="18"/>
      <c r="J3651" s="32"/>
      <c r="K3651" s="14">
        <f t="shared" si="2954"/>
        <v>0</v>
      </c>
      <c r="L3651" s="37"/>
      <c r="M3651" s="19"/>
      <c r="N3651" s="18"/>
      <c r="O3651" s="106"/>
      <c r="P3651" s="14">
        <f t="shared" si="2955"/>
        <v>0</v>
      </c>
      <c r="Q3651" s="24">
        <f t="shared" si="2937"/>
        <v>0</v>
      </c>
      <c r="S3651" s="30" t="s">
        <v>2355</v>
      </c>
      <c r="T3651" s="31"/>
      <c r="U3651" s="32"/>
      <c r="V3651" s="33"/>
      <c r="W3651" s="32"/>
      <c r="X3651" s="14">
        <f t="shared" si="2950"/>
        <v>0</v>
      </c>
      <c r="Y3651" s="31"/>
      <c r="Z3651" s="32"/>
      <c r="AA3651" s="33"/>
      <c r="AB3651" s="32"/>
      <c r="AC3651" s="14">
        <f t="shared" si="2951"/>
        <v>0</v>
      </c>
      <c r="AD3651" s="31"/>
      <c r="AE3651" s="32"/>
      <c r="AF3651" s="33"/>
      <c r="AG3651" s="32"/>
      <c r="AH3651" s="14">
        <f t="shared" si="2952"/>
        <v>0</v>
      </c>
      <c r="AI3651" s="15">
        <f t="shared" si="2949"/>
        <v>0</v>
      </c>
      <c r="AJ3651" s="57" t="s">
        <v>2356</v>
      </c>
    </row>
    <row r="3652" spans="1:37" ht="14.25" thickBot="1" x14ac:dyDescent="0.2">
      <c r="A3652" s="3" t="s">
        <v>11</v>
      </c>
      <c r="B3652" s="26">
        <f>SUM(B3628:B3651)</f>
        <v>6</v>
      </c>
      <c r="C3652" s="26">
        <f t="shared" ref="C3652:E3652" si="2962">SUM(C3628:C3651)</f>
        <v>14</v>
      </c>
      <c r="D3652" s="26">
        <f t="shared" si="2962"/>
        <v>14</v>
      </c>
      <c r="E3652" s="26">
        <f t="shared" si="2962"/>
        <v>15</v>
      </c>
      <c r="F3652" s="40">
        <f>SUM(F3628:F3651)</f>
        <v>49</v>
      </c>
      <c r="G3652" s="26">
        <f t="shared" ref="G3652:Q3652" si="2963">SUM(G3628:G3651)</f>
        <v>9</v>
      </c>
      <c r="H3652" s="26">
        <f t="shared" si="2963"/>
        <v>26</v>
      </c>
      <c r="I3652" s="27">
        <f t="shared" si="2963"/>
        <v>15</v>
      </c>
      <c r="J3652" s="27">
        <f t="shared" si="2963"/>
        <v>13</v>
      </c>
      <c r="K3652" s="40">
        <f t="shared" si="2963"/>
        <v>63</v>
      </c>
      <c r="L3652" s="26">
        <f t="shared" si="2963"/>
        <v>8</v>
      </c>
      <c r="M3652" s="26">
        <f t="shared" si="2963"/>
        <v>17</v>
      </c>
      <c r="N3652" s="26">
        <f t="shared" si="2963"/>
        <v>22</v>
      </c>
      <c r="O3652" s="26">
        <f t="shared" si="2963"/>
        <v>12</v>
      </c>
      <c r="P3652" s="40">
        <f t="shared" si="2963"/>
        <v>59</v>
      </c>
      <c r="Q3652" s="41">
        <f t="shared" si="2963"/>
        <v>171</v>
      </c>
      <c r="S3652" s="3" t="s">
        <v>11</v>
      </c>
      <c r="T3652" s="26">
        <f t="shared" ref="T3652:AI3652" si="2964">SUM(T3628:T3651)</f>
        <v>24</v>
      </c>
      <c r="U3652" s="26">
        <f t="shared" si="2964"/>
        <v>56</v>
      </c>
      <c r="V3652" s="26">
        <f t="shared" si="2964"/>
        <v>41</v>
      </c>
      <c r="W3652" s="26">
        <f t="shared" si="2964"/>
        <v>20</v>
      </c>
      <c r="X3652" s="40">
        <f t="shared" si="2964"/>
        <v>141</v>
      </c>
      <c r="Y3652" s="26">
        <f t="shared" si="2964"/>
        <v>27</v>
      </c>
      <c r="Z3652" s="26">
        <f t="shared" si="2964"/>
        <v>56</v>
      </c>
      <c r="AA3652" s="27">
        <f t="shared" si="2964"/>
        <v>41</v>
      </c>
      <c r="AB3652" s="27">
        <f t="shared" si="2964"/>
        <v>20</v>
      </c>
      <c r="AC3652" s="40">
        <f t="shared" si="2964"/>
        <v>144</v>
      </c>
      <c r="AD3652" s="26">
        <f t="shared" si="2964"/>
        <v>24</v>
      </c>
      <c r="AE3652" s="26">
        <f t="shared" si="2964"/>
        <v>53</v>
      </c>
      <c r="AF3652" s="26">
        <f t="shared" si="2964"/>
        <v>38</v>
      </c>
      <c r="AG3652" s="26">
        <f t="shared" si="2964"/>
        <v>17</v>
      </c>
      <c r="AH3652" s="40">
        <f t="shared" si="2964"/>
        <v>132</v>
      </c>
      <c r="AI3652" s="41">
        <f t="shared" si="2964"/>
        <v>417</v>
      </c>
    </row>
    <row r="3653" spans="1:37" ht="14.25" thickBot="1" x14ac:dyDescent="0.2">
      <c r="A3653" s="42" t="s">
        <v>12</v>
      </c>
      <c r="B3653" s="43">
        <f>B3627-B3652</f>
        <v>7</v>
      </c>
      <c r="C3653" s="43">
        <f t="shared" ref="C3653:Q3653" si="2965">C3627-C3652</f>
        <v>1</v>
      </c>
      <c r="D3653" s="43">
        <f t="shared" si="2965"/>
        <v>2</v>
      </c>
      <c r="E3653" s="43">
        <f t="shared" si="2965"/>
        <v>4</v>
      </c>
      <c r="F3653" s="43">
        <f t="shared" si="2965"/>
        <v>14</v>
      </c>
      <c r="G3653" s="43">
        <f t="shared" si="2965"/>
        <v>6</v>
      </c>
      <c r="H3653" s="43">
        <f t="shared" si="2965"/>
        <v>3</v>
      </c>
      <c r="I3653" s="43">
        <f t="shared" si="2965"/>
        <v>4</v>
      </c>
      <c r="J3653" s="43">
        <f t="shared" si="2965"/>
        <v>2</v>
      </c>
      <c r="K3653" s="43">
        <f t="shared" si="2965"/>
        <v>15</v>
      </c>
      <c r="L3653" s="43">
        <f t="shared" si="2965"/>
        <v>4</v>
      </c>
      <c r="M3653" s="43">
        <f t="shared" si="2965"/>
        <v>1</v>
      </c>
      <c r="N3653" s="43">
        <f t="shared" si="2965"/>
        <v>1</v>
      </c>
      <c r="O3653" s="43">
        <f t="shared" si="2965"/>
        <v>4</v>
      </c>
      <c r="P3653" s="43">
        <f t="shared" si="2965"/>
        <v>10</v>
      </c>
      <c r="Q3653" s="41">
        <f t="shared" si="2965"/>
        <v>39</v>
      </c>
      <c r="S3653" s="42" t="s">
        <v>12</v>
      </c>
      <c r="T3653" s="43">
        <f>T3627-T3652</f>
        <v>354</v>
      </c>
      <c r="U3653" s="43">
        <f t="shared" ref="U3653:AI3653" si="2966">U3627-U3652</f>
        <v>410</v>
      </c>
      <c r="V3653" s="43">
        <f t="shared" si="2966"/>
        <v>322</v>
      </c>
      <c r="W3653" s="43">
        <f t="shared" si="2966"/>
        <v>304</v>
      </c>
      <c r="X3653" s="43">
        <f t="shared" si="2966"/>
        <v>1390</v>
      </c>
      <c r="Y3653" s="43">
        <f t="shared" si="2966"/>
        <v>393</v>
      </c>
      <c r="Z3653" s="43">
        <f t="shared" si="2966"/>
        <v>674</v>
      </c>
      <c r="AA3653" s="43">
        <f t="shared" si="2966"/>
        <v>450</v>
      </c>
      <c r="AB3653" s="43">
        <f t="shared" si="2966"/>
        <v>370</v>
      </c>
      <c r="AC3653" s="43">
        <f t="shared" si="2966"/>
        <v>1887</v>
      </c>
      <c r="AD3653" s="43">
        <f t="shared" si="2966"/>
        <v>301</v>
      </c>
      <c r="AE3653" s="43">
        <f t="shared" si="2966"/>
        <v>566</v>
      </c>
      <c r="AF3653" s="43">
        <f t="shared" si="2966"/>
        <v>304</v>
      </c>
      <c r="AG3653" s="43">
        <f t="shared" si="2966"/>
        <v>348</v>
      </c>
      <c r="AH3653" s="43">
        <f t="shared" si="2966"/>
        <v>1519</v>
      </c>
      <c r="AI3653" s="41">
        <f t="shared" si="2966"/>
        <v>4796</v>
      </c>
    </row>
    <row r="3654" spans="1:37" x14ac:dyDescent="0.15">
      <c r="T3654" s="104"/>
      <c r="U3654" s="104"/>
      <c r="V3654" s="104"/>
      <c r="W3654" s="104"/>
      <c r="X3654" s="104"/>
      <c r="Y3654" s="104"/>
      <c r="Z3654" s="104"/>
      <c r="AA3654" s="104"/>
      <c r="AB3654" s="104"/>
      <c r="AC3654" s="104"/>
      <c r="AD3654" s="104"/>
      <c r="AE3654" s="104"/>
      <c r="AF3654" s="104"/>
      <c r="AG3654" s="104"/>
      <c r="AH3654" s="104"/>
    </row>
    <row r="3655" spans="1:37" x14ac:dyDescent="0.15">
      <c r="T3655" s="138"/>
      <c r="U3655" s="138"/>
      <c r="V3655" s="138"/>
      <c r="W3655" s="138"/>
      <c r="X3655" s="138"/>
      <c r="Y3655" s="138"/>
      <c r="Z3655" s="138"/>
      <c r="AA3655" s="138"/>
      <c r="AB3655" s="138"/>
      <c r="AC3655" s="138"/>
      <c r="AD3655" s="138"/>
      <c r="AE3655" s="138"/>
      <c r="AF3655" s="138"/>
      <c r="AG3655" s="138"/>
      <c r="AH3655" s="138"/>
    </row>
    <row r="3656" spans="1:37" ht="21.75" thickBot="1" x14ac:dyDescent="0.25">
      <c r="A3656" s="50" t="s">
        <v>13</v>
      </c>
      <c r="B3656" s="51"/>
      <c r="C3656" s="51"/>
      <c r="D3656" s="51"/>
      <c r="E3656" s="51"/>
      <c r="F3656" s="54" t="s">
        <v>26</v>
      </c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S3656" s="50" t="s">
        <v>14</v>
      </c>
      <c r="T3656" s="51"/>
      <c r="U3656" s="51"/>
      <c r="V3656" s="51"/>
      <c r="W3656" s="51"/>
      <c r="X3656" s="54" t="s">
        <v>26</v>
      </c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</row>
    <row r="3657" spans="1:37" ht="14.25" thickBot="1" x14ac:dyDescent="0.2">
      <c r="A3657" s="2" t="s">
        <v>0</v>
      </c>
      <c r="B3657" s="225" t="s">
        <v>15</v>
      </c>
      <c r="C3657" s="225"/>
      <c r="D3657" s="225"/>
      <c r="E3657" s="225"/>
      <c r="F3657" s="226"/>
      <c r="G3657" s="225" t="s">
        <v>1</v>
      </c>
      <c r="H3657" s="225"/>
      <c r="I3657" s="225"/>
      <c r="J3657" s="225"/>
      <c r="K3657" s="226"/>
      <c r="L3657" s="225" t="s">
        <v>16</v>
      </c>
      <c r="M3657" s="225"/>
      <c r="N3657" s="225"/>
      <c r="O3657" s="225"/>
      <c r="P3657" s="225"/>
      <c r="Q3657" s="227" t="s">
        <v>2</v>
      </c>
      <c r="S3657" s="2" t="s">
        <v>0</v>
      </c>
      <c r="T3657" s="224" t="s">
        <v>15</v>
      </c>
      <c r="U3657" s="225"/>
      <c r="V3657" s="225"/>
      <c r="W3657" s="225"/>
      <c r="X3657" s="169"/>
      <c r="Y3657" s="224" t="s">
        <v>1</v>
      </c>
      <c r="Z3657" s="225"/>
      <c r="AA3657" s="225"/>
      <c r="AB3657" s="225"/>
      <c r="AC3657" s="169"/>
      <c r="AD3657" s="224" t="s">
        <v>16</v>
      </c>
      <c r="AE3657" s="225"/>
      <c r="AF3657" s="225"/>
      <c r="AG3657" s="225"/>
      <c r="AH3657" s="168"/>
      <c r="AI3657" s="227" t="s">
        <v>2</v>
      </c>
    </row>
    <row r="3658" spans="1:37" ht="14.25" thickBot="1" x14ac:dyDescent="0.2">
      <c r="A3658" s="2" t="s">
        <v>3</v>
      </c>
      <c r="B3658" s="3" t="s">
        <v>4</v>
      </c>
      <c r="C3658" s="2" t="s">
        <v>5</v>
      </c>
      <c r="D3658" s="4" t="s">
        <v>6</v>
      </c>
      <c r="E3658" s="2" t="s">
        <v>821</v>
      </c>
      <c r="F3658" s="2" t="s">
        <v>7</v>
      </c>
      <c r="G3658" s="3" t="s">
        <v>4</v>
      </c>
      <c r="H3658" s="2" t="s">
        <v>5</v>
      </c>
      <c r="I3658" s="4" t="s">
        <v>6</v>
      </c>
      <c r="J3658" s="2" t="s">
        <v>820</v>
      </c>
      <c r="K3658" s="2" t="s">
        <v>7</v>
      </c>
      <c r="L3658" s="3" t="s">
        <v>4</v>
      </c>
      <c r="M3658" s="2" t="s">
        <v>5</v>
      </c>
      <c r="N3658" s="4" t="s">
        <v>6</v>
      </c>
      <c r="O3658" s="2" t="s">
        <v>820</v>
      </c>
      <c r="P3658" s="3" t="s">
        <v>7</v>
      </c>
      <c r="Q3658" s="228"/>
      <c r="S3658" s="2" t="s">
        <v>1954</v>
      </c>
      <c r="T3658" s="3" t="s">
        <v>1955</v>
      </c>
      <c r="U3658" s="2" t="s">
        <v>5</v>
      </c>
      <c r="V3658" s="4" t="s">
        <v>6</v>
      </c>
      <c r="W3658" s="2" t="s">
        <v>821</v>
      </c>
      <c r="X3658" s="2" t="s">
        <v>7</v>
      </c>
      <c r="Y3658" s="3" t="s">
        <v>4</v>
      </c>
      <c r="Z3658" s="2" t="s">
        <v>5</v>
      </c>
      <c r="AA3658" s="4" t="s">
        <v>6</v>
      </c>
      <c r="AB3658" s="2" t="s">
        <v>821</v>
      </c>
      <c r="AC3658" s="2" t="s">
        <v>7</v>
      </c>
      <c r="AD3658" s="3" t="s">
        <v>4</v>
      </c>
      <c r="AE3658" s="2" t="s">
        <v>5</v>
      </c>
      <c r="AF3658" s="4" t="s">
        <v>6</v>
      </c>
      <c r="AG3658" s="2" t="s">
        <v>821</v>
      </c>
      <c r="AH3658" s="3" t="s">
        <v>7</v>
      </c>
      <c r="AI3658" s="228"/>
    </row>
    <row r="3659" spans="1:37" x14ac:dyDescent="0.15">
      <c r="A3659" s="5" t="s">
        <v>12</v>
      </c>
      <c r="B3659" s="6">
        <f>B3653</f>
        <v>7</v>
      </c>
      <c r="C3659" s="7">
        <f>C3653</f>
        <v>1</v>
      </c>
      <c r="D3659" s="6">
        <f>D3653</f>
        <v>2</v>
      </c>
      <c r="E3659" s="7">
        <f>E3653</f>
        <v>4</v>
      </c>
      <c r="F3659" s="8">
        <f>SUM(B3659:E3659)</f>
        <v>14</v>
      </c>
      <c r="G3659" s="6">
        <f>G3653</f>
        <v>6</v>
      </c>
      <c r="H3659" s="7">
        <f>H3653</f>
        <v>3</v>
      </c>
      <c r="I3659" s="6">
        <f>I3653</f>
        <v>4</v>
      </c>
      <c r="J3659" s="7">
        <f>J3653</f>
        <v>2</v>
      </c>
      <c r="K3659" s="8">
        <f>SUM(G3659:J3659)</f>
        <v>15</v>
      </c>
      <c r="L3659" s="6">
        <f>L3653</f>
        <v>4</v>
      </c>
      <c r="M3659" s="7">
        <f>M3653</f>
        <v>1</v>
      </c>
      <c r="N3659" s="6">
        <f>N3653</f>
        <v>1</v>
      </c>
      <c r="O3659" s="7">
        <f>O3653</f>
        <v>4</v>
      </c>
      <c r="P3659" s="8">
        <f>SUM(L3659:O3659)</f>
        <v>10</v>
      </c>
      <c r="Q3659" s="9">
        <f>F3659+K3659+P3659</f>
        <v>39</v>
      </c>
      <c r="S3659" s="5" t="s">
        <v>12</v>
      </c>
      <c r="T3659" s="6">
        <f>T3653</f>
        <v>354</v>
      </c>
      <c r="U3659" s="7">
        <f>U3653</f>
        <v>410</v>
      </c>
      <c r="V3659" s="6">
        <f>V3653</f>
        <v>322</v>
      </c>
      <c r="W3659" s="7">
        <f>W3653</f>
        <v>304</v>
      </c>
      <c r="X3659" s="8">
        <f>SUM(T3659:W3659)</f>
        <v>1390</v>
      </c>
      <c r="Y3659" s="6">
        <f>Y3653</f>
        <v>393</v>
      </c>
      <c r="Z3659" s="7">
        <f>Z3653</f>
        <v>674</v>
      </c>
      <c r="AA3659" s="6">
        <f>AA3653</f>
        <v>450</v>
      </c>
      <c r="AB3659" s="7">
        <f>AB3653</f>
        <v>370</v>
      </c>
      <c r="AC3659" s="8">
        <f>SUM(Y3659:AB3659)</f>
        <v>1887</v>
      </c>
      <c r="AD3659" s="7">
        <f>AD3653</f>
        <v>301</v>
      </c>
      <c r="AE3659" s="7">
        <f>AE3653</f>
        <v>566</v>
      </c>
      <c r="AF3659" s="6">
        <f>AF3653</f>
        <v>304</v>
      </c>
      <c r="AG3659" s="7">
        <f>AG3653</f>
        <v>348</v>
      </c>
      <c r="AH3659" s="8">
        <f>SUM(AD3659:AG3659)</f>
        <v>1519</v>
      </c>
      <c r="AI3659" s="9">
        <f>X3659+AC3659+AH3659</f>
        <v>4796</v>
      </c>
    </row>
    <row r="3660" spans="1:37" x14ac:dyDescent="0.15">
      <c r="A3660" s="11" t="s">
        <v>9</v>
      </c>
      <c r="B3660" s="31"/>
      <c r="C3660" s="32">
        <v>4</v>
      </c>
      <c r="D3660" s="33"/>
      <c r="E3660" s="32"/>
      <c r="F3660" s="14">
        <f t="shared" ref="F3660:F3669" si="2967">SUM(B3660:E3660)</f>
        <v>4</v>
      </c>
      <c r="G3660" s="31"/>
      <c r="H3660" s="32">
        <v>3</v>
      </c>
      <c r="I3660" s="33">
        <v>1</v>
      </c>
      <c r="J3660" s="32">
        <v>3</v>
      </c>
      <c r="K3660" s="14">
        <f t="shared" ref="K3660:K3669" si="2968">SUM(G3660:J3660)</f>
        <v>7</v>
      </c>
      <c r="L3660" s="31"/>
      <c r="M3660" s="32">
        <v>3</v>
      </c>
      <c r="N3660" s="33">
        <v>4</v>
      </c>
      <c r="O3660" s="32"/>
      <c r="P3660" s="14">
        <f t="shared" ref="P3660:P3669" si="2969">SUM(L3660:O3660)</f>
        <v>7</v>
      </c>
      <c r="Q3660" s="15">
        <f t="shared" ref="Q3660:Q3694" si="2970">F3660+K3660+P3660</f>
        <v>18</v>
      </c>
      <c r="R3660" s="56">
        <v>45770</v>
      </c>
      <c r="S3660" s="11" t="s">
        <v>9</v>
      </c>
      <c r="T3660" s="12"/>
      <c r="U3660" s="13"/>
      <c r="V3660" s="12"/>
      <c r="W3660" s="30"/>
      <c r="X3660" s="14">
        <f>SUM(T3660:W3660)</f>
        <v>0</v>
      </c>
      <c r="Y3660" s="12"/>
      <c r="Z3660" s="13"/>
      <c r="AA3660" s="12"/>
      <c r="AB3660" s="30"/>
      <c r="AC3660" s="14">
        <f>SUM(Y3660:AB3660)</f>
        <v>0</v>
      </c>
      <c r="AD3660" s="12"/>
      <c r="AE3660" s="13"/>
      <c r="AF3660" s="12"/>
      <c r="AG3660" s="30"/>
      <c r="AH3660" s="14">
        <f>SUM(AD3660:AG3660)</f>
        <v>0</v>
      </c>
      <c r="AI3660" s="15">
        <f t="shared" ref="AI3660:AI3685" si="2971">X3660+AC3660+AH3660</f>
        <v>0</v>
      </c>
    </row>
    <row r="3661" spans="1:37" x14ac:dyDescent="0.15">
      <c r="A3661" s="11" t="s">
        <v>9</v>
      </c>
      <c r="B3661" s="37"/>
      <c r="C3661" s="19"/>
      <c r="D3661" s="18">
        <v>3</v>
      </c>
      <c r="E3661" s="32"/>
      <c r="F3661" s="14">
        <f t="shared" si="2967"/>
        <v>3</v>
      </c>
      <c r="G3661" s="37"/>
      <c r="H3661" s="19"/>
      <c r="I3661" s="18"/>
      <c r="J3661" s="32"/>
      <c r="K3661" s="14">
        <f t="shared" si="2968"/>
        <v>0</v>
      </c>
      <c r="L3661" s="37"/>
      <c r="M3661" s="19">
        <v>3</v>
      </c>
      <c r="N3661" s="18"/>
      <c r="O3661" s="32">
        <v>3</v>
      </c>
      <c r="P3661" s="14">
        <f t="shared" si="2969"/>
        <v>6</v>
      </c>
      <c r="Q3661" s="15">
        <f t="shared" si="2970"/>
        <v>9</v>
      </c>
      <c r="R3661" s="56">
        <v>45787</v>
      </c>
      <c r="S3661" s="11" t="s">
        <v>9</v>
      </c>
      <c r="T3661" s="46"/>
      <c r="U3661" s="47"/>
      <c r="V3661" s="46"/>
      <c r="W3661" s="88"/>
      <c r="X3661" s="14">
        <f t="shared" ref="X3661" si="2972">SUM(T3661:W3661)</f>
        <v>0</v>
      </c>
      <c r="Y3661" s="46"/>
      <c r="Z3661" s="47"/>
      <c r="AA3661" s="46"/>
      <c r="AB3661" s="88"/>
      <c r="AC3661" s="14">
        <f t="shared" ref="AC3661" si="2973">SUM(Y3661:AB3661)</f>
        <v>0</v>
      </c>
      <c r="AD3661" s="46"/>
      <c r="AE3661" s="47"/>
      <c r="AF3661" s="46"/>
      <c r="AG3661" s="88"/>
      <c r="AH3661" s="14">
        <f t="shared" ref="AH3661" si="2974">SUM(AD3661:AG3661)</f>
        <v>0</v>
      </c>
      <c r="AI3661" s="15">
        <f t="shared" si="2971"/>
        <v>0</v>
      </c>
    </row>
    <row r="3662" spans="1:37" x14ac:dyDescent="0.15">
      <c r="A3662" s="11" t="s">
        <v>9</v>
      </c>
      <c r="B3662" s="12"/>
      <c r="C3662" s="13"/>
      <c r="D3662" s="12"/>
      <c r="E3662" s="30"/>
      <c r="F3662" s="14">
        <f t="shared" si="2967"/>
        <v>0</v>
      </c>
      <c r="G3662" s="12"/>
      <c r="H3662" s="13"/>
      <c r="I3662" s="12"/>
      <c r="J3662" s="30"/>
      <c r="K3662" s="14">
        <f t="shared" si="2968"/>
        <v>0</v>
      </c>
      <c r="L3662" s="12"/>
      <c r="M3662" s="13"/>
      <c r="N3662" s="12"/>
      <c r="O3662" s="30"/>
      <c r="P3662" s="14">
        <f t="shared" si="2969"/>
        <v>0</v>
      </c>
      <c r="Q3662" s="15">
        <f t="shared" si="2970"/>
        <v>0</v>
      </c>
      <c r="R3662" s="57"/>
      <c r="S3662" s="11" t="s">
        <v>9</v>
      </c>
      <c r="T3662" s="46"/>
      <c r="U3662" s="47"/>
      <c r="V3662" s="46"/>
      <c r="W3662" s="88"/>
      <c r="X3662" s="14">
        <f t="shared" ref="X3662:X3663" si="2975">SUM(T3662:W3662)</f>
        <v>0</v>
      </c>
      <c r="Y3662" s="46"/>
      <c r="Z3662" s="47"/>
      <c r="AA3662" s="46"/>
      <c r="AB3662" s="88"/>
      <c r="AC3662" s="14">
        <f t="shared" ref="AC3662:AC3663" si="2976">SUM(Y3662:AB3662)</f>
        <v>0</v>
      </c>
      <c r="AD3662" s="46"/>
      <c r="AE3662" s="47"/>
      <c r="AF3662" s="46"/>
      <c r="AG3662" s="88"/>
      <c r="AH3662" s="14">
        <f t="shared" ref="AH3662:AH3663" si="2977">SUM(AD3662:AG3662)</f>
        <v>0</v>
      </c>
      <c r="AI3662" s="15">
        <f t="shared" ref="AI3662:AI3663" si="2978">X3662+AC3662+AH3662</f>
        <v>0</v>
      </c>
      <c r="AK3662" s="52"/>
    </row>
    <row r="3663" spans="1:37" x14ac:dyDescent="0.15">
      <c r="A3663" s="11" t="s">
        <v>9</v>
      </c>
      <c r="B3663" s="12"/>
      <c r="C3663" s="13"/>
      <c r="D3663" s="12"/>
      <c r="E3663" s="30"/>
      <c r="F3663" s="14">
        <f t="shared" si="2967"/>
        <v>0</v>
      </c>
      <c r="G3663" s="12"/>
      <c r="H3663" s="13"/>
      <c r="I3663" s="12"/>
      <c r="J3663" s="30"/>
      <c r="K3663" s="14">
        <f t="shared" si="2968"/>
        <v>0</v>
      </c>
      <c r="L3663" s="12"/>
      <c r="M3663" s="13"/>
      <c r="N3663" s="12"/>
      <c r="O3663" s="30"/>
      <c r="P3663" s="14">
        <f t="shared" si="2969"/>
        <v>0</v>
      </c>
      <c r="Q3663" s="15">
        <f t="shared" si="2970"/>
        <v>0</v>
      </c>
      <c r="R3663" s="57"/>
      <c r="S3663" s="11" t="s">
        <v>9</v>
      </c>
      <c r="T3663" s="46"/>
      <c r="U3663" s="47"/>
      <c r="V3663" s="46"/>
      <c r="W3663" s="88"/>
      <c r="X3663" s="14">
        <f t="shared" si="2975"/>
        <v>0</v>
      </c>
      <c r="Y3663" s="46"/>
      <c r="Z3663" s="47"/>
      <c r="AA3663" s="46"/>
      <c r="AB3663" s="88"/>
      <c r="AC3663" s="14">
        <f t="shared" si="2976"/>
        <v>0</v>
      </c>
      <c r="AD3663" s="46"/>
      <c r="AE3663" s="47"/>
      <c r="AF3663" s="46"/>
      <c r="AG3663" s="88"/>
      <c r="AH3663" s="14">
        <f t="shared" si="2977"/>
        <v>0</v>
      </c>
      <c r="AI3663" s="15">
        <f t="shared" si="2978"/>
        <v>0</v>
      </c>
    </row>
    <row r="3664" spans="1:37" x14ac:dyDescent="0.15">
      <c r="A3664" s="11" t="s">
        <v>9</v>
      </c>
      <c r="B3664" s="12"/>
      <c r="C3664" s="13"/>
      <c r="D3664" s="12"/>
      <c r="E3664" s="30"/>
      <c r="F3664" s="14">
        <f t="shared" si="2967"/>
        <v>0</v>
      </c>
      <c r="G3664" s="12"/>
      <c r="H3664" s="13"/>
      <c r="I3664" s="12"/>
      <c r="J3664" s="30"/>
      <c r="K3664" s="14">
        <f t="shared" si="2968"/>
        <v>0</v>
      </c>
      <c r="L3664" s="12"/>
      <c r="M3664" s="13"/>
      <c r="N3664" s="12"/>
      <c r="O3664" s="30"/>
      <c r="P3664" s="14">
        <f t="shared" si="2969"/>
        <v>0</v>
      </c>
      <c r="Q3664" s="15">
        <f t="shared" si="2970"/>
        <v>0</v>
      </c>
      <c r="R3664" s="57"/>
      <c r="S3664" s="11" t="s">
        <v>9</v>
      </c>
      <c r="T3664" s="46"/>
      <c r="U3664" s="47"/>
      <c r="V3664" s="46"/>
      <c r="W3664" s="88"/>
      <c r="X3664" s="14">
        <f t="shared" ref="X3664" si="2979">SUM(T3664:W3664)</f>
        <v>0</v>
      </c>
      <c r="Y3664" s="46"/>
      <c r="Z3664" s="47"/>
      <c r="AA3664" s="46"/>
      <c r="AB3664" s="88"/>
      <c r="AC3664" s="14">
        <f t="shared" ref="AC3664" si="2980">SUM(Y3664:AB3664)</f>
        <v>0</v>
      </c>
      <c r="AD3664" s="46"/>
      <c r="AE3664" s="47"/>
      <c r="AF3664" s="46"/>
      <c r="AG3664" s="88"/>
      <c r="AH3664" s="14">
        <f t="shared" ref="AH3664" si="2981">SUM(AD3664:AG3664)</f>
        <v>0</v>
      </c>
      <c r="AI3664" s="15">
        <f t="shared" ref="AI3664" si="2982">X3664+AC3664+AH3664</f>
        <v>0</v>
      </c>
    </row>
    <row r="3665" spans="1:38" x14ac:dyDescent="0.15">
      <c r="A3665" s="11" t="s">
        <v>9</v>
      </c>
      <c r="B3665" s="12"/>
      <c r="C3665" s="13"/>
      <c r="D3665" s="12"/>
      <c r="E3665" s="30"/>
      <c r="F3665" s="14">
        <f t="shared" si="2967"/>
        <v>0</v>
      </c>
      <c r="G3665" s="12"/>
      <c r="H3665" s="13"/>
      <c r="I3665" s="12"/>
      <c r="J3665" s="30"/>
      <c r="K3665" s="14">
        <f t="shared" si="2968"/>
        <v>0</v>
      </c>
      <c r="L3665" s="12"/>
      <c r="M3665" s="13"/>
      <c r="N3665" s="12"/>
      <c r="O3665" s="30"/>
      <c r="P3665" s="14">
        <f t="shared" si="2969"/>
        <v>0</v>
      </c>
      <c r="Q3665" s="15">
        <f t="shared" si="2970"/>
        <v>0</v>
      </c>
      <c r="S3665" s="11" t="s">
        <v>9</v>
      </c>
      <c r="T3665" s="46"/>
      <c r="U3665" s="47"/>
      <c r="V3665" s="46"/>
      <c r="W3665" s="88"/>
      <c r="X3665" s="14">
        <f t="shared" ref="X3665:X3669" si="2983">SUM(T3665:W3665)</f>
        <v>0</v>
      </c>
      <c r="Y3665" s="46"/>
      <c r="Z3665" s="47"/>
      <c r="AA3665" s="46"/>
      <c r="AB3665" s="88"/>
      <c r="AC3665" s="14">
        <f t="shared" ref="AC3665:AC3669" si="2984">SUM(Y3665:AB3665)</f>
        <v>0</v>
      </c>
      <c r="AD3665" s="46"/>
      <c r="AE3665" s="47"/>
      <c r="AF3665" s="46"/>
      <c r="AG3665" s="88"/>
      <c r="AH3665" s="14">
        <f t="shared" ref="AH3665:AH3669" si="2985">SUM(AD3665:AG3665)</f>
        <v>0</v>
      </c>
      <c r="AI3665" s="15">
        <f t="shared" si="2971"/>
        <v>0</v>
      </c>
    </row>
    <row r="3666" spans="1:38" x14ac:dyDescent="0.15">
      <c r="A3666" s="11" t="s">
        <v>9</v>
      </c>
      <c r="B3666" s="18"/>
      <c r="C3666" s="19"/>
      <c r="D3666" s="18"/>
      <c r="E3666" s="32"/>
      <c r="F3666" s="14">
        <f t="shared" si="2967"/>
        <v>0</v>
      </c>
      <c r="G3666" s="18"/>
      <c r="H3666" s="19"/>
      <c r="I3666" s="18"/>
      <c r="J3666" s="32"/>
      <c r="K3666" s="14">
        <f t="shared" si="2968"/>
        <v>0</v>
      </c>
      <c r="L3666" s="18"/>
      <c r="M3666" s="19"/>
      <c r="N3666" s="18"/>
      <c r="O3666" s="32"/>
      <c r="P3666" s="14">
        <f t="shared" si="2969"/>
        <v>0</v>
      </c>
      <c r="Q3666" s="15">
        <f t="shared" si="2970"/>
        <v>0</v>
      </c>
      <c r="S3666" s="11" t="s">
        <v>9</v>
      </c>
      <c r="T3666" s="46"/>
      <c r="U3666" s="47"/>
      <c r="V3666" s="46"/>
      <c r="W3666" s="88"/>
      <c r="X3666" s="14">
        <f t="shared" si="2983"/>
        <v>0</v>
      </c>
      <c r="Y3666" s="46"/>
      <c r="Z3666" s="47"/>
      <c r="AA3666" s="46"/>
      <c r="AB3666" s="88"/>
      <c r="AC3666" s="14">
        <f t="shared" si="2984"/>
        <v>0</v>
      </c>
      <c r="AD3666" s="46"/>
      <c r="AE3666" s="47"/>
      <c r="AF3666" s="46"/>
      <c r="AG3666" s="88"/>
      <c r="AH3666" s="14">
        <f t="shared" si="2985"/>
        <v>0</v>
      </c>
      <c r="AI3666" s="15">
        <f t="shared" si="2971"/>
        <v>0</v>
      </c>
    </row>
    <row r="3667" spans="1:38" x14ac:dyDescent="0.15">
      <c r="A3667" s="11" t="s">
        <v>9</v>
      </c>
      <c r="B3667" s="18"/>
      <c r="C3667" s="19"/>
      <c r="D3667" s="18"/>
      <c r="E3667" s="32"/>
      <c r="F3667" s="14">
        <f t="shared" si="2967"/>
        <v>0</v>
      </c>
      <c r="G3667" s="18"/>
      <c r="H3667" s="19"/>
      <c r="I3667" s="18"/>
      <c r="J3667" s="32"/>
      <c r="K3667" s="14">
        <f t="shared" si="2968"/>
        <v>0</v>
      </c>
      <c r="L3667" s="18"/>
      <c r="M3667" s="19"/>
      <c r="N3667" s="18"/>
      <c r="O3667" s="32"/>
      <c r="P3667" s="14">
        <f t="shared" si="2969"/>
        <v>0</v>
      </c>
      <c r="Q3667" s="15">
        <f t="shared" si="2970"/>
        <v>0</v>
      </c>
      <c r="S3667" s="11" t="s">
        <v>9</v>
      </c>
      <c r="T3667" s="62"/>
      <c r="U3667" s="47"/>
      <c r="V3667" s="46"/>
      <c r="W3667" s="47"/>
      <c r="X3667" s="123">
        <f t="shared" si="2983"/>
        <v>0</v>
      </c>
      <c r="Y3667" s="46"/>
      <c r="Z3667" s="47"/>
      <c r="AA3667" s="46"/>
      <c r="AB3667" s="47"/>
      <c r="AC3667" s="123">
        <f t="shared" si="2984"/>
        <v>0</v>
      </c>
      <c r="AD3667" s="46"/>
      <c r="AE3667" s="47"/>
      <c r="AF3667" s="46"/>
      <c r="AG3667" s="47"/>
      <c r="AH3667" s="123">
        <f t="shared" si="2985"/>
        <v>0</v>
      </c>
      <c r="AI3667" s="72">
        <f t="shared" si="2971"/>
        <v>0</v>
      </c>
    </row>
    <row r="3668" spans="1:38" x14ac:dyDescent="0.15">
      <c r="A3668" s="11" t="s">
        <v>9</v>
      </c>
      <c r="B3668" s="18"/>
      <c r="C3668" s="19"/>
      <c r="D3668" s="18"/>
      <c r="E3668" s="32"/>
      <c r="F3668" s="14">
        <f t="shared" si="2967"/>
        <v>0</v>
      </c>
      <c r="G3668" s="18"/>
      <c r="H3668" s="19"/>
      <c r="I3668" s="18"/>
      <c r="J3668" s="32"/>
      <c r="K3668" s="14">
        <f t="shared" si="2968"/>
        <v>0</v>
      </c>
      <c r="L3668" s="18"/>
      <c r="M3668" s="19"/>
      <c r="N3668" s="18"/>
      <c r="O3668" s="32"/>
      <c r="P3668" s="14">
        <f t="shared" si="2969"/>
        <v>0</v>
      </c>
      <c r="Q3668" s="15">
        <f t="shared" si="2970"/>
        <v>0</v>
      </c>
      <c r="S3668" s="11" t="s">
        <v>9</v>
      </c>
      <c r="T3668" s="89"/>
      <c r="U3668" s="88"/>
      <c r="V3668" s="89"/>
      <c r="W3668" s="88"/>
      <c r="X3668" s="14">
        <f t="shared" si="2983"/>
        <v>0</v>
      </c>
      <c r="Y3668" s="89"/>
      <c r="Z3668" s="88"/>
      <c r="AA3668" s="89"/>
      <c r="AB3668" s="88"/>
      <c r="AC3668" s="14">
        <f t="shared" si="2984"/>
        <v>0</v>
      </c>
      <c r="AD3668" s="89"/>
      <c r="AE3668" s="88"/>
      <c r="AF3668" s="89"/>
      <c r="AG3668" s="88"/>
      <c r="AH3668" s="14">
        <f t="shared" si="2985"/>
        <v>0</v>
      </c>
      <c r="AI3668" s="15">
        <f t="shared" si="2971"/>
        <v>0</v>
      </c>
    </row>
    <row r="3669" spans="1:38" ht="14.25" thickBot="1" x14ac:dyDescent="0.2">
      <c r="A3669" s="20" t="s">
        <v>1990</v>
      </c>
      <c r="B3669" s="21"/>
      <c r="C3669" s="22"/>
      <c r="D3669" s="21"/>
      <c r="E3669" s="105"/>
      <c r="F3669" s="14">
        <f t="shared" si="2967"/>
        <v>0</v>
      </c>
      <c r="G3669" s="21"/>
      <c r="H3669" s="22"/>
      <c r="I3669" s="21"/>
      <c r="J3669" s="105"/>
      <c r="K3669" s="14">
        <f t="shared" si="2968"/>
        <v>0</v>
      </c>
      <c r="L3669" s="21">
        <v>0</v>
      </c>
      <c r="M3669" s="22">
        <v>0</v>
      </c>
      <c r="N3669" s="21">
        <v>3</v>
      </c>
      <c r="O3669" s="105">
        <v>-3</v>
      </c>
      <c r="P3669" s="14">
        <f t="shared" si="2969"/>
        <v>0</v>
      </c>
      <c r="Q3669" s="24">
        <f t="shared" si="2970"/>
        <v>0</v>
      </c>
      <c r="S3669" s="11" t="s">
        <v>9</v>
      </c>
      <c r="T3669" s="48"/>
      <c r="U3669" s="49"/>
      <c r="V3669" s="48"/>
      <c r="W3669" s="109"/>
      <c r="X3669" s="14">
        <f t="shared" si="2983"/>
        <v>0</v>
      </c>
      <c r="Y3669" s="48"/>
      <c r="Z3669" s="49"/>
      <c r="AA3669" s="48"/>
      <c r="AB3669" s="109"/>
      <c r="AC3669" s="14">
        <f t="shared" si="2984"/>
        <v>0</v>
      </c>
      <c r="AD3669" s="48"/>
      <c r="AE3669" s="49"/>
      <c r="AF3669" s="48"/>
      <c r="AG3669" s="109"/>
      <c r="AH3669" s="14">
        <f t="shared" si="2985"/>
        <v>0</v>
      </c>
      <c r="AI3669" s="24">
        <f t="shared" si="2971"/>
        <v>0</v>
      </c>
    </row>
    <row r="3670" spans="1:38" ht="14.25" thickBot="1" x14ac:dyDescent="0.2">
      <c r="A3670" s="25" t="s">
        <v>10</v>
      </c>
      <c r="B3670" s="26">
        <f>SUM(B3659:B3669)</f>
        <v>7</v>
      </c>
      <c r="C3670" s="26">
        <f>SUM(C3659:C3669)</f>
        <v>5</v>
      </c>
      <c r="D3670" s="27">
        <f>SUM(D3659:D3669)</f>
        <v>5</v>
      </c>
      <c r="E3670" s="27">
        <f>SUM(E3659:E3669)</f>
        <v>4</v>
      </c>
      <c r="F3670" s="28">
        <f>SUM(B3670:E3670)</f>
        <v>21</v>
      </c>
      <c r="G3670" s="26">
        <f>SUM(G3659:G3669)</f>
        <v>6</v>
      </c>
      <c r="H3670" s="26">
        <f>SUM(H3659:H3669)</f>
        <v>6</v>
      </c>
      <c r="I3670" s="27">
        <f>SUM(I3659:I3669)</f>
        <v>5</v>
      </c>
      <c r="J3670" s="27">
        <f>SUM(J3659:J3669)</f>
        <v>5</v>
      </c>
      <c r="K3670" s="28">
        <f>SUM(G3670:J3670)</f>
        <v>22</v>
      </c>
      <c r="L3670" s="26">
        <f>SUM(L3659:L3669)</f>
        <v>4</v>
      </c>
      <c r="M3670" s="26">
        <f>SUM(M3659:M3669)</f>
        <v>7</v>
      </c>
      <c r="N3670" s="27">
        <f>SUM(N3659:N3669)</f>
        <v>8</v>
      </c>
      <c r="O3670" s="27">
        <f>SUM(O3659:O3669)</f>
        <v>4</v>
      </c>
      <c r="P3670" s="28">
        <f>SUM(L3670:O3670)</f>
        <v>23</v>
      </c>
      <c r="Q3670" s="29">
        <f t="shared" si="2970"/>
        <v>66</v>
      </c>
      <c r="S3670" s="25" t="s">
        <v>10</v>
      </c>
      <c r="T3670" s="26">
        <f>SUM(T3659:T3669)</f>
        <v>354</v>
      </c>
      <c r="U3670" s="26">
        <f>SUM(U3659:U3669)</f>
        <v>410</v>
      </c>
      <c r="V3670" s="27">
        <f>SUM(V3659:V3669)</f>
        <v>322</v>
      </c>
      <c r="W3670" s="27">
        <f>SUM(W3659:W3669)</f>
        <v>304</v>
      </c>
      <c r="X3670" s="28">
        <f>SUM(T3670:W3670)</f>
        <v>1390</v>
      </c>
      <c r="Y3670" s="26">
        <f>SUM(Y3659:Y3669)</f>
        <v>393</v>
      </c>
      <c r="Z3670" s="26">
        <f>SUM(Z3659:Z3669)</f>
        <v>674</v>
      </c>
      <c r="AA3670" s="27">
        <f>SUM(AA3659:AA3669)</f>
        <v>450</v>
      </c>
      <c r="AB3670" s="27">
        <f>SUM(AB3659:AB3669)</f>
        <v>370</v>
      </c>
      <c r="AC3670" s="28">
        <f>SUM(Y3670:AB3670)</f>
        <v>1887</v>
      </c>
      <c r="AD3670" s="26">
        <f>SUM(AD3659:AD3669)</f>
        <v>301</v>
      </c>
      <c r="AE3670" s="26">
        <f>SUM(AE3659:AE3669)</f>
        <v>566</v>
      </c>
      <c r="AF3670" s="27">
        <f>SUM(AF3659:AF3669)</f>
        <v>304</v>
      </c>
      <c r="AG3670" s="27">
        <f>SUM(AG3659:AG3669)</f>
        <v>348</v>
      </c>
      <c r="AH3670" s="28">
        <f>SUM(AD3670:AG3670)</f>
        <v>1519</v>
      </c>
      <c r="AI3670" s="29">
        <f t="shared" si="2971"/>
        <v>4796</v>
      </c>
    </row>
    <row r="3671" spans="1:38" x14ac:dyDescent="0.15">
      <c r="A3671" s="30" t="s">
        <v>2545</v>
      </c>
      <c r="B3671" s="31"/>
      <c r="C3671" s="32">
        <v>1</v>
      </c>
      <c r="D3671" s="33"/>
      <c r="E3671" s="32"/>
      <c r="F3671" s="14">
        <f>SUM(B3671:E3671)</f>
        <v>1</v>
      </c>
      <c r="G3671" s="31"/>
      <c r="H3671" s="32">
        <v>1</v>
      </c>
      <c r="I3671" s="33"/>
      <c r="J3671" s="32"/>
      <c r="K3671" s="14">
        <f>SUM(G3671:J3671)</f>
        <v>1</v>
      </c>
      <c r="L3671" s="31"/>
      <c r="M3671" s="32">
        <v>1</v>
      </c>
      <c r="N3671" s="33"/>
      <c r="O3671" s="32"/>
      <c r="P3671" s="14">
        <f>SUM(L3671:O3671)</f>
        <v>1</v>
      </c>
      <c r="Q3671" s="15">
        <f t="shared" si="2970"/>
        <v>3</v>
      </c>
      <c r="R3671" s="56">
        <v>45771</v>
      </c>
      <c r="S3671" s="30" t="s">
        <v>858</v>
      </c>
      <c r="T3671" s="37">
        <v>5</v>
      </c>
      <c r="U3671" s="19">
        <v>5</v>
      </c>
      <c r="V3671" s="18">
        <v>5</v>
      </c>
      <c r="W3671" s="32"/>
      <c r="X3671" s="14">
        <f t="shared" ref="X3671:X3685" si="2986">SUM(T3671:W3671)</f>
        <v>15</v>
      </c>
      <c r="Y3671" s="37">
        <v>10</v>
      </c>
      <c r="Z3671" s="19">
        <v>10</v>
      </c>
      <c r="AA3671" s="18">
        <v>10</v>
      </c>
      <c r="AB3671" s="32"/>
      <c r="AC3671" s="14">
        <f t="shared" ref="AC3671:AC3685" si="2987">SUM(Y3671:AB3671)</f>
        <v>30</v>
      </c>
      <c r="AD3671" s="37">
        <v>10</v>
      </c>
      <c r="AE3671" s="19">
        <v>10</v>
      </c>
      <c r="AF3671" s="18">
        <v>10</v>
      </c>
      <c r="AG3671" s="32"/>
      <c r="AH3671" s="14">
        <f t="shared" ref="AH3671:AH3685" si="2988">SUM(AD3671:AG3671)</f>
        <v>30</v>
      </c>
      <c r="AI3671" s="15">
        <f t="shared" si="2971"/>
        <v>75</v>
      </c>
      <c r="AJ3671" s="56">
        <v>45772</v>
      </c>
      <c r="AK3671" s="16"/>
    </row>
    <row r="3672" spans="1:38" x14ac:dyDescent="0.15">
      <c r="A3672" s="30"/>
      <c r="B3672" s="37"/>
      <c r="C3672" s="19"/>
      <c r="D3672" s="18"/>
      <c r="E3672" s="32"/>
      <c r="F3672" s="14">
        <f t="shared" ref="F3672:F3694" si="2989">SUM(B3672:E3672)</f>
        <v>0</v>
      </c>
      <c r="G3672" s="37"/>
      <c r="H3672" s="19"/>
      <c r="I3672" s="18"/>
      <c r="J3672" s="32"/>
      <c r="K3672" s="14">
        <f t="shared" ref="K3672:K3694" si="2990">SUM(G3672:J3672)</f>
        <v>0</v>
      </c>
      <c r="L3672" s="37"/>
      <c r="M3672" s="19"/>
      <c r="N3672" s="18"/>
      <c r="O3672" s="32"/>
      <c r="P3672" s="14">
        <f t="shared" ref="P3672:P3694" si="2991">SUM(L3672:O3672)</f>
        <v>0</v>
      </c>
      <c r="Q3672" s="15">
        <f t="shared" si="2970"/>
        <v>0</v>
      </c>
      <c r="R3672" s="57"/>
      <c r="S3672" s="30" t="s">
        <v>2538</v>
      </c>
      <c r="T3672" s="37">
        <v>4</v>
      </c>
      <c r="U3672" s="19">
        <v>3</v>
      </c>
      <c r="V3672" s="18">
        <v>4</v>
      </c>
      <c r="W3672" s="32"/>
      <c r="X3672" s="14">
        <f t="shared" si="2986"/>
        <v>11</v>
      </c>
      <c r="Y3672" s="37">
        <v>4</v>
      </c>
      <c r="Z3672" s="19">
        <v>3</v>
      </c>
      <c r="AA3672" s="18">
        <v>4</v>
      </c>
      <c r="AB3672" s="32"/>
      <c r="AC3672" s="14">
        <f t="shared" si="2987"/>
        <v>11</v>
      </c>
      <c r="AD3672" s="37">
        <v>4</v>
      </c>
      <c r="AE3672" s="19">
        <v>3</v>
      </c>
      <c r="AF3672" s="18">
        <v>4</v>
      </c>
      <c r="AG3672" s="32"/>
      <c r="AH3672" s="14">
        <f t="shared" si="2988"/>
        <v>11</v>
      </c>
      <c r="AI3672" s="15">
        <f t="shared" si="2971"/>
        <v>33</v>
      </c>
      <c r="AJ3672" s="56">
        <v>45765</v>
      </c>
      <c r="AK3672" s="16"/>
      <c r="AL3672" s="16"/>
    </row>
    <row r="3673" spans="1:38" x14ac:dyDescent="0.15">
      <c r="A3673" s="30"/>
      <c r="B3673" s="37"/>
      <c r="C3673" s="19"/>
      <c r="D3673" s="18"/>
      <c r="E3673" s="32"/>
      <c r="F3673" s="14">
        <f t="shared" si="2989"/>
        <v>0</v>
      </c>
      <c r="G3673" s="37"/>
      <c r="H3673" s="19"/>
      <c r="I3673" s="18"/>
      <c r="J3673" s="32"/>
      <c r="K3673" s="14">
        <f t="shared" si="2990"/>
        <v>0</v>
      </c>
      <c r="L3673" s="37"/>
      <c r="M3673" s="19"/>
      <c r="N3673" s="18"/>
      <c r="O3673" s="32"/>
      <c r="P3673" s="14">
        <f t="shared" si="2991"/>
        <v>0</v>
      </c>
      <c r="Q3673" s="15">
        <f t="shared" si="2970"/>
        <v>0</v>
      </c>
      <c r="S3673" s="30" t="s">
        <v>2542</v>
      </c>
      <c r="T3673" s="37">
        <v>2</v>
      </c>
      <c r="U3673" s="19">
        <v>6</v>
      </c>
      <c r="V3673" s="18">
        <v>1</v>
      </c>
      <c r="W3673" s="32">
        <v>1</v>
      </c>
      <c r="X3673" s="14">
        <f t="shared" si="2986"/>
        <v>10</v>
      </c>
      <c r="Y3673" s="37">
        <v>2</v>
      </c>
      <c r="Z3673" s="19">
        <v>6</v>
      </c>
      <c r="AA3673" s="18">
        <v>1</v>
      </c>
      <c r="AB3673" s="32">
        <v>1</v>
      </c>
      <c r="AC3673" s="14">
        <f t="shared" si="2987"/>
        <v>10</v>
      </c>
      <c r="AD3673" s="37">
        <v>2</v>
      </c>
      <c r="AE3673" s="19">
        <v>6</v>
      </c>
      <c r="AF3673" s="18">
        <v>1</v>
      </c>
      <c r="AG3673" s="32">
        <v>1</v>
      </c>
      <c r="AH3673" s="14">
        <f t="shared" si="2988"/>
        <v>10</v>
      </c>
      <c r="AI3673" s="15">
        <f t="shared" si="2971"/>
        <v>30</v>
      </c>
      <c r="AJ3673" s="56">
        <v>45770</v>
      </c>
      <c r="AK3673" s="16"/>
      <c r="AL3673" s="16"/>
    </row>
    <row r="3674" spans="1:38" x14ac:dyDescent="0.15">
      <c r="A3674" s="30"/>
      <c r="B3674" s="37"/>
      <c r="C3674" s="19"/>
      <c r="D3674" s="18"/>
      <c r="E3674" s="32"/>
      <c r="F3674" s="14">
        <f t="shared" si="2989"/>
        <v>0</v>
      </c>
      <c r="G3674" s="37"/>
      <c r="H3674" s="19"/>
      <c r="I3674" s="18"/>
      <c r="J3674" s="32"/>
      <c r="K3674" s="14">
        <f t="shared" si="2990"/>
        <v>0</v>
      </c>
      <c r="L3674" s="37"/>
      <c r="M3674" s="19"/>
      <c r="N3674" s="18"/>
      <c r="O3674" s="32"/>
      <c r="P3674" s="14">
        <f t="shared" si="2991"/>
        <v>0</v>
      </c>
      <c r="Q3674" s="15">
        <f t="shared" si="2970"/>
        <v>0</v>
      </c>
      <c r="S3674" s="30" t="s">
        <v>2543</v>
      </c>
      <c r="T3674" s="37">
        <v>1</v>
      </c>
      <c r="U3674" s="19"/>
      <c r="V3674" s="18"/>
      <c r="W3674" s="32">
        <v>4</v>
      </c>
      <c r="X3674" s="14">
        <f t="shared" si="2986"/>
        <v>5</v>
      </c>
      <c r="Y3674" s="37">
        <v>1</v>
      </c>
      <c r="Z3674" s="19"/>
      <c r="AA3674" s="18"/>
      <c r="AB3674" s="32">
        <v>4</v>
      </c>
      <c r="AC3674" s="14">
        <f t="shared" si="2987"/>
        <v>5</v>
      </c>
      <c r="AD3674" s="37">
        <v>1</v>
      </c>
      <c r="AE3674" s="19"/>
      <c r="AF3674" s="18"/>
      <c r="AG3674" s="32">
        <v>4</v>
      </c>
      <c r="AH3674" s="14">
        <f t="shared" si="2988"/>
        <v>5</v>
      </c>
      <c r="AI3674" s="15">
        <f t="shared" si="2971"/>
        <v>15</v>
      </c>
      <c r="AJ3674" s="56">
        <v>45771</v>
      </c>
      <c r="AK3674" s="16"/>
      <c r="AL3674" s="16"/>
    </row>
    <row r="3675" spans="1:38" x14ac:dyDescent="0.15">
      <c r="A3675" s="30"/>
      <c r="B3675" s="37"/>
      <c r="C3675" s="19"/>
      <c r="D3675" s="18"/>
      <c r="E3675" s="32"/>
      <c r="F3675" s="14">
        <f t="shared" si="2989"/>
        <v>0</v>
      </c>
      <c r="G3675" s="37"/>
      <c r="H3675" s="19"/>
      <c r="I3675" s="18"/>
      <c r="J3675" s="32"/>
      <c r="K3675" s="14">
        <f t="shared" si="2990"/>
        <v>0</v>
      </c>
      <c r="L3675" s="37"/>
      <c r="M3675" s="19"/>
      <c r="N3675" s="18"/>
      <c r="O3675" s="32"/>
      <c r="P3675" s="14">
        <f t="shared" si="2991"/>
        <v>0</v>
      </c>
      <c r="Q3675" s="15">
        <f t="shared" si="2970"/>
        <v>0</v>
      </c>
      <c r="S3675" s="13" t="s">
        <v>2544</v>
      </c>
      <c r="T3675" s="37"/>
      <c r="U3675" s="19">
        <v>4</v>
      </c>
      <c r="V3675" s="18"/>
      <c r="W3675" s="32"/>
      <c r="X3675" s="14">
        <f t="shared" ref="X3675" si="2992">SUM(T3675:W3675)</f>
        <v>4</v>
      </c>
      <c r="Y3675" s="37"/>
      <c r="Z3675" s="19">
        <v>3</v>
      </c>
      <c r="AA3675" s="18">
        <v>1</v>
      </c>
      <c r="AB3675" s="32">
        <v>3</v>
      </c>
      <c r="AC3675" s="14">
        <f t="shared" ref="AC3675" si="2993">SUM(Y3675:AB3675)</f>
        <v>7</v>
      </c>
      <c r="AD3675" s="37"/>
      <c r="AE3675" s="19">
        <v>3</v>
      </c>
      <c r="AF3675" s="18">
        <v>4</v>
      </c>
      <c r="AG3675" s="32"/>
      <c r="AH3675" s="14">
        <f t="shared" ref="AH3675" si="2994">SUM(AD3675:AG3675)</f>
        <v>7</v>
      </c>
      <c r="AI3675" s="15">
        <f t="shared" si="2971"/>
        <v>18</v>
      </c>
      <c r="AJ3675" s="56">
        <v>45770</v>
      </c>
      <c r="AK3675" s="16"/>
      <c r="AL3675" s="16"/>
    </row>
    <row r="3676" spans="1:38" x14ac:dyDescent="0.15">
      <c r="A3676" s="30"/>
      <c r="B3676" s="37"/>
      <c r="C3676" s="19"/>
      <c r="D3676" s="18"/>
      <c r="E3676" s="32"/>
      <c r="F3676" s="14">
        <f t="shared" si="2989"/>
        <v>0</v>
      </c>
      <c r="G3676" s="37"/>
      <c r="H3676" s="19"/>
      <c r="I3676" s="18"/>
      <c r="J3676" s="32"/>
      <c r="K3676" s="14">
        <f t="shared" si="2990"/>
        <v>0</v>
      </c>
      <c r="L3676" s="37"/>
      <c r="M3676" s="19"/>
      <c r="N3676" s="18"/>
      <c r="O3676" s="32"/>
      <c r="P3676" s="14">
        <f t="shared" si="2991"/>
        <v>0</v>
      </c>
      <c r="Q3676" s="15">
        <f t="shared" si="2970"/>
        <v>0</v>
      </c>
      <c r="S3676" s="30" t="s">
        <v>2546</v>
      </c>
      <c r="T3676" s="37"/>
      <c r="U3676" s="19">
        <v>4</v>
      </c>
      <c r="V3676" s="18"/>
      <c r="W3676" s="32">
        <v>1</v>
      </c>
      <c r="X3676" s="14">
        <f t="shared" si="2986"/>
        <v>5</v>
      </c>
      <c r="Y3676" s="37"/>
      <c r="Z3676" s="19">
        <v>4</v>
      </c>
      <c r="AA3676" s="18"/>
      <c r="AB3676" s="32">
        <v>1</v>
      </c>
      <c r="AC3676" s="14">
        <f t="shared" si="2987"/>
        <v>5</v>
      </c>
      <c r="AD3676" s="37"/>
      <c r="AE3676" s="19">
        <v>4</v>
      </c>
      <c r="AF3676" s="18"/>
      <c r="AG3676" s="32">
        <v>1</v>
      </c>
      <c r="AH3676" s="14">
        <f t="shared" si="2988"/>
        <v>5</v>
      </c>
      <c r="AI3676" s="15">
        <f t="shared" si="2971"/>
        <v>15</v>
      </c>
      <c r="AJ3676" s="56">
        <v>45772</v>
      </c>
      <c r="AK3676" s="16"/>
      <c r="AL3676" s="16"/>
    </row>
    <row r="3677" spans="1:38" x14ac:dyDescent="0.15">
      <c r="A3677" s="30"/>
      <c r="B3677" s="37"/>
      <c r="C3677" s="19"/>
      <c r="D3677" s="18"/>
      <c r="E3677" s="32"/>
      <c r="F3677" s="14">
        <f t="shared" si="2989"/>
        <v>0</v>
      </c>
      <c r="G3677" s="37"/>
      <c r="H3677" s="19"/>
      <c r="I3677" s="18"/>
      <c r="J3677" s="32"/>
      <c r="K3677" s="14">
        <f t="shared" si="2990"/>
        <v>0</v>
      </c>
      <c r="L3677" s="37"/>
      <c r="M3677" s="19"/>
      <c r="N3677" s="18"/>
      <c r="O3677" s="32"/>
      <c r="P3677" s="14">
        <f t="shared" si="2991"/>
        <v>0</v>
      </c>
      <c r="Q3677" s="15">
        <f t="shared" si="2970"/>
        <v>0</v>
      </c>
      <c r="S3677" s="30" t="s">
        <v>2547</v>
      </c>
      <c r="T3677" s="37">
        <v>3</v>
      </c>
      <c r="U3677" s="19">
        <v>3</v>
      </c>
      <c r="V3677" s="18"/>
      <c r="W3677" s="32">
        <v>1</v>
      </c>
      <c r="X3677" s="14">
        <f t="shared" si="2986"/>
        <v>7</v>
      </c>
      <c r="Y3677" s="37">
        <v>3</v>
      </c>
      <c r="Z3677" s="19">
        <v>3</v>
      </c>
      <c r="AA3677" s="18"/>
      <c r="AB3677" s="32">
        <v>1</v>
      </c>
      <c r="AC3677" s="14">
        <f t="shared" si="2987"/>
        <v>7</v>
      </c>
      <c r="AD3677" s="37">
        <v>3</v>
      </c>
      <c r="AE3677" s="19">
        <v>3</v>
      </c>
      <c r="AF3677" s="18"/>
      <c r="AG3677" s="32">
        <v>1</v>
      </c>
      <c r="AH3677" s="14">
        <f t="shared" si="2988"/>
        <v>7</v>
      </c>
      <c r="AI3677" s="15">
        <f t="shared" si="2971"/>
        <v>21</v>
      </c>
      <c r="AJ3677" s="56">
        <v>45777</v>
      </c>
      <c r="AK3677" s="16"/>
      <c r="AL3677" s="16"/>
    </row>
    <row r="3678" spans="1:38" x14ac:dyDescent="0.15">
      <c r="A3678" s="30"/>
      <c r="B3678" s="37"/>
      <c r="C3678" s="19"/>
      <c r="D3678" s="18"/>
      <c r="E3678" s="32"/>
      <c r="F3678" s="14">
        <f t="shared" si="2989"/>
        <v>0</v>
      </c>
      <c r="G3678" s="37"/>
      <c r="H3678" s="19"/>
      <c r="I3678" s="18"/>
      <c r="J3678" s="32"/>
      <c r="K3678" s="14">
        <f t="shared" si="2990"/>
        <v>0</v>
      </c>
      <c r="L3678" s="37"/>
      <c r="M3678" s="19"/>
      <c r="N3678" s="18"/>
      <c r="O3678" s="32"/>
      <c r="P3678" s="14">
        <f t="shared" si="2991"/>
        <v>0</v>
      </c>
      <c r="Q3678" s="15">
        <f t="shared" si="2970"/>
        <v>0</v>
      </c>
      <c r="S3678" s="30" t="s">
        <v>2550</v>
      </c>
      <c r="T3678" s="37"/>
      <c r="U3678" s="19">
        <v>2</v>
      </c>
      <c r="V3678" s="18"/>
      <c r="W3678" s="32">
        <v>4</v>
      </c>
      <c r="X3678" s="14">
        <f t="shared" si="2986"/>
        <v>6</v>
      </c>
      <c r="Y3678" s="37"/>
      <c r="Z3678" s="19">
        <v>2</v>
      </c>
      <c r="AA3678" s="18"/>
      <c r="AB3678" s="32">
        <v>4</v>
      </c>
      <c r="AC3678" s="14">
        <f t="shared" si="2987"/>
        <v>6</v>
      </c>
      <c r="AD3678" s="37"/>
      <c r="AE3678" s="19">
        <v>2</v>
      </c>
      <c r="AF3678" s="18"/>
      <c r="AG3678" s="32">
        <v>4</v>
      </c>
      <c r="AH3678" s="14">
        <f t="shared" si="2988"/>
        <v>6</v>
      </c>
      <c r="AI3678" s="15">
        <f t="shared" si="2971"/>
        <v>18</v>
      </c>
      <c r="AJ3678" s="56">
        <v>45779</v>
      </c>
      <c r="AK3678" s="16"/>
    </row>
    <row r="3679" spans="1:38" x14ac:dyDescent="0.15">
      <c r="A3679" s="30"/>
      <c r="B3679" s="37"/>
      <c r="C3679" s="19"/>
      <c r="D3679" s="18"/>
      <c r="E3679" s="32"/>
      <c r="F3679" s="14">
        <f t="shared" si="2989"/>
        <v>0</v>
      </c>
      <c r="G3679" s="37"/>
      <c r="H3679" s="19"/>
      <c r="I3679" s="18"/>
      <c r="J3679" s="32"/>
      <c r="K3679" s="14">
        <f t="shared" si="2990"/>
        <v>0</v>
      </c>
      <c r="L3679" s="37"/>
      <c r="M3679" s="19"/>
      <c r="N3679" s="18"/>
      <c r="O3679" s="32"/>
      <c r="P3679" s="14">
        <f t="shared" si="2991"/>
        <v>0</v>
      </c>
      <c r="Q3679" s="15">
        <f t="shared" si="2970"/>
        <v>0</v>
      </c>
      <c r="S3679" s="30" t="s">
        <v>2551</v>
      </c>
      <c r="T3679" s="37">
        <v>40</v>
      </c>
      <c r="U3679" s="19">
        <v>30</v>
      </c>
      <c r="V3679" s="18">
        <v>15</v>
      </c>
      <c r="W3679" s="32"/>
      <c r="X3679" s="14">
        <f t="shared" si="2986"/>
        <v>85</v>
      </c>
      <c r="Y3679" s="37"/>
      <c r="Z3679" s="19"/>
      <c r="AA3679" s="18"/>
      <c r="AB3679" s="32"/>
      <c r="AC3679" s="14">
        <f t="shared" si="2987"/>
        <v>0</v>
      </c>
      <c r="AD3679" s="37">
        <v>30</v>
      </c>
      <c r="AE3679" s="19">
        <v>45</v>
      </c>
      <c r="AF3679" s="18">
        <v>20</v>
      </c>
      <c r="AG3679" s="32"/>
      <c r="AH3679" s="14">
        <f t="shared" si="2988"/>
        <v>95</v>
      </c>
      <c r="AI3679" s="15">
        <f t="shared" si="2971"/>
        <v>180</v>
      </c>
      <c r="AJ3679" s="56">
        <v>45779</v>
      </c>
      <c r="AK3679" s="16"/>
    </row>
    <row r="3680" spans="1:38" x14ac:dyDescent="0.15">
      <c r="A3680" s="30"/>
      <c r="B3680" s="37"/>
      <c r="C3680" s="19"/>
      <c r="D3680" s="18"/>
      <c r="E3680" s="32"/>
      <c r="F3680" s="14">
        <f t="shared" si="2989"/>
        <v>0</v>
      </c>
      <c r="G3680" s="37"/>
      <c r="H3680" s="19"/>
      <c r="I3680" s="18"/>
      <c r="J3680" s="32"/>
      <c r="K3680" s="14">
        <f t="shared" si="2990"/>
        <v>0</v>
      </c>
      <c r="L3680" s="37"/>
      <c r="M3680" s="19"/>
      <c r="N3680" s="18"/>
      <c r="O3680" s="32"/>
      <c r="P3680" s="14">
        <f t="shared" si="2991"/>
        <v>0</v>
      </c>
      <c r="Q3680" s="15">
        <f t="shared" si="2970"/>
        <v>0</v>
      </c>
      <c r="S3680" s="30" t="s">
        <v>2552</v>
      </c>
      <c r="T3680" s="37">
        <v>5</v>
      </c>
      <c r="U3680" s="19">
        <v>5</v>
      </c>
      <c r="V3680" s="18">
        <v>5</v>
      </c>
      <c r="W3680" s="32">
        <v>5</v>
      </c>
      <c r="X3680" s="14">
        <f t="shared" si="2986"/>
        <v>20</v>
      </c>
      <c r="Y3680" s="37">
        <v>5</v>
      </c>
      <c r="Z3680" s="19">
        <v>5</v>
      </c>
      <c r="AA3680" s="18">
        <v>5</v>
      </c>
      <c r="AB3680" s="32">
        <v>5</v>
      </c>
      <c r="AC3680" s="14">
        <f t="shared" si="2987"/>
        <v>20</v>
      </c>
      <c r="AD3680" s="37">
        <v>5</v>
      </c>
      <c r="AE3680" s="19">
        <v>5</v>
      </c>
      <c r="AF3680" s="18">
        <v>5</v>
      </c>
      <c r="AG3680" s="32">
        <v>5</v>
      </c>
      <c r="AH3680" s="14">
        <f t="shared" si="2988"/>
        <v>20</v>
      </c>
      <c r="AI3680" s="15">
        <f t="shared" si="2971"/>
        <v>60</v>
      </c>
      <c r="AJ3680" s="56">
        <v>45779</v>
      </c>
    </row>
    <row r="3681" spans="1:37" x14ac:dyDescent="0.15">
      <c r="A3681" s="30"/>
      <c r="B3681" s="37"/>
      <c r="C3681" s="19"/>
      <c r="D3681" s="18"/>
      <c r="E3681" s="32"/>
      <c r="F3681" s="14">
        <f t="shared" si="2989"/>
        <v>0</v>
      </c>
      <c r="G3681" s="37"/>
      <c r="H3681" s="19"/>
      <c r="I3681" s="18"/>
      <c r="J3681" s="32"/>
      <c r="K3681" s="14">
        <f t="shared" si="2990"/>
        <v>0</v>
      </c>
      <c r="L3681" s="37"/>
      <c r="M3681" s="19"/>
      <c r="N3681" s="18"/>
      <c r="O3681" s="32"/>
      <c r="P3681" s="14">
        <f t="shared" si="2991"/>
        <v>0</v>
      </c>
      <c r="Q3681" s="15">
        <f t="shared" si="2970"/>
        <v>0</v>
      </c>
      <c r="S3681" s="30" t="s">
        <v>2553</v>
      </c>
      <c r="T3681" s="37">
        <v>1</v>
      </c>
      <c r="U3681" s="19">
        <v>2</v>
      </c>
      <c r="V3681" s="18"/>
      <c r="W3681" s="32"/>
      <c r="X3681" s="14">
        <f t="shared" si="2986"/>
        <v>3</v>
      </c>
      <c r="Y3681" s="37">
        <v>1</v>
      </c>
      <c r="Z3681" s="19">
        <v>2</v>
      </c>
      <c r="AA3681" s="18"/>
      <c r="AB3681" s="32"/>
      <c r="AC3681" s="14">
        <f t="shared" si="2987"/>
        <v>3</v>
      </c>
      <c r="AD3681" s="37">
        <v>1</v>
      </c>
      <c r="AE3681" s="19">
        <v>2</v>
      </c>
      <c r="AF3681" s="18"/>
      <c r="AG3681" s="32"/>
      <c r="AH3681" s="14">
        <f t="shared" si="2988"/>
        <v>3</v>
      </c>
      <c r="AI3681" s="15">
        <f t="shared" si="2971"/>
        <v>9</v>
      </c>
      <c r="AJ3681" s="56">
        <v>45779</v>
      </c>
      <c r="AK3681" s="16"/>
    </row>
    <row r="3682" spans="1:37" x14ac:dyDescent="0.15">
      <c r="A3682" s="30"/>
      <c r="B3682" s="37"/>
      <c r="C3682" s="19"/>
      <c r="D3682" s="18"/>
      <c r="E3682" s="32"/>
      <c r="F3682" s="14">
        <f t="shared" si="2989"/>
        <v>0</v>
      </c>
      <c r="G3682" s="37"/>
      <c r="H3682" s="19"/>
      <c r="I3682" s="18"/>
      <c r="J3682" s="32"/>
      <c r="K3682" s="14">
        <f t="shared" si="2990"/>
        <v>0</v>
      </c>
      <c r="L3682" s="37"/>
      <c r="M3682" s="19"/>
      <c r="N3682" s="18"/>
      <c r="O3682" s="32"/>
      <c r="P3682" s="14">
        <f t="shared" si="2991"/>
        <v>0</v>
      </c>
      <c r="Q3682" s="15">
        <f t="shared" si="2970"/>
        <v>0</v>
      </c>
      <c r="S3682" s="30" t="s">
        <v>2554</v>
      </c>
      <c r="T3682" s="37"/>
      <c r="U3682" s="19"/>
      <c r="V3682" s="18">
        <v>15</v>
      </c>
      <c r="W3682" s="32"/>
      <c r="X3682" s="14">
        <f t="shared" si="2986"/>
        <v>15</v>
      </c>
      <c r="Y3682" s="37"/>
      <c r="Z3682" s="19"/>
      <c r="AA3682" s="18"/>
      <c r="AB3682" s="32"/>
      <c r="AC3682" s="14">
        <f t="shared" si="2987"/>
        <v>0</v>
      </c>
      <c r="AD3682" s="37"/>
      <c r="AE3682" s="19"/>
      <c r="AF3682" s="18">
        <v>15</v>
      </c>
      <c r="AG3682" s="32"/>
      <c r="AH3682" s="14">
        <f t="shared" si="2988"/>
        <v>15</v>
      </c>
      <c r="AI3682" s="15">
        <f t="shared" si="2971"/>
        <v>30</v>
      </c>
      <c r="AJ3682" s="56">
        <v>45780</v>
      </c>
      <c r="AK3682" s="16"/>
    </row>
    <row r="3683" spans="1:37" x14ac:dyDescent="0.15">
      <c r="A3683" s="30"/>
      <c r="B3683" s="37"/>
      <c r="C3683" s="19"/>
      <c r="D3683" s="18"/>
      <c r="E3683" s="32"/>
      <c r="F3683" s="14">
        <f t="shared" si="2989"/>
        <v>0</v>
      </c>
      <c r="G3683" s="37"/>
      <c r="H3683" s="19"/>
      <c r="I3683" s="18"/>
      <c r="J3683" s="32"/>
      <c r="K3683" s="14">
        <f t="shared" si="2990"/>
        <v>0</v>
      </c>
      <c r="L3683" s="37"/>
      <c r="M3683" s="19"/>
      <c r="N3683" s="18"/>
      <c r="O3683" s="32"/>
      <c r="P3683" s="14">
        <f t="shared" si="2991"/>
        <v>0</v>
      </c>
      <c r="Q3683" s="15">
        <f t="shared" si="2970"/>
        <v>0</v>
      </c>
      <c r="S3683" s="30" t="s">
        <v>931</v>
      </c>
      <c r="T3683" s="37"/>
      <c r="U3683" s="19"/>
      <c r="V3683" s="18"/>
      <c r="W3683" s="32"/>
      <c r="X3683" s="14">
        <f t="shared" si="2986"/>
        <v>0</v>
      </c>
      <c r="Y3683" s="37">
        <v>5</v>
      </c>
      <c r="Z3683" s="19">
        <v>15</v>
      </c>
      <c r="AA3683" s="18">
        <v>5</v>
      </c>
      <c r="AB3683" s="32"/>
      <c r="AC3683" s="14">
        <f t="shared" si="2987"/>
        <v>25</v>
      </c>
      <c r="AD3683" s="37"/>
      <c r="AE3683" s="176">
        <v>5</v>
      </c>
      <c r="AF3683" s="18">
        <v>5</v>
      </c>
      <c r="AG3683" s="32"/>
      <c r="AH3683" s="14">
        <f t="shared" si="2988"/>
        <v>10</v>
      </c>
      <c r="AI3683" s="15">
        <f t="shared" si="2971"/>
        <v>35</v>
      </c>
      <c r="AJ3683" s="56">
        <v>45780</v>
      </c>
      <c r="AK3683" s="16"/>
    </row>
    <row r="3684" spans="1:37" x14ac:dyDescent="0.15">
      <c r="A3684" s="30"/>
      <c r="B3684" s="37"/>
      <c r="C3684" s="19"/>
      <c r="D3684" s="18"/>
      <c r="E3684" s="32"/>
      <c r="F3684" s="14">
        <f t="shared" si="2989"/>
        <v>0</v>
      </c>
      <c r="G3684" s="37"/>
      <c r="H3684" s="19"/>
      <c r="I3684" s="18"/>
      <c r="J3684" s="32"/>
      <c r="K3684" s="14">
        <f t="shared" si="2990"/>
        <v>0</v>
      </c>
      <c r="L3684" s="37"/>
      <c r="M3684" s="19"/>
      <c r="N3684" s="18"/>
      <c r="O3684" s="32"/>
      <c r="P3684" s="14">
        <f t="shared" si="2991"/>
        <v>0</v>
      </c>
      <c r="Q3684" s="15">
        <f t="shared" si="2970"/>
        <v>0</v>
      </c>
      <c r="S3684" s="30" t="s">
        <v>2555</v>
      </c>
      <c r="T3684" s="37">
        <v>30</v>
      </c>
      <c r="U3684" s="19">
        <v>30</v>
      </c>
      <c r="V3684" s="18">
        <v>30</v>
      </c>
      <c r="W3684" s="32">
        <v>30</v>
      </c>
      <c r="X3684" s="14">
        <f t="shared" si="2986"/>
        <v>120</v>
      </c>
      <c r="Y3684" s="37">
        <v>50</v>
      </c>
      <c r="Z3684" s="19">
        <v>50</v>
      </c>
      <c r="AA3684" s="18">
        <v>70</v>
      </c>
      <c r="AB3684" s="32">
        <v>70</v>
      </c>
      <c r="AC3684" s="14">
        <f t="shared" si="2987"/>
        <v>240</v>
      </c>
      <c r="AD3684" s="37">
        <v>30</v>
      </c>
      <c r="AE3684" s="19">
        <v>50</v>
      </c>
      <c r="AF3684" s="18">
        <v>50</v>
      </c>
      <c r="AG3684" s="32">
        <v>30</v>
      </c>
      <c r="AH3684" s="14">
        <f t="shared" si="2988"/>
        <v>160</v>
      </c>
      <c r="AI3684" s="15">
        <f t="shared" si="2971"/>
        <v>520</v>
      </c>
      <c r="AJ3684" s="56">
        <v>45786</v>
      </c>
      <c r="AK3684" s="16"/>
    </row>
    <row r="3685" spans="1:37" x14ac:dyDescent="0.15">
      <c r="A3685" s="30"/>
      <c r="B3685" s="37"/>
      <c r="C3685" s="19"/>
      <c r="D3685" s="18"/>
      <c r="E3685" s="32"/>
      <c r="F3685" s="14">
        <f t="shared" si="2989"/>
        <v>0</v>
      </c>
      <c r="G3685" s="37"/>
      <c r="H3685" s="19"/>
      <c r="I3685" s="18"/>
      <c r="J3685" s="32"/>
      <c r="K3685" s="14">
        <f t="shared" si="2990"/>
        <v>0</v>
      </c>
      <c r="L3685" s="37"/>
      <c r="M3685" s="19"/>
      <c r="N3685" s="18"/>
      <c r="O3685" s="32"/>
      <c r="P3685" s="14">
        <f t="shared" si="2991"/>
        <v>0</v>
      </c>
      <c r="Q3685" s="15">
        <f t="shared" si="2970"/>
        <v>0</v>
      </c>
      <c r="S3685" s="30" t="s">
        <v>933</v>
      </c>
      <c r="T3685" s="37"/>
      <c r="U3685" s="19">
        <v>5</v>
      </c>
      <c r="V3685" s="18">
        <v>5</v>
      </c>
      <c r="W3685" s="32"/>
      <c r="X3685" s="14">
        <f t="shared" si="2986"/>
        <v>10</v>
      </c>
      <c r="Y3685" s="37">
        <v>5</v>
      </c>
      <c r="Z3685" s="19">
        <v>10</v>
      </c>
      <c r="AA3685" s="18"/>
      <c r="AB3685" s="32"/>
      <c r="AC3685" s="14">
        <f t="shared" si="2987"/>
        <v>15</v>
      </c>
      <c r="AD3685" s="37"/>
      <c r="AE3685" s="19">
        <v>10</v>
      </c>
      <c r="AF3685" s="18">
        <v>3</v>
      </c>
      <c r="AG3685" s="32"/>
      <c r="AH3685" s="14">
        <f t="shared" si="2988"/>
        <v>13</v>
      </c>
      <c r="AI3685" s="15">
        <f t="shared" si="2971"/>
        <v>38</v>
      </c>
      <c r="AJ3685" s="56">
        <v>45785</v>
      </c>
      <c r="AK3685" s="16"/>
    </row>
    <row r="3686" spans="1:37" x14ac:dyDescent="0.15">
      <c r="A3686" s="30"/>
      <c r="B3686" s="37"/>
      <c r="C3686" s="19"/>
      <c r="D3686" s="18"/>
      <c r="E3686" s="32"/>
      <c r="F3686" s="14">
        <f t="shared" si="2989"/>
        <v>0</v>
      </c>
      <c r="G3686" s="37"/>
      <c r="H3686" s="19"/>
      <c r="I3686" s="18"/>
      <c r="J3686" s="32"/>
      <c r="K3686" s="14">
        <f t="shared" si="2990"/>
        <v>0</v>
      </c>
      <c r="L3686" s="37"/>
      <c r="M3686" s="19"/>
      <c r="N3686" s="18"/>
      <c r="O3686" s="32"/>
      <c r="P3686" s="14">
        <f t="shared" si="2991"/>
        <v>0</v>
      </c>
      <c r="Q3686" s="15">
        <f t="shared" si="2970"/>
        <v>0</v>
      </c>
      <c r="S3686" s="30" t="s">
        <v>2556</v>
      </c>
      <c r="T3686" s="37"/>
      <c r="U3686" s="19">
        <v>7</v>
      </c>
      <c r="V3686" s="18"/>
      <c r="W3686" s="32"/>
      <c r="X3686" s="14">
        <f t="shared" ref="X3686" si="2995">SUM(T3686:W3686)</f>
        <v>7</v>
      </c>
      <c r="Y3686" s="37"/>
      <c r="Z3686" s="19">
        <v>7</v>
      </c>
      <c r="AA3686" s="18"/>
      <c r="AB3686" s="32"/>
      <c r="AC3686" s="14">
        <f t="shared" ref="AC3686" si="2996">SUM(Y3686:AB3686)</f>
        <v>7</v>
      </c>
      <c r="AD3686" s="37"/>
      <c r="AE3686" s="19">
        <v>7</v>
      </c>
      <c r="AF3686" s="18"/>
      <c r="AG3686" s="32"/>
      <c r="AH3686" s="14">
        <f t="shared" ref="AH3686" si="2997">SUM(AD3686:AG3686)</f>
        <v>7</v>
      </c>
      <c r="AI3686" s="15">
        <f t="shared" ref="AI3686" si="2998">X3686+AC3686+AH3686</f>
        <v>21</v>
      </c>
      <c r="AJ3686" s="56">
        <v>45786</v>
      </c>
      <c r="AK3686" s="16"/>
    </row>
    <row r="3687" spans="1:37" x14ac:dyDescent="0.15">
      <c r="A3687" s="30"/>
      <c r="B3687" s="37"/>
      <c r="C3687" s="19"/>
      <c r="D3687" s="18"/>
      <c r="E3687" s="32"/>
      <c r="F3687" s="14">
        <f t="shared" si="2989"/>
        <v>0</v>
      </c>
      <c r="G3687" s="37"/>
      <c r="H3687" s="19"/>
      <c r="I3687" s="18"/>
      <c r="J3687" s="32"/>
      <c r="K3687" s="14">
        <f t="shared" si="2990"/>
        <v>0</v>
      </c>
      <c r="L3687" s="37"/>
      <c r="M3687" s="19"/>
      <c r="N3687" s="18"/>
      <c r="O3687" s="32"/>
      <c r="P3687" s="14">
        <f t="shared" si="2991"/>
        <v>0</v>
      </c>
      <c r="Q3687" s="15">
        <f t="shared" si="2970"/>
        <v>0</v>
      </c>
      <c r="S3687" s="30" t="s">
        <v>2558</v>
      </c>
      <c r="T3687" s="31">
        <v>1</v>
      </c>
      <c r="U3687" s="32"/>
      <c r="V3687" s="33">
        <v>2</v>
      </c>
      <c r="W3687" s="32"/>
      <c r="X3687" s="14">
        <f t="shared" ref="X3687:X3690" si="2999">SUM(T3687:W3687)</f>
        <v>3</v>
      </c>
      <c r="Y3687" s="31">
        <v>1</v>
      </c>
      <c r="Z3687" s="32"/>
      <c r="AA3687" s="33">
        <v>2</v>
      </c>
      <c r="AB3687" s="32"/>
      <c r="AC3687" s="14">
        <f t="shared" ref="AC3687:AC3690" si="3000">SUM(Y3687:AB3687)</f>
        <v>3</v>
      </c>
      <c r="AD3687" s="31">
        <v>1</v>
      </c>
      <c r="AE3687" s="32"/>
      <c r="AF3687" s="33">
        <v>2</v>
      </c>
      <c r="AG3687" s="32"/>
      <c r="AH3687" s="14">
        <f t="shared" ref="AH3687:AH3690" si="3001">SUM(AD3687:AG3687)</f>
        <v>3</v>
      </c>
      <c r="AI3687" s="15">
        <f t="shared" ref="AI3687:AI3690" si="3002">X3687+AC3687+AH3687</f>
        <v>9</v>
      </c>
      <c r="AJ3687" s="56">
        <v>45786</v>
      </c>
      <c r="AK3687" s="16"/>
    </row>
    <row r="3688" spans="1:37" x14ac:dyDescent="0.15">
      <c r="A3688" s="30"/>
      <c r="B3688" s="37"/>
      <c r="C3688" s="19"/>
      <c r="D3688" s="18"/>
      <c r="E3688" s="32"/>
      <c r="F3688" s="14">
        <f t="shared" si="2989"/>
        <v>0</v>
      </c>
      <c r="G3688" s="37"/>
      <c r="H3688" s="19"/>
      <c r="I3688" s="18"/>
      <c r="J3688" s="32"/>
      <c r="K3688" s="14">
        <f t="shared" si="2990"/>
        <v>0</v>
      </c>
      <c r="L3688" s="37"/>
      <c r="M3688" s="19"/>
      <c r="N3688" s="18"/>
      <c r="O3688" s="32"/>
      <c r="P3688" s="14">
        <f t="shared" si="2991"/>
        <v>0</v>
      </c>
      <c r="Q3688" s="15">
        <f t="shared" si="2970"/>
        <v>0</v>
      </c>
      <c r="S3688" s="30" t="s">
        <v>938</v>
      </c>
      <c r="T3688" s="31">
        <v>3</v>
      </c>
      <c r="U3688" s="32">
        <v>3</v>
      </c>
      <c r="V3688" s="33">
        <v>3</v>
      </c>
      <c r="W3688" s="32"/>
      <c r="X3688" s="14">
        <f t="shared" si="2999"/>
        <v>9</v>
      </c>
      <c r="Y3688" s="31">
        <v>5</v>
      </c>
      <c r="Z3688" s="32"/>
      <c r="AA3688" s="33">
        <v>3</v>
      </c>
      <c r="AB3688" s="32"/>
      <c r="AC3688" s="14">
        <f t="shared" si="3000"/>
        <v>8</v>
      </c>
      <c r="AD3688" s="31">
        <v>5</v>
      </c>
      <c r="AE3688" s="32"/>
      <c r="AF3688" s="33">
        <v>5</v>
      </c>
      <c r="AG3688" s="32"/>
      <c r="AH3688" s="14">
        <f t="shared" si="3001"/>
        <v>10</v>
      </c>
      <c r="AI3688" s="15">
        <f t="shared" si="3002"/>
        <v>27</v>
      </c>
      <c r="AJ3688" s="56">
        <v>45789</v>
      </c>
      <c r="AK3688" s="16"/>
    </row>
    <row r="3689" spans="1:37" x14ac:dyDescent="0.15">
      <c r="A3689" s="30"/>
      <c r="B3689" s="37"/>
      <c r="C3689" s="19"/>
      <c r="D3689" s="18"/>
      <c r="E3689" s="32"/>
      <c r="F3689" s="14">
        <f t="shared" si="2989"/>
        <v>0</v>
      </c>
      <c r="G3689" s="37"/>
      <c r="H3689" s="19"/>
      <c r="I3689" s="18"/>
      <c r="J3689" s="32"/>
      <c r="K3689" s="14">
        <f t="shared" si="2990"/>
        <v>0</v>
      </c>
      <c r="L3689" s="37"/>
      <c r="M3689" s="19"/>
      <c r="N3689" s="18"/>
      <c r="O3689" s="32"/>
      <c r="P3689" s="14">
        <f t="shared" si="2991"/>
        <v>0</v>
      </c>
      <c r="Q3689" s="15">
        <f t="shared" si="2970"/>
        <v>0</v>
      </c>
      <c r="S3689" s="13" t="s">
        <v>27</v>
      </c>
      <c r="T3689" s="31"/>
      <c r="U3689" s="32"/>
      <c r="V3689" s="33">
        <v>3</v>
      </c>
      <c r="W3689" s="32"/>
      <c r="X3689" s="14">
        <f t="shared" ref="X3689" si="3003">SUM(T3689:W3689)</f>
        <v>3</v>
      </c>
      <c r="Y3689" s="31"/>
      <c r="Z3689" s="32"/>
      <c r="AA3689" s="33"/>
      <c r="AB3689" s="32"/>
      <c r="AC3689" s="14">
        <f t="shared" ref="AC3689" si="3004">SUM(Y3689:AB3689)</f>
        <v>0</v>
      </c>
      <c r="AD3689" s="31"/>
      <c r="AE3689" s="32">
        <v>3</v>
      </c>
      <c r="AF3689" s="33"/>
      <c r="AG3689" s="32">
        <v>3</v>
      </c>
      <c r="AH3689" s="14">
        <f t="shared" ref="AH3689" si="3005">SUM(AD3689:AG3689)</f>
        <v>6</v>
      </c>
      <c r="AI3689" s="15">
        <f t="shared" si="3002"/>
        <v>9</v>
      </c>
      <c r="AJ3689" s="56">
        <v>45787</v>
      </c>
      <c r="AK3689" s="16"/>
    </row>
    <row r="3690" spans="1:37" x14ac:dyDescent="0.15">
      <c r="A3690" s="39"/>
      <c r="B3690" s="37"/>
      <c r="C3690" s="19"/>
      <c r="D3690" s="18"/>
      <c r="E3690" s="32"/>
      <c r="F3690" s="14">
        <f t="shared" si="2989"/>
        <v>0</v>
      </c>
      <c r="G3690" s="37"/>
      <c r="H3690" s="19"/>
      <c r="I3690" s="18"/>
      <c r="J3690" s="32"/>
      <c r="K3690" s="14">
        <f t="shared" si="2990"/>
        <v>0</v>
      </c>
      <c r="L3690" s="37"/>
      <c r="M3690" s="19"/>
      <c r="N3690" s="18"/>
      <c r="O3690" s="32"/>
      <c r="P3690" s="14">
        <f t="shared" si="2991"/>
        <v>0</v>
      </c>
      <c r="Q3690" s="15">
        <f t="shared" si="2970"/>
        <v>0</v>
      </c>
      <c r="S3690" s="30"/>
      <c r="T3690" s="31"/>
      <c r="U3690" s="32"/>
      <c r="V3690" s="33"/>
      <c r="W3690" s="32"/>
      <c r="X3690" s="14">
        <f t="shared" si="2999"/>
        <v>0</v>
      </c>
      <c r="Y3690" s="31"/>
      <c r="Z3690" s="32"/>
      <c r="AA3690" s="33"/>
      <c r="AB3690" s="32"/>
      <c r="AC3690" s="14">
        <f t="shared" si="3000"/>
        <v>0</v>
      </c>
      <c r="AD3690" s="31"/>
      <c r="AE3690" s="32"/>
      <c r="AF3690" s="33"/>
      <c r="AG3690" s="32"/>
      <c r="AH3690" s="14">
        <f t="shared" si="3001"/>
        <v>0</v>
      </c>
      <c r="AI3690" s="15">
        <f t="shared" si="3002"/>
        <v>0</v>
      </c>
    </row>
    <row r="3691" spans="1:37" x14ac:dyDescent="0.15">
      <c r="A3691" s="30"/>
      <c r="B3691" s="37"/>
      <c r="C3691" s="19"/>
      <c r="D3691" s="18"/>
      <c r="E3691" s="32"/>
      <c r="F3691" s="14">
        <f t="shared" si="2989"/>
        <v>0</v>
      </c>
      <c r="G3691" s="37"/>
      <c r="H3691" s="19"/>
      <c r="I3691" s="18"/>
      <c r="J3691" s="32"/>
      <c r="K3691" s="14">
        <f t="shared" si="2990"/>
        <v>0</v>
      </c>
      <c r="L3691" s="37"/>
      <c r="M3691" s="19"/>
      <c r="N3691" s="18"/>
      <c r="O3691" s="32"/>
      <c r="P3691" s="14">
        <f t="shared" si="2991"/>
        <v>0</v>
      </c>
      <c r="Q3691" s="15">
        <f t="shared" si="2970"/>
        <v>0</v>
      </c>
      <c r="S3691" s="30"/>
      <c r="T3691" s="31"/>
      <c r="U3691" s="32"/>
      <c r="V3691" s="33"/>
      <c r="W3691" s="32"/>
      <c r="X3691" s="14">
        <f t="shared" ref="X3691" si="3006">SUM(T3691:W3691)</f>
        <v>0</v>
      </c>
      <c r="Y3691" s="31"/>
      <c r="Z3691" s="32"/>
      <c r="AA3691" s="33"/>
      <c r="AB3691" s="32"/>
      <c r="AC3691" s="14">
        <f t="shared" ref="AC3691" si="3007">SUM(Y3691:AB3691)</f>
        <v>0</v>
      </c>
      <c r="AD3691" s="31"/>
      <c r="AE3691" s="32"/>
      <c r="AF3691" s="33"/>
      <c r="AG3691" s="32"/>
      <c r="AH3691" s="14">
        <f t="shared" ref="AH3691" si="3008">SUM(AD3691:AG3691)</f>
        <v>0</v>
      </c>
      <c r="AI3691" s="15">
        <f t="shared" ref="AI3691" si="3009">X3691+AC3691+AH3691</f>
        <v>0</v>
      </c>
    </row>
    <row r="3692" spans="1:37" x14ac:dyDescent="0.15">
      <c r="A3692" s="30"/>
      <c r="B3692" s="37"/>
      <c r="C3692" s="19"/>
      <c r="D3692" s="18"/>
      <c r="E3692" s="32"/>
      <c r="F3692" s="14">
        <f t="shared" si="2989"/>
        <v>0</v>
      </c>
      <c r="G3692" s="37"/>
      <c r="H3692" s="19"/>
      <c r="I3692" s="18"/>
      <c r="J3692" s="32"/>
      <c r="K3692" s="14">
        <f t="shared" si="2990"/>
        <v>0</v>
      </c>
      <c r="L3692" s="37"/>
      <c r="M3692" s="19"/>
      <c r="N3692" s="18"/>
      <c r="O3692" s="32"/>
      <c r="P3692" s="14">
        <f t="shared" si="2991"/>
        <v>0</v>
      </c>
      <c r="Q3692" s="15">
        <f t="shared" si="2970"/>
        <v>0</v>
      </c>
      <c r="S3692" s="30" t="s">
        <v>856</v>
      </c>
      <c r="T3692" s="31"/>
      <c r="U3692" s="32"/>
      <c r="V3692" s="33"/>
      <c r="W3692" s="32"/>
      <c r="X3692" s="14">
        <f t="shared" ref="X3692:X3694" si="3010">SUM(T3692:W3692)</f>
        <v>0</v>
      </c>
      <c r="Y3692" s="31"/>
      <c r="Z3692" s="32"/>
      <c r="AA3692" s="33"/>
      <c r="AB3692" s="32"/>
      <c r="AC3692" s="14">
        <f t="shared" ref="AC3692:AC3694" si="3011">SUM(Y3692:AB3692)</f>
        <v>0</v>
      </c>
      <c r="AD3692" s="31"/>
      <c r="AE3692" s="32"/>
      <c r="AF3692" s="33"/>
      <c r="AG3692" s="32"/>
      <c r="AH3692" s="14">
        <f t="shared" ref="AH3692:AH3694" si="3012">SUM(AD3692:AG3692)</f>
        <v>0</v>
      </c>
      <c r="AI3692" s="15">
        <f t="shared" ref="AI3692:AI3694" si="3013">X3692+AC3692+AH3692</f>
        <v>0</v>
      </c>
      <c r="AJ3692" s="57" t="s">
        <v>1306</v>
      </c>
      <c r="AK3692" s="16"/>
    </row>
    <row r="3693" spans="1:37" x14ac:dyDescent="0.15">
      <c r="A3693" s="13"/>
      <c r="B3693" s="37"/>
      <c r="C3693" s="19"/>
      <c r="D3693" s="18"/>
      <c r="E3693" s="32"/>
      <c r="F3693" s="14">
        <f t="shared" si="2989"/>
        <v>0</v>
      </c>
      <c r="G3693" s="37"/>
      <c r="H3693" s="19"/>
      <c r="I3693" s="18"/>
      <c r="J3693" s="32"/>
      <c r="K3693" s="14">
        <f t="shared" si="2990"/>
        <v>0</v>
      </c>
      <c r="L3693" s="37"/>
      <c r="M3693" s="19"/>
      <c r="N3693" s="18"/>
      <c r="O3693" s="32"/>
      <c r="P3693" s="14">
        <f t="shared" si="2991"/>
        <v>0</v>
      </c>
      <c r="Q3693" s="15">
        <f t="shared" si="2970"/>
        <v>0</v>
      </c>
      <c r="S3693" s="142" t="s">
        <v>2476</v>
      </c>
      <c r="T3693" s="143"/>
      <c r="U3693" s="113"/>
      <c r="V3693" s="144"/>
      <c r="W3693" s="113"/>
      <c r="X3693" s="145">
        <f t="shared" si="3010"/>
        <v>0</v>
      </c>
      <c r="Y3693" s="180"/>
      <c r="Z3693" s="181"/>
      <c r="AA3693" s="182"/>
      <c r="AB3693" s="181"/>
      <c r="AC3693" s="145">
        <f t="shared" si="3011"/>
        <v>0</v>
      </c>
      <c r="AD3693" s="143"/>
      <c r="AE3693" s="113"/>
      <c r="AF3693" s="144"/>
      <c r="AG3693" s="113"/>
      <c r="AH3693" s="145">
        <f t="shared" si="3012"/>
        <v>0</v>
      </c>
      <c r="AI3693" s="146">
        <f t="shared" si="3013"/>
        <v>0</v>
      </c>
      <c r="AJ3693" s="147"/>
      <c r="AK3693" s="16"/>
    </row>
    <row r="3694" spans="1:37" ht="14.25" thickBot="1" x14ac:dyDescent="0.2">
      <c r="A3694" s="13"/>
      <c r="B3694" s="37"/>
      <c r="C3694" s="19"/>
      <c r="D3694" s="18"/>
      <c r="E3694" s="106"/>
      <c r="F3694" s="14">
        <f t="shared" si="2989"/>
        <v>0</v>
      </c>
      <c r="G3694" s="37"/>
      <c r="H3694" s="19"/>
      <c r="I3694" s="18"/>
      <c r="J3694" s="32"/>
      <c r="K3694" s="14">
        <f t="shared" si="2990"/>
        <v>0</v>
      </c>
      <c r="L3694" s="37"/>
      <c r="M3694" s="19"/>
      <c r="N3694" s="18"/>
      <c r="O3694" s="106"/>
      <c r="P3694" s="14">
        <f t="shared" si="2991"/>
        <v>0</v>
      </c>
      <c r="Q3694" s="24">
        <f t="shared" si="2970"/>
        <v>0</v>
      </c>
      <c r="S3694" s="30" t="s">
        <v>2477</v>
      </c>
      <c r="T3694" s="31"/>
      <c r="U3694" s="32"/>
      <c r="V3694" s="33"/>
      <c r="W3694" s="32"/>
      <c r="X3694" s="14">
        <f t="shared" si="3010"/>
        <v>0</v>
      </c>
      <c r="Y3694" s="183"/>
      <c r="Z3694" s="184"/>
      <c r="AA3694" s="185"/>
      <c r="AB3694" s="184"/>
      <c r="AC3694" s="14">
        <f t="shared" si="3011"/>
        <v>0</v>
      </c>
      <c r="AD3694" s="31"/>
      <c r="AE3694" s="32"/>
      <c r="AF3694" s="33"/>
      <c r="AG3694" s="32"/>
      <c r="AH3694" s="14">
        <f t="shared" si="3012"/>
        <v>0</v>
      </c>
      <c r="AI3694" s="15">
        <f t="shared" si="3013"/>
        <v>0</v>
      </c>
      <c r="AJ3694" s="57" t="s">
        <v>2474</v>
      </c>
      <c r="AK3694" s="16"/>
    </row>
    <row r="3695" spans="1:37" ht="14.25" thickBot="1" x14ac:dyDescent="0.2">
      <c r="A3695" s="3" t="s">
        <v>11</v>
      </c>
      <c r="B3695" s="26">
        <f>SUM(B3671:B3694)</f>
        <v>0</v>
      </c>
      <c r="C3695" s="26">
        <f t="shared" ref="C3695:E3695" si="3014">SUM(C3671:C3694)</f>
        <v>1</v>
      </c>
      <c r="D3695" s="26">
        <f t="shared" si="3014"/>
        <v>0</v>
      </c>
      <c r="E3695" s="26">
        <f t="shared" si="3014"/>
        <v>0</v>
      </c>
      <c r="F3695" s="40">
        <f>SUM(F3671:F3694)</f>
        <v>1</v>
      </c>
      <c r="G3695" s="26">
        <f t="shared" ref="G3695:Q3695" si="3015">SUM(G3671:G3694)</f>
        <v>0</v>
      </c>
      <c r="H3695" s="26">
        <f t="shared" si="3015"/>
        <v>1</v>
      </c>
      <c r="I3695" s="27">
        <f t="shared" si="3015"/>
        <v>0</v>
      </c>
      <c r="J3695" s="27">
        <f t="shared" si="3015"/>
        <v>0</v>
      </c>
      <c r="K3695" s="40">
        <f t="shared" si="3015"/>
        <v>1</v>
      </c>
      <c r="L3695" s="26">
        <f t="shared" si="3015"/>
        <v>0</v>
      </c>
      <c r="M3695" s="26">
        <f t="shared" si="3015"/>
        <v>1</v>
      </c>
      <c r="N3695" s="26">
        <f t="shared" si="3015"/>
        <v>0</v>
      </c>
      <c r="O3695" s="26">
        <f t="shared" si="3015"/>
        <v>0</v>
      </c>
      <c r="P3695" s="40">
        <f t="shared" si="3015"/>
        <v>1</v>
      </c>
      <c r="Q3695" s="41">
        <f t="shared" si="3015"/>
        <v>3</v>
      </c>
      <c r="S3695" s="3" t="s">
        <v>11</v>
      </c>
      <c r="T3695" s="26">
        <f t="shared" ref="T3695:AI3695" si="3016">SUM(T3671:T3694)</f>
        <v>95</v>
      </c>
      <c r="U3695" s="26">
        <f t="shared" si="3016"/>
        <v>109</v>
      </c>
      <c r="V3695" s="26">
        <f t="shared" si="3016"/>
        <v>88</v>
      </c>
      <c r="W3695" s="26">
        <f t="shared" si="3016"/>
        <v>46</v>
      </c>
      <c r="X3695" s="40">
        <f t="shared" si="3016"/>
        <v>338</v>
      </c>
      <c r="Y3695" s="26">
        <f t="shared" si="3016"/>
        <v>92</v>
      </c>
      <c r="Z3695" s="26">
        <f t="shared" si="3016"/>
        <v>120</v>
      </c>
      <c r="AA3695" s="27">
        <f t="shared" si="3016"/>
        <v>101</v>
      </c>
      <c r="AB3695" s="27">
        <f t="shared" si="3016"/>
        <v>89</v>
      </c>
      <c r="AC3695" s="40">
        <f t="shared" si="3016"/>
        <v>402</v>
      </c>
      <c r="AD3695" s="26">
        <f t="shared" si="3016"/>
        <v>92</v>
      </c>
      <c r="AE3695" s="26">
        <f t="shared" si="3016"/>
        <v>158</v>
      </c>
      <c r="AF3695" s="26">
        <f t="shared" si="3016"/>
        <v>124</v>
      </c>
      <c r="AG3695" s="26">
        <f t="shared" si="3016"/>
        <v>49</v>
      </c>
      <c r="AH3695" s="40">
        <f t="shared" si="3016"/>
        <v>423</v>
      </c>
      <c r="AI3695" s="41">
        <f t="shared" si="3016"/>
        <v>1163</v>
      </c>
    </row>
    <row r="3696" spans="1:37" ht="14.25" thickBot="1" x14ac:dyDescent="0.2">
      <c r="A3696" s="42" t="s">
        <v>12</v>
      </c>
      <c r="B3696" s="43">
        <f>B3670-B3695</f>
        <v>7</v>
      </c>
      <c r="C3696" s="43">
        <f t="shared" ref="C3696:Q3696" si="3017">C3670-C3695</f>
        <v>4</v>
      </c>
      <c r="D3696" s="43">
        <f t="shared" si="3017"/>
        <v>5</v>
      </c>
      <c r="E3696" s="43">
        <f t="shared" si="3017"/>
        <v>4</v>
      </c>
      <c r="F3696" s="43">
        <f t="shared" si="3017"/>
        <v>20</v>
      </c>
      <c r="G3696" s="43">
        <f t="shared" si="3017"/>
        <v>6</v>
      </c>
      <c r="H3696" s="43">
        <f t="shared" si="3017"/>
        <v>5</v>
      </c>
      <c r="I3696" s="43">
        <f t="shared" si="3017"/>
        <v>5</v>
      </c>
      <c r="J3696" s="43">
        <f t="shared" si="3017"/>
        <v>5</v>
      </c>
      <c r="K3696" s="43">
        <f t="shared" si="3017"/>
        <v>21</v>
      </c>
      <c r="L3696" s="43">
        <f t="shared" si="3017"/>
        <v>4</v>
      </c>
      <c r="M3696" s="43">
        <f t="shared" si="3017"/>
        <v>6</v>
      </c>
      <c r="N3696" s="43">
        <f t="shared" si="3017"/>
        <v>8</v>
      </c>
      <c r="O3696" s="43">
        <f t="shared" si="3017"/>
        <v>4</v>
      </c>
      <c r="P3696" s="43">
        <f t="shared" si="3017"/>
        <v>22</v>
      </c>
      <c r="Q3696" s="41">
        <f t="shared" si="3017"/>
        <v>63</v>
      </c>
      <c r="S3696" s="42" t="s">
        <v>12</v>
      </c>
      <c r="T3696" s="43">
        <f>T3670-T3695</f>
        <v>259</v>
      </c>
      <c r="U3696" s="43">
        <f t="shared" ref="U3696:AI3696" si="3018">U3670-U3695</f>
        <v>301</v>
      </c>
      <c r="V3696" s="43">
        <f t="shared" si="3018"/>
        <v>234</v>
      </c>
      <c r="W3696" s="43">
        <f t="shared" si="3018"/>
        <v>258</v>
      </c>
      <c r="X3696" s="43">
        <f t="shared" si="3018"/>
        <v>1052</v>
      </c>
      <c r="Y3696" s="43">
        <f t="shared" si="3018"/>
        <v>301</v>
      </c>
      <c r="Z3696" s="43">
        <f t="shared" si="3018"/>
        <v>554</v>
      </c>
      <c r="AA3696" s="43">
        <f t="shared" si="3018"/>
        <v>349</v>
      </c>
      <c r="AB3696" s="43">
        <f t="shared" si="3018"/>
        <v>281</v>
      </c>
      <c r="AC3696" s="43">
        <f t="shared" si="3018"/>
        <v>1485</v>
      </c>
      <c r="AD3696" s="43">
        <f t="shared" si="3018"/>
        <v>209</v>
      </c>
      <c r="AE3696" s="43">
        <f t="shared" si="3018"/>
        <v>408</v>
      </c>
      <c r="AF3696" s="43">
        <f t="shared" si="3018"/>
        <v>180</v>
      </c>
      <c r="AG3696" s="43">
        <f t="shared" si="3018"/>
        <v>299</v>
      </c>
      <c r="AH3696" s="43">
        <f t="shared" si="3018"/>
        <v>1096</v>
      </c>
      <c r="AI3696" s="41">
        <f t="shared" si="3018"/>
        <v>3633</v>
      </c>
    </row>
    <row r="3697" spans="1:37" x14ac:dyDescent="0.15">
      <c r="S3697" s="30" t="s">
        <v>2481</v>
      </c>
      <c r="T3697">
        <v>20</v>
      </c>
      <c r="U3697">
        <v>40</v>
      </c>
      <c r="V3697">
        <v>55</v>
      </c>
      <c r="W3697">
        <v>25</v>
      </c>
      <c r="X3697">
        <f>SUM(T3697:W3697)</f>
        <v>140</v>
      </c>
      <c r="Y3697">
        <v>55</v>
      </c>
      <c r="Z3697">
        <v>130</v>
      </c>
      <c r="AA3697">
        <v>105</v>
      </c>
      <c r="AB3697">
        <v>75</v>
      </c>
      <c r="AC3697">
        <f>SUM(Y3697:AB3697)</f>
        <v>365</v>
      </c>
      <c r="AD3697">
        <v>39</v>
      </c>
      <c r="AE3697">
        <v>60</v>
      </c>
      <c r="AF3697">
        <v>50</v>
      </c>
      <c r="AG3697">
        <v>30</v>
      </c>
      <c r="AH3697">
        <f>SUM(AD3697:AG3697)</f>
        <v>179</v>
      </c>
      <c r="AI3697">
        <f>AH3697+AC3697+X3697</f>
        <v>684</v>
      </c>
    </row>
    <row r="3698" spans="1:37" x14ac:dyDescent="0.15">
      <c r="S3698" s="30" t="s">
        <v>2823</v>
      </c>
      <c r="T3698">
        <f>T3680+T3684+T3714+T3723</f>
        <v>75</v>
      </c>
      <c r="U3698">
        <f>U3680+U3684+U3714+U3718+U3723</f>
        <v>105</v>
      </c>
      <c r="V3698">
        <f>V3680+V3684+V3714</f>
        <v>55</v>
      </c>
      <c r="W3698">
        <f>W3680+W3684+W3714+W3720</f>
        <v>75</v>
      </c>
      <c r="X3698">
        <f>SUM(T3698:W3698)</f>
        <v>310</v>
      </c>
      <c r="Y3698">
        <f>Y3680+Y3684+Y3714+Y3718+Y3720+Y3723</f>
        <v>195</v>
      </c>
      <c r="Z3698">
        <f>Z3680+Z3684+Z3714+Z3718+Z3723+Z3725</f>
        <v>315</v>
      </c>
      <c r="AA3698">
        <f>AA3680+AA3684+AA3714+AA3718+AA3727+AA3729</f>
        <v>233</v>
      </c>
      <c r="AB3698">
        <f>AB3680+AB3684+AB3714+AB3718+AB3727</f>
        <v>135</v>
      </c>
      <c r="AC3698">
        <f>SUM(Y3698:AB3698)</f>
        <v>878</v>
      </c>
      <c r="AD3698">
        <f>AD3680+AD3684+AD3714+AD3718</f>
        <v>75</v>
      </c>
      <c r="AE3698">
        <f>AE3680+AE3684+AE3714</f>
        <v>85</v>
      </c>
      <c r="AF3698">
        <f>AF3680+AF3684+AF3714</f>
        <v>85</v>
      </c>
      <c r="AG3698">
        <f>AG3680+AG3684+AG3714+AG3718+AG3720</f>
        <v>80</v>
      </c>
      <c r="AH3698">
        <f>SUM(AD3698:AG3698)</f>
        <v>325</v>
      </c>
      <c r="AI3698">
        <f>X3698+AC3698+AH3698</f>
        <v>1513</v>
      </c>
    </row>
    <row r="3699" spans="1:37" ht="21.75" thickBot="1" x14ac:dyDescent="0.25">
      <c r="A3699" s="50" t="s">
        <v>13</v>
      </c>
      <c r="B3699" s="51"/>
      <c r="C3699" s="51"/>
      <c r="D3699" s="51"/>
      <c r="E3699" s="51"/>
      <c r="F3699" s="54" t="s">
        <v>26</v>
      </c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S3699" s="50" t="s">
        <v>14</v>
      </c>
      <c r="T3699" s="51"/>
      <c r="U3699" s="51"/>
      <c r="V3699" s="51"/>
      <c r="W3699" s="51"/>
      <c r="X3699" s="54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</row>
    <row r="3700" spans="1:37" ht="14.25" thickBot="1" x14ac:dyDescent="0.2">
      <c r="A3700" s="2" t="s">
        <v>0</v>
      </c>
      <c r="B3700" s="225" t="s">
        <v>15</v>
      </c>
      <c r="C3700" s="225"/>
      <c r="D3700" s="225"/>
      <c r="E3700" s="225"/>
      <c r="F3700" s="226"/>
      <c r="G3700" s="225" t="s">
        <v>1</v>
      </c>
      <c r="H3700" s="225"/>
      <c r="I3700" s="225"/>
      <c r="J3700" s="225"/>
      <c r="K3700" s="226"/>
      <c r="L3700" s="225" t="s">
        <v>16</v>
      </c>
      <c r="M3700" s="225"/>
      <c r="N3700" s="225"/>
      <c r="O3700" s="225"/>
      <c r="P3700" s="225"/>
      <c r="Q3700" s="227" t="s">
        <v>2</v>
      </c>
      <c r="S3700" s="2" t="s">
        <v>0</v>
      </c>
      <c r="T3700" s="224" t="s">
        <v>15</v>
      </c>
      <c r="U3700" s="225"/>
      <c r="V3700" s="225"/>
      <c r="W3700" s="225"/>
      <c r="X3700" s="169"/>
      <c r="Y3700" s="224" t="s">
        <v>1</v>
      </c>
      <c r="Z3700" s="225"/>
      <c r="AA3700" s="225"/>
      <c r="AB3700" s="225"/>
      <c r="AC3700" s="169"/>
      <c r="AD3700" s="224" t="s">
        <v>16</v>
      </c>
      <c r="AE3700" s="225"/>
      <c r="AF3700" s="225"/>
      <c r="AG3700" s="225"/>
      <c r="AH3700" s="168"/>
      <c r="AI3700" s="227" t="s">
        <v>2</v>
      </c>
    </row>
    <row r="3701" spans="1:37" ht="14.25" thickBot="1" x14ac:dyDescent="0.2">
      <c r="A3701" s="2" t="s">
        <v>3</v>
      </c>
      <c r="B3701" s="3" t="s">
        <v>4</v>
      </c>
      <c r="C3701" s="2" t="s">
        <v>5</v>
      </c>
      <c r="D3701" s="4" t="s">
        <v>6</v>
      </c>
      <c r="E3701" s="2" t="s">
        <v>821</v>
      </c>
      <c r="F3701" s="2" t="s">
        <v>7</v>
      </c>
      <c r="G3701" s="3" t="s">
        <v>4</v>
      </c>
      <c r="H3701" s="2" t="s">
        <v>5</v>
      </c>
      <c r="I3701" s="4" t="s">
        <v>6</v>
      </c>
      <c r="J3701" s="2" t="s">
        <v>820</v>
      </c>
      <c r="K3701" s="2" t="s">
        <v>7</v>
      </c>
      <c r="L3701" s="3" t="s">
        <v>4</v>
      </c>
      <c r="M3701" s="2" t="s">
        <v>5</v>
      </c>
      <c r="N3701" s="4" t="s">
        <v>6</v>
      </c>
      <c r="O3701" s="2" t="s">
        <v>820</v>
      </c>
      <c r="P3701" s="3" t="s">
        <v>7</v>
      </c>
      <c r="Q3701" s="228"/>
      <c r="S3701" s="2" t="s">
        <v>1954</v>
      </c>
      <c r="T3701" s="3" t="s">
        <v>1955</v>
      </c>
      <c r="U3701" s="2" t="s">
        <v>5</v>
      </c>
      <c r="V3701" s="4" t="s">
        <v>6</v>
      </c>
      <c r="W3701" s="2" t="s">
        <v>821</v>
      </c>
      <c r="X3701" s="2" t="s">
        <v>7</v>
      </c>
      <c r="Y3701" s="3" t="s">
        <v>4</v>
      </c>
      <c r="Z3701" s="2" t="s">
        <v>5</v>
      </c>
      <c r="AA3701" s="4" t="s">
        <v>6</v>
      </c>
      <c r="AB3701" s="2" t="s">
        <v>821</v>
      </c>
      <c r="AC3701" s="2" t="s">
        <v>7</v>
      </c>
      <c r="AD3701" s="3" t="s">
        <v>4</v>
      </c>
      <c r="AE3701" s="2" t="s">
        <v>5</v>
      </c>
      <c r="AF3701" s="4" t="s">
        <v>6</v>
      </c>
      <c r="AG3701" s="2" t="s">
        <v>821</v>
      </c>
      <c r="AH3701" s="3" t="s">
        <v>7</v>
      </c>
      <c r="AI3701" s="228"/>
    </row>
    <row r="3702" spans="1:37" x14ac:dyDescent="0.15">
      <c r="A3702" s="5" t="s">
        <v>12</v>
      </c>
      <c r="B3702" s="6">
        <f>B3696</f>
        <v>7</v>
      </c>
      <c r="C3702" s="7">
        <f>C3696</f>
        <v>4</v>
      </c>
      <c r="D3702" s="6">
        <f>D3696</f>
        <v>5</v>
      </c>
      <c r="E3702" s="7">
        <f>E3696</f>
        <v>4</v>
      </c>
      <c r="F3702" s="8">
        <f>SUM(B3702:E3702)</f>
        <v>20</v>
      </c>
      <c r="G3702" s="6">
        <f>G3696</f>
        <v>6</v>
      </c>
      <c r="H3702" s="7">
        <f>H3696</f>
        <v>5</v>
      </c>
      <c r="I3702" s="6">
        <f>I3696</f>
        <v>5</v>
      </c>
      <c r="J3702" s="7">
        <f>J3696</f>
        <v>5</v>
      </c>
      <c r="K3702" s="8">
        <f>SUM(G3702:J3702)</f>
        <v>21</v>
      </c>
      <c r="L3702" s="6">
        <f>L3696</f>
        <v>4</v>
      </c>
      <c r="M3702" s="7">
        <f>M3696</f>
        <v>6</v>
      </c>
      <c r="N3702" s="6">
        <f>N3696</f>
        <v>8</v>
      </c>
      <c r="O3702" s="7">
        <f>O3696</f>
        <v>4</v>
      </c>
      <c r="P3702" s="8">
        <f>SUM(L3702:O3702)</f>
        <v>22</v>
      </c>
      <c r="Q3702" s="9">
        <f>F3702+K3702+P3702</f>
        <v>63</v>
      </c>
      <c r="S3702" s="5" t="s">
        <v>12</v>
      </c>
      <c r="T3702" s="6">
        <f>T3696</f>
        <v>259</v>
      </c>
      <c r="U3702" s="7">
        <f>U3696</f>
        <v>301</v>
      </c>
      <c r="V3702" s="6">
        <f>V3696</f>
        <v>234</v>
      </c>
      <c r="W3702" s="7">
        <f>W3696</f>
        <v>258</v>
      </c>
      <c r="X3702" s="8">
        <f>SUM(T3702:W3702)</f>
        <v>1052</v>
      </c>
      <c r="Y3702" s="6">
        <f>Y3696</f>
        <v>301</v>
      </c>
      <c r="Z3702" s="7">
        <f>Z3696</f>
        <v>554</v>
      </c>
      <c r="AA3702" s="6">
        <f>AA3696</f>
        <v>349</v>
      </c>
      <c r="AB3702" s="7">
        <f>AB3696</f>
        <v>281</v>
      </c>
      <c r="AC3702" s="8">
        <f>SUM(Y3702:AB3702)</f>
        <v>1485</v>
      </c>
      <c r="AD3702" s="7">
        <f>AD3696</f>
        <v>209</v>
      </c>
      <c r="AE3702" s="7">
        <f>AE3696</f>
        <v>408</v>
      </c>
      <c r="AF3702" s="6">
        <f>AF3696</f>
        <v>180</v>
      </c>
      <c r="AG3702" s="7">
        <f>AG3696</f>
        <v>299</v>
      </c>
      <c r="AH3702" s="8">
        <f>SUM(AD3702:AG3702)</f>
        <v>1096</v>
      </c>
      <c r="AI3702" s="9">
        <f>X3702+AC3702+AH3702</f>
        <v>3633</v>
      </c>
    </row>
    <row r="3703" spans="1:37" x14ac:dyDescent="0.15">
      <c r="A3703" s="11" t="s">
        <v>66</v>
      </c>
      <c r="B3703" s="31"/>
      <c r="C3703" s="32">
        <v>2</v>
      </c>
      <c r="D3703" s="33"/>
      <c r="E3703" s="32">
        <v>1</v>
      </c>
      <c r="F3703" s="14">
        <f t="shared" ref="F3703:F3712" si="3019">SUM(B3703:E3703)</f>
        <v>3</v>
      </c>
      <c r="G3703" s="31"/>
      <c r="H3703" s="32">
        <v>2</v>
      </c>
      <c r="I3703" s="33"/>
      <c r="J3703" s="32">
        <v>1</v>
      </c>
      <c r="K3703" s="14">
        <f t="shared" ref="K3703:K3712" si="3020">SUM(G3703:J3703)</f>
        <v>3</v>
      </c>
      <c r="L3703" s="31"/>
      <c r="M3703" s="32">
        <v>2</v>
      </c>
      <c r="N3703" s="33"/>
      <c r="O3703" s="32">
        <v>1</v>
      </c>
      <c r="P3703" s="14">
        <f t="shared" ref="P3703:P3712" si="3021">SUM(L3703:O3703)</f>
        <v>3</v>
      </c>
      <c r="Q3703" s="15">
        <f t="shared" ref="Q3703:Q3737" si="3022">F3703+K3703+P3703</f>
        <v>9</v>
      </c>
      <c r="R3703" s="93">
        <v>45792</v>
      </c>
      <c r="S3703" s="11" t="s">
        <v>9</v>
      </c>
      <c r="T3703" s="12"/>
      <c r="U3703" s="13"/>
      <c r="V3703" s="12"/>
      <c r="W3703" s="30"/>
      <c r="X3703" s="14">
        <f>SUM(T3703:W3703)</f>
        <v>0</v>
      </c>
      <c r="Y3703" s="12"/>
      <c r="Z3703" s="13"/>
      <c r="AA3703" s="12"/>
      <c r="AB3703" s="30"/>
      <c r="AC3703" s="14">
        <f>SUM(Y3703:AB3703)</f>
        <v>0</v>
      </c>
      <c r="AD3703" s="12"/>
      <c r="AE3703" s="13"/>
      <c r="AF3703" s="12"/>
      <c r="AG3703" s="30"/>
      <c r="AH3703" s="14">
        <f>SUM(AD3703:AG3703)</f>
        <v>0</v>
      </c>
      <c r="AI3703" s="15">
        <f t="shared" ref="AI3703:AI3732" si="3023">X3703+AC3703+AH3703</f>
        <v>0</v>
      </c>
    </row>
    <row r="3704" spans="1:37" x14ac:dyDescent="0.15">
      <c r="A3704" s="11" t="s">
        <v>9</v>
      </c>
      <c r="B3704" s="37"/>
      <c r="C3704" s="19"/>
      <c r="D3704" s="18"/>
      <c r="E3704" s="32"/>
      <c r="F3704" s="14">
        <f t="shared" si="3019"/>
        <v>0</v>
      </c>
      <c r="G3704" s="37"/>
      <c r="H3704" s="19"/>
      <c r="I3704" s="18"/>
      <c r="J3704" s="32"/>
      <c r="K3704" s="14">
        <f t="shared" si="3020"/>
        <v>0</v>
      </c>
      <c r="L3704" s="37">
        <v>3</v>
      </c>
      <c r="M3704" s="19"/>
      <c r="N3704" s="18"/>
      <c r="O3704" s="32"/>
      <c r="P3704" s="14">
        <f t="shared" si="3021"/>
        <v>3</v>
      </c>
      <c r="Q3704" s="15">
        <f t="shared" si="3022"/>
        <v>3</v>
      </c>
      <c r="R3704" s="56">
        <v>45806</v>
      </c>
      <c r="S3704" s="11" t="s">
        <v>9</v>
      </c>
      <c r="T3704" s="46"/>
      <c r="U3704" s="47"/>
      <c r="V3704" s="46"/>
      <c r="W3704" s="88"/>
      <c r="X3704" s="14">
        <f t="shared" ref="X3704:X3706" si="3024">SUM(T3704:W3704)</f>
        <v>0</v>
      </c>
      <c r="Y3704" s="46"/>
      <c r="Z3704" s="47"/>
      <c r="AA3704" s="46"/>
      <c r="AB3704" s="88"/>
      <c r="AC3704" s="14">
        <f t="shared" ref="AC3704:AC3706" si="3025">SUM(Y3704:AB3704)</f>
        <v>0</v>
      </c>
      <c r="AD3704" s="46"/>
      <c r="AE3704" s="47"/>
      <c r="AF3704" s="46"/>
      <c r="AG3704" s="88"/>
      <c r="AH3704" s="14">
        <f t="shared" ref="AH3704:AH3706" si="3026">SUM(AD3704:AG3704)</f>
        <v>0</v>
      </c>
      <c r="AI3704" s="15">
        <f t="shared" ref="AI3704:AI3706" si="3027">X3704+AC3704+AH3704</f>
        <v>0</v>
      </c>
    </row>
    <row r="3705" spans="1:37" x14ac:dyDescent="0.15">
      <c r="A3705" s="11" t="s">
        <v>9</v>
      </c>
      <c r="B3705" s="12"/>
      <c r="C3705" s="13"/>
      <c r="D3705" s="12"/>
      <c r="E3705" s="30"/>
      <c r="F3705" s="14">
        <f t="shared" si="3019"/>
        <v>0</v>
      </c>
      <c r="G3705" s="12"/>
      <c r="H3705" s="13"/>
      <c r="I3705" s="12"/>
      <c r="J3705" s="30"/>
      <c r="K3705" s="14">
        <f t="shared" si="3020"/>
        <v>0</v>
      </c>
      <c r="L3705" s="12"/>
      <c r="M3705" s="13"/>
      <c r="N3705" s="12"/>
      <c r="O3705" s="30"/>
      <c r="P3705" s="14">
        <f t="shared" si="3021"/>
        <v>0</v>
      </c>
      <c r="Q3705" s="15">
        <f t="shared" si="3022"/>
        <v>0</v>
      </c>
      <c r="S3705" s="11" t="s">
        <v>479</v>
      </c>
      <c r="T3705" s="89">
        <v>150</v>
      </c>
      <c r="U3705" s="88">
        <v>250</v>
      </c>
      <c r="V3705" s="89">
        <v>150</v>
      </c>
      <c r="W3705" s="88">
        <v>100</v>
      </c>
      <c r="X3705" s="14">
        <f t="shared" si="3024"/>
        <v>650</v>
      </c>
      <c r="Y3705" s="89">
        <v>200</v>
      </c>
      <c r="Z3705" s="88">
        <v>450</v>
      </c>
      <c r="AA3705" s="89">
        <v>250</v>
      </c>
      <c r="AB3705" s="88">
        <v>200</v>
      </c>
      <c r="AC3705" s="14">
        <f t="shared" si="3025"/>
        <v>1100</v>
      </c>
      <c r="AD3705" s="89">
        <v>100</v>
      </c>
      <c r="AE3705" s="88">
        <v>300</v>
      </c>
      <c r="AF3705" s="89">
        <v>150</v>
      </c>
      <c r="AG3705" s="88">
        <v>100</v>
      </c>
      <c r="AH3705" s="14">
        <f t="shared" si="3026"/>
        <v>650</v>
      </c>
      <c r="AI3705" s="15">
        <f t="shared" si="3027"/>
        <v>2400</v>
      </c>
      <c r="AJ3705" s="56" t="s">
        <v>2557</v>
      </c>
      <c r="AK3705" s="52"/>
    </row>
    <row r="3706" spans="1:37" x14ac:dyDescent="0.15">
      <c r="A3706" s="11" t="s">
        <v>9</v>
      </c>
      <c r="B3706" s="12"/>
      <c r="C3706" s="13"/>
      <c r="D3706" s="12"/>
      <c r="E3706" s="30"/>
      <c r="F3706" s="14">
        <f t="shared" si="3019"/>
        <v>0</v>
      </c>
      <c r="G3706" s="12"/>
      <c r="H3706" s="13"/>
      <c r="I3706" s="12"/>
      <c r="J3706" s="30"/>
      <c r="K3706" s="14">
        <f t="shared" si="3020"/>
        <v>0</v>
      </c>
      <c r="L3706" s="12"/>
      <c r="M3706" s="13"/>
      <c r="N3706" s="12"/>
      <c r="O3706" s="30"/>
      <c r="P3706" s="14">
        <f t="shared" si="3021"/>
        <v>0</v>
      </c>
      <c r="Q3706" s="15">
        <f t="shared" si="3022"/>
        <v>0</v>
      </c>
      <c r="S3706" s="11" t="s">
        <v>2537</v>
      </c>
      <c r="T3706" s="46"/>
      <c r="U3706" s="47">
        <v>8</v>
      </c>
      <c r="V3706" s="46">
        <v>2</v>
      </c>
      <c r="W3706" s="88">
        <v>16</v>
      </c>
      <c r="X3706" s="14">
        <f t="shared" si="3024"/>
        <v>26</v>
      </c>
      <c r="Y3706" s="46">
        <v>-30</v>
      </c>
      <c r="Z3706" s="47">
        <v>-23</v>
      </c>
      <c r="AA3706" s="46">
        <v>10</v>
      </c>
      <c r="AB3706" s="88">
        <v>-10</v>
      </c>
      <c r="AC3706" s="14">
        <f t="shared" si="3025"/>
        <v>-53</v>
      </c>
      <c r="AD3706" s="46">
        <v>-3</v>
      </c>
      <c r="AE3706" s="47">
        <v>-10</v>
      </c>
      <c r="AF3706" s="46">
        <v>-21</v>
      </c>
      <c r="AG3706" s="88">
        <v>-5</v>
      </c>
      <c r="AH3706" s="14">
        <f t="shared" si="3026"/>
        <v>-39</v>
      </c>
      <c r="AI3706" s="15">
        <f t="shared" si="3027"/>
        <v>-66</v>
      </c>
      <c r="AJ3706" s="57" t="s">
        <v>2514</v>
      </c>
    </row>
    <row r="3707" spans="1:37" x14ac:dyDescent="0.15">
      <c r="A3707" s="11" t="s">
        <v>9</v>
      </c>
      <c r="B3707" s="12"/>
      <c r="C3707" s="13"/>
      <c r="D3707" s="12"/>
      <c r="E3707" s="30"/>
      <c r="F3707" s="14">
        <f t="shared" si="3019"/>
        <v>0</v>
      </c>
      <c r="G3707" s="12"/>
      <c r="H3707" s="13"/>
      <c r="I3707" s="12"/>
      <c r="J3707" s="30"/>
      <c r="K3707" s="14">
        <f t="shared" si="3020"/>
        <v>0</v>
      </c>
      <c r="L3707" s="12"/>
      <c r="M3707" s="13"/>
      <c r="N3707" s="12"/>
      <c r="O3707" s="30"/>
      <c r="P3707" s="14">
        <f t="shared" si="3021"/>
        <v>0</v>
      </c>
      <c r="Q3707" s="15">
        <f t="shared" si="3022"/>
        <v>0</v>
      </c>
      <c r="S3707" s="11" t="s">
        <v>9</v>
      </c>
      <c r="T3707" s="46"/>
      <c r="U3707" s="47"/>
      <c r="V3707" s="46"/>
      <c r="W3707" s="88"/>
      <c r="X3707" s="14">
        <f t="shared" ref="X3707:X3708" si="3028">SUM(T3707:W3707)</f>
        <v>0</v>
      </c>
      <c r="Y3707" s="46"/>
      <c r="Z3707" s="47"/>
      <c r="AA3707" s="46"/>
      <c r="AB3707" s="88"/>
      <c r="AC3707" s="14">
        <f t="shared" ref="AC3707:AC3708" si="3029">SUM(Y3707:AB3707)</f>
        <v>0</v>
      </c>
      <c r="AD3707" s="46"/>
      <c r="AE3707" s="47"/>
      <c r="AF3707" s="46"/>
      <c r="AG3707" s="88"/>
      <c r="AH3707" s="14">
        <f t="shared" ref="AH3707:AH3708" si="3030">SUM(AD3707:AG3707)</f>
        <v>0</v>
      </c>
      <c r="AI3707" s="15">
        <f t="shared" ref="AI3707:AI3708" si="3031">X3707+AC3707+AH3707</f>
        <v>0</v>
      </c>
    </row>
    <row r="3708" spans="1:37" x14ac:dyDescent="0.15">
      <c r="A3708" s="11" t="s">
        <v>9</v>
      </c>
      <c r="B3708" s="12"/>
      <c r="C3708" s="13"/>
      <c r="D3708" s="12"/>
      <c r="E3708" s="30"/>
      <c r="F3708" s="14">
        <f t="shared" si="3019"/>
        <v>0</v>
      </c>
      <c r="G3708" s="12"/>
      <c r="H3708" s="13"/>
      <c r="I3708" s="12"/>
      <c r="J3708" s="30"/>
      <c r="K3708" s="14">
        <f t="shared" si="3020"/>
        <v>0</v>
      </c>
      <c r="L3708" s="12"/>
      <c r="M3708" s="13"/>
      <c r="N3708" s="12"/>
      <c r="O3708" s="30"/>
      <c r="P3708" s="14">
        <f t="shared" si="3021"/>
        <v>0</v>
      </c>
      <c r="Q3708" s="15">
        <f t="shared" si="3022"/>
        <v>0</v>
      </c>
      <c r="S3708" s="11" t="s">
        <v>9</v>
      </c>
      <c r="T3708" s="46"/>
      <c r="U3708" s="47"/>
      <c r="V3708" s="46"/>
      <c r="W3708" s="88"/>
      <c r="X3708" s="14">
        <f t="shared" si="3028"/>
        <v>0</v>
      </c>
      <c r="Y3708" s="46"/>
      <c r="Z3708" s="47"/>
      <c r="AA3708" s="46"/>
      <c r="AB3708" s="88"/>
      <c r="AC3708" s="14">
        <f t="shared" si="3029"/>
        <v>0</v>
      </c>
      <c r="AD3708" s="46"/>
      <c r="AE3708" s="47"/>
      <c r="AF3708" s="46"/>
      <c r="AG3708" s="88"/>
      <c r="AH3708" s="14">
        <f t="shared" si="3030"/>
        <v>0</v>
      </c>
      <c r="AI3708" s="15">
        <f t="shared" si="3031"/>
        <v>0</v>
      </c>
    </row>
    <row r="3709" spans="1:37" x14ac:dyDescent="0.15">
      <c r="A3709" s="11" t="s">
        <v>9</v>
      </c>
      <c r="B3709" s="18"/>
      <c r="C3709" s="19"/>
      <c r="D3709" s="18"/>
      <c r="E3709" s="32"/>
      <c r="F3709" s="14">
        <f t="shared" si="3019"/>
        <v>0</v>
      </c>
      <c r="G3709" s="18"/>
      <c r="H3709" s="19"/>
      <c r="I3709" s="18"/>
      <c r="J3709" s="32"/>
      <c r="K3709" s="14">
        <f t="shared" si="3020"/>
        <v>0</v>
      </c>
      <c r="L3709" s="18"/>
      <c r="M3709" s="19"/>
      <c r="N3709" s="18"/>
      <c r="O3709" s="32"/>
      <c r="P3709" s="14">
        <f t="shared" si="3021"/>
        <v>0</v>
      </c>
      <c r="Q3709" s="15">
        <f t="shared" si="3022"/>
        <v>0</v>
      </c>
      <c r="S3709" s="11" t="s">
        <v>9</v>
      </c>
      <c r="T3709" s="46"/>
      <c r="U3709" s="47"/>
      <c r="V3709" s="46"/>
      <c r="W3709" s="88"/>
      <c r="X3709" s="14">
        <f t="shared" ref="X3709:X3712" si="3032">SUM(T3709:W3709)</f>
        <v>0</v>
      </c>
      <c r="Y3709" s="46"/>
      <c r="Z3709" s="47"/>
      <c r="AA3709" s="46"/>
      <c r="AB3709" s="88"/>
      <c r="AC3709" s="14">
        <f t="shared" ref="AC3709:AC3712" si="3033">SUM(Y3709:AB3709)</f>
        <v>0</v>
      </c>
      <c r="AD3709" s="46"/>
      <c r="AE3709" s="47"/>
      <c r="AF3709" s="46"/>
      <c r="AG3709" s="88"/>
      <c r="AH3709" s="14">
        <f t="shared" ref="AH3709:AH3712" si="3034">SUM(AD3709:AG3709)</f>
        <v>0</v>
      </c>
      <c r="AI3709" s="15">
        <f t="shared" si="3023"/>
        <v>0</v>
      </c>
    </row>
    <row r="3710" spans="1:37" x14ac:dyDescent="0.15">
      <c r="A3710" s="11" t="s">
        <v>9</v>
      </c>
      <c r="B3710" s="18"/>
      <c r="C3710" s="19"/>
      <c r="D3710" s="18"/>
      <c r="E3710" s="32"/>
      <c r="F3710" s="14">
        <f t="shared" si="3019"/>
        <v>0</v>
      </c>
      <c r="G3710" s="18"/>
      <c r="H3710" s="19"/>
      <c r="I3710" s="18"/>
      <c r="J3710" s="32"/>
      <c r="K3710" s="14">
        <f t="shared" si="3020"/>
        <v>0</v>
      </c>
      <c r="L3710" s="18"/>
      <c r="M3710" s="19"/>
      <c r="N3710" s="18"/>
      <c r="O3710" s="32"/>
      <c r="P3710" s="14">
        <f t="shared" si="3021"/>
        <v>0</v>
      </c>
      <c r="Q3710" s="15">
        <f t="shared" si="3022"/>
        <v>0</v>
      </c>
      <c r="S3710" s="11" t="s">
        <v>9</v>
      </c>
      <c r="T3710" s="62"/>
      <c r="U3710" s="47"/>
      <c r="V3710" s="46"/>
      <c r="W3710" s="47"/>
      <c r="X3710" s="123">
        <f t="shared" si="3032"/>
        <v>0</v>
      </c>
      <c r="Y3710" s="46"/>
      <c r="Z3710" s="47"/>
      <c r="AA3710" s="46"/>
      <c r="AB3710" s="47"/>
      <c r="AC3710" s="123">
        <f t="shared" si="3033"/>
        <v>0</v>
      </c>
      <c r="AD3710" s="46"/>
      <c r="AE3710" s="47"/>
      <c r="AF3710" s="46"/>
      <c r="AG3710" s="47"/>
      <c r="AH3710" s="123">
        <f t="shared" si="3034"/>
        <v>0</v>
      </c>
      <c r="AI3710" s="72">
        <f t="shared" si="3023"/>
        <v>0</v>
      </c>
    </row>
    <row r="3711" spans="1:37" x14ac:dyDescent="0.15">
      <c r="A3711" s="11" t="s">
        <v>9</v>
      </c>
      <c r="B3711" s="18"/>
      <c r="C3711" s="19"/>
      <c r="D3711" s="18"/>
      <c r="E3711" s="32"/>
      <c r="F3711" s="14">
        <f t="shared" si="3019"/>
        <v>0</v>
      </c>
      <c r="G3711" s="18"/>
      <c r="H3711" s="19"/>
      <c r="I3711" s="18"/>
      <c r="J3711" s="32"/>
      <c r="K3711" s="14">
        <f t="shared" si="3020"/>
        <v>0</v>
      </c>
      <c r="L3711" s="18"/>
      <c r="M3711" s="19"/>
      <c r="N3711" s="18"/>
      <c r="O3711" s="32"/>
      <c r="P3711" s="14">
        <f t="shared" si="3021"/>
        <v>0</v>
      </c>
      <c r="Q3711" s="15">
        <f t="shared" si="3022"/>
        <v>0</v>
      </c>
      <c r="S3711" s="11" t="s">
        <v>9</v>
      </c>
      <c r="T3711" s="89"/>
      <c r="U3711" s="88"/>
      <c r="V3711" s="89"/>
      <c r="W3711" s="88"/>
      <c r="X3711" s="14">
        <f t="shared" si="3032"/>
        <v>0</v>
      </c>
      <c r="Y3711" s="89"/>
      <c r="Z3711" s="88"/>
      <c r="AA3711" s="89"/>
      <c r="AB3711" s="88"/>
      <c r="AC3711" s="14">
        <f t="shared" si="3033"/>
        <v>0</v>
      </c>
      <c r="AD3711" s="89"/>
      <c r="AE3711" s="88"/>
      <c r="AF3711" s="89"/>
      <c r="AG3711" s="88"/>
      <c r="AH3711" s="14">
        <f t="shared" si="3034"/>
        <v>0</v>
      </c>
      <c r="AI3711" s="15">
        <f t="shared" si="3023"/>
        <v>0</v>
      </c>
    </row>
    <row r="3712" spans="1:37" ht="14.25" thickBot="1" x14ac:dyDescent="0.2">
      <c r="A3712" s="20" t="s">
        <v>9</v>
      </c>
      <c r="B3712" s="21"/>
      <c r="C3712" s="22"/>
      <c r="D3712" s="21"/>
      <c r="E3712" s="105"/>
      <c r="F3712" s="14">
        <f t="shared" si="3019"/>
        <v>0</v>
      </c>
      <c r="G3712" s="21"/>
      <c r="H3712" s="22"/>
      <c r="I3712" s="21"/>
      <c r="J3712" s="105"/>
      <c r="K3712" s="14">
        <f t="shared" si="3020"/>
        <v>0</v>
      </c>
      <c r="L3712" s="21"/>
      <c r="M3712" s="22"/>
      <c r="N3712" s="21"/>
      <c r="O3712" s="105"/>
      <c r="P3712" s="14">
        <f t="shared" si="3021"/>
        <v>0</v>
      </c>
      <c r="Q3712" s="24">
        <f t="shared" si="3022"/>
        <v>0</v>
      </c>
      <c r="S3712" s="11" t="s">
        <v>9</v>
      </c>
      <c r="T3712" s="48"/>
      <c r="U3712" s="49"/>
      <c r="V3712" s="48"/>
      <c r="W3712" s="109"/>
      <c r="X3712" s="14">
        <f t="shared" si="3032"/>
        <v>0</v>
      </c>
      <c r="Y3712" s="48"/>
      <c r="Z3712" s="49"/>
      <c r="AA3712" s="48"/>
      <c r="AB3712" s="109"/>
      <c r="AC3712" s="14">
        <f t="shared" si="3033"/>
        <v>0</v>
      </c>
      <c r="AD3712" s="48"/>
      <c r="AE3712" s="49"/>
      <c r="AF3712" s="48"/>
      <c r="AG3712" s="109"/>
      <c r="AH3712" s="14">
        <f t="shared" si="3034"/>
        <v>0</v>
      </c>
      <c r="AI3712" s="24">
        <f t="shared" si="3023"/>
        <v>0</v>
      </c>
    </row>
    <row r="3713" spans="1:38" ht="14.25" thickBot="1" x14ac:dyDescent="0.2">
      <c r="A3713" s="25" t="s">
        <v>10</v>
      </c>
      <c r="B3713" s="26">
        <f>SUM(B3702:B3712)</f>
        <v>7</v>
      </c>
      <c r="C3713" s="26">
        <f>SUM(C3702:C3712)</f>
        <v>6</v>
      </c>
      <c r="D3713" s="27">
        <f>SUM(D3702:D3712)</f>
        <v>5</v>
      </c>
      <c r="E3713" s="27">
        <f>SUM(E3702:E3712)</f>
        <v>5</v>
      </c>
      <c r="F3713" s="28">
        <f>SUM(B3713:E3713)</f>
        <v>23</v>
      </c>
      <c r="G3713" s="26">
        <f>SUM(G3702:G3712)</f>
        <v>6</v>
      </c>
      <c r="H3713" s="26">
        <f>SUM(H3702:H3712)</f>
        <v>7</v>
      </c>
      <c r="I3713" s="27">
        <f>SUM(I3702:I3712)</f>
        <v>5</v>
      </c>
      <c r="J3713" s="27">
        <f>SUM(J3702:J3712)</f>
        <v>6</v>
      </c>
      <c r="K3713" s="28">
        <f>SUM(G3713:J3713)</f>
        <v>24</v>
      </c>
      <c r="L3713" s="26">
        <f>SUM(L3702:L3712)</f>
        <v>7</v>
      </c>
      <c r="M3713" s="26">
        <f>SUM(M3702:M3712)</f>
        <v>8</v>
      </c>
      <c r="N3713" s="27">
        <f>SUM(N3702:N3712)</f>
        <v>8</v>
      </c>
      <c r="O3713" s="27">
        <f>SUM(O3702:O3712)</f>
        <v>5</v>
      </c>
      <c r="P3713" s="28">
        <f>SUM(L3713:O3713)</f>
        <v>28</v>
      </c>
      <c r="Q3713" s="29">
        <f t="shared" si="3022"/>
        <v>75</v>
      </c>
      <c r="S3713" s="25" t="s">
        <v>10</v>
      </c>
      <c r="T3713" s="26">
        <f>SUM(T3702:T3712)</f>
        <v>409</v>
      </c>
      <c r="U3713" s="26">
        <f>SUM(U3702:U3712)</f>
        <v>559</v>
      </c>
      <c r="V3713" s="27">
        <f>SUM(V3702:V3712)</f>
        <v>386</v>
      </c>
      <c r="W3713" s="27">
        <f>SUM(W3702:W3712)</f>
        <v>374</v>
      </c>
      <c r="X3713" s="28">
        <f>SUM(T3713:W3713)</f>
        <v>1728</v>
      </c>
      <c r="Y3713" s="26">
        <f>SUM(Y3702:Y3712)</f>
        <v>471</v>
      </c>
      <c r="Z3713" s="26">
        <f>SUM(Z3702:Z3712)</f>
        <v>981</v>
      </c>
      <c r="AA3713" s="27">
        <f>SUM(AA3702:AA3712)</f>
        <v>609</v>
      </c>
      <c r="AB3713" s="27">
        <f>SUM(AB3702:AB3712)</f>
        <v>471</v>
      </c>
      <c r="AC3713" s="28">
        <f>SUM(Y3713:AB3713)</f>
        <v>2532</v>
      </c>
      <c r="AD3713" s="26">
        <f>SUM(AD3702:AD3712)</f>
        <v>306</v>
      </c>
      <c r="AE3713" s="26">
        <f>SUM(AE3702:AE3712)</f>
        <v>698</v>
      </c>
      <c r="AF3713" s="27">
        <f>SUM(AF3702:AF3712)</f>
        <v>309</v>
      </c>
      <c r="AG3713" s="27">
        <f>SUM(AG3702:AG3712)</f>
        <v>394</v>
      </c>
      <c r="AH3713" s="28">
        <f>SUM(AD3713:AG3713)</f>
        <v>1707</v>
      </c>
      <c r="AI3713" s="29">
        <f t="shared" si="3023"/>
        <v>5967</v>
      </c>
    </row>
    <row r="3714" spans="1:38" x14ac:dyDescent="0.15">
      <c r="A3714" s="30" t="s">
        <v>2572</v>
      </c>
      <c r="B3714" s="31"/>
      <c r="C3714" s="32"/>
      <c r="D3714" s="33"/>
      <c r="E3714" s="32">
        <v>1</v>
      </c>
      <c r="F3714" s="14">
        <f>SUM(B3714:E3714)</f>
        <v>1</v>
      </c>
      <c r="G3714" s="31"/>
      <c r="H3714" s="32"/>
      <c r="I3714" s="33"/>
      <c r="J3714" s="32">
        <v>1</v>
      </c>
      <c r="K3714" s="14">
        <f>SUM(G3714:J3714)</f>
        <v>1</v>
      </c>
      <c r="L3714" s="31"/>
      <c r="M3714" s="32"/>
      <c r="N3714" s="33"/>
      <c r="O3714" s="32">
        <v>1</v>
      </c>
      <c r="P3714" s="14">
        <f>SUM(L3714:O3714)</f>
        <v>1</v>
      </c>
      <c r="Q3714" s="15">
        <f t="shared" si="3022"/>
        <v>3</v>
      </c>
      <c r="R3714" s="56">
        <v>45793</v>
      </c>
      <c r="S3714" s="30" t="s">
        <v>2569</v>
      </c>
      <c r="T3714" s="37">
        <v>20</v>
      </c>
      <c r="U3714" s="19">
        <v>30</v>
      </c>
      <c r="V3714" s="18">
        <v>20</v>
      </c>
      <c r="W3714" s="32">
        <v>20</v>
      </c>
      <c r="X3714" s="14">
        <f t="shared" ref="X3714:X3731" si="3035">SUM(T3714:W3714)</f>
        <v>90</v>
      </c>
      <c r="Y3714" s="37">
        <v>40</v>
      </c>
      <c r="Z3714" s="19">
        <v>40</v>
      </c>
      <c r="AA3714" s="18">
        <v>30</v>
      </c>
      <c r="AB3714" s="32">
        <v>30</v>
      </c>
      <c r="AC3714" s="14">
        <f t="shared" ref="AC3714:AC3731" si="3036">SUM(Y3714:AB3714)</f>
        <v>140</v>
      </c>
      <c r="AD3714" s="37">
        <v>20</v>
      </c>
      <c r="AE3714" s="19">
        <v>30</v>
      </c>
      <c r="AF3714" s="18">
        <v>30</v>
      </c>
      <c r="AG3714" s="32">
        <v>10</v>
      </c>
      <c r="AH3714" s="14">
        <f t="shared" ref="AH3714:AH3731" si="3037">SUM(AD3714:AG3714)</f>
        <v>90</v>
      </c>
      <c r="AI3714" s="15">
        <f t="shared" si="3023"/>
        <v>320</v>
      </c>
      <c r="AJ3714" s="56">
        <v>45793</v>
      </c>
    </row>
    <row r="3715" spans="1:38" x14ac:dyDescent="0.15">
      <c r="A3715" s="30" t="s">
        <v>2574</v>
      </c>
      <c r="B3715" s="37"/>
      <c r="C3715" s="19"/>
      <c r="D3715" s="18"/>
      <c r="E3715" s="32">
        <v>1</v>
      </c>
      <c r="F3715" s="14">
        <f t="shared" ref="F3715:F3737" si="3038">SUM(B3715:E3715)</f>
        <v>1</v>
      </c>
      <c r="G3715" s="37"/>
      <c r="H3715" s="19"/>
      <c r="I3715" s="18"/>
      <c r="J3715" s="32">
        <v>1</v>
      </c>
      <c r="K3715" s="14">
        <f t="shared" ref="K3715:K3737" si="3039">SUM(G3715:J3715)</f>
        <v>1</v>
      </c>
      <c r="L3715" s="37"/>
      <c r="M3715" s="19"/>
      <c r="N3715" s="18"/>
      <c r="O3715" s="32">
        <v>1</v>
      </c>
      <c r="P3715" s="14">
        <f t="shared" ref="P3715:P3737" si="3040">SUM(L3715:O3715)</f>
        <v>1</v>
      </c>
      <c r="Q3715" s="15">
        <f t="shared" si="3022"/>
        <v>3</v>
      </c>
      <c r="R3715" s="56">
        <v>45793</v>
      </c>
      <c r="S3715" s="30" t="s">
        <v>2570</v>
      </c>
      <c r="T3715" s="37">
        <v>2</v>
      </c>
      <c r="U3715" s="19">
        <v>1</v>
      </c>
      <c r="V3715" s="18">
        <v>2</v>
      </c>
      <c r="W3715" s="32">
        <v>3</v>
      </c>
      <c r="X3715" s="14">
        <f t="shared" si="3035"/>
        <v>8</v>
      </c>
      <c r="Y3715" s="37">
        <v>2</v>
      </c>
      <c r="Z3715" s="19">
        <v>1</v>
      </c>
      <c r="AA3715" s="18">
        <v>2</v>
      </c>
      <c r="AB3715" s="32">
        <v>3</v>
      </c>
      <c r="AC3715" s="14">
        <f t="shared" si="3036"/>
        <v>8</v>
      </c>
      <c r="AD3715" s="37">
        <v>2</v>
      </c>
      <c r="AE3715" s="19">
        <v>1</v>
      </c>
      <c r="AF3715" s="18">
        <v>2</v>
      </c>
      <c r="AG3715" s="32">
        <v>3</v>
      </c>
      <c r="AH3715" s="14">
        <f t="shared" si="3037"/>
        <v>8</v>
      </c>
      <c r="AI3715" s="15">
        <f t="shared" si="3023"/>
        <v>24</v>
      </c>
      <c r="AJ3715" s="56">
        <v>45791</v>
      </c>
    </row>
    <row r="3716" spans="1:38" x14ac:dyDescent="0.15">
      <c r="A3716" s="30" t="s">
        <v>2583</v>
      </c>
      <c r="B3716" s="37">
        <v>1</v>
      </c>
      <c r="C3716" s="19"/>
      <c r="D3716" s="18"/>
      <c r="E3716" s="32"/>
      <c r="F3716" s="14">
        <f t="shared" si="3038"/>
        <v>1</v>
      </c>
      <c r="G3716" s="37">
        <v>1</v>
      </c>
      <c r="H3716" s="19"/>
      <c r="I3716" s="18"/>
      <c r="J3716" s="32"/>
      <c r="K3716" s="14">
        <f t="shared" si="3039"/>
        <v>1</v>
      </c>
      <c r="L3716" s="37">
        <v>1</v>
      </c>
      <c r="M3716" s="19"/>
      <c r="N3716" s="18"/>
      <c r="O3716" s="32"/>
      <c r="P3716" s="14">
        <f t="shared" si="3040"/>
        <v>1</v>
      </c>
      <c r="Q3716" s="15">
        <f t="shared" si="3022"/>
        <v>3</v>
      </c>
      <c r="R3716" s="56">
        <v>45799</v>
      </c>
      <c r="S3716" s="30" t="s">
        <v>944</v>
      </c>
      <c r="T3716" s="37"/>
      <c r="U3716" s="19"/>
      <c r="V3716" s="18">
        <v>3</v>
      </c>
      <c r="W3716" s="32"/>
      <c r="X3716" s="14">
        <f t="shared" si="3035"/>
        <v>3</v>
      </c>
      <c r="Y3716" s="37"/>
      <c r="Z3716" s="19">
        <v>5</v>
      </c>
      <c r="AA3716" s="18"/>
      <c r="AB3716" s="32"/>
      <c r="AC3716" s="14">
        <f t="shared" si="3036"/>
        <v>5</v>
      </c>
      <c r="AD3716" s="37">
        <v>3</v>
      </c>
      <c r="AE3716" s="19"/>
      <c r="AF3716" s="18"/>
      <c r="AG3716" s="32"/>
      <c r="AH3716" s="14">
        <f t="shared" si="3037"/>
        <v>3</v>
      </c>
      <c r="AI3716" s="15">
        <f t="shared" si="3023"/>
        <v>11</v>
      </c>
      <c r="AJ3716" s="56">
        <v>45791</v>
      </c>
      <c r="AK3716" s="16"/>
    </row>
    <row r="3717" spans="1:38" x14ac:dyDescent="0.15">
      <c r="A3717" s="30" t="s">
        <v>2584</v>
      </c>
      <c r="B3717" s="37">
        <v>1</v>
      </c>
      <c r="C3717" s="19"/>
      <c r="D3717" s="18">
        <v>1</v>
      </c>
      <c r="E3717" s="32"/>
      <c r="F3717" s="14">
        <f t="shared" si="3038"/>
        <v>2</v>
      </c>
      <c r="G3717" s="37">
        <v>1</v>
      </c>
      <c r="H3717" s="19"/>
      <c r="I3717" s="18">
        <v>1</v>
      </c>
      <c r="J3717" s="32"/>
      <c r="K3717" s="14">
        <f t="shared" si="3039"/>
        <v>2</v>
      </c>
      <c r="L3717" s="37">
        <v>1</v>
      </c>
      <c r="M3717" s="19"/>
      <c r="N3717" s="18">
        <v>1</v>
      </c>
      <c r="O3717" s="32"/>
      <c r="P3717" s="14">
        <f t="shared" si="3040"/>
        <v>2</v>
      </c>
      <c r="Q3717" s="15">
        <f t="shared" si="3022"/>
        <v>6</v>
      </c>
      <c r="R3717" s="56">
        <v>45800</v>
      </c>
      <c r="S3717" s="30" t="s">
        <v>2571</v>
      </c>
      <c r="T3717" s="37">
        <v>3</v>
      </c>
      <c r="U3717" s="19"/>
      <c r="V3717" s="18"/>
      <c r="W3717" s="32">
        <v>1</v>
      </c>
      <c r="X3717" s="14">
        <f t="shared" si="3035"/>
        <v>4</v>
      </c>
      <c r="Y3717" s="37">
        <v>3</v>
      </c>
      <c r="Z3717" s="19"/>
      <c r="AA3717" s="18"/>
      <c r="AB3717" s="32">
        <v>1</v>
      </c>
      <c r="AC3717" s="14">
        <f t="shared" si="3036"/>
        <v>4</v>
      </c>
      <c r="AD3717" s="37">
        <v>3</v>
      </c>
      <c r="AE3717" s="19"/>
      <c r="AF3717" s="18"/>
      <c r="AG3717" s="32">
        <v>1</v>
      </c>
      <c r="AH3717" s="14">
        <f t="shared" si="3037"/>
        <v>4</v>
      </c>
      <c r="AI3717" s="15">
        <f t="shared" si="3023"/>
        <v>12</v>
      </c>
      <c r="AJ3717" s="56">
        <v>45792</v>
      </c>
      <c r="AK3717" s="16"/>
    </row>
    <row r="3718" spans="1:38" x14ac:dyDescent="0.15">
      <c r="A3718" s="30" t="s">
        <v>2586</v>
      </c>
      <c r="B3718" s="37"/>
      <c r="C3718" s="19"/>
      <c r="D3718" s="18"/>
      <c r="E3718" s="32">
        <v>1</v>
      </c>
      <c r="F3718" s="14">
        <f t="shared" si="3038"/>
        <v>1</v>
      </c>
      <c r="G3718" s="37"/>
      <c r="H3718" s="19"/>
      <c r="I3718" s="18"/>
      <c r="J3718" s="32">
        <v>1</v>
      </c>
      <c r="K3718" s="14">
        <f t="shared" si="3039"/>
        <v>1</v>
      </c>
      <c r="L3718" s="37"/>
      <c r="M3718" s="19"/>
      <c r="N3718" s="18"/>
      <c r="O3718" s="32">
        <v>1</v>
      </c>
      <c r="P3718" s="14">
        <f t="shared" si="3040"/>
        <v>1</v>
      </c>
      <c r="Q3718" s="15">
        <f t="shared" si="3022"/>
        <v>3</v>
      </c>
      <c r="R3718" s="56">
        <v>45803</v>
      </c>
      <c r="S3718" s="30" t="s">
        <v>2573</v>
      </c>
      <c r="T3718" s="37"/>
      <c r="U3718" s="19">
        <v>30</v>
      </c>
      <c r="V3718" s="18"/>
      <c r="W3718" s="32"/>
      <c r="X3718" s="14">
        <f t="shared" si="3035"/>
        <v>30</v>
      </c>
      <c r="Y3718" s="37">
        <v>50</v>
      </c>
      <c r="Z3718" s="19">
        <v>120</v>
      </c>
      <c r="AA3718" s="18">
        <v>100</v>
      </c>
      <c r="AB3718" s="32">
        <v>20</v>
      </c>
      <c r="AC3718" s="14">
        <f t="shared" si="3036"/>
        <v>290</v>
      </c>
      <c r="AD3718" s="37">
        <v>20</v>
      </c>
      <c r="AE3718" s="19"/>
      <c r="AF3718" s="18"/>
      <c r="AG3718" s="32">
        <v>20</v>
      </c>
      <c r="AH3718" s="14">
        <f t="shared" si="3037"/>
        <v>40</v>
      </c>
      <c r="AI3718" s="15">
        <f t="shared" si="3023"/>
        <v>360</v>
      </c>
      <c r="AJ3718" s="56">
        <v>45792</v>
      </c>
      <c r="AK3718" s="16"/>
    </row>
    <row r="3719" spans="1:38" x14ac:dyDescent="0.15">
      <c r="A3719" s="30" t="s">
        <v>88</v>
      </c>
      <c r="B3719" s="37">
        <v>1</v>
      </c>
      <c r="C3719" s="19"/>
      <c r="D3719" s="18">
        <v>1</v>
      </c>
      <c r="E3719" s="32"/>
      <c r="F3719" s="14">
        <f t="shared" si="3038"/>
        <v>2</v>
      </c>
      <c r="G3719" s="37">
        <v>1</v>
      </c>
      <c r="H3719" s="19"/>
      <c r="I3719" s="18">
        <v>1</v>
      </c>
      <c r="J3719" s="32"/>
      <c r="K3719" s="14">
        <f t="shared" si="3039"/>
        <v>2</v>
      </c>
      <c r="L3719" s="37">
        <v>1</v>
      </c>
      <c r="M3719" s="19"/>
      <c r="N3719" s="18">
        <v>1</v>
      </c>
      <c r="O3719" s="32"/>
      <c r="P3719" s="14">
        <f t="shared" si="3040"/>
        <v>2</v>
      </c>
      <c r="Q3719" s="15">
        <f t="shared" si="3022"/>
        <v>6</v>
      </c>
      <c r="R3719" s="56">
        <v>45803</v>
      </c>
      <c r="S3719" s="30" t="s">
        <v>955</v>
      </c>
      <c r="T3719" s="37"/>
      <c r="U3719" s="19"/>
      <c r="V3719" s="18"/>
      <c r="W3719" s="32"/>
      <c r="X3719" s="14">
        <f t="shared" si="3035"/>
        <v>0</v>
      </c>
      <c r="Y3719" s="37"/>
      <c r="Z3719" s="19">
        <v>8</v>
      </c>
      <c r="AA3719" s="18">
        <v>8</v>
      </c>
      <c r="AB3719" s="32"/>
      <c r="AC3719" s="14">
        <f t="shared" si="3036"/>
        <v>16</v>
      </c>
      <c r="AD3719" s="37">
        <v>3</v>
      </c>
      <c r="AE3719" s="19"/>
      <c r="AF3719" s="18"/>
      <c r="AG3719" s="32"/>
      <c r="AH3719" s="14">
        <f t="shared" si="3037"/>
        <v>3</v>
      </c>
      <c r="AI3719" s="15">
        <f t="shared" si="3023"/>
        <v>19</v>
      </c>
      <c r="AJ3719" s="56">
        <v>45793</v>
      </c>
      <c r="AK3719" s="16"/>
    </row>
    <row r="3720" spans="1:38" x14ac:dyDescent="0.15">
      <c r="A3720" s="30" t="s">
        <v>2594</v>
      </c>
      <c r="B3720" s="37">
        <v>1</v>
      </c>
      <c r="C3720" s="19"/>
      <c r="D3720" s="18"/>
      <c r="E3720" s="32"/>
      <c r="F3720" s="14">
        <f t="shared" si="3038"/>
        <v>1</v>
      </c>
      <c r="G3720" s="37">
        <v>1</v>
      </c>
      <c r="H3720" s="19"/>
      <c r="I3720" s="18"/>
      <c r="J3720" s="32"/>
      <c r="K3720" s="14">
        <f t="shared" si="3039"/>
        <v>1</v>
      </c>
      <c r="L3720" s="37">
        <v>1</v>
      </c>
      <c r="M3720" s="19"/>
      <c r="N3720" s="18"/>
      <c r="O3720" s="32"/>
      <c r="P3720" s="14">
        <f t="shared" si="3040"/>
        <v>1</v>
      </c>
      <c r="Q3720" s="15">
        <f t="shared" si="3022"/>
        <v>3</v>
      </c>
      <c r="R3720" s="56">
        <v>45807</v>
      </c>
      <c r="S3720" s="30" t="s">
        <v>2575</v>
      </c>
      <c r="T3720" s="37"/>
      <c r="U3720" s="19"/>
      <c r="V3720" s="18"/>
      <c r="W3720" s="32">
        <v>20</v>
      </c>
      <c r="X3720" s="14">
        <f t="shared" si="3035"/>
        <v>20</v>
      </c>
      <c r="Y3720" s="37">
        <v>10</v>
      </c>
      <c r="Z3720" s="19"/>
      <c r="AA3720" s="18"/>
      <c r="AB3720" s="32"/>
      <c r="AC3720" s="14">
        <f t="shared" si="3036"/>
        <v>10</v>
      </c>
      <c r="AD3720" s="37"/>
      <c r="AE3720" s="19"/>
      <c r="AF3720" s="18"/>
      <c r="AG3720" s="32">
        <v>15</v>
      </c>
      <c r="AH3720" s="14">
        <f t="shared" si="3037"/>
        <v>15</v>
      </c>
      <c r="AI3720" s="15">
        <f t="shared" si="3023"/>
        <v>45</v>
      </c>
      <c r="AJ3720" s="56">
        <v>45797</v>
      </c>
      <c r="AK3720" s="16"/>
      <c r="AL3720" s="16"/>
    </row>
    <row r="3721" spans="1:38" x14ac:dyDescent="0.15">
      <c r="A3721" s="30" t="s">
        <v>88</v>
      </c>
      <c r="B3721" s="37"/>
      <c r="C3721" s="19">
        <v>1</v>
      </c>
      <c r="D3721" s="18"/>
      <c r="E3721" s="32"/>
      <c r="F3721" s="14">
        <f t="shared" si="3038"/>
        <v>1</v>
      </c>
      <c r="G3721" s="37"/>
      <c r="H3721" s="19">
        <v>1</v>
      </c>
      <c r="I3721" s="18"/>
      <c r="J3721" s="32"/>
      <c r="K3721" s="14">
        <f t="shared" si="3039"/>
        <v>1</v>
      </c>
      <c r="L3721" s="37"/>
      <c r="M3721" s="19">
        <v>1</v>
      </c>
      <c r="N3721" s="18"/>
      <c r="O3721" s="32"/>
      <c r="P3721" s="14">
        <f t="shared" si="3040"/>
        <v>1</v>
      </c>
      <c r="Q3721" s="15">
        <f t="shared" si="3022"/>
        <v>3</v>
      </c>
      <c r="R3721" s="93">
        <v>45810</v>
      </c>
      <c r="S3721" s="30" t="s">
        <v>2578</v>
      </c>
      <c r="T3721" s="37"/>
      <c r="U3721" s="19"/>
      <c r="V3721" s="18"/>
      <c r="W3721" s="32">
        <v>2</v>
      </c>
      <c r="X3721" s="14">
        <f t="shared" si="3035"/>
        <v>2</v>
      </c>
      <c r="Y3721" s="37"/>
      <c r="Z3721" s="19"/>
      <c r="AA3721" s="18"/>
      <c r="AB3721" s="32">
        <v>2</v>
      </c>
      <c r="AC3721" s="14">
        <f t="shared" si="3036"/>
        <v>2</v>
      </c>
      <c r="AD3721" s="37"/>
      <c r="AE3721" s="19"/>
      <c r="AF3721" s="18"/>
      <c r="AG3721" s="32">
        <v>2</v>
      </c>
      <c r="AH3721" s="14">
        <f t="shared" si="3037"/>
        <v>2</v>
      </c>
      <c r="AI3721" s="15">
        <f t="shared" si="3023"/>
        <v>6</v>
      </c>
      <c r="AJ3721" s="56">
        <v>45798</v>
      </c>
      <c r="AK3721" s="16"/>
    </row>
    <row r="3722" spans="1:38" x14ac:dyDescent="0.15">
      <c r="A3722" s="30" t="s">
        <v>88</v>
      </c>
      <c r="B3722" s="37"/>
      <c r="C3722" s="19"/>
      <c r="D3722" s="18"/>
      <c r="E3722" s="32"/>
      <c r="F3722" s="14">
        <f t="shared" si="3038"/>
        <v>0</v>
      </c>
      <c r="G3722" s="37"/>
      <c r="H3722" s="19">
        <v>2</v>
      </c>
      <c r="I3722" s="18"/>
      <c r="J3722" s="32"/>
      <c r="K3722" s="14">
        <f t="shared" si="3039"/>
        <v>2</v>
      </c>
      <c r="L3722" s="37"/>
      <c r="M3722" s="19"/>
      <c r="N3722" s="18"/>
      <c r="O3722" s="32"/>
      <c r="P3722" s="14">
        <f t="shared" si="3040"/>
        <v>0</v>
      </c>
      <c r="Q3722" s="15">
        <f t="shared" si="3022"/>
        <v>2</v>
      </c>
      <c r="R3722" s="93">
        <v>45811</v>
      </c>
      <c r="S3722" s="30" t="s">
        <v>2579</v>
      </c>
      <c r="T3722" s="37"/>
      <c r="U3722" s="19"/>
      <c r="V3722" s="18"/>
      <c r="W3722" s="32"/>
      <c r="X3722" s="14">
        <f t="shared" si="3035"/>
        <v>0</v>
      </c>
      <c r="Y3722" s="37">
        <v>3</v>
      </c>
      <c r="Z3722" s="19">
        <v>10</v>
      </c>
      <c r="AA3722" s="18">
        <v>8</v>
      </c>
      <c r="AB3722" s="32"/>
      <c r="AC3722" s="14">
        <f t="shared" si="3036"/>
        <v>21</v>
      </c>
      <c r="AD3722" s="37"/>
      <c r="AE3722" s="19">
        <v>3</v>
      </c>
      <c r="AF3722" s="18"/>
      <c r="AG3722" s="32"/>
      <c r="AH3722" s="14">
        <f t="shared" si="3037"/>
        <v>3</v>
      </c>
      <c r="AI3722" s="15">
        <f t="shared" si="3023"/>
        <v>24</v>
      </c>
      <c r="AJ3722" s="56">
        <v>45799</v>
      </c>
    </row>
    <row r="3723" spans="1:38" x14ac:dyDescent="0.15">
      <c r="A3723" s="30"/>
      <c r="B3723" s="37"/>
      <c r="C3723" s="19"/>
      <c r="D3723" s="18"/>
      <c r="E3723" s="32"/>
      <c r="F3723" s="14">
        <f t="shared" si="3038"/>
        <v>0</v>
      </c>
      <c r="G3723" s="37"/>
      <c r="H3723" s="19"/>
      <c r="I3723" s="18"/>
      <c r="J3723" s="32"/>
      <c r="K3723" s="14">
        <f t="shared" si="3039"/>
        <v>0</v>
      </c>
      <c r="L3723" s="37"/>
      <c r="M3723" s="19"/>
      <c r="N3723" s="18"/>
      <c r="O3723" s="32"/>
      <c r="P3723" s="14">
        <f t="shared" si="3040"/>
        <v>0</v>
      </c>
      <c r="Q3723" s="15">
        <f t="shared" si="3022"/>
        <v>0</v>
      </c>
      <c r="S3723" s="30" t="s">
        <v>2580</v>
      </c>
      <c r="T3723" s="37">
        <v>20</v>
      </c>
      <c r="U3723" s="19">
        <v>10</v>
      </c>
      <c r="V3723" s="18"/>
      <c r="W3723" s="32"/>
      <c r="X3723" s="14">
        <f t="shared" si="3035"/>
        <v>30</v>
      </c>
      <c r="Y3723" s="37">
        <v>40</v>
      </c>
      <c r="Z3723" s="19">
        <v>80</v>
      </c>
      <c r="AA3723" s="18"/>
      <c r="AB3723" s="32" t="s">
        <v>2581</v>
      </c>
      <c r="AC3723" s="14">
        <f t="shared" si="3036"/>
        <v>120</v>
      </c>
      <c r="AD3723" s="37"/>
      <c r="AE3723" s="19"/>
      <c r="AF3723" s="18"/>
      <c r="AG3723" s="32"/>
      <c r="AH3723" s="14">
        <f t="shared" si="3037"/>
        <v>0</v>
      </c>
      <c r="AI3723" s="15">
        <f t="shared" si="3023"/>
        <v>150</v>
      </c>
      <c r="AJ3723" s="56">
        <v>45800</v>
      </c>
    </row>
    <row r="3724" spans="1:38" x14ac:dyDescent="0.15">
      <c r="A3724" s="30"/>
      <c r="B3724" s="37"/>
      <c r="C3724" s="19"/>
      <c r="D3724" s="18"/>
      <c r="E3724" s="32"/>
      <c r="F3724" s="14">
        <f t="shared" si="3038"/>
        <v>0</v>
      </c>
      <c r="G3724" s="37"/>
      <c r="H3724" s="19"/>
      <c r="I3724" s="18"/>
      <c r="J3724" s="32"/>
      <c r="K3724" s="14">
        <f t="shared" si="3039"/>
        <v>0</v>
      </c>
      <c r="L3724" s="37"/>
      <c r="M3724" s="19"/>
      <c r="N3724" s="18"/>
      <c r="O3724" s="32"/>
      <c r="P3724" s="14">
        <f t="shared" si="3040"/>
        <v>0</v>
      </c>
      <c r="Q3724" s="15">
        <f t="shared" si="3022"/>
        <v>0</v>
      </c>
      <c r="S3724" s="30" t="s">
        <v>2582</v>
      </c>
      <c r="T3724" s="37"/>
      <c r="U3724" s="19">
        <v>1</v>
      </c>
      <c r="V3724" s="18"/>
      <c r="W3724" s="32"/>
      <c r="X3724" s="14">
        <f t="shared" si="3035"/>
        <v>1</v>
      </c>
      <c r="Y3724" s="37"/>
      <c r="Z3724" s="19">
        <v>1</v>
      </c>
      <c r="AA3724" s="18"/>
      <c r="AB3724" s="32"/>
      <c r="AC3724" s="14">
        <f t="shared" si="3036"/>
        <v>1</v>
      </c>
      <c r="AD3724" s="37"/>
      <c r="AE3724" s="19">
        <v>1</v>
      </c>
      <c r="AF3724" s="18"/>
      <c r="AG3724" s="32"/>
      <c r="AH3724" s="14">
        <f t="shared" si="3037"/>
        <v>1</v>
      </c>
      <c r="AI3724" s="15">
        <f t="shared" si="3023"/>
        <v>3</v>
      </c>
      <c r="AJ3724" s="56">
        <v>45800</v>
      </c>
    </row>
    <row r="3725" spans="1:38" x14ac:dyDescent="0.15">
      <c r="A3725" s="30"/>
      <c r="B3725" s="37"/>
      <c r="C3725" s="19"/>
      <c r="D3725" s="18"/>
      <c r="E3725" s="32"/>
      <c r="F3725" s="14">
        <f t="shared" si="3038"/>
        <v>0</v>
      </c>
      <c r="G3725" s="37"/>
      <c r="H3725" s="19"/>
      <c r="I3725" s="18"/>
      <c r="J3725" s="32"/>
      <c r="K3725" s="14">
        <f t="shared" si="3039"/>
        <v>0</v>
      </c>
      <c r="L3725" s="37"/>
      <c r="M3725" s="19"/>
      <c r="N3725" s="18"/>
      <c r="O3725" s="32"/>
      <c r="P3725" s="14">
        <f t="shared" si="3040"/>
        <v>0</v>
      </c>
      <c r="Q3725" s="15">
        <f t="shared" si="3022"/>
        <v>0</v>
      </c>
      <c r="S3725" s="30" t="s">
        <v>2585</v>
      </c>
      <c r="T3725" s="37"/>
      <c r="U3725" s="19"/>
      <c r="V3725" s="18"/>
      <c r="W3725" s="32"/>
      <c r="X3725" s="14">
        <f t="shared" si="3035"/>
        <v>0</v>
      </c>
      <c r="Y3725" s="37"/>
      <c r="Z3725" s="19">
        <v>20</v>
      </c>
      <c r="AA3725" s="18"/>
      <c r="AB3725" s="32"/>
      <c r="AC3725" s="14">
        <f t="shared" si="3036"/>
        <v>20</v>
      </c>
      <c r="AD3725" s="37"/>
      <c r="AE3725" s="19"/>
      <c r="AF3725" s="18"/>
      <c r="AG3725" s="32"/>
      <c r="AH3725" s="14">
        <f t="shared" si="3037"/>
        <v>0</v>
      </c>
      <c r="AI3725" s="15">
        <f t="shared" si="3023"/>
        <v>20</v>
      </c>
      <c r="AJ3725" s="56">
        <v>45801</v>
      </c>
    </row>
    <row r="3726" spans="1:38" x14ac:dyDescent="0.15">
      <c r="A3726" s="30"/>
      <c r="B3726" s="37"/>
      <c r="C3726" s="19"/>
      <c r="D3726" s="18"/>
      <c r="E3726" s="32"/>
      <c r="F3726" s="14">
        <f t="shared" si="3038"/>
        <v>0</v>
      </c>
      <c r="G3726" s="37"/>
      <c r="H3726" s="19"/>
      <c r="I3726" s="18"/>
      <c r="J3726" s="32"/>
      <c r="K3726" s="14">
        <f t="shared" si="3039"/>
        <v>0</v>
      </c>
      <c r="L3726" s="37"/>
      <c r="M3726" s="19"/>
      <c r="N3726" s="18"/>
      <c r="O3726" s="32"/>
      <c r="P3726" s="14">
        <f t="shared" si="3040"/>
        <v>0</v>
      </c>
      <c r="Q3726" s="15">
        <f t="shared" si="3022"/>
        <v>0</v>
      </c>
      <c r="S3726" s="30" t="s">
        <v>2587</v>
      </c>
      <c r="T3726" s="37">
        <v>3</v>
      </c>
      <c r="U3726" s="19"/>
      <c r="V3726" s="18"/>
      <c r="W3726" s="32"/>
      <c r="X3726" s="14">
        <f t="shared" si="3035"/>
        <v>3</v>
      </c>
      <c r="Y3726" s="37">
        <v>5</v>
      </c>
      <c r="Z3726" s="19"/>
      <c r="AA3726" s="18"/>
      <c r="AB3726" s="32"/>
      <c r="AC3726" s="14">
        <f t="shared" si="3036"/>
        <v>5</v>
      </c>
      <c r="AD3726" s="37">
        <v>5</v>
      </c>
      <c r="AE3726" s="19"/>
      <c r="AF3726" s="18"/>
      <c r="AG3726" s="32"/>
      <c r="AH3726" s="14">
        <f t="shared" si="3037"/>
        <v>5</v>
      </c>
      <c r="AI3726" s="15">
        <f t="shared" si="3023"/>
        <v>13</v>
      </c>
      <c r="AJ3726" s="56">
        <v>45803</v>
      </c>
    </row>
    <row r="3727" spans="1:38" x14ac:dyDescent="0.15">
      <c r="A3727" s="30"/>
      <c r="B3727" s="37"/>
      <c r="C3727" s="19"/>
      <c r="D3727" s="18"/>
      <c r="E3727" s="32"/>
      <c r="F3727" s="14">
        <f t="shared" si="3038"/>
        <v>0</v>
      </c>
      <c r="G3727" s="37"/>
      <c r="H3727" s="19"/>
      <c r="I3727" s="18"/>
      <c r="J3727" s="32"/>
      <c r="K3727" s="14">
        <f t="shared" si="3039"/>
        <v>0</v>
      </c>
      <c r="L3727" s="37"/>
      <c r="M3727" s="19"/>
      <c r="N3727" s="18"/>
      <c r="O3727" s="32"/>
      <c r="P3727" s="14">
        <f t="shared" si="3040"/>
        <v>0</v>
      </c>
      <c r="Q3727" s="15">
        <f t="shared" si="3022"/>
        <v>0</v>
      </c>
      <c r="S3727" s="30" t="s">
        <v>2588</v>
      </c>
      <c r="T3727" s="37"/>
      <c r="U3727" s="19"/>
      <c r="V3727" s="18"/>
      <c r="W3727" s="32"/>
      <c r="X3727" s="14">
        <f t="shared" si="3035"/>
        <v>0</v>
      </c>
      <c r="Y3727" s="37"/>
      <c r="Z3727" s="19"/>
      <c r="AA3727" s="18">
        <v>10</v>
      </c>
      <c r="AB3727" s="32">
        <v>10</v>
      </c>
      <c r="AC3727" s="14">
        <f t="shared" si="3036"/>
        <v>20</v>
      </c>
      <c r="AD3727" s="37"/>
      <c r="AE3727" s="19"/>
      <c r="AF3727" s="18"/>
      <c r="AG3727" s="32"/>
      <c r="AH3727" s="14">
        <f t="shared" si="3037"/>
        <v>0</v>
      </c>
      <c r="AI3727" s="15">
        <f t="shared" si="3023"/>
        <v>20</v>
      </c>
      <c r="AJ3727" s="56">
        <v>45801</v>
      </c>
    </row>
    <row r="3728" spans="1:38" x14ac:dyDescent="0.15">
      <c r="A3728" s="30"/>
      <c r="B3728" s="37"/>
      <c r="C3728" s="19"/>
      <c r="D3728" s="18"/>
      <c r="E3728" s="32"/>
      <c r="F3728" s="14">
        <f t="shared" si="3038"/>
        <v>0</v>
      </c>
      <c r="G3728" s="37"/>
      <c r="H3728" s="19"/>
      <c r="I3728" s="18"/>
      <c r="J3728" s="32"/>
      <c r="K3728" s="14">
        <f t="shared" si="3039"/>
        <v>0</v>
      </c>
      <c r="L3728" s="37"/>
      <c r="M3728" s="19"/>
      <c r="N3728" s="18"/>
      <c r="O3728" s="32"/>
      <c r="P3728" s="14">
        <f t="shared" si="3040"/>
        <v>0</v>
      </c>
      <c r="Q3728" s="15">
        <f t="shared" si="3022"/>
        <v>0</v>
      </c>
      <c r="S3728" s="30" t="s">
        <v>2589</v>
      </c>
      <c r="T3728" s="37"/>
      <c r="U3728" s="19"/>
      <c r="V3728" s="18">
        <v>3</v>
      </c>
      <c r="W3728" s="32">
        <v>5</v>
      </c>
      <c r="X3728" s="14">
        <f t="shared" si="3035"/>
        <v>8</v>
      </c>
      <c r="Y3728" s="37"/>
      <c r="Z3728" s="19"/>
      <c r="AA3728" s="18">
        <v>3</v>
      </c>
      <c r="AB3728" s="32">
        <v>5</v>
      </c>
      <c r="AC3728" s="14">
        <f t="shared" si="3036"/>
        <v>8</v>
      </c>
      <c r="AD3728" s="37"/>
      <c r="AE3728" s="19"/>
      <c r="AF3728" s="18">
        <v>3</v>
      </c>
      <c r="AG3728" s="32">
        <v>5</v>
      </c>
      <c r="AH3728" s="14">
        <f t="shared" si="3037"/>
        <v>8</v>
      </c>
      <c r="AI3728" s="15">
        <f t="shared" si="3023"/>
        <v>24</v>
      </c>
      <c r="AJ3728" s="56">
        <v>45805</v>
      </c>
    </row>
    <row r="3729" spans="1:36" x14ac:dyDescent="0.15">
      <c r="A3729" s="30"/>
      <c r="B3729" s="37"/>
      <c r="C3729" s="19"/>
      <c r="D3729" s="18"/>
      <c r="E3729" s="32"/>
      <c r="F3729" s="14">
        <f t="shared" si="3038"/>
        <v>0</v>
      </c>
      <c r="G3729" s="37"/>
      <c r="H3729" s="19"/>
      <c r="I3729" s="18"/>
      <c r="J3729" s="32"/>
      <c r="K3729" s="14">
        <f t="shared" si="3039"/>
        <v>0</v>
      </c>
      <c r="L3729" s="37"/>
      <c r="M3729" s="19"/>
      <c r="N3729" s="18"/>
      <c r="O3729" s="32"/>
      <c r="P3729" s="14">
        <f t="shared" si="3040"/>
        <v>0</v>
      </c>
      <c r="Q3729" s="15">
        <f t="shared" si="3022"/>
        <v>0</v>
      </c>
      <c r="S3729" s="30" t="s">
        <v>2590</v>
      </c>
      <c r="T3729" s="31"/>
      <c r="U3729" s="32"/>
      <c r="V3729" s="33"/>
      <c r="W3729" s="32"/>
      <c r="X3729" s="14">
        <f t="shared" si="3035"/>
        <v>0</v>
      </c>
      <c r="Y3729" s="31"/>
      <c r="Z3729" s="32"/>
      <c r="AA3729" s="33">
        <v>18</v>
      </c>
      <c r="AB3729" s="32"/>
      <c r="AC3729" s="14">
        <f t="shared" si="3036"/>
        <v>18</v>
      </c>
      <c r="AD3729" s="31"/>
      <c r="AE3729" s="32"/>
      <c r="AF3729" s="33"/>
      <c r="AG3729" s="32"/>
      <c r="AH3729" s="14">
        <f t="shared" si="3037"/>
        <v>0</v>
      </c>
      <c r="AI3729" s="15">
        <f t="shared" si="3023"/>
        <v>18</v>
      </c>
      <c r="AJ3729" s="56">
        <v>45805</v>
      </c>
    </row>
    <row r="3730" spans="1:36" x14ac:dyDescent="0.15">
      <c r="A3730" s="30"/>
      <c r="B3730" s="37"/>
      <c r="C3730" s="19"/>
      <c r="D3730" s="18"/>
      <c r="E3730" s="32"/>
      <c r="F3730" s="14">
        <f t="shared" si="3038"/>
        <v>0</v>
      </c>
      <c r="G3730" s="37"/>
      <c r="H3730" s="19"/>
      <c r="I3730" s="18"/>
      <c r="J3730" s="32"/>
      <c r="K3730" s="14">
        <f t="shared" si="3039"/>
        <v>0</v>
      </c>
      <c r="L3730" s="37"/>
      <c r="M3730" s="19"/>
      <c r="N3730" s="18"/>
      <c r="O3730" s="32"/>
      <c r="P3730" s="14">
        <f t="shared" si="3040"/>
        <v>0</v>
      </c>
      <c r="Q3730" s="15">
        <f t="shared" si="3022"/>
        <v>0</v>
      </c>
      <c r="S3730" s="30" t="s">
        <v>2591</v>
      </c>
      <c r="T3730" s="31">
        <v>3</v>
      </c>
      <c r="U3730" s="32">
        <v>5</v>
      </c>
      <c r="V3730" s="33">
        <v>3</v>
      </c>
      <c r="W3730" s="32">
        <v>2</v>
      </c>
      <c r="X3730" s="14">
        <f t="shared" si="3035"/>
        <v>13</v>
      </c>
      <c r="Y3730" s="31">
        <v>3</v>
      </c>
      <c r="Z3730" s="32">
        <v>5</v>
      </c>
      <c r="AA3730" s="33">
        <v>3</v>
      </c>
      <c r="AB3730" s="32">
        <v>2</v>
      </c>
      <c r="AC3730" s="14">
        <f t="shared" si="3036"/>
        <v>13</v>
      </c>
      <c r="AD3730" s="31">
        <v>3</v>
      </c>
      <c r="AE3730" s="32">
        <v>5</v>
      </c>
      <c r="AF3730" s="33">
        <v>3</v>
      </c>
      <c r="AG3730" s="32">
        <v>2</v>
      </c>
      <c r="AH3730" s="14">
        <f t="shared" si="3037"/>
        <v>13</v>
      </c>
      <c r="AI3730" s="15">
        <f t="shared" si="3023"/>
        <v>39</v>
      </c>
      <c r="AJ3730" s="56">
        <v>45806</v>
      </c>
    </row>
    <row r="3731" spans="1:36" x14ac:dyDescent="0.15">
      <c r="A3731" s="30"/>
      <c r="B3731" s="37"/>
      <c r="C3731" s="19"/>
      <c r="D3731" s="18"/>
      <c r="E3731" s="32"/>
      <c r="F3731" s="14">
        <f t="shared" si="3038"/>
        <v>0</v>
      </c>
      <c r="G3731" s="37"/>
      <c r="H3731" s="19"/>
      <c r="I3731" s="18"/>
      <c r="J3731" s="32"/>
      <c r="K3731" s="14">
        <f t="shared" si="3039"/>
        <v>0</v>
      </c>
      <c r="L3731" s="37"/>
      <c r="M3731" s="19"/>
      <c r="N3731" s="18"/>
      <c r="O3731" s="32"/>
      <c r="P3731" s="14">
        <f t="shared" si="3040"/>
        <v>0</v>
      </c>
      <c r="Q3731" s="15">
        <f t="shared" si="3022"/>
        <v>0</v>
      </c>
      <c r="S3731" s="30" t="s">
        <v>2592</v>
      </c>
      <c r="T3731" s="31"/>
      <c r="U3731" s="32"/>
      <c r="V3731" s="33"/>
      <c r="W3731" s="32"/>
      <c r="X3731" s="14">
        <f t="shared" si="3035"/>
        <v>0</v>
      </c>
      <c r="Y3731" s="31">
        <v>3</v>
      </c>
      <c r="Z3731" s="32"/>
      <c r="AA3731" s="33"/>
      <c r="AB3731" s="32"/>
      <c r="AC3731" s="14">
        <f t="shared" si="3036"/>
        <v>3</v>
      </c>
      <c r="AD3731" s="31">
        <v>3</v>
      </c>
      <c r="AE3731" s="32"/>
      <c r="AF3731" s="33">
        <v>5</v>
      </c>
      <c r="AG3731" s="32"/>
      <c r="AH3731" s="14">
        <f t="shared" si="3037"/>
        <v>8</v>
      </c>
      <c r="AI3731" s="15">
        <f t="shared" si="3023"/>
        <v>11</v>
      </c>
      <c r="AJ3731" s="56">
        <v>45805</v>
      </c>
    </row>
    <row r="3732" spans="1:36" x14ac:dyDescent="0.15">
      <c r="A3732" s="30"/>
      <c r="B3732" s="37"/>
      <c r="C3732" s="19"/>
      <c r="D3732" s="18"/>
      <c r="E3732" s="32"/>
      <c r="F3732" s="14">
        <f t="shared" si="3038"/>
        <v>0</v>
      </c>
      <c r="G3732" s="37"/>
      <c r="H3732" s="19"/>
      <c r="I3732" s="18"/>
      <c r="J3732" s="32"/>
      <c r="K3732" s="14">
        <f t="shared" si="3039"/>
        <v>0</v>
      </c>
      <c r="L3732" s="37"/>
      <c r="M3732" s="19"/>
      <c r="N3732" s="18"/>
      <c r="O3732" s="32"/>
      <c r="P3732" s="14">
        <f t="shared" si="3040"/>
        <v>0</v>
      </c>
      <c r="Q3732" s="15">
        <f t="shared" si="3022"/>
        <v>0</v>
      </c>
      <c r="S3732" s="13" t="s">
        <v>27</v>
      </c>
      <c r="T3732" s="31"/>
      <c r="U3732" s="32"/>
      <c r="V3732" s="33"/>
      <c r="W3732" s="32"/>
      <c r="X3732" s="14">
        <f t="shared" ref="X3732" si="3041">SUM(T3732:W3732)</f>
        <v>0</v>
      </c>
      <c r="Y3732" s="31"/>
      <c r="Z3732" s="32"/>
      <c r="AA3732" s="33"/>
      <c r="AB3732" s="32"/>
      <c r="AC3732" s="14">
        <f t="shared" ref="AC3732" si="3042">SUM(Y3732:AB3732)</f>
        <v>0</v>
      </c>
      <c r="AD3732" s="31">
        <v>3</v>
      </c>
      <c r="AE3732" s="32"/>
      <c r="AF3732" s="33"/>
      <c r="AG3732" s="32"/>
      <c r="AH3732" s="14">
        <f t="shared" ref="AH3732" si="3043">SUM(AD3732:AG3732)</f>
        <v>3</v>
      </c>
      <c r="AI3732" s="15">
        <f t="shared" si="3023"/>
        <v>3</v>
      </c>
      <c r="AJ3732" s="56">
        <v>45806</v>
      </c>
    </row>
    <row r="3733" spans="1:36" x14ac:dyDescent="0.15">
      <c r="A3733" s="39"/>
      <c r="B3733" s="37"/>
      <c r="C3733" s="19"/>
      <c r="D3733" s="18"/>
      <c r="E3733" s="32"/>
      <c r="F3733" s="14">
        <f t="shared" si="3038"/>
        <v>0</v>
      </c>
      <c r="G3733" s="37"/>
      <c r="H3733" s="19"/>
      <c r="I3733" s="18"/>
      <c r="J3733" s="32"/>
      <c r="K3733" s="14">
        <f t="shared" si="3039"/>
        <v>0</v>
      </c>
      <c r="L3733" s="37"/>
      <c r="M3733" s="19"/>
      <c r="N3733" s="18"/>
      <c r="O3733" s="32"/>
      <c r="P3733" s="14">
        <f t="shared" si="3040"/>
        <v>0</v>
      </c>
      <c r="Q3733" s="15">
        <f t="shared" si="3022"/>
        <v>0</v>
      </c>
      <c r="S3733" s="30"/>
      <c r="T3733" s="31"/>
      <c r="U3733" s="32"/>
      <c r="V3733" s="33"/>
      <c r="W3733" s="32"/>
      <c r="X3733" s="14">
        <f t="shared" ref="X3733:X3737" si="3044">SUM(T3733:W3733)</f>
        <v>0</v>
      </c>
      <c r="Y3733" s="31"/>
      <c r="Z3733" s="32"/>
      <c r="AA3733" s="33"/>
      <c r="AB3733" s="32"/>
      <c r="AC3733" s="14">
        <f t="shared" ref="AC3733:AC3737" si="3045">SUM(Y3733:AB3733)</f>
        <v>0</v>
      </c>
      <c r="AD3733" s="31"/>
      <c r="AE3733" s="32"/>
      <c r="AF3733" s="33"/>
      <c r="AG3733" s="32"/>
      <c r="AH3733" s="14">
        <f t="shared" ref="AH3733:AH3737" si="3046">SUM(AD3733:AG3733)</f>
        <v>0</v>
      </c>
      <c r="AI3733" s="15">
        <f t="shared" ref="AI3733:AI3737" si="3047">X3733+AC3733+AH3733</f>
        <v>0</v>
      </c>
      <c r="AJ3733" s="57"/>
    </row>
    <row r="3734" spans="1:36" x14ac:dyDescent="0.15">
      <c r="A3734" s="30"/>
      <c r="B3734" s="37"/>
      <c r="C3734" s="19"/>
      <c r="D3734" s="18"/>
      <c r="E3734" s="32"/>
      <c r="F3734" s="14">
        <f t="shared" si="3038"/>
        <v>0</v>
      </c>
      <c r="G3734" s="37"/>
      <c r="H3734" s="19"/>
      <c r="I3734" s="18"/>
      <c r="J3734" s="32"/>
      <c r="K3734" s="14">
        <f t="shared" si="3039"/>
        <v>0</v>
      </c>
      <c r="L3734" s="37"/>
      <c r="M3734" s="19"/>
      <c r="N3734" s="18"/>
      <c r="O3734" s="32"/>
      <c r="P3734" s="14">
        <f t="shared" si="3040"/>
        <v>0</v>
      </c>
      <c r="Q3734" s="15">
        <f t="shared" si="3022"/>
        <v>0</v>
      </c>
      <c r="S3734" s="30" t="s">
        <v>2523</v>
      </c>
      <c r="T3734" s="31"/>
      <c r="U3734" s="32"/>
      <c r="V3734" s="33"/>
      <c r="W3734" s="32"/>
      <c r="X3734" s="14">
        <f t="shared" si="3044"/>
        <v>0</v>
      </c>
      <c r="Y3734" s="31"/>
      <c r="Z3734" s="32"/>
      <c r="AA3734" s="33"/>
      <c r="AB3734" s="32"/>
      <c r="AC3734" s="14">
        <f t="shared" si="3045"/>
        <v>0</v>
      </c>
      <c r="AD3734" s="31"/>
      <c r="AE3734" s="32"/>
      <c r="AF3734" s="33"/>
      <c r="AG3734" s="32"/>
      <c r="AH3734" s="14">
        <f t="shared" si="3046"/>
        <v>0</v>
      </c>
      <c r="AI3734" s="15">
        <f t="shared" si="3047"/>
        <v>0</v>
      </c>
      <c r="AJ3734" s="57" t="s">
        <v>2181</v>
      </c>
    </row>
    <row r="3735" spans="1:36" x14ac:dyDescent="0.15">
      <c r="A3735" s="30"/>
      <c r="B3735" s="37"/>
      <c r="C3735" s="19"/>
      <c r="D3735" s="18"/>
      <c r="E3735" s="32"/>
      <c r="F3735" s="14">
        <f t="shared" si="3038"/>
        <v>0</v>
      </c>
      <c r="G3735" s="37"/>
      <c r="H3735" s="19"/>
      <c r="I3735" s="18"/>
      <c r="J3735" s="32"/>
      <c r="K3735" s="14">
        <f t="shared" si="3039"/>
        <v>0</v>
      </c>
      <c r="L3735" s="37"/>
      <c r="M3735" s="19"/>
      <c r="N3735" s="18"/>
      <c r="O3735" s="32"/>
      <c r="P3735" s="14">
        <f t="shared" si="3040"/>
        <v>0</v>
      </c>
      <c r="Q3735" s="15">
        <f t="shared" si="3022"/>
        <v>0</v>
      </c>
      <c r="S3735" s="30" t="s">
        <v>2531</v>
      </c>
      <c r="T3735" s="31"/>
      <c r="U3735" s="32"/>
      <c r="V3735" s="33"/>
      <c r="W3735" s="32"/>
      <c r="X3735" s="14">
        <f t="shared" si="3044"/>
        <v>0</v>
      </c>
      <c r="Y3735" s="31"/>
      <c r="Z3735" s="32"/>
      <c r="AA3735" s="33"/>
      <c r="AB3735" s="32"/>
      <c r="AC3735" s="14">
        <f t="shared" si="3045"/>
        <v>0</v>
      </c>
      <c r="AD3735" s="31"/>
      <c r="AE3735" s="32"/>
      <c r="AF3735" s="33"/>
      <c r="AG3735" s="32"/>
      <c r="AH3735" s="14">
        <f t="shared" si="3046"/>
        <v>0</v>
      </c>
      <c r="AI3735" s="15">
        <f t="shared" si="3047"/>
        <v>0</v>
      </c>
      <c r="AJ3735" s="57" t="s">
        <v>2532</v>
      </c>
    </row>
    <row r="3736" spans="1:36" x14ac:dyDescent="0.15">
      <c r="A3736" s="13"/>
      <c r="B3736" s="37"/>
      <c r="C3736" s="19"/>
      <c r="D3736" s="18"/>
      <c r="E3736" s="32"/>
      <c r="F3736" s="14">
        <f t="shared" si="3038"/>
        <v>0</v>
      </c>
      <c r="G3736" s="37"/>
      <c r="H3736" s="19"/>
      <c r="I3736" s="18"/>
      <c r="J3736" s="32"/>
      <c r="K3736" s="14">
        <f t="shared" si="3039"/>
        <v>0</v>
      </c>
      <c r="L3736" s="37"/>
      <c r="M3736" s="19"/>
      <c r="N3736" s="18"/>
      <c r="O3736" s="32"/>
      <c r="P3736" s="14">
        <f t="shared" si="3040"/>
        <v>0</v>
      </c>
      <c r="Q3736" s="15">
        <f t="shared" si="3022"/>
        <v>0</v>
      </c>
      <c r="S3736" s="142" t="s">
        <v>2482</v>
      </c>
      <c r="T3736" s="143"/>
      <c r="U3736" s="113"/>
      <c r="V3736" s="144"/>
      <c r="W3736" s="113"/>
      <c r="X3736" s="145">
        <f t="shared" si="3044"/>
        <v>0</v>
      </c>
      <c r="Y3736" s="143"/>
      <c r="Z3736" s="113"/>
      <c r="AA3736" s="144"/>
      <c r="AB3736" s="113"/>
      <c r="AC3736" s="145">
        <f t="shared" si="3045"/>
        <v>0</v>
      </c>
      <c r="AD3736" s="143"/>
      <c r="AE3736" s="113"/>
      <c r="AF3736" s="144"/>
      <c r="AG3736" s="113"/>
      <c r="AH3736" s="145">
        <f t="shared" si="3046"/>
        <v>0</v>
      </c>
      <c r="AI3736" s="146">
        <f t="shared" si="3047"/>
        <v>0</v>
      </c>
      <c r="AJ3736" s="57"/>
    </row>
    <row r="3737" spans="1:36" ht="14.25" thickBot="1" x14ac:dyDescent="0.2">
      <c r="A3737" s="13"/>
      <c r="B3737" s="37"/>
      <c r="C3737" s="19"/>
      <c r="D3737" s="18"/>
      <c r="E3737" s="106"/>
      <c r="F3737" s="14">
        <f t="shared" si="3038"/>
        <v>0</v>
      </c>
      <c r="G3737" s="37"/>
      <c r="H3737" s="19"/>
      <c r="I3737" s="18"/>
      <c r="J3737" s="32"/>
      <c r="K3737" s="14">
        <f t="shared" si="3039"/>
        <v>0</v>
      </c>
      <c r="L3737" s="37"/>
      <c r="M3737" s="19"/>
      <c r="N3737" s="18"/>
      <c r="O3737" s="106"/>
      <c r="P3737" s="14">
        <f t="shared" si="3040"/>
        <v>0</v>
      </c>
      <c r="Q3737" s="24">
        <f t="shared" si="3022"/>
        <v>0</v>
      </c>
      <c r="S3737" s="30" t="s">
        <v>2479</v>
      </c>
      <c r="T3737" s="31"/>
      <c r="U3737" s="32"/>
      <c r="V3737" s="33"/>
      <c r="W3737" s="32"/>
      <c r="X3737" s="14">
        <f t="shared" si="3044"/>
        <v>0</v>
      </c>
      <c r="Y3737" s="31"/>
      <c r="Z3737" s="32"/>
      <c r="AA3737" s="33"/>
      <c r="AB3737" s="32"/>
      <c r="AC3737" s="14">
        <f t="shared" si="3045"/>
        <v>0</v>
      </c>
      <c r="AD3737" s="31"/>
      <c r="AE3737" s="32"/>
      <c r="AF3737" s="33"/>
      <c r="AG3737" s="32"/>
      <c r="AH3737" s="14">
        <f t="shared" si="3046"/>
        <v>0</v>
      </c>
      <c r="AI3737" s="15">
        <f t="shared" si="3047"/>
        <v>0</v>
      </c>
      <c r="AJ3737" s="57" t="s">
        <v>2480</v>
      </c>
    </row>
    <row r="3738" spans="1:36" ht="14.25" thickBot="1" x14ac:dyDescent="0.2">
      <c r="A3738" s="3" t="s">
        <v>11</v>
      </c>
      <c r="B3738" s="26">
        <f>SUM(B3714:B3737)</f>
        <v>4</v>
      </c>
      <c r="C3738" s="26">
        <f t="shared" ref="C3738:E3738" si="3048">SUM(C3714:C3737)</f>
        <v>1</v>
      </c>
      <c r="D3738" s="26">
        <f t="shared" si="3048"/>
        <v>2</v>
      </c>
      <c r="E3738" s="26">
        <f t="shared" si="3048"/>
        <v>3</v>
      </c>
      <c r="F3738" s="40">
        <f>SUM(F3714:F3737)</f>
        <v>10</v>
      </c>
      <c r="G3738" s="26">
        <f t="shared" ref="G3738:Q3738" si="3049">SUM(G3714:G3737)</f>
        <v>4</v>
      </c>
      <c r="H3738" s="26">
        <f t="shared" si="3049"/>
        <v>3</v>
      </c>
      <c r="I3738" s="27">
        <f t="shared" si="3049"/>
        <v>2</v>
      </c>
      <c r="J3738" s="27">
        <f t="shared" si="3049"/>
        <v>3</v>
      </c>
      <c r="K3738" s="40">
        <f t="shared" si="3049"/>
        <v>12</v>
      </c>
      <c r="L3738" s="26">
        <f t="shared" si="3049"/>
        <v>4</v>
      </c>
      <c r="M3738" s="26">
        <f t="shared" si="3049"/>
        <v>1</v>
      </c>
      <c r="N3738" s="26">
        <f t="shared" si="3049"/>
        <v>2</v>
      </c>
      <c r="O3738" s="26">
        <f t="shared" si="3049"/>
        <v>3</v>
      </c>
      <c r="P3738" s="40">
        <f t="shared" si="3049"/>
        <v>10</v>
      </c>
      <c r="Q3738" s="41">
        <f t="shared" si="3049"/>
        <v>32</v>
      </c>
      <c r="S3738" s="3" t="s">
        <v>11</v>
      </c>
      <c r="T3738" s="26">
        <f t="shared" ref="T3738:AI3738" si="3050">SUM(T3714:T3737)</f>
        <v>51</v>
      </c>
      <c r="U3738" s="26">
        <f t="shared" si="3050"/>
        <v>77</v>
      </c>
      <c r="V3738" s="26">
        <f t="shared" si="3050"/>
        <v>31</v>
      </c>
      <c r="W3738" s="26">
        <f t="shared" si="3050"/>
        <v>53</v>
      </c>
      <c r="X3738" s="40">
        <f t="shared" si="3050"/>
        <v>212</v>
      </c>
      <c r="Y3738" s="26">
        <f t="shared" si="3050"/>
        <v>159</v>
      </c>
      <c r="Z3738" s="26">
        <f t="shared" si="3050"/>
        <v>290</v>
      </c>
      <c r="AA3738" s="27">
        <f t="shared" si="3050"/>
        <v>182</v>
      </c>
      <c r="AB3738" s="27">
        <f t="shared" si="3050"/>
        <v>73</v>
      </c>
      <c r="AC3738" s="40">
        <f t="shared" si="3050"/>
        <v>704</v>
      </c>
      <c r="AD3738" s="26">
        <f t="shared" si="3050"/>
        <v>65</v>
      </c>
      <c r="AE3738" s="26">
        <f t="shared" si="3050"/>
        <v>40</v>
      </c>
      <c r="AF3738" s="26">
        <f t="shared" si="3050"/>
        <v>43</v>
      </c>
      <c r="AG3738" s="26">
        <f t="shared" si="3050"/>
        <v>58</v>
      </c>
      <c r="AH3738" s="40">
        <f t="shared" si="3050"/>
        <v>206</v>
      </c>
      <c r="AI3738" s="41">
        <f t="shared" si="3050"/>
        <v>1122</v>
      </c>
    </row>
    <row r="3739" spans="1:36" ht="14.25" thickBot="1" x14ac:dyDescent="0.2">
      <c r="A3739" s="42" t="s">
        <v>12</v>
      </c>
      <c r="B3739" s="43">
        <f>B3713-B3738</f>
        <v>3</v>
      </c>
      <c r="C3739" s="43">
        <f t="shared" ref="C3739:Q3739" si="3051">C3713-C3738</f>
        <v>5</v>
      </c>
      <c r="D3739" s="43">
        <f t="shared" si="3051"/>
        <v>3</v>
      </c>
      <c r="E3739" s="43">
        <f t="shared" si="3051"/>
        <v>2</v>
      </c>
      <c r="F3739" s="43">
        <f t="shared" si="3051"/>
        <v>13</v>
      </c>
      <c r="G3739" s="43">
        <f t="shared" si="3051"/>
        <v>2</v>
      </c>
      <c r="H3739" s="43">
        <f t="shared" si="3051"/>
        <v>4</v>
      </c>
      <c r="I3739" s="43">
        <f t="shared" si="3051"/>
        <v>3</v>
      </c>
      <c r="J3739" s="43">
        <f t="shared" si="3051"/>
        <v>3</v>
      </c>
      <c r="K3739" s="43">
        <f t="shared" si="3051"/>
        <v>12</v>
      </c>
      <c r="L3739" s="43">
        <f t="shared" si="3051"/>
        <v>3</v>
      </c>
      <c r="M3739" s="43">
        <f t="shared" si="3051"/>
        <v>7</v>
      </c>
      <c r="N3739" s="43">
        <f t="shared" si="3051"/>
        <v>6</v>
      </c>
      <c r="O3739" s="43">
        <f t="shared" si="3051"/>
        <v>2</v>
      </c>
      <c r="P3739" s="43">
        <f t="shared" si="3051"/>
        <v>18</v>
      </c>
      <c r="Q3739" s="41">
        <f t="shared" si="3051"/>
        <v>43</v>
      </c>
      <c r="S3739" s="42" t="s">
        <v>12</v>
      </c>
      <c r="T3739" s="43">
        <f>T3713-T3738</f>
        <v>358</v>
      </c>
      <c r="U3739" s="43">
        <f t="shared" ref="U3739:AI3739" si="3052">U3713-U3738</f>
        <v>482</v>
      </c>
      <c r="V3739" s="43">
        <f t="shared" si="3052"/>
        <v>355</v>
      </c>
      <c r="W3739" s="43">
        <f t="shared" si="3052"/>
        <v>321</v>
      </c>
      <c r="X3739" s="43">
        <f t="shared" si="3052"/>
        <v>1516</v>
      </c>
      <c r="Y3739" s="43">
        <f t="shared" si="3052"/>
        <v>312</v>
      </c>
      <c r="Z3739" s="43">
        <f t="shared" si="3052"/>
        <v>691</v>
      </c>
      <c r="AA3739" s="43">
        <f t="shared" si="3052"/>
        <v>427</v>
      </c>
      <c r="AB3739" s="43">
        <f t="shared" si="3052"/>
        <v>398</v>
      </c>
      <c r="AC3739" s="43">
        <f t="shared" si="3052"/>
        <v>1828</v>
      </c>
      <c r="AD3739" s="43">
        <f t="shared" si="3052"/>
        <v>241</v>
      </c>
      <c r="AE3739" s="43">
        <f t="shared" si="3052"/>
        <v>658</v>
      </c>
      <c r="AF3739" s="43">
        <f t="shared" si="3052"/>
        <v>266</v>
      </c>
      <c r="AG3739" s="43">
        <f t="shared" si="3052"/>
        <v>336</v>
      </c>
      <c r="AH3739" s="43">
        <f t="shared" si="3052"/>
        <v>1501</v>
      </c>
      <c r="AI3739" s="41">
        <f t="shared" si="3052"/>
        <v>4845</v>
      </c>
    </row>
    <row r="3740" spans="1:36" ht="18" customHeight="1" x14ac:dyDescent="0.15">
      <c r="S3740" s="174" t="s">
        <v>2517</v>
      </c>
      <c r="T3740" s="165">
        <f>T3609+T3566+T3523+T3480+T3437+T3394+T3351+T3308+T3265+T3222+T3179+T3136</f>
        <v>460</v>
      </c>
      <c r="U3740" s="165">
        <f t="shared" ref="U3740:AI3740" si="3053">U3609+U3566+U3523+U3480+U3437+U3394+U3351+U3308+U3265+U3222+U3179+U3136</f>
        <v>754</v>
      </c>
      <c r="V3740" s="165">
        <f t="shared" si="3053"/>
        <v>546</v>
      </c>
      <c r="W3740" s="165">
        <f t="shared" si="3053"/>
        <v>460</v>
      </c>
      <c r="X3740" s="165">
        <f t="shared" si="3053"/>
        <v>2220</v>
      </c>
      <c r="Y3740" s="165">
        <f t="shared" si="3053"/>
        <v>617</v>
      </c>
      <c r="Z3740" s="165">
        <f t="shared" si="3053"/>
        <v>1100</v>
      </c>
      <c r="AA3740" s="165">
        <f t="shared" si="3053"/>
        <v>725</v>
      </c>
      <c r="AB3740" s="165">
        <f t="shared" si="3053"/>
        <v>557</v>
      </c>
      <c r="AC3740" s="165">
        <f t="shared" si="3053"/>
        <v>2999</v>
      </c>
      <c r="AD3740" s="165">
        <f t="shared" si="3053"/>
        <v>495</v>
      </c>
      <c r="AE3740" s="165">
        <f t="shared" si="3053"/>
        <v>877</v>
      </c>
      <c r="AF3740" s="165">
        <f t="shared" si="3053"/>
        <v>631</v>
      </c>
      <c r="AG3740" s="165">
        <f t="shared" si="3053"/>
        <v>440</v>
      </c>
      <c r="AH3740" s="165">
        <f t="shared" si="3053"/>
        <v>2443</v>
      </c>
      <c r="AI3740" s="165">
        <f t="shared" si="3053"/>
        <v>7662</v>
      </c>
    </row>
    <row r="3741" spans="1:36" ht="18" customHeight="1" x14ac:dyDescent="0.15">
      <c r="S3741" s="172" t="s">
        <v>2518</v>
      </c>
      <c r="T3741" s="138">
        <f>T3740/$X$3740*100</f>
        <v>20.72072072072072</v>
      </c>
      <c r="U3741" s="138">
        <f t="shared" ref="U3741:X3741" si="3054">U3740/$X$3740*100</f>
        <v>33.963963963963963</v>
      </c>
      <c r="V3741" s="138">
        <f t="shared" si="3054"/>
        <v>24.594594594594597</v>
      </c>
      <c r="W3741" s="138">
        <f t="shared" si="3054"/>
        <v>20.72072072072072</v>
      </c>
      <c r="X3741" s="138">
        <f t="shared" si="3054"/>
        <v>100</v>
      </c>
      <c r="Y3741" s="138">
        <f>Y3740/$AC$3740*100</f>
        <v>20.573524508169388</v>
      </c>
      <c r="Z3741" s="138">
        <f t="shared" ref="Z3741:AC3741" si="3055">Z3740/$AC$3740*100</f>
        <v>36.678892964321442</v>
      </c>
      <c r="AA3741" s="138">
        <f t="shared" si="3055"/>
        <v>24.174724908302768</v>
      </c>
      <c r="AB3741" s="138">
        <f t="shared" si="3055"/>
        <v>18.572857619206403</v>
      </c>
      <c r="AC3741" s="138">
        <f t="shared" si="3055"/>
        <v>100</v>
      </c>
      <c r="AD3741" s="138">
        <f>AD3740/$AH$3740*100</f>
        <v>20.261972984036021</v>
      </c>
      <c r="AE3741" s="138">
        <f t="shared" ref="AE3741:AH3741" si="3056">AE3740/$AH$3740*100</f>
        <v>35.89848546868604</v>
      </c>
      <c r="AF3741" s="138">
        <f t="shared" si="3056"/>
        <v>25.828898894801473</v>
      </c>
      <c r="AG3741" s="138">
        <f t="shared" si="3056"/>
        <v>18.010642652476463</v>
      </c>
      <c r="AH3741" s="138">
        <f t="shared" si="3056"/>
        <v>100</v>
      </c>
    </row>
    <row r="3742" spans="1:36" ht="21.75" thickBot="1" x14ac:dyDescent="0.25">
      <c r="A3742" s="50" t="s">
        <v>13</v>
      </c>
      <c r="B3742" s="51"/>
      <c r="C3742" s="51"/>
      <c r="D3742" s="51"/>
      <c r="E3742" s="51"/>
      <c r="F3742" s="54" t="s">
        <v>26</v>
      </c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S3742" s="50" t="s">
        <v>14</v>
      </c>
      <c r="T3742" s="51"/>
      <c r="U3742" s="51"/>
      <c r="V3742" s="51"/>
      <c r="W3742" s="51"/>
      <c r="X3742" s="173">
        <v>29</v>
      </c>
      <c r="Y3742" s="1"/>
      <c r="Z3742" s="1"/>
      <c r="AA3742" s="1"/>
      <c r="AB3742" s="1"/>
      <c r="AC3742" s="1">
        <v>39.1</v>
      </c>
      <c r="AD3742" s="1"/>
      <c r="AE3742" s="1"/>
      <c r="AF3742" s="1"/>
      <c r="AG3742" s="1"/>
      <c r="AH3742" s="1">
        <v>31.9</v>
      </c>
    </row>
    <row r="3743" spans="1:36" ht="14.25" thickBot="1" x14ac:dyDescent="0.2">
      <c r="A3743" s="2" t="s">
        <v>0</v>
      </c>
      <c r="B3743" s="225" t="s">
        <v>15</v>
      </c>
      <c r="C3743" s="225"/>
      <c r="D3743" s="225"/>
      <c r="E3743" s="225"/>
      <c r="F3743" s="226"/>
      <c r="G3743" s="225" t="s">
        <v>1</v>
      </c>
      <c r="H3743" s="225"/>
      <c r="I3743" s="225"/>
      <c r="J3743" s="225"/>
      <c r="K3743" s="226"/>
      <c r="L3743" s="225" t="s">
        <v>16</v>
      </c>
      <c r="M3743" s="225"/>
      <c r="N3743" s="225"/>
      <c r="O3743" s="225"/>
      <c r="P3743" s="225"/>
      <c r="Q3743" s="227" t="s">
        <v>2</v>
      </c>
      <c r="S3743" s="2" t="s">
        <v>0</v>
      </c>
      <c r="T3743" s="224" t="s">
        <v>15</v>
      </c>
      <c r="U3743" s="225"/>
      <c r="V3743" s="225"/>
      <c r="W3743" s="225"/>
      <c r="X3743" s="169"/>
      <c r="Y3743" s="224" t="s">
        <v>1</v>
      </c>
      <c r="Z3743" s="225"/>
      <c r="AA3743" s="225"/>
      <c r="AB3743" s="225"/>
      <c r="AC3743" s="169"/>
      <c r="AD3743" s="224" t="s">
        <v>16</v>
      </c>
      <c r="AE3743" s="225"/>
      <c r="AF3743" s="225"/>
      <c r="AG3743" s="225"/>
      <c r="AH3743" s="168"/>
      <c r="AI3743" s="227" t="s">
        <v>2</v>
      </c>
    </row>
    <row r="3744" spans="1:36" ht="14.25" thickBot="1" x14ac:dyDescent="0.2">
      <c r="A3744" s="2" t="s">
        <v>3</v>
      </c>
      <c r="B3744" s="3" t="s">
        <v>4</v>
      </c>
      <c r="C3744" s="2" t="s">
        <v>5</v>
      </c>
      <c r="D3744" s="4" t="s">
        <v>6</v>
      </c>
      <c r="E3744" s="2" t="s">
        <v>821</v>
      </c>
      <c r="F3744" s="2" t="s">
        <v>7</v>
      </c>
      <c r="G3744" s="3" t="s">
        <v>4</v>
      </c>
      <c r="H3744" s="2" t="s">
        <v>5</v>
      </c>
      <c r="I3744" s="4" t="s">
        <v>6</v>
      </c>
      <c r="J3744" s="2" t="s">
        <v>820</v>
      </c>
      <c r="K3744" s="2" t="s">
        <v>7</v>
      </c>
      <c r="L3744" s="3" t="s">
        <v>4</v>
      </c>
      <c r="M3744" s="2" t="s">
        <v>5</v>
      </c>
      <c r="N3744" s="4" t="s">
        <v>6</v>
      </c>
      <c r="O3744" s="2" t="s">
        <v>820</v>
      </c>
      <c r="P3744" s="3" t="s">
        <v>7</v>
      </c>
      <c r="Q3744" s="228"/>
      <c r="S3744" s="2" t="s">
        <v>1954</v>
      </c>
      <c r="T3744" s="3" t="s">
        <v>1955</v>
      </c>
      <c r="U3744" s="2" t="s">
        <v>5</v>
      </c>
      <c r="V3744" s="4" t="s">
        <v>6</v>
      </c>
      <c r="W3744" s="2" t="s">
        <v>821</v>
      </c>
      <c r="X3744" s="2" t="s">
        <v>7</v>
      </c>
      <c r="Y3744" s="3" t="s">
        <v>4</v>
      </c>
      <c r="Z3744" s="2" t="s">
        <v>5</v>
      </c>
      <c r="AA3744" s="4" t="s">
        <v>6</v>
      </c>
      <c r="AB3744" s="2" t="s">
        <v>821</v>
      </c>
      <c r="AC3744" s="2" t="s">
        <v>7</v>
      </c>
      <c r="AD3744" s="3" t="s">
        <v>4</v>
      </c>
      <c r="AE3744" s="2" t="s">
        <v>5</v>
      </c>
      <c r="AF3744" s="4" t="s">
        <v>6</v>
      </c>
      <c r="AG3744" s="2" t="s">
        <v>821</v>
      </c>
      <c r="AH3744" s="3" t="s">
        <v>7</v>
      </c>
      <c r="AI3744" s="228"/>
    </row>
    <row r="3745" spans="1:37" x14ac:dyDescent="0.15">
      <c r="A3745" s="5" t="s">
        <v>12</v>
      </c>
      <c r="B3745" s="6">
        <f>B3739</f>
        <v>3</v>
      </c>
      <c r="C3745" s="7">
        <f>C3739</f>
        <v>5</v>
      </c>
      <c r="D3745" s="6">
        <f>D3739</f>
        <v>3</v>
      </c>
      <c r="E3745" s="7">
        <f>E3739</f>
        <v>2</v>
      </c>
      <c r="F3745" s="8">
        <f>SUM(B3745:E3745)</f>
        <v>13</v>
      </c>
      <c r="G3745" s="6">
        <f>G3739</f>
        <v>2</v>
      </c>
      <c r="H3745" s="7">
        <f>H3739</f>
        <v>4</v>
      </c>
      <c r="I3745" s="6">
        <f>I3739</f>
        <v>3</v>
      </c>
      <c r="J3745" s="7">
        <f>J3739</f>
        <v>3</v>
      </c>
      <c r="K3745" s="8">
        <f>SUM(G3745:J3745)</f>
        <v>12</v>
      </c>
      <c r="L3745" s="6">
        <f>L3739</f>
        <v>3</v>
      </c>
      <c r="M3745" s="7">
        <f>M3739</f>
        <v>7</v>
      </c>
      <c r="N3745" s="6">
        <f>N3739</f>
        <v>6</v>
      </c>
      <c r="O3745" s="7">
        <f>O3739</f>
        <v>2</v>
      </c>
      <c r="P3745" s="8">
        <f>SUM(L3745:O3745)</f>
        <v>18</v>
      </c>
      <c r="Q3745" s="9">
        <f>F3745+K3745+P3745</f>
        <v>43</v>
      </c>
      <c r="S3745" s="5" t="s">
        <v>12</v>
      </c>
      <c r="T3745" s="6">
        <f>T3739</f>
        <v>358</v>
      </c>
      <c r="U3745" s="7">
        <f>U3739</f>
        <v>482</v>
      </c>
      <c r="V3745" s="6">
        <f>V3739</f>
        <v>355</v>
      </c>
      <c r="W3745" s="7">
        <f>W3739</f>
        <v>321</v>
      </c>
      <c r="X3745" s="8">
        <f>SUM(T3745:W3745)</f>
        <v>1516</v>
      </c>
      <c r="Y3745" s="6">
        <f>Y3739</f>
        <v>312</v>
      </c>
      <c r="Z3745" s="7">
        <f>Z3739</f>
        <v>691</v>
      </c>
      <c r="AA3745" s="6">
        <f>AA3739</f>
        <v>427</v>
      </c>
      <c r="AB3745" s="7">
        <f>AB3739</f>
        <v>398</v>
      </c>
      <c r="AC3745" s="8">
        <f>SUM(Y3745:AB3745)</f>
        <v>1828</v>
      </c>
      <c r="AD3745" s="7">
        <f>AD3739</f>
        <v>241</v>
      </c>
      <c r="AE3745" s="7">
        <f>AE3739</f>
        <v>658</v>
      </c>
      <c r="AF3745" s="6">
        <f>AF3739</f>
        <v>266</v>
      </c>
      <c r="AG3745" s="7">
        <f>AG3739</f>
        <v>336</v>
      </c>
      <c r="AH3745" s="8">
        <f>SUM(AD3745:AG3745)</f>
        <v>1501</v>
      </c>
      <c r="AI3745" s="9">
        <f>X3745+AC3745+AH3745</f>
        <v>4845</v>
      </c>
    </row>
    <row r="3746" spans="1:37" x14ac:dyDescent="0.15">
      <c r="A3746" s="11" t="s">
        <v>9</v>
      </c>
      <c r="B3746" s="31"/>
      <c r="C3746" s="32"/>
      <c r="D3746" s="33">
        <v>2</v>
      </c>
      <c r="E3746" s="32">
        <v>2</v>
      </c>
      <c r="F3746" s="14">
        <f t="shared" ref="F3746:F3755" si="3057">SUM(B3746:E3746)</f>
        <v>4</v>
      </c>
      <c r="G3746" s="31">
        <v>2</v>
      </c>
      <c r="H3746" s="32"/>
      <c r="I3746" s="33">
        <v>2</v>
      </c>
      <c r="J3746" s="32"/>
      <c r="K3746" s="14">
        <f t="shared" ref="K3746:K3755" si="3058">SUM(G3746:J3746)</f>
        <v>4</v>
      </c>
      <c r="L3746" s="31"/>
      <c r="M3746" s="32"/>
      <c r="N3746" s="33"/>
      <c r="O3746" s="32">
        <v>2</v>
      </c>
      <c r="P3746" s="14">
        <f t="shared" ref="P3746:P3755" si="3059">SUM(L3746:O3746)</f>
        <v>2</v>
      </c>
      <c r="Q3746" s="15">
        <f t="shared" ref="Q3746:Q3780" si="3060">F3746+K3746+P3746</f>
        <v>10</v>
      </c>
      <c r="R3746" s="56">
        <v>45815</v>
      </c>
      <c r="S3746" s="11" t="s">
        <v>9</v>
      </c>
      <c r="T3746" s="12">
        <v>8</v>
      </c>
      <c r="U3746" s="13"/>
      <c r="V3746" s="12"/>
      <c r="W3746" s="30"/>
      <c r="X3746" s="14">
        <f t="shared" ref="X3746" si="3061">SUM(T3746:W3746)</f>
        <v>8</v>
      </c>
      <c r="Y3746" s="12"/>
      <c r="Z3746" s="13"/>
      <c r="AA3746" s="12"/>
      <c r="AB3746" s="30"/>
      <c r="AC3746" s="14">
        <f t="shared" ref="AC3746" si="3062">SUM(Y3746:AB3746)</f>
        <v>0</v>
      </c>
      <c r="AD3746" s="12">
        <v>2</v>
      </c>
      <c r="AE3746" s="13"/>
      <c r="AF3746" s="12"/>
      <c r="AG3746" s="30"/>
      <c r="AH3746" s="14">
        <f t="shared" ref="AH3746" si="3063">SUM(AD3746:AG3746)</f>
        <v>2</v>
      </c>
      <c r="AI3746" s="15">
        <f t="shared" ref="AI3746" si="3064">X3746+AC3746+AH3746</f>
        <v>10</v>
      </c>
      <c r="AJ3746" s="93">
        <v>45829</v>
      </c>
    </row>
    <row r="3747" spans="1:37" x14ac:dyDescent="0.15">
      <c r="A3747" s="11" t="s">
        <v>9</v>
      </c>
      <c r="B3747" s="37">
        <v>2</v>
      </c>
      <c r="C3747" s="19"/>
      <c r="D3747" s="18">
        <v>2</v>
      </c>
      <c r="E3747" s="32"/>
      <c r="F3747" s="14">
        <f t="shared" si="3057"/>
        <v>4</v>
      </c>
      <c r="G3747" s="37"/>
      <c r="H3747" s="19">
        <v>2</v>
      </c>
      <c r="I3747" s="18">
        <v>2</v>
      </c>
      <c r="J3747" s="32">
        <v>2</v>
      </c>
      <c r="K3747" s="14">
        <f t="shared" si="3058"/>
        <v>6</v>
      </c>
      <c r="L3747" s="37">
        <v>2</v>
      </c>
      <c r="M3747" s="19"/>
      <c r="N3747" s="18"/>
      <c r="O3747" s="32"/>
      <c r="P3747" s="14">
        <f t="shared" si="3059"/>
        <v>2</v>
      </c>
      <c r="Q3747" s="15">
        <f t="shared" si="3060"/>
        <v>12</v>
      </c>
      <c r="R3747" s="56">
        <v>45818</v>
      </c>
      <c r="S3747" s="11" t="s">
        <v>9</v>
      </c>
      <c r="T3747" s="46"/>
      <c r="U3747" s="47"/>
      <c r="V3747" s="46"/>
      <c r="W3747" s="88"/>
      <c r="X3747" s="14">
        <f t="shared" ref="X3747:X3755" si="3065">SUM(T3747:W3747)</f>
        <v>0</v>
      </c>
      <c r="Y3747" s="46"/>
      <c r="Z3747" s="47"/>
      <c r="AA3747" s="46"/>
      <c r="AB3747" s="88"/>
      <c r="AC3747" s="14">
        <f t="shared" ref="AC3747:AC3755" si="3066">SUM(Y3747:AB3747)</f>
        <v>0</v>
      </c>
      <c r="AD3747" s="46"/>
      <c r="AE3747" s="47"/>
      <c r="AF3747" s="46"/>
      <c r="AG3747" s="88"/>
      <c r="AH3747" s="14">
        <f t="shared" ref="AH3747:AH3755" si="3067">SUM(AD3747:AG3747)</f>
        <v>0</v>
      </c>
      <c r="AI3747" s="15">
        <f t="shared" ref="AI3747:AI3776" si="3068">X3747+AC3747+AH3747</f>
        <v>0</v>
      </c>
    </row>
    <row r="3748" spans="1:37" x14ac:dyDescent="0.15">
      <c r="A3748" s="11" t="s">
        <v>66</v>
      </c>
      <c r="B3748" s="12">
        <v>1</v>
      </c>
      <c r="C3748" s="13"/>
      <c r="D3748" s="12">
        <v>1</v>
      </c>
      <c r="E3748" s="30">
        <v>1</v>
      </c>
      <c r="F3748" s="14">
        <f t="shared" si="3057"/>
        <v>3</v>
      </c>
      <c r="G3748" s="12">
        <v>1</v>
      </c>
      <c r="H3748" s="13">
        <v>1</v>
      </c>
      <c r="I3748" s="12">
        <v>1</v>
      </c>
      <c r="J3748" s="30">
        <v>1</v>
      </c>
      <c r="K3748" s="14">
        <f t="shared" si="3058"/>
        <v>4</v>
      </c>
      <c r="L3748" s="12">
        <v>1</v>
      </c>
      <c r="M3748" s="13">
        <v>1</v>
      </c>
      <c r="N3748" s="12">
        <v>1</v>
      </c>
      <c r="O3748" s="30">
        <v>1</v>
      </c>
      <c r="P3748" s="14">
        <f t="shared" si="3059"/>
        <v>4</v>
      </c>
      <c r="Q3748" s="15">
        <f t="shared" si="3060"/>
        <v>11</v>
      </c>
      <c r="R3748" s="56">
        <v>45821</v>
      </c>
      <c r="S3748" s="11" t="s">
        <v>9</v>
      </c>
      <c r="T3748" s="46"/>
      <c r="U3748" s="47"/>
      <c r="V3748" s="46"/>
      <c r="W3748" s="88"/>
      <c r="X3748" s="14">
        <f t="shared" ref="X3748:X3752" si="3069">SUM(T3748:W3748)</f>
        <v>0</v>
      </c>
      <c r="Y3748" s="46"/>
      <c r="Z3748" s="47"/>
      <c r="AA3748" s="46"/>
      <c r="AB3748" s="88"/>
      <c r="AC3748" s="14">
        <f t="shared" ref="AC3748:AC3752" si="3070">SUM(Y3748:AB3748)</f>
        <v>0</v>
      </c>
      <c r="AD3748" s="46"/>
      <c r="AE3748" s="47"/>
      <c r="AF3748" s="46"/>
      <c r="AG3748" s="88"/>
      <c r="AH3748" s="14">
        <f t="shared" ref="AH3748:AH3752" si="3071">SUM(AD3748:AG3748)</f>
        <v>0</v>
      </c>
      <c r="AI3748" s="15">
        <f t="shared" ref="AI3748:AI3752" si="3072">X3748+AC3748+AH3748</f>
        <v>0</v>
      </c>
    </row>
    <row r="3749" spans="1:37" x14ac:dyDescent="0.15">
      <c r="A3749" s="11" t="s">
        <v>2105</v>
      </c>
      <c r="B3749" s="12"/>
      <c r="C3749" s="13">
        <v>1</v>
      </c>
      <c r="D3749" s="12">
        <v>1</v>
      </c>
      <c r="E3749" s="30"/>
      <c r="F3749" s="14">
        <f t="shared" si="3057"/>
        <v>2</v>
      </c>
      <c r="G3749" s="12"/>
      <c r="H3749" s="13">
        <v>1</v>
      </c>
      <c r="I3749" s="12">
        <v>1</v>
      </c>
      <c r="J3749" s="30"/>
      <c r="K3749" s="14">
        <f t="shared" si="3058"/>
        <v>2</v>
      </c>
      <c r="L3749" s="12"/>
      <c r="M3749" s="13">
        <v>1</v>
      </c>
      <c r="N3749" s="12">
        <v>1</v>
      </c>
      <c r="O3749" s="30"/>
      <c r="P3749" s="14">
        <f t="shared" si="3059"/>
        <v>2</v>
      </c>
      <c r="Q3749" s="15">
        <f t="shared" si="3060"/>
        <v>6</v>
      </c>
      <c r="R3749" s="56">
        <v>45825</v>
      </c>
      <c r="S3749" s="11" t="s">
        <v>9</v>
      </c>
      <c r="T3749" s="46"/>
      <c r="U3749" s="47"/>
      <c r="V3749" s="46"/>
      <c r="W3749" s="88"/>
      <c r="X3749" s="14">
        <f t="shared" si="3069"/>
        <v>0</v>
      </c>
      <c r="Y3749" s="46"/>
      <c r="Z3749" s="47"/>
      <c r="AA3749" s="46"/>
      <c r="AB3749" s="88"/>
      <c r="AC3749" s="14">
        <f t="shared" si="3070"/>
        <v>0</v>
      </c>
      <c r="AD3749" s="46"/>
      <c r="AE3749" s="47"/>
      <c r="AF3749" s="46"/>
      <c r="AG3749" s="88"/>
      <c r="AH3749" s="14">
        <f t="shared" si="3071"/>
        <v>0</v>
      </c>
      <c r="AI3749" s="15">
        <f t="shared" si="3072"/>
        <v>0</v>
      </c>
    </row>
    <row r="3750" spans="1:37" x14ac:dyDescent="0.15">
      <c r="A3750" s="11" t="s">
        <v>836</v>
      </c>
      <c r="B3750" s="12">
        <v>7</v>
      </c>
      <c r="C3750" s="13">
        <v>2</v>
      </c>
      <c r="D3750" s="12">
        <v>1</v>
      </c>
      <c r="E3750" s="30"/>
      <c r="F3750" s="14">
        <f t="shared" si="3057"/>
        <v>10</v>
      </c>
      <c r="G3750" s="12"/>
      <c r="H3750" s="13"/>
      <c r="I3750" s="12"/>
      <c r="J3750" s="30"/>
      <c r="K3750" s="14">
        <f t="shared" si="3058"/>
        <v>0</v>
      </c>
      <c r="L3750" s="12">
        <v>1</v>
      </c>
      <c r="M3750" s="13"/>
      <c r="N3750" s="12">
        <v>2</v>
      </c>
      <c r="O3750" s="30"/>
      <c r="P3750" s="14">
        <f t="shared" si="3059"/>
        <v>3</v>
      </c>
      <c r="Q3750" s="15">
        <f t="shared" si="3060"/>
        <v>13</v>
      </c>
      <c r="R3750" s="56">
        <v>45825</v>
      </c>
      <c r="S3750" s="11" t="s">
        <v>9</v>
      </c>
      <c r="T3750" s="46"/>
      <c r="U3750" s="47"/>
      <c r="V3750" s="46"/>
      <c r="W3750" s="88"/>
      <c r="X3750" s="14">
        <f t="shared" si="3069"/>
        <v>0</v>
      </c>
      <c r="Y3750" s="46"/>
      <c r="Z3750" s="47"/>
      <c r="AA3750" s="46"/>
      <c r="AB3750" s="88"/>
      <c r="AC3750" s="14">
        <f t="shared" si="3070"/>
        <v>0</v>
      </c>
      <c r="AD3750" s="46"/>
      <c r="AE3750" s="47"/>
      <c r="AF3750" s="46"/>
      <c r="AG3750" s="88"/>
      <c r="AH3750" s="14">
        <f t="shared" si="3071"/>
        <v>0</v>
      </c>
      <c r="AI3750" s="15">
        <f t="shared" si="3072"/>
        <v>0</v>
      </c>
    </row>
    <row r="3751" spans="1:37" x14ac:dyDescent="0.15">
      <c r="A3751" s="11" t="s">
        <v>9</v>
      </c>
      <c r="B3751" s="12"/>
      <c r="C3751" s="13"/>
      <c r="D3751" s="12">
        <v>3</v>
      </c>
      <c r="E3751" s="30"/>
      <c r="F3751" s="14">
        <f t="shared" si="3057"/>
        <v>3</v>
      </c>
      <c r="G3751" s="12"/>
      <c r="H3751" s="13"/>
      <c r="I3751" s="12">
        <v>3</v>
      </c>
      <c r="J3751" s="30"/>
      <c r="K3751" s="14">
        <f t="shared" si="3058"/>
        <v>3</v>
      </c>
      <c r="L3751" s="12"/>
      <c r="M3751" s="13"/>
      <c r="N3751" s="12"/>
      <c r="O3751" s="30"/>
      <c r="P3751" s="14">
        <f t="shared" si="3059"/>
        <v>0</v>
      </c>
      <c r="Q3751" s="15">
        <f t="shared" si="3060"/>
        <v>6</v>
      </c>
      <c r="R3751" s="56">
        <v>45829</v>
      </c>
      <c r="S3751" s="11" t="s">
        <v>9</v>
      </c>
      <c r="T3751" s="46"/>
      <c r="U3751" s="47"/>
      <c r="V3751" s="46"/>
      <c r="W3751" s="88"/>
      <c r="X3751" s="14">
        <f t="shared" si="3069"/>
        <v>0</v>
      </c>
      <c r="Y3751" s="46"/>
      <c r="Z3751" s="47"/>
      <c r="AA3751" s="46"/>
      <c r="AB3751" s="88"/>
      <c r="AC3751" s="14">
        <f t="shared" si="3070"/>
        <v>0</v>
      </c>
      <c r="AD3751" s="46"/>
      <c r="AE3751" s="47"/>
      <c r="AF3751" s="46"/>
      <c r="AG3751" s="88"/>
      <c r="AH3751" s="14">
        <f t="shared" si="3071"/>
        <v>0</v>
      </c>
      <c r="AI3751" s="15">
        <f t="shared" si="3072"/>
        <v>0</v>
      </c>
    </row>
    <row r="3752" spans="1:37" x14ac:dyDescent="0.15">
      <c r="A3752" s="11" t="s">
        <v>66</v>
      </c>
      <c r="B3752" s="18"/>
      <c r="C3752" s="19">
        <v>1</v>
      </c>
      <c r="D3752" s="18">
        <v>1</v>
      </c>
      <c r="E3752" s="32"/>
      <c r="F3752" s="14">
        <f t="shared" si="3057"/>
        <v>2</v>
      </c>
      <c r="G3752" s="18"/>
      <c r="H3752" s="19">
        <v>1</v>
      </c>
      <c r="I3752" s="18">
        <v>1</v>
      </c>
      <c r="J3752" s="32"/>
      <c r="K3752" s="14">
        <f t="shared" si="3058"/>
        <v>2</v>
      </c>
      <c r="L3752" s="18"/>
      <c r="M3752" s="19">
        <v>1</v>
      </c>
      <c r="N3752" s="18"/>
      <c r="O3752" s="32"/>
      <c r="P3752" s="14">
        <f t="shared" si="3059"/>
        <v>1</v>
      </c>
      <c r="Q3752" s="15">
        <f t="shared" si="3060"/>
        <v>5</v>
      </c>
      <c r="R3752" s="56">
        <v>45832</v>
      </c>
      <c r="S3752" s="11" t="s">
        <v>9</v>
      </c>
      <c r="T3752" s="46"/>
      <c r="U3752" s="47"/>
      <c r="V3752" s="46"/>
      <c r="W3752" s="88"/>
      <c r="X3752" s="14">
        <f t="shared" si="3069"/>
        <v>0</v>
      </c>
      <c r="Y3752" s="46"/>
      <c r="Z3752" s="47"/>
      <c r="AA3752" s="46"/>
      <c r="AB3752" s="88"/>
      <c r="AC3752" s="14">
        <f t="shared" si="3070"/>
        <v>0</v>
      </c>
      <c r="AD3752" s="46"/>
      <c r="AE3752" s="47"/>
      <c r="AF3752" s="46"/>
      <c r="AG3752" s="88"/>
      <c r="AH3752" s="14">
        <f t="shared" si="3071"/>
        <v>0</v>
      </c>
      <c r="AI3752" s="15">
        <f t="shared" si="3072"/>
        <v>0</v>
      </c>
    </row>
    <row r="3753" spans="1:37" x14ac:dyDescent="0.15">
      <c r="A3753" s="11" t="s">
        <v>9</v>
      </c>
      <c r="B3753" s="18">
        <v>2</v>
      </c>
      <c r="C3753" s="19"/>
      <c r="D3753" s="18"/>
      <c r="E3753" s="32">
        <v>2</v>
      </c>
      <c r="F3753" s="14">
        <f t="shared" si="3057"/>
        <v>4</v>
      </c>
      <c r="G3753" s="18">
        <v>2</v>
      </c>
      <c r="H3753" s="19">
        <v>2</v>
      </c>
      <c r="I3753" s="18"/>
      <c r="J3753" s="32">
        <v>2</v>
      </c>
      <c r="K3753" s="14">
        <f t="shared" si="3058"/>
        <v>6</v>
      </c>
      <c r="L3753" s="18">
        <v>2</v>
      </c>
      <c r="M3753" s="19"/>
      <c r="N3753" s="18">
        <v>5</v>
      </c>
      <c r="O3753" s="32">
        <v>2</v>
      </c>
      <c r="P3753" s="14">
        <f t="shared" si="3059"/>
        <v>9</v>
      </c>
      <c r="Q3753" s="15">
        <f t="shared" si="3060"/>
        <v>19</v>
      </c>
      <c r="R3753" s="56">
        <v>45843</v>
      </c>
      <c r="S3753" s="11" t="s">
        <v>9</v>
      </c>
      <c r="T3753" s="62"/>
      <c r="U3753" s="47"/>
      <c r="V3753" s="46"/>
      <c r="W3753" s="47"/>
      <c r="X3753" s="123">
        <f t="shared" si="3065"/>
        <v>0</v>
      </c>
      <c r="Y3753" s="46"/>
      <c r="Z3753" s="47"/>
      <c r="AA3753" s="46"/>
      <c r="AB3753" s="47"/>
      <c r="AC3753" s="123">
        <f t="shared" si="3066"/>
        <v>0</v>
      </c>
      <c r="AD3753" s="46"/>
      <c r="AE3753" s="47"/>
      <c r="AF3753" s="46"/>
      <c r="AG3753" s="47"/>
      <c r="AH3753" s="123">
        <f t="shared" si="3067"/>
        <v>0</v>
      </c>
      <c r="AI3753" s="72">
        <f t="shared" si="3068"/>
        <v>0</v>
      </c>
    </row>
    <row r="3754" spans="1:37" x14ac:dyDescent="0.15">
      <c r="A3754" s="11" t="s">
        <v>66</v>
      </c>
      <c r="B3754" s="18">
        <v>1</v>
      </c>
      <c r="C3754" s="19">
        <v>1</v>
      </c>
      <c r="D3754" s="18"/>
      <c r="E3754" s="32"/>
      <c r="F3754" s="14">
        <f t="shared" si="3057"/>
        <v>2</v>
      </c>
      <c r="G3754" s="18">
        <v>1</v>
      </c>
      <c r="H3754" s="19">
        <v>1</v>
      </c>
      <c r="I3754" s="18"/>
      <c r="J3754" s="32"/>
      <c r="K3754" s="14">
        <f t="shared" si="3058"/>
        <v>2</v>
      </c>
      <c r="L3754" s="18">
        <v>1</v>
      </c>
      <c r="M3754" s="19">
        <v>1</v>
      </c>
      <c r="N3754" s="18"/>
      <c r="O3754" s="32"/>
      <c r="P3754" s="14">
        <f t="shared" si="3059"/>
        <v>2</v>
      </c>
      <c r="Q3754" s="15">
        <f t="shared" si="3060"/>
        <v>6</v>
      </c>
      <c r="R3754" s="56">
        <v>45840</v>
      </c>
      <c r="S3754" s="11" t="s">
        <v>9</v>
      </c>
      <c r="T3754" s="89"/>
      <c r="U3754" s="88"/>
      <c r="V3754" s="89"/>
      <c r="W3754" s="88"/>
      <c r="X3754" s="14">
        <f t="shared" si="3065"/>
        <v>0</v>
      </c>
      <c r="Y3754" s="89"/>
      <c r="Z3754" s="88"/>
      <c r="AA3754" s="89"/>
      <c r="AB3754" s="88"/>
      <c r="AC3754" s="14">
        <f t="shared" si="3066"/>
        <v>0</v>
      </c>
      <c r="AD3754" s="89"/>
      <c r="AE3754" s="88"/>
      <c r="AF3754" s="89"/>
      <c r="AG3754" s="88"/>
      <c r="AH3754" s="14">
        <f t="shared" si="3067"/>
        <v>0</v>
      </c>
      <c r="AI3754" s="15">
        <f t="shared" si="3068"/>
        <v>0</v>
      </c>
    </row>
    <row r="3755" spans="1:37" ht="14.25" thickBot="1" x14ac:dyDescent="0.2">
      <c r="A3755" s="11" t="s">
        <v>66</v>
      </c>
      <c r="B3755" s="21"/>
      <c r="C3755" s="22"/>
      <c r="D3755" s="21"/>
      <c r="E3755" s="105">
        <v>1</v>
      </c>
      <c r="F3755" s="14">
        <f t="shared" si="3057"/>
        <v>1</v>
      </c>
      <c r="G3755" s="21"/>
      <c r="H3755" s="22"/>
      <c r="I3755" s="21"/>
      <c r="J3755" s="105">
        <v>1</v>
      </c>
      <c r="K3755" s="14">
        <f t="shared" si="3058"/>
        <v>1</v>
      </c>
      <c r="L3755" s="21"/>
      <c r="M3755" s="22"/>
      <c r="N3755" s="21"/>
      <c r="O3755" s="105">
        <v>1</v>
      </c>
      <c r="P3755" s="14">
        <f t="shared" si="3059"/>
        <v>1</v>
      </c>
      <c r="Q3755" s="24">
        <f t="shared" si="3060"/>
        <v>3</v>
      </c>
      <c r="R3755" s="93">
        <v>45861</v>
      </c>
      <c r="S3755" s="11" t="s">
        <v>9</v>
      </c>
      <c r="T3755" s="48"/>
      <c r="U3755" s="49"/>
      <c r="V3755" s="48"/>
      <c r="W3755" s="109"/>
      <c r="X3755" s="14">
        <f t="shared" si="3065"/>
        <v>0</v>
      </c>
      <c r="Y3755" s="48"/>
      <c r="Z3755" s="49"/>
      <c r="AA3755" s="48"/>
      <c r="AB3755" s="109"/>
      <c r="AC3755" s="14">
        <f t="shared" si="3066"/>
        <v>0</v>
      </c>
      <c r="AD3755" s="48"/>
      <c r="AE3755" s="49"/>
      <c r="AF3755" s="48"/>
      <c r="AG3755" s="109"/>
      <c r="AH3755" s="14">
        <f t="shared" si="3067"/>
        <v>0</v>
      </c>
      <c r="AI3755" s="24">
        <f t="shared" si="3068"/>
        <v>0</v>
      </c>
    </row>
    <row r="3756" spans="1:37" ht="14.25" thickBot="1" x14ac:dyDescent="0.2">
      <c r="A3756" s="25" t="s">
        <v>10</v>
      </c>
      <c r="B3756" s="26">
        <f>SUM(B3745:B3755)</f>
        <v>16</v>
      </c>
      <c r="C3756" s="26">
        <f>SUM(C3745:C3755)</f>
        <v>10</v>
      </c>
      <c r="D3756" s="27">
        <f>SUM(D3745:D3755)</f>
        <v>14</v>
      </c>
      <c r="E3756" s="27">
        <f>SUM(E3745:E3755)</f>
        <v>8</v>
      </c>
      <c r="F3756" s="28">
        <f>SUM(B3756:E3756)</f>
        <v>48</v>
      </c>
      <c r="G3756" s="26">
        <f>SUM(G3745:G3755)</f>
        <v>8</v>
      </c>
      <c r="H3756" s="26">
        <f>SUM(H3745:H3755)</f>
        <v>12</v>
      </c>
      <c r="I3756" s="27">
        <f>SUM(I3745:I3755)</f>
        <v>13</v>
      </c>
      <c r="J3756" s="27">
        <f>SUM(J3745:J3755)</f>
        <v>9</v>
      </c>
      <c r="K3756" s="28">
        <f>SUM(G3756:J3756)</f>
        <v>42</v>
      </c>
      <c r="L3756" s="26">
        <f>SUM(L3745:L3755)</f>
        <v>10</v>
      </c>
      <c r="M3756" s="26">
        <f>SUM(M3745:M3755)</f>
        <v>11</v>
      </c>
      <c r="N3756" s="27">
        <f>SUM(N3745:N3755)</f>
        <v>15</v>
      </c>
      <c r="O3756" s="27">
        <f>SUM(O3745:O3755)</f>
        <v>8</v>
      </c>
      <c r="P3756" s="28">
        <f>SUM(L3756:O3756)</f>
        <v>44</v>
      </c>
      <c r="Q3756" s="29">
        <f t="shared" si="3060"/>
        <v>134</v>
      </c>
      <c r="S3756" s="25" t="s">
        <v>10</v>
      </c>
      <c r="T3756" s="26">
        <f>SUM(T3745:T3755)</f>
        <v>366</v>
      </c>
      <c r="U3756" s="26">
        <f>SUM(U3745:U3755)</f>
        <v>482</v>
      </c>
      <c r="V3756" s="27">
        <f>SUM(V3745:V3755)</f>
        <v>355</v>
      </c>
      <c r="W3756" s="27">
        <f>SUM(W3745:W3755)</f>
        <v>321</v>
      </c>
      <c r="X3756" s="28">
        <f>SUM(T3756:W3756)</f>
        <v>1524</v>
      </c>
      <c r="Y3756" s="26">
        <f>SUM(Y3745:Y3755)</f>
        <v>312</v>
      </c>
      <c r="Z3756" s="26">
        <f>SUM(Z3745:Z3755)</f>
        <v>691</v>
      </c>
      <c r="AA3756" s="27">
        <f>SUM(AA3745:AA3755)</f>
        <v>427</v>
      </c>
      <c r="AB3756" s="27">
        <f>SUM(AB3745:AB3755)</f>
        <v>398</v>
      </c>
      <c r="AC3756" s="28">
        <f>SUM(Y3756:AB3756)</f>
        <v>1828</v>
      </c>
      <c r="AD3756" s="26">
        <f>SUM(AD3745:AD3755)</f>
        <v>243</v>
      </c>
      <c r="AE3756" s="26">
        <f>SUM(AE3745:AE3755)</f>
        <v>658</v>
      </c>
      <c r="AF3756" s="27">
        <f>SUM(AF3745:AF3755)</f>
        <v>266</v>
      </c>
      <c r="AG3756" s="27">
        <f>SUM(AG3745:AG3755)</f>
        <v>336</v>
      </c>
      <c r="AH3756" s="28">
        <f>SUM(AD3756:AG3756)</f>
        <v>1503</v>
      </c>
      <c r="AI3756" s="29">
        <f t="shared" si="3068"/>
        <v>4855</v>
      </c>
    </row>
    <row r="3757" spans="1:37" x14ac:dyDescent="0.15">
      <c r="A3757" s="30" t="s">
        <v>2607</v>
      </c>
      <c r="B3757" s="31"/>
      <c r="C3757" s="32"/>
      <c r="D3757" s="33">
        <v>2</v>
      </c>
      <c r="E3757" s="32"/>
      <c r="F3757" s="14">
        <f>SUM(B3757:E3757)</f>
        <v>2</v>
      </c>
      <c r="G3757" s="31"/>
      <c r="H3757" s="32"/>
      <c r="I3757" s="33">
        <v>2</v>
      </c>
      <c r="J3757" s="32"/>
      <c r="K3757" s="14">
        <f>SUM(G3757:J3757)</f>
        <v>2</v>
      </c>
      <c r="L3757" s="31"/>
      <c r="M3757" s="32"/>
      <c r="N3757" s="33">
        <v>2</v>
      </c>
      <c r="O3757" s="32"/>
      <c r="P3757" s="14">
        <f>SUM(L3757:O3757)</f>
        <v>2</v>
      </c>
      <c r="Q3757" s="15">
        <f t="shared" si="3060"/>
        <v>6</v>
      </c>
      <c r="R3757" s="56">
        <v>45817</v>
      </c>
      <c r="S3757" s="30" t="s">
        <v>2594</v>
      </c>
      <c r="T3757" s="37">
        <v>1</v>
      </c>
      <c r="U3757" s="19"/>
      <c r="V3757" s="18"/>
      <c r="W3757" s="32">
        <v>2</v>
      </c>
      <c r="X3757" s="14">
        <f t="shared" ref="X3757:X3776" si="3073">SUM(T3757:W3757)</f>
        <v>3</v>
      </c>
      <c r="Y3757" s="37">
        <v>1</v>
      </c>
      <c r="Z3757" s="19"/>
      <c r="AA3757" s="18"/>
      <c r="AB3757" s="32">
        <v>2</v>
      </c>
      <c r="AC3757" s="14">
        <f t="shared" ref="AC3757:AC3776" si="3074">SUM(Y3757:AB3757)</f>
        <v>3</v>
      </c>
      <c r="AD3757" s="37">
        <v>1</v>
      </c>
      <c r="AE3757" s="19"/>
      <c r="AF3757" s="18"/>
      <c r="AG3757" s="32">
        <v>2</v>
      </c>
      <c r="AH3757" s="14">
        <f t="shared" ref="AH3757:AH3776" si="3075">SUM(AD3757:AG3757)</f>
        <v>3</v>
      </c>
      <c r="AI3757" s="15">
        <f t="shared" si="3068"/>
        <v>9</v>
      </c>
      <c r="AJ3757" s="56">
        <v>45812</v>
      </c>
    </row>
    <row r="3758" spans="1:37" x14ac:dyDescent="0.15">
      <c r="A3758" s="30" t="s">
        <v>88</v>
      </c>
      <c r="B3758" s="37"/>
      <c r="C3758" s="19">
        <v>1</v>
      </c>
      <c r="D3758" s="18">
        <v>1</v>
      </c>
      <c r="E3758" s="32"/>
      <c r="F3758" s="14">
        <f t="shared" ref="F3758:F3780" si="3076">SUM(B3758:E3758)</f>
        <v>2</v>
      </c>
      <c r="G3758" s="37"/>
      <c r="H3758" s="19">
        <f>1+1</f>
        <v>2</v>
      </c>
      <c r="I3758" s="18"/>
      <c r="J3758" s="32"/>
      <c r="K3758" s="14">
        <f t="shared" ref="K3758:K3780" si="3077">SUM(G3758:J3758)</f>
        <v>2</v>
      </c>
      <c r="L3758" s="37"/>
      <c r="M3758" s="19">
        <v>1</v>
      </c>
      <c r="N3758" s="18"/>
      <c r="O3758" s="32"/>
      <c r="P3758" s="14">
        <f t="shared" ref="P3758:P3780" si="3078">SUM(L3758:O3758)</f>
        <v>1</v>
      </c>
      <c r="Q3758" s="15">
        <f t="shared" si="3060"/>
        <v>5</v>
      </c>
      <c r="R3758" s="56">
        <v>45817</v>
      </c>
      <c r="S3758" s="30" t="s">
        <v>2596</v>
      </c>
      <c r="T3758" s="37">
        <v>5</v>
      </c>
      <c r="U3758" s="19">
        <v>1</v>
      </c>
      <c r="V3758" s="18"/>
      <c r="W3758" s="32">
        <v>4</v>
      </c>
      <c r="X3758" s="14">
        <f t="shared" si="3073"/>
        <v>10</v>
      </c>
      <c r="Y3758" s="37">
        <v>5</v>
      </c>
      <c r="Z3758" s="19">
        <v>1</v>
      </c>
      <c r="AA3758" s="18"/>
      <c r="AB3758" s="32">
        <v>4</v>
      </c>
      <c r="AC3758" s="14">
        <f t="shared" si="3074"/>
        <v>10</v>
      </c>
      <c r="AD3758" s="37">
        <v>5</v>
      </c>
      <c r="AE3758" s="19">
        <v>1</v>
      </c>
      <c r="AF3758" s="18"/>
      <c r="AG3758" s="32">
        <v>4</v>
      </c>
      <c r="AH3758" s="14">
        <f t="shared" si="3075"/>
        <v>10</v>
      </c>
      <c r="AI3758" s="15">
        <f t="shared" si="3068"/>
        <v>30</v>
      </c>
      <c r="AJ3758" s="56">
        <v>45813</v>
      </c>
    </row>
    <row r="3759" spans="1:37" x14ac:dyDescent="0.15">
      <c r="A3759" s="30" t="s">
        <v>2609</v>
      </c>
      <c r="B3759" s="37"/>
      <c r="C3759" s="19"/>
      <c r="D3759" s="18">
        <v>2</v>
      </c>
      <c r="E3759" s="32"/>
      <c r="F3759" s="14">
        <f t="shared" si="3076"/>
        <v>2</v>
      </c>
      <c r="G3759" s="37"/>
      <c r="H3759" s="19"/>
      <c r="I3759" s="18">
        <v>2</v>
      </c>
      <c r="J3759" s="32"/>
      <c r="K3759" s="14">
        <f t="shared" si="3077"/>
        <v>2</v>
      </c>
      <c r="L3759" s="37"/>
      <c r="M3759" s="19"/>
      <c r="N3759" s="18">
        <v>2</v>
      </c>
      <c r="O3759" s="32"/>
      <c r="P3759" s="14">
        <f t="shared" si="3078"/>
        <v>2</v>
      </c>
      <c r="Q3759" s="15">
        <f t="shared" si="3060"/>
        <v>6</v>
      </c>
      <c r="R3759" s="56">
        <v>45820</v>
      </c>
      <c r="S3759" s="30" t="s">
        <v>2597</v>
      </c>
      <c r="T3759" s="37">
        <v>2</v>
      </c>
      <c r="U3759" s="19">
        <v>3</v>
      </c>
      <c r="V3759" s="18">
        <v>3</v>
      </c>
      <c r="W3759" s="32"/>
      <c r="X3759" s="14">
        <f t="shared" si="3073"/>
        <v>8</v>
      </c>
      <c r="Y3759" s="37">
        <v>5</v>
      </c>
      <c r="Z3759" s="19">
        <v>5</v>
      </c>
      <c r="AA3759" s="18">
        <v>5</v>
      </c>
      <c r="AB3759" s="32"/>
      <c r="AC3759" s="14">
        <f t="shared" si="3074"/>
        <v>15</v>
      </c>
      <c r="AD3759" s="37"/>
      <c r="AE3759" s="19"/>
      <c r="AF3759" s="18"/>
      <c r="AG3759" s="32"/>
      <c r="AH3759" s="14">
        <f t="shared" si="3075"/>
        <v>0</v>
      </c>
      <c r="AI3759" s="15">
        <f t="shared" si="3068"/>
        <v>23</v>
      </c>
      <c r="AJ3759" s="56">
        <v>45812</v>
      </c>
      <c r="AK3759" s="16"/>
    </row>
    <row r="3760" spans="1:37" x14ac:dyDescent="0.15">
      <c r="A3760" s="30" t="s">
        <v>88</v>
      </c>
      <c r="B3760" s="37"/>
      <c r="C3760" s="19"/>
      <c r="D3760" s="18"/>
      <c r="E3760" s="32">
        <v>1</v>
      </c>
      <c r="F3760" s="14">
        <f t="shared" si="3076"/>
        <v>1</v>
      </c>
      <c r="G3760" s="37"/>
      <c r="H3760" s="19"/>
      <c r="I3760" s="18"/>
      <c r="J3760" s="32">
        <v>1</v>
      </c>
      <c r="K3760" s="14">
        <f t="shared" si="3077"/>
        <v>1</v>
      </c>
      <c r="L3760" s="37"/>
      <c r="M3760" s="19"/>
      <c r="N3760" s="18"/>
      <c r="O3760" s="32">
        <v>1</v>
      </c>
      <c r="P3760" s="14">
        <f t="shared" si="3078"/>
        <v>1</v>
      </c>
      <c r="Q3760" s="15">
        <f t="shared" si="3060"/>
        <v>3</v>
      </c>
      <c r="R3760" s="56">
        <v>45824</v>
      </c>
      <c r="S3760" s="30" t="s">
        <v>2601</v>
      </c>
      <c r="T3760" s="37">
        <v>4</v>
      </c>
      <c r="U3760" s="19">
        <v>8</v>
      </c>
      <c r="V3760" s="18">
        <v>4</v>
      </c>
      <c r="W3760" s="32">
        <v>3</v>
      </c>
      <c r="X3760" s="14">
        <f t="shared" si="3073"/>
        <v>19</v>
      </c>
      <c r="Y3760" s="37">
        <v>4</v>
      </c>
      <c r="Z3760" s="19">
        <v>8</v>
      </c>
      <c r="AA3760" s="18">
        <v>4</v>
      </c>
      <c r="AB3760" s="32">
        <v>3</v>
      </c>
      <c r="AC3760" s="14">
        <f t="shared" si="3074"/>
        <v>19</v>
      </c>
      <c r="AD3760" s="37">
        <v>4</v>
      </c>
      <c r="AE3760" s="19">
        <v>8</v>
      </c>
      <c r="AF3760" s="18">
        <v>4</v>
      </c>
      <c r="AG3760" s="32">
        <v>3</v>
      </c>
      <c r="AH3760" s="14">
        <f t="shared" si="3075"/>
        <v>19</v>
      </c>
      <c r="AI3760" s="15">
        <f t="shared" si="3068"/>
        <v>57</v>
      </c>
      <c r="AJ3760" s="56">
        <v>45814</v>
      </c>
      <c r="AK3760" s="16"/>
    </row>
    <row r="3761" spans="1:37" x14ac:dyDescent="0.15">
      <c r="A3761" s="30" t="s">
        <v>2617</v>
      </c>
      <c r="B3761" s="37"/>
      <c r="C3761" s="19">
        <v>2</v>
      </c>
      <c r="D3761" s="18">
        <v>1</v>
      </c>
      <c r="E3761" s="32"/>
      <c r="F3761" s="14">
        <f t="shared" si="3076"/>
        <v>3</v>
      </c>
      <c r="G3761" s="37"/>
      <c r="H3761" s="19">
        <v>2</v>
      </c>
      <c r="I3761" s="18">
        <v>1</v>
      </c>
      <c r="J3761" s="32"/>
      <c r="K3761" s="14">
        <f t="shared" si="3077"/>
        <v>3</v>
      </c>
      <c r="L3761" s="37"/>
      <c r="M3761" s="19">
        <v>2</v>
      </c>
      <c r="N3761" s="18">
        <v>1</v>
      </c>
      <c r="O3761" s="32"/>
      <c r="P3761" s="14">
        <f t="shared" si="3078"/>
        <v>3</v>
      </c>
      <c r="Q3761" s="15">
        <f t="shared" si="3060"/>
        <v>9</v>
      </c>
      <c r="R3761" s="56">
        <v>45828</v>
      </c>
      <c r="S3761" s="13" t="s">
        <v>27</v>
      </c>
      <c r="T3761" s="37"/>
      <c r="U3761" s="19"/>
      <c r="V3761" s="18">
        <v>2</v>
      </c>
      <c r="W3761" s="32">
        <v>2</v>
      </c>
      <c r="X3761" s="14">
        <f t="shared" ref="X3761" si="3079">SUM(T3761:W3761)</f>
        <v>4</v>
      </c>
      <c r="Y3761" s="37">
        <v>2</v>
      </c>
      <c r="Z3761" s="19"/>
      <c r="AA3761" s="18">
        <v>2</v>
      </c>
      <c r="AB3761" s="32"/>
      <c r="AC3761" s="14">
        <f t="shared" ref="AC3761" si="3080">SUM(Y3761:AB3761)</f>
        <v>4</v>
      </c>
      <c r="AD3761" s="37"/>
      <c r="AE3761" s="19"/>
      <c r="AF3761" s="18"/>
      <c r="AG3761" s="32">
        <v>2</v>
      </c>
      <c r="AH3761" s="14">
        <f t="shared" ref="AH3761" si="3081">SUM(AD3761:AG3761)</f>
        <v>2</v>
      </c>
      <c r="AI3761" s="15">
        <f t="shared" si="3068"/>
        <v>10</v>
      </c>
      <c r="AJ3761" s="56">
        <v>45815</v>
      </c>
      <c r="AK3761" s="16"/>
    </row>
    <row r="3762" spans="1:37" x14ac:dyDescent="0.15">
      <c r="A3762" s="30" t="s">
        <v>2618</v>
      </c>
      <c r="B3762" s="37"/>
      <c r="C3762" s="19"/>
      <c r="D3762" s="18">
        <v>2</v>
      </c>
      <c r="E3762" s="32"/>
      <c r="F3762" s="14">
        <f t="shared" si="3076"/>
        <v>2</v>
      </c>
      <c r="G3762" s="37"/>
      <c r="H3762" s="19"/>
      <c r="I3762" s="18">
        <v>2</v>
      </c>
      <c r="J3762" s="32"/>
      <c r="K3762" s="14">
        <f t="shared" si="3077"/>
        <v>2</v>
      </c>
      <c r="L3762" s="37"/>
      <c r="M3762" s="19"/>
      <c r="N3762" s="18">
        <v>2</v>
      </c>
      <c r="O3762" s="32"/>
      <c r="P3762" s="14">
        <f t="shared" si="3078"/>
        <v>2</v>
      </c>
      <c r="Q3762" s="15">
        <f t="shared" si="3060"/>
        <v>6</v>
      </c>
      <c r="R3762" s="56">
        <v>45831</v>
      </c>
      <c r="S3762" s="30" t="s">
        <v>2608</v>
      </c>
      <c r="T3762" s="37"/>
      <c r="U3762" s="19"/>
      <c r="V3762" s="18"/>
      <c r="W3762" s="32"/>
      <c r="X3762" s="14">
        <f t="shared" si="3073"/>
        <v>0</v>
      </c>
      <c r="Y3762" s="37"/>
      <c r="Z3762" s="19">
        <v>5</v>
      </c>
      <c r="AA3762" s="18"/>
      <c r="AB3762" s="32"/>
      <c r="AC3762" s="14">
        <f t="shared" si="3074"/>
        <v>5</v>
      </c>
      <c r="AD3762" s="37"/>
      <c r="AE3762" s="19"/>
      <c r="AF3762" s="18">
        <v>3</v>
      </c>
      <c r="AG3762" s="32"/>
      <c r="AH3762" s="14">
        <f t="shared" si="3075"/>
        <v>3</v>
      </c>
      <c r="AI3762" s="15">
        <f t="shared" si="3068"/>
        <v>8</v>
      </c>
      <c r="AJ3762" s="56">
        <v>45818</v>
      </c>
      <c r="AK3762" s="16"/>
    </row>
    <row r="3763" spans="1:37" x14ac:dyDescent="0.15">
      <c r="A3763" s="30" t="s">
        <v>2619</v>
      </c>
      <c r="B3763" s="37">
        <v>8</v>
      </c>
      <c r="C3763" s="19"/>
      <c r="D3763" s="18"/>
      <c r="E3763" s="32"/>
      <c r="F3763" s="14">
        <f t="shared" si="3076"/>
        <v>8</v>
      </c>
      <c r="G3763" s="37"/>
      <c r="H3763" s="19"/>
      <c r="I3763" s="18"/>
      <c r="J3763" s="32"/>
      <c r="K3763" s="14">
        <f t="shared" si="3077"/>
        <v>0</v>
      </c>
      <c r="L3763" s="37">
        <v>2</v>
      </c>
      <c r="M3763" s="19"/>
      <c r="N3763" s="18"/>
      <c r="O3763" s="32"/>
      <c r="P3763" s="14">
        <f t="shared" si="3078"/>
        <v>2</v>
      </c>
      <c r="Q3763" s="15">
        <f t="shared" si="3060"/>
        <v>10</v>
      </c>
      <c r="R3763" s="56">
        <v>45829</v>
      </c>
      <c r="S3763" s="13" t="s">
        <v>27</v>
      </c>
      <c r="T3763" s="37">
        <v>2</v>
      </c>
      <c r="U3763" s="19"/>
      <c r="V3763" s="18">
        <v>2</v>
      </c>
      <c r="W3763" s="32"/>
      <c r="X3763" s="14">
        <f t="shared" ref="X3763" si="3082">SUM(T3763:W3763)</f>
        <v>4</v>
      </c>
      <c r="Y3763" s="37"/>
      <c r="Z3763" s="19">
        <v>2</v>
      </c>
      <c r="AA3763" s="18">
        <v>2</v>
      </c>
      <c r="AB3763" s="32">
        <v>2</v>
      </c>
      <c r="AC3763" s="14">
        <f t="shared" ref="AC3763" si="3083">SUM(Y3763:AB3763)</f>
        <v>6</v>
      </c>
      <c r="AD3763" s="37">
        <v>2</v>
      </c>
      <c r="AE3763" s="19"/>
      <c r="AF3763" s="18"/>
      <c r="AG3763" s="32"/>
      <c r="AH3763" s="14">
        <f t="shared" ref="AH3763" si="3084">SUM(AD3763:AG3763)</f>
        <v>2</v>
      </c>
      <c r="AI3763" s="15">
        <f t="shared" si="3068"/>
        <v>12</v>
      </c>
      <c r="AJ3763" s="56">
        <v>45818</v>
      </c>
    </row>
    <row r="3764" spans="1:37" x14ac:dyDescent="0.15">
      <c r="A3764" s="30" t="s">
        <v>2621</v>
      </c>
      <c r="B3764" s="37"/>
      <c r="C3764" s="19">
        <v>1</v>
      </c>
      <c r="D3764" s="18"/>
      <c r="E3764" s="32">
        <v>1</v>
      </c>
      <c r="F3764" s="14">
        <f t="shared" si="3076"/>
        <v>2</v>
      </c>
      <c r="G3764" s="37"/>
      <c r="H3764" s="19">
        <v>1</v>
      </c>
      <c r="I3764" s="18"/>
      <c r="J3764" s="32">
        <v>1</v>
      </c>
      <c r="K3764" s="14">
        <f t="shared" si="3077"/>
        <v>2</v>
      </c>
      <c r="L3764" s="37"/>
      <c r="M3764" s="19">
        <v>1</v>
      </c>
      <c r="N3764" s="18"/>
      <c r="O3764" s="32">
        <v>1</v>
      </c>
      <c r="P3764" s="14">
        <f t="shared" si="3078"/>
        <v>2</v>
      </c>
      <c r="Q3764" s="15">
        <f t="shared" si="3060"/>
        <v>6</v>
      </c>
      <c r="R3764" s="56">
        <v>45835</v>
      </c>
      <c r="S3764" s="30" t="s">
        <v>2610</v>
      </c>
      <c r="T3764" s="37"/>
      <c r="U3764" s="19">
        <v>2</v>
      </c>
      <c r="V3764" s="18"/>
      <c r="W3764" s="32"/>
      <c r="X3764" s="14">
        <f t="shared" si="3073"/>
        <v>2</v>
      </c>
      <c r="Y3764" s="37"/>
      <c r="Z3764" s="19">
        <v>2</v>
      </c>
      <c r="AA3764" s="18"/>
      <c r="AB3764" s="32"/>
      <c r="AC3764" s="14">
        <f t="shared" si="3074"/>
        <v>2</v>
      </c>
      <c r="AD3764" s="37"/>
      <c r="AE3764" s="19">
        <v>2</v>
      </c>
      <c r="AF3764" s="18"/>
      <c r="AG3764" s="32"/>
      <c r="AH3764" s="14">
        <f t="shared" si="3075"/>
        <v>2</v>
      </c>
      <c r="AI3764" s="15">
        <f t="shared" si="3068"/>
        <v>6</v>
      </c>
      <c r="AJ3764" s="56">
        <v>45821</v>
      </c>
    </row>
    <row r="3765" spans="1:37" x14ac:dyDescent="0.15">
      <c r="A3765" s="30" t="s">
        <v>2622</v>
      </c>
      <c r="B3765" s="37">
        <v>2</v>
      </c>
      <c r="C3765" s="19">
        <v>1</v>
      </c>
      <c r="D3765" s="18"/>
      <c r="E3765" s="32">
        <v>1</v>
      </c>
      <c r="F3765" s="14">
        <f t="shared" si="3076"/>
        <v>4</v>
      </c>
      <c r="G3765" s="37">
        <v>2</v>
      </c>
      <c r="H3765" s="19">
        <v>1</v>
      </c>
      <c r="I3765" s="18"/>
      <c r="J3765" s="32">
        <v>1</v>
      </c>
      <c r="K3765" s="14">
        <f t="shared" si="3077"/>
        <v>4</v>
      </c>
      <c r="L3765" s="37">
        <v>2</v>
      </c>
      <c r="M3765" s="19">
        <v>1</v>
      </c>
      <c r="N3765" s="18"/>
      <c r="O3765" s="32">
        <v>1</v>
      </c>
      <c r="P3765" s="14">
        <f t="shared" si="3078"/>
        <v>4</v>
      </c>
      <c r="Q3765" s="15">
        <f t="shared" si="3060"/>
        <v>12</v>
      </c>
      <c r="R3765" s="56">
        <v>45838</v>
      </c>
      <c r="S3765" s="30" t="s">
        <v>2611</v>
      </c>
      <c r="T3765" s="37"/>
      <c r="U3765" s="19">
        <v>4</v>
      </c>
      <c r="V3765" s="18">
        <v>1</v>
      </c>
      <c r="W3765" s="32"/>
      <c r="X3765" s="14">
        <f t="shared" si="3073"/>
        <v>5</v>
      </c>
      <c r="Y3765" s="37"/>
      <c r="Z3765" s="19">
        <v>4</v>
      </c>
      <c r="AA3765" s="18">
        <v>1</v>
      </c>
      <c r="AB3765" s="32"/>
      <c r="AC3765" s="14">
        <f t="shared" si="3074"/>
        <v>5</v>
      </c>
      <c r="AD3765" s="37"/>
      <c r="AE3765" s="19">
        <v>4</v>
      </c>
      <c r="AF3765" s="18">
        <v>1</v>
      </c>
      <c r="AG3765" s="32"/>
      <c r="AH3765" s="14">
        <f t="shared" si="3075"/>
        <v>5</v>
      </c>
      <c r="AI3765" s="15">
        <f t="shared" si="3068"/>
        <v>15</v>
      </c>
      <c r="AJ3765" s="56">
        <v>45821</v>
      </c>
    </row>
    <row r="3766" spans="1:37" x14ac:dyDescent="0.15">
      <c r="A3766" s="30" t="s">
        <v>2628</v>
      </c>
      <c r="B3766" s="37"/>
      <c r="C3766" s="19"/>
      <c r="D3766" s="18">
        <v>2</v>
      </c>
      <c r="E3766" s="32"/>
      <c r="F3766" s="14">
        <f t="shared" si="3076"/>
        <v>2</v>
      </c>
      <c r="G3766" s="37"/>
      <c r="H3766" s="19"/>
      <c r="I3766" s="18">
        <v>2</v>
      </c>
      <c r="J3766" s="32"/>
      <c r="K3766" s="14">
        <f t="shared" si="3077"/>
        <v>2</v>
      </c>
      <c r="L3766" s="37"/>
      <c r="M3766" s="19"/>
      <c r="N3766" s="18">
        <v>2</v>
      </c>
      <c r="O3766" s="32"/>
      <c r="P3766" s="14">
        <f t="shared" si="3078"/>
        <v>2</v>
      </c>
      <c r="Q3766" s="15">
        <f t="shared" si="3060"/>
        <v>6</v>
      </c>
      <c r="R3766" s="56">
        <v>45845</v>
      </c>
      <c r="S3766" s="30" t="s">
        <v>2612</v>
      </c>
      <c r="T3766" s="37">
        <v>3</v>
      </c>
      <c r="U3766" s="19">
        <v>5</v>
      </c>
      <c r="V3766" s="18"/>
      <c r="W3766" s="32">
        <v>1</v>
      </c>
      <c r="X3766" s="14">
        <f t="shared" si="3073"/>
        <v>9</v>
      </c>
      <c r="Y3766" s="37">
        <v>3</v>
      </c>
      <c r="Z3766" s="19">
        <v>5</v>
      </c>
      <c r="AA3766" s="18"/>
      <c r="AB3766" s="32">
        <v>1</v>
      </c>
      <c r="AC3766" s="14">
        <f t="shared" si="3074"/>
        <v>9</v>
      </c>
      <c r="AD3766" s="37">
        <v>3</v>
      </c>
      <c r="AE3766" s="19">
        <v>5</v>
      </c>
      <c r="AF3766" s="18"/>
      <c r="AG3766" s="32">
        <v>1</v>
      </c>
      <c r="AH3766" s="14">
        <f t="shared" si="3075"/>
        <v>9</v>
      </c>
      <c r="AI3766" s="15">
        <f t="shared" si="3068"/>
        <v>27</v>
      </c>
      <c r="AJ3766" s="56">
        <v>45824</v>
      </c>
    </row>
    <row r="3767" spans="1:37" x14ac:dyDescent="0.15">
      <c r="A3767" s="30" t="s">
        <v>88</v>
      </c>
      <c r="B3767" s="37">
        <v>1</v>
      </c>
      <c r="C3767" s="19"/>
      <c r="D3767" s="18"/>
      <c r="E3767" s="32"/>
      <c r="F3767" s="14">
        <f t="shared" si="3076"/>
        <v>1</v>
      </c>
      <c r="G3767" s="37"/>
      <c r="H3767" s="19"/>
      <c r="I3767" s="18"/>
      <c r="J3767" s="32"/>
      <c r="K3767" s="14">
        <f t="shared" si="3077"/>
        <v>0</v>
      </c>
      <c r="L3767" s="37"/>
      <c r="M3767" s="19"/>
      <c r="N3767" s="18"/>
      <c r="O3767" s="32"/>
      <c r="P3767" s="14">
        <f t="shared" si="3078"/>
        <v>0</v>
      </c>
      <c r="Q3767" s="15">
        <f t="shared" si="3060"/>
        <v>1</v>
      </c>
      <c r="R3767" s="56">
        <v>45852</v>
      </c>
      <c r="S3767" s="30" t="s">
        <v>2613</v>
      </c>
      <c r="T3767" s="37">
        <v>3</v>
      </c>
      <c r="U3767" s="19">
        <v>1</v>
      </c>
      <c r="V3767" s="18">
        <v>1</v>
      </c>
      <c r="W3767" s="32">
        <v>6</v>
      </c>
      <c r="X3767" s="14">
        <f t="shared" si="3073"/>
        <v>11</v>
      </c>
      <c r="Y3767" s="37">
        <v>3</v>
      </c>
      <c r="Z3767" s="19">
        <v>1</v>
      </c>
      <c r="AA3767" s="18">
        <v>1</v>
      </c>
      <c r="AB3767" s="32">
        <v>6</v>
      </c>
      <c r="AC3767" s="14">
        <f t="shared" si="3074"/>
        <v>11</v>
      </c>
      <c r="AD3767" s="37">
        <v>3</v>
      </c>
      <c r="AE3767" s="19">
        <v>1</v>
      </c>
      <c r="AF3767" s="18">
        <v>1</v>
      </c>
      <c r="AG3767" s="32">
        <v>6</v>
      </c>
      <c r="AH3767" s="14">
        <f t="shared" si="3075"/>
        <v>11</v>
      </c>
      <c r="AI3767" s="15">
        <f t="shared" si="3068"/>
        <v>33</v>
      </c>
      <c r="AJ3767" s="56">
        <v>45826</v>
      </c>
    </row>
    <row r="3768" spans="1:37" x14ac:dyDescent="0.15">
      <c r="A3768" s="30"/>
      <c r="B3768" s="37"/>
      <c r="C3768" s="19"/>
      <c r="D3768" s="18"/>
      <c r="E3768" s="32"/>
      <c r="F3768" s="14">
        <f t="shared" si="3076"/>
        <v>0</v>
      </c>
      <c r="G3768" s="37"/>
      <c r="H3768" s="19"/>
      <c r="I3768" s="18"/>
      <c r="J3768" s="32"/>
      <c r="K3768" s="14">
        <f t="shared" si="3077"/>
        <v>0</v>
      </c>
      <c r="L3768" s="37"/>
      <c r="M3768" s="19"/>
      <c r="N3768" s="18"/>
      <c r="O3768" s="32"/>
      <c r="P3768" s="14">
        <f t="shared" si="3078"/>
        <v>0</v>
      </c>
      <c r="Q3768" s="15">
        <f t="shared" si="3060"/>
        <v>0</v>
      </c>
      <c r="R3768" s="57"/>
      <c r="S3768" s="30" t="s">
        <v>2614</v>
      </c>
      <c r="T3768" s="37">
        <v>3</v>
      </c>
      <c r="U3768" s="19">
        <v>6</v>
      </c>
      <c r="V3768" s="18">
        <v>8</v>
      </c>
      <c r="W3768" s="32">
        <v>4</v>
      </c>
      <c r="X3768" s="14">
        <f t="shared" si="3073"/>
        <v>21</v>
      </c>
      <c r="Y3768" s="37">
        <v>3</v>
      </c>
      <c r="Z3768" s="19">
        <v>6</v>
      </c>
      <c r="AA3768" s="18">
        <v>8</v>
      </c>
      <c r="AB3768" s="32">
        <v>4</v>
      </c>
      <c r="AC3768" s="14">
        <f t="shared" si="3074"/>
        <v>21</v>
      </c>
      <c r="AD3768" s="37">
        <v>3</v>
      </c>
      <c r="AE3768" s="19">
        <v>6</v>
      </c>
      <c r="AF3768" s="18">
        <v>8</v>
      </c>
      <c r="AG3768" s="32">
        <v>4</v>
      </c>
      <c r="AH3768" s="14">
        <f t="shared" si="3075"/>
        <v>21</v>
      </c>
      <c r="AI3768" s="15">
        <f t="shared" si="3068"/>
        <v>63</v>
      </c>
      <c r="AJ3768" s="56">
        <v>45827</v>
      </c>
    </row>
    <row r="3769" spans="1:37" x14ac:dyDescent="0.15">
      <c r="A3769" s="30"/>
      <c r="B3769" s="37"/>
      <c r="C3769" s="19"/>
      <c r="D3769" s="18"/>
      <c r="E3769" s="32"/>
      <c r="F3769" s="14">
        <f t="shared" si="3076"/>
        <v>0</v>
      </c>
      <c r="G3769" s="37"/>
      <c r="H3769" s="19"/>
      <c r="I3769" s="18"/>
      <c r="J3769" s="32"/>
      <c r="K3769" s="14">
        <f t="shared" si="3077"/>
        <v>0</v>
      </c>
      <c r="L3769" s="37"/>
      <c r="M3769" s="19"/>
      <c r="N3769" s="18"/>
      <c r="O3769" s="32"/>
      <c r="P3769" s="14">
        <f t="shared" si="3078"/>
        <v>0</v>
      </c>
      <c r="Q3769" s="15">
        <f t="shared" si="3060"/>
        <v>0</v>
      </c>
      <c r="S3769" s="30" t="s">
        <v>2616</v>
      </c>
      <c r="T3769" s="37">
        <v>2</v>
      </c>
      <c r="U3769" s="19"/>
      <c r="V3769" s="18">
        <v>1</v>
      </c>
      <c r="W3769" s="32"/>
      <c r="X3769" s="14">
        <f t="shared" si="3073"/>
        <v>3</v>
      </c>
      <c r="Y3769" s="37">
        <v>2</v>
      </c>
      <c r="Z3769" s="19"/>
      <c r="AA3769" s="18">
        <v>1</v>
      </c>
      <c r="AB3769" s="32"/>
      <c r="AC3769" s="14">
        <f t="shared" si="3074"/>
        <v>3</v>
      </c>
      <c r="AD3769" s="37">
        <v>2</v>
      </c>
      <c r="AE3769" s="19"/>
      <c r="AF3769" s="18">
        <v>1</v>
      </c>
      <c r="AG3769" s="32"/>
      <c r="AH3769" s="14">
        <f t="shared" si="3075"/>
        <v>3</v>
      </c>
      <c r="AI3769" s="15">
        <f t="shared" si="3068"/>
        <v>9</v>
      </c>
      <c r="AJ3769" s="56">
        <v>45828</v>
      </c>
    </row>
    <row r="3770" spans="1:37" x14ac:dyDescent="0.15">
      <c r="A3770" s="30"/>
      <c r="B3770" s="37"/>
      <c r="C3770" s="19"/>
      <c r="D3770" s="18"/>
      <c r="E3770" s="32"/>
      <c r="F3770" s="14">
        <f t="shared" si="3076"/>
        <v>0</v>
      </c>
      <c r="G3770" s="37"/>
      <c r="H3770" s="19"/>
      <c r="I3770" s="18"/>
      <c r="J3770" s="32"/>
      <c r="K3770" s="14">
        <f t="shared" si="3077"/>
        <v>0</v>
      </c>
      <c r="L3770" s="37"/>
      <c r="M3770" s="19"/>
      <c r="N3770" s="18"/>
      <c r="O3770" s="32"/>
      <c r="P3770" s="14">
        <f t="shared" si="3078"/>
        <v>0</v>
      </c>
      <c r="Q3770" s="15">
        <f t="shared" si="3060"/>
        <v>0</v>
      </c>
      <c r="S3770" s="13" t="s">
        <v>27</v>
      </c>
      <c r="T3770" s="37"/>
      <c r="U3770" s="19"/>
      <c r="V3770" s="18">
        <v>3</v>
      </c>
      <c r="W3770" s="32"/>
      <c r="X3770" s="14">
        <f t="shared" ref="X3770" si="3085">SUM(T3770:W3770)</f>
        <v>3</v>
      </c>
      <c r="Y3770" s="37"/>
      <c r="Z3770" s="19"/>
      <c r="AA3770" s="18">
        <v>3</v>
      </c>
      <c r="AB3770" s="32"/>
      <c r="AC3770" s="14">
        <f t="shared" ref="AC3770" si="3086">SUM(Y3770:AB3770)</f>
        <v>3</v>
      </c>
      <c r="AD3770" s="37"/>
      <c r="AE3770" s="19"/>
      <c r="AF3770" s="18"/>
      <c r="AG3770" s="32"/>
      <c r="AH3770" s="14">
        <f t="shared" ref="AH3770" si="3087">SUM(AD3770:AG3770)</f>
        <v>0</v>
      </c>
      <c r="AI3770" s="15">
        <f t="shared" si="3068"/>
        <v>6</v>
      </c>
      <c r="AJ3770" s="56">
        <v>45829</v>
      </c>
    </row>
    <row r="3771" spans="1:37" x14ac:dyDescent="0.15">
      <c r="A3771" s="30"/>
      <c r="B3771" s="37"/>
      <c r="C3771" s="19"/>
      <c r="D3771" s="18"/>
      <c r="E3771" s="32"/>
      <c r="F3771" s="14">
        <f t="shared" si="3076"/>
        <v>0</v>
      </c>
      <c r="G3771" s="37"/>
      <c r="H3771" s="19"/>
      <c r="I3771" s="18"/>
      <c r="J3771" s="32"/>
      <c r="K3771" s="14">
        <f t="shared" si="3077"/>
        <v>0</v>
      </c>
      <c r="L3771" s="37"/>
      <c r="M3771" s="19"/>
      <c r="N3771" s="18"/>
      <c r="O3771" s="32"/>
      <c r="P3771" s="14">
        <f t="shared" si="3078"/>
        <v>0</v>
      </c>
      <c r="Q3771" s="15">
        <f t="shared" si="3060"/>
        <v>0</v>
      </c>
      <c r="S3771" s="30" t="s">
        <v>2617</v>
      </c>
      <c r="T3771" s="37"/>
      <c r="U3771" s="19"/>
      <c r="V3771" s="18">
        <v>1</v>
      </c>
      <c r="W3771" s="32">
        <v>1</v>
      </c>
      <c r="X3771" s="14">
        <f t="shared" si="3073"/>
        <v>2</v>
      </c>
      <c r="Y3771" s="37"/>
      <c r="Z3771" s="19"/>
      <c r="AA3771" s="18">
        <v>1</v>
      </c>
      <c r="AB3771" s="32">
        <v>1</v>
      </c>
      <c r="AC3771" s="14">
        <f t="shared" si="3074"/>
        <v>2</v>
      </c>
      <c r="AD3771" s="37"/>
      <c r="AE3771" s="19"/>
      <c r="AF3771" s="18">
        <v>1</v>
      </c>
      <c r="AG3771" s="32">
        <v>1</v>
      </c>
      <c r="AH3771" s="14">
        <f t="shared" si="3075"/>
        <v>2</v>
      </c>
      <c r="AI3771" s="15">
        <f t="shared" si="3068"/>
        <v>6</v>
      </c>
      <c r="AJ3771" s="56">
        <v>45833</v>
      </c>
    </row>
    <row r="3772" spans="1:37" x14ac:dyDescent="0.15">
      <c r="A3772" s="30"/>
      <c r="B3772" s="37"/>
      <c r="C3772" s="19"/>
      <c r="D3772" s="18"/>
      <c r="E3772" s="32"/>
      <c r="F3772" s="14">
        <f t="shared" si="3076"/>
        <v>0</v>
      </c>
      <c r="G3772" s="37"/>
      <c r="H3772" s="19"/>
      <c r="I3772" s="18"/>
      <c r="J3772" s="32"/>
      <c r="K3772" s="14">
        <f t="shared" si="3077"/>
        <v>0</v>
      </c>
      <c r="L3772" s="37"/>
      <c r="M3772" s="19"/>
      <c r="N3772" s="18"/>
      <c r="O3772" s="32"/>
      <c r="P3772" s="14">
        <f t="shared" si="3078"/>
        <v>0</v>
      </c>
      <c r="Q3772" s="15">
        <f t="shared" si="3060"/>
        <v>0</v>
      </c>
      <c r="S3772" s="30" t="s">
        <v>2618</v>
      </c>
      <c r="T3772" s="31"/>
      <c r="U3772" s="32">
        <v>2</v>
      </c>
      <c r="V3772" s="33">
        <v>3</v>
      </c>
      <c r="W3772" s="32"/>
      <c r="X3772" s="14">
        <f t="shared" si="3073"/>
        <v>5</v>
      </c>
      <c r="Y3772" s="31"/>
      <c r="Z3772" s="32">
        <v>2</v>
      </c>
      <c r="AA3772" s="33">
        <v>3</v>
      </c>
      <c r="AB3772" s="32"/>
      <c r="AC3772" s="14">
        <f t="shared" si="3074"/>
        <v>5</v>
      </c>
      <c r="AD3772" s="31"/>
      <c r="AE3772" s="32">
        <v>2</v>
      </c>
      <c r="AF3772" s="33">
        <v>3</v>
      </c>
      <c r="AG3772" s="32"/>
      <c r="AH3772" s="14">
        <f t="shared" si="3075"/>
        <v>5</v>
      </c>
      <c r="AI3772" s="15">
        <f t="shared" si="3068"/>
        <v>15</v>
      </c>
      <c r="AJ3772" s="56">
        <v>45834</v>
      </c>
    </row>
    <row r="3773" spans="1:37" x14ac:dyDescent="0.15">
      <c r="A3773" s="30"/>
      <c r="B3773" s="37"/>
      <c r="C3773" s="19"/>
      <c r="D3773" s="18"/>
      <c r="E3773" s="32"/>
      <c r="F3773" s="14">
        <f t="shared" si="3076"/>
        <v>0</v>
      </c>
      <c r="G3773" s="37"/>
      <c r="H3773" s="19"/>
      <c r="I3773" s="18"/>
      <c r="J3773" s="32"/>
      <c r="K3773" s="14">
        <f t="shared" si="3077"/>
        <v>0</v>
      </c>
      <c r="L3773" s="37"/>
      <c r="M3773" s="19"/>
      <c r="N3773" s="18"/>
      <c r="O3773" s="32"/>
      <c r="P3773" s="14">
        <f t="shared" si="3078"/>
        <v>0</v>
      </c>
      <c r="Q3773" s="15">
        <f t="shared" si="3060"/>
        <v>0</v>
      </c>
      <c r="S3773" s="30" t="s">
        <v>2620</v>
      </c>
      <c r="T3773" s="31"/>
      <c r="U3773" s="32">
        <v>1</v>
      </c>
      <c r="V3773" s="33">
        <v>5</v>
      </c>
      <c r="W3773" s="32"/>
      <c r="X3773" s="14">
        <f t="shared" si="3073"/>
        <v>6</v>
      </c>
      <c r="Y3773" s="31"/>
      <c r="Z3773" s="32">
        <v>1</v>
      </c>
      <c r="AA3773" s="33">
        <v>5</v>
      </c>
      <c r="AB3773" s="32"/>
      <c r="AC3773" s="14">
        <f t="shared" si="3074"/>
        <v>6</v>
      </c>
      <c r="AD3773" s="31"/>
      <c r="AE3773" s="32">
        <v>1</v>
      </c>
      <c r="AF3773" s="33">
        <v>5</v>
      </c>
      <c r="AG3773" s="32"/>
      <c r="AH3773" s="14">
        <f t="shared" si="3075"/>
        <v>6</v>
      </c>
      <c r="AI3773" s="15">
        <f t="shared" si="3068"/>
        <v>18</v>
      </c>
      <c r="AJ3773" s="56">
        <v>45835</v>
      </c>
    </row>
    <row r="3774" spans="1:37" x14ac:dyDescent="0.15">
      <c r="A3774" s="30"/>
      <c r="B3774" s="37"/>
      <c r="C3774" s="19"/>
      <c r="D3774" s="18"/>
      <c r="E3774" s="32"/>
      <c r="F3774" s="14">
        <f t="shared" si="3076"/>
        <v>0</v>
      </c>
      <c r="G3774" s="37"/>
      <c r="H3774" s="19"/>
      <c r="I3774" s="18"/>
      <c r="J3774" s="32"/>
      <c r="K3774" s="14">
        <f t="shared" si="3077"/>
        <v>0</v>
      </c>
      <c r="L3774" s="37"/>
      <c r="M3774" s="19"/>
      <c r="N3774" s="18"/>
      <c r="O3774" s="32"/>
      <c r="P3774" s="14">
        <f t="shared" si="3078"/>
        <v>0</v>
      </c>
      <c r="Q3774" s="15">
        <f t="shared" si="3060"/>
        <v>0</v>
      </c>
      <c r="S3774" s="30" t="s">
        <v>2623</v>
      </c>
      <c r="T3774" s="31">
        <v>2</v>
      </c>
      <c r="U3774" s="32"/>
      <c r="V3774" s="33">
        <v>1</v>
      </c>
      <c r="W3774" s="32">
        <v>2</v>
      </c>
      <c r="X3774" s="14">
        <f t="shared" si="3073"/>
        <v>5</v>
      </c>
      <c r="Y3774" s="31">
        <v>2</v>
      </c>
      <c r="Z3774" s="32"/>
      <c r="AA3774" s="33">
        <v>1</v>
      </c>
      <c r="AB3774" s="32">
        <v>2</v>
      </c>
      <c r="AC3774" s="14">
        <f t="shared" si="3074"/>
        <v>5</v>
      </c>
      <c r="AD3774" s="31">
        <v>2</v>
      </c>
      <c r="AE3774" s="32"/>
      <c r="AF3774" s="33">
        <v>1</v>
      </c>
      <c r="AG3774" s="32">
        <v>2</v>
      </c>
      <c r="AH3774" s="14">
        <f t="shared" si="3075"/>
        <v>5</v>
      </c>
      <c r="AI3774" s="15">
        <f t="shared" si="3068"/>
        <v>15</v>
      </c>
      <c r="AJ3774" s="56">
        <v>45840</v>
      </c>
    </row>
    <row r="3775" spans="1:37" x14ac:dyDescent="0.15">
      <c r="A3775" s="30"/>
      <c r="B3775" s="37"/>
      <c r="C3775" s="19"/>
      <c r="D3775" s="18"/>
      <c r="E3775" s="32"/>
      <c r="F3775" s="14">
        <f t="shared" si="3076"/>
        <v>0</v>
      </c>
      <c r="G3775" s="37"/>
      <c r="H3775" s="19"/>
      <c r="I3775" s="18"/>
      <c r="J3775" s="32"/>
      <c r="K3775" s="14">
        <f t="shared" si="3077"/>
        <v>0</v>
      </c>
      <c r="L3775" s="37"/>
      <c r="M3775" s="19"/>
      <c r="N3775" s="18"/>
      <c r="O3775" s="32"/>
      <c r="P3775" s="14">
        <f t="shared" si="3078"/>
        <v>0</v>
      </c>
      <c r="Q3775" s="15">
        <f t="shared" si="3060"/>
        <v>0</v>
      </c>
      <c r="S3775" s="30" t="s">
        <v>2626</v>
      </c>
      <c r="T3775" s="31">
        <v>1</v>
      </c>
      <c r="U3775" s="32"/>
      <c r="V3775" s="33">
        <v>2</v>
      </c>
      <c r="W3775" s="32"/>
      <c r="X3775" s="14">
        <f t="shared" si="3073"/>
        <v>3</v>
      </c>
      <c r="Y3775" s="31">
        <v>1</v>
      </c>
      <c r="Z3775" s="32"/>
      <c r="AA3775" s="33">
        <v>2</v>
      </c>
      <c r="AB3775" s="32"/>
      <c r="AC3775" s="14">
        <f t="shared" si="3074"/>
        <v>3</v>
      </c>
      <c r="AD3775" s="31">
        <v>1</v>
      </c>
      <c r="AE3775" s="32"/>
      <c r="AF3775" s="33">
        <v>2</v>
      </c>
      <c r="AG3775" s="32"/>
      <c r="AH3775" s="14">
        <f t="shared" si="3075"/>
        <v>3</v>
      </c>
      <c r="AI3775" s="15">
        <f t="shared" si="3068"/>
        <v>9</v>
      </c>
      <c r="AJ3775" s="56">
        <v>45842</v>
      </c>
    </row>
    <row r="3776" spans="1:37" x14ac:dyDescent="0.15">
      <c r="A3776" s="39"/>
      <c r="B3776" s="37"/>
      <c r="C3776" s="19"/>
      <c r="D3776" s="18"/>
      <c r="E3776" s="32"/>
      <c r="F3776" s="14">
        <f t="shared" si="3076"/>
        <v>0</v>
      </c>
      <c r="G3776" s="37"/>
      <c r="H3776" s="19"/>
      <c r="I3776" s="18"/>
      <c r="J3776" s="32"/>
      <c r="K3776" s="14">
        <f t="shared" si="3077"/>
        <v>0</v>
      </c>
      <c r="L3776" s="37"/>
      <c r="M3776" s="19"/>
      <c r="N3776" s="18"/>
      <c r="O3776" s="32"/>
      <c r="P3776" s="14">
        <f t="shared" si="3078"/>
        <v>0</v>
      </c>
      <c r="Q3776" s="15">
        <f t="shared" si="3060"/>
        <v>0</v>
      </c>
      <c r="S3776" s="30" t="s">
        <v>2627</v>
      </c>
      <c r="T3776" s="31"/>
      <c r="U3776" s="32"/>
      <c r="V3776" s="33">
        <v>2</v>
      </c>
      <c r="W3776" s="32">
        <v>2</v>
      </c>
      <c r="X3776" s="14">
        <f t="shared" si="3073"/>
        <v>4</v>
      </c>
      <c r="Y3776" s="31"/>
      <c r="Z3776" s="32"/>
      <c r="AA3776" s="33">
        <v>2</v>
      </c>
      <c r="AB3776" s="32">
        <v>2</v>
      </c>
      <c r="AC3776" s="14">
        <f t="shared" si="3074"/>
        <v>4</v>
      </c>
      <c r="AD3776" s="31"/>
      <c r="AE3776" s="32"/>
      <c r="AF3776" s="33">
        <v>2</v>
      </c>
      <c r="AG3776" s="32">
        <v>2</v>
      </c>
      <c r="AH3776" s="14">
        <f t="shared" si="3075"/>
        <v>4</v>
      </c>
      <c r="AI3776" s="15">
        <f t="shared" si="3068"/>
        <v>12</v>
      </c>
      <c r="AJ3776" s="56">
        <v>45842</v>
      </c>
    </row>
    <row r="3777" spans="1:36" x14ac:dyDescent="0.15">
      <c r="A3777" s="30"/>
      <c r="B3777" s="37"/>
      <c r="C3777" s="19"/>
      <c r="D3777" s="18"/>
      <c r="E3777" s="32"/>
      <c r="F3777" s="14">
        <f t="shared" si="3076"/>
        <v>0</v>
      </c>
      <c r="G3777" s="37"/>
      <c r="H3777" s="19"/>
      <c r="I3777" s="18"/>
      <c r="J3777" s="32"/>
      <c r="K3777" s="14">
        <f t="shared" si="3077"/>
        <v>0</v>
      </c>
      <c r="L3777" s="37"/>
      <c r="M3777" s="19"/>
      <c r="N3777" s="18"/>
      <c r="O3777" s="32"/>
      <c r="P3777" s="14">
        <f t="shared" si="3078"/>
        <v>0</v>
      </c>
      <c r="Q3777" s="15">
        <f t="shared" si="3060"/>
        <v>0</v>
      </c>
      <c r="S3777" s="30"/>
      <c r="T3777" s="31"/>
      <c r="U3777" s="32"/>
      <c r="V3777" s="33"/>
      <c r="W3777" s="32"/>
      <c r="X3777" s="14">
        <f t="shared" ref="X3777" si="3088">SUM(T3777:W3777)</f>
        <v>0</v>
      </c>
      <c r="Y3777" s="31"/>
      <c r="Z3777" s="32"/>
      <c r="AA3777" s="33"/>
      <c r="AB3777" s="32"/>
      <c r="AC3777" s="14">
        <f t="shared" ref="AC3777" si="3089">SUM(Y3777:AB3777)</f>
        <v>0</v>
      </c>
      <c r="AD3777" s="31"/>
      <c r="AE3777" s="32"/>
      <c r="AF3777" s="33"/>
      <c r="AG3777" s="32"/>
      <c r="AH3777" s="14">
        <f t="shared" ref="AH3777" si="3090">SUM(AD3777:AG3777)</f>
        <v>0</v>
      </c>
      <c r="AI3777" s="15">
        <f t="shared" ref="AI3777" si="3091">X3777+AC3777+AH3777</f>
        <v>0</v>
      </c>
      <c r="AJ3777" s="57"/>
    </row>
    <row r="3778" spans="1:36" x14ac:dyDescent="0.15">
      <c r="A3778" s="30"/>
      <c r="B3778" s="37"/>
      <c r="C3778" s="19"/>
      <c r="D3778" s="18"/>
      <c r="E3778" s="32"/>
      <c r="F3778" s="14">
        <f t="shared" si="3076"/>
        <v>0</v>
      </c>
      <c r="G3778" s="37"/>
      <c r="H3778" s="19"/>
      <c r="I3778" s="18"/>
      <c r="J3778" s="32"/>
      <c r="K3778" s="14">
        <f t="shared" si="3077"/>
        <v>0</v>
      </c>
      <c r="L3778" s="37"/>
      <c r="M3778" s="19"/>
      <c r="N3778" s="18"/>
      <c r="O3778" s="32"/>
      <c r="P3778" s="14">
        <f t="shared" si="3078"/>
        <v>0</v>
      </c>
      <c r="Q3778" s="15">
        <f t="shared" si="3060"/>
        <v>0</v>
      </c>
      <c r="S3778" s="30" t="s">
        <v>2548</v>
      </c>
      <c r="T3778" s="31"/>
      <c r="U3778" s="32"/>
      <c r="V3778" s="33"/>
      <c r="W3778" s="32"/>
      <c r="X3778" s="14">
        <f t="shared" ref="X3778:X3780" si="3092">SUM(T3778:W3778)</f>
        <v>0</v>
      </c>
      <c r="Y3778" s="31"/>
      <c r="Z3778" s="32"/>
      <c r="AA3778" s="33"/>
      <c r="AB3778" s="32"/>
      <c r="AC3778" s="14">
        <f t="shared" ref="AC3778:AC3780" si="3093">SUM(Y3778:AB3778)</f>
        <v>0</v>
      </c>
      <c r="AD3778" s="31"/>
      <c r="AE3778" s="32"/>
      <c r="AF3778" s="33"/>
      <c r="AG3778" s="32"/>
      <c r="AH3778" s="14">
        <f t="shared" ref="AH3778:AH3780" si="3094">SUM(AD3778:AG3778)</f>
        <v>0</v>
      </c>
      <c r="AI3778" s="15">
        <f t="shared" ref="AI3778:AI3780" si="3095">X3778+AC3778+AH3778</f>
        <v>0</v>
      </c>
      <c r="AJ3778" s="57" t="s">
        <v>2549</v>
      </c>
    </row>
    <row r="3779" spans="1:36" x14ac:dyDescent="0.15">
      <c r="A3779" s="13"/>
      <c r="B3779" s="37"/>
      <c r="C3779" s="19"/>
      <c r="D3779" s="18"/>
      <c r="E3779" s="32"/>
      <c r="F3779" s="14">
        <f t="shared" si="3076"/>
        <v>0</v>
      </c>
      <c r="G3779" s="37"/>
      <c r="H3779" s="19"/>
      <c r="I3779" s="18"/>
      <c r="J3779" s="32"/>
      <c r="K3779" s="14">
        <f t="shared" si="3077"/>
        <v>0</v>
      </c>
      <c r="L3779" s="37"/>
      <c r="M3779" s="19"/>
      <c r="N3779" s="18"/>
      <c r="O3779" s="32"/>
      <c r="P3779" s="14">
        <f t="shared" si="3078"/>
        <v>0</v>
      </c>
      <c r="Q3779" s="15">
        <f t="shared" si="3060"/>
        <v>0</v>
      </c>
      <c r="S3779" s="30" t="s">
        <v>2534</v>
      </c>
      <c r="T3779" s="31"/>
      <c r="U3779" s="32"/>
      <c r="V3779" s="33"/>
      <c r="W3779" s="32"/>
      <c r="X3779" s="14">
        <f t="shared" si="3092"/>
        <v>0</v>
      </c>
      <c r="Y3779" s="31"/>
      <c r="Z3779" s="32"/>
      <c r="AA3779" s="33"/>
      <c r="AB3779" s="32"/>
      <c r="AC3779" s="14">
        <f t="shared" si="3093"/>
        <v>0</v>
      </c>
      <c r="AD3779" s="31"/>
      <c r="AE3779" s="32"/>
      <c r="AF3779" s="33"/>
      <c r="AG3779" s="32"/>
      <c r="AH3779" s="14">
        <f t="shared" si="3094"/>
        <v>0</v>
      </c>
      <c r="AI3779" s="15">
        <f t="shared" si="3095"/>
        <v>0</v>
      </c>
      <c r="AJ3779" s="57" t="s">
        <v>2533</v>
      </c>
    </row>
    <row r="3780" spans="1:36" ht="14.25" thickBot="1" x14ac:dyDescent="0.2">
      <c r="A3780" s="13"/>
      <c r="B3780" s="37"/>
      <c r="C3780" s="19"/>
      <c r="D3780" s="18"/>
      <c r="E3780" s="106"/>
      <c r="F3780" s="14">
        <f t="shared" si="3076"/>
        <v>0</v>
      </c>
      <c r="G3780" s="37"/>
      <c r="H3780" s="19"/>
      <c r="I3780" s="18"/>
      <c r="J3780" s="32"/>
      <c r="K3780" s="14">
        <f t="shared" si="3077"/>
        <v>0</v>
      </c>
      <c r="L3780" s="37"/>
      <c r="M3780" s="19"/>
      <c r="N3780" s="18"/>
      <c r="O3780" s="106"/>
      <c r="P3780" s="14">
        <f t="shared" si="3078"/>
        <v>0</v>
      </c>
      <c r="Q3780" s="24">
        <f t="shared" si="3060"/>
        <v>0</v>
      </c>
      <c r="S3780" s="30" t="s">
        <v>2595</v>
      </c>
      <c r="T3780" s="31"/>
      <c r="U3780" s="32"/>
      <c r="V3780" s="33"/>
      <c r="W3780" s="32"/>
      <c r="X3780" s="14">
        <f t="shared" si="3092"/>
        <v>0</v>
      </c>
      <c r="Y3780" s="31"/>
      <c r="Z3780" s="32"/>
      <c r="AA3780" s="33"/>
      <c r="AB3780" s="32"/>
      <c r="AC3780" s="14">
        <f t="shared" si="3093"/>
        <v>0</v>
      </c>
      <c r="AD3780" s="31"/>
      <c r="AE3780" s="32"/>
      <c r="AF3780" s="33"/>
      <c r="AG3780" s="32"/>
      <c r="AH3780" s="14">
        <f t="shared" si="3094"/>
        <v>0</v>
      </c>
      <c r="AI3780" s="15">
        <f t="shared" si="3095"/>
        <v>0</v>
      </c>
      <c r="AJ3780" s="57" t="s">
        <v>960</v>
      </c>
    </row>
    <row r="3781" spans="1:36" ht="14.25" thickBot="1" x14ac:dyDescent="0.2">
      <c r="A3781" s="3" t="s">
        <v>11</v>
      </c>
      <c r="B3781" s="26">
        <f>SUM(B3757:B3780)</f>
        <v>11</v>
      </c>
      <c r="C3781" s="26">
        <f t="shared" ref="C3781:E3781" si="3096">SUM(C3757:C3780)</f>
        <v>5</v>
      </c>
      <c r="D3781" s="26">
        <f t="shared" si="3096"/>
        <v>10</v>
      </c>
      <c r="E3781" s="26">
        <f t="shared" si="3096"/>
        <v>3</v>
      </c>
      <c r="F3781" s="40">
        <f>SUM(F3757:F3780)</f>
        <v>29</v>
      </c>
      <c r="G3781" s="26">
        <f t="shared" ref="G3781:Q3781" si="3097">SUM(G3757:G3780)</f>
        <v>2</v>
      </c>
      <c r="H3781" s="26">
        <f t="shared" si="3097"/>
        <v>6</v>
      </c>
      <c r="I3781" s="27">
        <f t="shared" si="3097"/>
        <v>9</v>
      </c>
      <c r="J3781" s="27">
        <f t="shared" si="3097"/>
        <v>3</v>
      </c>
      <c r="K3781" s="40">
        <f t="shared" si="3097"/>
        <v>20</v>
      </c>
      <c r="L3781" s="26">
        <f t="shared" si="3097"/>
        <v>4</v>
      </c>
      <c r="M3781" s="26">
        <f t="shared" si="3097"/>
        <v>5</v>
      </c>
      <c r="N3781" s="26">
        <f t="shared" si="3097"/>
        <v>9</v>
      </c>
      <c r="O3781" s="26">
        <f t="shared" si="3097"/>
        <v>3</v>
      </c>
      <c r="P3781" s="40">
        <f t="shared" si="3097"/>
        <v>21</v>
      </c>
      <c r="Q3781" s="41">
        <f t="shared" si="3097"/>
        <v>70</v>
      </c>
      <c r="S3781" s="3" t="s">
        <v>11</v>
      </c>
      <c r="T3781" s="26">
        <f t="shared" ref="T3781:AI3781" si="3098">SUM(T3757:T3780)</f>
        <v>28</v>
      </c>
      <c r="U3781" s="26">
        <f t="shared" si="3098"/>
        <v>33</v>
      </c>
      <c r="V3781" s="26">
        <f t="shared" si="3098"/>
        <v>39</v>
      </c>
      <c r="W3781" s="26">
        <f t="shared" si="3098"/>
        <v>27</v>
      </c>
      <c r="X3781" s="40">
        <f t="shared" si="3098"/>
        <v>127</v>
      </c>
      <c r="Y3781" s="26">
        <f t="shared" si="3098"/>
        <v>31</v>
      </c>
      <c r="Z3781" s="26">
        <f t="shared" si="3098"/>
        <v>42</v>
      </c>
      <c r="AA3781" s="27">
        <f t="shared" si="3098"/>
        <v>41</v>
      </c>
      <c r="AB3781" s="27">
        <f t="shared" si="3098"/>
        <v>27</v>
      </c>
      <c r="AC3781" s="40">
        <f t="shared" si="3098"/>
        <v>141</v>
      </c>
      <c r="AD3781" s="26">
        <f t="shared" si="3098"/>
        <v>26</v>
      </c>
      <c r="AE3781" s="26">
        <f t="shared" si="3098"/>
        <v>30</v>
      </c>
      <c r="AF3781" s="26">
        <f t="shared" si="3098"/>
        <v>32</v>
      </c>
      <c r="AG3781" s="26">
        <f t="shared" si="3098"/>
        <v>27</v>
      </c>
      <c r="AH3781" s="40">
        <f t="shared" si="3098"/>
        <v>115</v>
      </c>
      <c r="AI3781" s="41">
        <f t="shared" si="3098"/>
        <v>383</v>
      </c>
    </row>
    <row r="3782" spans="1:36" ht="14.25" thickBot="1" x14ac:dyDescent="0.2">
      <c r="A3782" s="42" t="s">
        <v>12</v>
      </c>
      <c r="B3782" s="43">
        <f>B3756-B3781</f>
        <v>5</v>
      </c>
      <c r="C3782" s="43">
        <f t="shared" ref="C3782:Q3782" si="3099">C3756-C3781</f>
        <v>5</v>
      </c>
      <c r="D3782" s="43">
        <f t="shared" si="3099"/>
        <v>4</v>
      </c>
      <c r="E3782" s="43">
        <f t="shared" si="3099"/>
        <v>5</v>
      </c>
      <c r="F3782" s="43">
        <f t="shared" si="3099"/>
        <v>19</v>
      </c>
      <c r="G3782" s="43">
        <f t="shared" si="3099"/>
        <v>6</v>
      </c>
      <c r="H3782" s="43">
        <f t="shared" si="3099"/>
        <v>6</v>
      </c>
      <c r="I3782" s="43">
        <f t="shared" si="3099"/>
        <v>4</v>
      </c>
      <c r="J3782" s="43">
        <f t="shared" si="3099"/>
        <v>6</v>
      </c>
      <c r="K3782" s="43">
        <f t="shared" si="3099"/>
        <v>22</v>
      </c>
      <c r="L3782" s="43">
        <f t="shared" si="3099"/>
        <v>6</v>
      </c>
      <c r="M3782" s="43">
        <f t="shared" si="3099"/>
        <v>6</v>
      </c>
      <c r="N3782" s="43">
        <f t="shared" si="3099"/>
        <v>6</v>
      </c>
      <c r="O3782" s="43">
        <f t="shared" si="3099"/>
        <v>5</v>
      </c>
      <c r="P3782" s="43">
        <f t="shared" si="3099"/>
        <v>23</v>
      </c>
      <c r="Q3782" s="41">
        <f t="shared" si="3099"/>
        <v>64</v>
      </c>
      <c r="S3782" s="42" t="s">
        <v>12</v>
      </c>
      <c r="T3782" s="43">
        <f>T3756-T3781</f>
        <v>338</v>
      </c>
      <c r="U3782" s="43">
        <f t="shared" ref="U3782:AI3782" si="3100">U3756-U3781</f>
        <v>449</v>
      </c>
      <c r="V3782" s="43">
        <f t="shared" si="3100"/>
        <v>316</v>
      </c>
      <c r="W3782" s="43">
        <f t="shared" si="3100"/>
        <v>294</v>
      </c>
      <c r="X3782" s="43">
        <f t="shared" si="3100"/>
        <v>1397</v>
      </c>
      <c r="Y3782" s="43">
        <f t="shared" si="3100"/>
        <v>281</v>
      </c>
      <c r="Z3782" s="43">
        <f t="shared" si="3100"/>
        <v>649</v>
      </c>
      <c r="AA3782" s="43">
        <f t="shared" si="3100"/>
        <v>386</v>
      </c>
      <c r="AB3782" s="43">
        <f t="shared" si="3100"/>
        <v>371</v>
      </c>
      <c r="AC3782" s="43">
        <f t="shared" si="3100"/>
        <v>1687</v>
      </c>
      <c r="AD3782" s="43">
        <f t="shared" si="3100"/>
        <v>217</v>
      </c>
      <c r="AE3782" s="43">
        <f t="shared" si="3100"/>
        <v>628</v>
      </c>
      <c r="AF3782" s="43">
        <f t="shared" si="3100"/>
        <v>234</v>
      </c>
      <c r="AG3782" s="43">
        <f t="shared" si="3100"/>
        <v>309</v>
      </c>
      <c r="AH3782" s="43">
        <f t="shared" si="3100"/>
        <v>1388</v>
      </c>
      <c r="AI3782" s="41">
        <f t="shared" si="3100"/>
        <v>4472</v>
      </c>
    </row>
    <row r="3785" spans="1:36" ht="21.75" thickBot="1" x14ac:dyDescent="0.25">
      <c r="A3785" s="50" t="s">
        <v>13</v>
      </c>
      <c r="B3785" s="51"/>
      <c r="C3785" s="51"/>
      <c r="D3785" s="51"/>
      <c r="E3785" s="51"/>
      <c r="F3785" s="54" t="s">
        <v>26</v>
      </c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S3785" s="50" t="s">
        <v>14</v>
      </c>
      <c r="T3785" s="51"/>
      <c r="U3785" s="51"/>
      <c r="V3785" s="51"/>
      <c r="W3785" s="51"/>
      <c r="X3785" s="54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</row>
    <row r="3786" spans="1:36" ht="14.25" thickBot="1" x14ac:dyDescent="0.2">
      <c r="A3786" s="2" t="s">
        <v>0</v>
      </c>
      <c r="B3786" s="225" t="s">
        <v>15</v>
      </c>
      <c r="C3786" s="225"/>
      <c r="D3786" s="225"/>
      <c r="E3786" s="225"/>
      <c r="F3786" s="226"/>
      <c r="G3786" s="225" t="s">
        <v>1</v>
      </c>
      <c r="H3786" s="225"/>
      <c r="I3786" s="225"/>
      <c r="J3786" s="225"/>
      <c r="K3786" s="226"/>
      <c r="L3786" s="225" t="s">
        <v>16</v>
      </c>
      <c r="M3786" s="225"/>
      <c r="N3786" s="225"/>
      <c r="O3786" s="225"/>
      <c r="P3786" s="225"/>
      <c r="Q3786" s="227" t="s">
        <v>2</v>
      </c>
      <c r="S3786" s="2" t="s">
        <v>0</v>
      </c>
      <c r="T3786" s="224" t="s">
        <v>15</v>
      </c>
      <c r="U3786" s="225"/>
      <c r="V3786" s="225"/>
      <c r="W3786" s="225"/>
      <c r="X3786" s="169"/>
      <c r="Y3786" s="224" t="s">
        <v>1</v>
      </c>
      <c r="Z3786" s="225"/>
      <c r="AA3786" s="225"/>
      <c r="AB3786" s="225"/>
      <c r="AC3786" s="169"/>
      <c r="AD3786" s="224" t="s">
        <v>16</v>
      </c>
      <c r="AE3786" s="225"/>
      <c r="AF3786" s="225"/>
      <c r="AG3786" s="225"/>
      <c r="AH3786" s="168"/>
      <c r="AI3786" s="227" t="s">
        <v>2</v>
      </c>
    </row>
    <row r="3787" spans="1:36" ht="14.25" thickBot="1" x14ac:dyDescent="0.2">
      <c r="A3787" s="2" t="s">
        <v>3</v>
      </c>
      <c r="B3787" s="3" t="s">
        <v>4</v>
      </c>
      <c r="C3787" s="2" t="s">
        <v>5</v>
      </c>
      <c r="D3787" s="4" t="s">
        <v>6</v>
      </c>
      <c r="E3787" s="2" t="s">
        <v>821</v>
      </c>
      <c r="F3787" s="2" t="s">
        <v>7</v>
      </c>
      <c r="G3787" s="3" t="s">
        <v>4</v>
      </c>
      <c r="H3787" s="2" t="s">
        <v>5</v>
      </c>
      <c r="I3787" s="4" t="s">
        <v>6</v>
      </c>
      <c r="J3787" s="2" t="s">
        <v>820</v>
      </c>
      <c r="K3787" s="2" t="s">
        <v>7</v>
      </c>
      <c r="L3787" s="3" t="s">
        <v>4</v>
      </c>
      <c r="M3787" s="2" t="s">
        <v>5</v>
      </c>
      <c r="N3787" s="4" t="s">
        <v>6</v>
      </c>
      <c r="O3787" s="2" t="s">
        <v>820</v>
      </c>
      <c r="P3787" s="3" t="s">
        <v>7</v>
      </c>
      <c r="Q3787" s="228"/>
      <c r="S3787" s="2" t="s">
        <v>1954</v>
      </c>
      <c r="T3787" s="177" t="s">
        <v>2565</v>
      </c>
      <c r="U3787" s="178" t="s">
        <v>2566</v>
      </c>
      <c r="V3787" s="179" t="s">
        <v>2567</v>
      </c>
      <c r="W3787" s="178" t="s">
        <v>2568</v>
      </c>
      <c r="X3787" s="2" t="s">
        <v>7</v>
      </c>
      <c r="Y3787" s="177" t="s">
        <v>2565</v>
      </c>
      <c r="Z3787" s="178" t="s">
        <v>2566</v>
      </c>
      <c r="AA3787" s="179" t="s">
        <v>2567</v>
      </c>
      <c r="AB3787" s="178" t="s">
        <v>2568</v>
      </c>
      <c r="AC3787" s="2" t="s">
        <v>7</v>
      </c>
      <c r="AD3787" s="177" t="s">
        <v>2565</v>
      </c>
      <c r="AE3787" s="178" t="s">
        <v>2566</v>
      </c>
      <c r="AF3787" s="179" t="s">
        <v>2567</v>
      </c>
      <c r="AG3787" s="178" t="s">
        <v>2568</v>
      </c>
      <c r="AH3787" s="3" t="s">
        <v>7</v>
      </c>
      <c r="AI3787" s="228"/>
      <c r="AJ3787" s="171" t="s">
        <v>2564</v>
      </c>
    </row>
    <row r="3788" spans="1:36" x14ac:dyDescent="0.15">
      <c r="A3788" s="5" t="s">
        <v>12</v>
      </c>
      <c r="B3788" s="6">
        <f>B3782</f>
        <v>5</v>
      </c>
      <c r="C3788" s="7">
        <f>C3782</f>
        <v>5</v>
      </c>
      <c r="D3788" s="6">
        <f>D3782</f>
        <v>4</v>
      </c>
      <c r="E3788" s="7">
        <f>E3782</f>
        <v>5</v>
      </c>
      <c r="F3788" s="8">
        <f>SUM(B3788:E3788)</f>
        <v>19</v>
      </c>
      <c r="G3788" s="6">
        <f>G3782</f>
        <v>6</v>
      </c>
      <c r="H3788" s="7">
        <f>H3782</f>
        <v>6</v>
      </c>
      <c r="I3788" s="6">
        <f>I3782</f>
        <v>4</v>
      </c>
      <c r="J3788" s="7">
        <f>J3782</f>
        <v>6</v>
      </c>
      <c r="K3788" s="8">
        <f>SUM(G3788:J3788)</f>
        <v>22</v>
      </c>
      <c r="L3788" s="6">
        <f>L3782</f>
        <v>6</v>
      </c>
      <c r="M3788" s="7">
        <f>M3782</f>
        <v>6</v>
      </c>
      <c r="N3788" s="6">
        <f>N3782</f>
        <v>6</v>
      </c>
      <c r="O3788" s="7">
        <f>O3782</f>
        <v>5</v>
      </c>
      <c r="P3788" s="8">
        <f>SUM(L3788:O3788)</f>
        <v>23</v>
      </c>
      <c r="Q3788" s="9">
        <f>F3788+K3788+P3788</f>
        <v>64</v>
      </c>
      <c r="S3788" s="5" t="s">
        <v>12</v>
      </c>
      <c r="T3788" s="6">
        <f>T3782</f>
        <v>338</v>
      </c>
      <c r="U3788" s="7">
        <f>U3782</f>
        <v>449</v>
      </c>
      <c r="V3788" s="6">
        <f>V3782</f>
        <v>316</v>
      </c>
      <c r="W3788" s="7">
        <f>W3782</f>
        <v>294</v>
      </c>
      <c r="X3788" s="8">
        <f>SUM(T3788:W3788)</f>
        <v>1397</v>
      </c>
      <c r="Y3788" s="6">
        <f>Y3782</f>
        <v>281</v>
      </c>
      <c r="Z3788" s="7">
        <f>Z3782</f>
        <v>649</v>
      </c>
      <c r="AA3788" s="6">
        <f>AA3782</f>
        <v>386</v>
      </c>
      <c r="AB3788" s="7">
        <f>AB3782</f>
        <v>371</v>
      </c>
      <c r="AC3788" s="8">
        <f>SUM(Y3788:AB3788)</f>
        <v>1687</v>
      </c>
      <c r="AD3788" s="7">
        <f>AD3782</f>
        <v>217</v>
      </c>
      <c r="AE3788" s="7">
        <f>AE3782</f>
        <v>628</v>
      </c>
      <c r="AF3788" s="6">
        <f>AF3782</f>
        <v>234</v>
      </c>
      <c r="AG3788" s="7">
        <f>AG3782</f>
        <v>309</v>
      </c>
      <c r="AH3788" s="8">
        <f>SUM(AD3788:AG3788)</f>
        <v>1388</v>
      </c>
      <c r="AI3788" s="9">
        <f>X3788+AC3788+AH3788</f>
        <v>4472</v>
      </c>
    </row>
    <row r="3789" spans="1:36" x14ac:dyDescent="0.15">
      <c r="A3789" s="11" t="s">
        <v>298</v>
      </c>
      <c r="B3789" s="31">
        <v>2</v>
      </c>
      <c r="C3789" s="32">
        <v>2</v>
      </c>
      <c r="D3789" s="33">
        <f>3+1</f>
        <v>4</v>
      </c>
      <c r="E3789" s="32"/>
      <c r="F3789" s="14">
        <f t="shared" ref="F3789:F3798" si="3101">SUM(B3789:E3789)</f>
        <v>8</v>
      </c>
      <c r="G3789" s="31">
        <v>3</v>
      </c>
      <c r="H3789" s="32">
        <f>2+1</f>
        <v>3</v>
      </c>
      <c r="I3789" s="33">
        <v>2</v>
      </c>
      <c r="J3789" s="32"/>
      <c r="K3789" s="14">
        <f t="shared" ref="K3789:K3798" si="3102">SUM(G3789:J3789)</f>
        <v>8</v>
      </c>
      <c r="L3789" s="31">
        <f>7+2</f>
        <v>9</v>
      </c>
      <c r="M3789" s="32">
        <v>5</v>
      </c>
      <c r="N3789" s="33">
        <v>3</v>
      </c>
      <c r="O3789" s="32"/>
      <c r="P3789" s="14">
        <f t="shared" ref="P3789:P3798" si="3103">SUM(L3789:O3789)</f>
        <v>17</v>
      </c>
      <c r="Q3789" s="15">
        <f t="shared" ref="Q3789:Q3823" si="3104">F3789+K3789+P3789</f>
        <v>33</v>
      </c>
      <c r="R3789" s="93">
        <v>45866</v>
      </c>
      <c r="S3789" s="11" t="s">
        <v>9</v>
      </c>
      <c r="T3789" s="12"/>
      <c r="U3789" s="13"/>
      <c r="V3789" s="12"/>
      <c r="W3789" s="30"/>
      <c r="X3789" s="14">
        <f>SUM(T3789:W3789)</f>
        <v>0</v>
      </c>
      <c r="Y3789" s="12"/>
      <c r="Z3789" s="13"/>
      <c r="AA3789" s="12"/>
      <c r="AB3789" s="30"/>
      <c r="AC3789" s="14">
        <f>SUM(Y3789:AB3789)</f>
        <v>0</v>
      </c>
      <c r="AD3789" s="12"/>
      <c r="AE3789" s="13"/>
      <c r="AF3789" s="12"/>
      <c r="AG3789" s="30"/>
      <c r="AH3789" s="14">
        <f>SUM(AD3789:AG3789)</f>
        <v>0</v>
      </c>
      <c r="AI3789" s="15">
        <f t="shared" ref="AI3789:AI3817" si="3105">X3789+AC3789+AH3789</f>
        <v>0</v>
      </c>
    </row>
    <row r="3790" spans="1:36" x14ac:dyDescent="0.15">
      <c r="A3790" s="11" t="s">
        <v>2641</v>
      </c>
      <c r="B3790" s="37">
        <v>1</v>
      </c>
      <c r="C3790" s="19"/>
      <c r="D3790" s="18">
        <v>1</v>
      </c>
      <c r="E3790" s="32">
        <v>1</v>
      </c>
      <c r="F3790" s="14">
        <f t="shared" si="3101"/>
        <v>3</v>
      </c>
      <c r="G3790" s="37">
        <v>1</v>
      </c>
      <c r="H3790" s="19">
        <v>1</v>
      </c>
      <c r="I3790" s="18">
        <v>1</v>
      </c>
      <c r="J3790" s="32"/>
      <c r="K3790" s="14">
        <f t="shared" si="3102"/>
        <v>3</v>
      </c>
      <c r="L3790" s="37">
        <v>1</v>
      </c>
      <c r="M3790" s="19">
        <v>1</v>
      </c>
      <c r="N3790" s="18"/>
      <c r="O3790" s="32"/>
      <c r="P3790" s="14">
        <f t="shared" si="3103"/>
        <v>2</v>
      </c>
      <c r="Q3790" s="15">
        <f t="shared" si="3104"/>
        <v>8</v>
      </c>
      <c r="R3790" s="93">
        <v>45868</v>
      </c>
      <c r="S3790" s="11" t="s">
        <v>9</v>
      </c>
      <c r="T3790" s="46"/>
      <c r="U3790" s="47"/>
      <c r="V3790" s="46"/>
      <c r="W3790" s="88"/>
      <c r="X3790" s="14">
        <f t="shared" ref="X3790:X3798" si="3106">SUM(T3790:W3790)</f>
        <v>0</v>
      </c>
      <c r="Y3790" s="46"/>
      <c r="Z3790" s="47"/>
      <c r="AA3790" s="46"/>
      <c r="AB3790" s="88"/>
      <c r="AC3790" s="14">
        <f t="shared" ref="AC3790:AC3798" si="3107">SUM(Y3790:AB3790)</f>
        <v>0</v>
      </c>
      <c r="AD3790" s="46"/>
      <c r="AE3790" s="47"/>
      <c r="AF3790" s="46"/>
      <c r="AG3790" s="88"/>
      <c r="AH3790" s="14">
        <f t="shared" ref="AH3790:AH3798" si="3108">SUM(AD3790:AG3790)</f>
        <v>0</v>
      </c>
      <c r="AI3790" s="15">
        <f t="shared" si="3105"/>
        <v>0</v>
      </c>
    </row>
    <row r="3791" spans="1:36" x14ac:dyDescent="0.15">
      <c r="A3791" s="11" t="s">
        <v>66</v>
      </c>
      <c r="B3791" s="12"/>
      <c r="C3791" s="13">
        <v>1</v>
      </c>
      <c r="D3791" s="12">
        <v>1</v>
      </c>
      <c r="E3791" s="30">
        <v>1</v>
      </c>
      <c r="F3791" s="14">
        <f t="shared" si="3101"/>
        <v>3</v>
      </c>
      <c r="G3791" s="12"/>
      <c r="H3791" s="13">
        <v>1</v>
      </c>
      <c r="I3791" s="12">
        <v>1</v>
      </c>
      <c r="J3791" s="30">
        <v>1</v>
      </c>
      <c r="K3791" s="14">
        <f t="shared" si="3102"/>
        <v>3</v>
      </c>
      <c r="L3791" s="12"/>
      <c r="M3791" s="13">
        <v>1</v>
      </c>
      <c r="N3791" s="12">
        <v>1</v>
      </c>
      <c r="O3791" s="30">
        <v>1</v>
      </c>
      <c r="P3791" s="14">
        <f t="shared" si="3103"/>
        <v>3</v>
      </c>
      <c r="Q3791" s="15">
        <f t="shared" si="3104"/>
        <v>9</v>
      </c>
      <c r="R3791" s="56">
        <v>45875</v>
      </c>
      <c r="S3791" s="11" t="s">
        <v>9</v>
      </c>
      <c r="T3791" s="46"/>
      <c r="U3791" s="47"/>
      <c r="V3791" s="46"/>
      <c r="W3791" s="88"/>
      <c r="X3791" s="14">
        <f t="shared" ref="X3791:X3792" si="3109">SUM(T3791:W3791)</f>
        <v>0</v>
      </c>
      <c r="Y3791" s="46"/>
      <c r="Z3791" s="47"/>
      <c r="AA3791" s="46"/>
      <c r="AB3791" s="88"/>
      <c r="AC3791" s="14">
        <f t="shared" ref="AC3791:AC3792" si="3110">SUM(Y3791:AB3791)</f>
        <v>0</v>
      </c>
      <c r="AD3791" s="46"/>
      <c r="AE3791" s="47"/>
      <c r="AF3791" s="46"/>
      <c r="AG3791" s="88"/>
      <c r="AH3791" s="14">
        <f t="shared" ref="AH3791:AH3792" si="3111">SUM(AD3791:AG3791)</f>
        <v>0</v>
      </c>
      <c r="AI3791" s="15">
        <f t="shared" ref="AI3791:AI3792" si="3112">X3791+AC3791+AH3791</f>
        <v>0</v>
      </c>
    </row>
    <row r="3792" spans="1:36" x14ac:dyDescent="0.15">
      <c r="A3792" s="11" t="s">
        <v>9</v>
      </c>
      <c r="B3792" s="12">
        <v>5</v>
      </c>
      <c r="C3792" s="13"/>
      <c r="D3792" s="12"/>
      <c r="E3792" s="30">
        <v>3</v>
      </c>
      <c r="F3792" s="14">
        <f t="shared" si="3101"/>
        <v>8</v>
      </c>
      <c r="G3792" s="12">
        <v>3</v>
      </c>
      <c r="H3792" s="13"/>
      <c r="I3792" s="12">
        <v>3</v>
      </c>
      <c r="J3792" s="30">
        <v>3</v>
      </c>
      <c r="K3792" s="14">
        <f t="shared" si="3102"/>
        <v>9</v>
      </c>
      <c r="L3792" s="12">
        <v>3</v>
      </c>
      <c r="M3792" s="13"/>
      <c r="N3792" s="12"/>
      <c r="O3792" s="30">
        <v>3</v>
      </c>
      <c r="P3792" s="14">
        <f t="shared" si="3103"/>
        <v>6</v>
      </c>
      <c r="Q3792" s="15">
        <f t="shared" si="3104"/>
        <v>23</v>
      </c>
      <c r="R3792" s="56">
        <v>45894</v>
      </c>
      <c r="S3792" s="11" t="s">
        <v>9</v>
      </c>
      <c r="T3792" s="46"/>
      <c r="U3792" s="47"/>
      <c r="V3792" s="46"/>
      <c r="W3792" s="88"/>
      <c r="X3792" s="14">
        <f t="shared" si="3109"/>
        <v>0</v>
      </c>
      <c r="Y3792" s="46"/>
      <c r="Z3792" s="47"/>
      <c r="AA3792" s="46"/>
      <c r="AB3792" s="88"/>
      <c r="AC3792" s="14">
        <f t="shared" si="3110"/>
        <v>0</v>
      </c>
      <c r="AD3792" s="46"/>
      <c r="AE3792" s="47"/>
      <c r="AF3792" s="46"/>
      <c r="AG3792" s="88"/>
      <c r="AH3792" s="14">
        <f t="shared" si="3111"/>
        <v>0</v>
      </c>
      <c r="AI3792" s="15">
        <f t="shared" si="3112"/>
        <v>0</v>
      </c>
    </row>
    <row r="3793" spans="1:37" x14ac:dyDescent="0.15">
      <c r="A3793" s="11" t="s">
        <v>1990</v>
      </c>
      <c r="B3793" s="12">
        <v>1</v>
      </c>
      <c r="C3793" s="13">
        <v>1</v>
      </c>
      <c r="D3793" s="12">
        <v>-1</v>
      </c>
      <c r="E3793" s="30">
        <v>-2</v>
      </c>
      <c r="F3793" s="14">
        <f t="shared" si="3101"/>
        <v>-1</v>
      </c>
      <c r="G3793" s="12">
        <v>1</v>
      </c>
      <c r="H3793" s="13">
        <v>1</v>
      </c>
      <c r="I3793" s="12">
        <v>-1</v>
      </c>
      <c r="J3793" s="30">
        <v>0</v>
      </c>
      <c r="K3793" s="14">
        <f t="shared" si="3102"/>
        <v>1</v>
      </c>
      <c r="L3793" s="12">
        <v>0</v>
      </c>
      <c r="M3793" s="13">
        <v>0</v>
      </c>
      <c r="N3793" s="12">
        <v>0</v>
      </c>
      <c r="O3793" s="30">
        <v>1</v>
      </c>
      <c r="P3793" s="14">
        <f t="shared" si="3103"/>
        <v>1</v>
      </c>
      <c r="Q3793" s="15">
        <f t="shared" si="3104"/>
        <v>1</v>
      </c>
      <c r="R3793" s="56">
        <v>45894</v>
      </c>
      <c r="S3793" s="11" t="s">
        <v>9</v>
      </c>
      <c r="T3793" s="46"/>
      <c r="U3793" s="47"/>
      <c r="V3793" s="46"/>
      <c r="W3793" s="88"/>
      <c r="X3793" s="14">
        <f t="shared" ref="X3793:X3794" si="3113">SUM(T3793:W3793)</f>
        <v>0</v>
      </c>
      <c r="Y3793" s="46"/>
      <c r="Z3793" s="47"/>
      <c r="AA3793" s="46"/>
      <c r="AB3793" s="88"/>
      <c r="AC3793" s="14">
        <f t="shared" ref="AC3793:AC3794" si="3114">SUM(Y3793:AB3793)</f>
        <v>0</v>
      </c>
      <c r="AD3793" s="46"/>
      <c r="AE3793" s="47"/>
      <c r="AF3793" s="46"/>
      <c r="AG3793" s="88"/>
      <c r="AH3793" s="14">
        <f t="shared" ref="AH3793:AH3794" si="3115">SUM(AD3793:AG3793)</f>
        <v>0</v>
      </c>
      <c r="AI3793" s="15">
        <f t="shared" ref="AI3793:AI3794" si="3116">X3793+AC3793+AH3793</f>
        <v>0</v>
      </c>
    </row>
    <row r="3794" spans="1:37" x14ac:dyDescent="0.15">
      <c r="A3794" s="11" t="s">
        <v>9</v>
      </c>
      <c r="B3794" s="12"/>
      <c r="C3794" s="13"/>
      <c r="D3794" s="12"/>
      <c r="E3794" s="30"/>
      <c r="F3794" s="14">
        <f t="shared" si="3101"/>
        <v>0</v>
      </c>
      <c r="G3794" s="12"/>
      <c r="H3794" s="13"/>
      <c r="I3794" s="12"/>
      <c r="J3794" s="30"/>
      <c r="K3794" s="14">
        <f t="shared" si="3102"/>
        <v>0</v>
      </c>
      <c r="L3794" s="12"/>
      <c r="M3794" s="13"/>
      <c r="N3794" s="12"/>
      <c r="O3794" s="30"/>
      <c r="P3794" s="14">
        <f t="shared" si="3103"/>
        <v>0</v>
      </c>
      <c r="Q3794" s="15">
        <f t="shared" si="3104"/>
        <v>0</v>
      </c>
      <c r="R3794" s="57"/>
      <c r="S3794" s="11" t="s">
        <v>9</v>
      </c>
      <c r="T3794" s="46"/>
      <c r="U3794" s="47"/>
      <c r="V3794" s="46"/>
      <c r="W3794" s="88"/>
      <c r="X3794" s="14">
        <f t="shared" si="3113"/>
        <v>0</v>
      </c>
      <c r="Y3794" s="46"/>
      <c r="Z3794" s="47"/>
      <c r="AA3794" s="46"/>
      <c r="AB3794" s="88"/>
      <c r="AC3794" s="14">
        <f t="shared" si="3114"/>
        <v>0</v>
      </c>
      <c r="AD3794" s="46"/>
      <c r="AE3794" s="47"/>
      <c r="AF3794" s="46"/>
      <c r="AG3794" s="88"/>
      <c r="AH3794" s="14">
        <f t="shared" si="3115"/>
        <v>0</v>
      </c>
      <c r="AI3794" s="15">
        <f t="shared" si="3116"/>
        <v>0</v>
      </c>
    </row>
    <row r="3795" spans="1:37" x14ac:dyDescent="0.15">
      <c r="A3795" s="11" t="s">
        <v>9</v>
      </c>
      <c r="B3795" s="18"/>
      <c r="C3795" s="19"/>
      <c r="D3795" s="18"/>
      <c r="E3795" s="32"/>
      <c r="F3795" s="14">
        <f t="shared" si="3101"/>
        <v>0</v>
      </c>
      <c r="G3795" s="18"/>
      <c r="H3795" s="19"/>
      <c r="I3795" s="18"/>
      <c r="J3795" s="32"/>
      <c r="K3795" s="14">
        <f t="shared" si="3102"/>
        <v>0</v>
      </c>
      <c r="L3795" s="18"/>
      <c r="M3795" s="19"/>
      <c r="N3795" s="18"/>
      <c r="O3795" s="32"/>
      <c r="P3795" s="14">
        <f t="shared" si="3103"/>
        <v>0</v>
      </c>
      <c r="Q3795" s="15">
        <f t="shared" si="3104"/>
        <v>0</v>
      </c>
      <c r="S3795" s="11" t="s">
        <v>9</v>
      </c>
      <c r="T3795" s="46"/>
      <c r="U3795" s="47"/>
      <c r="V3795" s="46"/>
      <c r="W3795" s="88"/>
      <c r="X3795" s="14">
        <f t="shared" si="3106"/>
        <v>0</v>
      </c>
      <c r="Y3795" s="46"/>
      <c r="Z3795" s="47"/>
      <c r="AA3795" s="46"/>
      <c r="AB3795" s="88"/>
      <c r="AC3795" s="14">
        <f t="shared" si="3107"/>
        <v>0</v>
      </c>
      <c r="AD3795" s="46"/>
      <c r="AE3795" s="47"/>
      <c r="AF3795" s="46"/>
      <c r="AG3795" s="88"/>
      <c r="AH3795" s="14">
        <f t="shared" si="3108"/>
        <v>0</v>
      </c>
      <c r="AI3795" s="15">
        <f t="shared" si="3105"/>
        <v>0</v>
      </c>
    </row>
    <row r="3796" spans="1:37" x14ac:dyDescent="0.15">
      <c r="A3796" s="11" t="s">
        <v>9</v>
      </c>
      <c r="B3796" s="18"/>
      <c r="C3796" s="19"/>
      <c r="D3796" s="18"/>
      <c r="E3796" s="32"/>
      <c r="F3796" s="14">
        <f t="shared" si="3101"/>
        <v>0</v>
      </c>
      <c r="G3796" s="18"/>
      <c r="H3796" s="19"/>
      <c r="I3796" s="18"/>
      <c r="J3796" s="32"/>
      <c r="K3796" s="14">
        <f t="shared" si="3102"/>
        <v>0</v>
      </c>
      <c r="L3796" s="18"/>
      <c r="M3796" s="19"/>
      <c r="N3796" s="18"/>
      <c r="O3796" s="32"/>
      <c r="P3796" s="14">
        <f t="shared" si="3103"/>
        <v>0</v>
      </c>
      <c r="Q3796" s="15">
        <f t="shared" si="3104"/>
        <v>0</v>
      </c>
      <c r="S3796" s="11" t="s">
        <v>9</v>
      </c>
      <c r="T3796" s="62"/>
      <c r="U3796" s="47"/>
      <c r="V3796" s="46"/>
      <c r="W3796" s="47"/>
      <c r="X3796" s="123">
        <f t="shared" si="3106"/>
        <v>0</v>
      </c>
      <c r="Y3796" s="46"/>
      <c r="Z3796" s="47"/>
      <c r="AA3796" s="46"/>
      <c r="AB3796" s="47"/>
      <c r="AC3796" s="123">
        <f t="shared" si="3107"/>
        <v>0</v>
      </c>
      <c r="AD3796" s="46"/>
      <c r="AE3796" s="47"/>
      <c r="AF3796" s="46"/>
      <c r="AG3796" s="47"/>
      <c r="AH3796" s="123">
        <f t="shared" si="3108"/>
        <v>0</v>
      </c>
      <c r="AI3796" s="72">
        <f t="shared" si="3105"/>
        <v>0</v>
      </c>
    </row>
    <row r="3797" spans="1:37" x14ac:dyDescent="0.15">
      <c r="A3797" s="11" t="s">
        <v>9</v>
      </c>
      <c r="B3797" s="18"/>
      <c r="C3797" s="19"/>
      <c r="D3797" s="18"/>
      <c r="E3797" s="32"/>
      <c r="F3797" s="14">
        <f t="shared" si="3101"/>
        <v>0</v>
      </c>
      <c r="G3797" s="18"/>
      <c r="H3797" s="19"/>
      <c r="I3797" s="18"/>
      <c r="J3797" s="32"/>
      <c r="K3797" s="14">
        <f t="shared" si="3102"/>
        <v>0</v>
      </c>
      <c r="L3797" s="18"/>
      <c r="M3797" s="19"/>
      <c r="N3797" s="18"/>
      <c r="O3797" s="32"/>
      <c r="P3797" s="14">
        <f t="shared" si="3103"/>
        <v>0</v>
      </c>
      <c r="Q3797" s="15">
        <f t="shared" si="3104"/>
        <v>0</v>
      </c>
      <c r="S3797" s="11" t="s">
        <v>9</v>
      </c>
      <c r="T3797" s="89"/>
      <c r="U3797" s="88"/>
      <c r="V3797" s="89"/>
      <c r="W3797" s="88"/>
      <c r="X3797" s="14">
        <f t="shared" si="3106"/>
        <v>0</v>
      </c>
      <c r="Y3797" s="89"/>
      <c r="Z3797" s="88"/>
      <c r="AA3797" s="89"/>
      <c r="AB3797" s="88"/>
      <c r="AC3797" s="14">
        <f t="shared" si="3107"/>
        <v>0</v>
      </c>
      <c r="AD3797" s="89"/>
      <c r="AE3797" s="88"/>
      <c r="AF3797" s="89"/>
      <c r="AG3797" s="88"/>
      <c r="AH3797" s="14">
        <f t="shared" si="3108"/>
        <v>0</v>
      </c>
      <c r="AI3797" s="15">
        <f t="shared" si="3105"/>
        <v>0</v>
      </c>
    </row>
    <row r="3798" spans="1:37" ht="14.25" thickBot="1" x14ac:dyDescent="0.2">
      <c r="A3798" s="20" t="s">
        <v>9</v>
      </c>
      <c r="B3798" s="21"/>
      <c r="C3798" s="22"/>
      <c r="D3798" s="21"/>
      <c r="E3798" s="105"/>
      <c r="F3798" s="14">
        <f t="shared" si="3101"/>
        <v>0</v>
      </c>
      <c r="G3798" s="21"/>
      <c r="H3798" s="22"/>
      <c r="I3798" s="21"/>
      <c r="J3798" s="105"/>
      <c r="K3798" s="14">
        <f t="shared" si="3102"/>
        <v>0</v>
      </c>
      <c r="L3798" s="21"/>
      <c r="M3798" s="22"/>
      <c r="N3798" s="21"/>
      <c r="O3798" s="105"/>
      <c r="P3798" s="14">
        <f t="shared" si="3103"/>
        <v>0</v>
      </c>
      <c r="Q3798" s="24">
        <f t="shared" si="3104"/>
        <v>0</v>
      </c>
      <c r="S3798" s="11" t="s">
        <v>9</v>
      </c>
      <c r="T3798" s="48"/>
      <c r="U3798" s="49"/>
      <c r="V3798" s="48"/>
      <c r="W3798" s="109"/>
      <c r="X3798" s="14">
        <f t="shared" si="3106"/>
        <v>0</v>
      </c>
      <c r="Y3798" s="48"/>
      <c r="Z3798" s="49"/>
      <c r="AA3798" s="48"/>
      <c r="AB3798" s="109"/>
      <c r="AC3798" s="14">
        <f t="shared" si="3107"/>
        <v>0</v>
      </c>
      <c r="AD3798" s="48"/>
      <c r="AE3798" s="49"/>
      <c r="AF3798" s="48"/>
      <c r="AG3798" s="109"/>
      <c r="AH3798" s="14">
        <f t="shared" si="3108"/>
        <v>0</v>
      </c>
      <c r="AI3798" s="24">
        <f t="shared" si="3105"/>
        <v>0</v>
      </c>
    </row>
    <row r="3799" spans="1:37" ht="14.25" thickBot="1" x14ac:dyDescent="0.2">
      <c r="A3799" s="25" t="s">
        <v>10</v>
      </c>
      <c r="B3799" s="26">
        <f>SUM(B3788:B3798)</f>
        <v>14</v>
      </c>
      <c r="C3799" s="26">
        <f>SUM(C3788:C3798)</f>
        <v>9</v>
      </c>
      <c r="D3799" s="27">
        <f>SUM(D3788:D3798)</f>
        <v>9</v>
      </c>
      <c r="E3799" s="27">
        <f>SUM(E3788:E3798)</f>
        <v>8</v>
      </c>
      <c r="F3799" s="28">
        <f>SUM(B3799:E3799)</f>
        <v>40</v>
      </c>
      <c r="G3799" s="26">
        <f>SUM(G3788:G3798)</f>
        <v>14</v>
      </c>
      <c r="H3799" s="26">
        <f>SUM(H3788:H3798)</f>
        <v>12</v>
      </c>
      <c r="I3799" s="27">
        <f>SUM(I3788:I3798)</f>
        <v>10</v>
      </c>
      <c r="J3799" s="27">
        <f>SUM(J3788:J3798)</f>
        <v>10</v>
      </c>
      <c r="K3799" s="28">
        <f>SUM(G3799:J3799)</f>
        <v>46</v>
      </c>
      <c r="L3799" s="26">
        <f>SUM(L3788:L3798)</f>
        <v>19</v>
      </c>
      <c r="M3799" s="26">
        <f>SUM(M3788:M3798)</f>
        <v>13</v>
      </c>
      <c r="N3799" s="27">
        <f>SUM(N3788:N3798)</f>
        <v>10</v>
      </c>
      <c r="O3799" s="27">
        <f>SUM(O3788:O3798)</f>
        <v>10</v>
      </c>
      <c r="P3799" s="28">
        <f>SUM(L3799:O3799)</f>
        <v>52</v>
      </c>
      <c r="Q3799" s="29">
        <f t="shared" si="3104"/>
        <v>138</v>
      </c>
      <c r="S3799" s="25" t="s">
        <v>10</v>
      </c>
      <c r="T3799" s="26">
        <f>SUM(T3788:T3798)</f>
        <v>338</v>
      </c>
      <c r="U3799" s="26">
        <f>SUM(U3788:U3798)</f>
        <v>449</v>
      </c>
      <c r="V3799" s="27">
        <f>SUM(V3788:V3798)</f>
        <v>316</v>
      </c>
      <c r="W3799" s="27">
        <f>SUM(W3788:W3798)</f>
        <v>294</v>
      </c>
      <c r="X3799" s="28">
        <f>SUM(T3799:W3799)</f>
        <v>1397</v>
      </c>
      <c r="Y3799" s="26">
        <f>SUM(Y3788:Y3798)</f>
        <v>281</v>
      </c>
      <c r="Z3799" s="26">
        <f>SUM(Z3788:Z3798)</f>
        <v>649</v>
      </c>
      <c r="AA3799" s="27">
        <f>SUM(AA3788:AA3798)</f>
        <v>386</v>
      </c>
      <c r="AB3799" s="27">
        <f>SUM(AB3788:AB3798)</f>
        <v>371</v>
      </c>
      <c r="AC3799" s="28">
        <f>SUM(Y3799:AB3799)</f>
        <v>1687</v>
      </c>
      <c r="AD3799" s="26">
        <f>SUM(AD3788:AD3798)</f>
        <v>217</v>
      </c>
      <c r="AE3799" s="26">
        <f>SUM(AE3788:AE3798)</f>
        <v>628</v>
      </c>
      <c r="AF3799" s="27">
        <f>SUM(AF3788:AF3798)</f>
        <v>234</v>
      </c>
      <c r="AG3799" s="27">
        <f>SUM(AG3788:AG3798)</f>
        <v>309</v>
      </c>
      <c r="AH3799" s="28">
        <f>SUM(AD3799:AG3799)</f>
        <v>1388</v>
      </c>
      <c r="AI3799" s="29">
        <f t="shared" si="3105"/>
        <v>4472</v>
      </c>
    </row>
    <row r="3800" spans="1:37" x14ac:dyDescent="0.15">
      <c r="A3800" s="30" t="s">
        <v>2636</v>
      </c>
      <c r="B3800" s="31"/>
      <c r="C3800" s="32"/>
      <c r="D3800" s="33"/>
      <c r="E3800" s="32">
        <v>1</v>
      </c>
      <c r="F3800" s="14">
        <f>SUM(B3800:E3800)</f>
        <v>1</v>
      </c>
      <c r="G3800" s="31"/>
      <c r="H3800" s="32"/>
      <c r="I3800" s="33"/>
      <c r="J3800" s="32">
        <v>1</v>
      </c>
      <c r="K3800" s="14">
        <f>SUM(G3800:J3800)</f>
        <v>1</v>
      </c>
      <c r="L3800" s="31"/>
      <c r="M3800" s="32"/>
      <c r="N3800" s="33"/>
      <c r="O3800" s="32">
        <v>1</v>
      </c>
      <c r="P3800" s="14">
        <f>SUM(L3800:O3800)</f>
        <v>1</v>
      </c>
      <c r="Q3800" s="15">
        <f t="shared" si="3104"/>
        <v>3</v>
      </c>
      <c r="R3800" s="56">
        <v>45862</v>
      </c>
      <c r="S3800" s="13" t="s">
        <v>27</v>
      </c>
      <c r="T3800" s="37">
        <v>2</v>
      </c>
      <c r="U3800" s="19"/>
      <c r="V3800" s="18"/>
      <c r="W3800" s="32">
        <v>2</v>
      </c>
      <c r="X3800" s="14">
        <f t="shared" ref="X3800" si="3117">SUM(T3800:W3800)</f>
        <v>4</v>
      </c>
      <c r="Y3800" s="37">
        <v>2</v>
      </c>
      <c r="Z3800" s="19">
        <v>2</v>
      </c>
      <c r="AA3800" s="18"/>
      <c r="AB3800" s="32">
        <v>2</v>
      </c>
      <c r="AC3800" s="14">
        <f t="shared" ref="AC3800" si="3118">SUM(Y3800:AB3800)</f>
        <v>6</v>
      </c>
      <c r="AD3800" s="37">
        <v>2</v>
      </c>
      <c r="AE3800" s="19"/>
      <c r="AF3800" s="18">
        <v>5</v>
      </c>
      <c r="AG3800" s="32">
        <v>2</v>
      </c>
      <c r="AH3800" s="14">
        <f t="shared" ref="AH3800" si="3119">SUM(AD3800:AG3800)</f>
        <v>9</v>
      </c>
      <c r="AI3800" s="15">
        <f t="shared" si="3105"/>
        <v>19</v>
      </c>
      <c r="AJ3800" s="56">
        <v>45843</v>
      </c>
    </row>
    <row r="3801" spans="1:37" x14ac:dyDescent="0.15">
      <c r="A3801" s="30" t="s">
        <v>88</v>
      </c>
      <c r="B3801" s="37"/>
      <c r="C3801" s="19"/>
      <c r="D3801" s="18"/>
      <c r="E3801" s="32">
        <v>1</v>
      </c>
      <c r="F3801" s="14">
        <f t="shared" ref="F3801:F3823" si="3120">SUM(B3801:E3801)</f>
        <v>1</v>
      </c>
      <c r="G3801" s="37"/>
      <c r="H3801" s="19"/>
      <c r="I3801" s="18"/>
      <c r="J3801" s="32">
        <v>1</v>
      </c>
      <c r="K3801" s="14">
        <f t="shared" ref="K3801:K3823" si="3121">SUM(G3801:J3801)</f>
        <v>1</v>
      </c>
      <c r="L3801" s="37"/>
      <c r="M3801" s="19"/>
      <c r="N3801" s="18"/>
      <c r="O3801" s="32">
        <v>1</v>
      </c>
      <c r="P3801" s="14">
        <f t="shared" ref="P3801:P3823" si="3122">SUM(L3801:O3801)</f>
        <v>1</v>
      </c>
      <c r="Q3801" s="15">
        <f t="shared" si="3104"/>
        <v>3</v>
      </c>
      <c r="R3801" s="56">
        <v>45863</v>
      </c>
      <c r="S3801" s="30" t="s">
        <v>2629</v>
      </c>
      <c r="T3801" s="37">
        <v>1</v>
      </c>
      <c r="U3801" s="19">
        <v>2</v>
      </c>
      <c r="V3801" s="18">
        <v>5</v>
      </c>
      <c r="W3801" s="32"/>
      <c r="X3801" s="14">
        <f t="shared" ref="X3801:X3817" si="3123">SUM(T3801:W3801)</f>
        <v>8</v>
      </c>
      <c r="Y3801" s="37">
        <v>1</v>
      </c>
      <c r="Z3801" s="19">
        <v>2</v>
      </c>
      <c r="AA3801" s="18">
        <v>5</v>
      </c>
      <c r="AB3801" s="32"/>
      <c r="AC3801" s="14">
        <f t="shared" ref="AC3801:AC3817" si="3124">SUM(Y3801:AB3801)</f>
        <v>8</v>
      </c>
      <c r="AD3801" s="37">
        <v>1</v>
      </c>
      <c r="AE3801" s="19">
        <v>2</v>
      </c>
      <c r="AF3801" s="18">
        <v>5</v>
      </c>
      <c r="AG3801" s="32"/>
      <c r="AH3801" s="14">
        <f t="shared" ref="AH3801:AH3817" si="3125">SUM(AD3801:AG3801)</f>
        <v>8</v>
      </c>
      <c r="AI3801" s="15">
        <f t="shared" si="3105"/>
        <v>24</v>
      </c>
      <c r="AJ3801" s="56">
        <v>45847</v>
      </c>
      <c r="AK3801" s="16"/>
    </row>
    <row r="3802" spans="1:37" x14ac:dyDescent="0.15">
      <c r="A3802" s="30" t="s">
        <v>88</v>
      </c>
      <c r="B3802" s="37"/>
      <c r="C3802" s="19"/>
      <c r="D3802" s="18">
        <v>1</v>
      </c>
      <c r="E3802" s="32"/>
      <c r="F3802" s="14">
        <f t="shared" si="3120"/>
        <v>1</v>
      </c>
      <c r="G3802" s="37"/>
      <c r="H3802" s="19"/>
      <c r="I3802" s="18">
        <v>1</v>
      </c>
      <c r="J3802" s="32"/>
      <c r="K3802" s="14">
        <f t="shared" si="3121"/>
        <v>1</v>
      </c>
      <c r="L3802" s="37"/>
      <c r="M3802" s="19"/>
      <c r="N3802" s="18">
        <v>1</v>
      </c>
      <c r="O3802" s="32"/>
      <c r="P3802" s="14">
        <f t="shared" si="3122"/>
        <v>1</v>
      </c>
      <c r="Q3802" s="15">
        <f t="shared" si="3104"/>
        <v>3</v>
      </c>
      <c r="R3802" s="93">
        <v>45866</v>
      </c>
      <c r="S3802" s="30" t="s">
        <v>2630</v>
      </c>
      <c r="T3802" s="37">
        <v>1</v>
      </c>
      <c r="U3802" s="19">
        <v>1</v>
      </c>
      <c r="V3802" s="18">
        <v>1</v>
      </c>
      <c r="W3802" s="32"/>
      <c r="X3802" s="14">
        <f t="shared" si="3123"/>
        <v>3</v>
      </c>
      <c r="Y3802" s="37">
        <v>1</v>
      </c>
      <c r="Z3802" s="19">
        <v>1</v>
      </c>
      <c r="AA3802" s="18">
        <v>1</v>
      </c>
      <c r="AB3802" s="32"/>
      <c r="AC3802" s="14">
        <f t="shared" si="3124"/>
        <v>3</v>
      </c>
      <c r="AD3802" s="37">
        <v>1</v>
      </c>
      <c r="AE3802" s="19">
        <v>1</v>
      </c>
      <c r="AF3802" s="18">
        <v>1</v>
      </c>
      <c r="AG3802" s="32"/>
      <c r="AH3802" s="14">
        <f t="shared" si="3125"/>
        <v>3</v>
      </c>
      <c r="AI3802" s="15">
        <f t="shared" si="3105"/>
        <v>9</v>
      </c>
      <c r="AJ3802" s="56">
        <v>45848</v>
      </c>
      <c r="AK3802" s="16"/>
    </row>
    <row r="3803" spans="1:37" x14ac:dyDescent="0.15">
      <c r="A3803" s="30" t="s">
        <v>2640</v>
      </c>
      <c r="B3803" s="37"/>
      <c r="C3803" s="19">
        <v>1</v>
      </c>
      <c r="D3803" s="18"/>
      <c r="E3803" s="32">
        <v>1</v>
      </c>
      <c r="F3803" s="14">
        <f t="shared" si="3120"/>
        <v>2</v>
      </c>
      <c r="G3803" s="37"/>
      <c r="H3803" s="19">
        <v>1</v>
      </c>
      <c r="I3803" s="18"/>
      <c r="J3803" s="32">
        <v>1</v>
      </c>
      <c r="K3803" s="14">
        <f t="shared" si="3121"/>
        <v>2</v>
      </c>
      <c r="L3803" s="37"/>
      <c r="M3803" s="19">
        <v>1</v>
      </c>
      <c r="N3803" s="18"/>
      <c r="O3803" s="32">
        <v>1</v>
      </c>
      <c r="P3803" s="14">
        <f t="shared" si="3122"/>
        <v>2</v>
      </c>
      <c r="Q3803" s="15">
        <f t="shared" si="3104"/>
        <v>6</v>
      </c>
      <c r="R3803" s="56">
        <v>45870</v>
      </c>
      <c r="S3803" s="30" t="s">
        <v>2631</v>
      </c>
      <c r="T3803" s="37">
        <v>1</v>
      </c>
      <c r="U3803" s="19">
        <v>1</v>
      </c>
      <c r="V3803" s="18">
        <v>1</v>
      </c>
      <c r="W3803" s="32"/>
      <c r="X3803" s="14">
        <f t="shared" si="3123"/>
        <v>3</v>
      </c>
      <c r="Y3803" s="37">
        <v>1</v>
      </c>
      <c r="Z3803" s="19">
        <v>1</v>
      </c>
      <c r="AA3803" s="18">
        <v>1</v>
      </c>
      <c r="AB3803" s="32"/>
      <c r="AC3803" s="14">
        <f t="shared" si="3124"/>
        <v>3</v>
      </c>
      <c r="AD3803" s="37">
        <v>1</v>
      </c>
      <c r="AE3803" s="19">
        <v>1</v>
      </c>
      <c r="AF3803" s="18">
        <v>1</v>
      </c>
      <c r="AG3803" s="32"/>
      <c r="AH3803" s="14">
        <f t="shared" si="3125"/>
        <v>3</v>
      </c>
      <c r="AI3803" s="15">
        <f t="shared" si="3105"/>
        <v>9</v>
      </c>
      <c r="AJ3803" s="56">
        <v>45852</v>
      </c>
    </row>
    <row r="3804" spans="1:37" x14ac:dyDescent="0.15">
      <c r="A3804" s="30" t="s">
        <v>2642</v>
      </c>
      <c r="B3804" s="37">
        <v>5</v>
      </c>
      <c r="C3804" s="19"/>
      <c r="D3804" s="18">
        <v>1</v>
      </c>
      <c r="E3804" s="32"/>
      <c r="F3804" s="14">
        <f t="shared" si="3120"/>
        <v>6</v>
      </c>
      <c r="G3804" s="37">
        <v>5</v>
      </c>
      <c r="H3804" s="19"/>
      <c r="I3804" s="18">
        <v>1</v>
      </c>
      <c r="J3804" s="32"/>
      <c r="K3804" s="14">
        <f t="shared" si="3121"/>
        <v>6</v>
      </c>
      <c r="L3804" s="37">
        <v>5</v>
      </c>
      <c r="M3804" s="19"/>
      <c r="N3804" s="18">
        <v>1</v>
      </c>
      <c r="O3804" s="32"/>
      <c r="P3804" s="14">
        <f t="shared" si="3122"/>
        <v>6</v>
      </c>
      <c r="Q3804" s="15">
        <f t="shared" si="3104"/>
        <v>18</v>
      </c>
      <c r="R3804" s="56">
        <v>45873</v>
      </c>
      <c r="S3804" s="30" t="s">
        <v>2632</v>
      </c>
      <c r="T3804" s="37">
        <v>3</v>
      </c>
      <c r="U3804" s="19">
        <v>4</v>
      </c>
      <c r="V3804" s="18">
        <v>2</v>
      </c>
      <c r="W3804" s="32">
        <v>3</v>
      </c>
      <c r="X3804" s="14">
        <f t="shared" si="3123"/>
        <v>12</v>
      </c>
      <c r="Y3804" s="37">
        <v>3</v>
      </c>
      <c r="Z3804" s="19">
        <v>4</v>
      </c>
      <c r="AA3804" s="18">
        <v>2</v>
      </c>
      <c r="AB3804" s="32">
        <v>3</v>
      </c>
      <c r="AC3804" s="14">
        <f t="shared" si="3124"/>
        <v>12</v>
      </c>
      <c r="AD3804" s="37">
        <v>3</v>
      </c>
      <c r="AE3804" s="19">
        <v>4</v>
      </c>
      <c r="AF3804" s="18">
        <v>2</v>
      </c>
      <c r="AG3804" s="32">
        <v>3</v>
      </c>
      <c r="AH3804" s="14">
        <f t="shared" si="3125"/>
        <v>12</v>
      </c>
      <c r="AI3804" s="15">
        <f t="shared" si="3105"/>
        <v>36</v>
      </c>
      <c r="AJ3804" s="56">
        <v>45854</v>
      </c>
    </row>
    <row r="3805" spans="1:37" x14ac:dyDescent="0.15">
      <c r="A3805" s="30" t="s">
        <v>2643</v>
      </c>
      <c r="B3805" s="37"/>
      <c r="C3805" s="19">
        <v>2</v>
      </c>
      <c r="D3805" s="18">
        <v>3</v>
      </c>
      <c r="E3805" s="32"/>
      <c r="F3805" s="14">
        <f t="shared" si="3120"/>
        <v>5</v>
      </c>
      <c r="G3805" s="37"/>
      <c r="H3805" s="19">
        <v>1</v>
      </c>
      <c r="I3805" s="18">
        <v>2</v>
      </c>
      <c r="J3805" s="32"/>
      <c r="K3805" s="14">
        <f t="shared" si="3121"/>
        <v>3</v>
      </c>
      <c r="L3805" s="37">
        <v>7</v>
      </c>
      <c r="M3805" s="19">
        <v>5</v>
      </c>
      <c r="N3805" s="18">
        <v>3</v>
      </c>
      <c r="O3805" s="32"/>
      <c r="P3805" s="14">
        <f t="shared" si="3122"/>
        <v>15</v>
      </c>
      <c r="Q3805" s="15">
        <f t="shared" si="3104"/>
        <v>23</v>
      </c>
      <c r="R3805" s="56">
        <v>45871</v>
      </c>
      <c r="S3805" s="30" t="s">
        <v>2633</v>
      </c>
      <c r="T3805" s="37"/>
      <c r="U3805" s="19"/>
      <c r="V3805" s="18"/>
      <c r="W3805" s="32">
        <v>1</v>
      </c>
      <c r="X3805" s="14">
        <f t="shared" si="3123"/>
        <v>1</v>
      </c>
      <c r="Y3805" s="37"/>
      <c r="Z3805" s="19"/>
      <c r="AA3805" s="18"/>
      <c r="AB3805" s="32">
        <v>1</v>
      </c>
      <c r="AC3805" s="14">
        <f t="shared" si="3124"/>
        <v>1</v>
      </c>
      <c r="AD3805" s="37"/>
      <c r="AE3805" s="19"/>
      <c r="AF3805" s="18"/>
      <c r="AG3805" s="32">
        <v>1</v>
      </c>
      <c r="AH3805" s="14">
        <f t="shared" si="3125"/>
        <v>1</v>
      </c>
      <c r="AI3805" s="15">
        <f t="shared" si="3105"/>
        <v>3</v>
      </c>
      <c r="AJ3805" s="56">
        <v>45856</v>
      </c>
    </row>
    <row r="3806" spans="1:37" x14ac:dyDescent="0.15">
      <c r="A3806" s="30" t="s">
        <v>2661</v>
      </c>
      <c r="B3806" s="37">
        <v>2</v>
      </c>
      <c r="C3806" s="19"/>
      <c r="D3806" s="18"/>
      <c r="E3806" s="32">
        <v>1</v>
      </c>
      <c r="F3806" s="14">
        <f t="shared" si="3120"/>
        <v>3</v>
      </c>
      <c r="G3806" s="37">
        <v>2</v>
      </c>
      <c r="H3806" s="19"/>
      <c r="I3806" s="18"/>
      <c r="J3806" s="32">
        <v>1</v>
      </c>
      <c r="K3806" s="14">
        <f t="shared" si="3121"/>
        <v>3</v>
      </c>
      <c r="L3806" s="37">
        <v>2</v>
      </c>
      <c r="M3806" s="19"/>
      <c r="N3806" s="18"/>
      <c r="O3806" s="32">
        <v>1</v>
      </c>
      <c r="P3806" s="14">
        <f t="shared" si="3122"/>
        <v>3</v>
      </c>
      <c r="Q3806" s="15">
        <f t="shared" si="3104"/>
        <v>9</v>
      </c>
      <c r="R3806" s="56">
        <v>45894</v>
      </c>
      <c r="S3806" s="30" t="s">
        <v>2634</v>
      </c>
      <c r="T3806" s="37"/>
      <c r="U3806" s="19"/>
      <c r="V3806" s="18"/>
      <c r="W3806" s="32">
        <v>1</v>
      </c>
      <c r="X3806" s="14">
        <f t="shared" si="3123"/>
        <v>1</v>
      </c>
      <c r="Y3806" s="37"/>
      <c r="Z3806" s="19"/>
      <c r="AA3806" s="18"/>
      <c r="AB3806" s="32">
        <v>1</v>
      </c>
      <c r="AC3806" s="14">
        <f t="shared" si="3124"/>
        <v>1</v>
      </c>
      <c r="AD3806" s="37"/>
      <c r="AE3806" s="19"/>
      <c r="AF3806" s="18"/>
      <c r="AG3806" s="32">
        <v>1</v>
      </c>
      <c r="AH3806" s="14">
        <f t="shared" si="3125"/>
        <v>1</v>
      </c>
      <c r="AI3806" s="15">
        <f t="shared" si="3105"/>
        <v>3</v>
      </c>
      <c r="AJ3806" s="56">
        <v>45856</v>
      </c>
    </row>
    <row r="3807" spans="1:37" x14ac:dyDescent="0.15">
      <c r="A3807" s="30"/>
      <c r="B3807" s="37"/>
      <c r="C3807" s="19"/>
      <c r="D3807" s="18"/>
      <c r="E3807" s="32"/>
      <c r="F3807" s="14">
        <f t="shared" si="3120"/>
        <v>0</v>
      </c>
      <c r="G3807" s="37"/>
      <c r="H3807" s="19"/>
      <c r="I3807" s="18"/>
      <c r="J3807" s="32"/>
      <c r="K3807" s="14">
        <f t="shared" si="3121"/>
        <v>0</v>
      </c>
      <c r="L3807" s="37"/>
      <c r="M3807" s="19"/>
      <c r="N3807" s="18"/>
      <c r="O3807" s="32"/>
      <c r="P3807" s="14">
        <f t="shared" si="3122"/>
        <v>0</v>
      </c>
      <c r="Q3807" s="15">
        <f t="shared" si="3104"/>
        <v>0</v>
      </c>
      <c r="S3807" s="30" t="s">
        <v>2637</v>
      </c>
      <c r="T3807" s="37">
        <v>3</v>
      </c>
      <c r="U3807" s="19">
        <v>1</v>
      </c>
      <c r="V3807" s="18"/>
      <c r="W3807" s="32">
        <v>1</v>
      </c>
      <c r="X3807" s="14">
        <f t="shared" si="3123"/>
        <v>5</v>
      </c>
      <c r="Y3807" s="37">
        <v>3</v>
      </c>
      <c r="Z3807" s="19">
        <v>1</v>
      </c>
      <c r="AA3807" s="18"/>
      <c r="AB3807" s="32">
        <v>1</v>
      </c>
      <c r="AC3807" s="14">
        <f t="shared" si="3124"/>
        <v>5</v>
      </c>
      <c r="AD3807" s="37">
        <v>3</v>
      </c>
      <c r="AE3807" s="19">
        <v>1</v>
      </c>
      <c r="AF3807" s="18"/>
      <c r="AG3807" s="32">
        <v>1</v>
      </c>
      <c r="AH3807" s="14">
        <f t="shared" si="3125"/>
        <v>5</v>
      </c>
      <c r="AI3807" s="15">
        <f t="shared" si="3105"/>
        <v>15</v>
      </c>
      <c r="AJ3807" s="56">
        <v>45863</v>
      </c>
    </row>
    <row r="3808" spans="1:37" x14ac:dyDescent="0.15">
      <c r="A3808" s="30"/>
      <c r="B3808" s="37"/>
      <c r="C3808" s="19"/>
      <c r="D3808" s="18"/>
      <c r="E3808" s="32"/>
      <c r="F3808" s="14">
        <f t="shared" si="3120"/>
        <v>0</v>
      </c>
      <c r="G3808" s="37"/>
      <c r="H3808" s="19"/>
      <c r="I3808" s="18"/>
      <c r="J3808" s="32"/>
      <c r="K3808" s="14">
        <f t="shared" si="3121"/>
        <v>0</v>
      </c>
      <c r="L3808" s="37"/>
      <c r="M3808" s="19"/>
      <c r="N3808" s="18"/>
      <c r="O3808" s="32"/>
      <c r="P3808" s="14">
        <f t="shared" si="3122"/>
        <v>0</v>
      </c>
      <c r="Q3808" s="15">
        <f t="shared" si="3104"/>
        <v>0</v>
      </c>
      <c r="S3808" s="30" t="s">
        <v>2638</v>
      </c>
      <c r="T3808" s="37">
        <v>2</v>
      </c>
      <c r="U3808" s="19"/>
      <c r="V3808" s="18"/>
      <c r="W3808" s="32">
        <v>1</v>
      </c>
      <c r="X3808" s="14">
        <f t="shared" si="3123"/>
        <v>3</v>
      </c>
      <c r="Y3808" s="37">
        <v>2</v>
      </c>
      <c r="Z3808" s="19"/>
      <c r="AA3808" s="18"/>
      <c r="AB3808" s="32">
        <v>1</v>
      </c>
      <c r="AC3808" s="14">
        <f t="shared" si="3124"/>
        <v>3</v>
      </c>
      <c r="AD3808" s="37">
        <v>2</v>
      </c>
      <c r="AE3808" s="19"/>
      <c r="AF3808" s="18"/>
      <c r="AG3808" s="32">
        <v>1</v>
      </c>
      <c r="AH3808" s="14">
        <f t="shared" si="3125"/>
        <v>3</v>
      </c>
      <c r="AI3808" s="15">
        <f t="shared" si="3105"/>
        <v>9</v>
      </c>
      <c r="AJ3808" s="56">
        <v>45863</v>
      </c>
    </row>
    <row r="3809" spans="1:37" x14ac:dyDescent="0.15">
      <c r="A3809" s="30"/>
      <c r="B3809" s="37"/>
      <c r="C3809" s="19"/>
      <c r="D3809" s="18"/>
      <c r="E3809" s="32"/>
      <c r="F3809" s="14">
        <f t="shared" si="3120"/>
        <v>0</v>
      </c>
      <c r="G3809" s="37"/>
      <c r="H3809" s="19"/>
      <c r="I3809" s="18"/>
      <c r="J3809" s="32"/>
      <c r="K3809" s="14">
        <f t="shared" si="3121"/>
        <v>0</v>
      </c>
      <c r="L3809" s="37"/>
      <c r="M3809" s="19"/>
      <c r="N3809" s="18"/>
      <c r="O3809" s="32"/>
      <c r="P3809" s="14">
        <f t="shared" si="3122"/>
        <v>0</v>
      </c>
      <c r="Q3809" s="15">
        <f t="shared" si="3104"/>
        <v>0</v>
      </c>
      <c r="S3809" s="30" t="s">
        <v>2639</v>
      </c>
      <c r="T3809" s="37">
        <v>3</v>
      </c>
      <c r="U3809" s="19">
        <v>4</v>
      </c>
      <c r="V3809" s="18">
        <v>4</v>
      </c>
      <c r="W3809" s="32">
        <v>3</v>
      </c>
      <c r="X3809" s="14">
        <f t="shared" si="3123"/>
        <v>14</v>
      </c>
      <c r="Y3809" s="37">
        <v>3</v>
      </c>
      <c r="Z3809" s="19">
        <v>4</v>
      </c>
      <c r="AA3809" s="18">
        <v>4</v>
      </c>
      <c r="AB3809" s="32">
        <v>3</v>
      </c>
      <c r="AC3809" s="14">
        <f t="shared" si="3124"/>
        <v>14</v>
      </c>
      <c r="AD3809" s="37">
        <v>3</v>
      </c>
      <c r="AE3809" s="19">
        <v>4</v>
      </c>
      <c r="AF3809" s="18">
        <v>4</v>
      </c>
      <c r="AG3809" s="32">
        <v>3</v>
      </c>
      <c r="AH3809" s="14">
        <f t="shared" si="3125"/>
        <v>14</v>
      </c>
      <c r="AI3809" s="15">
        <f t="shared" si="3105"/>
        <v>42</v>
      </c>
      <c r="AJ3809" s="56">
        <v>45868</v>
      </c>
    </row>
    <row r="3810" spans="1:37" x14ac:dyDescent="0.15">
      <c r="A3810" s="30"/>
      <c r="B3810" s="37"/>
      <c r="C3810" s="19"/>
      <c r="D3810" s="18"/>
      <c r="E3810" s="32"/>
      <c r="F3810" s="14">
        <f t="shared" si="3120"/>
        <v>0</v>
      </c>
      <c r="G3810" s="37"/>
      <c r="H3810" s="19"/>
      <c r="I3810" s="18"/>
      <c r="J3810" s="32"/>
      <c r="K3810" s="14">
        <f t="shared" si="3121"/>
        <v>0</v>
      </c>
      <c r="L3810" s="37"/>
      <c r="M3810" s="19"/>
      <c r="N3810" s="18"/>
      <c r="O3810" s="32"/>
      <c r="P3810" s="14">
        <f t="shared" si="3122"/>
        <v>0</v>
      </c>
      <c r="Q3810" s="15">
        <f t="shared" si="3104"/>
        <v>0</v>
      </c>
      <c r="S3810" s="30" t="s">
        <v>2644</v>
      </c>
      <c r="T3810" s="37">
        <v>3</v>
      </c>
      <c r="U3810" s="19">
        <v>7</v>
      </c>
      <c r="V3810" s="18">
        <v>5</v>
      </c>
      <c r="W3810" s="32"/>
      <c r="X3810" s="14">
        <f t="shared" si="3123"/>
        <v>15</v>
      </c>
      <c r="Y3810" s="37">
        <v>3</v>
      </c>
      <c r="Z3810" s="19">
        <v>7</v>
      </c>
      <c r="AA3810" s="18">
        <v>5</v>
      </c>
      <c r="AB3810" s="32"/>
      <c r="AC3810" s="14">
        <f t="shared" si="3124"/>
        <v>15</v>
      </c>
      <c r="AD3810" s="37">
        <v>3</v>
      </c>
      <c r="AE3810" s="19">
        <v>7</v>
      </c>
      <c r="AF3810" s="18">
        <v>5</v>
      </c>
      <c r="AG3810" s="32"/>
      <c r="AH3810" s="14">
        <f t="shared" si="3125"/>
        <v>15</v>
      </c>
      <c r="AI3810" s="15">
        <f t="shared" si="3105"/>
        <v>45</v>
      </c>
      <c r="AJ3810" s="56">
        <v>45875</v>
      </c>
      <c r="AK3810" s="16"/>
    </row>
    <row r="3811" spans="1:37" x14ac:dyDescent="0.15">
      <c r="A3811" s="30"/>
      <c r="B3811" s="37"/>
      <c r="C3811" s="19"/>
      <c r="D3811" s="18"/>
      <c r="E3811" s="32"/>
      <c r="F3811" s="14">
        <f t="shared" si="3120"/>
        <v>0</v>
      </c>
      <c r="G3811" s="37"/>
      <c r="H3811" s="19"/>
      <c r="I3811" s="18"/>
      <c r="J3811" s="32"/>
      <c r="K3811" s="14">
        <f t="shared" si="3121"/>
        <v>0</v>
      </c>
      <c r="L3811" s="37"/>
      <c r="M3811" s="19"/>
      <c r="N3811" s="18"/>
      <c r="O3811" s="32"/>
      <c r="P3811" s="14">
        <f t="shared" si="3122"/>
        <v>0</v>
      </c>
      <c r="Q3811" s="15">
        <f t="shared" si="3104"/>
        <v>0</v>
      </c>
      <c r="S3811" s="30" t="s">
        <v>2647</v>
      </c>
      <c r="T3811" s="37"/>
      <c r="U3811" s="19">
        <v>4</v>
      </c>
      <c r="V3811" s="18">
        <v>3</v>
      </c>
      <c r="W3811" s="32"/>
      <c r="X3811" s="14">
        <f t="shared" si="3123"/>
        <v>7</v>
      </c>
      <c r="Y3811" s="37"/>
      <c r="Z3811" s="19">
        <v>4</v>
      </c>
      <c r="AA3811" s="18">
        <v>3</v>
      </c>
      <c r="AB3811" s="32"/>
      <c r="AC3811" s="14">
        <f t="shared" si="3124"/>
        <v>7</v>
      </c>
      <c r="AD3811" s="37"/>
      <c r="AE3811" s="19">
        <v>4</v>
      </c>
      <c r="AF3811" s="18">
        <v>3</v>
      </c>
      <c r="AG3811" s="32"/>
      <c r="AH3811" s="14">
        <f t="shared" si="3125"/>
        <v>7</v>
      </c>
      <c r="AI3811" s="15">
        <f t="shared" si="3105"/>
        <v>21</v>
      </c>
      <c r="AJ3811" s="56">
        <v>45876</v>
      </c>
      <c r="AK3811" s="16"/>
    </row>
    <row r="3812" spans="1:37" x14ac:dyDescent="0.15">
      <c r="A3812" s="30"/>
      <c r="B3812" s="37"/>
      <c r="C3812" s="19"/>
      <c r="D3812" s="18"/>
      <c r="E3812" s="32"/>
      <c r="F3812" s="14">
        <f t="shared" si="3120"/>
        <v>0</v>
      </c>
      <c r="G3812" s="37"/>
      <c r="H3812" s="19"/>
      <c r="I3812" s="18"/>
      <c r="J3812" s="32"/>
      <c r="K3812" s="14">
        <f t="shared" si="3121"/>
        <v>0</v>
      </c>
      <c r="L3812" s="37"/>
      <c r="M3812" s="19"/>
      <c r="N3812" s="18"/>
      <c r="O3812" s="32"/>
      <c r="P3812" s="14">
        <f t="shared" si="3122"/>
        <v>0</v>
      </c>
      <c r="Q3812" s="15">
        <f t="shared" si="3104"/>
        <v>0</v>
      </c>
      <c r="S3812" s="30" t="s">
        <v>2649</v>
      </c>
      <c r="T3812" s="37">
        <v>6</v>
      </c>
      <c r="U3812" s="19">
        <v>6</v>
      </c>
      <c r="V3812" s="18">
        <v>6</v>
      </c>
      <c r="W3812" s="32"/>
      <c r="X3812" s="14">
        <f t="shared" si="3123"/>
        <v>18</v>
      </c>
      <c r="Y3812" s="37">
        <v>6</v>
      </c>
      <c r="Z3812" s="19">
        <v>6</v>
      </c>
      <c r="AA3812" s="18">
        <v>6</v>
      </c>
      <c r="AB3812" s="32"/>
      <c r="AC3812" s="14">
        <f t="shared" si="3124"/>
        <v>18</v>
      </c>
      <c r="AD3812" s="37">
        <v>6</v>
      </c>
      <c r="AE3812" s="19">
        <v>6</v>
      </c>
      <c r="AF3812" s="18">
        <v>6</v>
      </c>
      <c r="AG3812" s="32"/>
      <c r="AH3812" s="14">
        <f t="shared" si="3125"/>
        <v>18</v>
      </c>
      <c r="AI3812" s="15">
        <f t="shared" si="3105"/>
        <v>54</v>
      </c>
      <c r="AJ3812" s="56">
        <v>45877</v>
      </c>
      <c r="AK3812" s="16"/>
    </row>
    <row r="3813" spans="1:37" x14ac:dyDescent="0.15">
      <c r="A3813" s="30"/>
      <c r="B3813" s="37"/>
      <c r="C3813" s="19"/>
      <c r="D3813" s="18"/>
      <c r="E3813" s="32"/>
      <c r="F3813" s="14">
        <f t="shared" si="3120"/>
        <v>0</v>
      </c>
      <c r="G3813" s="37"/>
      <c r="H3813" s="19"/>
      <c r="I3813" s="18"/>
      <c r="J3813" s="32"/>
      <c r="K3813" s="14">
        <f t="shared" si="3121"/>
        <v>0</v>
      </c>
      <c r="L3813" s="37"/>
      <c r="M3813" s="19"/>
      <c r="N3813" s="18"/>
      <c r="O3813" s="32"/>
      <c r="P3813" s="14">
        <f t="shared" si="3122"/>
        <v>0</v>
      </c>
      <c r="Q3813" s="15">
        <f t="shared" si="3104"/>
        <v>0</v>
      </c>
      <c r="S3813" s="30" t="s">
        <v>2648</v>
      </c>
      <c r="T3813" s="37">
        <v>2</v>
      </c>
      <c r="U3813" s="19"/>
      <c r="V3813" s="18"/>
      <c r="W3813" s="32">
        <v>2</v>
      </c>
      <c r="X3813" s="14">
        <f t="shared" si="3123"/>
        <v>4</v>
      </c>
      <c r="Y3813" s="37">
        <v>2</v>
      </c>
      <c r="Z3813" s="19"/>
      <c r="AA3813" s="18"/>
      <c r="AB3813" s="32">
        <v>2</v>
      </c>
      <c r="AC3813" s="14">
        <f t="shared" si="3124"/>
        <v>4</v>
      </c>
      <c r="AD3813" s="37">
        <v>2</v>
      </c>
      <c r="AE3813" s="19"/>
      <c r="AF3813" s="18"/>
      <c r="AG3813" s="32">
        <v>2</v>
      </c>
      <c r="AH3813" s="14">
        <f t="shared" si="3125"/>
        <v>4</v>
      </c>
      <c r="AI3813" s="15">
        <f t="shared" si="3105"/>
        <v>12</v>
      </c>
      <c r="AJ3813" s="56">
        <v>45877</v>
      </c>
    </row>
    <row r="3814" spans="1:37" x14ac:dyDescent="0.15">
      <c r="A3814" s="30"/>
      <c r="B3814" s="37"/>
      <c r="C3814" s="19"/>
      <c r="D3814" s="18"/>
      <c r="E3814" s="32"/>
      <c r="F3814" s="14">
        <f t="shared" si="3120"/>
        <v>0</v>
      </c>
      <c r="G3814" s="37"/>
      <c r="H3814" s="19"/>
      <c r="I3814" s="18"/>
      <c r="J3814" s="32"/>
      <c r="K3814" s="14">
        <f t="shared" si="3121"/>
        <v>0</v>
      </c>
      <c r="L3814" s="37"/>
      <c r="M3814" s="19"/>
      <c r="N3814" s="18"/>
      <c r="O3814" s="32"/>
      <c r="P3814" s="14">
        <f t="shared" si="3122"/>
        <v>0</v>
      </c>
      <c r="Q3814" s="15">
        <f t="shared" si="3104"/>
        <v>0</v>
      </c>
      <c r="S3814" s="30" t="s">
        <v>2652</v>
      </c>
      <c r="T3814" s="37"/>
      <c r="U3814" s="19">
        <v>4</v>
      </c>
      <c r="V3814" s="18"/>
      <c r="W3814" s="32">
        <v>1</v>
      </c>
      <c r="X3814" s="14">
        <f t="shared" si="3123"/>
        <v>5</v>
      </c>
      <c r="Y3814" s="37"/>
      <c r="Z3814" s="19">
        <v>4</v>
      </c>
      <c r="AA3814" s="18"/>
      <c r="AB3814" s="32">
        <v>1</v>
      </c>
      <c r="AC3814" s="14">
        <f t="shared" si="3124"/>
        <v>5</v>
      </c>
      <c r="AD3814" s="37"/>
      <c r="AE3814" s="19">
        <v>4</v>
      </c>
      <c r="AF3814" s="18"/>
      <c r="AG3814" s="32">
        <v>1</v>
      </c>
      <c r="AH3814" s="14">
        <f t="shared" si="3125"/>
        <v>5</v>
      </c>
      <c r="AI3814" s="15">
        <f t="shared" si="3105"/>
        <v>15</v>
      </c>
      <c r="AJ3814" s="56">
        <v>45877</v>
      </c>
    </row>
    <row r="3815" spans="1:37" x14ac:dyDescent="0.15">
      <c r="A3815" s="30"/>
      <c r="B3815" s="37"/>
      <c r="C3815" s="19"/>
      <c r="D3815" s="18"/>
      <c r="E3815" s="32"/>
      <c r="F3815" s="14">
        <f t="shared" si="3120"/>
        <v>0</v>
      </c>
      <c r="G3815" s="37"/>
      <c r="H3815" s="19"/>
      <c r="I3815" s="18"/>
      <c r="J3815" s="32"/>
      <c r="K3815" s="14">
        <f t="shared" si="3121"/>
        <v>0</v>
      </c>
      <c r="L3815" s="37"/>
      <c r="M3815" s="19"/>
      <c r="N3815" s="18"/>
      <c r="O3815" s="32"/>
      <c r="P3815" s="14">
        <f t="shared" si="3122"/>
        <v>0</v>
      </c>
      <c r="Q3815" s="15">
        <f t="shared" si="3104"/>
        <v>0</v>
      </c>
      <c r="S3815" s="30" t="s">
        <v>2654</v>
      </c>
      <c r="T3815" s="31">
        <v>1</v>
      </c>
      <c r="U3815" s="32"/>
      <c r="V3815" s="33"/>
      <c r="W3815" s="32">
        <v>3</v>
      </c>
      <c r="X3815" s="14">
        <f t="shared" si="3123"/>
        <v>4</v>
      </c>
      <c r="Y3815" s="31">
        <v>1</v>
      </c>
      <c r="Z3815" s="32"/>
      <c r="AA3815" s="33"/>
      <c r="AB3815" s="32">
        <v>3</v>
      </c>
      <c r="AC3815" s="14">
        <f t="shared" si="3124"/>
        <v>4</v>
      </c>
      <c r="AD3815" s="31">
        <v>1</v>
      </c>
      <c r="AE3815" s="32"/>
      <c r="AF3815" s="33"/>
      <c r="AG3815" s="32">
        <v>3</v>
      </c>
      <c r="AH3815" s="14">
        <f t="shared" si="3125"/>
        <v>4</v>
      </c>
      <c r="AI3815" s="15">
        <f t="shared" si="3105"/>
        <v>12</v>
      </c>
      <c r="AJ3815" s="56">
        <v>45885</v>
      </c>
    </row>
    <row r="3816" spans="1:37" x14ac:dyDescent="0.15">
      <c r="A3816" s="30"/>
      <c r="B3816" s="37"/>
      <c r="C3816" s="19"/>
      <c r="D3816" s="18"/>
      <c r="E3816" s="32"/>
      <c r="F3816" s="14">
        <f t="shared" si="3120"/>
        <v>0</v>
      </c>
      <c r="G3816" s="37"/>
      <c r="H3816" s="19"/>
      <c r="I3816" s="18"/>
      <c r="J3816" s="32"/>
      <c r="K3816" s="14">
        <f t="shared" si="3121"/>
        <v>0</v>
      </c>
      <c r="L3816" s="37"/>
      <c r="M3816" s="19"/>
      <c r="N3816" s="18"/>
      <c r="O3816" s="32"/>
      <c r="P3816" s="14">
        <f t="shared" si="3122"/>
        <v>0</v>
      </c>
      <c r="Q3816" s="15">
        <f t="shared" si="3104"/>
        <v>0</v>
      </c>
      <c r="S3816" s="30" t="s">
        <v>2657</v>
      </c>
      <c r="T3816" s="31"/>
      <c r="U3816" s="32">
        <v>8</v>
      </c>
      <c r="V3816" s="33">
        <v>6</v>
      </c>
      <c r="W3816" s="32"/>
      <c r="X3816" s="14">
        <f t="shared" si="3123"/>
        <v>14</v>
      </c>
      <c r="Y3816" s="31"/>
      <c r="Z3816" s="32">
        <v>8</v>
      </c>
      <c r="AA3816" s="33">
        <v>6</v>
      </c>
      <c r="AB3816" s="32"/>
      <c r="AC3816" s="14">
        <f t="shared" si="3124"/>
        <v>14</v>
      </c>
      <c r="AD3816" s="31"/>
      <c r="AE3816" s="32">
        <v>8</v>
      </c>
      <c r="AF3816" s="33">
        <v>6</v>
      </c>
      <c r="AG3816" s="32"/>
      <c r="AH3816" s="14">
        <f t="shared" si="3125"/>
        <v>14</v>
      </c>
      <c r="AI3816" s="15">
        <f t="shared" si="3105"/>
        <v>42</v>
      </c>
      <c r="AJ3816" s="56">
        <v>45889</v>
      </c>
    </row>
    <row r="3817" spans="1:37" x14ac:dyDescent="0.15">
      <c r="A3817" s="30"/>
      <c r="B3817" s="37"/>
      <c r="C3817" s="19"/>
      <c r="D3817" s="18"/>
      <c r="E3817" s="32"/>
      <c r="F3817" s="14">
        <f t="shared" si="3120"/>
        <v>0</v>
      </c>
      <c r="G3817" s="37"/>
      <c r="H3817" s="19"/>
      <c r="I3817" s="18"/>
      <c r="J3817" s="32"/>
      <c r="K3817" s="14">
        <f t="shared" si="3121"/>
        <v>0</v>
      </c>
      <c r="L3817" s="37"/>
      <c r="M3817" s="19"/>
      <c r="N3817" s="18"/>
      <c r="O3817" s="32"/>
      <c r="P3817" s="14">
        <f t="shared" si="3122"/>
        <v>0</v>
      </c>
      <c r="Q3817" s="15">
        <f t="shared" si="3104"/>
        <v>0</v>
      </c>
      <c r="S3817" s="30" t="s">
        <v>2658</v>
      </c>
      <c r="T3817" s="31">
        <v>1</v>
      </c>
      <c r="U3817" s="32">
        <v>4</v>
      </c>
      <c r="V3817" s="33"/>
      <c r="W3817" s="32"/>
      <c r="X3817" s="14">
        <f t="shared" si="3123"/>
        <v>5</v>
      </c>
      <c r="Y3817" s="31">
        <v>1</v>
      </c>
      <c r="Z3817" s="32">
        <v>4</v>
      </c>
      <c r="AA3817" s="33"/>
      <c r="AB3817" s="32"/>
      <c r="AC3817" s="14">
        <f t="shared" si="3124"/>
        <v>5</v>
      </c>
      <c r="AD3817" s="31">
        <v>1</v>
      </c>
      <c r="AE3817" s="32">
        <v>4</v>
      </c>
      <c r="AF3817" s="33"/>
      <c r="AG3817" s="32"/>
      <c r="AH3817" s="14">
        <f t="shared" si="3125"/>
        <v>5</v>
      </c>
      <c r="AI3817" s="15">
        <f t="shared" si="3105"/>
        <v>15</v>
      </c>
      <c r="AJ3817" s="56">
        <v>45890</v>
      </c>
    </row>
    <row r="3818" spans="1:37" x14ac:dyDescent="0.15">
      <c r="A3818" s="30"/>
      <c r="B3818" s="37"/>
      <c r="C3818" s="19"/>
      <c r="D3818" s="18"/>
      <c r="E3818" s="32"/>
      <c r="F3818" s="14">
        <f t="shared" si="3120"/>
        <v>0</v>
      </c>
      <c r="G3818" s="37"/>
      <c r="H3818" s="19"/>
      <c r="I3818" s="18"/>
      <c r="J3818" s="32"/>
      <c r="K3818" s="14">
        <f t="shared" si="3121"/>
        <v>0</v>
      </c>
      <c r="L3818" s="37"/>
      <c r="M3818" s="19"/>
      <c r="N3818" s="18"/>
      <c r="O3818" s="32"/>
      <c r="P3818" s="14">
        <f t="shared" si="3122"/>
        <v>0</v>
      </c>
      <c r="Q3818" s="15">
        <f t="shared" si="3104"/>
        <v>0</v>
      </c>
      <c r="S3818" s="30" t="s">
        <v>2659</v>
      </c>
      <c r="T3818" s="31"/>
      <c r="U3818" s="32"/>
      <c r="V3818" s="33"/>
      <c r="W3818" s="32">
        <v>1</v>
      </c>
      <c r="X3818" s="14">
        <f t="shared" ref="X3818:X3819" si="3126">SUM(T3818:W3818)</f>
        <v>1</v>
      </c>
      <c r="Y3818" s="31"/>
      <c r="Z3818" s="32"/>
      <c r="AA3818" s="33"/>
      <c r="AB3818" s="32">
        <v>1</v>
      </c>
      <c r="AC3818" s="14">
        <f t="shared" ref="AC3818:AC3819" si="3127">SUM(Y3818:AB3818)</f>
        <v>1</v>
      </c>
      <c r="AD3818" s="31"/>
      <c r="AE3818" s="32"/>
      <c r="AF3818" s="33"/>
      <c r="AG3818" s="32">
        <v>1</v>
      </c>
      <c r="AH3818" s="14">
        <f t="shared" ref="AH3818:AH3819" si="3128">SUM(AD3818:AG3818)</f>
        <v>1</v>
      </c>
      <c r="AI3818" s="15">
        <f t="shared" ref="AI3818:AI3820" si="3129">X3818+AC3818+AH3818</f>
        <v>3</v>
      </c>
      <c r="AJ3818" s="56">
        <v>45891</v>
      </c>
    </row>
    <row r="3819" spans="1:37" x14ac:dyDescent="0.15">
      <c r="A3819" s="39"/>
      <c r="B3819" s="37"/>
      <c r="C3819" s="19"/>
      <c r="D3819" s="18"/>
      <c r="E3819" s="32"/>
      <c r="F3819" s="14">
        <f t="shared" si="3120"/>
        <v>0</v>
      </c>
      <c r="G3819" s="37"/>
      <c r="H3819" s="19"/>
      <c r="I3819" s="18"/>
      <c r="J3819" s="32"/>
      <c r="K3819" s="14">
        <f t="shared" si="3121"/>
        <v>0</v>
      </c>
      <c r="L3819" s="37"/>
      <c r="M3819" s="19"/>
      <c r="N3819" s="18"/>
      <c r="O3819" s="32"/>
      <c r="P3819" s="14">
        <f t="shared" si="3122"/>
        <v>0</v>
      </c>
      <c r="Q3819" s="15">
        <f t="shared" si="3104"/>
        <v>0</v>
      </c>
      <c r="S3819" s="30" t="s">
        <v>2660</v>
      </c>
      <c r="T3819" s="31">
        <v>1</v>
      </c>
      <c r="U3819" s="32"/>
      <c r="V3819" s="33"/>
      <c r="W3819" s="32">
        <v>1</v>
      </c>
      <c r="X3819" s="14">
        <f t="shared" si="3126"/>
        <v>2</v>
      </c>
      <c r="Y3819" s="31">
        <v>1</v>
      </c>
      <c r="Z3819" s="32"/>
      <c r="AA3819" s="33"/>
      <c r="AB3819" s="32">
        <v>1</v>
      </c>
      <c r="AC3819" s="14">
        <f t="shared" si="3127"/>
        <v>2</v>
      </c>
      <c r="AD3819" s="31">
        <v>1</v>
      </c>
      <c r="AE3819" s="32"/>
      <c r="AF3819" s="33"/>
      <c r="AG3819" s="32">
        <v>1</v>
      </c>
      <c r="AH3819" s="14">
        <f t="shared" si="3128"/>
        <v>2</v>
      </c>
      <c r="AI3819" s="15">
        <f t="shared" si="3129"/>
        <v>6</v>
      </c>
      <c r="AJ3819" s="56">
        <v>45891</v>
      </c>
      <c r="AK3819" s="16"/>
    </row>
    <row r="3820" spans="1:37" x14ac:dyDescent="0.15">
      <c r="A3820" s="30"/>
      <c r="B3820" s="37"/>
      <c r="C3820" s="19"/>
      <c r="D3820" s="18"/>
      <c r="E3820" s="32"/>
      <c r="F3820" s="14">
        <f t="shared" si="3120"/>
        <v>0</v>
      </c>
      <c r="G3820" s="37"/>
      <c r="H3820" s="19"/>
      <c r="I3820" s="18"/>
      <c r="J3820" s="32"/>
      <c r="K3820" s="14">
        <f t="shared" si="3121"/>
        <v>0</v>
      </c>
      <c r="L3820" s="37"/>
      <c r="M3820" s="19"/>
      <c r="N3820" s="18"/>
      <c r="O3820" s="32"/>
      <c r="P3820" s="14">
        <f t="shared" si="3122"/>
        <v>0</v>
      </c>
      <c r="Q3820" s="15">
        <f t="shared" si="3104"/>
        <v>0</v>
      </c>
      <c r="S3820" s="13" t="s">
        <v>27</v>
      </c>
      <c r="T3820" s="31">
        <v>5</v>
      </c>
      <c r="U3820" s="32"/>
      <c r="V3820" s="33"/>
      <c r="W3820" s="32">
        <v>3</v>
      </c>
      <c r="X3820" s="14">
        <f t="shared" ref="X3820" si="3130">SUM(T3820:W3820)</f>
        <v>8</v>
      </c>
      <c r="Y3820" s="31">
        <v>3</v>
      </c>
      <c r="Z3820" s="32"/>
      <c r="AA3820" s="33">
        <v>3</v>
      </c>
      <c r="AB3820" s="32">
        <v>3</v>
      </c>
      <c r="AC3820" s="14">
        <f t="shared" ref="AC3820" si="3131">SUM(Y3820:AB3820)</f>
        <v>9</v>
      </c>
      <c r="AD3820" s="31">
        <v>3</v>
      </c>
      <c r="AE3820" s="32"/>
      <c r="AF3820" s="33"/>
      <c r="AG3820" s="32">
        <v>3</v>
      </c>
      <c r="AH3820" s="14">
        <f t="shared" ref="AH3820" si="3132">SUM(AD3820:AG3820)</f>
        <v>6</v>
      </c>
      <c r="AI3820" s="15">
        <f t="shared" si="3129"/>
        <v>23</v>
      </c>
      <c r="AJ3820" s="56">
        <v>45894</v>
      </c>
    </row>
    <row r="3821" spans="1:37" x14ac:dyDescent="0.15">
      <c r="A3821" s="30"/>
      <c r="B3821" s="37"/>
      <c r="C3821" s="19"/>
      <c r="D3821" s="18"/>
      <c r="E3821" s="32"/>
      <c r="F3821" s="14">
        <f t="shared" si="3120"/>
        <v>0</v>
      </c>
      <c r="G3821" s="37"/>
      <c r="H3821" s="19"/>
      <c r="I3821" s="18"/>
      <c r="J3821" s="32"/>
      <c r="K3821" s="14">
        <f t="shared" si="3121"/>
        <v>0</v>
      </c>
      <c r="L3821" s="37"/>
      <c r="M3821" s="19"/>
      <c r="N3821" s="18"/>
      <c r="O3821" s="32"/>
      <c r="P3821" s="14">
        <f t="shared" si="3122"/>
        <v>0</v>
      </c>
      <c r="Q3821" s="15">
        <f t="shared" si="3104"/>
        <v>0</v>
      </c>
      <c r="S3821" s="30"/>
      <c r="T3821" s="31"/>
      <c r="U3821" s="32"/>
      <c r="V3821" s="33"/>
      <c r="W3821" s="32"/>
      <c r="X3821" s="14">
        <f t="shared" ref="X3821" si="3133">SUM(T3821:W3821)</f>
        <v>0</v>
      </c>
      <c r="Y3821" s="31"/>
      <c r="Z3821" s="32"/>
      <c r="AA3821" s="33"/>
      <c r="AB3821" s="32"/>
      <c r="AC3821" s="14">
        <f t="shared" ref="AC3821" si="3134">SUM(Y3821:AB3821)</f>
        <v>0</v>
      </c>
      <c r="AD3821" s="31"/>
      <c r="AE3821" s="32"/>
      <c r="AF3821" s="33"/>
      <c r="AG3821" s="32"/>
      <c r="AH3821" s="14">
        <f t="shared" ref="AH3821" si="3135">SUM(AD3821:AG3821)</f>
        <v>0</v>
      </c>
      <c r="AI3821" s="15">
        <f t="shared" ref="AI3821" si="3136">X3821+AC3821+AH3821</f>
        <v>0</v>
      </c>
      <c r="AJ3821" s="57"/>
    </row>
    <row r="3822" spans="1:37" x14ac:dyDescent="0.15">
      <c r="A3822" s="13"/>
      <c r="B3822" s="37"/>
      <c r="C3822" s="19"/>
      <c r="D3822" s="18"/>
      <c r="E3822" s="32"/>
      <c r="F3822" s="14">
        <f t="shared" si="3120"/>
        <v>0</v>
      </c>
      <c r="G3822" s="37"/>
      <c r="H3822" s="19"/>
      <c r="I3822" s="18"/>
      <c r="J3822" s="32"/>
      <c r="K3822" s="14">
        <f t="shared" si="3121"/>
        <v>0</v>
      </c>
      <c r="L3822" s="37"/>
      <c r="M3822" s="19"/>
      <c r="N3822" s="18"/>
      <c r="O3822" s="32"/>
      <c r="P3822" s="14">
        <f t="shared" si="3122"/>
        <v>0</v>
      </c>
      <c r="Q3822" s="15">
        <f t="shared" si="3104"/>
        <v>0</v>
      </c>
      <c r="S3822" s="30" t="s">
        <v>2593</v>
      </c>
      <c r="T3822" s="31"/>
      <c r="U3822" s="32"/>
      <c r="V3822" s="33"/>
      <c r="W3822" s="32"/>
      <c r="X3822" s="14">
        <f t="shared" ref="X3822:X3823" si="3137">SUM(T3822:W3822)</f>
        <v>0</v>
      </c>
      <c r="Y3822" s="31"/>
      <c r="Z3822" s="32"/>
      <c r="AA3822" s="33"/>
      <c r="AB3822" s="32"/>
      <c r="AC3822" s="14">
        <f t="shared" ref="AC3822:AC3823" si="3138">SUM(Y3822:AB3822)</f>
        <v>0</v>
      </c>
      <c r="AD3822" s="31"/>
      <c r="AE3822" s="32"/>
      <c r="AF3822" s="33"/>
      <c r="AG3822" s="32"/>
      <c r="AH3822" s="14">
        <f t="shared" ref="AH3822:AH3823" si="3139">SUM(AD3822:AG3822)</f>
        <v>0</v>
      </c>
      <c r="AI3822" s="15">
        <f t="shared" ref="AI3822:AI3823" si="3140">X3822+AC3822+AH3822</f>
        <v>0</v>
      </c>
      <c r="AJ3822" s="57" t="s">
        <v>215</v>
      </c>
    </row>
    <row r="3823" spans="1:37" ht="14.25" thickBot="1" x14ac:dyDescent="0.2">
      <c r="A3823" s="13"/>
      <c r="B3823" s="37"/>
      <c r="C3823" s="19"/>
      <c r="D3823" s="18"/>
      <c r="E3823" s="106"/>
      <c r="F3823" s="14">
        <f t="shared" si="3120"/>
        <v>0</v>
      </c>
      <c r="G3823" s="37"/>
      <c r="H3823" s="19"/>
      <c r="I3823" s="18"/>
      <c r="J3823" s="32"/>
      <c r="K3823" s="14">
        <f t="shared" si="3121"/>
        <v>0</v>
      </c>
      <c r="L3823" s="37"/>
      <c r="M3823" s="19"/>
      <c r="N3823" s="18"/>
      <c r="O3823" s="106"/>
      <c r="P3823" s="14">
        <f t="shared" si="3122"/>
        <v>0</v>
      </c>
      <c r="Q3823" s="24">
        <f t="shared" si="3104"/>
        <v>0</v>
      </c>
      <c r="S3823" s="30" t="s">
        <v>2615</v>
      </c>
      <c r="T3823" s="31"/>
      <c r="U3823" s="32"/>
      <c r="V3823" s="33"/>
      <c r="W3823" s="32"/>
      <c r="X3823" s="14">
        <f t="shared" si="3137"/>
        <v>0</v>
      </c>
      <c r="Y3823" s="31"/>
      <c r="Z3823" s="32"/>
      <c r="AA3823" s="33"/>
      <c r="AB3823" s="32"/>
      <c r="AC3823" s="14">
        <f t="shared" si="3138"/>
        <v>0</v>
      </c>
      <c r="AD3823" s="31"/>
      <c r="AE3823" s="32"/>
      <c r="AF3823" s="33"/>
      <c r="AG3823" s="32"/>
      <c r="AH3823" s="14">
        <f t="shared" si="3139"/>
        <v>0</v>
      </c>
      <c r="AI3823" s="15">
        <f t="shared" si="3140"/>
        <v>0</v>
      </c>
      <c r="AJ3823" s="57" t="s">
        <v>2274</v>
      </c>
    </row>
    <row r="3824" spans="1:37" ht="14.25" thickBot="1" x14ac:dyDescent="0.2">
      <c r="A3824" s="3" t="s">
        <v>11</v>
      </c>
      <c r="B3824" s="26">
        <f>SUM(B3800:B3823)</f>
        <v>7</v>
      </c>
      <c r="C3824" s="26">
        <f t="shared" ref="C3824:E3824" si="3141">SUM(C3800:C3823)</f>
        <v>3</v>
      </c>
      <c r="D3824" s="26">
        <f t="shared" si="3141"/>
        <v>5</v>
      </c>
      <c r="E3824" s="26">
        <f t="shared" si="3141"/>
        <v>4</v>
      </c>
      <c r="F3824" s="40">
        <f>SUM(F3800:F3823)</f>
        <v>19</v>
      </c>
      <c r="G3824" s="26">
        <f t="shared" ref="G3824:Q3824" si="3142">SUM(G3800:G3823)</f>
        <v>7</v>
      </c>
      <c r="H3824" s="26">
        <f t="shared" si="3142"/>
        <v>2</v>
      </c>
      <c r="I3824" s="27">
        <f t="shared" si="3142"/>
        <v>4</v>
      </c>
      <c r="J3824" s="27">
        <f t="shared" si="3142"/>
        <v>4</v>
      </c>
      <c r="K3824" s="40">
        <f t="shared" si="3142"/>
        <v>17</v>
      </c>
      <c r="L3824" s="26">
        <f t="shared" si="3142"/>
        <v>14</v>
      </c>
      <c r="M3824" s="26">
        <f t="shared" si="3142"/>
        <v>6</v>
      </c>
      <c r="N3824" s="26">
        <f t="shared" si="3142"/>
        <v>5</v>
      </c>
      <c r="O3824" s="26">
        <f t="shared" si="3142"/>
        <v>4</v>
      </c>
      <c r="P3824" s="40">
        <f t="shared" si="3142"/>
        <v>29</v>
      </c>
      <c r="Q3824" s="41">
        <f t="shared" si="3142"/>
        <v>65</v>
      </c>
      <c r="S3824" s="3" t="s">
        <v>11</v>
      </c>
      <c r="T3824" s="26">
        <f t="shared" ref="T3824:AI3824" si="3143">SUM(T3800:T3823)</f>
        <v>35</v>
      </c>
      <c r="U3824" s="26">
        <f t="shared" si="3143"/>
        <v>46</v>
      </c>
      <c r="V3824" s="26">
        <f t="shared" si="3143"/>
        <v>33</v>
      </c>
      <c r="W3824" s="26">
        <f t="shared" si="3143"/>
        <v>23</v>
      </c>
      <c r="X3824" s="40">
        <f t="shared" si="3143"/>
        <v>137</v>
      </c>
      <c r="Y3824" s="26">
        <f t="shared" si="3143"/>
        <v>33</v>
      </c>
      <c r="Z3824" s="26">
        <f t="shared" si="3143"/>
        <v>48</v>
      </c>
      <c r="AA3824" s="27">
        <f t="shared" si="3143"/>
        <v>36</v>
      </c>
      <c r="AB3824" s="27">
        <f t="shared" si="3143"/>
        <v>23</v>
      </c>
      <c r="AC3824" s="40">
        <f t="shared" si="3143"/>
        <v>140</v>
      </c>
      <c r="AD3824" s="26">
        <f t="shared" si="3143"/>
        <v>33</v>
      </c>
      <c r="AE3824" s="26">
        <f t="shared" si="3143"/>
        <v>46</v>
      </c>
      <c r="AF3824" s="26">
        <f t="shared" si="3143"/>
        <v>38</v>
      </c>
      <c r="AG3824" s="26">
        <f t="shared" si="3143"/>
        <v>23</v>
      </c>
      <c r="AH3824" s="40">
        <f t="shared" si="3143"/>
        <v>140</v>
      </c>
      <c r="AI3824" s="41">
        <f t="shared" si="3143"/>
        <v>417</v>
      </c>
    </row>
    <row r="3825" spans="1:36" ht="14.25" thickBot="1" x14ac:dyDescent="0.2">
      <c r="A3825" s="42" t="s">
        <v>12</v>
      </c>
      <c r="B3825" s="43">
        <f>B3799-B3824</f>
        <v>7</v>
      </c>
      <c r="C3825" s="43">
        <f t="shared" ref="C3825:Q3825" si="3144">C3799-C3824</f>
        <v>6</v>
      </c>
      <c r="D3825" s="43">
        <f t="shared" si="3144"/>
        <v>4</v>
      </c>
      <c r="E3825" s="43">
        <f t="shared" si="3144"/>
        <v>4</v>
      </c>
      <c r="F3825" s="43">
        <f t="shared" si="3144"/>
        <v>21</v>
      </c>
      <c r="G3825" s="43">
        <f t="shared" si="3144"/>
        <v>7</v>
      </c>
      <c r="H3825" s="43">
        <f t="shared" si="3144"/>
        <v>10</v>
      </c>
      <c r="I3825" s="43">
        <f t="shared" si="3144"/>
        <v>6</v>
      </c>
      <c r="J3825" s="43">
        <f t="shared" si="3144"/>
        <v>6</v>
      </c>
      <c r="K3825" s="43">
        <f t="shared" si="3144"/>
        <v>29</v>
      </c>
      <c r="L3825" s="43">
        <f t="shared" si="3144"/>
        <v>5</v>
      </c>
      <c r="M3825" s="43">
        <f t="shared" si="3144"/>
        <v>7</v>
      </c>
      <c r="N3825" s="43">
        <f t="shared" si="3144"/>
        <v>5</v>
      </c>
      <c r="O3825" s="43">
        <f t="shared" si="3144"/>
        <v>6</v>
      </c>
      <c r="P3825" s="43">
        <f t="shared" si="3144"/>
        <v>23</v>
      </c>
      <c r="Q3825" s="41">
        <f t="shared" si="3144"/>
        <v>73</v>
      </c>
      <c r="S3825" s="42" t="s">
        <v>12</v>
      </c>
      <c r="T3825" s="43">
        <f>T3799-T3824</f>
        <v>303</v>
      </c>
      <c r="U3825" s="43">
        <f t="shared" ref="U3825:AI3825" si="3145">U3799-U3824</f>
        <v>403</v>
      </c>
      <c r="V3825" s="43">
        <f t="shared" si="3145"/>
        <v>283</v>
      </c>
      <c r="W3825" s="43">
        <f t="shared" si="3145"/>
        <v>271</v>
      </c>
      <c r="X3825" s="43">
        <f t="shared" si="3145"/>
        <v>1260</v>
      </c>
      <c r="Y3825" s="43">
        <f t="shared" si="3145"/>
        <v>248</v>
      </c>
      <c r="Z3825" s="43">
        <f t="shared" si="3145"/>
        <v>601</v>
      </c>
      <c r="AA3825" s="43">
        <f t="shared" si="3145"/>
        <v>350</v>
      </c>
      <c r="AB3825" s="43">
        <f t="shared" si="3145"/>
        <v>348</v>
      </c>
      <c r="AC3825" s="43">
        <f t="shared" si="3145"/>
        <v>1547</v>
      </c>
      <c r="AD3825" s="43">
        <f t="shared" si="3145"/>
        <v>184</v>
      </c>
      <c r="AE3825" s="43">
        <f t="shared" si="3145"/>
        <v>582</v>
      </c>
      <c r="AF3825" s="43">
        <f t="shared" si="3145"/>
        <v>196</v>
      </c>
      <c r="AG3825" s="43">
        <f t="shared" si="3145"/>
        <v>286</v>
      </c>
      <c r="AH3825" s="43">
        <f t="shared" si="3145"/>
        <v>1248</v>
      </c>
      <c r="AI3825" s="41">
        <f t="shared" si="3145"/>
        <v>4055</v>
      </c>
    </row>
    <row r="3826" spans="1:36" x14ac:dyDescent="0.15">
      <c r="T3826" s="101">
        <f>T3825/$X$3825*100</f>
        <v>24.047619047619047</v>
      </c>
      <c r="U3826" s="101">
        <f t="shared" ref="U3826:X3826" si="3146">U3825/$X$3825*100</f>
        <v>31.984126984126981</v>
      </c>
      <c r="V3826" s="101">
        <f t="shared" si="3146"/>
        <v>22.460317460317462</v>
      </c>
      <c r="W3826" s="101">
        <f t="shared" si="3146"/>
        <v>21.50793650793651</v>
      </c>
      <c r="X3826" s="101">
        <f t="shared" si="3146"/>
        <v>100</v>
      </c>
      <c r="Y3826" s="101">
        <f>Y3825/$AC$3825*100</f>
        <v>16.031027795733678</v>
      </c>
      <c r="Z3826" s="101">
        <f t="shared" ref="Z3826:AC3826" si="3147">Z3825/$AC$3825*100</f>
        <v>38.849385908209442</v>
      </c>
      <c r="AA3826" s="101">
        <f t="shared" si="3147"/>
        <v>22.624434389140273</v>
      </c>
      <c r="AB3826" s="101">
        <f t="shared" si="3147"/>
        <v>22.495151906916615</v>
      </c>
      <c r="AC3826" s="101">
        <f t="shared" si="3147"/>
        <v>100</v>
      </c>
      <c r="AD3826" s="101">
        <f>AD3825/$AH$3825*100</f>
        <v>14.743589743589745</v>
      </c>
      <c r="AE3826" s="101">
        <f t="shared" ref="AE3826:AH3826" si="3148">AE3825/$AH$3825*100</f>
        <v>46.634615384615387</v>
      </c>
      <c r="AF3826" s="101">
        <f t="shared" si="3148"/>
        <v>15.705128205128204</v>
      </c>
      <c r="AG3826" s="101">
        <f t="shared" si="3148"/>
        <v>22.916666666666664</v>
      </c>
      <c r="AH3826" s="101">
        <f t="shared" si="3148"/>
        <v>100</v>
      </c>
    </row>
    <row r="3827" spans="1:36" x14ac:dyDescent="0.15">
      <c r="S3827" s="172" t="s">
        <v>2518</v>
      </c>
      <c r="T3827" s="138">
        <v>20.7</v>
      </c>
      <c r="U3827" s="138">
        <v>34</v>
      </c>
      <c r="V3827" s="138">
        <v>24.6</v>
      </c>
      <c r="W3827" s="138">
        <v>20.7</v>
      </c>
      <c r="X3827" s="175">
        <v>29.1</v>
      </c>
      <c r="Y3827" s="138">
        <v>20.6</v>
      </c>
      <c r="Z3827" s="138">
        <v>36.700000000000003</v>
      </c>
      <c r="AA3827" s="138">
        <v>24.2</v>
      </c>
      <c r="AB3827" s="138">
        <v>18.600000000000001</v>
      </c>
      <c r="AC3827" s="175">
        <v>39.1</v>
      </c>
      <c r="AD3827" s="138">
        <v>20.3</v>
      </c>
      <c r="AE3827" s="138">
        <v>35.9</v>
      </c>
      <c r="AF3827" s="138">
        <v>25.8</v>
      </c>
      <c r="AG3827" s="138">
        <v>18</v>
      </c>
      <c r="AH3827" s="175">
        <v>31.8</v>
      </c>
    </row>
    <row r="3828" spans="1:36" ht="21.75" thickBot="1" x14ac:dyDescent="0.25">
      <c r="A3828" s="50" t="s">
        <v>13</v>
      </c>
      <c r="B3828" s="51"/>
      <c r="C3828" s="51"/>
      <c r="D3828" s="51"/>
      <c r="E3828" s="51"/>
      <c r="F3828" s="54" t="s">
        <v>26</v>
      </c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S3828" s="50" t="s">
        <v>14</v>
      </c>
      <c r="T3828" s="51"/>
      <c r="U3828" s="51"/>
      <c r="V3828" s="51"/>
      <c r="W3828" s="51"/>
      <c r="X3828" s="54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</row>
    <row r="3829" spans="1:36" ht="14.25" thickBot="1" x14ac:dyDescent="0.2">
      <c r="A3829" s="2" t="s">
        <v>0</v>
      </c>
      <c r="B3829" s="225" t="s">
        <v>15</v>
      </c>
      <c r="C3829" s="225"/>
      <c r="D3829" s="225"/>
      <c r="E3829" s="225"/>
      <c r="F3829" s="226"/>
      <c r="G3829" s="225" t="s">
        <v>1</v>
      </c>
      <c r="H3829" s="225"/>
      <c r="I3829" s="225"/>
      <c r="J3829" s="225"/>
      <c r="K3829" s="226"/>
      <c r="L3829" s="225" t="s">
        <v>16</v>
      </c>
      <c r="M3829" s="225"/>
      <c r="N3829" s="225"/>
      <c r="O3829" s="225"/>
      <c r="P3829" s="225"/>
      <c r="Q3829" s="227" t="s">
        <v>2</v>
      </c>
      <c r="S3829" s="2" t="s">
        <v>0</v>
      </c>
      <c r="T3829" s="224" t="s">
        <v>15</v>
      </c>
      <c r="U3829" s="225"/>
      <c r="V3829" s="225"/>
      <c r="W3829" s="225"/>
      <c r="X3829" s="169"/>
      <c r="Y3829" s="224" t="s">
        <v>1</v>
      </c>
      <c r="Z3829" s="225"/>
      <c r="AA3829" s="225"/>
      <c r="AB3829" s="225"/>
      <c r="AC3829" s="169"/>
      <c r="AD3829" s="224" t="s">
        <v>16</v>
      </c>
      <c r="AE3829" s="225"/>
      <c r="AF3829" s="225"/>
      <c r="AG3829" s="225"/>
      <c r="AH3829" s="168"/>
      <c r="AI3829" s="227" t="s">
        <v>2</v>
      </c>
    </row>
    <row r="3830" spans="1:36" ht="14.25" thickBot="1" x14ac:dyDescent="0.2">
      <c r="A3830" s="2" t="s">
        <v>3</v>
      </c>
      <c r="B3830" s="3" t="s">
        <v>4</v>
      </c>
      <c r="C3830" s="2" t="s">
        <v>5</v>
      </c>
      <c r="D3830" s="4" t="s">
        <v>6</v>
      </c>
      <c r="E3830" s="2" t="s">
        <v>821</v>
      </c>
      <c r="F3830" s="2" t="s">
        <v>7</v>
      </c>
      <c r="G3830" s="3" t="s">
        <v>4</v>
      </c>
      <c r="H3830" s="2" t="s">
        <v>5</v>
      </c>
      <c r="I3830" s="4" t="s">
        <v>6</v>
      </c>
      <c r="J3830" s="2" t="s">
        <v>820</v>
      </c>
      <c r="K3830" s="2" t="s">
        <v>7</v>
      </c>
      <c r="L3830" s="3" t="s">
        <v>4</v>
      </c>
      <c r="M3830" s="2" t="s">
        <v>5</v>
      </c>
      <c r="N3830" s="4" t="s">
        <v>6</v>
      </c>
      <c r="O3830" s="2" t="s">
        <v>820</v>
      </c>
      <c r="P3830" s="3" t="s">
        <v>7</v>
      </c>
      <c r="Q3830" s="228"/>
      <c r="S3830" s="2" t="s">
        <v>1954</v>
      </c>
      <c r="T3830" s="177" t="s">
        <v>2565</v>
      </c>
      <c r="U3830" s="178" t="s">
        <v>2566</v>
      </c>
      <c r="V3830" s="179" t="s">
        <v>2567</v>
      </c>
      <c r="W3830" s="178" t="s">
        <v>2568</v>
      </c>
      <c r="X3830" s="2" t="s">
        <v>7</v>
      </c>
      <c r="Y3830" s="177" t="s">
        <v>2565</v>
      </c>
      <c r="Z3830" s="178" t="s">
        <v>2566</v>
      </c>
      <c r="AA3830" s="179" t="s">
        <v>2567</v>
      </c>
      <c r="AB3830" s="178" t="s">
        <v>2568</v>
      </c>
      <c r="AC3830" s="2" t="s">
        <v>7</v>
      </c>
      <c r="AD3830" s="177" t="s">
        <v>2565</v>
      </c>
      <c r="AE3830" s="178" t="s">
        <v>2566</v>
      </c>
      <c r="AF3830" s="179" t="s">
        <v>2567</v>
      </c>
      <c r="AG3830" s="178" t="s">
        <v>2568</v>
      </c>
      <c r="AH3830" s="3" t="s">
        <v>7</v>
      </c>
      <c r="AI3830" s="228"/>
      <c r="AJ3830" s="171" t="s">
        <v>2564</v>
      </c>
    </row>
    <row r="3831" spans="1:36" x14ac:dyDescent="0.15">
      <c r="A3831" s="5" t="s">
        <v>12</v>
      </c>
      <c r="B3831" s="6">
        <f>B3825</f>
        <v>7</v>
      </c>
      <c r="C3831" s="7">
        <f>C3825</f>
        <v>6</v>
      </c>
      <c r="D3831" s="6">
        <f>D3825</f>
        <v>4</v>
      </c>
      <c r="E3831" s="7">
        <f>E3825</f>
        <v>4</v>
      </c>
      <c r="F3831" s="8">
        <f>SUM(B3831:E3831)</f>
        <v>21</v>
      </c>
      <c r="G3831" s="6">
        <f>G3825</f>
        <v>7</v>
      </c>
      <c r="H3831" s="7">
        <f>H3825</f>
        <v>10</v>
      </c>
      <c r="I3831" s="6">
        <f>I3825</f>
        <v>6</v>
      </c>
      <c r="J3831" s="7">
        <f>J3825</f>
        <v>6</v>
      </c>
      <c r="K3831" s="8">
        <f>SUM(G3831:J3831)</f>
        <v>29</v>
      </c>
      <c r="L3831" s="6">
        <f>L3825</f>
        <v>5</v>
      </c>
      <c r="M3831" s="7">
        <f>M3825</f>
        <v>7</v>
      </c>
      <c r="N3831" s="6">
        <f>N3825</f>
        <v>5</v>
      </c>
      <c r="O3831" s="7">
        <f>O3825</f>
        <v>6</v>
      </c>
      <c r="P3831" s="8">
        <f>SUM(L3831:O3831)</f>
        <v>23</v>
      </c>
      <c r="Q3831" s="9">
        <f>F3831+K3831+P3831</f>
        <v>73</v>
      </c>
      <c r="S3831" s="5" t="s">
        <v>12</v>
      </c>
      <c r="T3831" s="6">
        <f>T3825</f>
        <v>303</v>
      </c>
      <c r="U3831" s="7">
        <f>U3825</f>
        <v>403</v>
      </c>
      <c r="V3831" s="6">
        <f>V3825</f>
        <v>283</v>
      </c>
      <c r="W3831" s="7">
        <f>W3825</f>
        <v>271</v>
      </c>
      <c r="X3831" s="8">
        <f>SUM(T3831:W3831)</f>
        <v>1260</v>
      </c>
      <c r="Y3831" s="6">
        <f>Y3825</f>
        <v>248</v>
      </c>
      <c r="Z3831" s="7">
        <f>Z3825</f>
        <v>601</v>
      </c>
      <c r="AA3831" s="6">
        <f>AA3825</f>
        <v>350</v>
      </c>
      <c r="AB3831" s="7">
        <f>AB3825</f>
        <v>348</v>
      </c>
      <c r="AC3831" s="8">
        <f>SUM(Y3831:AB3831)</f>
        <v>1547</v>
      </c>
      <c r="AD3831" s="7">
        <f>AD3825</f>
        <v>184</v>
      </c>
      <c r="AE3831" s="7">
        <f>AE3825</f>
        <v>582</v>
      </c>
      <c r="AF3831" s="6">
        <f>AF3825</f>
        <v>196</v>
      </c>
      <c r="AG3831" s="7">
        <f>AG3825</f>
        <v>286</v>
      </c>
      <c r="AH3831" s="8">
        <f>SUM(AD3831:AG3831)</f>
        <v>1248</v>
      </c>
      <c r="AI3831" s="9">
        <f>X3831+AC3831+AH3831</f>
        <v>4055</v>
      </c>
    </row>
    <row r="3832" spans="1:36" x14ac:dyDescent="0.15">
      <c r="A3832" s="11" t="s">
        <v>66</v>
      </c>
      <c r="B3832" s="31"/>
      <c r="C3832" s="32">
        <v>1</v>
      </c>
      <c r="D3832" s="33">
        <v>1</v>
      </c>
      <c r="E3832" s="32"/>
      <c r="F3832" s="14">
        <f t="shared" ref="F3832:F3841" si="3149">SUM(B3832:E3832)</f>
        <v>2</v>
      </c>
      <c r="G3832" s="31"/>
      <c r="H3832" s="32">
        <v>1</v>
      </c>
      <c r="I3832" s="33"/>
      <c r="J3832" s="32"/>
      <c r="K3832" s="14">
        <f t="shared" ref="K3832:K3841" si="3150">SUM(G3832:J3832)</f>
        <v>1</v>
      </c>
      <c r="L3832" s="31"/>
      <c r="M3832" s="32">
        <v>1</v>
      </c>
      <c r="N3832" s="33">
        <v>1</v>
      </c>
      <c r="O3832" s="32"/>
      <c r="P3832" s="14">
        <f t="shared" ref="P3832:P3841" si="3151">SUM(L3832:O3832)</f>
        <v>2</v>
      </c>
      <c r="Q3832" s="15">
        <f t="shared" ref="Q3832:Q3866" si="3152">F3832+K3832+P3832</f>
        <v>5</v>
      </c>
      <c r="R3832" s="93">
        <v>45895</v>
      </c>
      <c r="S3832" s="11" t="s">
        <v>9</v>
      </c>
      <c r="T3832" s="12"/>
      <c r="U3832" s="13"/>
      <c r="V3832" s="12"/>
      <c r="W3832" s="30"/>
      <c r="X3832" s="14">
        <f>SUM(T3832:W3832)</f>
        <v>0</v>
      </c>
      <c r="Y3832" s="12"/>
      <c r="Z3832" s="13"/>
      <c r="AA3832" s="12"/>
      <c r="AB3832" s="30"/>
      <c r="AC3832" s="14">
        <f>SUM(Y3832:AB3832)</f>
        <v>0</v>
      </c>
      <c r="AD3832" s="12"/>
      <c r="AE3832" s="13"/>
      <c r="AF3832" s="12"/>
      <c r="AG3832" s="30"/>
      <c r="AH3832" s="14">
        <f>SUM(AD3832:AG3832)</f>
        <v>0</v>
      </c>
      <c r="AI3832" s="15">
        <f t="shared" ref="AI3832:AI3859" si="3153">X3832+AC3832+AH3832</f>
        <v>0</v>
      </c>
    </row>
    <row r="3833" spans="1:36" x14ac:dyDescent="0.15">
      <c r="A3833" s="11" t="s">
        <v>298</v>
      </c>
      <c r="B3833" s="37"/>
      <c r="C3833" s="19"/>
      <c r="D3833" s="18"/>
      <c r="E3833" s="32"/>
      <c r="F3833" s="14">
        <f t="shared" si="3149"/>
        <v>0</v>
      </c>
      <c r="G3833" s="37"/>
      <c r="H3833" s="19"/>
      <c r="I3833" s="18"/>
      <c r="J3833" s="32"/>
      <c r="K3833" s="14">
        <f t="shared" si="3150"/>
        <v>0</v>
      </c>
      <c r="L3833" s="37"/>
      <c r="M3833" s="19">
        <v>1</v>
      </c>
      <c r="N3833" s="18"/>
      <c r="O3833" s="32"/>
      <c r="P3833" s="14">
        <f t="shared" si="3151"/>
        <v>1</v>
      </c>
      <c r="Q3833" s="15">
        <f t="shared" si="3152"/>
        <v>1</v>
      </c>
      <c r="R3833" s="93">
        <v>45897</v>
      </c>
      <c r="S3833" s="11" t="s">
        <v>9</v>
      </c>
      <c r="T3833" s="46"/>
      <c r="U3833" s="47"/>
      <c r="V3833" s="46"/>
      <c r="W3833" s="88"/>
      <c r="X3833" s="14">
        <f t="shared" ref="X3833:X3841" si="3154">SUM(T3833:W3833)</f>
        <v>0</v>
      </c>
      <c r="Y3833" s="46"/>
      <c r="Z3833" s="47"/>
      <c r="AA3833" s="46"/>
      <c r="AB3833" s="88"/>
      <c r="AC3833" s="14">
        <f t="shared" ref="AC3833:AC3841" si="3155">SUM(Y3833:AB3833)</f>
        <v>0</v>
      </c>
      <c r="AD3833" s="46"/>
      <c r="AE3833" s="47"/>
      <c r="AF3833" s="46"/>
      <c r="AG3833" s="88"/>
      <c r="AH3833" s="14">
        <f t="shared" ref="AH3833:AH3841" si="3156">SUM(AD3833:AG3833)</f>
        <v>0</v>
      </c>
      <c r="AI3833" s="15">
        <f t="shared" si="3153"/>
        <v>0</v>
      </c>
    </row>
    <row r="3834" spans="1:36" x14ac:dyDescent="0.15">
      <c r="A3834" s="11" t="s">
        <v>1741</v>
      </c>
      <c r="B3834" s="12"/>
      <c r="C3834" s="13"/>
      <c r="D3834" s="12"/>
      <c r="E3834" s="30"/>
      <c r="F3834" s="14">
        <f t="shared" si="3149"/>
        <v>0</v>
      </c>
      <c r="G3834" s="12">
        <v>1</v>
      </c>
      <c r="H3834" s="13"/>
      <c r="I3834" s="12"/>
      <c r="J3834" s="30"/>
      <c r="K3834" s="14">
        <f t="shared" si="3150"/>
        <v>1</v>
      </c>
      <c r="L3834" s="12"/>
      <c r="M3834" s="13"/>
      <c r="N3834" s="12"/>
      <c r="O3834" s="30"/>
      <c r="P3834" s="14">
        <f t="shared" si="3151"/>
        <v>0</v>
      </c>
      <c r="Q3834" s="15">
        <f t="shared" si="3152"/>
        <v>1</v>
      </c>
      <c r="R3834" s="93">
        <v>45903</v>
      </c>
      <c r="S3834" s="11" t="s">
        <v>172</v>
      </c>
      <c r="T3834" s="46">
        <v>100</v>
      </c>
      <c r="U3834" s="47">
        <v>250</v>
      </c>
      <c r="V3834" s="46">
        <v>200</v>
      </c>
      <c r="W3834" s="88">
        <v>150</v>
      </c>
      <c r="X3834" s="14">
        <f t="shared" si="3154"/>
        <v>700</v>
      </c>
      <c r="Y3834" s="46">
        <v>100</v>
      </c>
      <c r="Z3834" s="47">
        <v>0</v>
      </c>
      <c r="AA3834" s="46">
        <v>100</v>
      </c>
      <c r="AB3834" s="88">
        <v>150</v>
      </c>
      <c r="AC3834" s="14">
        <f t="shared" si="3155"/>
        <v>350</v>
      </c>
      <c r="AD3834" s="46">
        <v>300</v>
      </c>
      <c r="AE3834" s="47">
        <v>200</v>
      </c>
      <c r="AF3834" s="46">
        <v>400</v>
      </c>
      <c r="AG3834" s="88">
        <v>150</v>
      </c>
      <c r="AH3834" s="14">
        <f t="shared" si="3156"/>
        <v>1050</v>
      </c>
      <c r="AI3834" s="15">
        <f t="shared" si="3153"/>
        <v>2100</v>
      </c>
      <c r="AJ3834" s="56" t="s">
        <v>2653</v>
      </c>
    </row>
    <row r="3835" spans="1:36" x14ac:dyDescent="0.15">
      <c r="A3835" s="11" t="s">
        <v>9</v>
      </c>
      <c r="B3835" s="12"/>
      <c r="C3835" s="13"/>
      <c r="D3835" s="12"/>
      <c r="E3835" s="30"/>
      <c r="F3835" s="14">
        <f t="shared" si="3149"/>
        <v>0</v>
      </c>
      <c r="G3835" s="12"/>
      <c r="H3835" s="13"/>
      <c r="I3835" s="12"/>
      <c r="J3835" s="30"/>
      <c r="K3835" s="14">
        <f t="shared" si="3150"/>
        <v>0</v>
      </c>
      <c r="L3835" s="12"/>
      <c r="M3835" s="13"/>
      <c r="N3835" s="12"/>
      <c r="O3835" s="30"/>
      <c r="P3835" s="14">
        <f t="shared" si="3151"/>
        <v>0</v>
      </c>
      <c r="Q3835" s="15">
        <f t="shared" si="3152"/>
        <v>0</v>
      </c>
      <c r="S3835" s="11" t="s">
        <v>9</v>
      </c>
      <c r="T3835" s="46"/>
      <c r="U3835" s="47"/>
      <c r="V3835" s="46"/>
      <c r="W3835" s="88"/>
      <c r="X3835" s="14">
        <f t="shared" si="3154"/>
        <v>0</v>
      </c>
      <c r="Y3835" s="46"/>
      <c r="Z3835" s="47"/>
      <c r="AA3835" s="46"/>
      <c r="AB3835" s="88"/>
      <c r="AC3835" s="14">
        <f t="shared" si="3155"/>
        <v>0</v>
      </c>
      <c r="AD3835" s="46"/>
      <c r="AE3835" s="47"/>
      <c r="AF3835" s="46"/>
      <c r="AG3835" s="88"/>
      <c r="AH3835" s="14">
        <f t="shared" si="3156"/>
        <v>0</v>
      </c>
      <c r="AI3835" s="15">
        <f t="shared" si="3153"/>
        <v>0</v>
      </c>
      <c r="AJ3835" s="57"/>
    </row>
    <row r="3836" spans="1:36" x14ac:dyDescent="0.15">
      <c r="A3836" s="11" t="s">
        <v>9</v>
      </c>
      <c r="B3836" s="12"/>
      <c r="C3836" s="13"/>
      <c r="D3836" s="12"/>
      <c r="E3836" s="30"/>
      <c r="F3836" s="14">
        <f t="shared" si="3149"/>
        <v>0</v>
      </c>
      <c r="G3836" s="12"/>
      <c r="H3836" s="13"/>
      <c r="I3836" s="12"/>
      <c r="J3836" s="30"/>
      <c r="K3836" s="14">
        <f t="shared" si="3150"/>
        <v>0</v>
      </c>
      <c r="L3836" s="12"/>
      <c r="M3836" s="13"/>
      <c r="N3836" s="12"/>
      <c r="O3836" s="30"/>
      <c r="P3836" s="14">
        <f t="shared" si="3151"/>
        <v>0</v>
      </c>
      <c r="Q3836" s="15">
        <f t="shared" si="3152"/>
        <v>0</v>
      </c>
      <c r="S3836" s="11" t="s">
        <v>9</v>
      </c>
      <c r="T3836" s="46"/>
      <c r="U3836" s="47"/>
      <c r="V3836" s="46"/>
      <c r="W3836" s="88"/>
      <c r="X3836" s="14">
        <f t="shared" ref="X3836" si="3157">SUM(T3836:W3836)</f>
        <v>0</v>
      </c>
      <c r="Y3836" s="46"/>
      <c r="Z3836" s="47"/>
      <c r="AA3836" s="46"/>
      <c r="AB3836" s="88"/>
      <c r="AC3836" s="14">
        <f t="shared" ref="AC3836" si="3158">SUM(Y3836:AB3836)</f>
        <v>0</v>
      </c>
      <c r="AD3836" s="46"/>
      <c r="AE3836" s="47"/>
      <c r="AF3836" s="46"/>
      <c r="AG3836" s="88"/>
      <c r="AH3836" s="14">
        <f t="shared" ref="AH3836" si="3159">SUM(AD3836:AG3836)</f>
        <v>0</v>
      </c>
      <c r="AI3836" s="15">
        <f t="shared" ref="AI3836" si="3160">X3836+AC3836+AH3836</f>
        <v>0</v>
      </c>
      <c r="AJ3836" s="57"/>
    </row>
    <row r="3837" spans="1:36" x14ac:dyDescent="0.15">
      <c r="A3837" s="11" t="s">
        <v>9</v>
      </c>
      <c r="B3837" s="12"/>
      <c r="C3837" s="13"/>
      <c r="D3837" s="12"/>
      <c r="E3837" s="30"/>
      <c r="F3837" s="14">
        <f t="shared" si="3149"/>
        <v>0</v>
      </c>
      <c r="G3837" s="12"/>
      <c r="H3837" s="13"/>
      <c r="I3837" s="12"/>
      <c r="J3837" s="30"/>
      <c r="K3837" s="14">
        <f t="shared" si="3150"/>
        <v>0</v>
      </c>
      <c r="L3837" s="12"/>
      <c r="M3837" s="13"/>
      <c r="N3837" s="12"/>
      <c r="O3837" s="30"/>
      <c r="P3837" s="14">
        <f t="shared" si="3151"/>
        <v>0</v>
      </c>
      <c r="Q3837" s="15">
        <f t="shared" si="3152"/>
        <v>0</v>
      </c>
      <c r="S3837" s="11" t="s">
        <v>9</v>
      </c>
      <c r="T3837" s="46"/>
      <c r="U3837" s="47"/>
      <c r="V3837" s="46"/>
      <c r="W3837" s="88"/>
      <c r="X3837" s="14">
        <f t="shared" si="3154"/>
        <v>0</v>
      </c>
      <c r="Y3837" s="46"/>
      <c r="Z3837" s="47"/>
      <c r="AA3837" s="46"/>
      <c r="AB3837" s="88"/>
      <c r="AC3837" s="14">
        <f t="shared" si="3155"/>
        <v>0</v>
      </c>
      <c r="AD3837" s="46"/>
      <c r="AE3837" s="47"/>
      <c r="AF3837" s="46"/>
      <c r="AG3837" s="88"/>
      <c r="AH3837" s="14">
        <f t="shared" si="3156"/>
        <v>0</v>
      </c>
      <c r="AI3837" s="15">
        <f t="shared" si="3153"/>
        <v>0</v>
      </c>
    </row>
    <row r="3838" spans="1:36" x14ac:dyDescent="0.15">
      <c r="A3838" s="11" t="s">
        <v>9</v>
      </c>
      <c r="B3838" s="18"/>
      <c r="C3838" s="19"/>
      <c r="D3838" s="18"/>
      <c r="E3838" s="32"/>
      <c r="F3838" s="14">
        <f t="shared" si="3149"/>
        <v>0</v>
      </c>
      <c r="G3838" s="18"/>
      <c r="H3838" s="19"/>
      <c r="I3838" s="18"/>
      <c r="J3838" s="32"/>
      <c r="K3838" s="14">
        <f t="shared" si="3150"/>
        <v>0</v>
      </c>
      <c r="L3838" s="18"/>
      <c r="M3838" s="19"/>
      <c r="N3838" s="18"/>
      <c r="O3838" s="32"/>
      <c r="P3838" s="14">
        <f t="shared" si="3151"/>
        <v>0</v>
      </c>
      <c r="Q3838" s="15">
        <f t="shared" si="3152"/>
        <v>0</v>
      </c>
      <c r="S3838" s="11" t="s">
        <v>9</v>
      </c>
      <c r="T3838" s="46"/>
      <c r="U3838" s="47"/>
      <c r="V3838" s="46"/>
      <c r="W3838" s="88"/>
      <c r="X3838" s="14">
        <f t="shared" si="3154"/>
        <v>0</v>
      </c>
      <c r="Y3838" s="46"/>
      <c r="Z3838" s="47"/>
      <c r="AA3838" s="46"/>
      <c r="AB3838" s="88"/>
      <c r="AC3838" s="14">
        <f t="shared" si="3155"/>
        <v>0</v>
      </c>
      <c r="AD3838" s="46"/>
      <c r="AE3838" s="47"/>
      <c r="AF3838" s="46"/>
      <c r="AG3838" s="88"/>
      <c r="AH3838" s="14">
        <f t="shared" si="3156"/>
        <v>0</v>
      </c>
      <c r="AI3838" s="15">
        <f t="shared" si="3153"/>
        <v>0</v>
      </c>
    </row>
    <row r="3839" spans="1:36" x14ac:dyDescent="0.15">
      <c r="A3839" s="11" t="s">
        <v>9</v>
      </c>
      <c r="B3839" s="18"/>
      <c r="C3839" s="19"/>
      <c r="D3839" s="18"/>
      <c r="E3839" s="32"/>
      <c r="F3839" s="14">
        <f t="shared" si="3149"/>
        <v>0</v>
      </c>
      <c r="G3839" s="18"/>
      <c r="H3839" s="19"/>
      <c r="I3839" s="18"/>
      <c r="J3839" s="32"/>
      <c r="K3839" s="14">
        <f t="shared" si="3150"/>
        <v>0</v>
      </c>
      <c r="L3839" s="18"/>
      <c r="M3839" s="19"/>
      <c r="N3839" s="18"/>
      <c r="O3839" s="32"/>
      <c r="P3839" s="14">
        <f t="shared" si="3151"/>
        <v>0</v>
      </c>
      <c r="Q3839" s="15">
        <f t="shared" si="3152"/>
        <v>0</v>
      </c>
      <c r="S3839" s="11" t="s">
        <v>9</v>
      </c>
      <c r="T3839" s="62"/>
      <c r="U3839" s="47"/>
      <c r="V3839" s="46"/>
      <c r="W3839" s="47"/>
      <c r="X3839" s="123">
        <f t="shared" si="3154"/>
        <v>0</v>
      </c>
      <c r="Y3839" s="46"/>
      <c r="Z3839" s="47"/>
      <c r="AA3839" s="46"/>
      <c r="AB3839" s="47"/>
      <c r="AC3839" s="123">
        <f t="shared" si="3155"/>
        <v>0</v>
      </c>
      <c r="AD3839" s="46"/>
      <c r="AE3839" s="47"/>
      <c r="AF3839" s="46"/>
      <c r="AG3839" s="47"/>
      <c r="AH3839" s="123">
        <f t="shared" si="3156"/>
        <v>0</v>
      </c>
      <c r="AI3839" s="72">
        <f t="shared" si="3153"/>
        <v>0</v>
      </c>
    </row>
    <row r="3840" spans="1:36" x14ac:dyDescent="0.15">
      <c r="A3840" s="11" t="s">
        <v>9</v>
      </c>
      <c r="B3840" s="18"/>
      <c r="C3840" s="19"/>
      <c r="D3840" s="18"/>
      <c r="E3840" s="32"/>
      <c r="F3840" s="14">
        <f t="shared" si="3149"/>
        <v>0</v>
      </c>
      <c r="G3840" s="18"/>
      <c r="H3840" s="19"/>
      <c r="I3840" s="18"/>
      <c r="J3840" s="32"/>
      <c r="K3840" s="14">
        <f t="shared" si="3150"/>
        <v>0</v>
      </c>
      <c r="L3840" s="18"/>
      <c r="M3840" s="19"/>
      <c r="N3840" s="18"/>
      <c r="O3840" s="32"/>
      <c r="P3840" s="14">
        <f t="shared" si="3151"/>
        <v>0</v>
      </c>
      <c r="Q3840" s="15">
        <f t="shared" si="3152"/>
        <v>0</v>
      </c>
      <c r="S3840" s="11" t="s">
        <v>9</v>
      </c>
      <c r="T3840" s="89"/>
      <c r="U3840" s="88"/>
      <c r="V3840" s="89"/>
      <c r="W3840" s="88"/>
      <c r="X3840" s="14">
        <f t="shared" si="3154"/>
        <v>0</v>
      </c>
      <c r="Y3840" s="89"/>
      <c r="Z3840" s="88"/>
      <c r="AA3840" s="89"/>
      <c r="AB3840" s="88"/>
      <c r="AC3840" s="14">
        <f t="shared" si="3155"/>
        <v>0</v>
      </c>
      <c r="AD3840" s="89"/>
      <c r="AE3840" s="88"/>
      <c r="AF3840" s="89"/>
      <c r="AG3840" s="88"/>
      <c r="AH3840" s="14">
        <f t="shared" si="3156"/>
        <v>0</v>
      </c>
      <c r="AI3840" s="15">
        <f t="shared" si="3153"/>
        <v>0</v>
      </c>
    </row>
    <row r="3841" spans="1:37" ht="14.25" thickBot="1" x14ac:dyDescent="0.2">
      <c r="A3841" s="20" t="s">
        <v>9</v>
      </c>
      <c r="B3841" s="21"/>
      <c r="C3841" s="22"/>
      <c r="D3841" s="21"/>
      <c r="E3841" s="105"/>
      <c r="F3841" s="14">
        <f t="shared" si="3149"/>
        <v>0</v>
      </c>
      <c r="G3841" s="21"/>
      <c r="H3841" s="22"/>
      <c r="I3841" s="21"/>
      <c r="J3841" s="105"/>
      <c r="K3841" s="14">
        <f t="shared" si="3150"/>
        <v>0</v>
      </c>
      <c r="L3841" s="21"/>
      <c r="M3841" s="22"/>
      <c r="N3841" s="21"/>
      <c r="O3841" s="105"/>
      <c r="P3841" s="14">
        <f t="shared" si="3151"/>
        <v>0</v>
      </c>
      <c r="Q3841" s="24">
        <f t="shared" si="3152"/>
        <v>0</v>
      </c>
      <c r="S3841" s="11" t="s">
        <v>9</v>
      </c>
      <c r="T3841" s="48"/>
      <c r="U3841" s="49"/>
      <c r="V3841" s="48"/>
      <c r="W3841" s="109"/>
      <c r="X3841" s="14">
        <f t="shared" si="3154"/>
        <v>0</v>
      </c>
      <c r="Y3841" s="48"/>
      <c r="Z3841" s="49"/>
      <c r="AA3841" s="48"/>
      <c r="AB3841" s="109"/>
      <c r="AC3841" s="14">
        <f t="shared" si="3155"/>
        <v>0</v>
      </c>
      <c r="AD3841" s="48"/>
      <c r="AE3841" s="49"/>
      <c r="AF3841" s="48"/>
      <c r="AG3841" s="109"/>
      <c r="AH3841" s="14">
        <f t="shared" si="3156"/>
        <v>0</v>
      </c>
      <c r="AI3841" s="24">
        <f t="shared" si="3153"/>
        <v>0</v>
      </c>
    </row>
    <row r="3842" spans="1:37" ht="14.25" thickBot="1" x14ac:dyDescent="0.2">
      <c r="A3842" s="25" t="s">
        <v>10</v>
      </c>
      <c r="B3842" s="26">
        <f>SUM(B3831:B3841)</f>
        <v>7</v>
      </c>
      <c r="C3842" s="26">
        <f>SUM(C3831:C3841)</f>
        <v>7</v>
      </c>
      <c r="D3842" s="27">
        <f>SUM(D3831:D3841)</f>
        <v>5</v>
      </c>
      <c r="E3842" s="27">
        <f>SUM(E3831:E3841)</f>
        <v>4</v>
      </c>
      <c r="F3842" s="28">
        <f>SUM(B3842:E3842)</f>
        <v>23</v>
      </c>
      <c r="G3842" s="26">
        <f>SUM(G3831:G3841)</f>
        <v>8</v>
      </c>
      <c r="H3842" s="26">
        <f>SUM(H3831:H3841)</f>
        <v>11</v>
      </c>
      <c r="I3842" s="27">
        <f>SUM(I3831:I3841)</f>
        <v>6</v>
      </c>
      <c r="J3842" s="27">
        <f>SUM(J3831:J3841)</f>
        <v>6</v>
      </c>
      <c r="K3842" s="28">
        <f>SUM(G3842:J3842)</f>
        <v>31</v>
      </c>
      <c r="L3842" s="26">
        <f>SUM(L3831:L3841)</f>
        <v>5</v>
      </c>
      <c r="M3842" s="26">
        <f>SUM(M3831:M3841)</f>
        <v>9</v>
      </c>
      <c r="N3842" s="27">
        <f>SUM(N3831:N3841)</f>
        <v>6</v>
      </c>
      <c r="O3842" s="27">
        <f>SUM(O3831:O3841)</f>
        <v>6</v>
      </c>
      <c r="P3842" s="28">
        <f>SUM(L3842:O3842)</f>
        <v>26</v>
      </c>
      <c r="Q3842" s="29">
        <f t="shared" si="3152"/>
        <v>80</v>
      </c>
      <c r="S3842" s="25" t="s">
        <v>10</v>
      </c>
      <c r="T3842" s="26">
        <f>SUM(T3831:T3841)</f>
        <v>403</v>
      </c>
      <c r="U3842" s="26">
        <f>SUM(U3831:U3841)</f>
        <v>653</v>
      </c>
      <c r="V3842" s="27">
        <f>SUM(V3831:V3841)</f>
        <v>483</v>
      </c>
      <c r="W3842" s="27">
        <f>SUM(W3831:W3841)</f>
        <v>421</v>
      </c>
      <c r="X3842" s="28">
        <f>SUM(T3842:W3842)</f>
        <v>1960</v>
      </c>
      <c r="Y3842" s="26">
        <f>SUM(Y3831:Y3841)</f>
        <v>348</v>
      </c>
      <c r="Z3842" s="26">
        <f>SUM(Z3831:Z3841)</f>
        <v>601</v>
      </c>
      <c r="AA3842" s="27">
        <f>SUM(AA3831:AA3841)</f>
        <v>450</v>
      </c>
      <c r="AB3842" s="27">
        <f>SUM(AB3831:AB3841)</f>
        <v>498</v>
      </c>
      <c r="AC3842" s="28">
        <f>SUM(Y3842:AB3842)</f>
        <v>1897</v>
      </c>
      <c r="AD3842" s="26">
        <f>SUM(AD3831:AD3841)</f>
        <v>484</v>
      </c>
      <c r="AE3842" s="26">
        <f>SUM(AE3831:AE3841)</f>
        <v>782</v>
      </c>
      <c r="AF3842" s="27">
        <f>SUM(AF3831:AF3841)</f>
        <v>596</v>
      </c>
      <c r="AG3842" s="27">
        <f>SUM(AG3831:AG3841)</f>
        <v>436</v>
      </c>
      <c r="AH3842" s="28">
        <f>SUM(AD3842:AG3842)</f>
        <v>2298</v>
      </c>
      <c r="AI3842" s="29">
        <f t="shared" si="3153"/>
        <v>6155</v>
      </c>
    </row>
    <row r="3843" spans="1:37" x14ac:dyDescent="0.15">
      <c r="A3843" s="30" t="s">
        <v>2669</v>
      </c>
      <c r="B3843" s="31">
        <v>1</v>
      </c>
      <c r="C3843" s="32">
        <v>1</v>
      </c>
      <c r="D3843" s="33"/>
      <c r="E3843" s="32"/>
      <c r="F3843" s="14">
        <f>SUM(B3843:E3843)</f>
        <v>2</v>
      </c>
      <c r="G3843" s="31">
        <v>1</v>
      </c>
      <c r="H3843" s="32">
        <v>1</v>
      </c>
      <c r="I3843" s="33"/>
      <c r="J3843" s="32"/>
      <c r="K3843" s="14">
        <f>SUM(G3843:J3843)</f>
        <v>2</v>
      </c>
      <c r="L3843" s="31">
        <v>1</v>
      </c>
      <c r="M3843" s="32">
        <v>1</v>
      </c>
      <c r="N3843" s="33"/>
      <c r="O3843" s="32"/>
      <c r="P3843" s="14">
        <f>SUM(L3843:O3843)</f>
        <v>2</v>
      </c>
      <c r="Q3843" s="15">
        <f t="shared" si="3152"/>
        <v>6</v>
      </c>
      <c r="R3843" s="56">
        <v>45898</v>
      </c>
      <c r="S3843" s="30" t="s">
        <v>2662</v>
      </c>
      <c r="T3843" s="37">
        <v>3</v>
      </c>
      <c r="U3843" s="19">
        <v>1</v>
      </c>
      <c r="V3843" s="18">
        <v>3</v>
      </c>
      <c r="W3843" s="32">
        <v>4</v>
      </c>
      <c r="X3843" s="14">
        <f t="shared" ref="X3843:X3859" si="3161">SUM(T3843:W3843)</f>
        <v>11</v>
      </c>
      <c r="Y3843" s="37">
        <v>3</v>
      </c>
      <c r="Z3843" s="19">
        <v>1</v>
      </c>
      <c r="AA3843" s="18">
        <v>3</v>
      </c>
      <c r="AB3843" s="32">
        <v>4</v>
      </c>
      <c r="AC3843" s="14">
        <f t="shared" ref="AC3843:AC3859" si="3162">SUM(Y3843:AB3843)</f>
        <v>11</v>
      </c>
      <c r="AD3843" s="37">
        <v>3</v>
      </c>
      <c r="AE3843" s="19">
        <v>1</v>
      </c>
      <c r="AF3843" s="18">
        <v>3</v>
      </c>
      <c r="AG3843" s="32">
        <v>4</v>
      </c>
      <c r="AH3843" s="14">
        <f t="shared" ref="AH3843:AH3859" si="3163">SUM(AD3843:AG3843)</f>
        <v>11</v>
      </c>
      <c r="AI3843" s="15">
        <f t="shared" si="3153"/>
        <v>33</v>
      </c>
      <c r="AJ3843" s="56">
        <v>45896</v>
      </c>
      <c r="AK3843" s="16"/>
    </row>
    <row r="3844" spans="1:37" x14ac:dyDescent="0.15">
      <c r="A3844" s="30" t="s">
        <v>2670</v>
      </c>
      <c r="B3844" s="37"/>
      <c r="C3844" s="19"/>
      <c r="D3844" s="18"/>
      <c r="E3844" s="32">
        <v>1</v>
      </c>
      <c r="F3844" s="14">
        <f t="shared" ref="F3844:F3866" si="3164">SUM(B3844:E3844)</f>
        <v>1</v>
      </c>
      <c r="G3844" s="37"/>
      <c r="H3844" s="19"/>
      <c r="I3844" s="18"/>
      <c r="J3844" s="32">
        <v>1</v>
      </c>
      <c r="K3844" s="14">
        <f t="shared" ref="K3844:K3866" si="3165">SUM(G3844:J3844)</f>
        <v>1</v>
      </c>
      <c r="L3844" s="37"/>
      <c r="M3844" s="19"/>
      <c r="N3844" s="18"/>
      <c r="O3844" s="32">
        <v>1</v>
      </c>
      <c r="P3844" s="14">
        <f t="shared" ref="P3844:P3866" si="3166">SUM(L3844:O3844)</f>
        <v>1</v>
      </c>
      <c r="Q3844" s="15">
        <f t="shared" si="3152"/>
        <v>3</v>
      </c>
      <c r="R3844" s="56">
        <v>45901</v>
      </c>
      <c r="S3844" s="30" t="s">
        <v>2666</v>
      </c>
      <c r="T3844" s="37"/>
      <c r="U3844" s="19"/>
      <c r="V3844" s="18">
        <v>6</v>
      </c>
      <c r="W3844" s="32"/>
      <c r="X3844" s="14">
        <f t="shared" si="3161"/>
        <v>6</v>
      </c>
      <c r="Y3844" s="37">
        <v>2</v>
      </c>
      <c r="Z3844" s="19">
        <v>10</v>
      </c>
      <c r="AA3844" s="18">
        <v>2</v>
      </c>
      <c r="AB3844" s="32"/>
      <c r="AC3844" s="14">
        <f t="shared" si="3162"/>
        <v>14</v>
      </c>
      <c r="AD3844" s="37"/>
      <c r="AE3844" s="19">
        <v>4</v>
      </c>
      <c r="AF3844" s="18"/>
      <c r="AG3844" s="32"/>
      <c r="AH3844" s="14">
        <f t="shared" si="3163"/>
        <v>4</v>
      </c>
      <c r="AI3844" s="15">
        <f t="shared" si="3153"/>
        <v>24</v>
      </c>
      <c r="AJ3844" s="56">
        <v>45896</v>
      </c>
    </row>
    <row r="3845" spans="1:37" x14ac:dyDescent="0.15">
      <c r="A3845" s="30" t="s">
        <v>88</v>
      </c>
      <c r="B3845" s="37">
        <v>1</v>
      </c>
      <c r="C3845" s="19"/>
      <c r="D3845" s="18"/>
      <c r="E3845" s="32"/>
      <c r="F3845" s="14">
        <f t="shared" si="3164"/>
        <v>1</v>
      </c>
      <c r="G3845" s="37"/>
      <c r="H3845" s="19"/>
      <c r="I3845" s="18"/>
      <c r="J3845" s="32"/>
      <c r="K3845" s="14">
        <f t="shared" si="3165"/>
        <v>0</v>
      </c>
      <c r="L3845" s="37"/>
      <c r="M3845" s="19"/>
      <c r="N3845" s="18"/>
      <c r="O3845" s="32"/>
      <c r="P3845" s="14">
        <f t="shared" si="3166"/>
        <v>0</v>
      </c>
      <c r="Q3845" s="15">
        <f t="shared" si="3152"/>
        <v>1</v>
      </c>
      <c r="R3845" s="56">
        <v>45901</v>
      </c>
      <c r="S3845" s="30" t="s">
        <v>2667</v>
      </c>
      <c r="T3845" s="37"/>
      <c r="U3845" s="19"/>
      <c r="V3845" s="18"/>
      <c r="W3845" s="32"/>
      <c r="X3845" s="14">
        <f t="shared" si="3161"/>
        <v>0</v>
      </c>
      <c r="Y3845" s="37"/>
      <c r="Z3845" s="19"/>
      <c r="AA3845" s="18"/>
      <c r="AB3845" s="32"/>
      <c r="AC3845" s="14">
        <f t="shared" si="3162"/>
        <v>0</v>
      </c>
      <c r="AD3845" s="37"/>
      <c r="AE3845" s="19"/>
      <c r="AF3845" s="18">
        <v>4</v>
      </c>
      <c r="AG3845" s="32"/>
      <c r="AH3845" s="14">
        <f t="shared" si="3163"/>
        <v>4</v>
      </c>
      <c r="AI3845" s="15">
        <f t="shared" si="3153"/>
        <v>4</v>
      </c>
      <c r="AJ3845" s="56">
        <v>45897</v>
      </c>
    </row>
    <row r="3846" spans="1:37" x14ac:dyDescent="0.15">
      <c r="A3846" s="30" t="s">
        <v>88</v>
      </c>
      <c r="B3846" s="37"/>
      <c r="C3846" s="19"/>
      <c r="D3846" s="18"/>
      <c r="E3846" s="32"/>
      <c r="F3846" s="14">
        <f t="shared" si="3164"/>
        <v>0</v>
      </c>
      <c r="G3846" s="37"/>
      <c r="H3846" s="19"/>
      <c r="I3846" s="18"/>
      <c r="J3846" s="32"/>
      <c r="K3846" s="14">
        <f t="shared" si="3165"/>
        <v>0</v>
      </c>
      <c r="L3846" s="37">
        <v>1</v>
      </c>
      <c r="M3846" s="19"/>
      <c r="N3846" s="18"/>
      <c r="O3846" s="32"/>
      <c r="P3846" s="14">
        <f t="shared" si="3166"/>
        <v>1</v>
      </c>
      <c r="Q3846" s="15">
        <f t="shared" si="3152"/>
        <v>1</v>
      </c>
      <c r="R3846" s="56">
        <v>45904</v>
      </c>
      <c r="S3846" s="30" t="s">
        <v>2668</v>
      </c>
      <c r="T3846" s="37">
        <v>1</v>
      </c>
      <c r="U3846" s="19"/>
      <c r="V3846" s="18"/>
      <c r="W3846" s="32">
        <v>2</v>
      </c>
      <c r="X3846" s="14">
        <f t="shared" si="3161"/>
        <v>3</v>
      </c>
      <c r="Y3846" s="37">
        <v>1</v>
      </c>
      <c r="Z3846" s="19"/>
      <c r="AA3846" s="18"/>
      <c r="AB3846" s="32">
        <v>2</v>
      </c>
      <c r="AC3846" s="14">
        <f t="shared" si="3162"/>
        <v>3</v>
      </c>
      <c r="AD3846" s="37">
        <v>1</v>
      </c>
      <c r="AE3846" s="19"/>
      <c r="AF3846" s="18"/>
      <c r="AG3846" s="32">
        <v>2</v>
      </c>
      <c r="AH3846" s="14">
        <f t="shared" si="3163"/>
        <v>3</v>
      </c>
      <c r="AI3846" s="15">
        <f t="shared" si="3153"/>
        <v>9</v>
      </c>
      <c r="AJ3846" s="56">
        <v>45898</v>
      </c>
    </row>
    <row r="3847" spans="1:37" x14ac:dyDescent="0.15">
      <c r="A3847" s="30" t="s">
        <v>2674</v>
      </c>
      <c r="B3847" s="37"/>
      <c r="C3847" s="19"/>
      <c r="D3847" s="18"/>
      <c r="E3847" s="32">
        <v>1</v>
      </c>
      <c r="F3847" s="14">
        <f t="shared" si="3164"/>
        <v>1</v>
      </c>
      <c r="G3847" s="37"/>
      <c r="H3847" s="19"/>
      <c r="I3847" s="18"/>
      <c r="J3847" s="32">
        <v>1</v>
      </c>
      <c r="K3847" s="14">
        <f t="shared" si="3165"/>
        <v>1</v>
      </c>
      <c r="L3847" s="37"/>
      <c r="M3847" s="19"/>
      <c r="N3847" s="18"/>
      <c r="O3847" s="32">
        <v>1</v>
      </c>
      <c r="P3847" s="14">
        <f t="shared" si="3166"/>
        <v>1</v>
      </c>
      <c r="Q3847" s="15">
        <f t="shared" si="3152"/>
        <v>3</v>
      </c>
      <c r="R3847" s="56">
        <v>45910</v>
      </c>
      <c r="S3847" s="39" t="s">
        <v>2698</v>
      </c>
      <c r="T3847" s="37"/>
      <c r="U3847" s="19"/>
      <c r="V3847" s="18"/>
      <c r="W3847" s="32"/>
      <c r="X3847" s="14">
        <f t="shared" ref="X3847:X3848" si="3167">SUM(T3847:W3847)</f>
        <v>0</v>
      </c>
      <c r="Y3847" s="37">
        <v>1</v>
      </c>
      <c r="Z3847" s="19"/>
      <c r="AA3847" s="18"/>
      <c r="AB3847" s="32"/>
      <c r="AC3847" s="14">
        <f t="shared" ref="AC3847:AC3848" si="3168">SUM(Y3847:AB3847)</f>
        <v>1</v>
      </c>
      <c r="AD3847" s="37"/>
      <c r="AE3847" s="19"/>
      <c r="AF3847" s="18"/>
      <c r="AG3847" s="32"/>
      <c r="AH3847" s="14">
        <f t="shared" ref="AH3847:AH3848" si="3169">SUM(AD3847:AG3847)</f>
        <v>0</v>
      </c>
      <c r="AI3847" s="15">
        <f t="shared" ref="AI3847:AI3848" si="3170">X3847+AC3847+AH3847</f>
        <v>1</v>
      </c>
      <c r="AJ3847" s="57"/>
    </row>
    <row r="3848" spans="1:37" x14ac:dyDescent="0.15">
      <c r="A3848" s="30" t="s">
        <v>2675</v>
      </c>
      <c r="B3848" s="37"/>
      <c r="C3848" s="19">
        <v>3</v>
      </c>
      <c r="D3848" s="18"/>
      <c r="E3848" s="32"/>
      <c r="F3848" s="14">
        <f t="shared" si="3164"/>
        <v>3</v>
      </c>
      <c r="G3848" s="37"/>
      <c r="H3848" s="19">
        <v>3</v>
      </c>
      <c r="I3848" s="18"/>
      <c r="J3848" s="32"/>
      <c r="K3848" s="14">
        <f t="shared" si="3165"/>
        <v>3</v>
      </c>
      <c r="L3848" s="37"/>
      <c r="M3848" s="19">
        <v>3</v>
      </c>
      <c r="N3848" s="18"/>
      <c r="O3848" s="32"/>
      <c r="P3848" s="14">
        <f t="shared" si="3166"/>
        <v>3</v>
      </c>
      <c r="Q3848" s="15">
        <f t="shared" si="3152"/>
        <v>9</v>
      </c>
      <c r="R3848" s="56">
        <v>45911</v>
      </c>
      <c r="S3848" s="39"/>
      <c r="T3848" s="37"/>
      <c r="U3848" s="19"/>
      <c r="V3848" s="18"/>
      <c r="W3848" s="32"/>
      <c r="X3848" s="14">
        <f t="shared" si="3167"/>
        <v>0</v>
      </c>
      <c r="Y3848" s="37"/>
      <c r="Z3848" s="19"/>
      <c r="AA3848" s="18"/>
      <c r="AB3848" s="32"/>
      <c r="AC3848" s="14">
        <f t="shared" si="3168"/>
        <v>0</v>
      </c>
      <c r="AD3848" s="37"/>
      <c r="AE3848" s="19"/>
      <c r="AF3848" s="18"/>
      <c r="AG3848" s="32"/>
      <c r="AH3848" s="14">
        <f t="shared" si="3169"/>
        <v>0</v>
      </c>
      <c r="AI3848" s="15">
        <f t="shared" si="3170"/>
        <v>0</v>
      </c>
      <c r="AJ3848" s="57"/>
      <c r="AK3848" s="16"/>
    </row>
    <row r="3849" spans="1:37" x14ac:dyDescent="0.15">
      <c r="A3849" s="30" t="s">
        <v>2680</v>
      </c>
      <c r="B3849" s="37"/>
      <c r="C3849" s="19"/>
      <c r="D3849" s="18"/>
      <c r="E3849" s="32">
        <v>1</v>
      </c>
      <c r="F3849" s="14">
        <f t="shared" si="3164"/>
        <v>1</v>
      </c>
      <c r="G3849" s="37"/>
      <c r="H3849" s="19"/>
      <c r="I3849" s="18"/>
      <c r="J3849" s="32">
        <v>1</v>
      </c>
      <c r="K3849" s="14">
        <f t="shared" si="3165"/>
        <v>1</v>
      </c>
      <c r="L3849" s="37"/>
      <c r="M3849" s="19"/>
      <c r="N3849" s="18"/>
      <c r="O3849" s="32">
        <v>1</v>
      </c>
      <c r="P3849" s="14">
        <f t="shared" si="3166"/>
        <v>1</v>
      </c>
      <c r="Q3849" s="15">
        <f t="shared" si="3152"/>
        <v>3</v>
      </c>
      <c r="R3849" s="56">
        <v>45912</v>
      </c>
      <c r="S3849" s="39"/>
      <c r="T3849" s="37"/>
      <c r="U3849" s="19"/>
      <c r="V3849" s="18"/>
      <c r="W3849" s="32"/>
      <c r="X3849" s="14">
        <f t="shared" si="3161"/>
        <v>0</v>
      </c>
      <c r="Y3849" s="37"/>
      <c r="Z3849" s="19"/>
      <c r="AA3849" s="18"/>
      <c r="AB3849" s="32"/>
      <c r="AC3849" s="14">
        <f t="shared" si="3162"/>
        <v>0</v>
      </c>
      <c r="AD3849" s="37"/>
      <c r="AE3849" s="19"/>
      <c r="AF3849" s="18"/>
      <c r="AG3849" s="32"/>
      <c r="AH3849" s="14">
        <f t="shared" si="3163"/>
        <v>0</v>
      </c>
      <c r="AI3849" s="15">
        <f t="shared" si="3153"/>
        <v>0</v>
      </c>
      <c r="AJ3849" s="57"/>
      <c r="AK3849" s="16"/>
    </row>
    <row r="3850" spans="1:37" x14ac:dyDescent="0.15">
      <c r="A3850" s="30"/>
      <c r="B3850" s="37"/>
      <c r="C3850" s="19"/>
      <c r="D3850" s="18"/>
      <c r="E3850" s="32"/>
      <c r="F3850" s="14">
        <f t="shared" si="3164"/>
        <v>0</v>
      </c>
      <c r="G3850" s="37"/>
      <c r="H3850" s="19"/>
      <c r="I3850" s="18"/>
      <c r="J3850" s="32"/>
      <c r="K3850" s="14">
        <f t="shared" si="3165"/>
        <v>0</v>
      </c>
      <c r="L3850" s="37"/>
      <c r="M3850" s="19"/>
      <c r="N3850" s="18"/>
      <c r="O3850" s="32"/>
      <c r="P3850" s="14">
        <f t="shared" si="3166"/>
        <v>0</v>
      </c>
      <c r="Q3850" s="15">
        <f t="shared" si="3152"/>
        <v>0</v>
      </c>
      <c r="R3850" s="57"/>
      <c r="S3850" s="39"/>
      <c r="T3850" s="37"/>
      <c r="U3850" s="19"/>
      <c r="V3850" s="18"/>
      <c r="W3850" s="32"/>
      <c r="X3850" s="14">
        <f t="shared" si="3161"/>
        <v>0</v>
      </c>
      <c r="Y3850" s="37"/>
      <c r="Z3850" s="19"/>
      <c r="AA3850" s="18"/>
      <c r="AB3850" s="32"/>
      <c r="AC3850" s="14">
        <f t="shared" si="3162"/>
        <v>0</v>
      </c>
      <c r="AD3850" s="37"/>
      <c r="AE3850" s="19"/>
      <c r="AF3850" s="18"/>
      <c r="AG3850" s="32"/>
      <c r="AH3850" s="14">
        <f t="shared" si="3163"/>
        <v>0</v>
      </c>
      <c r="AI3850" s="15">
        <f t="shared" si="3153"/>
        <v>0</v>
      </c>
      <c r="AJ3850" s="57"/>
      <c r="AK3850" s="16"/>
    </row>
    <row r="3851" spans="1:37" x14ac:dyDescent="0.15">
      <c r="A3851" s="30"/>
      <c r="B3851" s="37"/>
      <c r="C3851" s="19"/>
      <c r="D3851" s="18"/>
      <c r="E3851" s="32"/>
      <c r="F3851" s="14">
        <f t="shared" si="3164"/>
        <v>0</v>
      </c>
      <c r="G3851" s="37"/>
      <c r="H3851" s="19"/>
      <c r="I3851" s="18"/>
      <c r="J3851" s="32"/>
      <c r="K3851" s="14">
        <f t="shared" si="3165"/>
        <v>0</v>
      </c>
      <c r="L3851" s="37"/>
      <c r="M3851" s="19"/>
      <c r="N3851" s="18"/>
      <c r="O3851" s="32"/>
      <c r="P3851" s="14">
        <f t="shared" si="3166"/>
        <v>0</v>
      </c>
      <c r="Q3851" s="15">
        <f t="shared" si="3152"/>
        <v>0</v>
      </c>
      <c r="R3851" s="57"/>
      <c r="S3851" s="30"/>
      <c r="T3851" s="37"/>
      <c r="U3851" s="19"/>
      <c r="V3851" s="18"/>
      <c r="W3851" s="32"/>
      <c r="X3851" s="14">
        <f t="shared" si="3161"/>
        <v>0</v>
      </c>
      <c r="Y3851" s="37"/>
      <c r="Z3851" s="19"/>
      <c r="AA3851" s="18"/>
      <c r="AB3851" s="32"/>
      <c r="AC3851" s="14">
        <f t="shared" si="3162"/>
        <v>0</v>
      </c>
      <c r="AD3851" s="37"/>
      <c r="AE3851" s="19"/>
      <c r="AF3851" s="18"/>
      <c r="AG3851" s="32"/>
      <c r="AH3851" s="14">
        <f t="shared" si="3163"/>
        <v>0</v>
      </c>
      <c r="AI3851" s="15">
        <f t="shared" si="3153"/>
        <v>0</v>
      </c>
      <c r="AJ3851" s="57"/>
      <c r="AK3851" s="16"/>
    </row>
    <row r="3852" spans="1:37" x14ac:dyDescent="0.15">
      <c r="A3852" s="30"/>
      <c r="B3852" s="37"/>
      <c r="C3852" s="19"/>
      <c r="D3852" s="18"/>
      <c r="E3852" s="32"/>
      <c r="F3852" s="14">
        <f t="shared" si="3164"/>
        <v>0</v>
      </c>
      <c r="G3852" s="37"/>
      <c r="H3852" s="19"/>
      <c r="I3852" s="18"/>
      <c r="J3852" s="32"/>
      <c r="K3852" s="14">
        <f t="shared" si="3165"/>
        <v>0</v>
      </c>
      <c r="L3852" s="37"/>
      <c r="M3852" s="19"/>
      <c r="N3852" s="18"/>
      <c r="O3852" s="32"/>
      <c r="P3852" s="14">
        <f t="shared" si="3166"/>
        <v>0</v>
      </c>
      <c r="Q3852" s="15">
        <f t="shared" si="3152"/>
        <v>0</v>
      </c>
      <c r="S3852" s="39"/>
      <c r="T3852" s="37"/>
      <c r="U3852" s="19"/>
      <c r="V3852" s="18"/>
      <c r="W3852" s="32"/>
      <c r="X3852" s="14">
        <f t="shared" si="3161"/>
        <v>0</v>
      </c>
      <c r="Y3852" s="37"/>
      <c r="Z3852" s="19"/>
      <c r="AA3852" s="18"/>
      <c r="AB3852" s="32"/>
      <c r="AC3852" s="14">
        <f t="shared" si="3162"/>
        <v>0</v>
      </c>
      <c r="AD3852" s="37"/>
      <c r="AE3852" s="19"/>
      <c r="AF3852" s="18"/>
      <c r="AG3852" s="32"/>
      <c r="AH3852" s="14">
        <f t="shared" si="3163"/>
        <v>0</v>
      </c>
      <c r="AI3852" s="15">
        <f t="shared" si="3153"/>
        <v>0</v>
      </c>
    </row>
    <row r="3853" spans="1:37" x14ac:dyDescent="0.15">
      <c r="A3853" s="30"/>
      <c r="B3853" s="37"/>
      <c r="C3853" s="19"/>
      <c r="D3853" s="18"/>
      <c r="E3853" s="32"/>
      <c r="F3853" s="14">
        <f t="shared" si="3164"/>
        <v>0</v>
      </c>
      <c r="G3853" s="37"/>
      <c r="H3853" s="19"/>
      <c r="I3853" s="18"/>
      <c r="J3853" s="32"/>
      <c r="K3853" s="14">
        <f t="shared" si="3165"/>
        <v>0</v>
      </c>
      <c r="L3853" s="37"/>
      <c r="M3853" s="19"/>
      <c r="N3853" s="18"/>
      <c r="O3853" s="32"/>
      <c r="P3853" s="14">
        <f t="shared" si="3166"/>
        <v>0</v>
      </c>
      <c r="Q3853" s="15">
        <f t="shared" si="3152"/>
        <v>0</v>
      </c>
      <c r="S3853" s="30"/>
      <c r="T3853" s="37"/>
      <c r="U3853" s="19"/>
      <c r="V3853" s="18"/>
      <c r="W3853" s="32"/>
      <c r="X3853" s="14">
        <f t="shared" si="3161"/>
        <v>0</v>
      </c>
      <c r="Y3853" s="37"/>
      <c r="Z3853" s="19"/>
      <c r="AA3853" s="18"/>
      <c r="AB3853" s="32"/>
      <c r="AC3853" s="14">
        <f t="shared" si="3162"/>
        <v>0</v>
      </c>
      <c r="AD3853" s="37"/>
      <c r="AE3853" s="19"/>
      <c r="AF3853" s="18"/>
      <c r="AG3853" s="32"/>
      <c r="AH3853" s="14">
        <f t="shared" si="3163"/>
        <v>0</v>
      </c>
      <c r="AI3853" s="15">
        <f t="shared" si="3153"/>
        <v>0</v>
      </c>
    </row>
    <row r="3854" spans="1:37" x14ac:dyDescent="0.15">
      <c r="A3854" s="30"/>
      <c r="B3854" s="37"/>
      <c r="C3854" s="19"/>
      <c r="D3854" s="18"/>
      <c r="E3854" s="32"/>
      <c r="F3854" s="14">
        <f t="shared" si="3164"/>
        <v>0</v>
      </c>
      <c r="G3854" s="37"/>
      <c r="H3854" s="19"/>
      <c r="I3854" s="18"/>
      <c r="J3854" s="32"/>
      <c r="K3854" s="14">
        <f t="shared" si="3165"/>
        <v>0</v>
      </c>
      <c r="L3854" s="37"/>
      <c r="M3854" s="19"/>
      <c r="N3854" s="18"/>
      <c r="O3854" s="32"/>
      <c r="P3854" s="14">
        <f t="shared" si="3166"/>
        <v>0</v>
      </c>
      <c r="Q3854" s="15">
        <f t="shared" si="3152"/>
        <v>0</v>
      </c>
      <c r="S3854" s="30"/>
      <c r="T3854" s="37"/>
      <c r="U3854" s="19"/>
      <c r="V3854" s="18"/>
      <c r="W3854" s="32"/>
      <c r="X3854" s="14">
        <f t="shared" si="3161"/>
        <v>0</v>
      </c>
      <c r="Y3854" s="37"/>
      <c r="Z3854" s="19"/>
      <c r="AA3854" s="18"/>
      <c r="AB3854" s="32"/>
      <c r="AC3854" s="14">
        <f t="shared" si="3162"/>
        <v>0</v>
      </c>
      <c r="AD3854" s="37"/>
      <c r="AE3854" s="19"/>
      <c r="AF3854" s="18"/>
      <c r="AG3854" s="32"/>
      <c r="AH3854" s="14">
        <f t="shared" si="3163"/>
        <v>0</v>
      </c>
      <c r="AI3854" s="15">
        <f t="shared" si="3153"/>
        <v>0</v>
      </c>
    </row>
    <row r="3855" spans="1:37" x14ac:dyDescent="0.15">
      <c r="A3855" s="30"/>
      <c r="B3855" s="37"/>
      <c r="C3855" s="19"/>
      <c r="D3855" s="18"/>
      <c r="E3855" s="32"/>
      <c r="F3855" s="14">
        <f t="shared" si="3164"/>
        <v>0</v>
      </c>
      <c r="G3855" s="37"/>
      <c r="H3855" s="19"/>
      <c r="I3855" s="18"/>
      <c r="J3855" s="32"/>
      <c r="K3855" s="14">
        <f t="shared" si="3165"/>
        <v>0</v>
      </c>
      <c r="L3855" s="37"/>
      <c r="M3855" s="19"/>
      <c r="N3855" s="18"/>
      <c r="O3855" s="32"/>
      <c r="P3855" s="14">
        <f t="shared" si="3166"/>
        <v>0</v>
      </c>
      <c r="Q3855" s="15">
        <f t="shared" si="3152"/>
        <v>0</v>
      </c>
      <c r="S3855" s="13"/>
      <c r="T3855" s="37"/>
      <c r="U3855" s="19"/>
      <c r="V3855" s="18"/>
      <c r="W3855" s="32"/>
      <c r="X3855" s="14">
        <f t="shared" si="3161"/>
        <v>0</v>
      </c>
      <c r="Y3855" s="37"/>
      <c r="Z3855" s="19"/>
      <c r="AA3855" s="18"/>
      <c r="AB3855" s="32"/>
      <c r="AC3855" s="14">
        <f t="shared" si="3162"/>
        <v>0</v>
      </c>
      <c r="AD3855" s="37"/>
      <c r="AE3855" s="19"/>
      <c r="AF3855" s="18"/>
      <c r="AG3855" s="32"/>
      <c r="AH3855" s="14">
        <f t="shared" si="3163"/>
        <v>0</v>
      </c>
      <c r="AI3855" s="15">
        <f t="shared" si="3153"/>
        <v>0</v>
      </c>
    </row>
    <row r="3856" spans="1:37" x14ac:dyDescent="0.15">
      <c r="A3856" s="30"/>
      <c r="B3856" s="37"/>
      <c r="C3856" s="19"/>
      <c r="D3856" s="18"/>
      <c r="E3856" s="32"/>
      <c r="F3856" s="14">
        <f t="shared" si="3164"/>
        <v>0</v>
      </c>
      <c r="G3856" s="37"/>
      <c r="H3856" s="19"/>
      <c r="I3856" s="18"/>
      <c r="J3856" s="32"/>
      <c r="K3856" s="14">
        <f t="shared" si="3165"/>
        <v>0</v>
      </c>
      <c r="L3856" s="37"/>
      <c r="M3856" s="19"/>
      <c r="N3856" s="18"/>
      <c r="O3856" s="32"/>
      <c r="P3856" s="14">
        <f t="shared" si="3166"/>
        <v>0</v>
      </c>
      <c r="Q3856" s="15">
        <f t="shared" si="3152"/>
        <v>0</v>
      </c>
      <c r="S3856" s="30"/>
      <c r="T3856" s="37"/>
      <c r="U3856" s="19"/>
      <c r="V3856" s="18"/>
      <c r="W3856" s="32"/>
      <c r="X3856" s="14">
        <f t="shared" si="3161"/>
        <v>0</v>
      </c>
      <c r="Y3856" s="37"/>
      <c r="Z3856" s="19"/>
      <c r="AA3856" s="18"/>
      <c r="AB3856" s="32"/>
      <c r="AC3856" s="14">
        <f t="shared" si="3162"/>
        <v>0</v>
      </c>
      <c r="AD3856" s="37"/>
      <c r="AE3856" s="19"/>
      <c r="AF3856" s="18"/>
      <c r="AG3856" s="32"/>
      <c r="AH3856" s="14">
        <f t="shared" si="3163"/>
        <v>0</v>
      </c>
      <c r="AI3856" s="15">
        <f t="shared" si="3153"/>
        <v>0</v>
      </c>
    </row>
    <row r="3857" spans="1:37" x14ac:dyDescent="0.15">
      <c r="A3857" s="30"/>
      <c r="B3857" s="37"/>
      <c r="C3857" s="19"/>
      <c r="D3857" s="18"/>
      <c r="E3857" s="32"/>
      <c r="F3857" s="14">
        <f t="shared" si="3164"/>
        <v>0</v>
      </c>
      <c r="G3857" s="37"/>
      <c r="H3857" s="19"/>
      <c r="I3857" s="18"/>
      <c r="J3857" s="32"/>
      <c r="K3857" s="14">
        <f t="shared" si="3165"/>
        <v>0</v>
      </c>
      <c r="L3857" s="37"/>
      <c r="M3857" s="19"/>
      <c r="N3857" s="18"/>
      <c r="O3857" s="32"/>
      <c r="P3857" s="14">
        <f t="shared" si="3166"/>
        <v>0</v>
      </c>
      <c r="Q3857" s="15">
        <f t="shared" si="3152"/>
        <v>0</v>
      </c>
      <c r="S3857" s="13"/>
      <c r="T3857" s="37"/>
      <c r="U3857" s="19"/>
      <c r="V3857" s="18"/>
      <c r="W3857" s="32"/>
      <c r="X3857" s="14">
        <f t="shared" si="3161"/>
        <v>0</v>
      </c>
      <c r="Y3857" s="37"/>
      <c r="Z3857" s="19"/>
      <c r="AA3857" s="18"/>
      <c r="AB3857" s="32"/>
      <c r="AC3857" s="14">
        <f t="shared" si="3162"/>
        <v>0</v>
      </c>
      <c r="AD3857" s="37"/>
      <c r="AE3857" s="19"/>
      <c r="AF3857" s="18"/>
      <c r="AG3857" s="32"/>
      <c r="AH3857" s="14">
        <f t="shared" si="3163"/>
        <v>0</v>
      </c>
      <c r="AI3857" s="15">
        <f t="shared" si="3153"/>
        <v>0</v>
      </c>
    </row>
    <row r="3858" spans="1:37" x14ac:dyDescent="0.15">
      <c r="A3858" s="30"/>
      <c r="B3858" s="37"/>
      <c r="C3858" s="19"/>
      <c r="D3858" s="18"/>
      <c r="E3858" s="32"/>
      <c r="F3858" s="14">
        <f t="shared" si="3164"/>
        <v>0</v>
      </c>
      <c r="G3858" s="37"/>
      <c r="H3858" s="19"/>
      <c r="I3858" s="18"/>
      <c r="J3858" s="32"/>
      <c r="K3858" s="14">
        <f t="shared" si="3165"/>
        <v>0</v>
      </c>
      <c r="L3858" s="37"/>
      <c r="M3858" s="19"/>
      <c r="N3858" s="18"/>
      <c r="O3858" s="32"/>
      <c r="P3858" s="14">
        <f t="shared" si="3166"/>
        <v>0</v>
      </c>
      <c r="Q3858" s="15">
        <f t="shared" si="3152"/>
        <v>0</v>
      </c>
      <c r="S3858" s="30"/>
      <c r="T3858" s="31"/>
      <c r="U3858" s="32"/>
      <c r="V3858" s="33"/>
      <c r="W3858" s="32"/>
      <c r="X3858" s="14">
        <f t="shared" si="3161"/>
        <v>0</v>
      </c>
      <c r="Y3858" s="31"/>
      <c r="Z3858" s="32"/>
      <c r="AA3858" s="33"/>
      <c r="AB3858" s="32"/>
      <c r="AC3858" s="14">
        <f t="shared" si="3162"/>
        <v>0</v>
      </c>
      <c r="AD3858" s="31"/>
      <c r="AE3858" s="32"/>
      <c r="AF3858" s="33"/>
      <c r="AG3858" s="32"/>
      <c r="AH3858" s="14">
        <f t="shared" si="3163"/>
        <v>0</v>
      </c>
      <c r="AI3858" s="15">
        <f t="shared" si="3153"/>
        <v>0</v>
      </c>
    </row>
    <row r="3859" spans="1:37" x14ac:dyDescent="0.15">
      <c r="A3859" s="30"/>
      <c r="B3859" s="37"/>
      <c r="C3859" s="19"/>
      <c r="D3859" s="18"/>
      <c r="E3859" s="32"/>
      <c r="F3859" s="14">
        <f t="shared" si="3164"/>
        <v>0</v>
      </c>
      <c r="G3859" s="37"/>
      <c r="H3859" s="19"/>
      <c r="I3859" s="18"/>
      <c r="J3859" s="32"/>
      <c r="K3859" s="14">
        <f t="shared" si="3165"/>
        <v>0</v>
      </c>
      <c r="L3859" s="37"/>
      <c r="M3859" s="19"/>
      <c r="N3859" s="18"/>
      <c r="O3859" s="32"/>
      <c r="P3859" s="14">
        <f t="shared" si="3166"/>
        <v>0</v>
      </c>
      <c r="Q3859" s="15">
        <f t="shared" si="3152"/>
        <v>0</v>
      </c>
      <c r="S3859" s="30"/>
      <c r="T3859" s="31"/>
      <c r="U3859" s="32"/>
      <c r="V3859" s="33"/>
      <c r="W3859" s="32"/>
      <c r="X3859" s="14">
        <f t="shared" si="3161"/>
        <v>0</v>
      </c>
      <c r="Y3859" s="31"/>
      <c r="Z3859" s="32"/>
      <c r="AA3859" s="33"/>
      <c r="AB3859" s="32"/>
      <c r="AC3859" s="14">
        <f t="shared" si="3162"/>
        <v>0</v>
      </c>
      <c r="AD3859" s="31"/>
      <c r="AE3859" s="32"/>
      <c r="AF3859" s="33"/>
      <c r="AG3859" s="32"/>
      <c r="AH3859" s="14">
        <f t="shared" si="3163"/>
        <v>0</v>
      </c>
      <c r="AI3859" s="15">
        <f t="shared" si="3153"/>
        <v>0</v>
      </c>
    </row>
    <row r="3860" spans="1:37" x14ac:dyDescent="0.15">
      <c r="A3860" s="30"/>
      <c r="B3860" s="37"/>
      <c r="C3860" s="19"/>
      <c r="D3860" s="18"/>
      <c r="E3860" s="32"/>
      <c r="F3860" s="14">
        <f t="shared" si="3164"/>
        <v>0</v>
      </c>
      <c r="G3860" s="37"/>
      <c r="H3860" s="19"/>
      <c r="I3860" s="18"/>
      <c r="J3860" s="32"/>
      <c r="K3860" s="14">
        <f t="shared" si="3165"/>
        <v>0</v>
      </c>
      <c r="L3860" s="37"/>
      <c r="M3860" s="19"/>
      <c r="N3860" s="18"/>
      <c r="O3860" s="32"/>
      <c r="P3860" s="14">
        <f t="shared" si="3166"/>
        <v>0</v>
      </c>
      <c r="Q3860" s="15">
        <f t="shared" si="3152"/>
        <v>0</v>
      </c>
      <c r="S3860" s="30"/>
      <c r="T3860" s="31"/>
      <c r="U3860" s="32"/>
      <c r="V3860" s="33"/>
      <c r="W3860" s="32"/>
      <c r="X3860" s="14">
        <f t="shared" ref="X3860:X3863" si="3171">SUM(T3860:W3860)</f>
        <v>0</v>
      </c>
      <c r="Y3860" s="31"/>
      <c r="Z3860" s="32"/>
      <c r="AA3860" s="33"/>
      <c r="AB3860" s="32"/>
      <c r="AC3860" s="14">
        <f t="shared" ref="AC3860:AC3863" si="3172">SUM(Y3860:AB3860)</f>
        <v>0</v>
      </c>
      <c r="AD3860" s="31"/>
      <c r="AE3860" s="32"/>
      <c r="AF3860" s="33"/>
      <c r="AG3860" s="32"/>
      <c r="AH3860" s="14">
        <f t="shared" ref="AH3860:AH3863" si="3173">SUM(AD3860:AG3860)</f>
        <v>0</v>
      </c>
      <c r="AI3860" s="15">
        <f t="shared" ref="AI3860:AI3863" si="3174">X3860+AC3860+AH3860</f>
        <v>0</v>
      </c>
    </row>
    <row r="3861" spans="1:37" x14ac:dyDescent="0.15">
      <c r="A3861" s="30"/>
      <c r="B3861" s="37"/>
      <c r="C3861" s="19"/>
      <c r="D3861" s="18"/>
      <c r="E3861" s="32"/>
      <c r="F3861" s="14">
        <f t="shared" si="3164"/>
        <v>0</v>
      </c>
      <c r="G3861" s="37"/>
      <c r="H3861" s="19"/>
      <c r="I3861" s="18"/>
      <c r="J3861" s="32"/>
      <c r="K3861" s="14">
        <f t="shared" si="3165"/>
        <v>0</v>
      </c>
      <c r="L3861" s="37"/>
      <c r="M3861" s="19"/>
      <c r="N3861" s="18"/>
      <c r="O3861" s="32"/>
      <c r="P3861" s="14">
        <f t="shared" si="3166"/>
        <v>0</v>
      </c>
      <c r="Q3861" s="15">
        <f t="shared" si="3152"/>
        <v>0</v>
      </c>
      <c r="S3861" s="30"/>
      <c r="T3861" s="31"/>
      <c r="U3861" s="32"/>
      <c r="V3861" s="33"/>
      <c r="W3861" s="32"/>
      <c r="X3861" s="14">
        <f t="shared" si="3171"/>
        <v>0</v>
      </c>
      <c r="Y3861" s="31"/>
      <c r="Z3861" s="32"/>
      <c r="AA3861" s="33"/>
      <c r="AB3861" s="32"/>
      <c r="AC3861" s="14">
        <f t="shared" si="3172"/>
        <v>0</v>
      </c>
      <c r="AD3861" s="31"/>
      <c r="AE3861" s="32"/>
      <c r="AF3861" s="33"/>
      <c r="AG3861" s="32"/>
      <c r="AH3861" s="14">
        <f t="shared" si="3173"/>
        <v>0</v>
      </c>
      <c r="AI3861" s="15">
        <f t="shared" si="3174"/>
        <v>0</v>
      </c>
    </row>
    <row r="3862" spans="1:37" x14ac:dyDescent="0.15">
      <c r="A3862" s="39"/>
      <c r="B3862" s="37"/>
      <c r="C3862" s="19"/>
      <c r="D3862" s="18"/>
      <c r="E3862" s="32"/>
      <c r="F3862" s="14">
        <f t="shared" si="3164"/>
        <v>0</v>
      </c>
      <c r="G3862" s="37"/>
      <c r="H3862" s="19"/>
      <c r="I3862" s="18"/>
      <c r="J3862" s="32"/>
      <c r="K3862" s="14">
        <f t="shared" si="3165"/>
        <v>0</v>
      </c>
      <c r="L3862" s="37"/>
      <c r="M3862" s="19"/>
      <c r="N3862" s="18"/>
      <c r="O3862" s="32"/>
      <c r="P3862" s="14">
        <f t="shared" si="3166"/>
        <v>0</v>
      </c>
      <c r="Q3862" s="15">
        <f t="shared" si="3152"/>
        <v>0</v>
      </c>
      <c r="S3862" s="30"/>
      <c r="T3862" s="31"/>
      <c r="U3862" s="32"/>
      <c r="V3862" s="33"/>
      <c r="W3862" s="32"/>
      <c r="X3862" s="14">
        <f t="shared" si="3171"/>
        <v>0</v>
      </c>
      <c r="Y3862" s="31"/>
      <c r="Z3862" s="32"/>
      <c r="AA3862" s="33"/>
      <c r="AB3862" s="32"/>
      <c r="AC3862" s="14">
        <f t="shared" si="3172"/>
        <v>0</v>
      </c>
      <c r="AD3862" s="31"/>
      <c r="AE3862" s="32"/>
      <c r="AF3862" s="33"/>
      <c r="AG3862" s="32"/>
      <c r="AH3862" s="14">
        <f t="shared" si="3173"/>
        <v>0</v>
      </c>
      <c r="AI3862" s="15">
        <f t="shared" si="3174"/>
        <v>0</v>
      </c>
    </row>
    <row r="3863" spans="1:37" x14ac:dyDescent="0.15">
      <c r="A3863" s="30"/>
      <c r="B3863" s="37"/>
      <c r="C3863" s="19"/>
      <c r="D3863" s="18"/>
      <c r="E3863" s="32"/>
      <c r="F3863" s="14">
        <f t="shared" si="3164"/>
        <v>0</v>
      </c>
      <c r="G3863" s="37"/>
      <c r="H3863" s="19"/>
      <c r="I3863" s="18"/>
      <c r="J3863" s="32"/>
      <c r="K3863" s="14">
        <f t="shared" si="3165"/>
        <v>0</v>
      </c>
      <c r="L3863" s="37"/>
      <c r="M3863" s="19"/>
      <c r="N3863" s="18"/>
      <c r="O3863" s="32"/>
      <c r="P3863" s="14">
        <f t="shared" si="3166"/>
        <v>0</v>
      </c>
      <c r="Q3863" s="15">
        <f t="shared" si="3152"/>
        <v>0</v>
      </c>
      <c r="S3863" s="30"/>
      <c r="T3863" s="31"/>
      <c r="U3863" s="32"/>
      <c r="V3863" s="33"/>
      <c r="W3863" s="32"/>
      <c r="X3863" s="14">
        <f t="shared" si="3171"/>
        <v>0</v>
      </c>
      <c r="Y3863" s="31"/>
      <c r="Z3863" s="32"/>
      <c r="AA3863" s="33"/>
      <c r="AB3863" s="32"/>
      <c r="AC3863" s="14">
        <f t="shared" si="3172"/>
        <v>0</v>
      </c>
      <c r="AD3863" s="31"/>
      <c r="AE3863" s="32"/>
      <c r="AF3863" s="33"/>
      <c r="AG3863" s="32"/>
      <c r="AH3863" s="14">
        <f t="shared" si="3173"/>
        <v>0</v>
      </c>
      <c r="AI3863" s="15">
        <f t="shared" si="3174"/>
        <v>0</v>
      </c>
    </row>
    <row r="3864" spans="1:37" x14ac:dyDescent="0.15">
      <c r="A3864" s="30"/>
      <c r="B3864" s="37"/>
      <c r="C3864" s="19"/>
      <c r="D3864" s="18"/>
      <c r="E3864" s="32"/>
      <c r="F3864" s="14">
        <f t="shared" si="3164"/>
        <v>0</v>
      </c>
      <c r="G3864" s="37"/>
      <c r="H3864" s="19"/>
      <c r="I3864" s="18"/>
      <c r="J3864" s="32"/>
      <c r="K3864" s="14">
        <f t="shared" si="3165"/>
        <v>0</v>
      </c>
      <c r="L3864" s="37"/>
      <c r="M3864" s="19"/>
      <c r="N3864" s="18"/>
      <c r="O3864" s="32"/>
      <c r="P3864" s="14">
        <f t="shared" si="3166"/>
        <v>0</v>
      </c>
      <c r="Q3864" s="15">
        <f t="shared" si="3152"/>
        <v>0</v>
      </c>
      <c r="S3864" s="30" t="s">
        <v>2624</v>
      </c>
      <c r="T3864" s="31"/>
      <c r="U3864" s="32"/>
      <c r="V3864" s="33"/>
      <c r="W3864" s="32"/>
      <c r="X3864" s="14">
        <f t="shared" ref="X3864:X3866" si="3175">SUM(T3864:W3864)</f>
        <v>0</v>
      </c>
      <c r="Y3864" s="31"/>
      <c r="Z3864" s="32"/>
      <c r="AA3864" s="33"/>
      <c r="AB3864" s="32"/>
      <c r="AC3864" s="14">
        <f t="shared" ref="AC3864:AC3866" si="3176">SUM(Y3864:AB3864)</f>
        <v>0</v>
      </c>
      <c r="AD3864" s="31"/>
      <c r="AE3864" s="32"/>
      <c r="AF3864" s="33"/>
      <c r="AG3864" s="32"/>
      <c r="AH3864" s="14">
        <f t="shared" ref="AH3864:AH3866" si="3177">SUM(AD3864:AG3864)</f>
        <v>0</v>
      </c>
      <c r="AI3864" s="15">
        <f t="shared" ref="AI3864:AI3866" si="3178">X3864+AC3864+AH3864</f>
        <v>0</v>
      </c>
      <c r="AJ3864" s="57" t="s">
        <v>2625</v>
      </c>
      <c r="AK3864" s="16"/>
    </row>
    <row r="3865" spans="1:37" x14ac:dyDescent="0.15">
      <c r="A3865" s="13"/>
      <c r="B3865" s="37"/>
      <c r="C3865" s="19"/>
      <c r="D3865" s="18"/>
      <c r="E3865" s="32"/>
      <c r="F3865" s="14">
        <f t="shared" si="3164"/>
        <v>0</v>
      </c>
      <c r="G3865" s="37"/>
      <c r="H3865" s="19"/>
      <c r="I3865" s="18"/>
      <c r="J3865" s="32"/>
      <c r="K3865" s="14">
        <f t="shared" si="3165"/>
        <v>0</v>
      </c>
      <c r="L3865" s="37"/>
      <c r="M3865" s="19"/>
      <c r="N3865" s="18"/>
      <c r="O3865" s="32"/>
      <c r="P3865" s="14">
        <f t="shared" si="3166"/>
        <v>0</v>
      </c>
      <c r="Q3865" s="15">
        <f t="shared" si="3152"/>
        <v>0</v>
      </c>
      <c r="S3865" s="191" t="s">
        <v>2606</v>
      </c>
      <c r="T3865" s="143"/>
      <c r="U3865" s="113"/>
      <c r="V3865" s="144"/>
      <c r="W3865" s="129"/>
      <c r="X3865" s="145">
        <f t="shared" si="3175"/>
        <v>0</v>
      </c>
      <c r="Y3865" s="143"/>
      <c r="Z3865" s="113"/>
      <c r="AA3865" s="144"/>
      <c r="AB3865" s="129"/>
      <c r="AC3865" s="145">
        <f t="shared" si="3176"/>
        <v>0</v>
      </c>
      <c r="AD3865" s="143"/>
      <c r="AE3865" s="113"/>
      <c r="AF3865" s="144"/>
      <c r="AG3865" s="129"/>
      <c r="AH3865" s="145">
        <f t="shared" si="3177"/>
        <v>0</v>
      </c>
      <c r="AI3865" s="146">
        <f t="shared" si="3178"/>
        <v>0</v>
      </c>
      <c r="AJ3865" s="147"/>
      <c r="AK3865" s="16"/>
    </row>
    <row r="3866" spans="1:37" ht="14.25" thickBot="1" x14ac:dyDescent="0.2">
      <c r="A3866" s="13"/>
      <c r="B3866" s="37"/>
      <c r="C3866" s="19"/>
      <c r="D3866" s="18"/>
      <c r="E3866" s="106"/>
      <c r="F3866" s="14">
        <f t="shared" si="3164"/>
        <v>0</v>
      </c>
      <c r="G3866" s="37"/>
      <c r="H3866" s="19"/>
      <c r="I3866" s="18"/>
      <c r="J3866" s="32"/>
      <c r="K3866" s="14">
        <f t="shared" si="3165"/>
        <v>0</v>
      </c>
      <c r="L3866" s="37"/>
      <c r="M3866" s="19"/>
      <c r="N3866" s="18"/>
      <c r="O3866" s="106"/>
      <c r="P3866" s="14">
        <f t="shared" si="3166"/>
        <v>0</v>
      </c>
      <c r="Q3866" s="24">
        <f t="shared" si="3152"/>
        <v>0</v>
      </c>
      <c r="S3866" s="30" t="s">
        <v>2663</v>
      </c>
      <c r="T3866" s="31"/>
      <c r="U3866" s="32"/>
      <c r="V3866" s="33"/>
      <c r="W3866" s="130"/>
      <c r="X3866" s="14">
        <f t="shared" si="3175"/>
        <v>0</v>
      </c>
      <c r="Y3866" s="31"/>
      <c r="Z3866" s="32"/>
      <c r="AA3866" s="33"/>
      <c r="AB3866" s="130"/>
      <c r="AC3866" s="14">
        <f t="shared" si="3176"/>
        <v>0</v>
      </c>
      <c r="AD3866" s="31"/>
      <c r="AE3866" s="32"/>
      <c r="AF3866" s="33"/>
      <c r="AG3866" s="130"/>
      <c r="AH3866" s="14">
        <f t="shared" si="3177"/>
        <v>0</v>
      </c>
      <c r="AI3866" s="15">
        <f t="shared" si="3178"/>
        <v>0</v>
      </c>
      <c r="AJ3866" s="57" t="s">
        <v>2604</v>
      </c>
      <c r="AK3866" s="16"/>
    </row>
    <row r="3867" spans="1:37" ht="14.25" thickBot="1" x14ac:dyDescent="0.2">
      <c r="A3867" s="3" t="s">
        <v>11</v>
      </c>
      <c r="B3867" s="26">
        <f>SUM(B3843:B3866)</f>
        <v>2</v>
      </c>
      <c r="C3867" s="26">
        <f t="shared" ref="C3867:E3867" si="3179">SUM(C3843:C3866)</f>
        <v>4</v>
      </c>
      <c r="D3867" s="26">
        <f t="shared" si="3179"/>
        <v>0</v>
      </c>
      <c r="E3867" s="26">
        <f t="shared" si="3179"/>
        <v>3</v>
      </c>
      <c r="F3867" s="40">
        <f>SUM(F3843:F3866)</f>
        <v>9</v>
      </c>
      <c r="G3867" s="26">
        <f t="shared" ref="G3867:Q3867" si="3180">SUM(G3843:G3866)</f>
        <v>1</v>
      </c>
      <c r="H3867" s="26">
        <f t="shared" si="3180"/>
        <v>4</v>
      </c>
      <c r="I3867" s="27">
        <f t="shared" si="3180"/>
        <v>0</v>
      </c>
      <c r="J3867" s="27">
        <f t="shared" si="3180"/>
        <v>3</v>
      </c>
      <c r="K3867" s="40">
        <f t="shared" si="3180"/>
        <v>8</v>
      </c>
      <c r="L3867" s="26">
        <f t="shared" si="3180"/>
        <v>2</v>
      </c>
      <c r="M3867" s="26">
        <f t="shared" si="3180"/>
        <v>4</v>
      </c>
      <c r="N3867" s="26">
        <f t="shared" si="3180"/>
        <v>0</v>
      </c>
      <c r="O3867" s="26">
        <f t="shared" si="3180"/>
        <v>3</v>
      </c>
      <c r="P3867" s="40">
        <f t="shared" si="3180"/>
        <v>9</v>
      </c>
      <c r="Q3867" s="41">
        <f t="shared" si="3180"/>
        <v>26</v>
      </c>
      <c r="S3867" s="3" t="s">
        <v>11</v>
      </c>
      <c r="T3867" s="26">
        <f t="shared" ref="T3867:AI3867" si="3181">SUM(T3843:T3866)</f>
        <v>4</v>
      </c>
      <c r="U3867" s="26">
        <f t="shared" si="3181"/>
        <v>1</v>
      </c>
      <c r="V3867" s="26">
        <f t="shared" si="3181"/>
        <v>9</v>
      </c>
      <c r="W3867" s="26">
        <f t="shared" si="3181"/>
        <v>6</v>
      </c>
      <c r="X3867" s="40">
        <f t="shared" si="3181"/>
        <v>20</v>
      </c>
      <c r="Y3867" s="26">
        <f t="shared" si="3181"/>
        <v>7</v>
      </c>
      <c r="Z3867" s="26">
        <f t="shared" si="3181"/>
        <v>11</v>
      </c>
      <c r="AA3867" s="27">
        <f t="shared" si="3181"/>
        <v>5</v>
      </c>
      <c r="AB3867" s="27">
        <f t="shared" si="3181"/>
        <v>6</v>
      </c>
      <c r="AC3867" s="40">
        <f t="shared" si="3181"/>
        <v>29</v>
      </c>
      <c r="AD3867" s="26">
        <f t="shared" si="3181"/>
        <v>4</v>
      </c>
      <c r="AE3867" s="26">
        <f t="shared" si="3181"/>
        <v>5</v>
      </c>
      <c r="AF3867" s="26">
        <f t="shared" si="3181"/>
        <v>7</v>
      </c>
      <c r="AG3867" s="26">
        <f t="shared" si="3181"/>
        <v>6</v>
      </c>
      <c r="AH3867" s="40">
        <f t="shared" si="3181"/>
        <v>22</v>
      </c>
      <c r="AI3867" s="41">
        <f t="shared" si="3181"/>
        <v>71</v>
      </c>
    </row>
    <row r="3868" spans="1:37" ht="14.25" thickBot="1" x14ac:dyDescent="0.2">
      <c r="A3868" s="42" t="s">
        <v>12</v>
      </c>
      <c r="B3868" s="43">
        <f>B3842-B3867</f>
        <v>5</v>
      </c>
      <c r="C3868" s="43">
        <f t="shared" ref="C3868:Q3868" si="3182">C3842-C3867</f>
        <v>3</v>
      </c>
      <c r="D3868" s="43">
        <f t="shared" si="3182"/>
        <v>5</v>
      </c>
      <c r="E3868" s="43">
        <f t="shared" si="3182"/>
        <v>1</v>
      </c>
      <c r="F3868" s="43">
        <f t="shared" si="3182"/>
        <v>14</v>
      </c>
      <c r="G3868" s="43">
        <f t="shared" si="3182"/>
        <v>7</v>
      </c>
      <c r="H3868" s="43">
        <f t="shared" si="3182"/>
        <v>7</v>
      </c>
      <c r="I3868" s="43">
        <f t="shared" si="3182"/>
        <v>6</v>
      </c>
      <c r="J3868" s="43">
        <f t="shared" si="3182"/>
        <v>3</v>
      </c>
      <c r="K3868" s="43">
        <f t="shared" si="3182"/>
        <v>23</v>
      </c>
      <c r="L3868" s="43">
        <f t="shared" si="3182"/>
        <v>3</v>
      </c>
      <c r="M3868" s="43">
        <f t="shared" si="3182"/>
        <v>5</v>
      </c>
      <c r="N3868" s="43">
        <f t="shared" si="3182"/>
        <v>6</v>
      </c>
      <c r="O3868" s="43">
        <f t="shared" si="3182"/>
        <v>3</v>
      </c>
      <c r="P3868" s="43">
        <f t="shared" si="3182"/>
        <v>17</v>
      </c>
      <c r="Q3868" s="41">
        <f t="shared" si="3182"/>
        <v>54</v>
      </c>
      <c r="S3868" s="42" t="s">
        <v>12</v>
      </c>
      <c r="T3868" s="43">
        <f>T3842-T3867</f>
        <v>399</v>
      </c>
      <c r="U3868" s="43">
        <f t="shared" ref="U3868:AI3868" si="3183">U3842-U3867</f>
        <v>652</v>
      </c>
      <c r="V3868" s="43">
        <f t="shared" si="3183"/>
        <v>474</v>
      </c>
      <c r="W3868" s="43">
        <f t="shared" si="3183"/>
        <v>415</v>
      </c>
      <c r="X3868" s="43">
        <f t="shared" si="3183"/>
        <v>1940</v>
      </c>
      <c r="Y3868" s="43">
        <f t="shared" si="3183"/>
        <v>341</v>
      </c>
      <c r="Z3868" s="43">
        <f t="shared" si="3183"/>
        <v>590</v>
      </c>
      <c r="AA3868" s="43">
        <f t="shared" si="3183"/>
        <v>445</v>
      </c>
      <c r="AB3868" s="43">
        <f t="shared" si="3183"/>
        <v>492</v>
      </c>
      <c r="AC3868" s="43">
        <f t="shared" si="3183"/>
        <v>1868</v>
      </c>
      <c r="AD3868" s="43">
        <f t="shared" si="3183"/>
        <v>480</v>
      </c>
      <c r="AE3868" s="43">
        <f t="shared" si="3183"/>
        <v>777</v>
      </c>
      <c r="AF3868" s="43">
        <f t="shared" si="3183"/>
        <v>589</v>
      </c>
      <c r="AG3868" s="43">
        <f t="shared" si="3183"/>
        <v>430</v>
      </c>
      <c r="AH3868" s="43">
        <f t="shared" si="3183"/>
        <v>2276</v>
      </c>
      <c r="AI3868" s="41">
        <f t="shared" si="3183"/>
        <v>6084</v>
      </c>
    </row>
    <row r="3869" spans="1:37" x14ac:dyDescent="0.15">
      <c r="T3869" s="101"/>
      <c r="U3869" s="101"/>
      <c r="V3869" s="101"/>
      <c r="W3869" s="101"/>
      <c r="X3869" s="101"/>
      <c r="Y3869" s="101"/>
      <c r="Z3869" s="101"/>
      <c r="AA3869" s="101"/>
      <c r="AB3869" s="101"/>
      <c r="AC3869" s="101"/>
      <c r="AD3869" s="101"/>
      <c r="AE3869" s="101"/>
      <c r="AF3869" s="101"/>
      <c r="AG3869" s="101"/>
      <c r="AH3869" s="101"/>
    </row>
    <row r="3870" spans="1:37" x14ac:dyDescent="0.15">
      <c r="S3870" s="172"/>
      <c r="T3870" s="138"/>
      <c r="U3870" s="138"/>
      <c r="V3870" s="138"/>
      <c r="W3870" s="138"/>
      <c r="X3870" s="175"/>
      <c r="Y3870" s="138"/>
      <c r="Z3870" s="138"/>
      <c r="AA3870" s="138"/>
      <c r="AB3870" s="138"/>
      <c r="AC3870" s="175"/>
      <c r="AD3870" s="138"/>
      <c r="AE3870" s="138"/>
      <c r="AF3870" s="138"/>
      <c r="AG3870" s="138"/>
      <c r="AH3870" s="175"/>
    </row>
    <row r="3871" spans="1:37" ht="21.75" thickBot="1" x14ac:dyDescent="0.25">
      <c r="A3871" s="50" t="s">
        <v>13</v>
      </c>
      <c r="B3871" s="51"/>
      <c r="C3871" s="51"/>
      <c r="D3871" s="51"/>
      <c r="E3871" s="51"/>
      <c r="F3871" s="54" t="s">
        <v>26</v>
      </c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S3871" s="50" t="s">
        <v>14</v>
      </c>
      <c r="T3871" s="51"/>
      <c r="U3871" s="51"/>
      <c r="V3871" s="51"/>
      <c r="W3871" s="51"/>
      <c r="X3871" s="54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</row>
    <row r="3872" spans="1:37" ht="14.25" thickBot="1" x14ac:dyDescent="0.2">
      <c r="A3872" s="2" t="s">
        <v>0</v>
      </c>
      <c r="B3872" s="225" t="s">
        <v>15</v>
      </c>
      <c r="C3872" s="225"/>
      <c r="D3872" s="225"/>
      <c r="E3872" s="225"/>
      <c r="F3872" s="226"/>
      <c r="G3872" s="225" t="s">
        <v>1</v>
      </c>
      <c r="H3872" s="225"/>
      <c r="I3872" s="225"/>
      <c r="J3872" s="225"/>
      <c r="K3872" s="226"/>
      <c r="L3872" s="225" t="s">
        <v>16</v>
      </c>
      <c r="M3872" s="225"/>
      <c r="N3872" s="225"/>
      <c r="O3872" s="225"/>
      <c r="P3872" s="225"/>
      <c r="Q3872" s="227" t="s">
        <v>2</v>
      </c>
      <c r="S3872" s="2" t="s">
        <v>0</v>
      </c>
      <c r="T3872" s="224" t="s">
        <v>15</v>
      </c>
      <c r="U3872" s="225"/>
      <c r="V3872" s="225"/>
      <c r="W3872" s="225"/>
      <c r="X3872" s="169"/>
      <c r="Y3872" s="224" t="s">
        <v>1</v>
      </c>
      <c r="Z3872" s="225"/>
      <c r="AA3872" s="225"/>
      <c r="AB3872" s="225"/>
      <c r="AC3872" s="169"/>
      <c r="AD3872" s="224" t="s">
        <v>16</v>
      </c>
      <c r="AE3872" s="225"/>
      <c r="AF3872" s="225"/>
      <c r="AG3872" s="225"/>
      <c r="AH3872" s="168"/>
      <c r="AI3872" s="227" t="s">
        <v>2</v>
      </c>
    </row>
    <row r="3873" spans="1:36" ht="14.25" thickBot="1" x14ac:dyDescent="0.2">
      <c r="A3873" s="2" t="s">
        <v>3</v>
      </c>
      <c r="B3873" s="3" t="s">
        <v>4</v>
      </c>
      <c r="C3873" s="2" t="s">
        <v>5</v>
      </c>
      <c r="D3873" s="4" t="s">
        <v>6</v>
      </c>
      <c r="E3873" s="2" t="s">
        <v>821</v>
      </c>
      <c r="F3873" s="2" t="s">
        <v>7</v>
      </c>
      <c r="G3873" s="3" t="s">
        <v>4</v>
      </c>
      <c r="H3873" s="2" t="s">
        <v>5</v>
      </c>
      <c r="I3873" s="4" t="s">
        <v>6</v>
      </c>
      <c r="J3873" s="2" t="s">
        <v>820</v>
      </c>
      <c r="K3873" s="2" t="s">
        <v>7</v>
      </c>
      <c r="L3873" s="3" t="s">
        <v>4</v>
      </c>
      <c r="M3873" s="2" t="s">
        <v>5</v>
      </c>
      <c r="N3873" s="4" t="s">
        <v>6</v>
      </c>
      <c r="O3873" s="2" t="s">
        <v>820</v>
      </c>
      <c r="P3873" s="3" t="s">
        <v>7</v>
      </c>
      <c r="Q3873" s="228"/>
      <c r="S3873" s="2" t="s">
        <v>1954</v>
      </c>
      <c r="T3873" s="177" t="s">
        <v>2565</v>
      </c>
      <c r="U3873" s="178" t="s">
        <v>2566</v>
      </c>
      <c r="V3873" s="179" t="s">
        <v>2567</v>
      </c>
      <c r="W3873" s="178" t="s">
        <v>2568</v>
      </c>
      <c r="X3873" s="2" t="s">
        <v>7</v>
      </c>
      <c r="Y3873" s="177" t="s">
        <v>2565</v>
      </c>
      <c r="Z3873" s="178" t="s">
        <v>2566</v>
      </c>
      <c r="AA3873" s="179" t="s">
        <v>2567</v>
      </c>
      <c r="AB3873" s="178" t="s">
        <v>2568</v>
      </c>
      <c r="AC3873" s="2" t="s">
        <v>7</v>
      </c>
      <c r="AD3873" s="177" t="s">
        <v>2565</v>
      </c>
      <c r="AE3873" s="178" t="s">
        <v>2566</v>
      </c>
      <c r="AF3873" s="179" t="s">
        <v>2567</v>
      </c>
      <c r="AG3873" s="178" t="s">
        <v>2568</v>
      </c>
      <c r="AH3873" s="3" t="s">
        <v>7</v>
      </c>
      <c r="AI3873" s="228"/>
      <c r="AJ3873" s="171" t="s">
        <v>2564</v>
      </c>
    </row>
    <row r="3874" spans="1:36" x14ac:dyDescent="0.15">
      <c r="A3874" s="5" t="s">
        <v>12</v>
      </c>
      <c r="B3874" s="6">
        <f>B3868</f>
        <v>5</v>
      </c>
      <c r="C3874" s="7">
        <f>C3868</f>
        <v>3</v>
      </c>
      <c r="D3874" s="6">
        <f>D3868</f>
        <v>5</v>
      </c>
      <c r="E3874" s="7">
        <f>E3868</f>
        <v>1</v>
      </c>
      <c r="F3874" s="8">
        <f>SUM(B3874:E3874)</f>
        <v>14</v>
      </c>
      <c r="G3874" s="6">
        <f>G3868</f>
        <v>7</v>
      </c>
      <c r="H3874" s="7">
        <f>H3868</f>
        <v>7</v>
      </c>
      <c r="I3874" s="6">
        <f>I3868</f>
        <v>6</v>
      </c>
      <c r="J3874" s="7">
        <f>J3868</f>
        <v>3</v>
      </c>
      <c r="K3874" s="8">
        <f>SUM(G3874:J3874)</f>
        <v>23</v>
      </c>
      <c r="L3874" s="6">
        <f>L3868</f>
        <v>3</v>
      </c>
      <c r="M3874" s="7">
        <f>M3868</f>
        <v>5</v>
      </c>
      <c r="N3874" s="6">
        <f>N3868</f>
        <v>6</v>
      </c>
      <c r="O3874" s="7">
        <f>O3868</f>
        <v>3</v>
      </c>
      <c r="P3874" s="8">
        <f>SUM(L3874:O3874)</f>
        <v>17</v>
      </c>
      <c r="Q3874" s="9">
        <f>F3874+K3874+P3874</f>
        <v>54</v>
      </c>
      <c r="S3874" s="5" t="s">
        <v>12</v>
      </c>
      <c r="T3874" s="6">
        <f>T3868</f>
        <v>399</v>
      </c>
      <c r="U3874" s="7">
        <f>U3868</f>
        <v>652</v>
      </c>
      <c r="V3874" s="6">
        <f>V3868</f>
        <v>474</v>
      </c>
      <c r="W3874" s="7">
        <f>W3868</f>
        <v>415</v>
      </c>
      <c r="X3874" s="8">
        <f>SUM(T3874:W3874)</f>
        <v>1940</v>
      </c>
      <c r="Y3874" s="6">
        <f>Y3868</f>
        <v>341</v>
      </c>
      <c r="Z3874" s="7">
        <f>Z3868</f>
        <v>590</v>
      </c>
      <c r="AA3874" s="6">
        <f>AA3868</f>
        <v>445</v>
      </c>
      <c r="AB3874" s="7">
        <f>AB3868</f>
        <v>492</v>
      </c>
      <c r="AC3874" s="8">
        <f>SUM(Y3874:AB3874)</f>
        <v>1868</v>
      </c>
      <c r="AD3874" s="7">
        <f>AD3868</f>
        <v>480</v>
      </c>
      <c r="AE3874" s="7">
        <f>AE3868</f>
        <v>777</v>
      </c>
      <c r="AF3874" s="6">
        <f>AF3868</f>
        <v>589</v>
      </c>
      <c r="AG3874" s="7">
        <f>AG3868</f>
        <v>430</v>
      </c>
      <c r="AH3874" s="8">
        <f>SUM(AD3874:AG3874)</f>
        <v>2276</v>
      </c>
      <c r="AI3874" s="9">
        <f>X3874+AC3874+AH3874</f>
        <v>6084</v>
      </c>
    </row>
    <row r="3875" spans="1:36" x14ac:dyDescent="0.15">
      <c r="A3875" s="11" t="s">
        <v>66</v>
      </c>
      <c r="B3875" s="31"/>
      <c r="C3875" s="32">
        <v>1</v>
      </c>
      <c r="D3875" s="33">
        <v>2</v>
      </c>
      <c r="E3875" s="32">
        <v>1</v>
      </c>
      <c r="F3875" s="14">
        <f t="shared" ref="F3875:F3884" si="3184">SUM(B3875:E3875)</f>
        <v>4</v>
      </c>
      <c r="G3875" s="31"/>
      <c r="H3875" s="32">
        <v>1</v>
      </c>
      <c r="I3875" s="33">
        <v>2</v>
      </c>
      <c r="J3875" s="32">
        <v>1</v>
      </c>
      <c r="K3875" s="14">
        <f t="shared" ref="K3875:K3884" si="3185">SUM(G3875:J3875)</f>
        <v>4</v>
      </c>
      <c r="L3875" s="31"/>
      <c r="M3875" s="32">
        <v>1</v>
      </c>
      <c r="N3875" s="33">
        <v>2</v>
      </c>
      <c r="O3875" s="32">
        <v>1</v>
      </c>
      <c r="P3875" s="14">
        <f t="shared" ref="P3875:P3884" si="3186">SUM(L3875:O3875)</f>
        <v>4</v>
      </c>
      <c r="Q3875" s="15">
        <f t="shared" ref="Q3875:Q3909" si="3187">F3875+K3875+P3875</f>
        <v>12</v>
      </c>
      <c r="R3875" s="93">
        <v>45910</v>
      </c>
      <c r="S3875" s="11" t="s">
        <v>1701</v>
      </c>
      <c r="T3875" s="12">
        <v>3</v>
      </c>
      <c r="U3875" s="13">
        <v>4</v>
      </c>
      <c r="V3875" s="12">
        <v>3</v>
      </c>
      <c r="W3875" s="30">
        <v>6</v>
      </c>
      <c r="X3875" s="14">
        <f t="shared" ref="X3875" si="3188">SUM(T3875:W3875)</f>
        <v>16</v>
      </c>
      <c r="Y3875" s="12">
        <v>9</v>
      </c>
      <c r="Z3875" s="13">
        <v>7</v>
      </c>
      <c r="AA3875" s="12">
        <v>8</v>
      </c>
      <c r="AB3875" s="30">
        <v>4</v>
      </c>
      <c r="AC3875" s="14">
        <f t="shared" ref="AC3875" si="3189">SUM(Y3875:AB3875)</f>
        <v>28</v>
      </c>
      <c r="AD3875" s="12">
        <v>1</v>
      </c>
      <c r="AE3875" s="13">
        <v>2</v>
      </c>
      <c r="AF3875" s="12">
        <v>1</v>
      </c>
      <c r="AG3875" s="30">
        <v>2</v>
      </c>
      <c r="AH3875" s="14">
        <f t="shared" ref="AH3875" si="3190">SUM(AD3875:AG3875)</f>
        <v>6</v>
      </c>
      <c r="AI3875" s="15">
        <f t="shared" ref="AI3875" si="3191">X3875+AC3875+AH3875</f>
        <v>50</v>
      </c>
      <c r="AJ3875" s="93">
        <v>45920</v>
      </c>
    </row>
    <row r="3876" spans="1:36" x14ac:dyDescent="0.15">
      <c r="A3876" s="11" t="s">
        <v>1741</v>
      </c>
      <c r="B3876" s="37">
        <v>3</v>
      </c>
      <c r="C3876" s="19">
        <v>4</v>
      </c>
      <c r="D3876" s="18">
        <v>3</v>
      </c>
      <c r="E3876" s="32">
        <v>6</v>
      </c>
      <c r="F3876" s="14">
        <f t="shared" si="3184"/>
        <v>16</v>
      </c>
      <c r="G3876" s="37">
        <v>9</v>
      </c>
      <c r="H3876" s="19">
        <v>7</v>
      </c>
      <c r="I3876" s="18">
        <v>8</v>
      </c>
      <c r="J3876" s="32">
        <v>4</v>
      </c>
      <c r="K3876" s="14">
        <f t="shared" si="3185"/>
        <v>28</v>
      </c>
      <c r="L3876" s="37">
        <v>1</v>
      </c>
      <c r="M3876" s="19">
        <v>2</v>
      </c>
      <c r="N3876" s="18">
        <v>1</v>
      </c>
      <c r="O3876" s="32">
        <v>2</v>
      </c>
      <c r="P3876" s="14">
        <f t="shared" si="3186"/>
        <v>6</v>
      </c>
      <c r="Q3876" s="15">
        <f t="shared" si="3187"/>
        <v>50</v>
      </c>
      <c r="R3876" s="93">
        <v>45917</v>
      </c>
      <c r="S3876" s="11" t="s">
        <v>9</v>
      </c>
      <c r="T3876" s="46"/>
      <c r="U3876" s="47"/>
      <c r="V3876" s="46"/>
      <c r="W3876" s="88"/>
      <c r="X3876" s="14">
        <f t="shared" ref="X3876:X3884" si="3192">SUM(T3876:W3876)</f>
        <v>0</v>
      </c>
      <c r="Y3876" s="46"/>
      <c r="Z3876" s="47"/>
      <c r="AA3876" s="46"/>
      <c r="AB3876" s="88"/>
      <c r="AC3876" s="14">
        <f t="shared" ref="AC3876:AC3884" si="3193">SUM(Y3876:AB3876)</f>
        <v>0</v>
      </c>
      <c r="AD3876" s="46"/>
      <c r="AE3876" s="47"/>
      <c r="AF3876" s="46"/>
      <c r="AG3876" s="88"/>
      <c r="AH3876" s="14">
        <f t="shared" ref="AH3876:AH3884" si="3194">SUM(AD3876:AG3876)</f>
        <v>0</v>
      </c>
      <c r="AI3876" s="15">
        <f t="shared" ref="AI3876:AI3909" si="3195">X3876+AC3876+AH3876</f>
        <v>0</v>
      </c>
    </row>
    <row r="3877" spans="1:36" x14ac:dyDescent="0.15">
      <c r="A3877" s="11" t="s">
        <v>66</v>
      </c>
      <c r="B3877" s="12"/>
      <c r="C3877" s="13">
        <v>1</v>
      </c>
      <c r="D3877" s="12"/>
      <c r="E3877" s="30">
        <v>1</v>
      </c>
      <c r="F3877" s="14">
        <f t="shared" si="3184"/>
        <v>2</v>
      </c>
      <c r="G3877" s="12"/>
      <c r="H3877" s="13">
        <v>1</v>
      </c>
      <c r="I3877" s="12"/>
      <c r="J3877" s="30">
        <v>1</v>
      </c>
      <c r="K3877" s="14">
        <f t="shared" si="3185"/>
        <v>2</v>
      </c>
      <c r="L3877" s="12"/>
      <c r="M3877" s="13"/>
      <c r="N3877" s="12"/>
      <c r="O3877" s="30">
        <v>1</v>
      </c>
      <c r="P3877" s="14">
        <f t="shared" si="3186"/>
        <v>1</v>
      </c>
      <c r="Q3877" s="15">
        <f t="shared" si="3187"/>
        <v>5</v>
      </c>
      <c r="R3877" s="93">
        <v>45924</v>
      </c>
      <c r="S3877" s="11" t="s">
        <v>9</v>
      </c>
      <c r="T3877" s="46"/>
      <c r="U3877" s="47"/>
      <c r="V3877" s="46"/>
      <c r="W3877" s="88"/>
      <c r="X3877" s="14">
        <f t="shared" si="3192"/>
        <v>0</v>
      </c>
      <c r="Y3877" s="46"/>
      <c r="Z3877" s="47"/>
      <c r="AA3877" s="46"/>
      <c r="AB3877" s="88"/>
      <c r="AC3877" s="14">
        <f t="shared" si="3193"/>
        <v>0</v>
      </c>
      <c r="AD3877" s="46"/>
      <c r="AE3877" s="47"/>
      <c r="AF3877" s="46"/>
      <c r="AG3877" s="88"/>
      <c r="AH3877" s="14">
        <f t="shared" si="3194"/>
        <v>0</v>
      </c>
      <c r="AI3877" s="15">
        <f t="shared" si="3195"/>
        <v>0</v>
      </c>
    </row>
    <row r="3878" spans="1:36" x14ac:dyDescent="0.15">
      <c r="A3878" s="11" t="s">
        <v>9</v>
      </c>
      <c r="B3878" s="12"/>
      <c r="C3878" s="13"/>
      <c r="D3878" s="12"/>
      <c r="E3878" s="30"/>
      <c r="F3878" s="14">
        <f t="shared" si="3184"/>
        <v>0</v>
      </c>
      <c r="G3878" s="12">
        <v>1</v>
      </c>
      <c r="H3878" s="13"/>
      <c r="I3878" s="12"/>
      <c r="J3878" s="30"/>
      <c r="K3878" s="14">
        <f t="shared" si="3185"/>
        <v>1</v>
      </c>
      <c r="L3878" s="12"/>
      <c r="M3878" s="13"/>
      <c r="N3878" s="12"/>
      <c r="O3878" s="30"/>
      <c r="P3878" s="14">
        <f t="shared" si="3186"/>
        <v>0</v>
      </c>
      <c r="Q3878" s="15">
        <f t="shared" si="3187"/>
        <v>1</v>
      </c>
      <c r="R3878" s="93">
        <v>45931</v>
      </c>
      <c r="S3878" s="11" t="s">
        <v>9</v>
      </c>
      <c r="T3878" s="46"/>
      <c r="U3878" s="47"/>
      <c r="V3878" s="46"/>
      <c r="W3878" s="88"/>
      <c r="X3878" s="14">
        <f t="shared" si="3192"/>
        <v>0</v>
      </c>
      <c r="Y3878" s="46"/>
      <c r="Z3878" s="47"/>
      <c r="AA3878" s="46"/>
      <c r="AB3878" s="88"/>
      <c r="AC3878" s="14">
        <f t="shared" si="3193"/>
        <v>0</v>
      </c>
      <c r="AD3878" s="46"/>
      <c r="AE3878" s="47"/>
      <c r="AF3878" s="46"/>
      <c r="AG3878" s="88"/>
      <c r="AH3878" s="14">
        <f t="shared" si="3194"/>
        <v>0</v>
      </c>
      <c r="AI3878" s="15">
        <f t="shared" si="3195"/>
        <v>0</v>
      </c>
      <c r="AJ3878" s="57"/>
    </row>
    <row r="3879" spans="1:36" x14ac:dyDescent="0.15">
      <c r="A3879" s="11" t="s">
        <v>66</v>
      </c>
      <c r="B3879" s="12">
        <v>1</v>
      </c>
      <c r="C3879" s="13"/>
      <c r="D3879" s="12"/>
      <c r="E3879" s="30">
        <v>1</v>
      </c>
      <c r="F3879" s="14">
        <f t="shared" si="3184"/>
        <v>2</v>
      </c>
      <c r="G3879" s="12">
        <v>1</v>
      </c>
      <c r="H3879" s="13"/>
      <c r="I3879" s="12"/>
      <c r="J3879" s="30"/>
      <c r="K3879" s="14">
        <f t="shared" si="3185"/>
        <v>1</v>
      </c>
      <c r="L3879" s="12">
        <v>1</v>
      </c>
      <c r="M3879" s="13"/>
      <c r="N3879" s="12"/>
      <c r="O3879" s="30">
        <v>1</v>
      </c>
      <c r="P3879" s="14">
        <f t="shared" si="3186"/>
        <v>2</v>
      </c>
      <c r="Q3879" s="15">
        <f t="shared" si="3187"/>
        <v>5</v>
      </c>
      <c r="R3879" s="93">
        <v>45937</v>
      </c>
      <c r="S3879" s="11" t="s">
        <v>9</v>
      </c>
      <c r="T3879" s="46"/>
      <c r="U3879" s="47"/>
      <c r="V3879" s="46"/>
      <c r="W3879" s="88"/>
      <c r="X3879" s="14">
        <f t="shared" si="3192"/>
        <v>0</v>
      </c>
      <c r="Y3879" s="46"/>
      <c r="Z3879" s="47"/>
      <c r="AA3879" s="46"/>
      <c r="AB3879" s="88"/>
      <c r="AC3879" s="14">
        <f t="shared" si="3193"/>
        <v>0</v>
      </c>
      <c r="AD3879" s="46"/>
      <c r="AE3879" s="47"/>
      <c r="AF3879" s="46"/>
      <c r="AG3879" s="88"/>
      <c r="AH3879" s="14">
        <f t="shared" si="3194"/>
        <v>0</v>
      </c>
      <c r="AI3879" s="15">
        <f t="shared" si="3195"/>
        <v>0</v>
      </c>
      <c r="AJ3879" s="57"/>
    </row>
    <row r="3880" spans="1:36" x14ac:dyDescent="0.15">
      <c r="A3880" s="11" t="s">
        <v>9</v>
      </c>
      <c r="B3880" s="12"/>
      <c r="C3880" s="13"/>
      <c r="D3880" s="12"/>
      <c r="E3880" s="30"/>
      <c r="F3880" s="14">
        <f t="shared" si="3184"/>
        <v>0</v>
      </c>
      <c r="G3880" s="12"/>
      <c r="H3880" s="13"/>
      <c r="I3880" s="12"/>
      <c r="J3880" s="30"/>
      <c r="K3880" s="14">
        <f t="shared" si="3185"/>
        <v>0</v>
      </c>
      <c r="L3880" s="12"/>
      <c r="M3880" s="13"/>
      <c r="N3880" s="12"/>
      <c r="O3880" s="30"/>
      <c r="P3880" s="14">
        <f t="shared" si="3186"/>
        <v>0</v>
      </c>
      <c r="Q3880" s="15">
        <f t="shared" si="3187"/>
        <v>0</v>
      </c>
      <c r="S3880" s="11" t="s">
        <v>9</v>
      </c>
      <c r="T3880" s="46"/>
      <c r="U3880" s="47"/>
      <c r="V3880" s="46"/>
      <c r="W3880" s="88"/>
      <c r="X3880" s="14">
        <f t="shared" si="3192"/>
        <v>0</v>
      </c>
      <c r="Y3880" s="46"/>
      <c r="Z3880" s="47"/>
      <c r="AA3880" s="46"/>
      <c r="AB3880" s="88"/>
      <c r="AC3880" s="14">
        <f t="shared" si="3193"/>
        <v>0</v>
      </c>
      <c r="AD3880" s="46"/>
      <c r="AE3880" s="47"/>
      <c r="AF3880" s="46"/>
      <c r="AG3880" s="88"/>
      <c r="AH3880" s="14">
        <f t="shared" si="3194"/>
        <v>0</v>
      </c>
      <c r="AI3880" s="15">
        <f t="shared" si="3195"/>
        <v>0</v>
      </c>
    </row>
    <row r="3881" spans="1:36" x14ac:dyDescent="0.15">
      <c r="A3881" s="11" t="s">
        <v>9</v>
      </c>
      <c r="B3881" s="18"/>
      <c r="C3881" s="19"/>
      <c r="D3881" s="18"/>
      <c r="E3881" s="32"/>
      <c r="F3881" s="14">
        <f t="shared" si="3184"/>
        <v>0</v>
      </c>
      <c r="G3881" s="18"/>
      <c r="H3881" s="19"/>
      <c r="I3881" s="18"/>
      <c r="J3881" s="32"/>
      <c r="K3881" s="14">
        <f t="shared" si="3185"/>
        <v>0</v>
      </c>
      <c r="L3881" s="18"/>
      <c r="M3881" s="19"/>
      <c r="N3881" s="18"/>
      <c r="O3881" s="32"/>
      <c r="P3881" s="14">
        <f t="shared" si="3186"/>
        <v>0</v>
      </c>
      <c r="Q3881" s="15">
        <f t="shared" si="3187"/>
        <v>0</v>
      </c>
      <c r="S3881" s="11" t="s">
        <v>9</v>
      </c>
      <c r="T3881" s="46"/>
      <c r="U3881" s="47"/>
      <c r="V3881" s="46"/>
      <c r="W3881" s="88"/>
      <c r="X3881" s="14">
        <f t="shared" si="3192"/>
        <v>0</v>
      </c>
      <c r="Y3881" s="46"/>
      <c r="Z3881" s="47"/>
      <c r="AA3881" s="46"/>
      <c r="AB3881" s="88"/>
      <c r="AC3881" s="14">
        <f t="shared" si="3193"/>
        <v>0</v>
      </c>
      <c r="AD3881" s="46"/>
      <c r="AE3881" s="47"/>
      <c r="AF3881" s="46"/>
      <c r="AG3881" s="88"/>
      <c r="AH3881" s="14">
        <f t="shared" si="3194"/>
        <v>0</v>
      </c>
      <c r="AI3881" s="15">
        <f t="shared" si="3195"/>
        <v>0</v>
      </c>
    </row>
    <row r="3882" spans="1:36" x14ac:dyDescent="0.15">
      <c r="A3882" s="11" t="s">
        <v>9</v>
      </c>
      <c r="B3882" s="18"/>
      <c r="C3882" s="19"/>
      <c r="D3882" s="18"/>
      <c r="E3882" s="32"/>
      <c r="F3882" s="14">
        <f t="shared" si="3184"/>
        <v>0</v>
      </c>
      <c r="G3882" s="18"/>
      <c r="H3882" s="19"/>
      <c r="I3882" s="18"/>
      <c r="J3882" s="32"/>
      <c r="K3882" s="14">
        <f t="shared" si="3185"/>
        <v>0</v>
      </c>
      <c r="L3882" s="18"/>
      <c r="M3882" s="19"/>
      <c r="N3882" s="18"/>
      <c r="O3882" s="32"/>
      <c r="P3882" s="14">
        <f t="shared" si="3186"/>
        <v>0</v>
      </c>
      <c r="Q3882" s="15">
        <f t="shared" si="3187"/>
        <v>0</v>
      </c>
      <c r="S3882" s="11" t="s">
        <v>9</v>
      </c>
      <c r="T3882" s="62"/>
      <c r="U3882" s="47"/>
      <c r="V3882" s="46"/>
      <c r="W3882" s="47"/>
      <c r="X3882" s="123">
        <f t="shared" si="3192"/>
        <v>0</v>
      </c>
      <c r="Y3882" s="46"/>
      <c r="Z3882" s="47"/>
      <c r="AA3882" s="46"/>
      <c r="AB3882" s="47"/>
      <c r="AC3882" s="123">
        <f t="shared" si="3193"/>
        <v>0</v>
      </c>
      <c r="AD3882" s="46"/>
      <c r="AE3882" s="47"/>
      <c r="AF3882" s="46"/>
      <c r="AG3882" s="47"/>
      <c r="AH3882" s="123">
        <f t="shared" si="3194"/>
        <v>0</v>
      </c>
      <c r="AI3882" s="72">
        <f t="shared" si="3195"/>
        <v>0</v>
      </c>
    </row>
    <row r="3883" spans="1:36" x14ac:dyDescent="0.15">
      <c r="A3883" s="11" t="s">
        <v>9</v>
      </c>
      <c r="B3883" s="18"/>
      <c r="C3883" s="19"/>
      <c r="D3883" s="18"/>
      <c r="E3883" s="32"/>
      <c r="F3883" s="14">
        <f t="shared" si="3184"/>
        <v>0</v>
      </c>
      <c r="G3883" s="18"/>
      <c r="H3883" s="19"/>
      <c r="I3883" s="18"/>
      <c r="J3883" s="32"/>
      <c r="K3883" s="14">
        <f t="shared" si="3185"/>
        <v>0</v>
      </c>
      <c r="L3883" s="18"/>
      <c r="M3883" s="19"/>
      <c r="N3883" s="18"/>
      <c r="O3883" s="32"/>
      <c r="P3883" s="14">
        <f t="shared" si="3186"/>
        <v>0</v>
      </c>
      <c r="Q3883" s="15">
        <f t="shared" si="3187"/>
        <v>0</v>
      </c>
      <c r="S3883" s="11" t="s">
        <v>9</v>
      </c>
      <c r="T3883" s="89"/>
      <c r="U3883" s="88"/>
      <c r="V3883" s="89"/>
      <c r="W3883" s="88"/>
      <c r="X3883" s="14">
        <f t="shared" si="3192"/>
        <v>0</v>
      </c>
      <c r="Y3883" s="89"/>
      <c r="Z3883" s="88"/>
      <c r="AA3883" s="89"/>
      <c r="AB3883" s="88"/>
      <c r="AC3883" s="14">
        <f t="shared" si="3193"/>
        <v>0</v>
      </c>
      <c r="AD3883" s="89"/>
      <c r="AE3883" s="88"/>
      <c r="AF3883" s="89"/>
      <c r="AG3883" s="88"/>
      <c r="AH3883" s="14">
        <f t="shared" si="3194"/>
        <v>0</v>
      </c>
      <c r="AI3883" s="15">
        <f t="shared" si="3195"/>
        <v>0</v>
      </c>
    </row>
    <row r="3884" spans="1:36" ht="14.25" thickBot="1" x14ac:dyDescent="0.2">
      <c r="A3884" s="20" t="s">
        <v>9</v>
      </c>
      <c r="B3884" s="21"/>
      <c r="C3884" s="22"/>
      <c r="D3884" s="21"/>
      <c r="E3884" s="105"/>
      <c r="F3884" s="14">
        <f t="shared" si="3184"/>
        <v>0</v>
      </c>
      <c r="G3884" s="21"/>
      <c r="H3884" s="22"/>
      <c r="I3884" s="21"/>
      <c r="J3884" s="105"/>
      <c r="K3884" s="14">
        <f t="shared" si="3185"/>
        <v>0</v>
      </c>
      <c r="L3884" s="21"/>
      <c r="M3884" s="22"/>
      <c r="N3884" s="21"/>
      <c r="O3884" s="105"/>
      <c r="P3884" s="14">
        <f t="shared" si="3186"/>
        <v>0</v>
      </c>
      <c r="Q3884" s="24">
        <f t="shared" si="3187"/>
        <v>0</v>
      </c>
      <c r="S3884" s="11" t="s">
        <v>9</v>
      </c>
      <c r="T3884" s="48"/>
      <c r="U3884" s="49"/>
      <c r="V3884" s="48"/>
      <c r="W3884" s="109"/>
      <c r="X3884" s="14">
        <f t="shared" si="3192"/>
        <v>0</v>
      </c>
      <c r="Y3884" s="48"/>
      <c r="Z3884" s="49"/>
      <c r="AA3884" s="48"/>
      <c r="AB3884" s="109"/>
      <c r="AC3884" s="14">
        <f t="shared" si="3193"/>
        <v>0</v>
      </c>
      <c r="AD3884" s="48"/>
      <c r="AE3884" s="49"/>
      <c r="AF3884" s="48"/>
      <c r="AG3884" s="109"/>
      <c r="AH3884" s="14">
        <f t="shared" si="3194"/>
        <v>0</v>
      </c>
      <c r="AI3884" s="24">
        <f t="shared" si="3195"/>
        <v>0</v>
      </c>
    </row>
    <row r="3885" spans="1:36" ht="14.25" thickBot="1" x14ac:dyDescent="0.2">
      <c r="A3885" s="25" t="s">
        <v>10</v>
      </c>
      <c r="B3885" s="26">
        <f>SUM(B3874:B3884)</f>
        <v>9</v>
      </c>
      <c r="C3885" s="26">
        <f>SUM(C3874:C3884)</f>
        <v>9</v>
      </c>
      <c r="D3885" s="27">
        <f>SUM(D3874:D3884)</f>
        <v>10</v>
      </c>
      <c r="E3885" s="27">
        <f>SUM(E3874:E3884)</f>
        <v>10</v>
      </c>
      <c r="F3885" s="28">
        <f>SUM(B3885:E3885)</f>
        <v>38</v>
      </c>
      <c r="G3885" s="26">
        <f>SUM(G3874:G3884)</f>
        <v>18</v>
      </c>
      <c r="H3885" s="26">
        <f>SUM(H3874:H3884)</f>
        <v>16</v>
      </c>
      <c r="I3885" s="27">
        <f>SUM(I3874:I3884)</f>
        <v>16</v>
      </c>
      <c r="J3885" s="27">
        <f>SUM(J3874:J3884)</f>
        <v>9</v>
      </c>
      <c r="K3885" s="28">
        <f>SUM(G3885:J3885)</f>
        <v>59</v>
      </c>
      <c r="L3885" s="26">
        <f>SUM(L3874:L3884)</f>
        <v>5</v>
      </c>
      <c r="M3885" s="26">
        <f>SUM(M3874:M3884)</f>
        <v>8</v>
      </c>
      <c r="N3885" s="27">
        <f>SUM(N3874:N3884)</f>
        <v>9</v>
      </c>
      <c r="O3885" s="27">
        <f>SUM(O3874:O3884)</f>
        <v>8</v>
      </c>
      <c r="P3885" s="28">
        <f>SUM(L3885:O3885)</f>
        <v>30</v>
      </c>
      <c r="Q3885" s="29">
        <f t="shared" si="3187"/>
        <v>127</v>
      </c>
      <c r="S3885" s="25" t="s">
        <v>10</v>
      </c>
      <c r="T3885" s="26">
        <f>SUM(T3874:T3884)</f>
        <v>402</v>
      </c>
      <c r="U3885" s="26">
        <f>SUM(U3874:U3884)</f>
        <v>656</v>
      </c>
      <c r="V3885" s="27">
        <f>SUM(V3874:V3884)</f>
        <v>477</v>
      </c>
      <c r="W3885" s="27">
        <f>SUM(W3874:W3884)</f>
        <v>421</v>
      </c>
      <c r="X3885" s="28">
        <f>SUM(T3885:W3885)</f>
        <v>1956</v>
      </c>
      <c r="Y3885" s="26">
        <f>SUM(Y3874:Y3884)</f>
        <v>350</v>
      </c>
      <c r="Z3885" s="26">
        <f>SUM(Z3874:Z3884)</f>
        <v>597</v>
      </c>
      <c r="AA3885" s="27">
        <f>SUM(AA3874:AA3884)</f>
        <v>453</v>
      </c>
      <c r="AB3885" s="27">
        <f>SUM(AB3874:AB3884)</f>
        <v>496</v>
      </c>
      <c r="AC3885" s="28">
        <f>SUM(Y3885:AB3885)</f>
        <v>1896</v>
      </c>
      <c r="AD3885" s="26">
        <f>SUM(AD3874:AD3884)</f>
        <v>481</v>
      </c>
      <c r="AE3885" s="26">
        <f>SUM(AE3874:AE3884)</f>
        <v>779</v>
      </c>
      <c r="AF3885" s="27">
        <f>SUM(AF3874:AF3884)</f>
        <v>590</v>
      </c>
      <c r="AG3885" s="27">
        <f>SUM(AG3874:AG3884)</f>
        <v>432</v>
      </c>
      <c r="AH3885" s="28">
        <f>SUM(AD3885:AG3885)</f>
        <v>2282</v>
      </c>
      <c r="AI3885" s="29">
        <f t="shared" si="3195"/>
        <v>6134</v>
      </c>
    </row>
    <row r="3886" spans="1:36" x14ac:dyDescent="0.15">
      <c r="A3886" s="30" t="s">
        <v>2685</v>
      </c>
      <c r="B3886" s="31"/>
      <c r="C3886" s="32">
        <v>1</v>
      </c>
      <c r="D3886" s="33"/>
      <c r="E3886" s="32"/>
      <c r="F3886" s="14">
        <f>SUM(B3886:E3886)</f>
        <v>1</v>
      </c>
      <c r="G3886" s="31"/>
      <c r="H3886" s="32">
        <v>1</v>
      </c>
      <c r="I3886" s="33"/>
      <c r="J3886" s="32"/>
      <c r="K3886" s="14">
        <f>SUM(G3886:J3886)</f>
        <v>1</v>
      </c>
      <c r="L3886" s="31"/>
      <c r="M3886" s="32">
        <v>1</v>
      </c>
      <c r="N3886" s="33"/>
      <c r="O3886" s="32"/>
      <c r="P3886" s="14">
        <f>SUM(L3886:O3886)</f>
        <v>1</v>
      </c>
      <c r="Q3886" s="15">
        <f t="shared" si="3187"/>
        <v>3</v>
      </c>
      <c r="R3886" s="56">
        <v>45919</v>
      </c>
      <c r="S3886" s="30" t="s">
        <v>2671</v>
      </c>
      <c r="T3886" s="37">
        <v>4</v>
      </c>
      <c r="U3886" s="19">
        <v>5</v>
      </c>
      <c r="V3886" s="18">
        <v>3</v>
      </c>
      <c r="W3886" s="32">
        <v>2</v>
      </c>
      <c r="X3886" s="14">
        <f t="shared" ref="X3886:X3887" si="3196">SUM(T3886:W3886)</f>
        <v>14</v>
      </c>
      <c r="Y3886" s="37">
        <v>4</v>
      </c>
      <c r="Z3886" s="19">
        <v>5</v>
      </c>
      <c r="AA3886" s="18">
        <v>3</v>
      </c>
      <c r="AB3886" s="32">
        <v>2</v>
      </c>
      <c r="AC3886" s="14">
        <f t="shared" ref="AC3886:AC3887" si="3197">SUM(Y3886:AB3886)</f>
        <v>14</v>
      </c>
      <c r="AD3886" s="37">
        <v>4</v>
      </c>
      <c r="AE3886" s="19">
        <v>5</v>
      </c>
      <c r="AF3886" s="18">
        <v>3</v>
      </c>
      <c r="AG3886" s="32">
        <v>2</v>
      </c>
      <c r="AH3886" s="14">
        <f t="shared" ref="AH3886:AH3887" si="3198">SUM(AD3886:AG3886)</f>
        <v>14</v>
      </c>
      <c r="AI3886" s="15">
        <f t="shared" si="3195"/>
        <v>42</v>
      </c>
      <c r="AJ3886" s="56">
        <v>45903</v>
      </c>
    </row>
    <row r="3887" spans="1:36" x14ac:dyDescent="0.15">
      <c r="A3887" s="30" t="s">
        <v>2687</v>
      </c>
      <c r="B3887" s="37">
        <v>3</v>
      </c>
      <c r="C3887" s="19">
        <v>4</v>
      </c>
      <c r="D3887" s="18">
        <v>3</v>
      </c>
      <c r="E3887" s="32">
        <v>6</v>
      </c>
      <c r="F3887" s="14">
        <f t="shared" ref="F3887:F3909" si="3199">SUM(B3887:E3887)</f>
        <v>16</v>
      </c>
      <c r="G3887" s="37">
        <v>9</v>
      </c>
      <c r="H3887" s="19">
        <v>7</v>
      </c>
      <c r="I3887" s="18">
        <v>8</v>
      </c>
      <c r="J3887" s="32">
        <v>4</v>
      </c>
      <c r="K3887" s="14">
        <f t="shared" ref="K3887:K3909" si="3200">SUM(G3887:J3887)</f>
        <v>28</v>
      </c>
      <c r="L3887" s="37">
        <v>1</v>
      </c>
      <c r="M3887" s="19">
        <v>2</v>
      </c>
      <c r="N3887" s="18">
        <v>1</v>
      </c>
      <c r="O3887" s="32">
        <v>2</v>
      </c>
      <c r="P3887" s="14">
        <f t="shared" ref="P3887:P3909" si="3201">SUM(L3887:O3887)</f>
        <v>6</v>
      </c>
      <c r="Q3887" s="15">
        <f t="shared" si="3187"/>
        <v>50</v>
      </c>
      <c r="R3887" s="56">
        <v>45920</v>
      </c>
      <c r="S3887" s="30" t="s">
        <v>2681</v>
      </c>
      <c r="T3887" s="37"/>
      <c r="U3887" s="19">
        <v>2</v>
      </c>
      <c r="V3887" s="18">
        <v>1</v>
      </c>
      <c r="W3887" s="32"/>
      <c r="X3887" s="14">
        <f t="shared" si="3196"/>
        <v>3</v>
      </c>
      <c r="Y3887" s="37"/>
      <c r="Z3887" s="19">
        <v>2</v>
      </c>
      <c r="AA3887" s="18">
        <v>1</v>
      </c>
      <c r="AB3887" s="32"/>
      <c r="AC3887" s="14">
        <f t="shared" si="3197"/>
        <v>3</v>
      </c>
      <c r="AD3887" s="37"/>
      <c r="AE3887" s="19">
        <v>2</v>
      </c>
      <c r="AF3887" s="18">
        <v>1</v>
      </c>
      <c r="AG3887" s="32"/>
      <c r="AH3887" s="14">
        <f t="shared" si="3198"/>
        <v>3</v>
      </c>
      <c r="AI3887" s="15">
        <f t="shared" si="3195"/>
        <v>9</v>
      </c>
      <c r="AJ3887" s="56">
        <v>45912</v>
      </c>
    </row>
    <row r="3888" spans="1:36" x14ac:dyDescent="0.15">
      <c r="A3888" s="30" t="s">
        <v>2702</v>
      </c>
      <c r="B3888" s="37"/>
      <c r="C3888" s="19">
        <v>1</v>
      </c>
      <c r="D3888" s="18"/>
      <c r="E3888" s="32"/>
      <c r="F3888" s="14">
        <f t="shared" si="3199"/>
        <v>1</v>
      </c>
      <c r="G3888" s="37"/>
      <c r="H3888" s="19">
        <v>1</v>
      </c>
      <c r="I3888" s="18"/>
      <c r="J3888" s="32"/>
      <c r="K3888" s="14">
        <f t="shared" si="3200"/>
        <v>1</v>
      </c>
      <c r="L3888" s="37"/>
      <c r="M3888" s="19">
        <v>1</v>
      </c>
      <c r="N3888" s="18"/>
      <c r="O3888" s="32"/>
      <c r="P3888" s="14">
        <f t="shared" si="3201"/>
        <v>1</v>
      </c>
      <c r="Q3888" s="15">
        <f t="shared" si="3187"/>
        <v>3</v>
      </c>
      <c r="R3888" s="56">
        <v>45939</v>
      </c>
      <c r="S3888" s="30" t="s">
        <v>2682</v>
      </c>
      <c r="T3888" s="37">
        <v>10</v>
      </c>
      <c r="U3888" s="19">
        <v>15</v>
      </c>
      <c r="V3888" s="18">
        <v>10</v>
      </c>
      <c r="W3888" s="32"/>
      <c r="X3888" s="14">
        <f t="shared" ref="X3888:X3909" si="3202">SUM(T3888:W3888)</f>
        <v>35</v>
      </c>
      <c r="Y3888" s="37">
        <v>10</v>
      </c>
      <c r="Z3888" s="19">
        <v>15</v>
      </c>
      <c r="AA3888" s="18">
        <v>10</v>
      </c>
      <c r="AB3888" s="32"/>
      <c r="AC3888" s="14">
        <f t="shared" ref="AC3888:AC3909" si="3203">SUM(Y3888:AB3888)</f>
        <v>35</v>
      </c>
      <c r="AD3888" s="37">
        <v>10</v>
      </c>
      <c r="AE3888" s="19">
        <v>15</v>
      </c>
      <c r="AF3888" s="18">
        <v>10</v>
      </c>
      <c r="AG3888" s="32"/>
      <c r="AH3888" s="14">
        <f t="shared" ref="AH3888:AH3909" si="3204">SUM(AD3888:AG3888)</f>
        <v>35</v>
      </c>
      <c r="AI3888" s="15">
        <f t="shared" si="3195"/>
        <v>105</v>
      </c>
      <c r="AJ3888" s="56">
        <v>45919</v>
      </c>
    </row>
    <row r="3889" spans="1:37" x14ac:dyDescent="0.15">
      <c r="A3889" s="30" t="s">
        <v>2704</v>
      </c>
      <c r="B3889" s="37"/>
      <c r="C3889" s="19">
        <v>1</v>
      </c>
      <c r="D3889" s="18"/>
      <c r="E3889" s="32"/>
      <c r="F3889" s="14">
        <f t="shared" si="3199"/>
        <v>1</v>
      </c>
      <c r="G3889" s="37"/>
      <c r="H3889" s="19">
        <v>1</v>
      </c>
      <c r="I3889" s="18"/>
      <c r="J3889" s="32"/>
      <c r="K3889" s="14">
        <f t="shared" si="3200"/>
        <v>1</v>
      </c>
      <c r="L3889" s="37"/>
      <c r="M3889" s="19">
        <v>1</v>
      </c>
      <c r="N3889" s="18"/>
      <c r="O3889" s="32"/>
      <c r="P3889" s="14">
        <f t="shared" si="3201"/>
        <v>1</v>
      </c>
      <c r="Q3889" s="15">
        <f t="shared" si="3187"/>
        <v>3</v>
      </c>
      <c r="R3889" s="56">
        <v>45940</v>
      </c>
      <c r="S3889" s="30" t="s">
        <v>2683</v>
      </c>
      <c r="T3889" s="37">
        <v>3</v>
      </c>
      <c r="U3889" s="19">
        <v>3</v>
      </c>
      <c r="V3889" s="18">
        <v>5</v>
      </c>
      <c r="W3889" s="32">
        <v>4</v>
      </c>
      <c r="X3889" s="14">
        <f t="shared" si="3202"/>
        <v>15</v>
      </c>
      <c r="Y3889" s="37">
        <v>3</v>
      </c>
      <c r="Z3889" s="19">
        <v>3</v>
      </c>
      <c r="AA3889" s="18">
        <v>5</v>
      </c>
      <c r="AB3889" s="32">
        <v>4</v>
      </c>
      <c r="AC3889" s="14">
        <f t="shared" si="3203"/>
        <v>15</v>
      </c>
      <c r="AD3889" s="37">
        <v>3</v>
      </c>
      <c r="AE3889" s="19">
        <v>3</v>
      </c>
      <c r="AF3889" s="18">
        <v>5</v>
      </c>
      <c r="AG3889" s="32">
        <v>4</v>
      </c>
      <c r="AH3889" s="14">
        <f t="shared" si="3204"/>
        <v>15</v>
      </c>
      <c r="AI3889" s="15">
        <f t="shared" si="3195"/>
        <v>45</v>
      </c>
      <c r="AJ3889" s="56">
        <v>45918</v>
      </c>
      <c r="AK3889" s="16"/>
    </row>
    <row r="3890" spans="1:37" x14ac:dyDescent="0.15">
      <c r="A3890" s="30" t="s">
        <v>2707</v>
      </c>
      <c r="B3890" s="37">
        <v>1</v>
      </c>
      <c r="C3890" s="19"/>
      <c r="D3890" s="18"/>
      <c r="E3890" s="32"/>
      <c r="F3890" s="14">
        <f t="shared" si="3199"/>
        <v>1</v>
      </c>
      <c r="G3890" s="37">
        <v>1</v>
      </c>
      <c r="H3890" s="19"/>
      <c r="I3890" s="18"/>
      <c r="J3890" s="32"/>
      <c r="K3890" s="14">
        <f t="shared" si="3200"/>
        <v>1</v>
      </c>
      <c r="L3890" s="37">
        <v>1</v>
      </c>
      <c r="M3890" s="19"/>
      <c r="N3890" s="18"/>
      <c r="O3890" s="32"/>
      <c r="P3890" s="14">
        <f t="shared" si="3201"/>
        <v>1</v>
      </c>
      <c r="Q3890" s="15">
        <f t="shared" si="3187"/>
        <v>3</v>
      </c>
      <c r="R3890" s="56">
        <v>45944</v>
      </c>
      <c r="S3890" s="30" t="s">
        <v>2684</v>
      </c>
      <c r="T3890" s="37"/>
      <c r="U3890" s="19"/>
      <c r="V3890" s="18"/>
      <c r="W3890" s="32">
        <v>1</v>
      </c>
      <c r="X3890" s="14">
        <f t="shared" si="3202"/>
        <v>1</v>
      </c>
      <c r="Y3890" s="37"/>
      <c r="Z3890" s="19"/>
      <c r="AA3890" s="18"/>
      <c r="AB3890" s="32">
        <v>1</v>
      </c>
      <c r="AC3890" s="14">
        <f t="shared" si="3203"/>
        <v>1</v>
      </c>
      <c r="AD3890" s="37"/>
      <c r="AE3890" s="19"/>
      <c r="AF3890" s="18"/>
      <c r="AG3890" s="32">
        <v>1</v>
      </c>
      <c r="AH3890" s="14">
        <f t="shared" si="3204"/>
        <v>1</v>
      </c>
      <c r="AI3890" s="15">
        <f t="shared" si="3195"/>
        <v>3</v>
      </c>
      <c r="AJ3890" s="56">
        <v>45919</v>
      </c>
    </row>
    <row r="3891" spans="1:37" x14ac:dyDescent="0.15">
      <c r="A3891" s="30"/>
      <c r="B3891" s="37"/>
      <c r="C3891" s="19"/>
      <c r="D3891" s="18"/>
      <c r="E3891" s="32"/>
      <c r="F3891" s="14">
        <f t="shared" si="3199"/>
        <v>0</v>
      </c>
      <c r="G3891" s="37"/>
      <c r="H3891" s="19"/>
      <c r="I3891" s="18"/>
      <c r="J3891" s="32"/>
      <c r="K3891" s="14">
        <f t="shared" si="3200"/>
        <v>0</v>
      </c>
      <c r="L3891" s="37"/>
      <c r="M3891" s="19"/>
      <c r="N3891" s="18"/>
      <c r="O3891" s="32"/>
      <c r="P3891" s="14">
        <f t="shared" si="3201"/>
        <v>0</v>
      </c>
      <c r="Q3891" s="15">
        <f t="shared" si="3187"/>
        <v>0</v>
      </c>
      <c r="R3891" s="57"/>
      <c r="S3891" s="30" t="s">
        <v>2686</v>
      </c>
      <c r="T3891" s="37"/>
      <c r="U3891" s="19">
        <v>10</v>
      </c>
      <c r="V3891" s="18"/>
      <c r="W3891" s="32"/>
      <c r="X3891" s="14">
        <f t="shared" si="3202"/>
        <v>10</v>
      </c>
      <c r="Y3891" s="37"/>
      <c r="Z3891" s="19"/>
      <c r="AA3891" s="18"/>
      <c r="AB3891" s="32"/>
      <c r="AC3891" s="14">
        <f t="shared" si="3203"/>
        <v>0</v>
      </c>
      <c r="AD3891" s="37"/>
      <c r="AE3891" s="19"/>
      <c r="AF3891" s="18"/>
      <c r="AG3891" s="32"/>
      <c r="AH3891" s="14">
        <f t="shared" si="3204"/>
        <v>0</v>
      </c>
      <c r="AI3891" s="15">
        <f t="shared" si="3195"/>
        <v>10</v>
      </c>
      <c r="AJ3891" s="56">
        <v>45920</v>
      </c>
    </row>
    <row r="3892" spans="1:37" x14ac:dyDescent="0.15">
      <c r="A3892" s="30"/>
      <c r="B3892" s="37"/>
      <c r="C3892" s="19"/>
      <c r="D3892" s="18"/>
      <c r="E3892" s="32"/>
      <c r="F3892" s="14">
        <f t="shared" si="3199"/>
        <v>0</v>
      </c>
      <c r="G3892" s="37"/>
      <c r="H3892" s="19"/>
      <c r="I3892" s="18"/>
      <c r="J3892" s="32"/>
      <c r="K3892" s="14">
        <f t="shared" si="3200"/>
        <v>0</v>
      </c>
      <c r="L3892" s="37"/>
      <c r="M3892" s="19"/>
      <c r="N3892" s="18"/>
      <c r="O3892" s="32"/>
      <c r="P3892" s="14">
        <f t="shared" si="3201"/>
        <v>0</v>
      </c>
      <c r="Q3892" s="15">
        <f t="shared" si="3187"/>
        <v>0</v>
      </c>
      <c r="R3892" s="57"/>
      <c r="S3892" s="30" t="s">
        <v>2685</v>
      </c>
      <c r="T3892" s="37">
        <v>1</v>
      </c>
      <c r="U3892" s="19">
        <v>2</v>
      </c>
      <c r="V3892" s="18"/>
      <c r="W3892" s="32"/>
      <c r="X3892" s="14">
        <f t="shared" si="3202"/>
        <v>3</v>
      </c>
      <c r="Y3892" s="37">
        <v>1</v>
      </c>
      <c r="Z3892" s="19">
        <v>2</v>
      </c>
      <c r="AA3892" s="18"/>
      <c r="AB3892" s="32"/>
      <c r="AC3892" s="14">
        <f t="shared" si="3203"/>
        <v>3</v>
      </c>
      <c r="AD3892" s="37">
        <v>1</v>
      </c>
      <c r="AE3892" s="19">
        <v>2</v>
      </c>
      <c r="AF3892" s="18"/>
      <c r="AG3892" s="32"/>
      <c r="AH3892" s="14">
        <f t="shared" si="3204"/>
        <v>3</v>
      </c>
      <c r="AI3892" s="15">
        <f t="shared" si="3195"/>
        <v>9</v>
      </c>
      <c r="AJ3892" s="56">
        <v>45924</v>
      </c>
    </row>
    <row r="3893" spans="1:37" x14ac:dyDescent="0.15">
      <c r="A3893" s="30"/>
      <c r="B3893" s="37"/>
      <c r="C3893" s="19"/>
      <c r="D3893" s="18"/>
      <c r="E3893" s="32"/>
      <c r="F3893" s="14">
        <f t="shared" si="3199"/>
        <v>0</v>
      </c>
      <c r="G3893" s="37"/>
      <c r="H3893" s="19"/>
      <c r="I3893" s="18"/>
      <c r="J3893" s="32"/>
      <c r="K3893" s="14">
        <f t="shared" si="3200"/>
        <v>0</v>
      </c>
      <c r="L3893" s="37"/>
      <c r="M3893" s="19"/>
      <c r="N3893" s="18"/>
      <c r="O3893" s="32"/>
      <c r="P3893" s="14">
        <f t="shared" si="3201"/>
        <v>0</v>
      </c>
      <c r="Q3893" s="15">
        <f t="shared" si="3187"/>
        <v>0</v>
      </c>
      <c r="S3893" s="30" t="s">
        <v>2688</v>
      </c>
      <c r="T3893" s="37">
        <v>1</v>
      </c>
      <c r="U3893" s="19">
        <v>2</v>
      </c>
      <c r="V3893" s="18"/>
      <c r="W3893" s="32"/>
      <c r="X3893" s="14">
        <f t="shared" si="3202"/>
        <v>3</v>
      </c>
      <c r="Y3893" s="37">
        <v>1</v>
      </c>
      <c r="Z3893" s="19">
        <v>2</v>
      </c>
      <c r="AA3893" s="18"/>
      <c r="AB3893" s="32"/>
      <c r="AC3893" s="14">
        <f t="shared" si="3203"/>
        <v>3</v>
      </c>
      <c r="AD3893" s="37">
        <v>1</v>
      </c>
      <c r="AE3893" s="19">
        <v>2</v>
      </c>
      <c r="AF3893" s="18"/>
      <c r="AG3893" s="32"/>
      <c r="AH3893" s="14">
        <f t="shared" si="3204"/>
        <v>3</v>
      </c>
      <c r="AI3893" s="15">
        <f t="shared" si="3195"/>
        <v>9</v>
      </c>
      <c r="AJ3893" s="56">
        <v>45926</v>
      </c>
    </row>
    <row r="3894" spans="1:37" x14ac:dyDescent="0.15">
      <c r="A3894" s="30"/>
      <c r="B3894" s="37"/>
      <c r="C3894" s="19"/>
      <c r="D3894" s="18"/>
      <c r="E3894" s="32"/>
      <c r="F3894" s="14">
        <f t="shared" si="3199"/>
        <v>0</v>
      </c>
      <c r="G3894" s="37"/>
      <c r="H3894" s="19"/>
      <c r="I3894" s="18"/>
      <c r="J3894" s="32"/>
      <c r="K3894" s="14">
        <f t="shared" si="3200"/>
        <v>0</v>
      </c>
      <c r="L3894" s="37"/>
      <c r="M3894" s="19"/>
      <c r="N3894" s="18"/>
      <c r="O3894" s="32"/>
      <c r="P3894" s="14">
        <f t="shared" si="3201"/>
        <v>0</v>
      </c>
      <c r="Q3894" s="15">
        <f t="shared" si="3187"/>
        <v>0</v>
      </c>
      <c r="S3894" s="30" t="s">
        <v>2689</v>
      </c>
      <c r="T3894" s="37">
        <v>2</v>
      </c>
      <c r="U3894" s="19">
        <v>4</v>
      </c>
      <c r="V3894" s="18">
        <v>1</v>
      </c>
      <c r="W3894" s="32">
        <v>2</v>
      </c>
      <c r="X3894" s="14">
        <f t="shared" si="3202"/>
        <v>9</v>
      </c>
      <c r="Y3894" s="37">
        <v>2</v>
      </c>
      <c r="Z3894" s="19">
        <v>4</v>
      </c>
      <c r="AA3894" s="18">
        <v>1</v>
      </c>
      <c r="AB3894" s="32">
        <v>2</v>
      </c>
      <c r="AC3894" s="14">
        <f t="shared" si="3203"/>
        <v>9</v>
      </c>
      <c r="AD3894" s="37">
        <v>2</v>
      </c>
      <c r="AE3894" s="19">
        <v>4</v>
      </c>
      <c r="AF3894" s="18">
        <v>1</v>
      </c>
      <c r="AG3894" s="32">
        <v>2</v>
      </c>
      <c r="AH3894" s="14">
        <f t="shared" si="3204"/>
        <v>9</v>
      </c>
      <c r="AI3894" s="15">
        <f t="shared" si="3195"/>
        <v>27</v>
      </c>
      <c r="AJ3894" s="56">
        <v>45926</v>
      </c>
    </row>
    <row r="3895" spans="1:37" x14ac:dyDescent="0.15">
      <c r="A3895" s="30"/>
      <c r="B3895" s="37"/>
      <c r="C3895" s="19"/>
      <c r="D3895" s="18"/>
      <c r="E3895" s="32"/>
      <c r="F3895" s="14">
        <f t="shared" si="3199"/>
        <v>0</v>
      </c>
      <c r="G3895" s="37"/>
      <c r="H3895" s="19"/>
      <c r="I3895" s="18"/>
      <c r="J3895" s="32"/>
      <c r="K3895" s="14">
        <f t="shared" si="3200"/>
        <v>0</v>
      </c>
      <c r="L3895" s="37"/>
      <c r="M3895" s="19"/>
      <c r="N3895" s="18"/>
      <c r="O3895" s="32"/>
      <c r="P3895" s="14">
        <f t="shared" si="3201"/>
        <v>0</v>
      </c>
      <c r="Q3895" s="15">
        <f t="shared" si="3187"/>
        <v>0</v>
      </c>
      <c r="S3895" s="30" t="s">
        <v>2690</v>
      </c>
      <c r="T3895" s="37">
        <v>10</v>
      </c>
      <c r="U3895" s="19">
        <v>10</v>
      </c>
      <c r="V3895" s="18">
        <v>15</v>
      </c>
      <c r="W3895" s="32">
        <v>10</v>
      </c>
      <c r="X3895" s="14">
        <f t="shared" si="3202"/>
        <v>45</v>
      </c>
      <c r="Y3895" s="37">
        <v>15</v>
      </c>
      <c r="Z3895" s="19">
        <v>40</v>
      </c>
      <c r="AA3895" s="18">
        <v>50</v>
      </c>
      <c r="AB3895" s="32">
        <v>40</v>
      </c>
      <c r="AC3895" s="14">
        <f t="shared" si="3203"/>
        <v>145</v>
      </c>
      <c r="AD3895" s="37"/>
      <c r="AE3895" s="19">
        <v>15</v>
      </c>
      <c r="AF3895" s="18"/>
      <c r="AG3895" s="32">
        <v>10</v>
      </c>
      <c r="AH3895" s="14">
        <f t="shared" si="3204"/>
        <v>25</v>
      </c>
      <c r="AI3895" s="15">
        <f t="shared" si="3195"/>
        <v>215</v>
      </c>
      <c r="AJ3895" s="56">
        <v>45933</v>
      </c>
    </row>
    <row r="3896" spans="1:37" x14ac:dyDescent="0.15">
      <c r="A3896" s="30"/>
      <c r="B3896" s="37"/>
      <c r="C3896" s="19"/>
      <c r="D3896" s="18"/>
      <c r="E3896" s="32"/>
      <c r="F3896" s="14">
        <f t="shared" si="3199"/>
        <v>0</v>
      </c>
      <c r="G3896" s="37"/>
      <c r="H3896" s="19"/>
      <c r="I3896" s="18"/>
      <c r="J3896" s="32"/>
      <c r="K3896" s="14">
        <f t="shared" si="3200"/>
        <v>0</v>
      </c>
      <c r="L3896" s="37"/>
      <c r="M3896" s="19"/>
      <c r="N3896" s="18"/>
      <c r="O3896" s="32"/>
      <c r="P3896" s="14">
        <f t="shared" si="3201"/>
        <v>0</v>
      </c>
      <c r="Q3896" s="15">
        <f t="shared" si="3187"/>
        <v>0</v>
      </c>
      <c r="S3896" s="30" t="s">
        <v>2691</v>
      </c>
      <c r="T3896" s="37"/>
      <c r="U3896" s="19"/>
      <c r="V3896" s="18">
        <v>1</v>
      </c>
      <c r="W3896" s="32">
        <v>2</v>
      </c>
      <c r="X3896" s="14">
        <f t="shared" si="3202"/>
        <v>3</v>
      </c>
      <c r="Y3896" s="37"/>
      <c r="Z3896" s="19"/>
      <c r="AA3896" s="18">
        <v>1</v>
      </c>
      <c r="AB3896" s="32">
        <v>2</v>
      </c>
      <c r="AC3896" s="14">
        <f t="shared" si="3203"/>
        <v>3</v>
      </c>
      <c r="AD3896" s="37"/>
      <c r="AE3896" s="19"/>
      <c r="AF3896" s="18">
        <v>1</v>
      </c>
      <c r="AG3896" s="32">
        <v>2</v>
      </c>
      <c r="AH3896" s="14">
        <f t="shared" si="3204"/>
        <v>3</v>
      </c>
      <c r="AI3896" s="15">
        <f t="shared" si="3195"/>
        <v>9</v>
      </c>
      <c r="AJ3896" s="56">
        <v>45929</v>
      </c>
    </row>
    <row r="3897" spans="1:37" x14ac:dyDescent="0.15">
      <c r="A3897" s="30"/>
      <c r="B3897" s="37"/>
      <c r="C3897" s="19"/>
      <c r="D3897" s="18"/>
      <c r="E3897" s="32"/>
      <c r="F3897" s="14">
        <f t="shared" si="3199"/>
        <v>0</v>
      </c>
      <c r="G3897" s="37"/>
      <c r="H3897" s="19"/>
      <c r="I3897" s="18"/>
      <c r="J3897" s="32"/>
      <c r="K3897" s="14">
        <f t="shared" si="3200"/>
        <v>0</v>
      </c>
      <c r="L3897" s="37"/>
      <c r="M3897" s="19"/>
      <c r="N3897" s="18"/>
      <c r="O3897" s="32"/>
      <c r="P3897" s="14">
        <f t="shared" si="3201"/>
        <v>0</v>
      </c>
      <c r="Q3897" s="15">
        <f t="shared" si="3187"/>
        <v>0</v>
      </c>
      <c r="S3897" s="30" t="s">
        <v>2692</v>
      </c>
      <c r="T3897" s="37"/>
      <c r="U3897" s="19">
        <v>3</v>
      </c>
      <c r="V3897" s="18">
        <v>5</v>
      </c>
      <c r="W3897" s="32">
        <v>1</v>
      </c>
      <c r="X3897" s="14">
        <f t="shared" si="3202"/>
        <v>9</v>
      </c>
      <c r="Y3897" s="37"/>
      <c r="Z3897" s="19">
        <v>3</v>
      </c>
      <c r="AA3897" s="18">
        <v>5</v>
      </c>
      <c r="AB3897" s="32">
        <v>1</v>
      </c>
      <c r="AC3897" s="14">
        <f t="shared" si="3203"/>
        <v>9</v>
      </c>
      <c r="AD3897" s="37"/>
      <c r="AE3897" s="19">
        <v>3</v>
      </c>
      <c r="AF3897" s="18">
        <v>5</v>
      </c>
      <c r="AG3897" s="32">
        <v>1</v>
      </c>
      <c r="AH3897" s="14">
        <f t="shared" si="3204"/>
        <v>9</v>
      </c>
      <c r="AI3897" s="15">
        <f t="shared" si="3195"/>
        <v>27</v>
      </c>
      <c r="AJ3897" s="56">
        <v>45931</v>
      </c>
    </row>
    <row r="3898" spans="1:37" x14ac:dyDescent="0.15">
      <c r="A3898" s="30"/>
      <c r="B3898" s="37"/>
      <c r="C3898" s="19"/>
      <c r="D3898" s="18"/>
      <c r="E3898" s="32"/>
      <c r="F3898" s="14">
        <f t="shared" si="3199"/>
        <v>0</v>
      </c>
      <c r="G3898" s="37"/>
      <c r="H3898" s="19"/>
      <c r="I3898" s="18"/>
      <c r="J3898" s="32"/>
      <c r="K3898" s="14">
        <f t="shared" si="3200"/>
        <v>0</v>
      </c>
      <c r="L3898" s="37"/>
      <c r="M3898" s="19"/>
      <c r="N3898" s="18"/>
      <c r="O3898" s="32"/>
      <c r="P3898" s="14">
        <f t="shared" si="3201"/>
        <v>0</v>
      </c>
      <c r="Q3898" s="15">
        <f t="shared" si="3187"/>
        <v>0</v>
      </c>
      <c r="S3898" s="30" t="s">
        <v>2693</v>
      </c>
      <c r="T3898" s="37">
        <v>1</v>
      </c>
      <c r="U3898" s="19">
        <v>3</v>
      </c>
      <c r="V3898" s="18">
        <v>1</v>
      </c>
      <c r="W3898" s="32">
        <v>1</v>
      </c>
      <c r="X3898" s="14">
        <f t="shared" si="3202"/>
        <v>6</v>
      </c>
      <c r="Y3898" s="37">
        <v>1</v>
      </c>
      <c r="Z3898" s="19">
        <v>3</v>
      </c>
      <c r="AA3898" s="18">
        <v>1</v>
      </c>
      <c r="AB3898" s="32">
        <v>1</v>
      </c>
      <c r="AC3898" s="14">
        <f t="shared" si="3203"/>
        <v>6</v>
      </c>
      <c r="AD3898" s="37">
        <v>1</v>
      </c>
      <c r="AE3898" s="19">
        <v>3</v>
      </c>
      <c r="AF3898" s="18">
        <v>1</v>
      </c>
      <c r="AG3898" s="32">
        <v>1</v>
      </c>
      <c r="AH3898" s="14">
        <f t="shared" si="3204"/>
        <v>6</v>
      </c>
      <c r="AI3898" s="15">
        <f t="shared" si="3195"/>
        <v>18</v>
      </c>
      <c r="AJ3898" s="56">
        <v>45932</v>
      </c>
    </row>
    <row r="3899" spans="1:37" x14ac:dyDescent="0.15">
      <c r="A3899" s="30"/>
      <c r="B3899" s="37"/>
      <c r="C3899" s="19"/>
      <c r="D3899" s="18"/>
      <c r="E3899" s="32"/>
      <c r="F3899" s="14">
        <f t="shared" si="3199"/>
        <v>0</v>
      </c>
      <c r="G3899" s="37"/>
      <c r="H3899" s="19"/>
      <c r="I3899" s="18"/>
      <c r="J3899" s="32"/>
      <c r="K3899" s="14">
        <f t="shared" si="3200"/>
        <v>0</v>
      </c>
      <c r="L3899" s="37"/>
      <c r="M3899" s="19"/>
      <c r="N3899" s="18"/>
      <c r="O3899" s="32"/>
      <c r="P3899" s="14">
        <f t="shared" si="3201"/>
        <v>0</v>
      </c>
      <c r="Q3899" s="15">
        <f t="shared" si="3187"/>
        <v>0</v>
      </c>
      <c r="S3899" s="30" t="s">
        <v>2694</v>
      </c>
      <c r="T3899" s="37">
        <v>10</v>
      </c>
      <c r="U3899" s="19">
        <v>10</v>
      </c>
      <c r="V3899" s="18">
        <v>10</v>
      </c>
      <c r="W3899" s="32">
        <v>10</v>
      </c>
      <c r="X3899" s="14">
        <f t="shared" si="3202"/>
        <v>40</v>
      </c>
      <c r="Y3899" s="37">
        <v>10</v>
      </c>
      <c r="Z3899" s="19">
        <v>10</v>
      </c>
      <c r="AA3899" s="18">
        <v>10</v>
      </c>
      <c r="AB3899" s="32">
        <v>10</v>
      </c>
      <c r="AC3899" s="14">
        <f t="shared" si="3203"/>
        <v>40</v>
      </c>
      <c r="AD3899" s="37">
        <v>10</v>
      </c>
      <c r="AE3899" s="19">
        <v>10</v>
      </c>
      <c r="AF3899" s="18">
        <v>10</v>
      </c>
      <c r="AG3899" s="32">
        <v>10</v>
      </c>
      <c r="AH3899" s="14">
        <f t="shared" si="3204"/>
        <v>40</v>
      </c>
      <c r="AI3899" s="15">
        <f t="shared" si="3195"/>
        <v>120</v>
      </c>
      <c r="AJ3899" s="56">
        <v>45932</v>
      </c>
    </row>
    <row r="3900" spans="1:37" x14ac:dyDescent="0.15">
      <c r="A3900" s="30"/>
      <c r="B3900" s="37"/>
      <c r="C3900" s="19"/>
      <c r="D3900" s="18"/>
      <c r="E3900" s="32"/>
      <c r="F3900" s="14">
        <f t="shared" si="3199"/>
        <v>0</v>
      </c>
      <c r="G3900" s="37"/>
      <c r="H3900" s="19"/>
      <c r="I3900" s="18"/>
      <c r="J3900" s="32"/>
      <c r="K3900" s="14">
        <f t="shared" si="3200"/>
        <v>0</v>
      </c>
      <c r="L3900" s="37"/>
      <c r="M3900" s="19"/>
      <c r="N3900" s="18"/>
      <c r="O3900" s="32"/>
      <c r="P3900" s="14">
        <f t="shared" si="3201"/>
        <v>0</v>
      </c>
      <c r="Q3900" s="15">
        <f t="shared" si="3187"/>
        <v>0</v>
      </c>
      <c r="S3900" s="30" t="s">
        <v>2697</v>
      </c>
      <c r="T3900" s="37">
        <v>1</v>
      </c>
      <c r="U3900" s="19">
        <v>2</v>
      </c>
      <c r="V3900" s="18"/>
      <c r="W3900" s="32">
        <v>3</v>
      </c>
      <c r="X3900" s="14">
        <f t="shared" ref="X3900" si="3205">SUM(T3900:W3900)</f>
        <v>6</v>
      </c>
      <c r="Y3900" s="37">
        <v>1</v>
      </c>
      <c r="Z3900" s="19">
        <v>2</v>
      </c>
      <c r="AA3900" s="18"/>
      <c r="AB3900" s="32">
        <v>3</v>
      </c>
      <c r="AC3900" s="14">
        <f t="shared" ref="AC3900" si="3206">SUM(Y3900:AB3900)</f>
        <v>6</v>
      </c>
      <c r="AD3900" s="37">
        <v>1</v>
      </c>
      <c r="AE3900" s="19">
        <v>2</v>
      </c>
      <c r="AF3900" s="18"/>
      <c r="AG3900" s="32">
        <v>3</v>
      </c>
      <c r="AH3900" s="14">
        <f t="shared" ref="AH3900" si="3207">SUM(AD3900:AG3900)</f>
        <v>6</v>
      </c>
      <c r="AI3900" s="15">
        <f t="shared" ref="AI3900" si="3208">X3900+AC3900+AH3900</f>
        <v>18</v>
      </c>
      <c r="AJ3900" s="56">
        <v>45933</v>
      </c>
    </row>
    <row r="3901" spans="1:37" x14ac:dyDescent="0.15">
      <c r="A3901" s="30"/>
      <c r="B3901" s="37"/>
      <c r="C3901" s="19"/>
      <c r="D3901" s="18"/>
      <c r="E3901" s="32"/>
      <c r="F3901" s="14">
        <f t="shared" si="3199"/>
        <v>0</v>
      </c>
      <c r="G3901" s="37"/>
      <c r="H3901" s="19"/>
      <c r="I3901" s="18"/>
      <c r="J3901" s="32"/>
      <c r="K3901" s="14">
        <f t="shared" si="3200"/>
        <v>0</v>
      </c>
      <c r="L3901" s="37"/>
      <c r="M3901" s="19"/>
      <c r="N3901" s="18"/>
      <c r="O3901" s="32"/>
      <c r="P3901" s="14">
        <f t="shared" si="3201"/>
        <v>0</v>
      </c>
      <c r="Q3901" s="15">
        <f t="shared" si="3187"/>
        <v>0</v>
      </c>
      <c r="S3901" s="30" t="s">
        <v>2699</v>
      </c>
      <c r="T3901" s="31">
        <v>1</v>
      </c>
      <c r="U3901" s="32">
        <v>1</v>
      </c>
      <c r="V3901" s="33">
        <v>2</v>
      </c>
      <c r="W3901" s="32">
        <v>1</v>
      </c>
      <c r="X3901" s="14">
        <f t="shared" si="3202"/>
        <v>5</v>
      </c>
      <c r="Y3901" s="31">
        <v>1</v>
      </c>
      <c r="Z3901" s="32">
        <v>1</v>
      </c>
      <c r="AA3901" s="33">
        <v>2</v>
      </c>
      <c r="AB3901" s="32">
        <v>1</v>
      </c>
      <c r="AC3901" s="14">
        <f t="shared" si="3203"/>
        <v>5</v>
      </c>
      <c r="AD3901" s="31">
        <v>1</v>
      </c>
      <c r="AE3901" s="32">
        <v>1</v>
      </c>
      <c r="AF3901" s="33">
        <v>2</v>
      </c>
      <c r="AG3901" s="32">
        <v>1</v>
      </c>
      <c r="AH3901" s="14">
        <f t="shared" si="3204"/>
        <v>5</v>
      </c>
      <c r="AI3901" s="15">
        <f t="shared" si="3195"/>
        <v>15</v>
      </c>
      <c r="AJ3901" s="56">
        <v>45933</v>
      </c>
      <c r="AK3901" s="16"/>
    </row>
    <row r="3902" spans="1:37" x14ac:dyDescent="0.15">
      <c r="A3902" s="30"/>
      <c r="B3902" s="37"/>
      <c r="C3902" s="19"/>
      <c r="D3902" s="18"/>
      <c r="E3902" s="32"/>
      <c r="F3902" s="14">
        <f t="shared" si="3199"/>
        <v>0</v>
      </c>
      <c r="G3902" s="37"/>
      <c r="H3902" s="19"/>
      <c r="I3902" s="18"/>
      <c r="J3902" s="32"/>
      <c r="K3902" s="14">
        <f t="shared" si="3200"/>
        <v>0</v>
      </c>
      <c r="L3902" s="37"/>
      <c r="M3902" s="19"/>
      <c r="N3902" s="18"/>
      <c r="O3902" s="32"/>
      <c r="P3902" s="14">
        <f t="shared" si="3201"/>
        <v>0</v>
      </c>
      <c r="Q3902" s="15">
        <f t="shared" si="3187"/>
        <v>0</v>
      </c>
      <c r="S3902" s="30" t="s">
        <v>2703</v>
      </c>
      <c r="T3902" s="31"/>
      <c r="U3902" s="32">
        <v>40</v>
      </c>
      <c r="V3902" s="33">
        <v>30</v>
      </c>
      <c r="W3902" s="32">
        <v>15</v>
      </c>
      <c r="X3902" s="14">
        <f t="shared" si="3202"/>
        <v>85</v>
      </c>
      <c r="Y3902" s="31">
        <v>15</v>
      </c>
      <c r="Z3902" s="32">
        <v>15</v>
      </c>
      <c r="AA3902" s="33">
        <v>15</v>
      </c>
      <c r="AB3902" s="32">
        <v>65</v>
      </c>
      <c r="AC3902" s="14">
        <f t="shared" si="3203"/>
        <v>110</v>
      </c>
      <c r="AD3902" s="31"/>
      <c r="AE3902" s="32">
        <v>10</v>
      </c>
      <c r="AF3902" s="33"/>
      <c r="AG3902" s="32">
        <v>25</v>
      </c>
      <c r="AH3902" s="14">
        <f t="shared" si="3204"/>
        <v>35</v>
      </c>
      <c r="AI3902" s="15">
        <f t="shared" si="3195"/>
        <v>230</v>
      </c>
      <c r="AJ3902" s="56">
        <v>45940</v>
      </c>
    </row>
    <row r="3903" spans="1:37" x14ac:dyDescent="0.15">
      <c r="A3903" s="30"/>
      <c r="B3903" s="37"/>
      <c r="C3903" s="19"/>
      <c r="D3903" s="18"/>
      <c r="E3903" s="32"/>
      <c r="F3903" s="14">
        <f t="shared" si="3199"/>
        <v>0</v>
      </c>
      <c r="G3903" s="37"/>
      <c r="H3903" s="19"/>
      <c r="I3903" s="18"/>
      <c r="J3903" s="32"/>
      <c r="K3903" s="14">
        <f t="shared" si="3200"/>
        <v>0</v>
      </c>
      <c r="L3903" s="37"/>
      <c r="M3903" s="19"/>
      <c r="N3903" s="18"/>
      <c r="O3903" s="32"/>
      <c r="P3903" s="14">
        <f t="shared" si="3201"/>
        <v>0</v>
      </c>
      <c r="Q3903" s="15">
        <f t="shared" si="3187"/>
        <v>0</v>
      </c>
      <c r="S3903" s="30"/>
      <c r="T3903" s="31"/>
      <c r="U3903" s="32"/>
      <c r="V3903" s="33"/>
      <c r="W3903" s="32"/>
      <c r="X3903" s="14">
        <f t="shared" si="3202"/>
        <v>0</v>
      </c>
      <c r="Y3903" s="31"/>
      <c r="Z3903" s="32"/>
      <c r="AA3903" s="33"/>
      <c r="AB3903" s="32"/>
      <c r="AC3903" s="14">
        <f t="shared" si="3203"/>
        <v>0</v>
      </c>
      <c r="AD3903" s="31"/>
      <c r="AE3903" s="32"/>
      <c r="AF3903" s="33"/>
      <c r="AG3903" s="32"/>
      <c r="AH3903" s="14">
        <f t="shared" si="3204"/>
        <v>0</v>
      </c>
      <c r="AI3903" s="15">
        <f t="shared" si="3195"/>
        <v>0</v>
      </c>
    </row>
    <row r="3904" spans="1:37" x14ac:dyDescent="0.15">
      <c r="A3904" s="30"/>
      <c r="B3904" s="37"/>
      <c r="C3904" s="19"/>
      <c r="D3904" s="18"/>
      <c r="E3904" s="32"/>
      <c r="F3904" s="14">
        <f t="shared" si="3199"/>
        <v>0</v>
      </c>
      <c r="G3904" s="37"/>
      <c r="H3904" s="19"/>
      <c r="I3904" s="18"/>
      <c r="J3904" s="32"/>
      <c r="K3904" s="14">
        <f t="shared" si="3200"/>
        <v>0</v>
      </c>
      <c r="L3904" s="37"/>
      <c r="M3904" s="19"/>
      <c r="N3904" s="18"/>
      <c r="O3904" s="32"/>
      <c r="P3904" s="14">
        <f t="shared" si="3201"/>
        <v>0</v>
      </c>
      <c r="Q3904" s="15">
        <f t="shared" si="3187"/>
        <v>0</v>
      </c>
      <c r="S3904" s="30" t="s">
        <v>2635</v>
      </c>
      <c r="T3904" s="31"/>
      <c r="U3904" s="32"/>
      <c r="V3904" s="33"/>
      <c r="W3904" s="32"/>
      <c r="X3904" s="14">
        <f t="shared" ref="X3904" si="3209">SUM(T3904:W3904)</f>
        <v>0</v>
      </c>
      <c r="Y3904" s="31"/>
      <c r="Z3904" s="32"/>
      <c r="AA3904" s="33"/>
      <c r="AB3904" s="32"/>
      <c r="AC3904" s="14">
        <f t="shared" ref="AC3904" si="3210">SUM(Y3904:AB3904)</f>
        <v>0</v>
      </c>
      <c r="AD3904" s="31"/>
      <c r="AE3904" s="32"/>
      <c r="AF3904" s="33"/>
      <c r="AG3904" s="32"/>
      <c r="AH3904" s="14">
        <f t="shared" ref="AH3904" si="3211">SUM(AD3904:AG3904)</f>
        <v>0</v>
      </c>
      <c r="AI3904" s="15">
        <f t="shared" ref="AI3904" si="3212">X3904+AC3904+AH3904</f>
        <v>0</v>
      </c>
      <c r="AJ3904" s="57" t="s">
        <v>1967</v>
      </c>
    </row>
    <row r="3905" spans="1:36" x14ac:dyDescent="0.15">
      <c r="A3905" s="39"/>
      <c r="B3905" s="37"/>
      <c r="C3905" s="19"/>
      <c r="D3905" s="18"/>
      <c r="E3905" s="32"/>
      <c r="F3905" s="14">
        <f t="shared" si="3199"/>
        <v>0</v>
      </c>
      <c r="G3905" s="37"/>
      <c r="H3905" s="19"/>
      <c r="I3905" s="18"/>
      <c r="J3905" s="32"/>
      <c r="K3905" s="14">
        <f t="shared" si="3200"/>
        <v>0</v>
      </c>
      <c r="L3905" s="37"/>
      <c r="M3905" s="19"/>
      <c r="N3905" s="18"/>
      <c r="O3905" s="32"/>
      <c r="P3905" s="14">
        <f t="shared" si="3201"/>
        <v>0</v>
      </c>
      <c r="Q3905" s="15">
        <f t="shared" si="3187"/>
        <v>0</v>
      </c>
      <c r="S3905" s="30" t="s">
        <v>2655</v>
      </c>
      <c r="T3905" s="31"/>
      <c r="U3905" s="32"/>
      <c r="V3905" s="33"/>
      <c r="W3905" s="32"/>
      <c r="X3905" s="14">
        <f t="shared" si="3202"/>
        <v>0</v>
      </c>
      <c r="Y3905" s="31"/>
      <c r="Z3905" s="32"/>
      <c r="AA3905" s="33"/>
      <c r="AB3905" s="32"/>
      <c r="AC3905" s="14">
        <f t="shared" si="3203"/>
        <v>0</v>
      </c>
      <c r="AD3905" s="31"/>
      <c r="AE3905" s="32"/>
      <c r="AF3905" s="33"/>
      <c r="AG3905" s="32"/>
      <c r="AH3905" s="14">
        <f t="shared" si="3204"/>
        <v>0</v>
      </c>
      <c r="AI3905" s="15">
        <f t="shared" si="3195"/>
        <v>0</v>
      </c>
      <c r="AJ3905" s="57" t="s">
        <v>2304</v>
      </c>
    </row>
    <row r="3906" spans="1:36" x14ac:dyDescent="0.15">
      <c r="A3906" s="30"/>
      <c r="B3906" s="37"/>
      <c r="C3906" s="19"/>
      <c r="D3906" s="18"/>
      <c r="E3906" s="32"/>
      <c r="F3906" s="14">
        <f t="shared" si="3199"/>
        <v>0</v>
      </c>
      <c r="G3906" s="37"/>
      <c r="H3906" s="19"/>
      <c r="I3906" s="18"/>
      <c r="J3906" s="32"/>
      <c r="K3906" s="14">
        <f t="shared" si="3200"/>
        <v>0</v>
      </c>
      <c r="L3906" s="37"/>
      <c r="M3906" s="19"/>
      <c r="N3906" s="18"/>
      <c r="O3906" s="32"/>
      <c r="P3906" s="14">
        <f t="shared" si="3201"/>
        <v>0</v>
      </c>
      <c r="Q3906" s="15">
        <f t="shared" si="3187"/>
        <v>0</v>
      </c>
      <c r="S3906" s="142" t="s">
        <v>2605</v>
      </c>
      <c r="T3906" s="143"/>
      <c r="U3906" s="113"/>
      <c r="V3906" s="144"/>
      <c r="W3906" s="113"/>
      <c r="X3906" s="145">
        <f t="shared" si="3202"/>
        <v>0</v>
      </c>
      <c r="Y3906" s="157"/>
      <c r="Z3906" s="129"/>
      <c r="AA3906" s="158"/>
      <c r="AB3906" s="129"/>
      <c r="AC3906" s="145">
        <f t="shared" si="3203"/>
        <v>0</v>
      </c>
      <c r="AD3906" s="143"/>
      <c r="AE3906" s="113"/>
      <c r="AF3906" s="144"/>
      <c r="AG3906" s="113"/>
      <c r="AH3906" s="145">
        <f t="shared" si="3204"/>
        <v>0</v>
      </c>
      <c r="AI3906" s="146">
        <f t="shared" si="3195"/>
        <v>0</v>
      </c>
      <c r="AJ3906" s="147"/>
    </row>
    <row r="3907" spans="1:36" x14ac:dyDescent="0.15">
      <c r="A3907" s="30"/>
      <c r="B3907" s="37"/>
      <c r="C3907" s="19"/>
      <c r="D3907" s="18"/>
      <c r="E3907" s="32"/>
      <c r="F3907" s="14">
        <f t="shared" si="3199"/>
        <v>0</v>
      </c>
      <c r="G3907" s="37"/>
      <c r="H3907" s="19"/>
      <c r="I3907" s="18"/>
      <c r="J3907" s="32"/>
      <c r="K3907" s="14">
        <f t="shared" si="3200"/>
        <v>0</v>
      </c>
      <c r="L3907" s="37"/>
      <c r="M3907" s="19"/>
      <c r="N3907" s="18"/>
      <c r="O3907" s="32"/>
      <c r="P3907" s="14">
        <f t="shared" si="3201"/>
        <v>0</v>
      </c>
      <c r="Q3907" s="15">
        <f t="shared" si="3187"/>
        <v>0</v>
      </c>
      <c r="S3907" s="30" t="s">
        <v>2602</v>
      </c>
      <c r="T3907" s="31"/>
      <c r="U3907" s="32"/>
      <c r="V3907" s="33"/>
      <c r="W3907" s="32"/>
      <c r="X3907" s="14">
        <f t="shared" si="3202"/>
        <v>0</v>
      </c>
      <c r="Y3907" s="131"/>
      <c r="Z3907" s="130"/>
      <c r="AA3907" s="132"/>
      <c r="AB3907" s="130"/>
      <c r="AC3907" s="14">
        <f t="shared" si="3203"/>
        <v>0</v>
      </c>
      <c r="AD3907" s="31"/>
      <c r="AE3907" s="32"/>
      <c r="AF3907" s="33"/>
      <c r="AG3907" s="32"/>
      <c r="AH3907" s="14">
        <f t="shared" si="3204"/>
        <v>0</v>
      </c>
      <c r="AI3907" s="15">
        <f t="shared" si="3195"/>
        <v>0</v>
      </c>
      <c r="AJ3907" s="57" t="s">
        <v>2603</v>
      </c>
    </row>
    <row r="3908" spans="1:36" x14ac:dyDescent="0.15">
      <c r="A3908" s="13"/>
      <c r="B3908" s="37"/>
      <c r="C3908" s="19"/>
      <c r="D3908" s="18"/>
      <c r="E3908" s="32"/>
      <c r="F3908" s="14">
        <f t="shared" si="3199"/>
        <v>0</v>
      </c>
      <c r="G3908" s="37"/>
      <c r="H3908" s="19"/>
      <c r="I3908" s="18"/>
      <c r="J3908" s="32"/>
      <c r="K3908" s="14">
        <f t="shared" si="3200"/>
        <v>0</v>
      </c>
      <c r="L3908" s="37"/>
      <c r="M3908" s="19"/>
      <c r="N3908" s="18"/>
      <c r="O3908" s="32"/>
      <c r="P3908" s="14">
        <f t="shared" si="3201"/>
        <v>0</v>
      </c>
      <c r="Q3908" s="15">
        <f t="shared" si="3187"/>
        <v>0</v>
      </c>
      <c r="S3908" s="142" t="s">
        <v>2599</v>
      </c>
      <c r="T3908" s="143"/>
      <c r="U3908" s="113"/>
      <c r="V3908" s="144"/>
      <c r="W3908" s="113"/>
      <c r="X3908" s="145">
        <f t="shared" si="3202"/>
        <v>0</v>
      </c>
      <c r="Y3908" s="143"/>
      <c r="Z3908" s="113"/>
      <c r="AA3908" s="144"/>
      <c r="AB3908" s="113"/>
      <c r="AC3908" s="145">
        <f t="shared" si="3203"/>
        <v>0</v>
      </c>
      <c r="AD3908" s="143"/>
      <c r="AE3908" s="113"/>
      <c r="AF3908" s="144"/>
      <c r="AG3908" s="113"/>
      <c r="AH3908" s="145">
        <f t="shared" si="3204"/>
        <v>0</v>
      </c>
      <c r="AI3908" s="146">
        <f t="shared" si="3195"/>
        <v>0</v>
      </c>
      <c r="AJ3908" s="57"/>
    </row>
    <row r="3909" spans="1:36" ht="14.25" thickBot="1" x14ac:dyDescent="0.2">
      <c r="A3909" s="13"/>
      <c r="B3909" s="37"/>
      <c r="C3909" s="19"/>
      <c r="D3909" s="18"/>
      <c r="E3909" s="106"/>
      <c r="F3909" s="14">
        <f t="shared" si="3199"/>
        <v>0</v>
      </c>
      <c r="G3909" s="37"/>
      <c r="H3909" s="19"/>
      <c r="I3909" s="18"/>
      <c r="J3909" s="32"/>
      <c r="K3909" s="14">
        <f t="shared" si="3200"/>
        <v>0</v>
      </c>
      <c r="L3909" s="37"/>
      <c r="M3909" s="19"/>
      <c r="N3909" s="18"/>
      <c r="O3909" s="106"/>
      <c r="P3909" s="14">
        <f t="shared" si="3201"/>
        <v>0</v>
      </c>
      <c r="Q3909" s="24">
        <f t="shared" si="3187"/>
        <v>0</v>
      </c>
      <c r="S3909" s="30" t="s">
        <v>2598</v>
      </c>
      <c r="T3909" s="31"/>
      <c r="U3909" s="32"/>
      <c r="V3909" s="33"/>
      <c r="W3909" s="32"/>
      <c r="X3909" s="14">
        <f t="shared" si="3202"/>
        <v>0</v>
      </c>
      <c r="Y3909" s="31"/>
      <c r="Z3909" s="32"/>
      <c r="AA3909" s="33"/>
      <c r="AB3909" s="32"/>
      <c r="AC3909" s="14">
        <f t="shared" si="3203"/>
        <v>0</v>
      </c>
      <c r="AD3909" s="31"/>
      <c r="AE3909" s="32"/>
      <c r="AF3909" s="33"/>
      <c r="AG3909" s="32"/>
      <c r="AH3909" s="14">
        <f t="shared" si="3204"/>
        <v>0</v>
      </c>
      <c r="AI3909" s="15">
        <f t="shared" si="3195"/>
        <v>0</v>
      </c>
      <c r="AJ3909" s="57" t="s">
        <v>2600</v>
      </c>
    </row>
    <row r="3910" spans="1:36" ht="14.25" thickBot="1" x14ac:dyDescent="0.2">
      <c r="A3910" s="3" t="s">
        <v>11</v>
      </c>
      <c r="B3910" s="26">
        <f>SUM(B3886:B3909)</f>
        <v>4</v>
      </c>
      <c r="C3910" s="26">
        <f t="shared" ref="C3910:E3910" si="3213">SUM(C3886:C3909)</f>
        <v>7</v>
      </c>
      <c r="D3910" s="26">
        <f t="shared" si="3213"/>
        <v>3</v>
      </c>
      <c r="E3910" s="26">
        <f t="shared" si="3213"/>
        <v>6</v>
      </c>
      <c r="F3910" s="40">
        <f>SUM(F3886:F3909)</f>
        <v>20</v>
      </c>
      <c r="G3910" s="26">
        <f t="shared" ref="G3910:Q3910" si="3214">SUM(G3886:G3909)</f>
        <v>10</v>
      </c>
      <c r="H3910" s="26">
        <f t="shared" si="3214"/>
        <v>10</v>
      </c>
      <c r="I3910" s="27">
        <f t="shared" si="3214"/>
        <v>8</v>
      </c>
      <c r="J3910" s="27">
        <f t="shared" si="3214"/>
        <v>4</v>
      </c>
      <c r="K3910" s="40">
        <f t="shared" si="3214"/>
        <v>32</v>
      </c>
      <c r="L3910" s="26">
        <f t="shared" si="3214"/>
        <v>2</v>
      </c>
      <c r="M3910" s="26">
        <f t="shared" si="3214"/>
        <v>5</v>
      </c>
      <c r="N3910" s="26">
        <f t="shared" si="3214"/>
        <v>1</v>
      </c>
      <c r="O3910" s="26">
        <f t="shared" si="3214"/>
        <v>2</v>
      </c>
      <c r="P3910" s="40">
        <f t="shared" si="3214"/>
        <v>10</v>
      </c>
      <c r="Q3910" s="41">
        <f t="shared" si="3214"/>
        <v>62</v>
      </c>
      <c r="S3910" s="3" t="s">
        <v>11</v>
      </c>
      <c r="T3910" s="26">
        <f t="shared" ref="T3910:AI3910" si="3215">SUM(T3886:T3909)</f>
        <v>44</v>
      </c>
      <c r="U3910" s="26">
        <f t="shared" si="3215"/>
        <v>112</v>
      </c>
      <c r="V3910" s="26">
        <f t="shared" si="3215"/>
        <v>84</v>
      </c>
      <c r="W3910" s="26">
        <f t="shared" si="3215"/>
        <v>52</v>
      </c>
      <c r="X3910" s="40">
        <f t="shared" si="3215"/>
        <v>292</v>
      </c>
      <c r="Y3910" s="26">
        <f t="shared" si="3215"/>
        <v>64</v>
      </c>
      <c r="Z3910" s="26">
        <f t="shared" si="3215"/>
        <v>107</v>
      </c>
      <c r="AA3910" s="27">
        <f t="shared" si="3215"/>
        <v>104</v>
      </c>
      <c r="AB3910" s="27">
        <f t="shared" si="3215"/>
        <v>132</v>
      </c>
      <c r="AC3910" s="40">
        <f t="shared" si="3215"/>
        <v>407</v>
      </c>
      <c r="AD3910" s="26">
        <f t="shared" si="3215"/>
        <v>34</v>
      </c>
      <c r="AE3910" s="26">
        <f t="shared" si="3215"/>
        <v>77</v>
      </c>
      <c r="AF3910" s="26">
        <f t="shared" si="3215"/>
        <v>39</v>
      </c>
      <c r="AG3910" s="26">
        <f t="shared" si="3215"/>
        <v>62</v>
      </c>
      <c r="AH3910" s="40">
        <f t="shared" si="3215"/>
        <v>212</v>
      </c>
      <c r="AI3910" s="41">
        <f t="shared" si="3215"/>
        <v>911</v>
      </c>
    </row>
    <row r="3911" spans="1:36" ht="14.25" thickBot="1" x14ac:dyDescent="0.2">
      <c r="A3911" s="42" t="s">
        <v>12</v>
      </c>
      <c r="B3911" s="43">
        <f>B3885-B3910</f>
        <v>5</v>
      </c>
      <c r="C3911" s="43">
        <f t="shared" ref="C3911:Q3911" si="3216">C3885-C3910</f>
        <v>2</v>
      </c>
      <c r="D3911" s="43">
        <f t="shared" si="3216"/>
        <v>7</v>
      </c>
      <c r="E3911" s="43">
        <f t="shared" si="3216"/>
        <v>4</v>
      </c>
      <c r="F3911" s="43">
        <f t="shared" si="3216"/>
        <v>18</v>
      </c>
      <c r="G3911" s="43">
        <f t="shared" si="3216"/>
        <v>8</v>
      </c>
      <c r="H3911" s="43">
        <f t="shared" si="3216"/>
        <v>6</v>
      </c>
      <c r="I3911" s="43">
        <f t="shared" si="3216"/>
        <v>8</v>
      </c>
      <c r="J3911" s="43">
        <f t="shared" si="3216"/>
        <v>5</v>
      </c>
      <c r="K3911" s="43">
        <f t="shared" si="3216"/>
        <v>27</v>
      </c>
      <c r="L3911" s="43">
        <f t="shared" si="3216"/>
        <v>3</v>
      </c>
      <c r="M3911" s="43">
        <f t="shared" si="3216"/>
        <v>3</v>
      </c>
      <c r="N3911" s="43">
        <f t="shared" si="3216"/>
        <v>8</v>
      </c>
      <c r="O3911" s="43">
        <f t="shared" si="3216"/>
        <v>6</v>
      </c>
      <c r="P3911" s="43">
        <f t="shared" si="3216"/>
        <v>20</v>
      </c>
      <c r="Q3911" s="41">
        <f t="shared" si="3216"/>
        <v>65</v>
      </c>
      <c r="S3911" s="42" t="s">
        <v>12</v>
      </c>
      <c r="T3911" s="43">
        <f>T3885-T3910</f>
        <v>358</v>
      </c>
      <c r="U3911" s="43">
        <f t="shared" ref="U3911:AI3911" si="3217">U3885-U3910</f>
        <v>544</v>
      </c>
      <c r="V3911" s="43">
        <f t="shared" si="3217"/>
        <v>393</v>
      </c>
      <c r="W3911" s="43">
        <f t="shared" si="3217"/>
        <v>369</v>
      </c>
      <c r="X3911" s="43">
        <f t="shared" si="3217"/>
        <v>1664</v>
      </c>
      <c r="Y3911" s="43">
        <f t="shared" si="3217"/>
        <v>286</v>
      </c>
      <c r="Z3911" s="43">
        <f t="shared" si="3217"/>
        <v>490</v>
      </c>
      <c r="AA3911" s="43">
        <f t="shared" si="3217"/>
        <v>349</v>
      </c>
      <c r="AB3911" s="43">
        <f t="shared" si="3217"/>
        <v>364</v>
      </c>
      <c r="AC3911" s="43">
        <f t="shared" si="3217"/>
        <v>1489</v>
      </c>
      <c r="AD3911" s="43">
        <f t="shared" si="3217"/>
        <v>447</v>
      </c>
      <c r="AE3911" s="43">
        <f t="shared" si="3217"/>
        <v>702</v>
      </c>
      <c r="AF3911" s="43">
        <f t="shared" si="3217"/>
        <v>551</v>
      </c>
      <c r="AG3911" s="43">
        <f t="shared" si="3217"/>
        <v>370</v>
      </c>
      <c r="AH3911" s="43">
        <f t="shared" si="3217"/>
        <v>2070</v>
      </c>
      <c r="AI3911" s="41">
        <f t="shared" si="3217"/>
        <v>5223</v>
      </c>
    </row>
    <row r="3912" spans="1:36" x14ac:dyDescent="0.15">
      <c r="T3912" s="101"/>
      <c r="U3912" s="101"/>
      <c r="V3912" s="101"/>
      <c r="W3912" s="101"/>
      <c r="X3912" s="101"/>
      <c r="Y3912" s="101"/>
      <c r="Z3912" s="101"/>
      <c r="AA3912" s="101"/>
      <c r="AB3912" s="101"/>
      <c r="AC3912" s="101"/>
      <c r="AD3912" s="101"/>
      <c r="AE3912" s="101"/>
      <c r="AF3912" s="101"/>
      <c r="AG3912" s="101"/>
      <c r="AH3912" s="101"/>
    </row>
    <row r="3913" spans="1:36" x14ac:dyDescent="0.15">
      <c r="S3913" s="172"/>
      <c r="T3913" s="138"/>
      <c r="U3913" s="138"/>
      <c r="V3913" s="138"/>
      <c r="W3913" s="138"/>
      <c r="X3913" s="175"/>
      <c r="Y3913" s="138"/>
      <c r="Z3913" s="138"/>
      <c r="AA3913" s="138"/>
      <c r="AB3913" s="138"/>
      <c r="AC3913" s="175"/>
      <c r="AD3913" s="138"/>
      <c r="AE3913" s="138"/>
      <c r="AF3913" s="138"/>
      <c r="AG3913" s="138"/>
      <c r="AH3913" s="175"/>
    </row>
    <row r="3914" spans="1:36" ht="21.75" thickBot="1" x14ac:dyDescent="0.25">
      <c r="A3914" s="50" t="s">
        <v>13</v>
      </c>
      <c r="B3914" s="51"/>
      <c r="C3914" s="51"/>
      <c r="D3914" s="51"/>
      <c r="E3914" s="51"/>
      <c r="F3914" s="54" t="s">
        <v>26</v>
      </c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S3914" s="50" t="s">
        <v>14</v>
      </c>
      <c r="T3914" s="51"/>
      <c r="U3914" s="51"/>
      <c r="V3914" s="51"/>
      <c r="W3914" s="51"/>
      <c r="X3914" s="54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</row>
    <row r="3915" spans="1:36" ht="14.25" thickBot="1" x14ac:dyDescent="0.2">
      <c r="A3915" s="2" t="s">
        <v>0</v>
      </c>
      <c r="B3915" s="225" t="s">
        <v>15</v>
      </c>
      <c r="C3915" s="225"/>
      <c r="D3915" s="225"/>
      <c r="E3915" s="225"/>
      <c r="F3915" s="226"/>
      <c r="G3915" s="225" t="s">
        <v>1</v>
      </c>
      <c r="H3915" s="225"/>
      <c r="I3915" s="225"/>
      <c r="J3915" s="225"/>
      <c r="K3915" s="226"/>
      <c r="L3915" s="225" t="s">
        <v>16</v>
      </c>
      <c r="M3915" s="225"/>
      <c r="N3915" s="225"/>
      <c r="O3915" s="225"/>
      <c r="P3915" s="225"/>
      <c r="Q3915" s="227" t="s">
        <v>2</v>
      </c>
      <c r="S3915" s="2" t="s">
        <v>0</v>
      </c>
      <c r="T3915" s="224" t="s">
        <v>15</v>
      </c>
      <c r="U3915" s="225"/>
      <c r="V3915" s="225"/>
      <c r="W3915" s="225"/>
      <c r="X3915" s="169"/>
      <c r="Y3915" s="224" t="s">
        <v>1</v>
      </c>
      <c r="Z3915" s="225"/>
      <c r="AA3915" s="225"/>
      <c r="AB3915" s="225"/>
      <c r="AC3915" s="169"/>
      <c r="AD3915" s="224" t="s">
        <v>16</v>
      </c>
      <c r="AE3915" s="225"/>
      <c r="AF3915" s="225"/>
      <c r="AG3915" s="225"/>
      <c r="AH3915" s="168"/>
      <c r="AI3915" s="227" t="s">
        <v>2</v>
      </c>
    </row>
    <row r="3916" spans="1:36" ht="14.25" thickBot="1" x14ac:dyDescent="0.2">
      <c r="A3916" s="2" t="s">
        <v>3</v>
      </c>
      <c r="B3916" s="3" t="s">
        <v>4</v>
      </c>
      <c r="C3916" s="2" t="s">
        <v>5</v>
      </c>
      <c r="D3916" s="4" t="s">
        <v>6</v>
      </c>
      <c r="E3916" s="2" t="s">
        <v>821</v>
      </c>
      <c r="F3916" s="2" t="s">
        <v>7</v>
      </c>
      <c r="G3916" s="3" t="s">
        <v>4</v>
      </c>
      <c r="H3916" s="2" t="s">
        <v>5</v>
      </c>
      <c r="I3916" s="4" t="s">
        <v>6</v>
      </c>
      <c r="J3916" s="2" t="s">
        <v>820</v>
      </c>
      <c r="K3916" s="2" t="s">
        <v>7</v>
      </c>
      <c r="L3916" s="3" t="s">
        <v>4</v>
      </c>
      <c r="M3916" s="2" t="s">
        <v>5</v>
      </c>
      <c r="N3916" s="4" t="s">
        <v>6</v>
      </c>
      <c r="O3916" s="2" t="s">
        <v>820</v>
      </c>
      <c r="P3916" s="3" t="s">
        <v>7</v>
      </c>
      <c r="Q3916" s="228"/>
      <c r="S3916" s="2" t="s">
        <v>1954</v>
      </c>
      <c r="T3916" s="177" t="s">
        <v>2565</v>
      </c>
      <c r="U3916" s="178" t="s">
        <v>2566</v>
      </c>
      <c r="V3916" s="179" t="s">
        <v>2567</v>
      </c>
      <c r="W3916" s="178" t="s">
        <v>2568</v>
      </c>
      <c r="X3916" s="2" t="s">
        <v>7</v>
      </c>
      <c r="Y3916" s="177" t="s">
        <v>2565</v>
      </c>
      <c r="Z3916" s="178" t="s">
        <v>2566</v>
      </c>
      <c r="AA3916" s="179" t="s">
        <v>2567</v>
      </c>
      <c r="AB3916" s="178" t="s">
        <v>2568</v>
      </c>
      <c r="AC3916" s="2" t="s">
        <v>7</v>
      </c>
      <c r="AD3916" s="177" t="s">
        <v>2565</v>
      </c>
      <c r="AE3916" s="178" t="s">
        <v>2566</v>
      </c>
      <c r="AF3916" s="179" t="s">
        <v>2567</v>
      </c>
      <c r="AG3916" s="178" t="s">
        <v>2568</v>
      </c>
      <c r="AH3916" s="3" t="s">
        <v>7</v>
      </c>
      <c r="AI3916" s="228"/>
      <c r="AJ3916" s="171" t="s">
        <v>2564</v>
      </c>
    </row>
    <row r="3917" spans="1:36" x14ac:dyDescent="0.15">
      <c r="A3917" s="5" t="s">
        <v>12</v>
      </c>
      <c r="B3917" s="6">
        <f>B3911</f>
        <v>5</v>
      </c>
      <c r="C3917" s="7">
        <f>C3911</f>
        <v>2</v>
      </c>
      <c r="D3917" s="6">
        <f>D3911</f>
        <v>7</v>
      </c>
      <c r="E3917" s="7">
        <f>E3911</f>
        <v>4</v>
      </c>
      <c r="F3917" s="8">
        <f>SUM(B3917:E3917)</f>
        <v>18</v>
      </c>
      <c r="G3917" s="6">
        <f>G3911</f>
        <v>8</v>
      </c>
      <c r="H3917" s="7">
        <f>H3911</f>
        <v>6</v>
      </c>
      <c r="I3917" s="6">
        <f>I3911</f>
        <v>8</v>
      </c>
      <c r="J3917" s="7">
        <f>J3911</f>
        <v>5</v>
      </c>
      <c r="K3917" s="8">
        <f>SUM(G3917:J3917)</f>
        <v>27</v>
      </c>
      <c r="L3917" s="6">
        <f>L3911</f>
        <v>3</v>
      </c>
      <c r="M3917" s="7">
        <f>M3911</f>
        <v>3</v>
      </c>
      <c r="N3917" s="6">
        <f>N3911</f>
        <v>8</v>
      </c>
      <c r="O3917" s="7">
        <f>O3911</f>
        <v>6</v>
      </c>
      <c r="P3917" s="8">
        <f>SUM(L3917:O3917)</f>
        <v>20</v>
      </c>
      <c r="Q3917" s="9">
        <f>F3917+K3917+P3917</f>
        <v>65</v>
      </c>
      <c r="S3917" s="5" t="s">
        <v>12</v>
      </c>
      <c r="T3917" s="6">
        <f>T3911</f>
        <v>358</v>
      </c>
      <c r="U3917" s="7">
        <f>U3911</f>
        <v>544</v>
      </c>
      <c r="V3917" s="6">
        <f>V3911</f>
        <v>393</v>
      </c>
      <c r="W3917" s="7">
        <f>W3911</f>
        <v>369</v>
      </c>
      <c r="X3917" s="8">
        <f>SUM(T3917:W3917)</f>
        <v>1664</v>
      </c>
      <c r="Y3917" s="6">
        <f>Y3911</f>
        <v>286</v>
      </c>
      <c r="Z3917" s="7">
        <f>Z3911</f>
        <v>490</v>
      </c>
      <c r="AA3917" s="6">
        <f>AA3911</f>
        <v>349</v>
      </c>
      <c r="AB3917" s="7">
        <f>AB3911</f>
        <v>364</v>
      </c>
      <c r="AC3917" s="8">
        <f>SUM(Y3917:AB3917)</f>
        <v>1489</v>
      </c>
      <c r="AD3917" s="7">
        <f>AD3911</f>
        <v>447</v>
      </c>
      <c r="AE3917" s="7">
        <f>AE3911</f>
        <v>702</v>
      </c>
      <c r="AF3917" s="6">
        <f>AF3911</f>
        <v>551</v>
      </c>
      <c r="AG3917" s="7">
        <f>AG3911</f>
        <v>370</v>
      </c>
      <c r="AH3917" s="8">
        <f>SUM(AD3917:AG3917)</f>
        <v>2070</v>
      </c>
      <c r="AI3917" s="9">
        <f>X3917+AC3917+AH3917</f>
        <v>5223</v>
      </c>
    </row>
    <row r="3918" spans="1:36" x14ac:dyDescent="0.15">
      <c r="A3918" s="11" t="s">
        <v>836</v>
      </c>
      <c r="B3918" s="31"/>
      <c r="C3918" s="32"/>
      <c r="D3918" s="33"/>
      <c r="E3918" s="32"/>
      <c r="F3918" s="14">
        <f t="shared" ref="F3918:F3927" si="3218">SUM(B3918:E3918)</f>
        <v>0</v>
      </c>
      <c r="G3918" s="31">
        <v>2</v>
      </c>
      <c r="H3918" s="32"/>
      <c r="I3918" s="33"/>
      <c r="J3918" s="32"/>
      <c r="K3918" s="14">
        <f t="shared" ref="K3918:K3927" si="3219">SUM(G3918:J3918)</f>
        <v>2</v>
      </c>
      <c r="L3918" s="31"/>
      <c r="M3918" s="32">
        <v>1</v>
      </c>
      <c r="N3918" s="33">
        <v>2</v>
      </c>
      <c r="O3918" s="32"/>
      <c r="P3918" s="14">
        <f t="shared" ref="P3918:P3927" si="3220">SUM(L3918:O3918)</f>
        <v>3</v>
      </c>
      <c r="Q3918" s="15">
        <f t="shared" ref="Q3918:Q3952" si="3221">F3918+K3918+P3918</f>
        <v>5</v>
      </c>
      <c r="R3918" s="93">
        <v>45945</v>
      </c>
      <c r="S3918" s="11" t="s">
        <v>9</v>
      </c>
      <c r="T3918" s="12"/>
      <c r="U3918" s="13"/>
      <c r="V3918" s="12"/>
      <c r="W3918" s="30"/>
      <c r="X3918" s="14">
        <f>SUM(T3918:W3918)</f>
        <v>0</v>
      </c>
      <c r="Y3918" s="12"/>
      <c r="Z3918" s="13"/>
      <c r="AA3918" s="12"/>
      <c r="AB3918" s="30"/>
      <c r="AC3918" s="14">
        <f>SUM(Y3918:AB3918)</f>
        <v>0</v>
      </c>
      <c r="AD3918" s="12"/>
      <c r="AE3918" s="13"/>
      <c r="AF3918" s="12"/>
      <c r="AG3918" s="30"/>
      <c r="AH3918" s="14">
        <f>SUM(AD3918:AG3918)</f>
        <v>0</v>
      </c>
      <c r="AI3918" s="15">
        <f t="shared" ref="AI3918:AI3952" si="3222">X3918+AC3918+AH3918</f>
        <v>0</v>
      </c>
    </row>
    <row r="3919" spans="1:36" x14ac:dyDescent="0.15">
      <c r="A3919" s="11" t="s">
        <v>9</v>
      </c>
      <c r="B3919" s="37"/>
      <c r="C3919" s="19"/>
      <c r="D3919" s="18"/>
      <c r="E3919" s="32"/>
      <c r="F3919" s="14">
        <f t="shared" si="3218"/>
        <v>0</v>
      </c>
      <c r="G3919" s="37"/>
      <c r="H3919" s="19"/>
      <c r="I3919" s="18"/>
      <c r="J3919" s="32"/>
      <c r="K3919" s="14">
        <f t="shared" si="3219"/>
        <v>0</v>
      </c>
      <c r="L3919" s="37">
        <v>3</v>
      </c>
      <c r="M3919" s="19"/>
      <c r="N3919" s="18"/>
      <c r="O3919" s="32"/>
      <c r="P3919" s="14">
        <f t="shared" si="3220"/>
        <v>3</v>
      </c>
      <c r="Q3919" s="15">
        <f t="shared" si="3221"/>
        <v>3</v>
      </c>
      <c r="R3919" s="93">
        <v>45951</v>
      </c>
      <c r="S3919" s="11" t="s">
        <v>9</v>
      </c>
      <c r="T3919" s="46"/>
      <c r="U3919" s="47"/>
      <c r="V3919" s="46"/>
      <c r="W3919" s="88"/>
      <c r="X3919" s="14">
        <f t="shared" ref="X3919:X3927" si="3223">SUM(T3919:W3919)</f>
        <v>0</v>
      </c>
      <c r="Y3919" s="46"/>
      <c r="Z3919" s="47"/>
      <c r="AA3919" s="46"/>
      <c r="AB3919" s="88"/>
      <c r="AC3919" s="14">
        <f t="shared" ref="AC3919:AC3927" si="3224">SUM(Y3919:AB3919)</f>
        <v>0</v>
      </c>
      <c r="AD3919" s="46"/>
      <c r="AE3919" s="47"/>
      <c r="AF3919" s="46"/>
      <c r="AG3919" s="88"/>
      <c r="AH3919" s="14">
        <f t="shared" ref="AH3919:AH3927" si="3225">SUM(AD3919:AG3919)</f>
        <v>0</v>
      </c>
      <c r="AI3919" s="15">
        <f t="shared" si="3222"/>
        <v>0</v>
      </c>
    </row>
    <row r="3920" spans="1:36" x14ac:dyDescent="0.15">
      <c r="A3920" s="11" t="s">
        <v>66</v>
      </c>
      <c r="B3920" s="12"/>
      <c r="C3920" s="13">
        <v>1</v>
      </c>
      <c r="D3920" s="12">
        <v>1</v>
      </c>
      <c r="E3920" s="30"/>
      <c r="F3920" s="14">
        <f t="shared" si="3218"/>
        <v>2</v>
      </c>
      <c r="G3920" s="12"/>
      <c r="H3920" s="13">
        <v>1</v>
      </c>
      <c r="I3920" s="12">
        <v>1</v>
      </c>
      <c r="J3920" s="30"/>
      <c r="K3920" s="14">
        <f t="shared" si="3219"/>
        <v>2</v>
      </c>
      <c r="L3920" s="12"/>
      <c r="M3920" s="13">
        <v>1</v>
      </c>
      <c r="N3920" s="12">
        <v>1</v>
      </c>
      <c r="O3920" s="30"/>
      <c r="P3920" s="14">
        <f t="shared" si="3220"/>
        <v>2</v>
      </c>
      <c r="Q3920" s="15">
        <f t="shared" si="3221"/>
        <v>6</v>
      </c>
      <c r="R3920" s="93">
        <v>45960</v>
      </c>
      <c r="S3920" s="11" t="s">
        <v>9</v>
      </c>
      <c r="T3920" s="46"/>
      <c r="U3920" s="47"/>
      <c r="V3920" s="46"/>
      <c r="W3920" s="88"/>
      <c r="X3920" s="14">
        <f t="shared" si="3223"/>
        <v>0</v>
      </c>
      <c r="Y3920" s="46"/>
      <c r="Z3920" s="47"/>
      <c r="AA3920" s="46"/>
      <c r="AB3920" s="88"/>
      <c r="AC3920" s="14">
        <f t="shared" si="3224"/>
        <v>0</v>
      </c>
      <c r="AD3920" s="46"/>
      <c r="AE3920" s="47"/>
      <c r="AF3920" s="46"/>
      <c r="AG3920" s="88"/>
      <c r="AH3920" s="14">
        <f t="shared" si="3225"/>
        <v>0</v>
      </c>
      <c r="AI3920" s="15">
        <f t="shared" si="3222"/>
        <v>0</v>
      </c>
    </row>
    <row r="3921" spans="1:36" x14ac:dyDescent="0.15">
      <c r="A3921" s="11" t="s">
        <v>9</v>
      </c>
      <c r="B3921" s="12">
        <v>3</v>
      </c>
      <c r="C3921" s="13"/>
      <c r="D3921" s="12"/>
      <c r="E3921" s="30">
        <v>3</v>
      </c>
      <c r="F3921" s="14">
        <f t="shared" si="3218"/>
        <v>6</v>
      </c>
      <c r="G3921" s="12"/>
      <c r="H3921" s="13"/>
      <c r="I3921" s="12"/>
      <c r="J3921" s="30">
        <v>3</v>
      </c>
      <c r="K3921" s="14">
        <f t="shared" si="3219"/>
        <v>3</v>
      </c>
      <c r="L3921" s="12">
        <v>3</v>
      </c>
      <c r="M3921" s="13"/>
      <c r="N3921" s="12"/>
      <c r="O3921" s="30">
        <v>3</v>
      </c>
      <c r="P3921" s="14">
        <f t="shared" si="3220"/>
        <v>6</v>
      </c>
      <c r="Q3921" s="15">
        <f t="shared" si="3221"/>
        <v>15</v>
      </c>
      <c r="R3921" s="56">
        <v>45962</v>
      </c>
      <c r="S3921" s="11" t="s">
        <v>9</v>
      </c>
      <c r="T3921" s="46"/>
      <c r="U3921" s="47"/>
      <c r="V3921" s="46"/>
      <c r="W3921" s="88"/>
      <c r="X3921" s="14">
        <f t="shared" si="3223"/>
        <v>0</v>
      </c>
      <c r="Y3921" s="46"/>
      <c r="Z3921" s="47"/>
      <c r="AA3921" s="46"/>
      <c r="AB3921" s="88"/>
      <c r="AC3921" s="14">
        <f t="shared" si="3224"/>
        <v>0</v>
      </c>
      <c r="AD3921" s="46"/>
      <c r="AE3921" s="47"/>
      <c r="AF3921" s="46"/>
      <c r="AG3921" s="88"/>
      <c r="AH3921" s="14">
        <f t="shared" si="3225"/>
        <v>0</v>
      </c>
      <c r="AI3921" s="15">
        <f t="shared" si="3222"/>
        <v>0</v>
      </c>
      <c r="AJ3921" s="57"/>
    </row>
    <row r="3922" spans="1:36" x14ac:dyDescent="0.15">
      <c r="A3922" s="11" t="s">
        <v>66</v>
      </c>
      <c r="B3922" s="12">
        <v>1</v>
      </c>
      <c r="C3922" s="13"/>
      <c r="D3922" s="12">
        <v>1</v>
      </c>
      <c r="E3922" s="30">
        <v>1</v>
      </c>
      <c r="F3922" s="14">
        <f t="shared" si="3218"/>
        <v>3</v>
      </c>
      <c r="G3922" s="12">
        <v>1</v>
      </c>
      <c r="H3922" s="13"/>
      <c r="I3922" s="12">
        <v>1</v>
      </c>
      <c r="J3922" s="30">
        <v>1</v>
      </c>
      <c r="K3922" s="14">
        <f t="shared" si="3219"/>
        <v>3</v>
      </c>
      <c r="L3922" s="12">
        <v>1</v>
      </c>
      <c r="M3922" s="13"/>
      <c r="N3922" s="12">
        <v>1</v>
      </c>
      <c r="O3922" s="30">
        <v>1</v>
      </c>
      <c r="P3922" s="14">
        <f t="shared" si="3220"/>
        <v>3</v>
      </c>
      <c r="Q3922" s="15">
        <f t="shared" si="3221"/>
        <v>9</v>
      </c>
      <c r="R3922" s="93">
        <v>45973</v>
      </c>
      <c r="S3922" s="11" t="s">
        <v>9</v>
      </c>
      <c r="T3922" s="46"/>
      <c r="U3922" s="47"/>
      <c r="V3922" s="46"/>
      <c r="W3922" s="88"/>
      <c r="X3922" s="14">
        <f t="shared" ref="X3922:X3923" si="3226">SUM(T3922:W3922)</f>
        <v>0</v>
      </c>
      <c r="Y3922" s="46"/>
      <c r="Z3922" s="47"/>
      <c r="AA3922" s="46"/>
      <c r="AB3922" s="88"/>
      <c r="AC3922" s="14">
        <f t="shared" ref="AC3922:AC3923" si="3227">SUM(Y3922:AB3922)</f>
        <v>0</v>
      </c>
      <c r="AD3922" s="46"/>
      <c r="AE3922" s="47"/>
      <c r="AF3922" s="46"/>
      <c r="AG3922" s="88"/>
      <c r="AH3922" s="14">
        <f t="shared" ref="AH3922:AH3923" si="3228">SUM(AD3922:AG3922)</f>
        <v>0</v>
      </c>
      <c r="AI3922" s="15">
        <f t="shared" ref="AI3922:AI3923" si="3229">X3922+AC3922+AH3922</f>
        <v>0</v>
      </c>
      <c r="AJ3922" s="57"/>
    </row>
    <row r="3923" spans="1:36" x14ac:dyDescent="0.15">
      <c r="A3923" s="11" t="s">
        <v>9</v>
      </c>
      <c r="B3923" s="12"/>
      <c r="C3923" s="13"/>
      <c r="D3923" s="12"/>
      <c r="E3923" s="30"/>
      <c r="F3923" s="14">
        <f t="shared" si="3218"/>
        <v>0</v>
      </c>
      <c r="G3923" s="12"/>
      <c r="H3923" s="13"/>
      <c r="I3923" s="12"/>
      <c r="J3923" s="30"/>
      <c r="K3923" s="14">
        <f t="shared" si="3219"/>
        <v>0</v>
      </c>
      <c r="L3923" s="12"/>
      <c r="M3923" s="13"/>
      <c r="N3923" s="12"/>
      <c r="O3923" s="30"/>
      <c r="P3923" s="14">
        <f t="shared" si="3220"/>
        <v>0</v>
      </c>
      <c r="Q3923" s="15">
        <f t="shared" si="3221"/>
        <v>0</v>
      </c>
      <c r="S3923" s="11" t="s">
        <v>9</v>
      </c>
      <c r="T3923" s="46"/>
      <c r="U3923" s="47"/>
      <c r="V3923" s="46"/>
      <c r="W3923" s="88"/>
      <c r="X3923" s="14">
        <f t="shared" si="3226"/>
        <v>0</v>
      </c>
      <c r="Y3923" s="46"/>
      <c r="Z3923" s="47"/>
      <c r="AA3923" s="46"/>
      <c r="AB3923" s="88"/>
      <c r="AC3923" s="14">
        <f t="shared" si="3227"/>
        <v>0</v>
      </c>
      <c r="AD3923" s="46"/>
      <c r="AE3923" s="47"/>
      <c r="AF3923" s="46"/>
      <c r="AG3923" s="88"/>
      <c r="AH3923" s="14">
        <f t="shared" si="3228"/>
        <v>0</v>
      </c>
      <c r="AI3923" s="15">
        <f t="shared" si="3229"/>
        <v>0</v>
      </c>
      <c r="AJ3923" s="57"/>
    </row>
    <row r="3924" spans="1:36" x14ac:dyDescent="0.15">
      <c r="A3924" s="11" t="s">
        <v>9</v>
      </c>
      <c r="B3924" s="18"/>
      <c r="C3924" s="19"/>
      <c r="D3924" s="18"/>
      <c r="E3924" s="32"/>
      <c r="F3924" s="14">
        <f t="shared" si="3218"/>
        <v>0</v>
      </c>
      <c r="G3924" s="18"/>
      <c r="H3924" s="19"/>
      <c r="I3924" s="18"/>
      <c r="J3924" s="32"/>
      <c r="K3924" s="14">
        <f t="shared" si="3219"/>
        <v>0</v>
      </c>
      <c r="L3924" s="18"/>
      <c r="M3924" s="19"/>
      <c r="N3924" s="18"/>
      <c r="O3924" s="32"/>
      <c r="P3924" s="14">
        <f t="shared" si="3220"/>
        <v>0</v>
      </c>
      <c r="Q3924" s="15">
        <f t="shared" si="3221"/>
        <v>0</v>
      </c>
      <c r="S3924" s="11" t="s">
        <v>9</v>
      </c>
      <c r="T3924" s="46"/>
      <c r="U3924" s="47"/>
      <c r="V3924" s="46"/>
      <c r="W3924" s="88"/>
      <c r="X3924" s="14">
        <f t="shared" si="3223"/>
        <v>0</v>
      </c>
      <c r="Y3924" s="46"/>
      <c r="Z3924" s="47"/>
      <c r="AA3924" s="46"/>
      <c r="AB3924" s="88"/>
      <c r="AC3924" s="14">
        <f t="shared" si="3224"/>
        <v>0</v>
      </c>
      <c r="AD3924" s="46"/>
      <c r="AE3924" s="47"/>
      <c r="AF3924" s="46"/>
      <c r="AG3924" s="88"/>
      <c r="AH3924" s="14">
        <f t="shared" si="3225"/>
        <v>0</v>
      </c>
      <c r="AI3924" s="15">
        <f t="shared" si="3222"/>
        <v>0</v>
      </c>
    </row>
    <row r="3925" spans="1:36" x14ac:dyDescent="0.15">
      <c r="A3925" s="11" t="s">
        <v>9</v>
      </c>
      <c r="B3925" s="18"/>
      <c r="C3925" s="19"/>
      <c r="D3925" s="18"/>
      <c r="E3925" s="32"/>
      <c r="F3925" s="14">
        <f t="shared" si="3218"/>
        <v>0</v>
      </c>
      <c r="G3925" s="18"/>
      <c r="H3925" s="19"/>
      <c r="I3925" s="18"/>
      <c r="J3925" s="32"/>
      <c r="K3925" s="14">
        <f t="shared" si="3219"/>
        <v>0</v>
      </c>
      <c r="L3925" s="18"/>
      <c r="M3925" s="19"/>
      <c r="N3925" s="18"/>
      <c r="O3925" s="32"/>
      <c r="P3925" s="14">
        <f t="shared" si="3220"/>
        <v>0</v>
      </c>
      <c r="Q3925" s="15">
        <f t="shared" si="3221"/>
        <v>0</v>
      </c>
      <c r="S3925" s="11" t="s">
        <v>9</v>
      </c>
      <c r="T3925" s="62"/>
      <c r="U3925" s="47"/>
      <c r="V3925" s="46"/>
      <c r="W3925" s="47"/>
      <c r="X3925" s="123">
        <f t="shared" si="3223"/>
        <v>0</v>
      </c>
      <c r="Y3925" s="46"/>
      <c r="Z3925" s="47"/>
      <c r="AA3925" s="46"/>
      <c r="AB3925" s="47"/>
      <c r="AC3925" s="123">
        <f t="shared" si="3224"/>
        <v>0</v>
      </c>
      <c r="AD3925" s="46"/>
      <c r="AE3925" s="47"/>
      <c r="AF3925" s="46"/>
      <c r="AG3925" s="47"/>
      <c r="AH3925" s="123">
        <f t="shared" si="3225"/>
        <v>0</v>
      </c>
      <c r="AI3925" s="72">
        <f t="shared" si="3222"/>
        <v>0</v>
      </c>
    </row>
    <row r="3926" spans="1:36" x14ac:dyDescent="0.15">
      <c r="A3926" s="11" t="s">
        <v>9</v>
      </c>
      <c r="B3926" s="18"/>
      <c r="C3926" s="19"/>
      <c r="D3926" s="18"/>
      <c r="E3926" s="32"/>
      <c r="F3926" s="14">
        <f t="shared" si="3218"/>
        <v>0</v>
      </c>
      <c r="G3926" s="18"/>
      <c r="H3926" s="19"/>
      <c r="I3926" s="18"/>
      <c r="J3926" s="32"/>
      <c r="K3926" s="14">
        <f t="shared" si="3219"/>
        <v>0</v>
      </c>
      <c r="L3926" s="18"/>
      <c r="M3926" s="19"/>
      <c r="N3926" s="18"/>
      <c r="O3926" s="32"/>
      <c r="P3926" s="14">
        <f t="shared" si="3220"/>
        <v>0</v>
      </c>
      <c r="Q3926" s="15">
        <f t="shared" si="3221"/>
        <v>0</v>
      </c>
      <c r="S3926" s="11" t="s">
        <v>9</v>
      </c>
      <c r="T3926" s="89"/>
      <c r="U3926" s="88"/>
      <c r="V3926" s="89"/>
      <c r="W3926" s="88"/>
      <c r="X3926" s="14">
        <f t="shared" si="3223"/>
        <v>0</v>
      </c>
      <c r="Y3926" s="89"/>
      <c r="Z3926" s="88"/>
      <c r="AA3926" s="89"/>
      <c r="AB3926" s="88"/>
      <c r="AC3926" s="14">
        <f t="shared" si="3224"/>
        <v>0</v>
      </c>
      <c r="AD3926" s="89"/>
      <c r="AE3926" s="88"/>
      <c r="AF3926" s="89"/>
      <c r="AG3926" s="88"/>
      <c r="AH3926" s="14">
        <f t="shared" si="3225"/>
        <v>0</v>
      </c>
      <c r="AI3926" s="15">
        <f t="shared" si="3222"/>
        <v>0</v>
      </c>
    </row>
    <row r="3927" spans="1:36" ht="14.25" thickBot="1" x14ac:dyDescent="0.2">
      <c r="A3927" s="20" t="s">
        <v>9</v>
      </c>
      <c r="B3927" s="21"/>
      <c r="C3927" s="22"/>
      <c r="D3927" s="21"/>
      <c r="E3927" s="105"/>
      <c r="F3927" s="14">
        <f t="shared" si="3218"/>
        <v>0</v>
      </c>
      <c r="G3927" s="21"/>
      <c r="H3927" s="22"/>
      <c r="I3927" s="21"/>
      <c r="J3927" s="105"/>
      <c r="K3927" s="14">
        <f t="shared" si="3219"/>
        <v>0</v>
      </c>
      <c r="L3927" s="21"/>
      <c r="M3927" s="22"/>
      <c r="N3927" s="21"/>
      <c r="O3927" s="105"/>
      <c r="P3927" s="14">
        <f t="shared" si="3220"/>
        <v>0</v>
      </c>
      <c r="Q3927" s="24">
        <f t="shared" si="3221"/>
        <v>0</v>
      </c>
      <c r="S3927" s="11" t="s">
        <v>9</v>
      </c>
      <c r="T3927" s="48"/>
      <c r="U3927" s="49"/>
      <c r="V3927" s="48"/>
      <c r="W3927" s="109"/>
      <c r="X3927" s="14">
        <f t="shared" si="3223"/>
        <v>0</v>
      </c>
      <c r="Y3927" s="48"/>
      <c r="Z3927" s="49"/>
      <c r="AA3927" s="48"/>
      <c r="AB3927" s="109"/>
      <c r="AC3927" s="14">
        <f t="shared" si="3224"/>
        <v>0</v>
      </c>
      <c r="AD3927" s="48"/>
      <c r="AE3927" s="49"/>
      <c r="AF3927" s="48"/>
      <c r="AG3927" s="109"/>
      <c r="AH3927" s="14">
        <f t="shared" si="3225"/>
        <v>0</v>
      </c>
      <c r="AI3927" s="24">
        <f t="shared" si="3222"/>
        <v>0</v>
      </c>
    </row>
    <row r="3928" spans="1:36" ht="14.25" thickBot="1" x14ac:dyDescent="0.2">
      <c r="A3928" s="25" t="s">
        <v>10</v>
      </c>
      <c r="B3928" s="26">
        <f>SUM(B3917:B3927)</f>
        <v>9</v>
      </c>
      <c r="C3928" s="26">
        <f>SUM(C3917:C3927)</f>
        <v>3</v>
      </c>
      <c r="D3928" s="27">
        <f>SUM(D3917:D3927)</f>
        <v>9</v>
      </c>
      <c r="E3928" s="27">
        <f>SUM(E3917:E3927)</f>
        <v>8</v>
      </c>
      <c r="F3928" s="28">
        <f>SUM(B3928:E3928)</f>
        <v>29</v>
      </c>
      <c r="G3928" s="26">
        <f>SUM(G3917:G3927)</f>
        <v>11</v>
      </c>
      <c r="H3928" s="26">
        <f>SUM(H3917:H3927)</f>
        <v>7</v>
      </c>
      <c r="I3928" s="27">
        <f>SUM(I3917:I3927)</f>
        <v>10</v>
      </c>
      <c r="J3928" s="27">
        <f>SUM(J3917:J3927)</f>
        <v>9</v>
      </c>
      <c r="K3928" s="28">
        <f>SUM(G3928:J3928)</f>
        <v>37</v>
      </c>
      <c r="L3928" s="26">
        <f>SUM(L3917:L3927)</f>
        <v>10</v>
      </c>
      <c r="M3928" s="26">
        <f>SUM(M3917:M3927)</f>
        <v>5</v>
      </c>
      <c r="N3928" s="27">
        <f>SUM(N3917:N3927)</f>
        <v>12</v>
      </c>
      <c r="O3928" s="27">
        <f>SUM(O3917:O3927)</f>
        <v>10</v>
      </c>
      <c r="P3928" s="28">
        <f>SUM(L3928:O3928)</f>
        <v>37</v>
      </c>
      <c r="Q3928" s="29">
        <f t="shared" si="3221"/>
        <v>103</v>
      </c>
      <c r="S3928" s="25" t="s">
        <v>10</v>
      </c>
      <c r="T3928" s="26">
        <f>SUM(T3917:T3927)</f>
        <v>358</v>
      </c>
      <c r="U3928" s="26">
        <f>SUM(U3917:U3927)</f>
        <v>544</v>
      </c>
      <c r="V3928" s="27">
        <f>SUM(V3917:V3927)</f>
        <v>393</v>
      </c>
      <c r="W3928" s="27">
        <f>SUM(W3917:W3927)</f>
        <v>369</v>
      </c>
      <c r="X3928" s="28">
        <f>SUM(T3928:W3928)</f>
        <v>1664</v>
      </c>
      <c r="Y3928" s="26">
        <f>SUM(Y3917:Y3927)</f>
        <v>286</v>
      </c>
      <c r="Z3928" s="26">
        <f>SUM(Z3917:Z3927)</f>
        <v>490</v>
      </c>
      <c r="AA3928" s="27">
        <f>SUM(AA3917:AA3927)</f>
        <v>349</v>
      </c>
      <c r="AB3928" s="27">
        <f>SUM(AB3917:AB3927)</f>
        <v>364</v>
      </c>
      <c r="AC3928" s="28">
        <f>SUM(Y3928:AB3928)</f>
        <v>1489</v>
      </c>
      <c r="AD3928" s="26">
        <f>SUM(AD3917:AD3927)</f>
        <v>447</v>
      </c>
      <c r="AE3928" s="26">
        <f>SUM(AE3917:AE3927)</f>
        <v>702</v>
      </c>
      <c r="AF3928" s="27">
        <f>SUM(AF3917:AF3927)</f>
        <v>551</v>
      </c>
      <c r="AG3928" s="27">
        <f>SUM(AG3917:AG3927)</f>
        <v>370</v>
      </c>
      <c r="AH3928" s="28">
        <f>SUM(AD3928:AG3928)</f>
        <v>2070</v>
      </c>
      <c r="AI3928" s="29">
        <f t="shared" si="3222"/>
        <v>5223</v>
      </c>
    </row>
    <row r="3929" spans="1:36" x14ac:dyDescent="0.15">
      <c r="A3929" s="30" t="s">
        <v>2714</v>
      </c>
      <c r="B3929" s="31">
        <v>2</v>
      </c>
      <c r="C3929" s="32"/>
      <c r="D3929" s="33">
        <v>2</v>
      </c>
      <c r="E3929" s="32"/>
      <c r="F3929" s="14">
        <f>SUM(B3929:E3929)</f>
        <v>4</v>
      </c>
      <c r="G3929" s="31">
        <v>2</v>
      </c>
      <c r="H3929" s="32"/>
      <c r="I3929" s="33">
        <v>2</v>
      </c>
      <c r="J3929" s="32"/>
      <c r="K3929" s="14">
        <f>SUM(G3929:J3929)</f>
        <v>4</v>
      </c>
      <c r="L3929" s="31">
        <v>2</v>
      </c>
      <c r="M3929" s="32"/>
      <c r="N3929" s="33">
        <v>2</v>
      </c>
      <c r="O3929" s="32"/>
      <c r="P3929" s="14">
        <f>SUM(L3929:O3929)</f>
        <v>4</v>
      </c>
      <c r="Q3929" s="15">
        <f t="shared" si="3221"/>
        <v>12</v>
      </c>
      <c r="R3929" s="56">
        <v>45950</v>
      </c>
      <c r="S3929" s="30" t="s">
        <v>2706</v>
      </c>
      <c r="T3929" s="37"/>
      <c r="U3929" s="19"/>
      <c r="V3929" s="18"/>
      <c r="W3929" s="32"/>
      <c r="X3929" s="14">
        <f t="shared" ref="X3929:X3952" si="3230">SUM(T3929:W3929)</f>
        <v>0</v>
      </c>
      <c r="Y3929" s="37"/>
      <c r="Z3929" s="19">
        <v>35</v>
      </c>
      <c r="AA3929" s="18"/>
      <c r="AB3929" s="32"/>
      <c r="AC3929" s="14">
        <f t="shared" ref="AC3929:AC3952" si="3231">SUM(Y3929:AB3929)</f>
        <v>35</v>
      </c>
      <c r="AD3929" s="37"/>
      <c r="AE3929" s="19"/>
      <c r="AF3929" s="18"/>
      <c r="AG3929" s="32"/>
      <c r="AH3929" s="14">
        <f t="shared" ref="AH3929:AH3952" si="3232">SUM(AD3929:AG3929)</f>
        <v>0</v>
      </c>
      <c r="AI3929" s="15">
        <f t="shared" si="3222"/>
        <v>35</v>
      </c>
      <c r="AJ3929" s="56">
        <v>45941</v>
      </c>
    </row>
    <row r="3930" spans="1:36" x14ac:dyDescent="0.15">
      <c r="A3930" s="30" t="s">
        <v>2716</v>
      </c>
      <c r="B3930" s="37"/>
      <c r="C3930" s="19"/>
      <c r="D3930" s="18"/>
      <c r="E3930" s="32"/>
      <c r="F3930" s="14">
        <f t="shared" ref="F3930:F3952" si="3233">SUM(B3930:E3930)</f>
        <v>0</v>
      </c>
      <c r="G3930" s="37">
        <v>1</v>
      </c>
      <c r="H3930" s="19"/>
      <c r="I3930" s="18"/>
      <c r="J3930" s="32"/>
      <c r="K3930" s="14">
        <f t="shared" ref="K3930:K3952" si="3234">SUM(G3930:J3930)</f>
        <v>1</v>
      </c>
      <c r="L3930" s="37">
        <v>1</v>
      </c>
      <c r="M3930" s="19"/>
      <c r="N3930" s="18"/>
      <c r="O3930" s="32"/>
      <c r="P3930" s="14">
        <f t="shared" ref="P3930:P3952" si="3235">SUM(L3930:O3930)</f>
        <v>1</v>
      </c>
      <c r="Q3930" s="15">
        <f t="shared" si="3221"/>
        <v>2</v>
      </c>
      <c r="R3930" s="93">
        <v>45950</v>
      </c>
      <c r="S3930" s="30" t="s">
        <v>2708</v>
      </c>
      <c r="T3930" s="37">
        <v>5</v>
      </c>
      <c r="U3930" s="19"/>
      <c r="V3930" s="18"/>
      <c r="W3930" s="32"/>
      <c r="X3930" s="14">
        <f t="shared" si="3230"/>
        <v>5</v>
      </c>
      <c r="Y3930" s="37"/>
      <c r="Z3930" s="19">
        <v>5</v>
      </c>
      <c r="AA3930" s="18">
        <v>10</v>
      </c>
      <c r="AB3930" s="32"/>
      <c r="AC3930" s="14">
        <f t="shared" si="3231"/>
        <v>15</v>
      </c>
      <c r="AD3930" s="37"/>
      <c r="AE3930" s="19"/>
      <c r="AF3930" s="18"/>
      <c r="AG3930" s="32"/>
      <c r="AH3930" s="14">
        <f t="shared" si="3232"/>
        <v>0</v>
      </c>
      <c r="AI3930" s="15">
        <f t="shared" si="3222"/>
        <v>20</v>
      </c>
      <c r="AJ3930" s="56">
        <v>45941</v>
      </c>
    </row>
    <row r="3931" spans="1:36" x14ac:dyDescent="0.15">
      <c r="A3931" s="30" t="s">
        <v>2718</v>
      </c>
      <c r="B3931" s="37">
        <v>1</v>
      </c>
      <c r="C3931" s="19"/>
      <c r="D3931" s="18">
        <v>1</v>
      </c>
      <c r="E3931" s="32">
        <v>2</v>
      </c>
      <c r="F3931" s="14">
        <f t="shared" si="3233"/>
        <v>4</v>
      </c>
      <c r="G3931" s="37">
        <v>1</v>
      </c>
      <c r="H3931" s="19"/>
      <c r="I3931" s="18">
        <v>1</v>
      </c>
      <c r="J3931" s="32">
        <v>2</v>
      </c>
      <c r="K3931" s="14">
        <f t="shared" si="3234"/>
        <v>4</v>
      </c>
      <c r="L3931" s="37">
        <v>1</v>
      </c>
      <c r="M3931" s="19"/>
      <c r="N3931" s="18">
        <v>1</v>
      </c>
      <c r="O3931" s="32">
        <v>2</v>
      </c>
      <c r="P3931" s="14">
        <f t="shared" si="3235"/>
        <v>4</v>
      </c>
      <c r="Q3931" s="15">
        <f t="shared" si="3221"/>
        <v>12</v>
      </c>
      <c r="R3931" s="56">
        <v>45953</v>
      </c>
      <c r="S3931" s="30" t="s">
        <v>2709</v>
      </c>
      <c r="T3931" s="37"/>
      <c r="U3931" s="19"/>
      <c r="V3931" s="18"/>
      <c r="W3931" s="32"/>
      <c r="X3931" s="14">
        <f t="shared" si="3230"/>
        <v>0</v>
      </c>
      <c r="Y3931" s="37">
        <v>15</v>
      </c>
      <c r="Z3931" s="19"/>
      <c r="AA3931" s="18"/>
      <c r="AB3931" s="32"/>
      <c r="AC3931" s="14">
        <f t="shared" si="3231"/>
        <v>15</v>
      </c>
      <c r="AD3931" s="37"/>
      <c r="AE3931" s="19"/>
      <c r="AF3931" s="18"/>
      <c r="AG3931" s="32"/>
      <c r="AH3931" s="14">
        <f t="shared" si="3232"/>
        <v>0</v>
      </c>
      <c r="AI3931" s="15">
        <f t="shared" si="3222"/>
        <v>15</v>
      </c>
      <c r="AJ3931" s="56">
        <v>45941</v>
      </c>
    </row>
    <row r="3932" spans="1:36" x14ac:dyDescent="0.15">
      <c r="A3932" s="30" t="s">
        <v>2720</v>
      </c>
      <c r="B3932" s="37">
        <v>1</v>
      </c>
      <c r="C3932" s="19"/>
      <c r="D3932" s="18">
        <v>1</v>
      </c>
      <c r="E3932" s="32">
        <v>1</v>
      </c>
      <c r="F3932" s="14">
        <f t="shared" si="3233"/>
        <v>3</v>
      </c>
      <c r="G3932" s="37">
        <v>1</v>
      </c>
      <c r="H3932" s="19"/>
      <c r="I3932" s="18">
        <v>1</v>
      </c>
      <c r="J3932" s="32">
        <v>1</v>
      </c>
      <c r="K3932" s="14">
        <f t="shared" si="3234"/>
        <v>3</v>
      </c>
      <c r="L3932" s="37">
        <v>1</v>
      </c>
      <c r="M3932" s="19"/>
      <c r="N3932" s="18">
        <v>1</v>
      </c>
      <c r="O3932" s="32">
        <v>1</v>
      </c>
      <c r="P3932" s="14">
        <f t="shared" si="3235"/>
        <v>3</v>
      </c>
      <c r="Q3932" s="15">
        <f t="shared" si="3221"/>
        <v>9</v>
      </c>
      <c r="R3932" s="56">
        <v>45954</v>
      </c>
      <c r="S3932" s="30" t="s">
        <v>2710</v>
      </c>
      <c r="T3932" s="37"/>
      <c r="U3932" s="19">
        <v>5</v>
      </c>
      <c r="V3932" s="18">
        <v>5</v>
      </c>
      <c r="W3932" s="32"/>
      <c r="X3932" s="14">
        <f t="shared" si="3230"/>
        <v>10</v>
      </c>
      <c r="Y3932" s="37"/>
      <c r="Z3932" s="19">
        <v>5</v>
      </c>
      <c r="AA3932" s="18">
        <v>5</v>
      </c>
      <c r="AB3932" s="32"/>
      <c r="AC3932" s="14">
        <f t="shared" si="3231"/>
        <v>10</v>
      </c>
      <c r="AD3932" s="37"/>
      <c r="AE3932" s="19">
        <v>5</v>
      </c>
      <c r="AF3932" s="18">
        <v>5</v>
      </c>
      <c r="AG3932" s="32"/>
      <c r="AH3932" s="14">
        <f t="shared" si="3232"/>
        <v>10</v>
      </c>
      <c r="AI3932" s="15">
        <f t="shared" si="3222"/>
        <v>30</v>
      </c>
      <c r="AJ3932" s="56">
        <v>45945</v>
      </c>
    </row>
    <row r="3933" spans="1:36" x14ac:dyDescent="0.15">
      <c r="A3933" s="30" t="s">
        <v>2727</v>
      </c>
      <c r="B3933" s="37"/>
      <c r="C3933" s="19"/>
      <c r="D3933" s="18">
        <v>2</v>
      </c>
      <c r="E3933" s="32">
        <v>1</v>
      </c>
      <c r="F3933" s="14">
        <f t="shared" si="3233"/>
        <v>3</v>
      </c>
      <c r="G3933" s="37"/>
      <c r="H3933" s="19"/>
      <c r="I3933" s="18">
        <v>2</v>
      </c>
      <c r="J3933" s="32">
        <v>1</v>
      </c>
      <c r="K3933" s="14">
        <f t="shared" si="3234"/>
        <v>3</v>
      </c>
      <c r="L3933" s="37"/>
      <c r="M3933" s="19"/>
      <c r="N3933" s="18">
        <v>2</v>
      </c>
      <c r="O3933" s="32">
        <v>1</v>
      </c>
      <c r="P3933" s="14">
        <f t="shared" si="3235"/>
        <v>3</v>
      </c>
      <c r="Q3933" s="15">
        <f t="shared" si="3221"/>
        <v>9</v>
      </c>
      <c r="R3933" s="56">
        <v>45965</v>
      </c>
      <c r="S3933" s="30" t="s">
        <v>2711</v>
      </c>
      <c r="T3933" s="37">
        <v>1</v>
      </c>
      <c r="U3933" s="19">
        <v>7</v>
      </c>
      <c r="V3933" s="18">
        <v>4</v>
      </c>
      <c r="W3933" s="32"/>
      <c r="X3933" s="14">
        <f t="shared" si="3230"/>
        <v>12</v>
      </c>
      <c r="Y3933" s="37">
        <v>1</v>
      </c>
      <c r="Z3933" s="19">
        <v>7</v>
      </c>
      <c r="AA3933" s="18">
        <v>4</v>
      </c>
      <c r="AB3933" s="32"/>
      <c r="AC3933" s="14">
        <f t="shared" si="3231"/>
        <v>12</v>
      </c>
      <c r="AD3933" s="37">
        <v>1</v>
      </c>
      <c r="AE3933" s="19">
        <v>7</v>
      </c>
      <c r="AF3933" s="18">
        <v>4</v>
      </c>
      <c r="AG3933" s="32"/>
      <c r="AH3933" s="14">
        <f t="shared" si="3232"/>
        <v>12</v>
      </c>
      <c r="AI3933" s="15">
        <f t="shared" si="3222"/>
        <v>36</v>
      </c>
      <c r="AJ3933" s="56">
        <v>45946</v>
      </c>
    </row>
    <row r="3934" spans="1:36" x14ac:dyDescent="0.15">
      <c r="A3934" s="30"/>
      <c r="B3934" s="37"/>
      <c r="C3934" s="19"/>
      <c r="D3934" s="18"/>
      <c r="E3934" s="32"/>
      <c r="F3934" s="14">
        <f t="shared" si="3233"/>
        <v>0</v>
      </c>
      <c r="G3934" s="37"/>
      <c r="H3934" s="19"/>
      <c r="I3934" s="18"/>
      <c r="J3934" s="32"/>
      <c r="K3934" s="14">
        <f t="shared" si="3234"/>
        <v>0</v>
      </c>
      <c r="L3934" s="37"/>
      <c r="M3934" s="19"/>
      <c r="N3934" s="18"/>
      <c r="O3934" s="32"/>
      <c r="P3934" s="14">
        <f t="shared" si="3235"/>
        <v>0</v>
      </c>
      <c r="Q3934" s="15">
        <f t="shared" si="3221"/>
        <v>0</v>
      </c>
      <c r="R3934" s="57"/>
      <c r="S3934" s="30" t="s">
        <v>2712</v>
      </c>
      <c r="T3934" s="37">
        <v>1</v>
      </c>
      <c r="U3934" s="19"/>
      <c r="V3934" s="18">
        <v>3</v>
      </c>
      <c r="W3934" s="32"/>
      <c r="X3934" s="14">
        <f t="shared" si="3230"/>
        <v>4</v>
      </c>
      <c r="Y3934" s="37">
        <v>1</v>
      </c>
      <c r="Z3934" s="19"/>
      <c r="AA3934" s="18">
        <v>3</v>
      </c>
      <c r="AB3934" s="32"/>
      <c r="AC3934" s="14">
        <f t="shared" si="3231"/>
        <v>4</v>
      </c>
      <c r="AD3934" s="37">
        <v>1</v>
      </c>
      <c r="AE3934" s="19"/>
      <c r="AF3934" s="18">
        <v>3</v>
      </c>
      <c r="AG3934" s="32"/>
      <c r="AH3934" s="14">
        <f t="shared" si="3232"/>
        <v>4</v>
      </c>
      <c r="AI3934" s="15">
        <f t="shared" si="3222"/>
        <v>12</v>
      </c>
      <c r="AJ3934" s="56">
        <v>45947</v>
      </c>
    </row>
    <row r="3935" spans="1:36" x14ac:dyDescent="0.15">
      <c r="A3935" s="30"/>
      <c r="B3935" s="37"/>
      <c r="C3935" s="19"/>
      <c r="D3935" s="18"/>
      <c r="E3935" s="32"/>
      <c r="F3935" s="14">
        <f t="shared" si="3233"/>
        <v>0</v>
      </c>
      <c r="G3935" s="37"/>
      <c r="H3935" s="19"/>
      <c r="I3935" s="18"/>
      <c r="J3935" s="32"/>
      <c r="K3935" s="14">
        <f t="shared" si="3234"/>
        <v>0</v>
      </c>
      <c r="L3935" s="37"/>
      <c r="M3935" s="19"/>
      <c r="N3935" s="18"/>
      <c r="O3935" s="32"/>
      <c r="P3935" s="14">
        <f t="shared" si="3235"/>
        <v>0</v>
      </c>
      <c r="Q3935" s="15">
        <f t="shared" si="3221"/>
        <v>0</v>
      </c>
      <c r="S3935" s="30" t="s">
        <v>2713</v>
      </c>
      <c r="T3935" s="37">
        <v>2</v>
      </c>
      <c r="U3935" s="19">
        <v>2</v>
      </c>
      <c r="V3935" s="18">
        <v>2</v>
      </c>
      <c r="W3935" s="32"/>
      <c r="X3935" s="14">
        <f t="shared" si="3230"/>
        <v>6</v>
      </c>
      <c r="Y3935" s="37">
        <v>2</v>
      </c>
      <c r="Z3935" s="19">
        <v>2</v>
      </c>
      <c r="AA3935" s="18">
        <v>2</v>
      </c>
      <c r="AB3935" s="32"/>
      <c r="AC3935" s="14">
        <f t="shared" si="3231"/>
        <v>6</v>
      </c>
      <c r="AD3935" s="37">
        <v>2</v>
      </c>
      <c r="AE3935" s="19">
        <v>2</v>
      </c>
      <c r="AF3935" s="18">
        <v>2</v>
      </c>
      <c r="AG3935" s="32"/>
      <c r="AH3935" s="14">
        <f t="shared" si="3232"/>
        <v>6</v>
      </c>
      <c r="AI3935" s="15">
        <f t="shared" si="3222"/>
        <v>18</v>
      </c>
      <c r="AJ3935" s="56">
        <v>45947</v>
      </c>
    </row>
    <row r="3936" spans="1:36" x14ac:dyDescent="0.15">
      <c r="A3936" s="30"/>
      <c r="B3936" s="37"/>
      <c r="C3936" s="19"/>
      <c r="D3936" s="18"/>
      <c r="E3936" s="32"/>
      <c r="F3936" s="14">
        <f t="shared" si="3233"/>
        <v>0</v>
      </c>
      <c r="G3936" s="37"/>
      <c r="H3936" s="19"/>
      <c r="I3936" s="18"/>
      <c r="J3936" s="32"/>
      <c r="K3936" s="14">
        <f t="shared" si="3234"/>
        <v>0</v>
      </c>
      <c r="L3936" s="37"/>
      <c r="M3936" s="19"/>
      <c r="N3936" s="18"/>
      <c r="O3936" s="32"/>
      <c r="P3936" s="14">
        <f t="shared" si="3235"/>
        <v>0</v>
      </c>
      <c r="Q3936" s="15">
        <f t="shared" si="3221"/>
        <v>0</v>
      </c>
      <c r="S3936" s="30" t="s">
        <v>2715</v>
      </c>
      <c r="T3936" s="37">
        <v>1</v>
      </c>
      <c r="U3936" s="19">
        <v>3</v>
      </c>
      <c r="V3936" s="18"/>
      <c r="W3936" s="32">
        <v>2</v>
      </c>
      <c r="X3936" s="14">
        <f t="shared" si="3230"/>
        <v>6</v>
      </c>
      <c r="Y3936" s="37">
        <v>1</v>
      </c>
      <c r="Z3936" s="19">
        <v>3</v>
      </c>
      <c r="AA3936" s="18"/>
      <c r="AB3936" s="32">
        <v>2</v>
      </c>
      <c r="AC3936" s="14">
        <f t="shared" si="3231"/>
        <v>6</v>
      </c>
      <c r="AD3936" s="37">
        <v>1</v>
      </c>
      <c r="AE3936" s="19">
        <v>3</v>
      </c>
      <c r="AF3936" s="18"/>
      <c r="AG3936" s="32">
        <v>2</v>
      </c>
      <c r="AH3936" s="14">
        <f t="shared" si="3232"/>
        <v>6</v>
      </c>
      <c r="AI3936" s="15">
        <f t="shared" si="3222"/>
        <v>18</v>
      </c>
      <c r="AJ3936" s="56">
        <v>45952</v>
      </c>
    </row>
    <row r="3937" spans="1:36" x14ac:dyDescent="0.15">
      <c r="A3937" s="30"/>
      <c r="B3937" s="37"/>
      <c r="C3937" s="19"/>
      <c r="D3937" s="18"/>
      <c r="E3937" s="32"/>
      <c r="F3937" s="14">
        <f t="shared" si="3233"/>
        <v>0</v>
      </c>
      <c r="G3937" s="37"/>
      <c r="H3937" s="19"/>
      <c r="I3937" s="18"/>
      <c r="J3937" s="32"/>
      <c r="K3937" s="14">
        <f t="shared" si="3234"/>
        <v>0</v>
      </c>
      <c r="L3937" s="37"/>
      <c r="M3937" s="19"/>
      <c r="N3937" s="18"/>
      <c r="O3937" s="32"/>
      <c r="P3937" s="14">
        <f t="shared" si="3235"/>
        <v>0</v>
      </c>
      <c r="Q3937" s="15">
        <f t="shared" si="3221"/>
        <v>0</v>
      </c>
      <c r="S3937" s="30" t="s">
        <v>2717</v>
      </c>
      <c r="T3937" s="37"/>
      <c r="U3937" s="19"/>
      <c r="V3937" s="18"/>
      <c r="W3937" s="32"/>
      <c r="X3937" s="14">
        <f t="shared" si="3230"/>
        <v>0</v>
      </c>
      <c r="Y3937" s="37"/>
      <c r="Z3937" s="19"/>
      <c r="AA3937" s="18"/>
      <c r="AB3937" s="32"/>
      <c r="AC3937" s="14">
        <f t="shared" si="3231"/>
        <v>0</v>
      </c>
      <c r="AD3937" s="37">
        <v>3</v>
      </c>
      <c r="AE3937" s="19"/>
      <c r="AF3937" s="18"/>
      <c r="AG3937" s="32"/>
      <c r="AH3937" s="14">
        <f t="shared" si="3232"/>
        <v>3</v>
      </c>
      <c r="AI3937" s="15">
        <f t="shared" si="3222"/>
        <v>3</v>
      </c>
      <c r="AJ3937" s="56">
        <v>45951</v>
      </c>
    </row>
    <row r="3938" spans="1:36" x14ac:dyDescent="0.15">
      <c r="A3938" s="30"/>
      <c r="B3938" s="37"/>
      <c r="C3938" s="19"/>
      <c r="D3938" s="18"/>
      <c r="E3938" s="32"/>
      <c r="F3938" s="14">
        <f t="shared" si="3233"/>
        <v>0</v>
      </c>
      <c r="G3938" s="37"/>
      <c r="H3938" s="19"/>
      <c r="I3938" s="18"/>
      <c r="J3938" s="32"/>
      <c r="K3938" s="14">
        <f t="shared" si="3234"/>
        <v>0</v>
      </c>
      <c r="L3938" s="37"/>
      <c r="M3938" s="19"/>
      <c r="N3938" s="18"/>
      <c r="O3938" s="32"/>
      <c r="P3938" s="14">
        <f t="shared" si="3235"/>
        <v>0</v>
      </c>
      <c r="Q3938" s="15">
        <f t="shared" si="3221"/>
        <v>0</v>
      </c>
      <c r="S3938" s="30" t="s">
        <v>2719</v>
      </c>
      <c r="T3938" s="37"/>
      <c r="U3938" s="19"/>
      <c r="V3938" s="18">
        <v>5</v>
      </c>
      <c r="W3938" s="32"/>
      <c r="X3938" s="14">
        <f t="shared" si="3230"/>
        <v>5</v>
      </c>
      <c r="Y3938" s="37"/>
      <c r="Z3938" s="19"/>
      <c r="AA3938" s="18">
        <v>5</v>
      </c>
      <c r="AB3938" s="32"/>
      <c r="AC3938" s="14">
        <f t="shared" si="3231"/>
        <v>5</v>
      </c>
      <c r="AD3938" s="37"/>
      <c r="AE3938" s="19"/>
      <c r="AF3938" s="18">
        <v>5</v>
      </c>
      <c r="AG3938" s="32"/>
      <c r="AH3938" s="14">
        <f t="shared" si="3232"/>
        <v>5</v>
      </c>
      <c r="AI3938" s="15">
        <f t="shared" si="3222"/>
        <v>15</v>
      </c>
      <c r="AJ3938" s="56">
        <v>45953</v>
      </c>
    </row>
    <row r="3939" spans="1:36" x14ac:dyDescent="0.15">
      <c r="A3939" s="30"/>
      <c r="B3939" s="37"/>
      <c r="C3939" s="19"/>
      <c r="D3939" s="18"/>
      <c r="E3939" s="32"/>
      <c r="F3939" s="14">
        <f t="shared" si="3233"/>
        <v>0</v>
      </c>
      <c r="G3939" s="37"/>
      <c r="H3939" s="19"/>
      <c r="I3939" s="18"/>
      <c r="J3939" s="32"/>
      <c r="K3939" s="14">
        <f t="shared" si="3234"/>
        <v>0</v>
      </c>
      <c r="L3939" s="37"/>
      <c r="M3939" s="19"/>
      <c r="N3939" s="18"/>
      <c r="O3939" s="32"/>
      <c r="P3939" s="14">
        <f t="shared" si="3235"/>
        <v>0</v>
      </c>
      <c r="Q3939" s="15">
        <f t="shared" si="3221"/>
        <v>0</v>
      </c>
      <c r="S3939" s="30" t="s">
        <v>2721</v>
      </c>
      <c r="T3939" s="37"/>
      <c r="U3939" s="19">
        <v>2</v>
      </c>
      <c r="V3939" s="18">
        <v>4</v>
      </c>
      <c r="W3939" s="32">
        <v>1</v>
      </c>
      <c r="X3939" s="14">
        <f t="shared" si="3230"/>
        <v>7</v>
      </c>
      <c r="Y3939" s="37"/>
      <c r="Z3939" s="19">
        <v>2</v>
      </c>
      <c r="AA3939" s="18">
        <v>4</v>
      </c>
      <c r="AB3939" s="32">
        <v>1</v>
      </c>
      <c r="AC3939" s="14">
        <f t="shared" si="3231"/>
        <v>7</v>
      </c>
      <c r="AD3939" s="37"/>
      <c r="AE3939" s="19">
        <v>2</v>
      </c>
      <c r="AF3939" s="18">
        <v>4</v>
      </c>
      <c r="AG3939" s="32">
        <v>1</v>
      </c>
      <c r="AH3939" s="14">
        <f t="shared" si="3232"/>
        <v>7</v>
      </c>
      <c r="AI3939" s="15">
        <f t="shared" si="3222"/>
        <v>21</v>
      </c>
      <c r="AJ3939" s="56">
        <v>45954</v>
      </c>
    </row>
    <row r="3940" spans="1:36" x14ac:dyDescent="0.15">
      <c r="A3940" s="30"/>
      <c r="B3940" s="37"/>
      <c r="C3940" s="19"/>
      <c r="D3940" s="18"/>
      <c r="E3940" s="32"/>
      <c r="F3940" s="14">
        <f t="shared" si="3233"/>
        <v>0</v>
      </c>
      <c r="G3940" s="37"/>
      <c r="H3940" s="19"/>
      <c r="I3940" s="18"/>
      <c r="J3940" s="32"/>
      <c r="K3940" s="14">
        <f t="shared" si="3234"/>
        <v>0</v>
      </c>
      <c r="L3940" s="37"/>
      <c r="M3940" s="19"/>
      <c r="N3940" s="18"/>
      <c r="O3940" s="32"/>
      <c r="P3940" s="14">
        <f t="shared" si="3235"/>
        <v>0</v>
      </c>
      <c r="Q3940" s="15">
        <f t="shared" si="3221"/>
        <v>0</v>
      </c>
      <c r="S3940" s="30" t="s">
        <v>2722</v>
      </c>
      <c r="T3940" s="37"/>
      <c r="U3940" s="19">
        <v>1</v>
      </c>
      <c r="V3940" s="18">
        <v>3</v>
      </c>
      <c r="W3940" s="32">
        <v>1</v>
      </c>
      <c r="X3940" s="14">
        <f t="shared" si="3230"/>
        <v>5</v>
      </c>
      <c r="Y3940" s="37"/>
      <c r="Z3940" s="19">
        <v>1</v>
      </c>
      <c r="AA3940" s="18">
        <v>3</v>
      </c>
      <c r="AB3940" s="32">
        <v>1</v>
      </c>
      <c r="AC3940" s="14">
        <f t="shared" si="3231"/>
        <v>5</v>
      </c>
      <c r="AD3940" s="37"/>
      <c r="AE3940" s="19">
        <v>1</v>
      </c>
      <c r="AF3940" s="18">
        <v>3</v>
      </c>
      <c r="AG3940" s="32">
        <v>1</v>
      </c>
      <c r="AH3940" s="14">
        <f t="shared" si="3232"/>
        <v>5</v>
      </c>
      <c r="AI3940" s="15">
        <f t="shared" si="3222"/>
        <v>15</v>
      </c>
      <c r="AJ3940" s="56">
        <v>45957</v>
      </c>
    </row>
    <row r="3941" spans="1:36" x14ac:dyDescent="0.15">
      <c r="A3941" s="30"/>
      <c r="B3941" s="37"/>
      <c r="C3941" s="19"/>
      <c r="D3941" s="18"/>
      <c r="E3941" s="32"/>
      <c r="F3941" s="14">
        <f t="shared" si="3233"/>
        <v>0</v>
      </c>
      <c r="G3941" s="37"/>
      <c r="H3941" s="19"/>
      <c r="I3941" s="18"/>
      <c r="J3941" s="32"/>
      <c r="K3941" s="14">
        <f t="shared" si="3234"/>
        <v>0</v>
      </c>
      <c r="L3941" s="37"/>
      <c r="M3941" s="19"/>
      <c r="N3941" s="18"/>
      <c r="O3941" s="32"/>
      <c r="P3941" s="14">
        <f t="shared" si="3235"/>
        <v>0</v>
      </c>
      <c r="Q3941" s="15">
        <f t="shared" si="3221"/>
        <v>0</v>
      </c>
      <c r="S3941" s="30" t="s">
        <v>2723</v>
      </c>
      <c r="T3941" s="37">
        <v>3</v>
      </c>
      <c r="U3941" s="19"/>
      <c r="V3941" s="18">
        <v>2</v>
      </c>
      <c r="W3941" s="32">
        <v>6</v>
      </c>
      <c r="X3941" s="14">
        <f t="shared" si="3230"/>
        <v>11</v>
      </c>
      <c r="Y3941" s="37">
        <v>3</v>
      </c>
      <c r="Z3941" s="19"/>
      <c r="AA3941" s="18">
        <v>2</v>
      </c>
      <c r="AB3941" s="32">
        <v>6</v>
      </c>
      <c r="AC3941" s="14">
        <f t="shared" si="3231"/>
        <v>11</v>
      </c>
      <c r="AD3941" s="37">
        <v>3</v>
      </c>
      <c r="AE3941" s="19"/>
      <c r="AF3941" s="18">
        <v>2</v>
      </c>
      <c r="AG3941" s="32">
        <v>6</v>
      </c>
      <c r="AH3941" s="14">
        <f t="shared" si="3232"/>
        <v>11</v>
      </c>
      <c r="AI3941" s="15">
        <f t="shared" si="3222"/>
        <v>33</v>
      </c>
      <c r="AJ3941" s="56">
        <v>45959</v>
      </c>
    </row>
    <row r="3942" spans="1:36" x14ac:dyDescent="0.15">
      <c r="A3942" s="30"/>
      <c r="B3942" s="37"/>
      <c r="C3942" s="19"/>
      <c r="D3942" s="18"/>
      <c r="E3942" s="32"/>
      <c r="F3942" s="14">
        <f t="shared" si="3233"/>
        <v>0</v>
      </c>
      <c r="G3942" s="37"/>
      <c r="H3942" s="19"/>
      <c r="I3942" s="18"/>
      <c r="J3942" s="32"/>
      <c r="K3942" s="14">
        <f t="shared" si="3234"/>
        <v>0</v>
      </c>
      <c r="L3942" s="37"/>
      <c r="M3942" s="19"/>
      <c r="N3942" s="18"/>
      <c r="O3942" s="32"/>
      <c r="P3942" s="14">
        <f t="shared" si="3235"/>
        <v>0</v>
      </c>
      <c r="Q3942" s="15">
        <f t="shared" si="3221"/>
        <v>0</v>
      </c>
      <c r="S3942" s="30" t="s">
        <v>2724</v>
      </c>
      <c r="T3942" s="37">
        <v>3</v>
      </c>
      <c r="U3942" s="19">
        <v>9</v>
      </c>
      <c r="V3942" s="18">
        <v>4</v>
      </c>
      <c r="W3942" s="32">
        <v>4</v>
      </c>
      <c r="X3942" s="14">
        <f t="shared" si="3230"/>
        <v>20</v>
      </c>
      <c r="Y3942" s="37">
        <v>3</v>
      </c>
      <c r="Z3942" s="19">
        <v>9</v>
      </c>
      <c r="AA3942" s="18">
        <v>4</v>
      </c>
      <c r="AB3942" s="32">
        <v>4</v>
      </c>
      <c r="AC3942" s="14">
        <f t="shared" si="3231"/>
        <v>20</v>
      </c>
      <c r="AD3942" s="37">
        <v>3</v>
      </c>
      <c r="AE3942" s="19">
        <v>9</v>
      </c>
      <c r="AF3942" s="18">
        <v>4</v>
      </c>
      <c r="AG3942" s="32">
        <v>4</v>
      </c>
      <c r="AH3942" s="14">
        <f t="shared" si="3232"/>
        <v>20</v>
      </c>
      <c r="AI3942" s="15">
        <f t="shared" si="3222"/>
        <v>60</v>
      </c>
      <c r="AJ3942" s="56">
        <v>45960</v>
      </c>
    </row>
    <row r="3943" spans="1:36" x14ac:dyDescent="0.15">
      <c r="A3943" s="30"/>
      <c r="B3943" s="37"/>
      <c r="C3943" s="19"/>
      <c r="D3943" s="18"/>
      <c r="E3943" s="32"/>
      <c r="F3943" s="14">
        <f t="shared" si="3233"/>
        <v>0</v>
      </c>
      <c r="G3943" s="37"/>
      <c r="H3943" s="19"/>
      <c r="I3943" s="18"/>
      <c r="J3943" s="32"/>
      <c r="K3943" s="14">
        <f t="shared" si="3234"/>
        <v>0</v>
      </c>
      <c r="L3943" s="37"/>
      <c r="M3943" s="19"/>
      <c r="N3943" s="18"/>
      <c r="O3943" s="32"/>
      <c r="P3943" s="14">
        <f t="shared" si="3235"/>
        <v>0</v>
      </c>
      <c r="Q3943" s="15">
        <f t="shared" si="3221"/>
        <v>0</v>
      </c>
      <c r="S3943" s="30" t="s">
        <v>2725</v>
      </c>
      <c r="T3943" s="37">
        <v>1</v>
      </c>
      <c r="U3943" s="19">
        <v>2</v>
      </c>
      <c r="V3943" s="18">
        <v>8</v>
      </c>
      <c r="W3943" s="32"/>
      <c r="X3943" s="14">
        <f t="shared" si="3230"/>
        <v>11</v>
      </c>
      <c r="Y3943" s="37">
        <v>1</v>
      </c>
      <c r="Z3943" s="19">
        <v>2</v>
      </c>
      <c r="AA3943" s="18">
        <v>8</v>
      </c>
      <c r="AB3943" s="32"/>
      <c r="AC3943" s="14">
        <f t="shared" si="3231"/>
        <v>11</v>
      </c>
      <c r="AD3943" s="37">
        <v>1</v>
      </c>
      <c r="AE3943" s="19">
        <v>2</v>
      </c>
      <c r="AF3943" s="18">
        <v>8</v>
      </c>
      <c r="AG3943" s="32"/>
      <c r="AH3943" s="14">
        <f t="shared" si="3232"/>
        <v>11</v>
      </c>
      <c r="AI3943" s="15">
        <f t="shared" si="3222"/>
        <v>33</v>
      </c>
      <c r="AJ3943" s="56">
        <v>45961</v>
      </c>
    </row>
    <row r="3944" spans="1:36" x14ac:dyDescent="0.15">
      <c r="A3944" s="30"/>
      <c r="B3944" s="37"/>
      <c r="C3944" s="19"/>
      <c r="D3944" s="18"/>
      <c r="E3944" s="32"/>
      <c r="F3944" s="14">
        <f t="shared" si="3233"/>
        <v>0</v>
      </c>
      <c r="G3944" s="37"/>
      <c r="H3944" s="19"/>
      <c r="I3944" s="18"/>
      <c r="J3944" s="32"/>
      <c r="K3944" s="14">
        <f t="shared" si="3234"/>
        <v>0</v>
      </c>
      <c r="L3944" s="37"/>
      <c r="M3944" s="19"/>
      <c r="N3944" s="18"/>
      <c r="O3944" s="32"/>
      <c r="P3944" s="14">
        <f t="shared" si="3235"/>
        <v>0</v>
      </c>
      <c r="Q3944" s="15">
        <f t="shared" si="3221"/>
        <v>0</v>
      </c>
      <c r="S3944" s="30" t="s">
        <v>2726</v>
      </c>
      <c r="T3944" s="31">
        <v>4</v>
      </c>
      <c r="U3944" s="32">
        <v>1</v>
      </c>
      <c r="V3944" s="33"/>
      <c r="W3944" s="32"/>
      <c r="X3944" s="14">
        <f t="shared" si="3230"/>
        <v>5</v>
      </c>
      <c r="Y3944" s="31">
        <v>4</v>
      </c>
      <c r="Z3944" s="32">
        <v>1</v>
      </c>
      <c r="AA3944" s="33"/>
      <c r="AB3944" s="32"/>
      <c r="AC3944" s="14">
        <f t="shared" si="3231"/>
        <v>5</v>
      </c>
      <c r="AD3944" s="31">
        <v>4</v>
      </c>
      <c r="AE3944" s="32">
        <v>1</v>
      </c>
      <c r="AF3944" s="33"/>
      <c r="AG3944" s="32"/>
      <c r="AH3944" s="14">
        <f t="shared" si="3232"/>
        <v>5</v>
      </c>
      <c r="AI3944" s="15">
        <f t="shared" si="3222"/>
        <v>15</v>
      </c>
      <c r="AJ3944" s="56">
        <v>45965</v>
      </c>
    </row>
    <row r="3945" spans="1:36" x14ac:dyDescent="0.15">
      <c r="A3945" s="30"/>
      <c r="B3945" s="37"/>
      <c r="C3945" s="19"/>
      <c r="D3945" s="18"/>
      <c r="E3945" s="32"/>
      <c r="F3945" s="14">
        <f t="shared" si="3233"/>
        <v>0</v>
      </c>
      <c r="G3945" s="37"/>
      <c r="H3945" s="19"/>
      <c r="I3945" s="18"/>
      <c r="J3945" s="32"/>
      <c r="K3945" s="14">
        <f t="shared" si="3234"/>
        <v>0</v>
      </c>
      <c r="L3945" s="37"/>
      <c r="M3945" s="19"/>
      <c r="N3945" s="18"/>
      <c r="O3945" s="32"/>
      <c r="P3945" s="14">
        <f t="shared" si="3235"/>
        <v>0</v>
      </c>
      <c r="Q3945" s="15">
        <f t="shared" si="3221"/>
        <v>0</v>
      </c>
      <c r="S3945" s="30" t="s">
        <v>2728</v>
      </c>
      <c r="T3945" s="31">
        <v>3</v>
      </c>
      <c r="U3945" s="32"/>
      <c r="V3945" s="33"/>
      <c r="W3945" s="32">
        <v>3</v>
      </c>
      <c r="X3945" s="14">
        <f t="shared" si="3230"/>
        <v>6</v>
      </c>
      <c r="Y3945" s="31"/>
      <c r="Z3945" s="32"/>
      <c r="AA3945" s="33"/>
      <c r="AB3945" s="32">
        <v>3</v>
      </c>
      <c r="AC3945" s="14">
        <f t="shared" si="3231"/>
        <v>3</v>
      </c>
      <c r="AD3945" s="31">
        <v>3</v>
      </c>
      <c r="AE3945" s="32"/>
      <c r="AF3945" s="33"/>
      <c r="AG3945" s="32">
        <v>3</v>
      </c>
      <c r="AH3945" s="14">
        <f t="shared" si="3232"/>
        <v>6</v>
      </c>
      <c r="AI3945" s="15">
        <f t="shared" si="3222"/>
        <v>15</v>
      </c>
      <c r="AJ3945" s="56">
        <v>45962</v>
      </c>
    </row>
    <row r="3946" spans="1:36" x14ac:dyDescent="0.15">
      <c r="A3946" s="30"/>
      <c r="B3946" s="37"/>
      <c r="C3946" s="19"/>
      <c r="D3946" s="18"/>
      <c r="E3946" s="32"/>
      <c r="F3946" s="14">
        <f t="shared" si="3233"/>
        <v>0</v>
      </c>
      <c r="G3946" s="37"/>
      <c r="H3946" s="19"/>
      <c r="I3946" s="18"/>
      <c r="J3946" s="32"/>
      <c r="K3946" s="14">
        <f t="shared" si="3234"/>
        <v>0</v>
      </c>
      <c r="L3946" s="37"/>
      <c r="M3946" s="19"/>
      <c r="N3946" s="18"/>
      <c r="O3946" s="32"/>
      <c r="P3946" s="14">
        <f t="shared" si="3235"/>
        <v>0</v>
      </c>
      <c r="Q3946" s="15">
        <f t="shared" si="3221"/>
        <v>0</v>
      </c>
      <c r="S3946" s="30"/>
      <c r="T3946" s="31"/>
      <c r="U3946" s="32"/>
      <c r="V3946" s="33"/>
      <c r="W3946" s="32"/>
      <c r="X3946" s="14">
        <f t="shared" si="3230"/>
        <v>0</v>
      </c>
      <c r="Y3946" s="31"/>
      <c r="Z3946" s="32"/>
      <c r="AA3946" s="33"/>
      <c r="AB3946" s="32"/>
      <c r="AC3946" s="14">
        <f t="shared" si="3231"/>
        <v>0</v>
      </c>
      <c r="AD3946" s="31"/>
      <c r="AE3946" s="32"/>
      <c r="AF3946" s="33"/>
      <c r="AG3946" s="32"/>
      <c r="AH3946" s="14">
        <f t="shared" si="3232"/>
        <v>0</v>
      </c>
      <c r="AI3946" s="15">
        <f t="shared" si="3222"/>
        <v>0</v>
      </c>
    </row>
    <row r="3947" spans="1:36" x14ac:dyDescent="0.15">
      <c r="A3947" s="30"/>
      <c r="B3947" s="37"/>
      <c r="C3947" s="19"/>
      <c r="D3947" s="18"/>
      <c r="E3947" s="32"/>
      <c r="F3947" s="14">
        <f t="shared" si="3233"/>
        <v>0</v>
      </c>
      <c r="G3947" s="37"/>
      <c r="H3947" s="19"/>
      <c r="I3947" s="18"/>
      <c r="J3947" s="32"/>
      <c r="K3947" s="14">
        <f t="shared" si="3234"/>
        <v>0</v>
      </c>
      <c r="L3947" s="37"/>
      <c r="M3947" s="19"/>
      <c r="N3947" s="18"/>
      <c r="O3947" s="32"/>
      <c r="P3947" s="14">
        <f t="shared" si="3235"/>
        <v>0</v>
      </c>
      <c r="Q3947" s="15">
        <f t="shared" si="3221"/>
        <v>0</v>
      </c>
      <c r="S3947" s="30" t="s">
        <v>2656</v>
      </c>
      <c r="T3947" s="31"/>
      <c r="U3947" s="32"/>
      <c r="V3947" s="33"/>
      <c r="W3947" s="32"/>
      <c r="X3947" s="14">
        <f t="shared" ref="X3947:X3950" si="3236">SUM(T3947:W3947)</f>
        <v>0</v>
      </c>
      <c r="Y3947" s="31"/>
      <c r="Z3947" s="32"/>
      <c r="AA3947" s="33"/>
      <c r="AB3947" s="32"/>
      <c r="AC3947" s="14">
        <f t="shared" ref="AC3947:AC3950" si="3237">SUM(Y3947:AB3947)</f>
        <v>0</v>
      </c>
      <c r="AD3947" s="31"/>
      <c r="AE3947" s="32"/>
      <c r="AF3947" s="33"/>
      <c r="AG3947" s="32"/>
      <c r="AH3947" s="14">
        <f t="shared" ref="AH3947:AH3950" si="3238">SUM(AD3947:AG3947)</f>
        <v>0</v>
      </c>
      <c r="AI3947" s="15">
        <f t="shared" ref="AI3947:AI3950" si="3239">X3947+AC3947+AH3947</f>
        <v>0</v>
      </c>
      <c r="AJ3947" s="57" t="s">
        <v>1033</v>
      </c>
    </row>
    <row r="3948" spans="1:36" x14ac:dyDescent="0.15">
      <c r="A3948" s="39"/>
      <c r="B3948" s="37"/>
      <c r="C3948" s="19"/>
      <c r="D3948" s="18"/>
      <c r="E3948" s="32"/>
      <c r="F3948" s="14">
        <f t="shared" si="3233"/>
        <v>0</v>
      </c>
      <c r="G3948" s="37"/>
      <c r="H3948" s="19"/>
      <c r="I3948" s="18"/>
      <c r="J3948" s="32"/>
      <c r="K3948" s="14">
        <f t="shared" si="3234"/>
        <v>0</v>
      </c>
      <c r="L3948" s="37"/>
      <c r="M3948" s="19"/>
      <c r="N3948" s="18"/>
      <c r="O3948" s="32"/>
      <c r="P3948" s="14">
        <f t="shared" si="3235"/>
        <v>0</v>
      </c>
      <c r="Q3948" s="15">
        <f t="shared" si="3221"/>
        <v>0</v>
      </c>
      <c r="S3948" s="30" t="s">
        <v>2319</v>
      </c>
      <c r="T3948" s="31"/>
      <c r="U3948" s="32"/>
      <c r="V3948" s="33"/>
      <c r="W3948" s="32"/>
      <c r="X3948" s="14">
        <f t="shared" si="3236"/>
        <v>0</v>
      </c>
      <c r="Y3948" s="31"/>
      <c r="Z3948" s="32"/>
      <c r="AA3948" s="33"/>
      <c r="AB3948" s="32"/>
      <c r="AC3948" s="14">
        <f t="shared" si="3237"/>
        <v>0</v>
      </c>
      <c r="AD3948" s="31"/>
      <c r="AE3948" s="32"/>
      <c r="AF3948" s="33"/>
      <c r="AG3948" s="32"/>
      <c r="AH3948" s="14">
        <f t="shared" si="3238"/>
        <v>0</v>
      </c>
      <c r="AI3948" s="15">
        <f t="shared" si="3239"/>
        <v>0</v>
      </c>
      <c r="AJ3948" s="57" t="s">
        <v>312</v>
      </c>
    </row>
    <row r="3949" spans="1:36" x14ac:dyDescent="0.15">
      <c r="A3949" s="30"/>
      <c r="B3949" s="37"/>
      <c r="C3949" s="19"/>
      <c r="D3949" s="18"/>
      <c r="E3949" s="32"/>
      <c r="F3949" s="14">
        <f t="shared" si="3233"/>
        <v>0</v>
      </c>
      <c r="G3949" s="37"/>
      <c r="H3949" s="19"/>
      <c r="I3949" s="18"/>
      <c r="J3949" s="32"/>
      <c r="K3949" s="14">
        <f t="shared" si="3234"/>
        <v>0</v>
      </c>
      <c r="L3949" s="37"/>
      <c r="M3949" s="19"/>
      <c r="N3949" s="18"/>
      <c r="O3949" s="32"/>
      <c r="P3949" s="14">
        <f t="shared" si="3235"/>
        <v>0</v>
      </c>
      <c r="Q3949" s="15">
        <f t="shared" si="3221"/>
        <v>0</v>
      </c>
      <c r="S3949" s="30" t="s">
        <v>1574</v>
      </c>
      <c r="T3949" s="31"/>
      <c r="U3949" s="32"/>
      <c r="V3949" s="33"/>
      <c r="W3949" s="32"/>
      <c r="X3949" s="14">
        <f t="shared" si="3236"/>
        <v>0</v>
      </c>
      <c r="Y3949" s="31"/>
      <c r="Z3949" s="32"/>
      <c r="AA3949" s="33"/>
      <c r="AB3949" s="32"/>
      <c r="AC3949" s="14">
        <f t="shared" si="3237"/>
        <v>0</v>
      </c>
      <c r="AD3949" s="31"/>
      <c r="AE3949" s="32"/>
      <c r="AF3949" s="33"/>
      <c r="AG3949" s="32"/>
      <c r="AH3949" s="14">
        <f t="shared" si="3238"/>
        <v>0</v>
      </c>
      <c r="AI3949" s="15">
        <f t="shared" si="3239"/>
        <v>0</v>
      </c>
      <c r="AJ3949" s="57" t="s">
        <v>703</v>
      </c>
    </row>
    <row r="3950" spans="1:36" x14ac:dyDescent="0.15">
      <c r="A3950" s="30"/>
      <c r="B3950" s="37"/>
      <c r="C3950" s="19"/>
      <c r="D3950" s="18"/>
      <c r="E3950" s="32"/>
      <c r="F3950" s="14">
        <f t="shared" si="3233"/>
        <v>0</v>
      </c>
      <c r="G3950" s="37"/>
      <c r="H3950" s="19"/>
      <c r="I3950" s="18"/>
      <c r="J3950" s="32"/>
      <c r="K3950" s="14">
        <f t="shared" si="3234"/>
        <v>0</v>
      </c>
      <c r="L3950" s="37"/>
      <c r="M3950" s="19"/>
      <c r="N3950" s="18"/>
      <c r="O3950" s="32"/>
      <c r="P3950" s="14">
        <f t="shared" si="3235"/>
        <v>0</v>
      </c>
      <c r="Q3950" s="15">
        <f t="shared" si="3221"/>
        <v>0</v>
      </c>
      <c r="S3950" s="30" t="s">
        <v>2645</v>
      </c>
      <c r="T3950" s="31"/>
      <c r="U3950" s="32"/>
      <c r="V3950" s="33"/>
      <c r="W3950" s="32"/>
      <c r="X3950" s="14">
        <f t="shared" si="3236"/>
        <v>0</v>
      </c>
      <c r="Y3950" s="31"/>
      <c r="Z3950" s="32"/>
      <c r="AA3950" s="33"/>
      <c r="AB3950" s="32"/>
      <c r="AC3950" s="14">
        <f t="shared" si="3237"/>
        <v>0</v>
      </c>
      <c r="AD3950" s="31"/>
      <c r="AE3950" s="32"/>
      <c r="AF3950" s="33"/>
      <c r="AG3950" s="32"/>
      <c r="AH3950" s="14">
        <f t="shared" si="3238"/>
        <v>0</v>
      </c>
      <c r="AI3950" s="15">
        <f t="shared" si="3239"/>
        <v>0</v>
      </c>
      <c r="AJ3950" s="57" t="s">
        <v>2646</v>
      </c>
    </row>
    <row r="3951" spans="1:36" x14ac:dyDescent="0.15">
      <c r="A3951" s="13"/>
      <c r="B3951" s="37"/>
      <c r="C3951" s="19"/>
      <c r="D3951" s="18"/>
      <c r="E3951" s="32"/>
      <c r="F3951" s="14">
        <f t="shared" si="3233"/>
        <v>0</v>
      </c>
      <c r="G3951" s="37"/>
      <c r="H3951" s="19"/>
      <c r="I3951" s="18"/>
      <c r="J3951" s="32"/>
      <c r="K3951" s="14">
        <f t="shared" si="3234"/>
        <v>0</v>
      </c>
      <c r="L3951" s="37"/>
      <c r="M3951" s="19"/>
      <c r="N3951" s="18"/>
      <c r="O3951" s="32"/>
      <c r="P3951" s="14">
        <f t="shared" si="3235"/>
        <v>0</v>
      </c>
      <c r="Q3951" s="15">
        <f t="shared" si="3221"/>
        <v>0</v>
      </c>
      <c r="S3951" s="142" t="s">
        <v>2705</v>
      </c>
      <c r="T3951" s="143"/>
      <c r="U3951" s="113"/>
      <c r="V3951" s="144"/>
      <c r="W3951" s="113"/>
      <c r="X3951" s="145">
        <f t="shared" si="3230"/>
        <v>0</v>
      </c>
      <c r="Y3951" s="143"/>
      <c r="Z3951" s="113"/>
      <c r="AA3951" s="144"/>
      <c r="AB3951" s="113"/>
      <c r="AC3951" s="145">
        <f t="shared" si="3231"/>
        <v>0</v>
      </c>
      <c r="AD3951" s="143"/>
      <c r="AE3951" s="113"/>
      <c r="AF3951" s="144"/>
      <c r="AG3951" s="113"/>
      <c r="AH3951" s="145">
        <f t="shared" si="3232"/>
        <v>0</v>
      </c>
      <c r="AI3951" s="146">
        <f t="shared" si="3222"/>
        <v>0</v>
      </c>
      <c r="AJ3951" s="147"/>
    </row>
    <row r="3952" spans="1:36" ht="14.25" thickBot="1" x14ac:dyDescent="0.2">
      <c r="A3952" s="13"/>
      <c r="B3952" s="37"/>
      <c r="C3952" s="19"/>
      <c r="D3952" s="18"/>
      <c r="E3952" s="106"/>
      <c r="F3952" s="14">
        <f t="shared" si="3233"/>
        <v>0</v>
      </c>
      <c r="G3952" s="37"/>
      <c r="H3952" s="19"/>
      <c r="I3952" s="18"/>
      <c r="J3952" s="32"/>
      <c r="K3952" s="14">
        <f t="shared" si="3234"/>
        <v>0</v>
      </c>
      <c r="L3952" s="37"/>
      <c r="M3952" s="19"/>
      <c r="N3952" s="18"/>
      <c r="O3952" s="106"/>
      <c r="P3952" s="14">
        <f t="shared" si="3235"/>
        <v>0</v>
      </c>
      <c r="Q3952" s="24">
        <f t="shared" si="3221"/>
        <v>0</v>
      </c>
      <c r="S3952" s="30" t="s">
        <v>2576</v>
      </c>
      <c r="T3952" s="31"/>
      <c r="U3952" s="32"/>
      <c r="V3952" s="33"/>
      <c r="W3952" s="32"/>
      <c r="X3952" s="14">
        <f t="shared" si="3230"/>
        <v>0</v>
      </c>
      <c r="Y3952" s="31"/>
      <c r="Z3952" s="32"/>
      <c r="AA3952" s="33"/>
      <c r="AB3952" s="32"/>
      <c r="AC3952" s="14">
        <f t="shared" si="3231"/>
        <v>0</v>
      </c>
      <c r="AD3952" s="31"/>
      <c r="AE3952" s="32"/>
      <c r="AF3952" s="33"/>
      <c r="AG3952" s="32"/>
      <c r="AH3952" s="14">
        <f t="shared" si="3232"/>
        <v>0</v>
      </c>
      <c r="AI3952" s="15">
        <f t="shared" si="3222"/>
        <v>0</v>
      </c>
      <c r="AJ3952" s="57" t="s">
        <v>2577</v>
      </c>
    </row>
    <row r="3953" spans="1:36" ht="14.25" thickBot="1" x14ac:dyDescent="0.2">
      <c r="A3953" s="3" t="s">
        <v>11</v>
      </c>
      <c r="B3953" s="26">
        <f>SUM(B3929:B3952)</f>
        <v>4</v>
      </c>
      <c r="C3953" s="26">
        <f t="shared" ref="C3953:E3953" si="3240">SUM(C3929:C3952)</f>
        <v>0</v>
      </c>
      <c r="D3953" s="26">
        <f t="shared" si="3240"/>
        <v>6</v>
      </c>
      <c r="E3953" s="26">
        <f t="shared" si="3240"/>
        <v>4</v>
      </c>
      <c r="F3953" s="40">
        <f>SUM(F3929:F3952)</f>
        <v>14</v>
      </c>
      <c r="G3953" s="26">
        <f t="shared" ref="G3953:Q3953" si="3241">SUM(G3929:G3952)</f>
        <v>5</v>
      </c>
      <c r="H3953" s="26">
        <f t="shared" si="3241"/>
        <v>0</v>
      </c>
      <c r="I3953" s="27">
        <f t="shared" si="3241"/>
        <v>6</v>
      </c>
      <c r="J3953" s="27">
        <f t="shared" si="3241"/>
        <v>4</v>
      </c>
      <c r="K3953" s="40">
        <f t="shared" si="3241"/>
        <v>15</v>
      </c>
      <c r="L3953" s="26">
        <f t="shared" si="3241"/>
        <v>5</v>
      </c>
      <c r="M3953" s="26">
        <f t="shared" si="3241"/>
        <v>0</v>
      </c>
      <c r="N3953" s="26">
        <f t="shared" si="3241"/>
        <v>6</v>
      </c>
      <c r="O3953" s="26">
        <f t="shared" si="3241"/>
        <v>4</v>
      </c>
      <c r="P3953" s="40">
        <f t="shared" si="3241"/>
        <v>15</v>
      </c>
      <c r="Q3953" s="41">
        <f t="shared" si="3241"/>
        <v>44</v>
      </c>
      <c r="S3953" s="3" t="s">
        <v>11</v>
      </c>
      <c r="T3953" s="26">
        <f t="shared" ref="T3953:AI3953" si="3242">SUM(T3929:T3952)</f>
        <v>24</v>
      </c>
      <c r="U3953" s="26">
        <f t="shared" si="3242"/>
        <v>32</v>
      </c>
      <c r="V3953" s="26">
        <f t="shared" si="3242"/>
        <v>40</v>
      </c>
      <c r="W3953" s="26">
        <f t="shared" si="3242"/>
        <v>17</v>
      </c>
      <c r="X3953" s="40">
        <f t="shared" si="3242"/>
        <v>113</v>
      </c>
      <c r="Y3953" s="26">
        <f t="shared" si="3242"/>
        <v>31</v>
      </c>
      <c r="Z3953" s="26">
        <f t="shared" si="3242"/>
        <v>72</v>
      </c>
      <c r="AA3953" s="27">
        <f t="shared" si="3242"/>
        <v>50</v>
      </c>
      <c r="AB3953" s="27">
        <f t="shared" si="3242"/>
        <v>17</v>
      </c>
      <c r="AC3953" s="40">
        <f t="shared" si="3242"/>
        <v>170</v>
      </c>
      <c r="AD3953" s="26">
        <f t="shared" si="3242"/>
        <v>22</v>
      </c>
      <c r="AE3953" s="26">
        <f t="shared" si="3242"/>
        <v>32</v>
      </c>
      <c r="AF3953" s="26">
        <f t="shared" si="3242"/>
        <v>40</v>
      </c>
      <c r="AG3953" s="26">
        <f t="shared" si="3242"/>
        <v>17</v>
      </c>
      <c r="AH3953" s="40">
        <f t="shared" si="3242"/>
        <v>111</v>
      </c>
      <c r="AI3953" s="41">
        <f t="shared" si="3242"/>
        <v>394</v>
      </c>
    </row>
    <row r="3954" spans="1:36" ht="14.25" thickBot="1" x14ac:dyDescent="0.2">
      <c r="A3954" s="42" t="s">
        <v>12</v>
      </c>
      <c r="B3954" s="43">
        <f>B3928-B3953</f>
        <v>5</v>
      </c>
      <c r="C3954" s="43">
        <f t="shared" ref="C3954:Q3954" si="3243">C3928-C3953</f>
        <v>3</v>
      </c>
      <c r="D3954" s="43">
        <f t="shared" si="3243"/>
        <v>3</v>
      </c>
      <c r="E3954" s="43">
        <f t="shared" si="3243"/>
        <v>4</v>
      </c>
      <c r="F3954" s="43">
        <f t="shared" si="3243"/>
        <v>15</v>
      </c>
      <c r="G3954" s="43">
        <f t="shared" si="3243"/>
        <v>6</v>
      </c>
      <c r="H3954" s="43">
        <f t="shared" si="3243"/>
        <v>7</v>
      </c>
      <c r="I3954" s="43">
        <f t="shared" si="3243"/>
        <v>4</v>
      </c>
      <c r="J3954" s="43">
        <f t="shared" si="3243"/>
        <v>5</v>
      </c>
      <c r="K3954" s="43">
        <f t="shared" si="3243"/>
        <v>22</v>
      </c>
      <c r="L3954" s="43">
        <f t="shared" si="3243"/>
        <v>5</v>
      </c>
      <c r="M3954" s="43">
        <f t="shared" si="3243"/>
        <v>5</v>
      </c>
      <c r="N3954" s="43">
        <f t="shared" si="3243"/>
        <v>6</v>
      </c>
      <c r="O3954" s="43">
        <f t="shared" si="3243"/>
        <v>6</v>
      </c>
      <c r="P3954" s="43">
        <f t="shared" si="3243"/>
        <v>22</v>
      </c>
      <c r="Q3954" s="41">
        <f t="shared" si="3243"/>
        <v>59</v>
      </c>
      <c r="S3954" s="42" t="s">
        <v>12</v>
      </c>
      <c r="T3954" s="43">
        <f>T3928-T3953</f>
        <v>334</v>
      </c>
      <c r="U3954" s="43">
        <f t="shared" ref="U3954:AI3954" si="3244">U3928-U3953</f>
        <v>512</v>
      </c>
      <c r="V3954" s="43">
        <f t="shared" si="3244"/>
        <v>353</v>
      </c>
      <c r="W3954" s="43">
        <f t="shared" si="3244"/>
        <v>352</v>
      </c>
      <c r="X3954" s="43">
        <f t="shared" si="3244"/>
        <v>1551</v>
      </c>
      <c r="Y3954" s="43">
        <f t="shared" si="3244"/>
        <v>255</v>
      </c>
      <c r="Z3954" s="43">
        <f t="shared" si="3244"/>
        <v>418</v>
      </c>
      <c r="AA3954" s="43">
        <f t="shared" si="3244"/>
        <v>299</v>
      </c>
      <c r="AB3954" s="43">
        <f t="shared" si="3244"/>
        <v>347</v>
      </c>
      <c r="AC3954" s="43">
        <f t="shared" si="3244"/>
        <v>1319</v>
      </c>
      <c r="AD3954" s="43">
        <f t="shared" si="3244"/>
        <v>425</v>
      </c>
      <c r="AE3954" s="43">
        <f t="shared" si="3244"/>
        <v>670</v>
      </c>
      <c r="AF3954" s="43">
        <f t="shared" si="3244"/>
        <v>511</v>
      </c>
      <c r="AG3954" s="43">
        <f t="shared" si="3244"/>
        <v>353</v>
      </c>
      <c r="AH3954" s="43">
        <f t="shared" si="3244"/>
        <v>1959</v>
      </c>
      <c r="AI3954" s="41">
        <f t="shared" si="3244"/>
        <v>4829</v>
      </c>
    </row>
    <row r="3957" spans="1:36" ht="21.75" thickBot="1" x14ac:dyDescent="0.25">
      <c r="A3957" s="50" t="s">
        <v>13</v>
      </c>
      <c r="B3957" s="51"/>
      <c r="C3957" s="51"/>
      <c r="D3957" s="51"/>
      <c r="E3957" s="51"/>
      <c r="F3957" s="54" t="s">
        <v>26</v>
      </c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S3957" s="50" t="s">
        <v>14</v>
      </c>
      <c r="T3957" s="51"/>
      <c r="U3957" s="51"/>
      <c r="V3957" s="51"/>
      <c r="W3957" s="51"/>
      <c r="X3957" s="54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</row>
    <row r="3958" spans="1:36" ht="14.25" thickBot="1" x14ac:dyDescent="0.2">
      <c r="A3958" s="2" t="s">
        <v>0</v>
      </c>
      <c r="B3958" s="225" t="s">
        <v>15</v>
      </c>
      <c r="C3958" s="225"/>
      <c r="D3958" s="225"/>
      <c r="E3958" s="225"/>
      <c r="F3958" s="226"/>
      <c r="G3958" s="225" t="s">
        <v>1</v>
      </c>
      <c r="H3958" s="225"/>
      <c r="I3958" s="225"/>
      <c r="J3958" s="225"/>
      <c r="K3958" s="226"/>
      <c r="L3958" s="225" t="s">
        <v>16</v>
      </c>
      <c r="M3958" s="225"/>
      <c r="N3958" s="225"/>
      <c r="O3958" s="225"/>
      <c r="P3958" s="225"/>
      <c r="Q3958" s="227" t="s">
        <v>2</v>
      </c>
      <c r="S3958" s="2" t="s">
        <v>0</v>
      </c>
      <c r="T3958" s="224" t="s">
        <v>15</v>
      </c>
      <c r="U3958" s="225"/>
      <c r="V3958" s="225"/>
      <c r="W3958" s="225"/>
      <c r="X3958" s="169"/>
      <c r="Y3958" s="224" t="s">
        <v>1</v>
      </c>
      <c r="Z3958" s="225"/>
      <c r="AA3958" s="225"/>
      <c r="AB3958" s="225"/>
      <c r="AC3958" s="169"/>
      <c r="AD3958" s="224" t="s">
        <v>16</v>
      </c>
      <c r="AE3958" s="225"/>
      <c r="AF3958" s="225"/>
      <c r="AG3958" s="225"/>
      <c r="AH3958" s="168"/>
      <c r="AI3958" s="227" t="s">
        <v>2</v>
      </c>
    </row>
    <row r="3959" spans="1:36" ht="14.25" thickBot="1" x14ac:dyDescent="0.2">
      <c r="A3959" s="2" t="s">
        <v>3</v>
      </c>
      <c r="B3959" s="3" t="s">
        <v>4</v>
      </c>
      <c r="C3959" s="2" t="s">
        <v>5</v>
      </c>
      <c r="D3959" s="4" t="s">
        <v>6</v>
      </c>
      <c r="E3959" s="2" t="s">
        <v>821</v>
      </c>
      <c r="F3959" s="2" t="s">
        <v>7</v>
      </c>
      <c r="G3959" s="3" t="s">
        <v>4</v>
      </c>
      <c r="H3959" s="2" t="s">
        <v>5</v>
      </c>
      <c r="I3959" s="4" t="s">
        <v>6</v>
      </c>
      <c r="J3959" s="2" t="s">
        <v>820</v>
      </c>
      <c r="K3959" s="2" t="s">
        <v>7</v>
      </c>
      <c r="L3959" s="3" t="s">
        <v>4</v>
      </c>
      <c r="M3959" s="2" t="s">
        <v>5</v>
      </c>
      <c r="N3959" s="4" t="s">
        <v>6</v>
      </c>
      <c r="O3959" s="2" t="s">
        <v>820</v>
      </c>
      <c r="P3959" s="3" t="s">
        <v>7</v>
      </c>
      <c r="Q3959" s="228"/>
      <c r="S3959" s="2" t="s">
        <v>1954</v>
      </c>
      <c r="T3959" s="177" t="s">
        <v>2565</v>
      </c>
      <c r="U3959" s="178" t="s">
        <v>2566</v>
      </c>
      <c r="V3959" s="179" t="s">
        <v>2567</v>
      </c>
      <c r="W3959" s="178" t="s">
        <v>2568</v>
      </c>
      <c r="X3959" s="2" t="s">
        <v>7</v>
      </c>
      <c r="Y3959" s="177" t="s">
        <v>2565</v>
      </c>
      <c r="Z3959" s="178" t="s">
        <v>2566</v>
      </c>
      <c r="AA3959" s="179" t="s">
        <v>2567</v>
      </c>
      <c r="AB3959" s="178" t="s">
        <v>2568</v>
      </c>
      <c r="AC3959" s="2" t="s">
        <v>7</v>
      </c>
      <c r="AD3959" s="177" t="s">
        <v>2565</v>
      </c>
      <c r="AE3959" s="178" t="s">
        <v>2566</v>
      </c>
      <c r="AF3959" s="179" t="s">
        <v>2567</v>
      </c>
      <c r="AG3959" s="178" t="s">
        <v>2568</v>
      </c>
      <c r="AH3959" s="3" t="s">
        <v>7</v>
      </c>
      <c r="AI3959" s="228"/>
      <c r="AJ3959" s="171" t="s">
        <v>2564</v>
      </c>
    </row>
    <row r="3960" spans="1:36" x14ac:dyDescent="0.15">
      <c r="A3960" s="5" t="s">
        <v>12</v>
      </c>
      <c r="B3960" s="6">
        <f>B3954</f>
        <v>5</v>
      </c>
      <c r="C3960" s="7">
        <f>C3954</f>
        <v>3</v>
      </c>
      <c r="D3960" s="6">
        <f>D3954</f>
        <v>3</v>
      </c>
      <c r="E3960" s="7">
        <f>E3954</f>
        <v>4</v>
      </c>
      <c r="F3960" s="8">
        <f>SUM(B3960:E3960)</f>
        <v>15</v>
      </c>
      <c r="G3960" s="6">
        <f>G3954</f>
        <v>6</v>
      </c>
      <c r="H3960" s="7">
        <f>H3954</f>
        <v>7</v>
      </c>
      <c r="I3960" s="6">
        <f>I3954</f>
        <v>4</v>
      </c>
      <c r="J3960" s="7">
        <f>J3954</f>
        <v>5</v>
      </c>
      <c r="K3960" s="8">
        <f>SUM(G3960:J3960)</f>
        <v>22</v>
      </c>
      <c r="L3960" s="6">
        <f>L3954</f>
        <v>5</v>
      </c>
      <c r="M3960" s="7">
        <f>M3954</f>
        <v>5</v>
      </c>
      <c r="N3960" s="6">
        <f>N3954</f>
        <v>6</v>
      </c>
      <c r="O3960" s="7">
        <f>O3954</f>
        <v>6</v>
      </c>
      <c r="P3960" s="8">
        <f>SUM(L3960:O3960)</f>
        <v>22</v>
      </c>
      <c r="Q3960" s="9">
        <f>F3960+K3960+P3960</f>
        <v>59</v>
      </c>
      <c r="S3960" s="5" t="s">
        <v>12</v>
      </c>
      <c r="T3960" s="6">
        <f>T3954</f>
        <v>334</v>
      </c>
      <c r="U3960" s="7">
        <f>U3954</f>
        <v>512</v>
      </c>
      <c r="V3960" s="6">
        <f>V3954</f>
        <v>353</v>
      </c>
      <c r="W3960" s="7">
        <f>W3954</f>
        <v>352</v>
      </c>
      <c r="X3960" s="8">
        <f>SUM(T3960:W3960)</f>
        <v>1551</v>
      </c>
      <c r="Y3960" s="6">
        <f>Y3954</f>
        <v>255</v>
      </c>
      <c r="Z3960" s="7">
        <f>Z3954</f>
        <v>418</v>
      </c>
      <c r="AA3960" s="6">
        <f>AA3954</f>
        <v>299</v>
      </c>
      <c r="AB3960" s="7">
        <f>AB3954</f>
        <v>347</v>
      </c>
      <c r="AC3960" s="8">
        <f>SUM(Y3960:AB3960)</f>
        <v>1319</v>
      </c>
      <c r="AD3960" s="7">
        <f>AD3954</f>
        <v>425</v>
      </c>
      <c r="AE3960" s="7">
        <f>AE3954</f>
        <v>670</v>
      </c>
      <c r="AF3960" s="6">
        <f>AF3954</f>
        <v>511</v>
      </c>
      <c r="AG3960" s="7">
        <f>AG3954</f>
        <v>353</v>
      </c>
      <c r="AH3960" s="8">
        <f>SUM(AD3960:AG3960)</f>
        <v>1959</v>
      </c>
      <c r="AI3960" s="9">
        <f>X3960+AC3960+AH3960</f>
        <v>4829</v>
      </c>
    </row>
    <row r="3961" spans="1:36" x14ac:dyDescent="0.15">
      <c r="A3961" s="11" t="s">
        <v>9</v>
      </c>
      <c r="B3961" s="31"/>
      <c r="C3961" s="32"/>
      <c r="D3961" s="33">
        <v>3</v>
      </c>
      <c r="E3961" s="32"/>
      <c r="F3961" s="14">
        <f t="shared" ref="F3961:F3970" si="3245">SUM(B3961:E3961)</f>
        <v>3</v>
      </c>
      <c r="G3961" s="31"/>
      <c r="H3961" s="32"/>
      <c r="I3961" s="33">
        <v>3</v>
      </c>
      <c r="J3961" s="32"/>
      <c r="K3961" s="14">
        <f t="shared" ref="K3961:K3970" si="3246">SUM(G3961:J3961)</f>
        <v>3</v>
      </c>
      <c r="L3961" s="31"/>
      <c r="M3961" s="32"/>
      <c r="N3961" s="33"/>
      <c r="O3961" s="32"/>
      <c r="P3961" s="14">
        <f t="shared" ref="P3961:P3970" si="3247">SUM(L3961:O3961)</f>
        <v>0</v>
      </c>
      <c r="Q3961" s="15">
        <f t="shared" ref="Q3961:Q3995" si="3248">F3961+K3961+P3961</f>
        <v>6</v>
      </c>
      <c r="R3961" s="56">
        <v>45978</v>
      </c>
      <c r="S3961" s="11" t="s">
        <v>9</v>
      </c>
      <c r="T3961" s="12"/>
      <c r="U3961" s="13"/>
      <c r="V3961" s="12"/>
      <c r="W3961" s="30"/>
      <c r="X3961" s="14">
        <f>SUM(T3961:W3961)</f>
        <v>0</v>
      </c>
      <c r="Y3961" s="12"/>
      <c r="Z3961" s="13"/>
      <c r="AA3961" s="12"/>
      <c r="AB3961" s="30"/>
      <c r="AC3961" s="14">
        <f>SUM(Y3961:AB3961)</f>
        <v>0</v>
      </c>
      <c r="AD3961" s="12"/>
      <c r="AE3961" s="13"/>
      <c r="AF3961" s="12"/>
      <c r="AG3961" s="30"/>
      <c r="AH3961" s="14">
        <f>SUM(AD3961:AG3961)</f>
        <v>0</v>
      </c>
      <c r="AI3961" s="15">
        <f t="shared" ref="AI3961:AI3990" si="3249">X3961+AC3961+AH3961</f>
        <v>0</v>
      </c>
    </row>
    <row r="3962" spans="1:36" x14ac:dyDescent="0.15">
      <c r="A3962" s="11" t="s">
        <v>9</v>
      </c>
      <c r="B3962" s="37">
        <v>1</v>
      </c>
      <c r="C3962" s="19"/>
      <c r="D3962" s="18">
        <v>1</v>
      </c>
      <c r="E3962" s="32"/>
      <c r="F3962" s="14">
        <f t="shared" si="3245"/>
        <v>2</v>
      </c>
      <c r="G3962" s="37"/>
      <c r="H3962" s="19"/>
      <c r="I3962" s="18"/>
      <c r="J3962" s="32"/>
      <c r="K3962" s="14">
        <f t="shared" si="3246"/>
        <v>0</v>
      </c>
      <c r="L3962" s="37">
        <v>1</v>
      </c>
      <c r="M3962" s="19"/>
      <c r="N3962" s="18">
        <v>1</v>
      </c>
      <c r="O3962" s="32"/>
      <c r="P3962" s="14">
        <f t="shared" si="3247"/>
        <v>2</v>
      </c>
      <c r="Q3962" s="15">
        <f t="shared" si="3248"/>
        <v>4</v>
      </c>
      <c r="R3962" s="56">
        <v>45978</v>
      </c>
      <c r="S3962" s="11" t="s">
        <v>9</v>
      </c>
      <c r="T3962" s="46"/>
      <c r="U3962" s="47"/>
      <c r="V3962" s="46"/>
      <c r="W3962" s="88"/>
      <c r="X3962" s="14">
        <f t="shared" ref="X3962:X3970" si="3250">SUM(T3962:W3962)</f>
        <v>0</v>
      </c>
      <c r="Y3962" s="46"/>
      <c r="Z3962" s="47"/>
      <c r="AA3962" s="46"/>
      <c r="AB3962" s="88"/>
      <c r="AC3962" s="14">
        <f t="shared" ref="AC3962:AC3970" si="3251">SUM(Y3962:AB3962)</f>
        <v>0</v>
      </c>
      <c r="AD3962" s="46"/>
      <c r="AE3962" s="47"/>
      <c r="AF3962" s="46"/>
      <c r="AG3962" s="88"/>
      <c r="AH3962" s="14">
        <f t="shared" ref="AH3962:AH3970" si="3252">SUM(AD3962:AG3962)</f>
        <v>0</v>
      </c>
      <c r="AI3962" s="15">
        <f t="shared" si="3249"/>
        <v>0</v>
      </c>
    </row>
    <row r="3963" spans="1:36" x14ac:dyDescent="0.15">
      <c r="A3963" s="194" t="s">
        <v>9</v>
      </c>
      <c r="B3963" s="195"/>
      <c r="C3963" s="196">
        <v>3</v>
      </c>
      <c r="D3963" s="197">
        <v>3</v>
      </c>
      <c r="E3963" s="198"/>
      <c r="F3963" s="199">
        <f t="shared" ref="F3963" si="3253">SUM(B3963:E3963)</f>
        <v>6</v>
      </c>
      <c r="G3963" s="195"/>
      <c r="H3963" s="196"/>
      <c r="I3963" s="197">
        <v>3</v>
      </c>
      <c r="J3963" s="198"/>
      <c r="K3963" s="199">
        <f t="shared" ref="K3963" si="3254">SUM(G3963:J3963)</f>
        <v>3</v>
      </c>
      <c r="L3963" s="195"/>
      <c r="M3963" s="196"/>
      <c r="N3963" s="197">
        <v>3</v>
      </c>
      <c r="O3963" s="198"/>
      <c r="P3963" s="199">
        <f t="shared" ref="P3963" si="3255">SUM(L3963:O3963)</f>
        <v>3</v>
      </c>
      <c r="Q3963" s="200">
        <f t="shared" ref="Q3963" si="3256">F3963+K3963+P3963</f>
        <v>12</v>
      </c>
      <c r="R3963" s="148">
        <v>45981</v>
      </c>
      <c r="S3963" s="11" t="s">
        <v>9</v>
      </c>
      <c r="T3963" s="46"/>
      <c r="U3963" s="47"/>
      <c r="V3963" s="46"/>
      <c r="W3963" s="88"/>
      <c r="X3963" s="14">
        <f t="shared" si="3250"/>
        <v>0</v>
      </c>
      <c r="Y3963" s="46"/>
      <c r="Z3963" s="47"/>
      <c r="AA3963" s="46"/>
      <c r="AB3963" s="88"/>
      <c r="AC3963" s="14">
        <f t="shared" si="3251"/>
        <v>0</v>
      </c>
      <c r="AD3963" s="46"/>
      <c r="AE3963" s="47"/>
      <c r="AF3963" s="46"/>
      <c r="AG3963" s="88"/>
      <c r="AH3963" s="14">
        <f t="shared" si="3252"/>
        <v>0</v>
      </c>
      <c r="AI3963" s="15">
        <f t="shared" si="3249"/>
        <v>0</v>
      </c>
    </row>
    <row r="3964" spans="1:36" x14ac:dyDescent="0.15">
      <c r="A3964" s="11" t="s">
        <v>9</v>
      </c>
      <c r="B3964" s="12"/>
      <c r="C3964" s="13"/>
      <c r="D3964" s="12"/>
      <c r="E3964" s="30">
        <v>3</v>
      </c>
      <c r="F3964" s="14">
        <f t="shared" si="3245"/>
        <v>3</v>
      </c>
      <c r="G3964" s="12"/>
      <c r="H3964" s="13"/>
      <c r="I3964" s="12"/>
      <c r="J3964" s="30"/>
      <c r="K3964" s="14">
        <f t="shared" si="3246"/>
        <v>0</v>
      </c>
      <c r="L3964" s="12"/>
      <c r="M3964" s="13">
        <v>3</v>
      </c>
      <c r="N3964" s="12"/>
      <c r="O3964" s="30"/>
      <c r="P3964" s="14">
        <f t="shared" si="3247"/>
        <v>3</v>
      </c>
      <c r="Q3964" s="15">
        <f t="shared" si="3248"/>
        <v>6</v>
      </c>
      <c r="R3964" s="56">
        <v>45982</v>
      </c>
      <c r="S3964" s="11" t="s">
        <v>9</v>
      </c>
      <c r="T3964" s="46"/>
      <c r="U3964" s="47"/>
      <c r="V3964" s="46"/>
      <c r="W3964" s="88"/>
      <c r="X3964" s="14">
        <f t="shared" si="3250"/>
        <v>0</v>
      </c>
      <c r="Y3964" s="46"/>
      <c r="Z3964" s="47"/>
      <c r="AA3964" s="46"/>
      <c r="AB3964" s="88"/>
      <c r="AC3964" s="14">
        <f t="shared" si="3251"/>
        <v>0</v>
      </c>
      <c r="AD3964" s="46"/>
      <c r="AE3964" s="47"/>
      <c r="AF3964" s="46"/>
      <c r="AG3964" s="88"/>
      <c r="AH3964" s="14">
        <f t="shared" si="3252"/>
        <v>0</v>
      </c>
      <c r="AI3964" s="15">
        <f t="shared" si="3249"/>
        <v>0</v>
      </c>
      <c r="AJ3964" s="57"/>
    </row>
    <row r="3965" spans="1:36" x14ac:dyDescent="0.15">
      <c r="A3965" s="11" t="s">
        <v>9</v>
      </c>
      <c r="B3965" s="12"/>
      <c r="C3965" s="13">
        <v>3</v>
      </c>
      <c r="D3965" s="12"/>
      <c r="E3965" s="30"/>
      <c r="F3965" s="14">
        <f t="shared" si="3245"/>
        <v>3</v>
      </c>
      <c r="G3965" s="12"/>
      <c r="H3965" s="13"/>
      <c r="I3965" s="12"/>
      <c r="J3965" s="30"/>
      <c r="K3965" s="14">
        <f t="shared" si="3246"/>
        <v>0</v>
      </c>
      <c r="L3965" s="12"/>
      <c r="M3965" s="13">
        <v>3</v>
      </c>
      <c r="N3965" s="12"/>
      <c r="O3965" s="30"/>
      <c r="P3965" s="14">
        <f t="shared" si="3247"/>
        <v>3</v>
      </c>
      <c r="Q3965" s="15">
        <f t="shared" si="3248"/>
        <v>6</v>
      </c>
      <c r="R3965" s="56">
        <v>45988</v>
      </c>
      <c r="S3965" s="11" t="s">
        <v>9</v>
      </c>
      <c r="T3965" s="46"/>
      <c r="U3965" s="47"/>
      <c r="V3965" s="46"/>
      <c r="W3965" s="88"/>
      <c r="X3965" s="14">
        <f t="shared" ref="X3965" si="3257">SUM(T3965:W3965)</f>
        <v>0</v>
      </c>
      <c r="Y3965" s="46"/>
      <c r="Z3965" s="47"/>
      <c r="AA3965" s="46"/>
      <c r="AB3965" s="88"/>
      <c r="AC3965" s="14">
        <f t="shared" ref="AC3965" si="3258">SUM(Y3965:AB3965)</f>
        <v>0</v>
      </c>
      <c r="AD3965" s="46"/>
      <c r="AE3965" s="47"/>
      <c r="AF3965" s="46"/>
      <c r="AG3965" s="88"/>
      <c r="AH3965" s="14">
        <f t="shared" ref="AH3965" si="3259">SUM(AD3965:AG3965)</f>
        <v>0</v>
      </c>
      <c r="AI3965" s="15">
        <f t="shared" ref="AI3965" si="3260">X3965+AC3965+AH3965</f>
        <v>0</v>
      </c>
      <c r="AJ3965" s="57"/>
    </row>
    <row r="3966" spans="1:36" x14ac:dyDescent="0.15">
      <c r="A3966" s="11" t="s">
        <v>66</v>
      </c>
      <c r="B3966" s="12">
        <v>1</v>
      </c>
      <c r="C3966" s="13"/>
      <c r="D3966" s="12">
        <v>2</v>
      </c>
      <c r="E3966" s="30"/>
      <c r="F3966" s="14">
        <f t="shared" si="3245"/>
        <v>3</v>
      </c>
      <c r="G3966" s="12">
        <v>1</v>
      </c>
      <c r="H3966" s="13"/>
      <c r="I3966" s="12">
        <v>2</v>
      </c>
      <c r="J3966" s="30"/>
      <c r="K3966" s="14">
        <f t="shared" si="3246"/>
        <v>3</v>
      </c>
      <c r="L3966" s="12">
        <v>1</v>
      </c>
      <c r="M3966" s="13"/>
      <c r="N3966" s="12">
        <v>2</v>
      </c>
      <c r="O3966" s="30"/>
      <c r="P3966" s="14">
        <f t="shared" si="3247"/>
        <v>3</v>
      </c>
      <c r="Q3966" s="15">
        <f t="shared" si="3248"/>
        <v>9</v>
      </c>
      <c r="R3966" s="93">
        <v>45986</v>
      </c>
      <c r="S3966" s="11" t="s">
        <v>9</v>
      </c>
      <c r="T3966" s="46"/>
      <c r="U3966" s="47"/>
      <c r="V3966" s="46"/>
      <c r="W3966" s="88"/>
      <c r="X3966" s="14">
        <f t="shared" si="3250"/>
        <v>0</v>
      </c>
      <c r="Y3966" s="46"/>
      <c r="Z3966" s="47"/>
      <c r="AA3966" s="46"/>
      <c r="AB3966" s="88"/>
      <c r="AC3966" s="14">
        <f t="shared" si="3251"/>
        <v>0</v>
      </c>
      <c r="AD3966" s="46"/>
      <c r="AE3966" s="47"/>
      <c r="AF3966" s="46"/>
      <c r="AG3966" s="88"/>
      <c r="AH3966" s="14">
        <f t="shared" si="3252"/>
        <v>0</v>
      </c>
      <c r="AI3966" s="15">
        <f t="shared" si="3249"/>
        <v>0</v>
      </c>
    </row>
    <row r="3967" spans="1:36" x14ac:dyDescent="0.15">
      <c r="A3967" s="11" t="s">
        <v>9</v>
      </c>
      <c r="B3967" s="18"/>
      <c r="C3967" s="19"/>
      <c r="D3967" s="18"/>
      <c r="E3967" s="32"/>
      <c r="F3967" s="14">
        <f t="shared" si="3245"/>
        <v>0</v>
      </c>
      <c r="G3967" s="18"/>
      <c r="H3967" s="19"/>
      <c r="I3967" s="18"/>
      <c r="J3967" s="32"/>
      <c r="K3967" s="14">
        <f t="shared" si="3246"/>
        <v>0</v>
      </c>
      <c r="L3967" s="18"/>
      <c r="M3967" s="19"/>
      <c r="N3967" s="18"/>
      <c r="O3967" s="32"/>
      <c r="P3967" s="14">
        <f t="shared" si="3247"/>
        <v>0</v>
      </c>
      <c r="Q3967" s="15">
        <f t="shared" si="3248"/>
        <v>0</v>
      </c>
      <c r="S3967" s="11" t="s">
        <v>9</v>
      </c>
      <c r="T3967" s="46"/>
      <c r="U3967" s="47"/>
      <c r="V3967" s="46"/>
      <c r="W3967" s="88"/>
      <c r="X3967" s="14">
        <f t="shared" si="3250"/>
        <v>0</v>
      </c>
      <c r="Y3967" s="46"/>
      <c r="Z3967" s="47"/>
      <c r="AA3967" s="46"/>
      <c r="AB3967" s="88"/>
      <c r="AC3967" s="14">
        <f t="shared" si="3251"/>
        <v>0</v>
      </c>
      <c r="AD3967" s="46"/>
      <c r="AE3967" s="47"/>
      <c r="AF3967" s="46"/>
      <c r="AG3967" s="88"/>
      <c r="AH3967" s="14">
        <f t="shared" si="3252"/>
        <v>0</v>
      </c>
      <c r="AI3967" s="15">
        <f t="shared" si="3249"/>
        <v>0</v>
      </c>
    </row>
    <row r="3968" spans="1:36" x14ac:dyDescent="0.15">
      <c r="A3968" s="11" t="s">
        <v>9</v>
      </c>
      <c r="B3968" s="18"/>
      <c r="C3968" s="19"/>
      <c r="D3968" s="18"/>
      <c r="E3968" s="32"/>
      <c r="F3968" s="14">
        <f t="shared" si="3245"/>
        <v>0</v>
      </c>
      <c r="G3968" s="18"/>
      <c r="H3968" s="19"/>
      <c r="I3968" s="18"/>
      <c r="J3968" s="32"/>
      <c r="K3968" s="14">
        <f t="shared" si="3246"/>
        <v>0</v>
      </c>
      <c r="L3968" s="18"/>
      <c r="M3968" s="19"/>
      <c r="N3968" s="18"/>
      <c r="O3968" s="32"/>
      <c r="P3968" s="14">
        <f t="shared" si="3247"/>
        <v>0</v>
      </c>
      <c r="Q3968" s="15">
        <f t="shared" si="3248"/>
        <v>0</v>
      </c>
      <c r="S3968" s="11" t="s">
        <v>9</v>
      </c>
      <c r="T3968" s="62"/>
      <c r="U3968" s="47"/>
      <c r="V3968" s="46"/>
      <c r="W3968" s="47"/>
      <c r="X3968" s="123">
        <f t="shared" si="3250"/>
        <v>0</v>
      </c>
      <c r="Y3968" s="46"/>
      <c r="Z3968" s="47"/>
      <c r="AA3968" s="46"/>
      <c r="AB3968" s="47"/>
      <c r="AC3968" s="123">
        <f t="shared" si="3251"/>
        <v>0</v>
      </c>
      <c r="AD3968" s="46"/>
      <c r="AE3968" s="47"/>
      <c r="AF3968" s="46"/>
      <c r="AG3968" s="47"/>
      <c r="AH3968" s="123">
        <f t="shared" si="3252"/>
        <v>0</v>
      </c>
      <c r="AI3968" s="72">
        <f t="shared" si="3249"/>
        <v>0</v>
      </c>
    </row>
    <row r="3969" spans="1:37" x14ac:dyDescent="0.15">
      <c r="A3969" s="11" t="s">
        <v>9</v>
      </c>
      <c r="B3969" s="18"/>
      <c r="C3969" s="19"/>
      <c r="D3969" s="18"/>
      <c r="E3969" s="32"/>
      <c r="F3969" s="14">
        <f t="shared" si="3245"/>
        <v>0</v>
      </c>
      <c r="G3969" s="18"/>
      <c r="H3969" s="19"/>
      <c r="I3969" s="18"/>
      <c r="J3969" s="32"/>
      <c r="K3969" s="14">
        <f t="shared" si="3246"/>
        <v>0</v>
      </c>
      <c r="L3969" s="18"/>
      <c r="M3969" s="19"/>
      <c r="N3969" s="18"/>
      <c r="O3969" s="32"/>
      <c r="P3969" s="14">
        <f t="shared" si="3247"/>
        <v>0</v>
      </c>
      <c r="Q3969" s="15">
        <f t="shared" si="3248"/>
        <v>0</v>
      </c>
      <c r="S3969" s="11" t="s">
        <v>9</v>
      </c>
      <c r="T3969" s="89"/>
      <c r="U3969" s="88"/>
      <c r="V3969" s="89"/>
      <c r="W3969" s="88"/>
      <c r="X3969" s="14">
        <f t="shared" si="3250"/>
        <v>0</v>
      </c>
      <c r="Y3969" s="89"/>
      <c r="Z3969" s="88"/>
      <c r="AA3969" s="89"/>
      <c r="AB3969" s="88"/>
      <c r="AC3969" s="14">
        <f t="shared" si="3251"/>
        <v>0</v>
      </c>
      <c r="AD3969" s="89"/>
      <c r="AE3969" s="88"/>
      <c r="AF3969" s="89"/>
      <c r="AG3969" s="88"/>
      <c r="AH3969" s="14">
        <f t="shared" si="3252"/>
        <v>0</v>
      </c>
      <c r="AI3969" s="15">
        <f t="shared" si="3249"/>
        <v>0</v>
      </c>
    </row>
    <row r="3970" spans="1:37" ht="14.25" thickBot="1" x14ac:dyDescent="0.2">
      <c r="A3970" s="20" t="s">
        <v>9</v>
      </c>
      <c r="B3970" s="21"/>
      <c r="C3970" s="22"/>
      <c r="D3970" s="21"/>
      <c r="E3970" s="105"/>
      <c r="F3970" s="14">
        <f t="shared" si="3245"/>
        <v>0</v>
      </c>
      <c r="G3970" s="21"/>
      <c r="H3970" s="22"/>
      <c r="I3970" s="21"/>
      <c r="J3970" s="105"/>
      <c r="K3970" s="14">
        <f t="shared" si="3246"/>
        <v>0</v>
      </c>
      <c r="L3970" s="21"/>
      <c r="M3970" s="22"/>
      <c r="N3970" s="21"/>
      <c r="O3970" s="105"/>
      <c r="P3970" s="14">
        <f t="shared" si="3247"/>
        <v>0</v>
      </c>
      <c r="Q3970" s="24">
        <f t="shared" si="3248"/>
        <v>0</v>
      </c>
      <c r="S3970" s="11" t="s">
        <v>9</v>
      </c>
      <c r="T3970" s="48"/>
      <c r="U3970" s="49"/>
      <c r="V3970" s="48"/>
      <c r="W3970" s="109"/>
      <c r="X3970" s="14">
        <f t="shared" si="3250"/>
        <v>0</v>
      </c>
      <c r="Y3970" s="48"/>
      <c r="Z3970" s="49"/>
      <c r="AA3970" s="48"/>
      <c r="AB3970" s="109"/>
      <c r="AC3970" s="14">
        <f t="shared" si="3251"/>
        <v>0</v>
      </c>
      <c r="AD3970" s="48"/>
      <c r="AE3970" s="49"/>
      <c r="AF3970" s="48"/>
      <c r="AG3970" s="109"/>
      <c r="AH3970" s="14">
        <f t="shared" si="3252"/>
        <v>0</v>
      </c>
      <c r="AI3970" s="24">
        <f t="shared" si="3249"/>
        <v>0</v>
      </c>
    </row>
    <row r="3971" spans="1:37" ht="14.25" thickBot="1" x14ac:dyDescent="0.2">
      <c r="A3971" s="25" t="s">
        <v>10</v>
      </c>
      <c r="B3971" s="26">
        <f>SUM(B3960:B3970)</f>
        <v>7</v>
      </c>
      <c r="C3971" s="26">
        <f>SUM(C3960:C3970)</f>
        <v>9</v>
      </c>
      <c r="D3971" s="27">
        <f>SUM(D3960:D3970)</f>
        <v>12</v>
      </c>
      <c r="E3971" s="27">
        <f>SUM(E3960:E3970)</f>
        <v>7</v>
      </c>
      <c r="F3971" s="28">
        <f>SUM(B3971:E3971)</f>
        <v>35</v>
      </c>
      <c r="G3971" s="26">
        <f>SUM(G3960:G3970)</f>
        <v>7</v>
      </c>
      <c r="H3971" s="26">
        <f>SUM(H3960:H3970)</f>
        <v>7</v>
      </c>
      <c r="I3971" s="27">
        <f>SUM(I3960:I3970)</f>
        <v>12</v>
      </c>
      <c r="J3971" s="27">
        <f>SUM(J3960:J3970)</f>
        <v>5</v>
      </c>
      <c r="K3971" s="28">
        <f>SUM(G3971:J3971)</f>
        <v>31</v>
      </c>
      <c r="L3971" s="26">
        <f>SUM(L3960:L3970)</f>
        <v>7</v>
      </c>
      <c r="M3971" s="26">
        <f>SUM(M3960:M3970)</f>
        <v>11</v>
      </c>
      <c r="N3971" s="27">
        <f>SUM(N3960:N3970)</f>
        <v>12</v>
      </c>
      <c r="O3971" s="27">
        <f>SUM(O3960:O3970)</f>
        <v>6</v>
      </c>
      <c r="P3971" s="28">
        <f>SUM(L3971:O3971)</f>
        <v>36</v>
      </c>
      <c r="Q3971" s="29">
        <f t="shared" si="3248"/>
        <v>102</v>
      </c>
      <c r="S3971" s="25" t="s">
        <v>10</v>
      </c>
      <c r="T3971" s="26">
        <f>SUM(T3960:T3970)</f>
        <v>334</v>
      </c>
      <c r="U3971" s="26">
        <f>SUM(U3960:U3970)</f>
        <v>512</v>
      </c>
      <c r="V3971" s="27">
        <f>SUM(V3960:V3970)</f>
        <v>353</v>
      </c>
      <c r="W3971" s="27">
        <f>SUM(W3960:W3970)</f>
        <v>352</v>
      </c>
      <c r="X3971" s="28">
        <f>SUM(T3971:W3971)</f>
        <v>1551</v>
      </c>
      <c r="Y3971" s="26">
        <f>SUM(Y3960:Y3970)</f>
        <v>255</v>
      </c>
      <c r="Z3971" s="26">
        <f>SUM(Z3960:Z3970)</f>
        <v>418</v>
      </c>
      <c r="AA3971" s="27">
        <f>SUM(AA3960:AA3970)</f>
        <v>299</v>
      </c>
      <c r="AB3971" s="27">
        <f>SUM(AB3960:AB3970)</f>
        <v>347</v>
      </c>
      <c r="AC3971" s="28">
        <f>SUM(Y3971:AB3971)</f>
        <v>1319</v>
      </c>
      <c r="AD3971" s="26">
        <f>SUM(AD3960:AD3970)</f>
        <v>425</v>
      </c>
      <c r="AE3971" s="26">
        <f>SUM(AE3960:AE3970)</f>
        <v>670</v>
      </c>
      <c r="AF3971" s="27">
        <f>SUM(AF3960:AF3970)</f>
        <v>511</v>
      </c>
      <c r="AG3971" s="27">
        <f>SUM(AG3960:AG3970)</f>
        <v>353</v>
      </c>
      <c r="AH3971" s="28">
        <f>SUM(AD3971:AG3971)</f>
        <v>1959</v>
      </c>
      <c r="AI3971" s="29">
        <f t="shared" si="3249"/>
        <v>4829</v>
      </c>
    </row>
    <row r="3972" spans="1:37" x14ac:dyDescent="0.15">
      <c r="A3972" s="30" t="s">
        <v>2732</v>
      </c>
      <c r="B3972" s="31"/>
      <c r="C3972" s="32"/>
      <c r="D3972" s="33"/>
      <c r="E3972" s="32">
        <v>1</v>
      </c>
      <c r="F3972" s="14">
        <f>SUM(B3972:E3972)</f>
        <v>1</v>
      </c>
      <c r="G3972" s="31"/>
      <c r="H3972" s="32"/>
      <c r="I3972" s="33"/>
      <c r="J3972" s="32">
        <v>1</v>
      </c>
      <c r="K3972" s="14">
        <f>SUM(G3972:J3972)</f>
        <v>1</v>
      </c>
      <c r="L3972" s="31"/>
      <c r="M3972" s="32"/>
      <c r="N3972" s="33"/>
      <c r="O3972" s="32">
        <v>1</v>
      </c>
      <c r="P3972" s="14">
        <f>SUM(L3972:O3972)</f>
        <v>1</v>
      </c>
      <c r="Q3972" s="15">
        <f t="shared" si="3248"/>
        <v>3</v>
      </c>
      <c r="R3972" s="56">
        <v>45971</v>
      </c>
      <c r="S3972" s="30" t="s">
        <v>2729</v>
      </c>
      <c r="T3972" s="37">
        <v>9</v>
      </c>
      <c r="U3972" s="19">
        <v>1</v>
      </c>
      <c r="V3972" s="18"/>
      <c r="W3972" s="32"/>
      <c r="X3972" s="14">
        <f t="shared" ref="X3972:X3990" si="3261">SUM(T3972:W3972)</f>
        <v>10</v>
      </c>
      <c r="Y3972" s="37">
        <v>9</v>
      </c>
      <c r="Z3972" s="19">
        <v>1</v>
      </c>
      <c r="AA3972" s="18"/>
      <c r="AB3972" s="32"/>
      <c r="AC3972" s="14">
        <f t="shared" ref="AC3972:AC3990" si="3262">SUM(Y3972:AB3972)</f>
        <v>10</v>
      </c>
      <c r="AD3972" s="37">
        <v>9</v>
      </c>
      <c r="AE3972" s="19">
        <v>1</v>
      </c>
      <c r="AF3972" s="18"/>
      <c r="AG3972" s="32"/>
      <c r="AH3972" s="14">
        <f t="shared" ref="AH3972:AH3990" si="3263">SUM(AD3972:AG3972)</f>
        <v>10</v>
      </c>
      <c r="AI3972" s="15">
        <f t="shared" si="3249"/>
        <v>30</v>
      </c>
      <c r="AJ3972" s="56">
        <v>45967</v>
      </c>
    </row>
    <row r="3973" spans="1:37" x14ac:dyDescent="0.15">
      <c r="A3973" s="30" t="s">
        <v>88</v>
      </c>
      <c r="B3973" s="37"/>
      <c r="C3973" s="19"/>
      <c r="D3973" s="18">
        <v>1</v>
      </c>
      <c r="E3973" s="32"/>
      <c r="F3973" s="14">
        <f t="shared" ref="F3973:F3995" si="3264">SUM(B3973:E3973)</f>
        <v>1</v>
      </c>
      <c r="G3973" s="37"/>
      <c r="H3973" s="19"/>
      <c r="I3973" s="18">
        <v>1</v>
      </c>
      <c r="J3973" s="32"/>
      <c r="K3973" s="14">
        <f t="shared" ref="K3973:K3995" si="3265">SUM(G3973:J3973)</f>
        <v>1</v>
      </c>
      <c r="L3973" s="37"/>
      <c r="M3973" s="19"/>
      <c r="N3973" s="18">
        <v>1</v>
      </c>
      <c r="O3973" s="32"/>
      <c r="P3973" s="14">
        <f t="shared" ref="P3973:P3995" si="3266">SUM(L3973:O3973)</f>
        <v>1</v>
      </c>
      <c r="Q3973" s="15">
        <f t="shared" si="3248"/>
        <v>3</v>
      </c>
      <c r="R3973" s="93">
        <v>45971</v>
      </c>
      <c r="S3973" s="30" t="s">
        <v>2730</v>
      </c>
      <c r="T3973" s="37">
        <v>3</v>
      </c>
      <c r="U3973" s="19">
        <v>2</v>
      </c>
      <c r="V3973" s="18"/>
      <c r="W3973" s="32"/>
      <c r="X3973" s="14">
        <f t="shared" si="3261"/>
        <v>5</v>
      </c>
      <c r="Y3973" s="37">
        <v>3</v>
      </c>
      <c r="Z3973" s="19">
        <v>2</v>
      </c>
      <c r="AA3973" s="18"/>
      <c r="AB3973" s="32"/>
      <c r="AC3973" s="14">
        <f t="shared" si="3262"/>
        <v>5</v>
      </c>
      <c r="AD3973" s="37">
        <v>3</v>
      </c>
      <c r="AE3973" s="19">
        <v>2</v>
      </c>
      <c r="AF3973" s="18"/>
      <c r="AG3973" s="32"/>
      <c r="AH3973" s="14">
        <f t="shared" si="3263"/>
        <v>5</v>
      </c>
      <c r="AI3973" s="15">
        <f t="shared" si="3249"/>
        <v>15</v>
      </c>
      <c r="AJ3973" s="56">
        <v>45968</v>
      </c>
    </row>
    <row r="3974" spans="1:37" x14ac:dyDescent="0.15">
      <c r="A3974" s="30" t="s">
        <v>2736</v>
      </c>
      <c r="B3974" s="37"/>
      <c r="C3974" s="19"/>
      <c r="D3974" s="18">
        <v>1</v>
      </c>
      <c r="E3974" s="32"/>
      <c r="F3974" s="14">
        <f t="shared" si="3264"/>
        <v>1</v>
      </c>
      <c r="G3974" s="37"/>
      <c r="H3974" s="19"/>
      <c r="I3974" s="18">
        <v>1</v>
      </c>
      <c r="J3974" s="32"/>
      <c r="K3974" s="14">
        <f t="shared" si="3265"/>
        <v>1</v>
      </c>
      <c r="L3974" s="37"/>
      <c r="M3974" s="19"/>
      <c r="N3974" s="18">
        <v>1</v>
      </c>
      <c r="O3974" s="32"/>
      <c r="P3974" s="14">
        <f t="shared" si="3266"/>
        <v>1</v>
      </c>
      <c r="Q3974" s="15">
        <f t="shared" si="3248"/>
        <v>3</v>
      </c>
      <c r="R3974" s="93">
        <v>45974</v>
      </c>
      <c r="S3974" s="30" t="s">
        <v>2731</v>
      </c>
      <c r="T3974" s="37">
        <v>4</v>
      </c>
      <c r="U3974" s="19">
        <v>1</v>
      </c>
      <c r="V3974" s="18"/>
      <c r="W3974" s="32"/>
      <c r="X3974" s="14">
        <f t="shared" si="3261"/>
        <v>5</v>
      </c>
      <c r="Y3974" s="37">
        <v>4</v>
      </c>
      <c r="Z3974" s="19">
        <v>1</v>
      </c>
      <c r="AA3974" s="18"/>
      <c r="AB3974" s="32"/>
      <c r="AC3974" s="14">
        <f t="shared" si="3262"/>
        <v>5</v>
      </c>
      <c r="AD3974" s="37">
        <v>4</v>
      </c>
      <c r="AE3974" s="19">
        <v>1</v>
      </c>
      <c r="AF3974" s="18"/>
      <c r="AG3974" s="32"/>
      <c r="AH3974" s="14">
        <f t="shared" si="3263"/>
        <v>5</v>
      </c>
      <c r="AI3974" s="15">
        <f t="shared" si="3249"/>
        <v>15</v>
      </c>
      <c r="AJ3974" s="56">
        <v>45968</v>
      </c>
    </row>
    <row r="3975" spans="1:37" x14ac:dyDescent="0.15">
      <c r="A3975" s="30" t="s">
        <v>2739</v>
      </c>
      <c r="B3975" s="37">
        <v>1</v>
      </c>
      <c r="C3975" s="19">
        <v>1</v>
      </c>
      <c r="D3975" s="18">
        <v>1</v>
      </c>
      <c r="E3975" s="32"/>
      <c r="F3975" s="14">
        <f t="shared" si="3264"/>
        <v>3</v>
      </c>
      <c r="G3975" s="37">
        <v>1</v>
      </c>
      <c r="H3975" s="19">
        <v>1</v>
      </c>
      <c r="I3975" s="18">
        <v>1</v>
      </c>
      <c r="J3975" s="32"/>
      <c r="K3975" s="14">
        <f t="shared" si="3265"/>
        <v>3</v>
      </c>
      <c r="L3975" s="37">
        <v>1</v>
      </c>
      <c r="M3975" s="19">
        <v>1</v>
      </c>
      <c r="N3975" s="18">
        <v>1</v>
      </c>
      <c r="O3975" s="32"/>
      <c r="P3975" s="14">
        <f t="shared" si="3266"/>
        <v>3</v>
      </c>
      <c r="Q3975" s="15">
        <f t="shared" si="3248"/>
        <v>9</v>
      </c>
      <c r="R3975" s="56">
        <v>45980</v>
      </c>
      <c r="S3975" s="30" t="s">
        <v>2733</v>
      </c>
      <c r="T3975" s="37">
        <v>4</v>
      </c>
      <c r="U3975" s="19"/>
      <c r="V3975" s="18">
        <v>3</v>
      </c>
      <c r="W3975" s="32">
        <v>1</v>
      </c>
      <c r="X3975" s="14">
        <f t="shared" si="3261"/>
        <v>8</v>
      </c>
      <c r="Y3975" s="37">
        <v>4</v>
      </c>
      <c r="Z3975" s="19"/>
      <c r="AA3975" s="18">
        <v>3</v>
      </c>
      <c r="AB3975" s="32">
        <v>1</v>
      </c>
      <c r="AC3975" s="14">
        <f t="shared" si="3262"/>
        <v>8</v>
      </c>
      <c r="AD3975" s="37">
        <v>4</v>
      </c>
      <c r="AE3975" s="19"/>
      <c r="AF3975" s="18">
        <v>3</v>
      </c>
      <c r="AG3975" s="32">
        <v>1</v>
      </c>
      <c r="AH3975" s="14">
        <f t="shared" si="3263"/>
        <v>8</v>
      </c>
      <c r="AI3975" s="15">
        <f t="shared" si="3249"/>
        <v>24</v>
      </c>
      <c r="AJ3975" s="56">
        <v>45973</v>
      </c>
    </row>
    <row r="3976" spans="1:37" x14ac:dyDescent="0.15">
      <c r="A3976" s="30" t="s">
        <v>88</v>
      </c>
      <c r="B3976" s="37"/>
      <c r="C3976" s="19"/>
      <c r="D3976" s="18">
        <v>1</v>
      </c>
      <c r="E3976" s="32"/>
      <c r="F3976" s="14">
        <f t="shared" si="3264"/>
        <v>1</v>
      </c>
      <c r="G3976" s="37"/>
      <c r="H3976" s="19"/>
      <c r="I3976" s="18">
        <v>1</v>
      </c>
      <c r="J3976" s="32"/>
      <c r="K3976" s="14">
        <f t="shared" si="3265"/>
        <v>1</v>
      </c>
      <c r="L3976" s="37"/>
      <c r="M3976" s="19"/>
      <c r="N3976" s="18">
        <v>1</v>
      </c>
      <c r="O3976" s="32"/>
      <c r="P3976" s="14">
        <f t="shared" si="3266"/>
        <v>1</v>
      </c>
      <c r="Q3976" s="15">
        <f t="shared" si="3248"/>
        <v>3</v>
      </c>
      <c r="R3976" s="93">
        <v>45978</v>
      </c>
      <c r="S3976" s="30" t="s">
        <v>2734</v>
      </c>
      <c r="T3976" s="37"/>
      <c r="U3976" s="19"/>
      <c r="V3976" s="18">
        <v>1</v>
      </c>
      <c r="W3976" s="32">
        <v>2</v>
      </c>
      <c r="X3976" s="14">
        <f t="shared" si="3261"/>
        <v>3</v>
      </c>
      <c r="Y3976" s="37"/>
      <c r="Z3976" s="19"/>
      <c r="AA3976" s="18">
        <v>1</v>
      </c>
      <c r="AB3976" s="32">
        <v>2</v>
      </c>
      <c r="AC3976" s="14">
        <f t="shared" si="3262"/>
        <v>3</v>
      </c>
      <c r="AD3976" s="37"/>
      <c r="AE3976" s="19"/>
      <c r="AF3976" s="18">
        <v>1</v>
      </c>
      <c r="AG3976" s="32">
        <v>2</v>
      </c>
      <c r="AH3976" s="14">
        <f t="shared" si="3263"/>
        <v>3</v>
      </c>
      <c r="AI3976" s="15">
        <f t="shared" si="3249"/>
        <v>9</v>
      </c>
      <c r="AJ3976" s="56">
        <v>45974</v>
      </c>
      <c r="AK3976" s="16"/>
    </row>
    <row r="3977" spans="1:37" x14ac:dyDescent="0.15">
      <c r="A3977" s="81" t="s">
        <v>2747</v>
      </c>
      <c r="B3977" s="37"/>
      <c r="C3977" s="19"/>
      <c r="D3977" s="18"/>
      <c r="E3977" s="32"/>
      <c r="F3977" s="14">
        <f t="shared" si="3264"/>
        <v>0</v>
      </c>
      <c r="G3977" s="37"/>
      <c r="H3977" s="19"/>
      <c r="I3977" s="18"/>
      <c r="J3977" s="32"/>
      <c r="K3977" s="14">
        <f t="shared" si="3265"/>
        <v>0</v>
      </c>
      <c r="L3977" s="37"/>
      <c r="M3977" s="19">
        <v>2</v>
      </c>
      <c r="N3977" s="18"/>
      <c r="O3977" s="32"/>
      <c r="P3977" s="14">
        <f t="shared" si="3266"/>
        <v>2</v>
      </c>
      <c r="Q3977" s="15">
        <f t="shared" si="3248"/>
        <v>2</v>
      </c>
      <c r="R3977" s="56">
        <v>45982</v>
      </c>
      <c r="S3977" s="30" t="s">
        <v>2735</v>
      </c>
      <c r="T3977" s="37">
        <v>2</v>
      </c>
      <c r="U3977" s="19">
        <v>2</v>
      </c>
      <c r="V3977" s="18">
        <v>4</v>
      </c>
      <c r="W3977" s="32"/>
      <c r="X3977" s="14">
        <f t="shared" si="3261"/>
        <v>8</v>
      </c>
      <c r="Y3977" s="37"/>
      <c r="Z3977" s="19"/>
      <c r="AA3977" s="18">
        <v>8</v>
      </c>
      <c r="AB3977" s="32"/>
      <c r="AC3977" s="14">
        <f t="shared" si="3262"/>
        <v>8</v>
      </c>
      <c r="AD3977" s="37"/>
      <c r="AE3977" s="19">
        <v>6</v>
      </c>
      <c r="AF3977" s="18">
        <v>4</v>
      </c>
      <c r="AG3977" s="32"/>
      <c r="AH3977" s="14">
        <f t="shared" si="3263"/>
        <v>10</v>
      </c>
      <c r="AI3977" s="15">
        <f t="shared" si="3249"/>
        <v>26</v>
      </c>
      <c r="AJ3977" s="56">
        <v>45978</v>
      </c>
    </row>
    <row r="3978" spans="1:37" x14ac:dyDescent="0.15">
      <c r="A3978" s="30" t="s">
        <v>2748</v>
      </c>
      <c r="B3978" s="37"/>
      <c r="C3978" s="19">
        <v>1</v>
      </c>
      <c r="D3978" s="18"/>
      <c r="E3978" s="32"/>
      <c r="F3978" s="14">
        <f t="shared" si="3264"/>
        <v>1</v>
      </c>
      <c r="G3978" s="37"/>
      <c r="H3978" s="19">
        <v>1</v>
      </c>
      <c r="I3978" s="18"/>
      <c r="J3978" s="32"/>
      <c r="K3978" s="14">
        <f t="shared" si="3265"/>
        <v>1</v>
      </c>
      <c r="L3978" s="37"/>
      <c r="M3978" s="19">
        <v>1</v>
      </c>
      <c r="N3978" s="18"/>
      <c r="O3978" s="32"/>
      <c r="P3978" s="14">
        <f t="shared" si="3266"/>
        <v>1</v>
      </c>
      <c r="Q3978" s="15">
        <f t="shared" si="3248"/>
        <v>3</v>
      </c>
      <c r="R3978" s="56">
        <v>45982</v>
      </c>
      <c r="S3978" s="30" t="s">
        <v>2737</v>
      </c>
      <c r="T3978" s="37"/>
      <c r="U3978" s="19"/>
      <c r="V3978" s="18">
        <v>2</v>
      </c>
      <c r="W3978" s="32"/>
      <c r="X3978" s="14">
        <f t="shared" si="3261"/>
        <v>2</v>
      </c>
      <c r="Y3978" s="37">
        <v>2</v>
      </c>
      <c r="Z3978" s="19"/>
      <c r="AA3978" s="18">
        <v>4</v>
      </c>
      <c r="AB3978" s="32"/>
      <c r="AC3978" s="14">
        <f t="shared" si="3262"/>
        <v>6</v>
      </c>
      <c r="AD3978" s="37">
        <v>4</v>
      </c>
      <c r="AE3978" s="19">
        <v>4</v>
      </c>
      <c r="AF3978" s="18">
        <v>2</v>
      </c>
      <c r="AG3978" s="32"/>
      <c r="AH3978" s="14">
        <f t="shared" si="3263"/>
        <v>10</v>
      </c>
      <c r="AI3978" s="15">
        <f t="shared" si="3249"/>
        <v>18</v>
      </c>
      <c r="AJ3978" s="56">
        <v>45979</v>
      </c>
    </row>
    <row r="3979" spans="1:37" x14ac:dyDescent="0.15">
      <c r="A3979" s="30" t="s">
        <v>2749</v>
      </c>
      <c r="B3979" s="37">
        <v>1</v>
      </c>
      <c r="C3979" s="19">
        <v>1</v>
      </c>
      <c r="D3979" s="18">
        <v>1</v>
      </c>
      <c r="E3979" s="32"/>
      <c r="F3979" s="14">
        <f t="shared" si="3264"/>
        <v>3</v>
      </c>
      <c r="G3979" s="37">
        <v>1</v>
      </c>
      <c r="H3979" s="19">
        <v>1</v>
      </c>
      <c r="I3979" s="18">
        <v>1</v>
      </c>
      <c r="J3979" s="32"/>
      <c r="K3979" s="14">
        <f t="shared" si="3265"/>
        <v>3</v>
      </c>
      <c r="L3979" s="37">
        <v>1</v>
      </c>
      <c r="M3979" s="19">
        <v>1</v>
      </c>
      <c r="N3979" s="18">
        <v>1</v>
      </c>
      <c r="O3979" s="32"/>
      <c r="P3979" s="14">
        <f t="shared" si="3266"/>
        <v>3</v>
      </c>
      <c r="Q3979" s="15">
        <f t="shared" si="3248"/>
        <v>9</v>
      </c>
      <c r="R3979" s="56">
        <v>45986</v>
      </c>
      <c r="S3979" s="39" t="s">
        <v>2738</v>
      </c>
      <c r="T3979" s="37"/>
      <c r="U3979" s="19"/>
      <c r="V3979" s="18">
        <v>3</v>
      </c>
      <c r="W3979" s="32"/>
      <c r="X3979" s="14">
        <f t="shared" si="3261"/>
        <v>3</v>
      </c>
      <c r="Y3979" s="37"/>
      <c r="Z3979" s="19"/>
      <c r="AA3979" s="18">
        <v>3</v>
      </c>
      <c r="AB3979" s="32"/>
      <c r="AC3979" s="14">
        <f t="shared" si="3262"/>
        <v>3</v>
      </c>
      <c r="AD3979" s="37"/>
      <c r="AE3979" s="19"/>
      <c r="AF3979" s="18"/>
      <c r="AG3979" s="32"/>
      <c r="AH3979" s="14">
        <f t="shared" si="3263"/>
        <v>0</v>
      </c>
      <c r="AI3979" s="15">
        <f t="shared" si="3249"/>
        <v>6</v>
      </c>
      <c r="AJ3979" s="56">
        <v>45978</v>
      </c>
    </row>
    <row r="3980" spans="1:37" x14ac:dyDescent="0.15">
      <c r="A3980" s="30" t="s">
        <v>2750</v>
      </c>
      <c r="B3980" s="37">
        <v>2</v>
      </c>
      <c r="C3980" s="19">
        <v>2</v>
      </c>
      <c r="D3980" s="18"/>
      <c r="E3980" s="32"/>
      <c r="F3980" s="14">
        <f t="shared" si="3264"/>
        <v>4</v>
      </c>
      <c r="G3980" s="37">
        <v>2</v>
      </c>
      <c r="H3980" s="19">
        <v>2</v>
      </c>
      <c r="I3980" s="18"/>
      <c r="J3980" s="32"/>
      <c r="K3980" s="14">
        <f t="shared" si="3265"/>
        <v>4</v>
      </c>
      <c r="L3980" s="37">
        <v>2</v>
      </c>
      <c r="M3980" s="19">
        <v>2</v>
      </c>
      <c r="N3980" s="18"/>
      <c r="O3980" s="32"/>
      <c r="P3980" s="14">
        <f t="shared" si="3266"/>
        <v>4</v>
      </c>
      <c r="Q3980" s="15">
        <f t="shared" si="3248"/>
        <v>12</v>
      </c>
      <c r="R3980" s="56">
        <v>45988</v>
      </c>
      <c r="S3980" s="30" t="s">
        <v>2740</v>
      </c>
      <c r="T3980" s="37"/>
      <c r="U3980" s="19">
        <v>3</v>
      </c>
      <c r="V3980" s="18">
        <v>2</v>
      </c>
      <c r="W3980" s="32"/>
      <c r="X3980" s="14">
        <f t="shared" si="3261"/>
        <v>5</v>
      </c>
      <c r="Y3980" s="37"/>
      <c r="Z3980" s="19">
        <v>3</v>
      </c>
      <c r="AA3980" s="18">
        <v>2</v>
      </c>
      <c r="AB3980" s="32"/>
      <c r="AC3980" s="14">
        <f t="shared" si="3262"/>
        <v>5</v>
      </c>
      <c r="AD3980" s="37"/>
      <c r="AE3980" s="19">
        <v>3</v>
      </c>
      <c r="AF3980" s="18">
        <v>2</v>
      </c>
      <c r="AG3980" s="32"/>
      <c r="AH3980" s="14">
        <f t="shared" si="3263"/>
        <v>5</v>
      </c>
      <c r="AI3980" s="15">
        <f t="shared" si="3249"/>
        <v>15</v>
      </c>
      <c r="AJ3980" s="56">
        <v>45980</v>
      </c>
    </row>
    <row r="3981" spans="1:37" x14ac:dyDescent="0.15">
      <c r="A3981" s="30"/>
      <c r="B3981" s="37"/>
      <c r="C3981" s="19"/>
      <c r="D3981" s="18"/>
      <c r="E3981" s="32"/>
      <c r="F3981" s="14">
        <f t="shared" si="3264"/>
        <v>0</v>
      </c>
      <c r="G3981" s="37"/>
      <c r="H3981" s="19"/>
      <c r="I3981" s="18"/>
      <c r="J3981" s="32"/>
      <c r="K3981" s="14">
        <f t="shared" si="3265"/>
        <v>0</v>
      </c>
      <c r="L3981" s="37"/>
      <c r="M3981" s="19"/>
      <c r="N3981" s="18"/>
      <c r="O3981" s="32"/>
      <c r="P3981" s="14">
        <f t="shared" si="3266"/>
        <v>0</v>
      </c>
      <c r="Q3981" s="15">
        <f t="shared" si="3248"/>
        <v>0</v>
      </c>
      <c r="S3981" s="30" t="s">
        <v>2741</v>
      </c>
      <c r="T3981" s="37"/>
      <c r="U3981" s="19">
        <v>2</v>
      </c>
      <c r="V3981" s="18"/>
      <c r="W3981" s="32"/>
      <c r="X3981" s="14">
        <f t="shared" si="3261"/>
        <v>2</v>
      </c>
      <c r="Y3981" s="37">
        <v>2</v>
      </c>
      <c r="Z3981" s="19">
        <v>8</v>
      </c>
      <c r="AA3981" s="18">
        <v>8</v>
      </c>
      <c r="AB3981" s="32"/>
      <c r="AC3981" s="14">
        <f t="shared" si="3262"/>
        <v>18</v>
      </c>
      <c r="AD3981" s="37">
        <v>2</v>
      </c>
      <c r="AE3981" s="19">
        <v>2</v>
      </c>
      <c r="AF3981" s="18">
        <v>6</v>
      </c>
      <c r="AG3981" s="32"/>
      <c r="AH3981" s="14">
        <f t="shared" si="3263"/>
        <v>10</v>
      </c>
      <c r="AI3981" s="15">
        <f t="shared" si="3249"/>
        <v>30</v>
      </c>
      <c r="AJ3981" s="56">
        <v>45980</v>
      </c>
    </row>
    <row r="3982" spans="1:37" x14ac:dyDescent="0.15">
      <c r="A3982" s="30"/>
      <c r="B3982" s="37"/>
      <c r="C3982" s="19"/>
      <c r="D3982" s="18"/>
      <c r="E3982" s="32"/>
      <c r="F3982" s="14">
        <f t="shared" si="3264"/>
        <v>0</v>
      </c>
      <c r="G3982" s="37"/>
      <c r="H3982" s="19"/>
      <c r="I3982" s="18"/>
      <c r="J3982" s="32"/>
      <c r="K3982" s="14">
        <f t="shared" si="3265"/>
        <v>0</v>
      </c>
      <c r="L3982" s="37"/>
      <c r="M3982" s="19"/>
      <c r="N3982" s="18"/>
      <c r="O3982" s="32"/>
      <c r="P3982" s="14">
        <f t="shared" si="3266"/>
        <v>0</v>
      </c>
      <c r="Q3982" s="15">
        <f t="shared" si="3248"/>
        <v>0</v>
      </c>
      <c r="S3982" s="30" t="s">
        <v>2742</v>
      </c>
      <c r="T3982" s="37">
        <v>2</v>
      </c>
      <c r="U3982" s="19">
        <v>4</v>
      </c>
      <c r="V3982" s="18">
        <v>2</v>
      </c>
      <c r="W3982" s="32">
        <v>2</v>
      </c>
      <c r="X3982" s="14">
        <f t="shared" si="3261"/>
        <v>10</v>
      </c>
      <c r="Y3982" s="37">
        <v>2</v>
      </c>
      <c r="Z3982" s="19">
        <v>4</v>
      </c>
      <c r="AA3982" s="18">
        <v>2</v>
      </c>
      <c r="AB3982" s="32">
        <v>2</v>
      </c>
      <c r="AC3982" s="14">
        <f t="shared" si="3262"/>
        <v>10</v>
      </c>
      <c r="AD3982" s="37">
        <v>2</v>
      </c>
      <c r="AE3982" s="19">
        <v>4</v>
      </c>
      <c r="AF3982" s="18">
        <v>2</v>
      </c>
      <c r="AG3982" s="32">
        <v>2</v>
      </c>
      <c r="AH3982" s="14">
        <f t="shared" si="3263"/>
        <v>10</v>
      </c>
      <c r="AI3982" s="15">
        <f t="shared" si="3249"/>
        <v>30</v>
      </c>
      <c r="AJ3982" s="56">
        <v>45981</v>
      </c>
    </row>
    <row r="3983" spans="1:37" x14ac:dyDescent="0.15">
      <c r="A3983" s="30"/>
      <c r="B3983" s="37"/>
      <c r="C3983" s="19"/>
      <c r="D3983" s="18"/>
      <c r="E3983" s="32"/>
      <c r="F3983" s="14">
        <f t="shared" si="3264"/>
        <v>0</v>
      </c>
      <c r="G3983" s="37"/>
      <c r="H3983" s="19"/>
      <c r="I3983" s="18"/>
      <c r="J3983" s="32"/>
      <c r="K3983" s="14">
        <f t="shared" si="3265"/>
        <v>0</v>
      </c>
      <c r="L3983" s="37"/>
      <c r="M3983" s="19"/>
      <c r="N3983" s="18"/>
      <c r="O3983" s="32"/>
      <c r="P3983" s="14">
        <f t="shared" si="3266"/>
        <v>0</v>
      </c>
      <c r="Q3983" s="15">
        <f t="shared" si="3248"/>
        <v>0</v>
      </c>
      <c r="S3983" s="30" t="s">
        <v>2743</v>
      </c>
      <c r="T3983" s="37"/>
      <c r="U3983" s="19">
        <v>3</v>
      </c>
      <c r="V3983" s="18">
        <v>3</v>
      </c>
      <c r="W3983" s="32"/>
      <c r="X3983" s="14">
        <f t="shared" si="3261"/>
        <v>6</v>
      </c>
      <c r="Y3983" s="37"/>
      <c r="Z3983" s="19"/>
      <c r="AA3983" s="18">
        <v>3</v>
      </c>
      <c r="AB3983" s="32"/>
      <c r="AC3983" s="14">
        <f t="shared" si="3262"/>
        <v>3</v>
      </c>
      <c r="AD3983" s="37"/>
      <c r="AE3983" s="19"/>
      <c r="AF3983" s="18">
        <v>3</v>
      </c>
      <c r="AG3983" s="32"/>
      <c r="AH3983" s="14">
        <f t="shared" si="3263"/>
        <v>3</v>
      </c>
      <c r="AI3983" s="15">
        <f t="shared" si="3249"/>
        <v>12</v>
      </c>
      <c r="AJ3983" s="56">
        <v>45981</v>
      </c>
    </row>
    <row r="3984" spans="1:37" x14ac:dyDescent="0.15">
      <c r="A3984" s="30"/>
      <c r="B3984" s="37"/>
      <c r="C3984" s="19"/>
      <c r="D3984" s="18"/>
      <c r="E3984" s="32"/>
      <c r="F3984" s="14">
        <f t="shared" si="3264"/>
        <v>0</v>
      </c>
      <c r="G3984" s="37"/>
      <c r="H3984" s="19"/>
      <c r="I3984" s="18"/>
      <c r="J3984" s="32"/>
      <c r="K3984" s="14">
        <f t="shared" si="3265"/>
        <v>0</v>
      </c>
      <c r="L3984" s="37"/>
      <c r="M3984" s="19"/>
      <c r="N3984" s="18"/>
      <c r="O3984" s="32"/>
      <c r="P3984" s="14">
        <f t="shared" si="3266"/>
        <v>0</v>
      </c>
      <c r="Q3984" s="15">
        <f t="shared" si="3248"/>
        <v>0</v>
      </c>
      <c r="S3984" s="30" t="s">
        <v>2743</v>
      </c>
      <c r="T3984" s="37"/>
      <c r="U3984" s="19"/>
      <c r="V3984" s="18"/>
      <c r="W3984" s="32">
        <v>3</v>
      </c>
      <c r="X3984" s="14">
        <f t="shared" si="3261"/>
        <v>3</v>
      </c>
      <c r="Y3984" s="37"/>
      <c r="Z3984" s="19"/>
      <c r="AA3984" s="18"/>
      <c r="AB3984" s="32"/>
      <c r="AC3984" s="14">
        <f t="shared" si="3262"/>
        <v>0</v>
      </c>
      <c r="AD3984" s="37"/>
      <c r="AE3984" s="19">
        <v>3</v>
      </c>
      <c r="AF3984" s="18"/>
      <c r="AG3984" s="32"/>
      <c r="AH3984" s="14">
        <f t="shared" si="3263"/>
        <v>3</v>
      </c>
      <c r="AI3984" s="15">
        <f t="shared" si="3249"/>
        <v>6</v>
      </c>
      <c r="AJ3984" s="56">
        <v>45982</v>
      </c>
      <c r="AK3984" s="16"/>
    </row>
    <row r="3985" spans="1:37" x14ac:dyDescent="0.15">
      <c r="A3985" s="30"/>
      <c r="B3985" s="37"/>
      <c r="C3985" s="19"/>
      <c r="D3985" s="18"/>
      <c r="E3985" s="32"/>
      <c r="F3985" s="14">
        <f t="shared" si="3264"/>
        <v>0</v>
      </c>
      <c r="G3985" s="37"/>
      <c r="H3985" s="19"/>
      <c r="I3985" s="18"/>
      <c r="J3985" s="32"/>
      <c r="K3985" s="14">
        <f t="shared" si="3265"/>
        <v>0</v>
      </c>
      <c r="L3985" s="37"/>
      <c r="M3985" s="19"/>
      <c r="N3985" s="18"/>
      <c r="O3985" s="32"/>
      <c r="P3985" s="14">
        <f t="shared" si="3266"/>
        <v>0</v>
      </c>
      <c r="Q3985" s="15">
        <f t="shared" si="3248"/>
        <v>0</v>
      </c>
      <c r="S3985" s="30" t="s">
        <v>2743</v>
      </c>
      <c r="T3985" s="37"/>
      <c r="U3985" s="19">
        <v>3</v>
      </c>
      <c r="V3985" s="18"/>
      <c r="W3985" s="32"/>
      <c r="X3985" s="14">
        <f t="shared" si="3261"/>
        <v>3</v>
      </c>
      <c r="Y3985" s="37"/>
      <c r="Z3985" s="19"/>
      <c r="AA3985" s="18"/>
      <c r="AB3985" s="32"/>
      <c r="AC3985" s="14">
        <f t="shared" si="3262"/>
        <v>0</v>
      </c>
      <c r="AD3985" s="37"/>
      <c r="AE3985" s="19">
        <v>3</v>
      </c>
      <c r="AF3985" s="18"/>
      <c r="AG3985" s="32"/>
      <c r="AH3985" s="14">
        <f t="shared" si="3263"/>
        <v>3</v>
      </c>
      <c r="AI3985" s="15">
        <f t="shared" si="3249"/>
        <v>6</v>
      </c>
      <c r="AJ3985" s="56">
        <v>45988</v>
      </c>
      <c r="AK3985" s="16"/>
    </row>
    <row r="3986" spans="1:37" x14ac:dyDescent="0.15">
      <c r="A3986" s="30"/>
      <c r="B3986" s="37"/>
      <c r="C3986" s="19"/>
      <c r="D3986" s="18"/>
      <c r="E3986" s="32"/>
      <c r="F3986" s="14">
        <f t="shared" si="3264"/>
        <v>0</v>
      </c>
      <c r="G3986" s="37"/>
      <c r="H3986" s="19"/>
      <c r="I3986" s="18"/>
      <c r="J3986" s="32"/>
      <c r="K3986" s="14">
        <f t="shared" si="3265"/>
        <v>0</v>
      </c>
      <c r="L3986" s="37"/>
      <c r="M3986" s="19"/>
      <c r="N3986" s="18"/>
      <c r="O3986" s="32"/>
      <c r="P3986" s="14">
        <f t="shared" si="3266"/>
        <v>0</v>
      </c>
      <c r="Q3986" s="15">
        <f t="shared" si="3248"/>
        <v>0</v>
      </c>
      <c r="S3986" s="30" t="s">
        <v>2753</v>
      </c>
      <c r="T3986" s="37">
        <v>1</v>
      </c>
      <c r="U3986" s="19">
        <v>3</v>
      </c>
      <c r="V3986" s="18"/>
      <c r="W3986" s="32"/>
      <c r="X3986" s="14">
        <f t="shared" si="3261"/>
        <v>4</v>
      </c>
      <c r="Y3986" s="37">
        <v>1</v>
      </c>
      <c r="Z3986" s="19">
        <v>3</v>
      </c>
      <c r="AA3986" s="18"/>
      <c r="AB3986" s="32"/>
      <c r="AC3986" s="14">
        <f t="shared" si="3262"/>
        <v>4</v>
      </c>
      <c r="AD3986" s="37">
        <v>1</v>
      </c>
      <c r="AE3986" s="19">
        <v>3</v>
      </c>
      <c r="AF3986" s="18"/>
      <c r="AG3986" s="32"/>
      <c r="AH3986" s="14">
        <f t="shared" si="3263"/>
        <v>4</v>
      </c>
      <c r="AI3986" s="15">
        <f t="shared" si="3249"/>
        <v>12</v>
      </c>
      <c r="AJ3986" s="56">
        <v>45989</v>
      </c>
    </row>
    <row r="3987" spans="1:37" x14ac:dyDescent="0.15">
      <c r="A3987" s="30"/>
      <c r="B3987" s="37"/>
      <c r="C3987" s="19"/>
      <c r="D3987" s="18"/>
      <c r="E3987" s="32"/>
      <c r="F3987" s="14">
        <f t="shared" si="3264"/>
        <v>0</v>
      </c>
      <c r="G3987" s="37"/>
      <c r="H3987" s="19"/>
      <c r="I3987" s="18"/>
      <c r="J3987" s="32"/>
      <c r="K3987" s="14">
        <f t="shared" si="3265"/>
        <v>0</v>
      </c>
      <c r="L3987" s="37"/>
      <c r="M3987" s="19"/>
      <c r="N3987" s="18"/>
      <c r="O3987" s="32"/>
      <c r="P3987" s="14">
        <f t="shared" si="3266"/>
        <v>0</v>
      </c>
      <c r="Q3987" s="15">
        <f t="shared" si="3248"/>
        <v>0</v>
      </c>
      <c r="S3987" s="30" t="s">
        <v>2754</v>
      </c>
      <c r="T3987" s="31">
        <v>3</v>
      </c>
      <c r="U3987" s="32">
        <v>4</v>
      </c>
      <c r="V3987" s="33"/>
      <c r="W3987" s="32">
        <v>1</v>
      </c>
      <c r="X3987" s="14">
        <f t="shared" si="3261"/>
        <v>8</v>
      </c>
      <c r="Y3987" s="31">
        <v>3</v>
      </c>
      <c r="Z3987" s="32">
        <v>4</v>
      </c>
      <c r="AA3987" s="33"/>
      <c r="AB3987" s="32">
        <v>1</v>
      </c>
      <c r="AC3987" s="14">
        <f t="shared" si="3262"/>
        <v>8</v>
      </c>
      <c r="AD3987" s="31">
        <v>3</v>
      </c>
      <c r="AE3987" s="32">
        <v>4</v>
      </c>
      <c r="AF3987" s="33"/>
      <c r="AG3987" s="32">
        <v>1</v>
      </c>
      <c r="AH3987" s="14">
        <f t="shared" si="3263"/>
        <v>8</v>
      </c>
      <c r="AI3987" s="15">
        <f t="shared" si="3249"/>
        <v>24</v>
      </c>
      <c r="AJ3987" s="56">
        <v>45989</v>
      </c>
    </row>
    <row r="3988" spans="1:37" x14ac:dyDescent="0.15">
      <c r="A3988" s="30"/>
      <c r="B3988" s="37"/>
      <c r="C3988" s="19"/>
      <c r="D3988" s="18"/>
      <c r="E3988" s="32"/>
      <c r="F3988" s="14">
        <f t="shared" si="3264"/>
        <v>0</v>
      </c>
      <c r="G3988" s="37"/>
      <c r="H3988" s="19"/>
      <c r="I3988" s="18"/>
      <c r="J3988" s="32"/>
      <c r="K3988" s="14">
        <f t="shared" si="3265"/>
        <v>0</v>
      </c>
      <c r="L3988" s="37"/>
      <c r="M3988" s="19"/>
      <c r="N3988" s="18"/>
      <c r="O3988" s="32"/>
      <c r="P3988" s="14">
        <f t="shared" si="3266"/>
        <v>0</v>
      </c>
      <c r="Q3988" s="15">
        <f t="shared" si="3248"/>
        <v>0</v>
      </c>
      <c r="S3988" s="30" t="s">
        <v>2756</v>
      </c>
      <c r="T3988" s="37">
        <v>2</v>
      </c>
      <c r="U3988" s="19"/>
      <c r="V3988" s="18">
        <v>2</v>
      </c>
      <c r="W3988" s="32">
        <v>2</v>
      </c>
      <c r="X3988" s="14">
        <f t="shared" si="3261"/>
        <v>6</v>
      </c>
      <c r="Y3988" s="37">
        <v>2</v>
      </c>
      <c r="Z3988" s="19"/>
      <c r="AA3988" s="18">
        <v>2</v>
      </c>
      <c r="AB3988" s="32">
        <v>2</v>
      </c>
      <c r="AC3988" s="14">
        <f t="shared" si="3262"/>
        <v>6</v>
      </c>
      <c r="AD3988" s="37">
        <v>2</v>
      </c>
      <c r="AE3988" s="19"/>
      <c r="AF3988" s="18">
        <v>2</v>
      </c>
      <c r="AG3988" s="32">
        <v>2</v>
      </c>
      <c r="AH3988" s="14">
        <f t="shared" si="3263"/>
        <v>6</v>
      </c>
      <c r="AI3988" s="15">
        <f t="shared" si="3249"/>
        <v>18</v>
      </c>
      <c r="AJ3988" s="56">
        <v>45992</v>
      </c>
    </row>
    <row r="3989" spans="1:37" x14ac:dyDescent="0.15">
      <c r="A3989" s="30"/>
      <c r="B3989" s="37"/>
      <c r="C3989" s="19"/>
      <c r="D3989" s="18"/>
      <c r="E3989" s="32"/>
      <c r="F3989" s="14">
        <f t="shared" si="3264"/>
        <v>0</v>
      </c>
      <c r="G3989" s="37"/>
      <c r="H3989" s="19"/>
      <c r="I3989" s="18"/>
      <c r="J3989" s="32"/>
      <c r="K3989" s="14">
        <f t="shared" si="3265"/>
        <v>0</v>
      </c>
      <c r="L3989" s="37"/>
      <c r="M3989" s="19"/>
      <c r="N3989" s="18"/>
      <c r="O3989" s="32"/>
      <c r="P3989" s="14">
        <f t="shared" si="3266"/>
        <v>0</v>
      </c>
      <c r="Q3989" s="15">
        <f t="shared" si="3248"/>
        <v>0</v>
      </c>
      <c r="S3989" s="30" t="s">
        <v>2757</v>
      </c>
      <c r="T3989" s="37">
        <v>10</v>
      </c>
      <c r="U3989" s="19">
        <v>10</v>
      </c>
      <c r="V3989" s="18">
        <v>10</v>
      </c>
      <c r="W3989" s="32">
        <v>10</v>
      </c>
      <c r="X3989" s="14">
        <f t="shared" si="3261"/>
        <v>40</v>
      </c>
      <c r="Y3989" s="37">
        <v>10</v>
      </c>
      <c r="Z3989" s="19">
        <v>15</v>
      </c>
      <c r="AA3989" s="18">
        <v>10</v>
      </c>
      <c r="AB3989" s="32">
        <v>10</v>
      </c>
      <c r="AC3989" s="14">
        <f t="shared" si="3262"/>
        <v>45</v>
      </c>
      <c r="AD3989" s="37">
        <v>10</v>
      </c>
      <c r="AE3989" s="19">
        <v>10</v>
      </c>
      <c r="AF3989" s="18">
        <v>10</v>
      </c>
      <c r="AG3989" s="32">
        <v>10</v>
      </c>
      <c r="AH3989" s="14">
        <f t="shared" si="3263"/>
        <v>40</v>
      </c>
      <c r="AI3989" s="15">
        <f t="shared" si="3249"/>
        <v>125</v>
      </c>
      <c r="AJ3989" s="56">
        <v>45996</v>
      </c>
    </row>
    <row r="3990" spans="1:37" x14ac:dyDescent="0.15">
      <c r="A3990" s="30"/>
      <c r="B3990" s="37"/>
      <c r="C3990" s="19"/>
      <c r="D3990" s="18"/>
      <c r="E3990" s="32"/>
      <c r="F3990" s="14">
        <f t="shared" si="3264"/>
        <v>0</v>
      </c>
      <c r="G3990" s="37"/>
      <c r="H3990" s="19"/>
      <c r="I3990" s="18"/>
      <c r="J3990" s="32"/>
      <c r="K3990" s="14">
        <f t="shared" si="3265"/>
        <v>0</v>
      </c>
      <c r="L3990" s="37"/>
      <c r="M3990" s="19"/>
      <c r="N3990" s="18"/>
      <c r="O3990" s="32"/>
      <c r="P3990" s="14">
        <f t="shared" si="3266"/>
        <v>0</v>
      </c>
      <c r="Q3990" s="15">
        <f t="shared" si="3248"/>
        <v>0</v>
      </c>
      <c r="S3990" s="30" t="s">
        <v>2758</v>
      </c>
      <c r="T3990" s="37">
        <v>15</v>
      </c>
      <c r="U3990" s="19"/>
      <c r="V3990" s="18">
        <v>10</v>
      </c>
      <c r="W3990" s="32">
        <v>15</v>
      </c>
      <c r="X3990" s="14">
        <f t="shared" si="3261"/>
        <v>40</v>
      </c>
      <c r="Y3990" s="37">
        <v>35</v>
      </c>
      <c r="Z3990" s="19">
        <v>40</v>
      </c>
      <c r="AA3990" s="18">
        <v>45</v>
      </c>
      <c r="AB3990" s="32">
        <v>15</v>
      </c>
      <c r="AC3990" s="14">
        <f t="shared" si="3262"/>
        <v>135</v>
      </c>
      <c r="AD3990" s="37">
        <v>10</v>
      </c>
      <c r="AE3990" s="19">
        <v>30</v>
      </c>
      <c r="AF3990" s="18">
        <v>25</v>
      </c>
      <c r="AG3990" s="32">
        <v>20</v>
      </c>
      <c r="AH3990" s="14">
        <f t="shared" si="3263"/>
        <v>85</v>
      </c>
      <c r="AI3990" s="15">
        <f t="shared" si="3249"/>
        <v>260</v>
      </c>
      <c r="AJ3990" s="56">
        <v>45996</v>
      </c>
    </row>
    <row r="3991" spans="1:37" x14ac:dyDescent="0.15">
      <c r="A3991" s="39"/>
      <c r="B3991" s="37"/>
      <c r="C3991" s="19"/>
      <c r="D3991" s="18"/>
      <c r="E3991" s="32"/>
      <c r="F3991" s="14">
        <f t="shared" si="3264"/>
        <v>0</v>
      </c>
      <c r="G3991" s="37"/>
      <c r="H3991" s="19"/>
      <c r="I3991" s="18"/>
      <c r="J3991" s="32"/>
      <c r="K3991" s="14">
        <f t="shared" si="3265"/>
        <v>0</v>
      </c>
      <c r="L3991" s="37"/>
      <c r="M3991" s="19"/>
      <c r="N3991" s="18"/>
      <c r="O3991" s="32"/>
      <c r="P3991" s="14">
        <f t="shared" si="3266"/>
        <v>0</v>
      </c>
      <c r="Q3991" s="15">
        <f t="shared" si="3248"/>
        <v>0</v>
      </c>
      <c r="S3991" s="30" t="s">
        <v>2700</v>
      </c>
      <c r="T3991" s="31"/>
      <c r="U3991" s="32"/>
      <c r="V3991" s="33"/>
      <c r="W3991" s="32"/>
      <c r="X3991" s="14">
        <f t="shared" ref="X3991:X3995" si="3267">SUM(T3991:W3991)</f>
        <v>0</v>
      </c>
      <c r="Y3991" s="31"/>
      <c r="Z3991" s="32"/>
      <c r="AA3991" s="33"/>
      <c r="AB3991" s="32"/>
      <c r="AC3991" s="14">
        <f t="shared" ref="AC3991:AC3995" si="3268">SUM(Y3991:AB3991)</f>
        <v>0</v>
      </c>
      <c r="AD3991" s="31"/>
      <c r="AE3991" s="32"/>
      <c r="AF3991" s="33"/>
      <c r="AG3991" s="32"/>
      <c r="AH3991" s="14">
        <f t="shared" ref="AH3991:AH3995" si="3269">SUM(AD3991:AG3991)</f>
        <v>0</v>
      </c>
      <c r="AI3991" s="15">
        <f t="shared" ref="AI3991:AI3995" si="3270">X3991+AC3991+AH3991</f>
        <v>0</v>
      </c>
      <c r="AJ3991" s="57" t="s">
        <v>1113</v>
      </c>
    </row>
    <row r="3992" spans="1:37" x14ac:dyDescent="0.15">
      <c r="A3992" s="30"/>
      <c r="B3992" s="37"/>
      <c r="C3992" s="19"/>
      <c r="D3992" s="18"/>
      <c r="E3992" s="32"/>
      <c r="F3992" s="14">
        <f t="shared" si="3264"/>
        <v>0</v>
      </c>
      <c r="G3992" s="37"/>
      <c r="H3992" s="19"/>
      <c r="I3992" s="18"/>
      <c r="J3992" s="32"/>
      <c r="K3992" s="14">
        <f t="shared" si="3265"/>
        <v>0</v>
      </c>
      <c r="L3992" s="37"/>
      <c r="M3992" s="19"/>
      <c r="N3992" s="18"/>
      <c r="O3992" s="32"/>
      <c r="P3992" s="14">
        <f t="shared" si="3266"/>
        <v>0</v>
      </c>
      <c r="Q3992" s="15">
        <f t="shared" si="3248"/>
        <v>0</v>
      </c>
      <c r="S3992" s="142" t="s">
        <v>2679</v>
      </c>
      <c r="T3992" s="143"/>
      <c r="U3992" s="113"/>
      <c r="V3992" s="144"/>
      <c r="W3992" s="129"/>
      <c r="X3992" s="145">
        <f t="shared" si="3267"/>
        <v>0</v>
      </c>
      <c r="Y3992" s="143"/>
      <c r="Z3992" s="113"/>
      <c r="AA3992" s="144"/>
      <c r="AB3992" s="129"/>
      <c r="AC3992" s="145">
        <f t="shared" si="3268"/>
        <v>0</v>
      </c>
      <c r="AD3992" s="143"/>
      <c r="AE3992" s="113"/>
      <c r="AF3992" s="144"/>
      <c r="AG3992" s="129"/>
      <c r="AH3992" s="145">
        <f t="shared" si="3269"/>
        <v>0</v>
      </c>
      <c r="AI3992" s="146">
        <f t="shared" si="3270"/>
        <v>0</v>
      </c>
      <c r="AJ3992" s="147"/>
      <c r="AK3992" s="16"/>
    </row>
    <row r="3993" spans="1:37" x14ac:dyDescent="0.15">
      <c r="A3993" s="30"/>
      <c r="B3993" s="37"/>
      <c r="C3993" s="19"/>
      <c r="D3993" s="18"/>
      <c r="E3993" s="32"/>
      <c r="F3993" s="14">
        <f t="shared" si="3264"/>
        <v>0</v>
      </c>
      <c r="G3993" s="37"/>
      <c r="H3993" s="19"/>
      <c r="I3993" s="18"/>
      <c r="J3993" s="32"/>
      <c r="K3993" s="14">
        <f t="shared" si="3265"/>
        <v>0</v>
      </c>
      <c r="L3993" s="37"/>
      <c r="M3993" s="19"/>
      <c r="N3993" s="18"/>
      <c r="O3993" s="32"/>
      <c r="P3993" s="14">
        <f t="shared" si="3266"/>
        <v>0</v>
      </c>
      <c r="Q3993" s="15">
        <f t="shared" si="3248"/>
        <v>0</v>
      </c>
      <c r="S3993" s="30" t="s">
        <v>2676</v>
      </c>
      <c r="T3993" s="31"/>
      <c r="U3993" s="32"/>
      <c r="V3993" s="33"/>
      <c r="W3993" s="130"/>
      <c r="X3993" s="14">
        <f t="shared" si="3267"/>
        <v>0</v>
      </c>
      <c r="Y3993" s="31"/>
      <c r="Z3993" s="32"/>
      <c r="AA3993" s="33"/>
      <c r="AB3993" s="130"/>
      <c r="AC3993" s="14">
        <f t="shared" si="3268"/>
        <v>0</v>
      </c>
      <c r="AD3993" s="31"/>
      <c r="AE3993" s="32"/>
      <c r="AF3993" s="33"/>
      <c r="AG3993" s="130"/>
      <c r="AH3993" s="14">
        <f t="shared" si="3269"/>
        <v>0</v>
      </c>
      <c r="AI3993" s="15">
        <f t="shared" si="3270"/>
        <v>0</v>
      </c>
      <c r="AJ3993" s="57" t="s">
        <v>2677</v>
      </c>
      <c r="AK3993" s="16"/>
    </row>
    <row r="3994" spans="1:37" x14ac:dyDescent="0.15">
      <c r="A3994" s="13"/>
      <c r="B3994" s="37"/>
      <c r="C3994" s="19"/>
      <c r="D3994" s="18"/>
      <c r="E3994" s="32"/>
      <c r="F3994" s="14">
        <f t="shared" si="3264"/>
        <v>0</v>
      </c>
      <c r="G3994" s="37"/>
      <c r="H3994" s="19"/>
      <c r="I3994" s="18"/>
      <c r="J3994" s="32"/>
      <c r="K3994" s="14">
        <f t="shared" si="3265"/>
        <v>0</v>
      </c>
      <c r="L3994" s="37"/>
      <c r="M3994" s="19"/>
      <c r="N3994" s="18"/>
      <c r="O3994" s="32"/>
      <c r="P3994" s="14">
        <f t="shared" si="3266"/>
        <v>0</v>
      </c>
      <c r="Q3994" s="15">
        <f t="shared" si="3248"/>
        <v>0</v>
      </c>
      <c r="S3994" s="142" t="s">
        <v>2678</v>
      </c>
      <c r="T3994" s="143"/>
      <c r="U3994" s="113"/>
      <c r="V3994" s="144"/>
      <c r="W3994" s="113"/>
      <c r="X3994" s="145">
        <f t="shared" si="3267"/>
        <v>0</v>
      </c>
      <c r="Y3994" s="143"/>
      <c r="Z3994" s="113"/>
      <c r="AA3994" s="144"/>
      <c r="AB3994" s="113"/>
      <c r="AC3994" s="145">
        <f t="shared" si="3268"/>
        <v>0</v>
      </c>
      <c r="AD3994" s="143"/>
      <c r="AE3994" s="113"/>
      <c r="AF3994" s="144"/>
      <c r="AG3994" s="113"/>
      <c r="AH3994" s="145">
        <f t="shared" si="3269"/>
        <v>0</v>
      </c>
      <c r="AI3994" s="146">
        <f t="shared" si="3270"/>
        <v>0</v>
      </c>
      <c r="AJ3994" s="57"/>
    </row>
    <row r="3995" spans="1:37" ht="14.25" thickBot="1" x14ac:dyDescent="0.2">
      <c r="A3995" s="13"/>
      <c r="B3995" s="37"/>
      <c r="C3995" s="19"/>
      <c r="D3995" s="18"/>
      <c r="E3995" s="106"/>
      <c r="F3995" s="14">
        <f t="shared" si="3264"/>
        <v>0</v>
      </c>
      <c r="G3995" s="37"/>
      <c r="H3995" s="19"/>
      <c r="I3995" s="18"/>
      <c r="J3995" s="32"/>
      <c r="K3995" s="14">
        <f t="shared" si="3265"/>
        <v>0</v>
      </c>
      <c r="L3995" s="37"/>
      <c r="M3995" s="19"/>
      <c r="N3995" s="18"/>
      <c r="O3995" s="106"/>
      <c r="P3995" s="14">
        <f t="shared" si="3266"/>
        <v>0</v>
      </c>
      <c r="Q3995" s="24">
        <f t="shared" si="3248"/>
        <v>0</v>
      </c>
      <c r="S3995" s="30" t="s">
        <v>2664</v>
      </c>
      <c r="T3995" s="31"/>
      <c r="U3995" s="32"/>
      <c r="V3995" s="33"/>
      <c r="W3995" s="32"/>
      <c r="X3995" s="14">
        <f t="shared" si="3267"/>
        <v>0</v>
      </c>
      <c r="Y3995" s="31"/>
      <c r="Z3995" s="32"/>
      <c r="AA3995" s="33"/>
      <c r="AB3995" s="32"/>
      <c r="AC3995" s="14">
        <f t="shared" si="3268"/>
        <v>0</v>
      </c>
      <c r="AD3995" s="31"/>
      <c r="AE3995" s="32"/>
      <c r="AF3995" s="33"/>
      <c r="AG3995" s="32"/>
      <c r="AH3995" s="14">
        <f t="shared" si="3269"/>
        <v>0</v>
      </c>
      <c r="AI3995" s="15">
        <f t="shared" si="3270"/>
        <v>0</v>
      </c>
      <c r="AJ3995" s="57" t="s">
        <v>2665</v>
      </c>
    </row>
    <row r="3996" spans="1:37" ht="14.25" thickBot="1" x14ac:dyDescent="0.2">
      <c r="A3996" s="3" t="s">
        <v>11</v>
      </c>
      <c r="B3996" s="26">
        <f>SUM(B3972:B3995)</f>
        <v>4</v>
      </c>
      <c r="C3996" s="26">
        <f t="shared" ref="C3996:E3996" si="3271">SUM(C3972:C3995)</f>
        <v>5</v>
      </c>
      <c r="D3996" s="26">
        <f t="shared" si="3271"/>
        <v>5</v>
      </c>
      <c r="E3996" s="26">
        <f t="shared" si="3271"/>
        <v>1</v>
      </c>
      <c r="F3996" s="40">
        <f>SUM(F3972:F3995)</f>
        <v>15</v>
      </c>
      <c r="G3996" s="26">
        <f t="shared" ref="G3996:Q3996" si="3272">SUM(G3972:G3995)</f>
        <v>4</v>
      </c>
      <c r="H3996" s="26">
        <f t="shared" si="3272"/>
        <v>5</v>
      </c>
      <c r="I3996" s="27">
        <f t="shared" si="3272"/>
        <v>5</v>
      </c>
      <c r="J3996" s="27">
        <f t="shared" si="3272"/>
        <v>1</v>
      </c>
      <c r="K3996" s="40">
        <f t="shared" si="3272"/>
        <v>15</v>
      </c>
      <c r="L3996" s="26">
        <f t="shared" si="3272"/>
        <v>4</v>
      </c>
      <c r="M3996" s="26">
        <f t="shared" si="3272"/>
        <v>7</v>
      </c>
      <c r="N3996" s="26">
        <f t="shared" si="3272"/>
        <v>5</v>
      </c>
      <c r="O3996" s="26">
        <f t="shared" si="3272"/>
        <v>1</v>
      </c>
      <c r="P3996" s="40">
        <f t="shared" si="3272"/>
        <v>17</v>
      </c>
      <c r="Q3996" s="41">
        <f t="shared" si="3272"/>
        <v>47</v>
      </c>
      <c r="S3996" s="3" t="s">
        <v>11</v>
      </c>
      <c r="T3996" s="26">
        <f t="shared" ref="T3996:AI3996" si="3273">SUM(T3972:T3995)</f>
        <v>55</v>
      </c>
      <c r="U3996" s="26">
        <f t="shared" si="3273"/>
        <v>38</v>
      </c>
      <c r="V3996" s="26">
        <f t="shared" si="3273"/>
        <v>42</v>
      </c>
      <c r="W3996" s="26">
        <f t="shared" si="3273"/>
        <v>36</v>
      </c>
      <c r="X3996" s="40">
        <f t="shared" si="3273"/>
        <v>171</v>
      </c>
      <c r="Y3996" s="26">
        <f t="shared" si="3273"/>
        <v>77</v>
      </c>
      <c r="Z3996" s="26">
        <f t="shared" si="3273"/>
        <v>81</v>
      </c>
      <c r="AA3996" s="27">
        <f t="shared" si="3273"/>
        <v>91</v>
      </c>
      <c r="AB3996" s="27">
        <f t="shared" si="3273"/>
        <v>33</v>
      </c>
      <c r="AC3996" s="40">
        <f t="shared" si="3273"/>
        <v>282</v>
      </c>
      <c r="AD3996" s="26">
        <f t="shared" si="3273"/>
        <v>54</v>
      </c>
      <c r="AE3996" s="26">
        <f t="shared" si="3273"/>
        <v>76</v>
      </c>
      <c r="AF3996" s="26">
        <f t="shared" si="3273"/>
        <v>60</v>
      </c>
      <c r="AG3996" s="26">
        <f t="shared" si="3273"/>
        <v>38</v>
      </c>
      <c r="AH3996" s="40">
        <f t="shared" si="3273"/>
        <v>228</v>
      </c>
      <c r="AI3996" s="41">
        <f t="shared" si="3273"/>
        <v>681</v>
      </c>
    </row>
    <row r="3997" spans="1:37" ht="14.25" thickBot="1" x14ac:dyDescent="0.2">
      <c r="A3997" s="42" t="s">
        <v>12</v>
      </c>
      <c r="B3997" s="43">
        <f>B3971-B3996</f>
        <v>3</v>
      </c>
      <c r="C3997" s="43">
        <f t="shared" ref="C3997:Q3997" si="3274">C3971-C3996</f>
        <v>4</v>
      </c>
      <c r="D3997" s="43">
        <f t="shared" si="3274"/>
        <v>7</v>
      </c>
      <c r="E3997" s="43">
        <f t="shared" si="3274"/>
        <v>6</v>
      </c>
      <c r="F3997" s="43">
        <f t="shared" si="3274"/>
        <v>20</v>
      </c>
      <c r="G3997" s="43">
        <f t="shared" si="3274"/>
        <v>3</v>
      </c>
      <c r="H3997" s="43">
        <f t="shared" si="3274"/>
        <v>2</v>
      </c>
      <c r="I3997" s="43">
        <f t="shared" si="3274"/>
        <v>7</v>
      </c>
      <c r="J3997" s="43">
        <f t="shared" si="3274"/>
        <v>4</v>
      </c>
      <c r="K3997" s="43">
        <f t="shared" si="3274"/>
        <v>16</v>
      </c>
      <c r="L3997" s="43">
        <f t="shared" si="3274"/>
        <v>3</v>
      </c>
      <c r="M3997" s="43">
        <f t="shared" si="3274"/>
        <v>4</v>
      </c>
      <c r="N3997" s="43">
        <f t="shared" si="3274"/>
        <v>7</v>
      </c>
      <c r="O3997" s="43">
        <f t="shared" si="3274"/>
        <v>5</v>
      </c>
      <c r="P3997" s="43">
        <f t="shared" si="3274"/>
        <v>19</v>
      </c>
      <c r="Q3997" s="41">
        <f t="shared" si="3274"/>
        <v>55</v>
      </c>
      <c r="S3997" s="42" t="s">
        <v>12</v>
      </c>
      <c r="T3997" s="43">
        <f>T3971-T3996</f>
        <v>279</v>
      </c>
      <c r="U3997" s="43">
        <f t="shared" ref="U3997:AI3997" si="3275">U3971-U3996</f>
        <v>474</v>
      </c>
      <c r="V3997" s="43">
        <f t="shared" si="3275"/>
        <v>311</v>
      </c>
      <c r="W3997" s="43">
        <f t="shared" si="3275"/>
        <v>316</v>
      </c>
      <c r="X3997" s="43">
        <f t="shared" si="3275"/>
        <v>1380</v>
      </c>
      <c r="Y3997" s="43">
        <f t="shared" si="3275"/>
        <v>178</v>
      </c>
      <c r="Z3997" s="43">
        <f t="shared" si="3275"/>
        <v>337</v>
      </c>
      <c r="AA3997" s="43">
        <f t="shared" si="3275"/>
        <v>208</v>
      </c>
      <c r="AB3997" s="43">
        <f t="shared" si="3275"/>
        <v>314</v>
      </c>
      <c r="AC3997" s="43">
        <f t="shared" si="3275"/>
        <v>1037</v>
      </c>
      <c r="AD3997" s="43">
        <f t="shared" si="3275"/>
        <v>371</v>
      </c>
      <c r="AE3997" s="43">
        <f t="shared" si="3275"/>
        <v>594</v>
      </c>
      <c r="AF3997" s="43">
        <f t="shared" si="3275"/>
        <v>451</v>
      </c>
      <c r="AG3997" s="43">
        <f t="shared" si="3275"/>
        <v>315</v>
      </c>
      <c r="AH3997" s="43">
        <f t="shared" si="3275"/>
        <v>1731</v>
      </c>
      <c r="AI3997" s="41">
        <f t="shared" si="3275"/>
        <v>4148</v>
      </c>
    </row>
    <row r="3998" spans="1:37" x14ac:dyDescent="0.15">
      <c r="S3998" s="71" t="s">
        <v>2673</v>
      </c>
      <c r="T3998" s="192">
        <v>125</v>
      </c>
      <c r="U3998" s="192">
        <v>170</v>
      </c>
      <c r="V3998" s="192">
        <v>105</v>
      </c>
      <c r="W3998" s="192">
        <v>175</v>
      </c>
      <c r="X3998" s="193">
        <f>SUM(T3998:W3998)</f>
        <v>575</v>
      </c>
      <c r="Y3998" s="192">
        <v>209</v>
      </c>
      <c r="Z3998" s="192">
        <v>385</v>
      </c>
      <c r="AA3998" s="192">
        <v>226</v>
      </c>
      <c r="AB3998" s="192">
        <v>230</v>
      </c>
      <c r="AC3998" s="193">
        <f>SUM(Y3998:AB3998)</f>
        <v>1050</v>
      </c>
      <c r="AD3998" s="192">
        <v>120</v>
      </c>
      <c r="AE3998" s="192">
        <v>200</v>
      </c>
      <c r="AF3998" s="192">
        <v>160</v>
      </c>
      <c r="AG3998" s="192">
        <v>155</v>
      </c>
      <c r="AH3998" s="193">
        <f>SUM(AD3998:AG3998)</f>
        <v>635</v>
      </c>
      <c r="AI3998" s="193">
        <f>SUM(X3998+AC3998+AH3998)</f>
        <v>2260</v>
      </c>
    </row>
    <row r="4000" spans="1:37" ht="21.75" thickBot="1" x14ac:dyDescent="0.25">
      <c r="A4000" s="50" t="s">
        <v>13</v>
      </c>
      <c r="B4000" s="51"/>
      <c r="C4000" s="51"/>
      <c r="D4000" s="51"/>
      <c r="E4000" s="51"/>
      <c r="F4000" s="54" t="s">
        <v>26</v>
      </c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S4000" s="50" t="s">
        <v>14</v>
      </c>
      <c r="T4000" s="51"/>
      <c r="U4000" s="51"/>
      <c r="V4000" s="51"/>
      <c r="W4000" s="51"/>
      <c r="X4000" s="54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</row>
    <row r="4001" spans="1:37" ht="14.25" thickBot="1" x14ac:dyDescent="0.2">
      <c r="A4001" s="2" t="s">
        <v>0</v>
      </c>
      <c r="B4001" s="225" t="s">
        <v>15</v>
      </c>
      <c r="C4001" s="225"/>
      <c r="D4001" s="225"/>
      <c r="E4001" s="225"/>
      <c r="F4001" s="226"/>
      <c r="G4001" s="225" t="s">
        <v>1</v>
      </c>
      <c r="H4001" s="225"/>
      <c r="I4001" s="225"/>
      <c r="J4001" s="225"/>
      <c r="K4001" s="226"/>
      <c r="L4001" s="225" t="s">
        <v>16</v>
      </c>
      <c r="M4001" s="225"/>
      <c r="N4001" s="225"/>
      <c r="O4001" s="225"/>
      <c r="P4001" s="225"/>
      <c r="Q4001" s="227" t="s">
        <v>2</v>
      </c>
      <c r="S4001" s="2" t="s">
        <v>0</v>
      </c>
      <c r="T4001" s="224" t="s">
        <v>15</v>
      </c>
      <c r="U4001" s="225"/>
      <c r="V4001" s="225"/>
      <c r="W4001" s="225"/>
      <c r="X4001" s="169"/>
      <c r="Y4001" s="224" t="s">
        <v>1</v>
      </c>
      <c r="Z4001" s="225"/>
      <c r="AA4001" s="225"/>
      <c r="AB4001" s="225"/>
      <c r="AC4001" s="169"/>
      <c r="AD4001" s="224" t="s">
        <v>16</v>
      </c>
      <c r="AE4001" s="225"/>
      <c r="AF4001" s="225"/>
      <c r="AG4001" s="225"/>
      <c r="AH4001" s="168"/>
      <c r="AI4001" s="227" t="s">
        <v>2</v>
      </c>
    </row>
    <row r="4002" spans="1:37" ht="14.25" thickBot="1" x14ac:dyDescent="0.2">
      <c r="A4002" s="2" t="s">
        <v>3</v>
      </c>
      <c r="B4002" s="3" t="s">
        <v>4</v>
      </c>
      <c r="C4002" s="2" t="s">
        <v>5</v>
      </c>
      <c r="D4002" s="4" t="s">
        <v>6</v>
      </c>
      <c r="E4002" s="2" t="s">
        <v>821</v>
      </c>
      <c r="F4002" s="2" t="s">
        <v>7</v>
      </c>
      <c r="G4002" s="3" t="s">
        <v>4</v>
      </c>
      <c r="H4002" s="2" t="s">
        <v>5</v>
      </c>
      <c r="I4002" s="4" t="s">
        <v>6</v>
      </c>
      <c r="J4002" s="2" t="s">
        <v>820</v>
      </c>
      <c r="K4002" s="2" t="s">
        <v>7</v>
      </c>
      <c r="L4002" s="3" t="s">
        <v>4</v>
      </c>
      <c r="M4002" s="2" t="s">
        <v>5</v>
      </c>
      <c r="N4002" s="4" t="s">
        <v>6</v>
      </c>
      <c r="O4002" s="2" t="s">
        <v>820</v>
      </c>
      <c r="P4002" s="3" t="s">
        <v>7</v>
      </c>
      <c r="Q4002" s="228"/>
      <c r="S4002" s="2" t="s">
        <v>1954</v>
      </c>
      <c r="T4002" s="177" t="s">
        <v>2565</v>
      </c>
      <c r="U4002" s="178" t="s">
        <v>2566</v>
      </c>
      <c r="V4002" s="179" t="s">
        <v>2567</v>
      </c>
      <c r="W4002" s="178" t="s">
        <v>2568</v>
      </c>
      <c r="X4002" s="2" t="s">
        <v>7</v>
      </c>
      <c r="Y4002" s="177" t="s">
        <v>2565</v>
      </c>
      <c r="Z4002" s="178" t="s">
        <v>2566</v>
      </c>
      <c r="AA4002" s="179" t="s">
        <v>2567</v>
      </c>
      <c r="AB4002" s="178" t="s">
        <v>2568</v>
      </c>
      <c r="AC4002" s="2" t="s">
        <v>7</v>
      </c>
      <c r="AD4002" s="177" t="s">
        <v>2565</v>
      </c>
      <c r="AE4002" s="178" t="s">
        <v>2566</v>
      </c>
      <c r="AF4002" s="179" t="s">
        <v>2567</v>
      </c>
      <c r="AG4002" s="178" t="s">
        <v>2568</v>
      </c>
      <c r="AH4002" s="3" t="s">
        <v>7</v>
      </c>
      <c r="AI4002" s="228"/>
    </row>
    <row r="4003" spans="1:37" x14ac:dyDescent="0.15">
      <c r="A4003" s="5" t="s">
        <v>12</v>
      </c>
      <c r="B4003" s="6">
        <f>B3997</f>
        <v>3</v>
      </c>
      <c r="C4003" s="7">
        <f>C3997</f>
        <v>4</v>
      </c>
      <c r="D4003" s="6">
        <f>D3997</f>
        <v>7</v>
      </c>
      <c r="E4003" s="7">
        <f>E3997</f>
        <v>6</v>
      </c>
      <c r="F4003" s="8">
        <f>SUM(B4003:E4003)</f>
        <v>20</v>
      </c>
      <c r="G4003" s="6">
        <f>G3997</f>
        <v>3</v>
      </c>
      <c r="H4003" s="7">
        <f>H3997</f>
        <v>2</v>
      </c>
      <c r="I4003" s="6">
        <f>I3997</f>
        <v>7</v>
      </c>
      <c r="J4003" s="7">
        <f>J3997</f>
        <v>4</v>
      </c>
      <c r="K4003" s="8">
        <f>SUM(G4003:J4003)</f>
        <v>16</v>
      </c>
      <c r="L4003" s="6">
        <f>L3997</f>
        <v>3</v>
      </c>
      <c r="M4003" s="7">
        <f>M3997</f>
        <v>4</v>
      </c>
      <c r="N4003" s="6">
        <f>N3997</f>
        <v>7</v>
      </c>
      <c r="O4003" s="7">
        <f>O3997</f>
        <v>5</v>
      </c>
      <c r="P4003" s="8">
        <f>SUM(L4003:O4003)</f>
        <v>19</v>
      </c>
      <c r="Q4003" s="9">
        <f>F4003+K4003+P4003</f>
        <v>55</v>
      </c>
      <c r="S4003" s="5" t="s">
        <v>12</v>
      </c>
      <c r="T4003" s="6">
        <f>T3997</f>
        <v>279</v>
      </c>
      <c r="U4003" s="7">
        <f>U3997</f>
        <v>474</v>
      </c>
      <c r="V4003" s="6">
        <f>V3997</f>
        <v>311</v>
      </c>
      <c r="W4003" s="7">
        <f>W3997</f>
        <v>316</v>
      </c>
      <c r="X4003" s="8">
        <f>SUM(T4003:W4003)</f>
        <v>1380</v>
      </c>
      <c r="Y4003" s="6">
        <f>Y3997</f>
        <v>178</v>
      </c>
      <c r="Z4003" s="7">
        <f>Z3997</f>
        <v>337</v>
      </c>
      <c r="AA4003" s="6">
        <f>AA3997</f>
        <v>208</v>
      </c>
      <c r="AB4003" s="7">
        <f>AB3997</f>
        <v>314</v>
      </c>
      <c r="AC4003" s="8">
        <f>SUM(Y4003:AB4003)</f>
        <v>1037</v>
      </c>
      <c r="AD4003" s="7">
        <f>AD3997</f>
        <v>371</v>
      </c>
      <c r="AE4003" s="7">
        <f>AE3997</f>
        <v>594</v>
      </c>
      <c r="AF4003" s="6">
        <f>AF3997</f>
        <v>451</v>
      </c>
      <c r="AG4003" s="7">
        <f>AG3997</f>
        <v>315</v>
      </c>
      <c r="AH4003" s="8">
        <f>SUM(AD4003:AG4003)</f>
        <v>1731</v>
      </c>
      <c r="AI4003" s="9">
        <f>X4003+AC4003+AH4003</f>
        <v>4148</v>
      </c>
    </row>
    <row r="4004" spans="1:37" x14ac:dyDescent="0.15">
      <c r="A4004" s="11" t="s">
        <v>9</v>
      </c>
      <c r="B4004" s="31">
        <v>3</v>
      </c>
      <c r="C4004" s="32"/>
      <c r="D4004" s="33"/>
      <c r="E4004" s="32"/>
      <c r="F4004" s="14">
        <f t="shared" ref="F4004:F4013" si="3276">SUM(B4004:E4004)</f>
        <v>3</v>
      </c>
      <c r="G4004" s="31">
        <v>3</v>
      </c>
      <c r="H4004" s="32">
        <v>3</v>
      </c>
      <c r="I4004" s="33"/>
      <c r="J4004" s="32"/>
      <c r="K4004" s="14">
        <f t="shared" ref="K4004:K4013" si="3277">SUM(G4004:J4004)</f>
        <v>6</v>
      </c>
      <c r="L4004" s="31">
        <v>3</v>
      </c>
      <c r="M4004" s="32"/>
      <c r="N4004" s="33"/>
      <c r="O4004" s="32"/>
      <c r="P4004" s="14">
        <f t="shared" ref="P4004:P4013" si="3278">SUM(L4004:O4004)</f>
        <v>3</v>
      </c>
      <c r="Q4004" s="15">
        <f t="shared" ref="Q4004:Q4038" si="3279">F4004+K4004+P4004</f>
        <v>12</v>
      </c>
      <c r="R4004" s="56">
        <v>45996</v>
      </c>
      <c r="S4004" s="11" t="s">
        <v>9</v>
      </c>
      <c r="T4004" s="12"/>
      <c r="U4004" s="13"/>
      <c r="V4004" s="12"/>
      <c r="W4004" s="30"/>
      <c r="X4004" s="14">
        <f>SUM(T4004:W4004)</f>
        <v>0</v>
      </c>
      <c r="Y4004" s="12"/>
      <c r="Z4004" s="13"/>
      <c r="AA4004" s="12"/>
      <c r="AB4004" s="30"/>
      <c r="AC4004" s="14">
        <f>SUM(Y4004:AB4004)</f>
        <v>0</v>
      </c>
      <c r="AD4004" s="12"/>
      <c r="AE4004" s="13"/>
      <c r="AF4004" s="12"/>
      <c r="AG4004" s="30"/>
      <c r="AH4004" s="14">
        <f>SUM(AD4004:AG4004)</f>
        <v>0</v>
      </c>
      <c r="AI4004" s="15">
        <f t="shared" ref="AI4004:AI4014" si="3280">X4004+AC4004+AH4004</f>
        <v>0</v>
      </c>
    </row>
    <row r="4005" spans="1:37" x14ac:dyDescent="0.15">
      <c r="A4005" s="11" t="s">
        <v>66</v>
      </c>
      <c r="B4005" s="37">
        <v>1</v>
      </c>
      <c r="C4005" s="19"/>
      <c r="D4005" s="18"/>
      <c r="E4005" s="32">
        <v>1</v>
      </c>
      <c r="F4005" s="14">
        <f t="shared" si="3276"/>
        <v>2</v>
      </c>
      <c r="G4005" s="37">
        <v>1</v>
      </c>
      <c r="H4005" s="19"/>
      <c r="I4005" s="18"/>
      <c r="J4005" s="32">
        <v>1</v>
      </c>
      <c r="K4005" s="14">
        <f t="shared" si="3277"/>
        <v>2</v>
      </c>
      <c r="L4005" s="37">
        <v>1</v>
      </c>
      <c r="M4005" s="19"/>
      <c r="N4005" s="18"/>
      <c r="O4005" s="32">
        <v>1</v>
      </c>
      <c r="P4005" s="14">
        <f t="shared" si="3278"/>
        <v>2</v>
      </c>
      <c r="Q4005" s="15">
        <f t="shared" si="3279"/>
        <v>6</v>
      </c>
      <c r="R4005" s="56">
        <v>46000</v>
      </c>
      <c r="S4005" s="11" t="s">
        <v>9</v>
      </c>
      <c r="T4005" s="46"/>
      <c r="U4005" s="47"/>
      <c r="V4005" s="46"/>
      <c r="W4005" s="88"/>
      <c r="X4005" s="14">
        <f t="shared" ref="X4005:X4013" si="3281">SUM(T4005:W4005)</f>
        <v>0</v>
      </c>
      <c r="Y4005" s="46"/>
      <c r="Z4005" s="47"/>
      <c r="AA4005" s="46"/>
      <c r="AB4005" s="88"/>
      <c r="AC4005" s="14">
        <f t="shared" ref="AC4005:AC4013" si="3282">SUM(Y4005:AB4005)</f>
        <v>0</v>
      </c>
      <c r="AD4005" s="46"/>
      <c r="AE4005" s="47"/>
      <c r="AF4005" s="46"/>
      <c r="AG4005" s="88"/>
      <c r="AH4005" s="14">
        <f t="shared" ref="AH4005:AH4013" si="3283">SUM(AD4005:AG4005)</f>
        <v>0</v>
      </c>
      <c r="AI4005" s="15">
        <f t="shared" si="3280"/>
        <v>0</v>
      </c>
    </row>
    <row r="4006" spans="1:37" x14ac:dyDescent="0.15">
      <c r="A4006" s="194" t="s">
        <v>9</v>
      </c>
      <c r="B4006" s="205"/>
      <c r="C4006" s="206">
        <v>3</v>
      </c>
      <c r="D4006" s="205"/>
      <c r="E4006" s="207"/>
      <c r="F4006" s="199">
        <f t="shared" si="3276"/>
        <v>3</v>
      </c>
      <c r="G4006" s="205"/>
      <c r="H4006" s="206"/>
      <c r="I4006" s="205"/>
      <c r="J4006" s="207"/>
      <c r="K4006" s="199">
        <f t="shared" si="3277"/>
        <v>0</v>
      </c>
      <c r="L4006" s="205"/>
      <c r="M4006" s="206">
        <v>3</v>
      </c>
      <c r="N4006" s="205"/>
      <c r="O4006" s="207"/>
      <c r="P4006" s="199">
        <f t="shared" si="3278"/>
        <v>3</v>
      </c>
      <c r="Q4006" s="200">
        <f t="shared" si="3279"/>
        <v>6</v>
      </c>
      <c r="R4006" s="148">
        <v>46016</v>
      </c>
      <c r="S4006" s="11" t="s">
        <v>173</v>
      </c>
      <c r="T4006" s="46">
        <v>150</v>
      </c>
      <c r="U4006" s="47">
        <v>300</v>
      </c>
      <c r="V4006" s="46">
        <v>200</v>
      </c>
      <c r="W4006" s="88">
        <v>150</v>
      </c>
      <c r="X4006" s="14">
        <f t="shared" si="3281"/>
        <v>800</v>
      </c>
      <c r="Y4006" s="46">
        <v>300</v>
      </c>
      <c r="Z4006" s="47">
        <v>600</v>
      </c>
      <c r="AA4006" s="46">
        <v>350</v>
      </c>
      <c r="AB4006" s="88">
        <v>200</v>
      </c>
      <c r="AC4006" s="14">
        <f t="shared" si="3282"/>
        <v>1450</v>
      </c>
      <c r="AD4006" s="46">
        <v>100</v>
      </c>
      <c r="AE4006" s="47">
        <v>350</v>
      </c>
      <c r="AF4006" s="46">
        <v>200</v>
      </c>
      <c r="AG4006" s="88">
        <v>100</v>
      </c>
      <c r="AH4006" s="14">
        <f t="shared" si="3283"/>
        <v>750</v>
      </c>
      <c r="AI4006" s="15">
        <f t="shared" si="3280"/>
        <v>3000</v>
      </c>
      <c r="AJ4006" s="56" t="s">
        <v>2765</v>
      </c>
      <c r="AK4006" s="52"/>
    </row>
    <row r="4007" spans="1:37" x14ac:dyDescent="0.15">
      <c r="A4007" s="11" t="s">
        <v>2788</v>
      </c>
      <c r="B4007" s="12">
        <v>1</v>
      </c>
      <c r="C4007" s="13"/>
      <c r="D4007" s="12"/>
      <c r="E4007" s="30"/>
      <c r="F4007" s="14">
        <f t="shared" si="3276"/>
        <v>1</v>
      </c>
      <c r="G4007" s="12">
        <v>1</v>
      </c>
      <c r="H4007" s="13"/>
      <c r="I4007" s="12"/>
      <c r="J4007" s="30"/>
      <c r="K4007" s="14">
        <f t="shared" si="3277"/>
        <v>1</v>
      </c>
      <c r="L4007" s="12">
        <v>1</v>
      </c>
      <c r="M4007" s="13"/>
      <c r="N4007" s="12"/>
      <c r="O4007" s="30"/>
      <c r="P4007" s="14">
        <f t="shared" si="3278"/>
        <v>1</v>
      </c>
      <c r="Q4007" s="15">
        <f t="shared" si="3279"/>
        <v>3</v>
      </c>
      <c r="R4007" s="93">
        <v>46015</v>
      </c>
      <c r="S4007" s="11" t="s">
        <v>9</v>
      </c>
      <c r="T4007" s="46"/>
      <c r="U4007" s="47"/>
      <c r="V4007" s="46"/>
      <c r="W4007" s="88"/>
      <c r="X4007" s="14">
        <f t="shared" si="3281"/>
        <v>0</v>
      </c>
      <c r="Y4007" s="46"/>
      <c r="Z4007" s="47"/>
      <c r="AA4007" s="46"/>
      <c r="AB4007" s="88"/>
      <c r="AC4007" s="14">
        <f t="shared" si="3282"/>
        <v>0</v>
      </c>
      <c r="AD4007" s="46"/>
      <c r="AE4007" s="47"/>
      <c r="AF4007" s="46"/>
      <c r="AG4007" s="88"/>
      <c r="AH4007" s="14">
        <f t="shared" si="3283"/>
        <v>0</v>
      </c>
      <c r="AI4007" s="15">
        <f t="shared" si="3280"/>
        <v>0</v>
      </c>
    </row>
    <row r="4008" spans="1:37" x14ac:dyDescent="0.15">
      <c r="A4008" s="11" t="s">
        <v>9</v>
      </c>
      <c r="B4008" s="12"/>
      <c r="C4008" s="13"/>
      <c r="D4008" s="12"/>
      <c r="E4008" s="30"/>
      <c r="F4008" s="14">
        <f t="shared" si="3276"/>
        <v>0</v>
      </c>
      <c r="G4008" s="12"/>
      <c r="H4008" s="13"/>
      <c r="I4008" s="12"/>
      <c r="J4008" s="30"/>
      <c r="K4008" s="14">
        <f t="shared" si="3277"/>
        <v>0</v>
      </c>
      <c r="L4008" s="12"/>
      <c r="M4008" s="13">
        <v>3</v>
      </c>
      <c r="N4008" s="12"/>
      <c r="O4008" s="30"/>
      <c r="P4008" s="14">
        <f t="shared" si="3278"/>
        <v>3</v>
      </c>
      <c r="Q4008" s="15">
        <f t="shared" si="3279"/>
        <v>3</v>
      </c>
      <c r="R4008" s="56">
        <v>46031</v>
      </c>
      <c r="S4008" s="11" t="s">
        <v>9</v>
      </c>
      <c r="T4008" s="46"/>
      <c r="U4008" s="47"/>
      <c r="V4008" s="46"/>
      <c r="W4008" s="88"/>
      <c r="X4008" s="14">
        <f t="shared" ref="X4008" si="3284">SUM(T4008:W4008)</f>
        <v>0</v>
      </c>
      <c r="Y4008" s="46"/>
      <c r="Z4008" s="47"/>
      <c r="AA4008" s="46"/>
      <c r="AB4008" s="88"/>
      <c r="AC4008" s="14">
        <f t="shared" ref="AC4008" si="3285">SUM(Y4008:AB4008)</f>
        <v>0</v>
      </c>
      <c r="AD4008" s="46"/>
      <c r="AE4008" s="47"/>
      <c r="AF4008" s="46"/>
      <c r="AG4008" s="88"/>
      <c r="AH4008" s="14">
        <f t="shared" ref="AH4008" si="3286">SUM(AD4008:AG4008)</f>
        <v>0</v>
      </c>
      <c r="AI4008" s="15">
        <f t="shared" ref="AI4008" si="3287">X4008+AC4008+AH4008</f>
        <v>0</v>
      </c>
    </row>
    <row r="4009" spans="1:37" x14ac:dyDescent="0.15">
      <c r="A4009" s="11" t="s">
        <v>9</v>
      </c>
      <c r="B4009" s="12"/>
      <c r="C4009" s="13"/>
      <c r="D4009" s="12"/>
      <c r="E4009" s="30"/>
      <c r="F4009" s="14">
        <f t="shared" si="3276"/>
        <v>0</v>
      </c>
      <c r="G4009" s="12"/>
      <c r="H4009" s="13"/>
      <c r="I4009" s="12"/>
      <c r="J4009" s="30"/>
      <c r="K4009" s="14">
        <f t="shared" si="3277"/>
        <v>0</v>
      </c>
      <c r="L4009" s="12"/>
      <c r="M4009" s="13"/>
      <c r="N4009" s="12"/>
      <c r="O4009" s="30"/>
      <c r="P4009" s="14">
        <f t="shared" si="3278"/>
        <v>0</v>
      </c>
      <c r="Q4009" s="15">
        <f t="shared" si="3279"/>
        <v>0</v>
      </c>
      <c r="S4009" s="11" t="s">
        <v>9</v>
      </c>
      <c r="T4009" s="46"/>
      <c r="U4009" s="47"/>
      <c r="V4009" s="46"/>
      <c r="W4009" s="88"/>
      <c r="X4009" s="14">
        <f t="shared" si="3281"/>
        <v>0</v>
      </c>
      <c r="Y4009" s="46"/>
      <c r="Z4009" s="47"/>
      <c r="AA4009" s="46"/>
      <c r="AB4009" s="88"/>
      <c r="AC4009" s="14">
        <f t="shared" si="3282"/>
        <v>0</v>
      </c>
      <c r="AD4009" s="46"/>
      <c r="AE4009" s="47"/>
      <c r="AF4009" s="46"/>
      <c r="AG4009" s="88"/>
      <c r="AH4009" s="14">
        <f t="shared" si="3283"/>
        <v>0</v>
      </c>
      <c r="AI4009" s="15">
        <f t="shared" si="3280"/>
        <v>0</v>
      </c>
    </row>
    <row r="4010" spans="1:37" x14ac:dyDescent="0.15">
      <c r="A4010" s="11" t="s">
        <v>9</v>
      </c>
      <c r="B4010" s="18"/>
      <c r="C4010" s="19"/>
      <c r="D4010" s="18"/>
      <c r="E4010" s="32"/>
      <c r="F4010" s="14">
        <f t="shared" si="3276"/>
        <v>0</v>
      </c>
      <c r="G4010" s="18"/>
      <c r="H4010" s="19"/>
      <c r="I4010" s="18"/>
      <c r="J4010" s="32"/>
      <c r="K4010" s="14">
        <f t="shared" si="3277"/>
        <v>0</v>
      </c>
      <c r="L4010" s="18"/>
      <c r="M4010" s="19"/>
      <c r="N4010" s="18"/>
      <c r="O4010" s="32"/>
      <c r="P4010" s="14">
        <f t="shared" si="3278"/>
        <v>0</v>
      </c>
      <c r="Q4010" s="15">
        <f t="shared" si="3279"/>
        <v>0</v>
      </c>
      <c r="S4010" s="11" t="s">
        <v>9</v>
      </c>
      <c r="T4010" s="46"/>
      <c r="U4010" s="47"/>
      <c r="V4010" s="46"/>
      <c r="W4010" s="88"/>
      <c r="X4010" s="14">
        <f t="shared" si="3281"/>
        <v>0</v>
      </c>
      <c r="Y4010" s="46"/>
      <c r="Z4010" s="47"/>
      <c r="AA4010" s="46"/>
      <c r="AB4010" s="88"/>
      <c r="AC4010" s="14">
        <f t="shared" si="3282"/>
        <v>0</v>
      </c>
      <c r="AD4010" s="46"/>
      <c r="AE4010" s="47"/>
      <c r="AF4010" s="46"/>
      <c r="AG4010" s="88"/>
      <c r="AH4010" s="14">
        <f t="shared" si="3283"/>
        <v>0</v>
      </c>
      <c r="AI4010" s="15">
        <f t="shared" si="3280"/>
        <v>0</v>
      </c>
    </row>
    <row r="4011" spans="1:37" x14ac:dyDescent="0.15">
      <c r="A4011" s="11" t="s">
        <v>9</v>
      </c>
      <c r="B4011" s="18"/>
      <c r="C4011" s="19"/>
      <c r="D4011" s="18"/>
      <c r="E4011" s="32"/>
      <c r="F4011" s="14">
        <f t="shared" si="3276"/>
        <v>0</v>
      </c>
      <c r="G4011" s="18"/>
      <c r="H4011" s="19"/>
      <c r="I4011" s="18"/>
      <c r="J4011" s="32"/>
      <c r="K4011" s="14">
        <f t="shared" si="3277"/>
        <v>0</v>
      </c>
      <c r="L4011" s="18"/>
      <c r="M4011" s="19"/>
      <c r="N4011" s="18"/>
      <c r="O4011" s="32"/>
      <c r="P4011" s="14">
        <f t="shared" si="3278"/>
        <v>0</v>
      </c>
      <c r="Q4011" s="15">
        <f t="shared" si="3279"/>
        <v>0</v>
      </c>
      <c r="S4011" s="11" t="s">
        <v>9</v>
      </c>
      <c r="T4011" s="62"/>
      <c r="U4011" s="47"/>
      <c r="V4011" s="46"/>
      <c r="W4011" s="47"/>
      <c r="X4011" s="123">
        <f t="shared" si="3281"/>
        <v>0</v>
      </c>
      <c r="Y4011" s="46"/>
      <c r="Z4011" s="47"/>
      <c r="AA4011" s="46"/>
      <c r="AB4011" s="47"/>
      <c r="AC4011" s="123">
        <f t="shared" si="3282"/>
        <v>0</v>
      </c>
      <c r="AD4011" s="46"/>
      <c r="AE4011" s="47"/>
      <c r="AF4011" s="46"/>
      <c r="AG4011" s="47"/>
      <c r="AH4011" s="123">
        <f t="shared" si="3283"/>
        <v>0</v>
      </c>
      <c r="AI4011" s="72">
        <f t="shared" si="3280"/>
        <v>0</v>
      </c>
    </row>
    <row r="4012" spans="1:37" x14ac:dyDescent="0.15">
      <c r="A4012" s="11" t="s">
        <v>9</v>
      </c>
      <c r="B4012" s="18"/>
      <c r="C4012" s="19"/>
      <c r="D4012" s="18"/>
      <c r="E4012" s="32"/>
      <c r="F4012" s="14">
        <f t="shared" si="3276"/>
        <v>0</v>
      </c>
      <c r="G4012" s="18"/>
      <c r="H4012" s="19"/>
      <c r="I4012" s="18"/>
      <c r="J4012" s="32"/>
      <c r="K4012" s="14">
        <f t="shared" si="3277"/>
        <v>0</v>
      </c>
      <c r="L4012" s="18"/>
      <c r="M4012" s="19"/>
      <c r="N4012" s="18"/>
      <c r="O4012" s="32"/>
      <c r="P4012" s="14">
        <f t="shared" si="3278"/>
        <v>0</v>
      </c>
      <c r="Q4012" s="15">
        <f t="shared" si="3279"/>
        <v>0</v>
      </c>
      <c r="S4012" s="11" t="s">
        <v>9</v>
      </c>
      <c r="T4012" s="89"/>
      <c r="U4012" s="88"/>
      <c r="V4012" s="89"/>
      <c r="W4012" s="88"/>
      <c r="X4012" s="14">
        <f t="shared" si="3281"/>
        <v>0</v>
      </c>
      <c r="Y4012" s="89"/>
      <c r="Z4012" s="88"/>
      <c r="AA4012" s="89"/>
      <c r="AB4012" s="88"/>
      <c r="AC4012" s="14">
        <f t="shared" si="3282"/>
        <v>0</v>
      </c>
      <c r="AD4012" s="89"/>
      <c r="AE4012" s="88"/>
      <c r="AF4012" s="89"/>
      <c r="AG4012" s="88"/>
      <c r="AH4012" s="14">
        <f t="shared" si="3283"/>
        <v>0</v>
      </c>
      <c r="AI4012" s="15">
        <f t="shared" si="3280"/>
        <v>0</v>
      </c>
    </row>
    <row r="4013" spans="1:37" ht="14.25" thickBot="1" x14ac:dyDescent="0.2">
      <c r="A4013" s="20" t="s">
        <v>9</v>
      </c>
      <c r="B4013" s="21"/>
      <c r="C4013" s="22"/>
      <c r="D4013" s="21"/>
      <c r="E4013" s="105"/>
      <c r="F4013" s="14">
        <f t="shared" si="3276"/>
        <v>0</v>
      </c>
      <c r="G4013" s="21"/>
      <c r="H4013" s="22"/>
      <c r="I4013" s="21"/>
      <c r="J4013" s="105"/>
      <c r="K4013" s="14">
        <f t="shared" si="3277"/>
        <v>0</v>
      </c>
      <c r="L4013" s="21"/>
      <c r="M4013" s="22"/>
      <c r="N4013" s="21"/>
      <c r="O4013" s="105"/>
      <c r="P4013" s="14">
        <f t="shared" si="3278"/>
        <v>0</v>
      </c>
      <c r="Q4013" s="24">
        <f t="shared" si="3279"/>
        <v>0</v>
      </c>
      <c r="S4013" s="11" t="s">
        <v>9</v>
      </c>
      <c r="T4013" s="48"/>
      <c r="U4013" s="49"/>
      <c r="V4013" s="48"/>
      <c r="W4013" s="109"/>
      <c r="X4013" s="14">
        <f t="shared" si="3281"/>
        <v>0</v>
      </c>
      <c r="Y4013" s="48"/>
      <c r="Z4013" s="49"/>
      <c r="AA4013" s="48"/>
      <c r="AB4013" s="109"/>
      <c r="AC4013" s="14">
        <f t="shared" si="3282"/>
        <v>0</v>
      </c>
      <c r="AD4013" s="48"/>
      <c r="AE4013" s="49"/>
      <c r="AF4013" s="48"/>
      <c r="AG4013" s="109"/>
      <c r="AH4013" s="14">
        <f t="shared" si="3283"/>
        <v>0</v>
      </c>
      <c r="AI4013" s="24">
        <f t="shared" si="3280"/>
        <v>0</v>
      </c>
    </row>
    <row r="4014" spans="1:37" ht="14.25" thickBot="1" x14ac:dyDescent="0.2">
      <c r="A4014" s="25" t="s">
        <v>10</v>
      </c>
      <c r="B4014" s="26">
        <f>SUM(B4003:B4013)</f>
        <v>8</v>
      </c>
      <c r="C4014" s="26">
        <f>SUM(C4003:C4013)</f>
        <v>7</v>
      </c>
      <c r="D4014" s="27">
        <f>SUM(D4003:D4013)</f>
        <v>7</v>
      </c>
      <c r="E4014" s="27">
        <f>SUM(E4003:E4013)</f>
        <v>7</v>
      </c>
      <c r="F4014" s="28">
        <f>SUM(B4014:E4014)</f>
        <v>29</v>
      </c>
      <c r="G4014" s="26">
        <f>SUM(G4003:G4013)</f>
        <v>8</v>
      </c>
      <c r="H4014" s="26">
        <f>SUM(H4003:H4013)</f>
        <v>5</v>
      </c>
      <c r="I4014" s="27">
        <f>SUM(I4003:I4013)</f>
        <v>7</v>
      </c>
      <c r="J4014" s="27">
        <f>SUM(J4003:J4013)</f>
        <v>5</v>
      </c>
      <c r="K4014" s="28">
        <f>SUM(G4014:J4014)</f>
        <v>25</v>
      </c>
      <c r="L4014" s="26">
        <f>SUM(L4003:L4013)</f>
        <v>8</v>
      </c>
      <c r="M4014" s="26">
        <f>SUM(M4003:M4013)</f>
        <v>10</v>
      </c>
      <c r="N4014" s="27">
        <f>SUM(N4003:N4013)</f>
        <v>7</v>
      </c>
      <c r="O4014" s="27">
        <f>SUM(O4003:O4013)</f>
        <v>6</v>
      </c>
      <c r="P4014" s="28">
        <f>SUM(L4014:O4014)</f>
        <v>31</v>
      </c>
      <c r="Q4014" s="29">
        <f t="shared" si="3279"/>
        <v>85</v>
      </c>
      <c r="S4014" s="25" t="s">
        <v>10</v>
      </c>
      <c r="T4014" s="26">
        <f>SUM(T4003:T4013)</f>
        <v>429</v>
      </c>
      <c r="U4014" s="26">
        <f>SUM(U4003:U4013)</f>
        <v>774</v>
      </c>
      <c r="V4014" s="27">
        <f>SUM(V4003:V4013)</f>
        <v>511</v>
      </c>
      <c r="W4014" s="27">
        <f>SUM(W4003:W4013)</f>
        <v>466</v>
      </c>
      <c r="X4014" s="28">
        <f>SUM(T4014:W4014)</f>
        <v>2180</v>
      </c>
      <c r="Y4014" s="26">
        <f>SUM(Y4003:Y4013)</f>
        <v>478</v>
      </c>
      <c r="Z4014" s="26">
        <f>SUM(Z4003:Z4013)</f>
        <v>937</v>
      </c>
      <c r="AA4014" s="27">
        <f>SUM(AA4003:AA4013)</f>
        <v>558</v>
      </c>
      <c r="AB4014" s="27">
        <f>SUM(AB4003:AB4013)</f>
        <v>514</v>
      </c>
      <c r="AC4014" s="28">
        <f>SUM(Y4014:AB4014)</f>
        <v>2487</v>
      </c>
      <c r="AD4014" s="26">
        <f>SUM(AD4003:AD4013)</f>
        <v>471</v>
      </c>
      <c r="AE4014" s="26">
        <f>SUM(AE4003:AE4013)</f>
        <v>944</v>
      </c>
      <c r="AF4014" s="27">
        <f>SUM(AF4003:AF4013)</f>
        <v>651</v>
      </c>
      <c r="AG4014" s="27">
        <f>SUM(AG4003:AG4013)</f>
        <v>415</v>
      </c>
      <c r="AH4014" s="28">
        <f>SUM(AD4014:AG4014)</f>
        <v>2481</v>
      </c>
      <c r="AI4014" s="29">
        <f t="shared" si="3280"/>
        <v>7148</v>
      </c>
    </row>
    <row r="4015" spans="1:37" x14ac:dyDescent="0.15">
      <c r="A4015" s="30" t="s">
        <v>2761</v>
      </c>
      <c r="B4015" s="31">
        <v>1</v>
      </c>
      <c r="C4015" s="32"/>
      <c r="D4015" s="33"/>
      <c r="E4015" s="32"/>
      <c r="F4015" s="14">
        <f>SUM(B4015:E4015)</f>
        <v>1</v>
      </c>
      <c r="G4015" s="31">
        <v>1</v>
      </c>
      <c r="H4015" s="32"/>
      <c r="I4015" s="33"/>
      <c r="J4015" s="32"/>
      <c r="K4015" s="14">
        <f>SUM(G4015:J4015)</f>
        <v>1</v>
      </c>
      <c r="L4015" s="31">
        <v>1</v>
      </c>
      <c r="M4015" s="32"/>
      <c r="N4015" s="33"/>
      <c r="O4015" s="32"/>
      <c r="P4015" s="14">
        <f>SUM(L4015:O4015)</f>
        <v>1</v>
      </c>
      <c r="Q4015" s="15">
        <f t="shared" si="3279"/>
        <v>3</v>
      </c>
      <c r="R4015" s="56">
        <v>45996</v>
      </c>
      <c r="S4015" s="30" t="s">
        <v>2759</v>
      </c>
      <c r="T4015" s="37">
        <v>1</v>
      </c>
      <c r="U4015" s="19">
        <v>7</v>
      </c>
      <c r="V4015" s="18">
        <v>2</v>
      </c>
      <c r="W4015" s="32"/>
      <c r="X4015" s="14">
        <f t="shared" ref="X4015:X4035" si="3288">SUM(T4015:W4015)</f>
        <v>10</v>
      </c>
      <c r="Y4015" s="37">
        <v>1</v>
      </c>
      <c r="Z4015" s="19">
        <v>7</v>
      </c>
      <c r="AA4015" s="18">
        <v>2</v>
      </c>
      <c r="AB4015" s="32"/>
      <c r="AC4015" s="14">
        <f t="shared" ref="AC4015:AC4035" si="3289">SUM(Y4015:AB4015)</f>
        <v>10</v>
      </c>
      <c r="AD4015" s="37">
        <v>1</v>
      </c>
      <c r="AE4015" s="19">
        <v>7</v>
      </c>
      <c r="AF4015" s="18">
        <v>2</v>
      </c>
      <c r="AG4015" s="32"/>
      <c r="AH4015" s="14">
        <f t="shared" ref="AH4015:AH4035" si="3290">SUM(AD4015:AG4015)</f>
        <v>10</v>
      </c>
      <c r="AI4015" s="15">
        <f t="shared" ref="AI4015:AI4035" si="3291">X4015+AC4015+AH4015</f>
        <v>30</v>
      </c>
      <c r="AJ4015" s="56">
        <v>45994</v>
      </c>
    </row>
    <row r="4016" spans="1:37" x14ac:dyDescent="0.15">
      <c r="A4016" s="30" t="s">
        <v>2762</v>
      </c>
      <c r="B4016" s="37"/>
      <c r="C4016" s="19"/>
      <c r="D4016" s="18">
        <v>1</v>
      </c>
      <c r="E4016" s="32"/>
      <c r="F4016" s="14">
        <f t="shared" ref="F4016:F4038" si="3292">SUM(B4016:E4016)</f>
        <v>1</v>
      </c>
      <c r="G4016" s="37"/>
      <c r="H4016" s="19"/>
      <c r="I4016" s="18">
        <v>1</v>
      </c>
      <c r="J4016" s="32"/>
      <c r="K4016" s="14">
        <f t="shared" ref="K4016:K4038" si="3293">SUM(G4016:J4016)</f>
        <v>1</v>
      </c>
      <c r="L4016" s="37"/>
      <c r="M4016" s="19"/>
      <c r="N4016" s="18">
        <v>1</v>
      </c>
      <c r="O4016" s="32"/>
      <c r="P4016" s="14">
        <f t="shared" ref="P4016:P4038" si="3294">SUM(L4016:O4016)</f>
        <v>1</v>
      </c>
      <c r="Q4016" s="15">
        <f t="shared" si="3279"/>
        <v>3</v>
      </c>
      <c r="R4016" s="56">
        <v>45996</v>
      </c>
      <c r="S4016" s="30" t="s">
        <v>2747</v>
      </c>
      <c r="T4016" s="37">
        <v>2</v>
      </c>
      <c r="U4016" s="19"/>
      <c r="V4016" s="18"/>
      <c r="W4016" s="32"/>
      <c r="X4016" s="14">
        <f t="shared" si="3288"/>
        <v>2</v>
      </c>
      <c r="Y4016" s="37">
        <v>2</v>
      </c>
      <c r="Z4016" s="19"/>
      <c r="AA4016" s="18"/>
      <c r="AB4016" s="32"/>
      <c r="AC4016" s="14">
        <f t="shared" si="3289"/>
        <v>2</v>
      </c>
      <c r="AD4016" s="37">
        <v>2</v>
      </c>
      <c r="AE4016" s="19"/>
      <c r="AF4016" s="18"/>
      <c r="AG4016" s="32"/>
      <c r="AH4016" s="14">
        <f t="shared" si="3290"/>
        <v>2</v>
      </c>
      <c r="AI4016" s="15">
        <f t="shared" si="3291"/>
        <v>6</v>
      </c>
      <c r="AJ4016" s="56">
        <v>45994</v>
      </c>
    </row>
    <row r="4017" spans="1:37" x14ac:dyDescent="0.15">
      <c r="A4017" s="30" t="s">
        <v>2764</v>
      </c>
      <c r="B4017" s="37">
        <v>1</v>
      </c>
      <c r="C4017" s="19"/>
      <c r="D4017" s="18">
        <v>1</v>
      </c>
      <c r="E4017" s="32"/>
      <c r="F4017" s="14">
        <f t="shared" si="3292"/>
        <v>2</v>
      </c>
      <c r="G4017" s="37">
        <v>1</v>
      </c>
      <c r="H4017" s="19"/>
      <c r="I4017" s="18">
        <v>1</v>
      </c>
      <c r="J4017" s="32"/>
      <c r="K4017" s="14">
        <f t="shared" si="3293"/>
        <v>2</v>
      </c>
      <c r="L4017" s="37">
        <v>1</v>
      </c>
      <c r="M4017" s="19"/>
      <c r="N4017" s="18">
        <v>1</v>
      </c>
      <c r="O4017" s="32"/>
      <c r="P4017" s="14">
        <f t="shared" si="3294"/>
        <v>2</v>
      </c>
      <c r="Q4017" s="15">
        <f t="shared" si="3279"/>
        <v>6</v>
      </c>
      <c r="R4017" s="56">
        <v>46001</v>
      </c>
      <c r="S4017" s="30" t="s">
        <v>2760</v>
      </c>
      <c r="T4017" s="37"/>
      <c r="U4017" s="19">
        <v>3</v>
      </c>
      <c r="V4017" s="18"/>
      <c r="W4017" s="32">
        <v>1</v>
      </c>
      <c r="X4017" s="14">
        <f t="shared" si="3288"/>
        <v>4</v>
      </c>
      <c r="Y4017" s="37"/>
      <c r="Z4017" s="19">
        <v>3</v>
      </c>
      <c r="AA4017" s="18"/>
      <c r="AB4017" s="32">
        <v>1</v>
      </c>
      <c r="AC4017" s="14">
        <f t="shared" si="3289"/>
        <v>4</v>
      </c>
      <c r="AD4017" s="37"/>
      <c r="AE4017" s="19">
        <v>3</v>
      </c>
      <c r="AF4017" s="18"/>
      <c r="AG4017" s="32">
        <v>1</v>
      </c>
      <c r="AH4017" s="14">
        <f t="shared" si="3290"/>
        <v>4</v>
      </c>
      <c r="AI4017" s="15">
        <f t="shared" si="3291"/>
        <v>12</v>
      </c>
      <c r="AJ4017" s="56">
        <v>45995</v>
      </c>
    </row>
    <row r="4018" spans="1:37" x14ac:dyDescent="0.15">
      <c r="A4018" s="30" t="s">
        <v>88</v>
      </c>
      <c r="B4018" s="37"/>
      <c r="C4018" s="19"/>
      <c r="D4018" s="18"/>
      <c r="E4018" s="32"/>
      <c r="F4018" s="14">
        <f t="shared" si="3292"/>
        <v>0</v>
      </c>
      <c r="G4018" s="37"/>
      <c r="H4018" s="19"/>
      <c r="I4018" s="18"/>
      <c r="J4018" s="32"/>
      <c r="K4018" s="14">
        <f t="shared" si="3293"/>
        <v>0</v>
      </c>
      <c r="L4018" s="37"/>
      <c r="M4018" s="19"/>
      <c r="N4018" s="18"/>
      <c r="O4018" s="32">
        <v>1</v>
      </c>
      <c r="P4018" s="14">
        <f t="shared" si="3294"/>
        <v>1</v>
      </c>
      <c r="Q4018" s="15">
        <f t="shared" si="3279"/>
        <v>1</v>
      </c>
      <c r="R4018" s="93">
        <v>46001</v>
      </c>
      <c r="S4018" s="39" t="s">
        <v>2743</v>
      </c>
      <c r="T4018" s="37">
        <v>3</v>
      </c>
      <c r="U4018" s="19"/>
      <c r="V4018" s="18"/>
      <c r="W4018" s="32"/>
      <c r="X4018" s="14">
        <f t="shared" si="3288"/>
        <v>3</v>
      </c>
      <c r="Y4018" s="37">
        <v>3</v>
      </c>
      <c r="Z4018" s="19">
        <v>3</v>
      </c>
      <c r="AA4018" s="18"/>
      <c r="AB4018" s="32"/>
      <c r="AC4018" s="14">
        <f t="shared" si="3289"/>
        <v>6</v>
      </c>
      <c r="AD4018" s="37">
        <v>3</v>
      </c>
      <c r="AE4018" s="19"/>
      <c r="AF4018" s="18"/>
      <c r="AG4018" s="32"/>
      <c r="AH4018" s="14">
        <f t="shared" si="3290"/>
        <v>3</v>
      </c>
      <c r="AI4018" s="15">
        <f t="shared" si="3291"/>
        <v>12</v>
      </c>
      <c r="AJ4018" s="56">
        <v>45996</v>
      </c>
    </row>
    <row r="4019" spans="1:37" x14ac:dyDescent="0.15">
      <c r="A4019" s="30" t="s">
        <v>2772</v>
      </c>
      <c r="B4019" s="37"/>
      <c r="C4019" s="19"/>
      <c r="D4019" s="18">
        <v>1</v>
      </c>
      <c r="E4019" s="32"/>
      <c r="F4019" s="14">
        <f t="shared" si="3292"/>
        <v>1</v>
      </c>
      <c r="G4019" s="37"/>
      <c r="H4019" s="19"/>
      <c r="I4019" s="18">
        <v>1</v>
      </c>
      <c r="J4019" s="32"/>
      <c r="K4019" s="14">
        <f t="shared" si="3293"/>
        <v>1</v>
      </c>
      <c r="L4019" s="37"/>
      <c r="M4019" s="19"/>
      <c r="N4019" s="18">
        <v>1</v>
      </c>
      <c r="O4019" s="32"/>
      <c r="P4019" s="14">
        <f t="shared" si="3294"/>
        <v>1</v>
      </c>
      <c r="Q4019" s="15">
        <f t="shared" si="3279"/>
        <v>3</v>
      </c>
      <c r="R4019" s="56">
        <v>46003</v>
      </c>
      <c r="S4019" s="30" t="s">
        <v>2763</v>
      </c>
      <c r="T4019" s="37"/>
      <c r="U4019" s="19"/>
      <c r="V4019" s="18">
        <v>1</v>
      </c>
      <c r="W4019" s="32">
        <v>3</v>
      </c>
      <c r="X4019" s="14">
        <f t="shared" si="3288"/>
        <v>4</v>
      </c>
      <c r="Y4019" s="37"/>
      <c r="Z4019" s="19"/>
      <c r="AA4019" s="18">
        <v>1</v>
      </c>
      <c r="AB4019" s="32">
        <v>3</v>
      </c>
      <c r="AC4019" s="14">
        <f t="shared" si="3289"/>
        <v>4</v>
      </c>
      <c r="AD4019" s="37"/>
      <c r="AE4019" s="19"/>
      <c r="AF4019" s="18">
        <v>1</v>
      </c>
      <c r="AG4019" s="32">
        <v>3</v>
      </c>
      <c r="AH4019" s="14">
        <f t="shared" si="3290"/>
        <v>4</v>
      </c>
      <c r="AI4019" s="15">
        <f t="shared" si="3291"/>
        <v>12</v>
      </c>
      <c r="AJ4019" s="56">
        <v>45999</v>
      </c>
    </row>
    <row r="4020" spans="1:37" x14ac:dyDescent="0.15">
      <c r="A4020" s="30" t="s">
        <v>2776</v>
      </c>
      <c r="B4020" s="37"/>
      <c r="C4020" s="19">
        <v>1</v>
      </c>
      <c r="D4020" s="18"/>
      <c r="E4020" s="32"/>
      <c r="F4020" s="14">
        <f t="shared" si="3292"/>
        <v>1</v>
      </c>
      <c r="G4020" s="37"/>
      <c r="H4020" s="19">
        <v>1</v>
      </c>
      <c r="I4020" s="18"/>
      <c r="J4020" s="32"/>
      <c r="K4020" s="14">
        <f t="shared" si="3293"/>
        <v>1</v>
      </c>
      <c r="L4020" s="37"/>
      <c r="M4020" s="19">
        <v>1</v>
      </c>
      <c r="N4020" s="18"/>
      <c r="O4020" s="32"/>
      <c r="P4020" s="14">
        <f t="shared" si="3294"/>
        <v>1</v>
      </c>
      <c r="Q4020" s="15">
        <f t="shared" si="3279"/>
        <v>3</v>
      </c>
      <c r="R4020" s="56">
        <v>46009</v>
      </c>
      <c r="S4020" s="30" t="s">
        <v>2766</v>
      </c>
      <c r="T4020" s="37"/>
      <c r="U4020" s="19"/>
      <c r="V4020" s="18">
        <v>3</v>
      </c>
      <c r="W4020" s="32"/>
      <c r="X4020" s="14">
        <f t="shared" si="3288"/>
        <v>3</v>
      </c>
      <c r="Y4020" s="37"/>
      <c r="Z4020" s="19"/>
      <c r="AA4020" s="18">
        <v>3</v>
      </c>
      <c r="AB4020" s="32"/>
      <c r="AC4020" s="14">
        <f t="shared" si="3289"/>
        <v>3</v>
      </c>
      <c r="AD4020" s="37"/>
      <c r="AE4020" s="19"/>
      <c r="AF4020" s="18">
        <v>3</v>
      </c>
      <c r="AG4020" s="32"/>
      <c r="AH4020" s="14">
        <f t="shared" si="3290"/>
        <v>3</v>
      </c>
      <c r="AI4020" s="15">
        <f t="shared" si="3291"/>
        <v>9</v>
      </c>
      <c r="AJ4020" s="56">
        <v>46002</v>
      </c>
    </row>
    <row r="4021" spans="1:37" x14ac:dyDescent="0.15">
      <c r="A4021" s="30" t="s">
        <v>2777</v>
      </c>
      <c r="B4021" s="37"/>
      <c r="C4021" s="19"/>
      <c r="D4021" s="18"/>
      <c r="E4021" s="32"/>
      <c r="F4021" s="14">
        <f t="shared" si="3292"/>
        <v>0</v>
      </c>
      <c r="G4021" s="37"/>
      <c r="H4021" s="19"/>
      <c r="I4021" s="18">
        <v>1</v>
      </c>
      <c r="J4021" s="32"/>
      <c r="K4021" s="14">
        <f t="shared" si="3293"/>
        <v>1</v>
      </c>
      <c r="L4021" s="37"/>
      <c r="M4021" s="19"/>
      <c r="N4021" s="18"/>
      <c r="O4021" s="32"/>
      <c r="P4021" s="14">
        <f t="shared" si="3294"/>
        <v>0</v>
      </c>
      <c r="Q4021" s="15">
        <f t="shared" si="3279"/>
        <v>1</v>
      </c>
      <c r="R4021" s="56">
        <v>46009</v>
      </c>
      <c r="S4021" s="30" t="s">
        <v>2770</v>
      </c>
      <c r="T4021" s="37">
        <v>7</v>
      </c>
      <c r="U4021" s="19">
        <v>30</v>
      </c>
      <c r="V4021" s="18">
        <v>6</v>
      </c>
      <c r="W4021" s="32">
        <v>10</v>
      </c>
      <c r="X4021" s="14">
        <f t="shared" si="3288"/>
        <v>53</v>
      </c>
      <c r="Y4021" s="37">
        <v>15</v>
      </c>
      <c r="Z4021" s="19">
        <v>8</v>
      </c>
      <c r="AA4021" s="18">
        <v>15</v>
      </c>
      <c r="AB4021" s="32">
        <v>18</v>
      </c>
      <c r="AC4021" s="14">
        <f t="shared" si="3289"/>
        <v>56</v>
      </c>
      <c r="AD4021" s="37">
        <v>4</v>
      </c>
      <c r="AE4021" s="19">
        <v>15</v>
      </c>
      <c r="AF4021" s="18">
        <v>10</v>
      </c>
      <c r="AG4021" s="32">
        <v>10</v>
      </c>
      <c r="AH4021" s="14">
        <f t="shared" si="3290"/>
        <v>39</v>
      </c>
      <c r="AI4021" s="15">
        <f t="shared" si="3291"/>
        <v>148</v>
      </c>
      <c r="AJ4021" s="56">
        <v>46002</v>
      </c>
    </row>
    <row r="4022" spans="1:37" x14ac:dyDescent="0.15">
      <c r="A4022" s="30" t="s">
        <v>2779</v>
      </c>
      <c r="B4022" s="37">
        <v>2</v>
      </c>
      <c r="C4022" s="19"/>
      <c r="D4022" s="18"/>
      <c r="E4022" s="32"/>
      <c r="F4022" s="14">
        <f t="shared" si="3292"/>
        <v>2</v>
      </c>
      <c r="G4022" s="37">
        <v>2</v>
      </c>
      <c r="H4022" s="19"/>
      <c r="I4022" s="18"/>
      <c r="J4022" s="32"/>
      <c r="K4022" s="14">
        <f t="shared" si="3293"/>
        <v>2</v>
      </c>
      <c r="L4022" s="37">
        <v>2</v>
      </c>
      <c r="M4022" s="19"/>
      <c r="N4022" s="18"/>
      <c r="O4022" s="32"/>
      <c r="P4022" s="14">
        <f t="shared" si="3294"/>
        <v>2</v>
      </c>
      <c r="Q4022" s="15">
        <f t="shared" si="3279"/>
        <v>6</v>
      </c>
      <c r="R4022" s="56">
        <v>46010</v>
      </c>
      <c r="S4022" s="30" t="s">
        <v>2771</v>
      </c>
      <c r="T4022" s="37">
        <v>40</v>
      </c>
      <c r="U4022" s="19">
        <v>130</v>
      </c>
      <c r="V4022" s="18">
        <v>40</v>
      </c>
      <c r="W4022" s="32">
        <v>50</v>
      </c>
      <c r="X4022" s="14">
        <f t="shared" si="3288"/>
        <v>260</v>
      </c>
      <c r="Y4022" s="37">
        <v>35</v>
      </c>
      <c r="Z4022" s="19">
        <v>45</v>
      </c>
      <c r="AA4022" s="18">
        <v>55</v>
      </c>
      <c r="AB4022" s="32">
        <v>60</v>
      </c>
      <c r="AC4022" s="14">
        <f t="shared" si="3289"/>
        <v>195</v>
      </c>
      <c r="AD4022" s="37">
        <v>10</v>
      </c>
      <c r="AE4022" s="19">
        <v>40</v>
      </c>
      <c r="AF4022" s="18">
        <v>35</v>
      </c>
      <c r="AG4022" s="32">
        <v>45</v>
      </c>
      <c r="AH4022" s="14">
        <f t="shared" si="3290"/>
        <v>130</v>
      </c>
      <c r="AI4022" s="15">
        <f t="shared" si="3291"/>
        <v>585</v>
      </c>
      <c r="AJ4022" s="56">
        <v>46002</v>
      </c>
    </row>
    <row r="4023" spans="1:37" x14ac:dyDescent="0.15">
      <c r="A4023" s="30" t="s">
        <v>2785</v>
      </c>
      <c r="B4023" s="37"/>
      <c r="C4023" s="19">
        <v>1</v>
      </c>
      <c r="D4023" s="18"/>
      <c r="E4023" s="32"/>
      <c r="F4023" s="14">
        <f t="shared" si="3292"/>
        <v>1</v>
      </c>
      <c r="G4023" s="37"/>
      <c r="H4023" s="19">
        <v>1</v>
      </c>
      <c r="I4023" s="18"/>
      <c r="J4023" s="32"/>
      <c r="K4023" s="14">
        <f t="shared" si="3293"/>
        <v>1</v>
      </c>
      <c r="L4023" s="37"/>
      <c r="M4023" s="19">
        <v>1</v>
      </c>
      <c r="N4023" s="18"/>
      <c r="O4023" s="32"/>
      <c r="P4023" s="14">
        <f t="shared" si="3294"/>
        <v>1</v>
      </c>
      <c r="Q4023" s="15">
        <f t="shared" si="3279"/>
        <v>3</v>
      </c>
      <c r="R4023" s="56">
        <v>46010</v>
      </c>
      <c r="S4023" s="30" t="s">
        <v>2773</v>
      </c>
      <c r="T4023" s="37"/>
      <c r="U4023" s="19"/>
      <c r="V4023" s="18"/>
      <c r="W4023" s="32">
        <v>8</v>
      </c>
      <c r="X4023" s="14">
        <f t="shared" si="3288"/>
        <v>8</v>
      </c>
      <c r="Y4023" s="37">
        <v>15</v>
      </c>
      <c r="Z4023" s="19">
        <v>12</v>
      </c>
      <c r="AA4023" s="18"/>
      <c r="AB4023" s="32"/>
      <c r="AC4023" s="14">
        <f t="shared" si="3289"/>
        <v>27</v>
      </c>
      <c r="AD4023" s="37"/>
      <c r="AE4023" s="19"/>
      <c r="AF4023" s="18"/>
      <c r="AG4023" s="32"/>
      <c r="AH4023" s="14">
        <f t="shared" si="3290"/>
        <v>0</v>
      </c>
      <c r="AI4023" s="15">
        <f t="shared" si="3291"/>
        <v>35</v>
      </c>
      <c r="AJ4023" s="56">
        <v>46003</v>
      </c>
    </row>
    <row r="4024" spans="1:37" x14ac:dyDescent="0.15">
      <c r="A4024" s="30" t="s">
        <v>88</v>
      </c>
      <c r="B4024" s="37"/>
      <c r="C4024" s="19"/>
      <c r="D4024" s="18"/>
      <c r="E4024" s="32"/>
      <c r="F4024" s="14">
        <f t="shared" si="3292"/>
        <v>0</v>
      </c>
      <c r="G4024" s="37"/>
      <c r="H4024" s="19"/>
      <c r="I4024" s="18"/>
      <c r="J4024" s="32"/>
      <c r="K4024" s="14">
        <f t="shared" si="3293"/>
        <v>0</v>
      </c>
      <c r="L4024" s="37"/>
      <c r="M4024" s="19">
        <v>2</v>
      </c>
      <c r="N4024" s="18"/>
      <c r="O4024" s="32"/>
      <c r="P4024" s="14">
        <f t="shared" si="3294"/>
        <v>2</v>
      </c>
      <c r="Q4024" s="15">
        <f t="shared" si="3279"/>
        <v>2</v>
      </c>
      <c r="R4024" s="93">
        <v>46027</v>
      </c>
      <c r="S4024" s="30" t="s">
        <v>2774</v>
      </c>
      <c r="T4024" s="37">
        <v>1</v>
      </c>
      <c r="U4024" s="19">
        <v>1</v>
      </c>
      <c r="V4024" s="18">
        <v>1</v>
      </c>
      <c r="W4024" s="32"/>
      <c r="X4024" s="14">
        <f t="shared" si="3288"/>
        <v>3</v>
      </c>
      <c r="Y4024" s="37">
        <v>1</v>
      </c>
      <c r="Z4024" s="19">
        <v>1</v>
      </c>
      <c r="AA4024" s="18">
        <v>1</v>
      </c>
      <c r="AB4024" s="32"/>
      <c r="AC4024" s="14">
        <f t="shared" si="3289"/>
        <v>3</v>
      </c>
      <c r="AD4024" s="37">
        <v>1</v>
      </c>
      <c r="AE4024" s="19">
        <v>1</v>
      </c>
      <c r="AF4024" s="18">
        <v>1</v>
      </c>
      <c r="AG4024" s="32"/>
      <c r="AH4024" s="14">
        <f t="shared" si="3290"/>
        <v>3</v>
      </c>
      <c r="AI4024" s="15">
        <f t="shared" si="3291"/>
        <v>9</v>
      </c>
      <c r="AJ4024" s="56">
        <v>46006</v>
      </c>
    </row>
    <row r="4025" spans="1:37" x14ac:dyDescent="0.15">
      <c r="A4025" s="30" t="s">
        <v>2793</v>
      </c>
      <c r="B4025" s="37"/>
      <c r="C4025" s="19"/>
      <c r="D4025" s="18"/>
      <c r="E4025" s="32">
        <v>1</v>
      </c>
      <c r="F4025" s="14">
        <f t="shared" si="3292"/>
        <v>1</v>
      </c>
      <c r="G4025" s="37"/>
      <c r="H4025" s="19"/>
      <c r="I4025" s="18"/>
      <c r="J4025" s="32">
        <v>1</v>
      </c>
      <c r="K4025" s="14">
        <f t="shared" si="3293"/>
        <v>1</v>
      </c>
      <c r="L4025" s="37"/>
      <c r="M4025" s="19"/>
      <c r="N4025" s="18"/>
      <c r="O4025" s="32">
        <v>1</v>
      </c>
      <c r="P4025" s="14">
        <f t="shared" si="3294"/>
        <v>1</v>
      </c>
      <c r="Q4025" s="15">
        <f t="shared" si="3279"/>
        <v>3</v>
      </c>
      <c r="R4025" s="56">
        <v>46031</v>
      </c>
      <c r="S4025" s="30" t="s">
        <v>2775</v>
      </c>
      <c r="T4025" s="37">
        <v>1</v>
      </c>
      <c r="U4025" s="19"/>
      <c r="V4025" s="18">
        <v>1</v>
      </c>
      <c r="W4025" s="32"/>
      <c r="X4025" s="14">
        <f t="shared" si="3288"/>
        <v>2</v>
      </c>
      <c r="Y4025" s="37">
        <v>1</v>
      </c>
      <c r="Z4025" s="19"/>
      <c r="AA4025" s="18">
        <v>1</v>
      </c>
      <c r="AB4025" s="32"/>
      <c r="AC4025" s="14">
        <f t="shared" si="3289"/>
        <v>2</v>
      </c>
      <c r="AD4025" s="37">
        <v>1</v>
      </c>
      <c r="AE4025" s="19"/>
      <c r="AF4025" s="18">
        <v>1</v>
      </c>
      <c r="AG4025" s="32"/>
      <c r="AH4025" s="14">
        <f t="shared" si="3290"/>
        <v>2</v>
      </c>
      <c r="AI4025" s="15">
        <f t="shared" si="3291"/>
        <v>6</v>
      </c>
      <c r="AJ4025" s="56">
        <v>46008</v>
      </c>
    </row>
    <row r="4026" spans="1:37" x14ac:dyDescent="0.15">
      <c r="A4026" s="30" t="s">
        <v>88</v>
      </c>
      <c r="B4026" s="37"/>
      <c r="C4026" s="19"/>
      <c r="D4026" s="18"/>
      <c r="E4026" s="32"/>
      <c r="F4026" s="14">
        <f t="shared" si="3292"/>
        <v>0</v>
      </c>
      <c r="G4026" s="37"/>
      <c r="H4026" s="19"/>
      <c r="I4026" s="18"/>
      <c r="J4026" s="32"/>
      <c r="K4026" s="14">
        <f t="shared" si="3293"/>
        <v>0</v>
      </c>
      <c r="L4026" s="37"/>
      <c r="M4026" s="19">
        <v>1</v>
      </c>
      <c r="N4026" s="18"/>
      <c r="O4026" s="32"/>
      <c r="P4026" s="14">
        <f t="shared" si="3294"/>
        <v>1</v>
      </c>
      <c r="Q4026" s="15">
        <f t="shared" si="3279"/>
        <v>1</v>
      </c>
      <c r="R4026" s="93">
        <v>46030</v>
      </c>
      <c r="S4026" s="30" t="s">
        <v>2778</v>
      </c>
      <c r="T4026" s="37">
        <v>75</v>
      </c>
      <c r="U4026" s="19">
        <v>0</v>
      </c>
      <c r="V4026" s="18">
        <v>35</v>
      </c>
      <c r="W4026" s="32">
        <v>30</v>
      </c>
      <c r="X4026" s="14">
        <f t="shared" si="3288"/>
        <v>140</v>
      </c>
      <c r="Y4026" s="37">
        <v>50</v>
      </c>
      <c r="Z4026" s="19">
        <v>150</v>
      </c>
      <c r="AA4026" s="18">
        <v>150</v>
      </c>
      <c r="AB4026" s="32">
        <v>20</v>
      </c>
      <c r="AC4026" s="14">
        <f t="shared" si="3289"/>
        <v>370</v>
      </c>
      <c r="AD4026" s="37">
        <v>130</v>
      </c>
      <c r="AE4026" s="19">
        <v>20</v>
      </c>
      <c r="AF4026" s="18">
        <v>100</v>
      </c>
      <c r="AG4026" s="32">
        <v>30</v>
      </c>
      <c r="AH4026" s="14">
        <f t="shared" si="3290"/>
        <v>280</v>
      </c>
      <c r="AI4026" s="15">
        <f t="shared" si="3291"/>
        <v>790</v>
      </c>
      <c r="AJ4026" s="56">
        <v>46009</v>
      </c>
    </row>
    <row r="4027" spans="1:37" x14ac:dyDescent="0.15">
      <c r="A4027" s="30"/>
      <c r="B4027" s="37"/>
      <c r="C4027" s="19"/>
      <c r="D4027" s="18"/>
      <c r="E4027" s="32"/>
      <c r="F4027" s="14">
        <f t="shared" si="3292"/>
        <v>0</v>
      </c>
      <c r="G4027" s="37"/>
      <c r="H4027" s="19"/>
      <c r="I4027" s="18"/>
      <c r="J4027" s="32"/>
      <c r="K4027" s="14">
        <f t="shared" si="3293"/>
        <v>0</v>
      </c>
      <c r="L4027" s="37"/>
      <c r="M4027" s="19"/>
      <c r="N4027" s="18"/>
      <c r="O4027" s="32"/>
      <c r="P4027" s="14">
        <f t="shared" si="3294"/>
        <v>0</v>
      </c>
      <c r="Q4027" s="15">
        <f t="shared" si="3279"/>
        <v>0</v>
      </c>
      <c r="S4027" s="30" t="s">
        <v>2786</v>
      </c>
      <c r="T4027" s="31">
        <v>2</v>
      </c>
      <c r="U4027" s="32"/>
      <c r="V4027" s="33"/>
      <c r="W4027" s="32"/>
      <c r="X4027" s="14">
        <f t="shared" si="3288"/>
        <v>2</v>
      </c>
      <c r="Y4027" s="31">
        <v>2</v>
      </c>
      <c r="Z4027" s="32"/>
      <c r="AA4027" s="33"/>
      <c r="AB4027" s="32"/>
      <c r="AC4027" s="14">
        <f t="shared" si="3289"/>
        <v>2</v>
      </c>
      <c r="AD4027" s="31">
        <v>2</v>
      </c>
      <c r="AE4027" s="32"/>
      <c r="AF4027" s="33"/>
      <c r="AG4027" s="32"/>
      <c r="AH4027" s="14">
        <f t="shared" si="3290"/>
        <v>2</v>
      </c>
      <c r="AI4027" s="15">
        <f t="shared" si="3291"/>
        <v>6</v>
      </c>
      <c r="AJ4027" s="56">
        <v>46013</v>
      </c>
    </row>
    <row r="4028" spans="1:37" x14ac:dyDescent="0.15">
      <c r="A4028" s="30"/>
      <c r="B4028" s="37"/>
      <c r="C4028" s="19"/>
      <c r="D4028" s="18"/>
      <c r="E4028" s="32"/>
      <c r="F4028" s="14">
        <f t="shared" si="3292"/>
        <v>0</v>
      </c>
      <c r="G4028" s="37"/>
      <c r="H4028" s="19"/>
      <c r="I4028" s="18"/>
      <c r="J4028" s="32"/>
      <c r="K4028" s="14">
        <f t="shared" si="3293"/>
        <v>0</v>
      </c>
      <c r="L4028" s="37"/>
      <c r="M4028" s="19"/>
      <c r="N4028" s="18"/>
      <c r="O4028" s="32"/>
      <c r="P4028" s="14">
        <f t="shared" si="3294"/>
        <v>0</v>
      </c>
      <c r="Q4028" s="15">
        <f t="shared" si="3279"/>
        <v>0</v>
      </c>
      <c r="S4028" s="30" t="s">
        <v>2787</v>
      </c>
      <c r="T4028" s="31"/>
      <c r="U4028" s="32"/>
      <c r="V4028" s="33"/>
      <c r="W4028" s="32"/>
      <c r="X4028" s="14">
        <f t="shared" si="3288"/>
        <v>0</v>
      </c>
      <c r="Y4028" s="31">
        <v>25</v>
      </c>
      <c r="Z4028" s="32"/>
      <c r="AA4028" s="33"/>
      <c r="AB4028" s="32"/>
      <c r="AC4028" s="14">
        <f t="shared" si="3289"/>
        <v>25</v>
      </c>
      <c r="AD4028" s="31"/>
      <c r="AE4028" s="32"/>
      <c r="AF4028" s="33"/>
      <c r="AG4028" s="32"/>
      <c r="AH4028" s="14">
        <f t="shared" si="3290"/>
        <v>0</v>
      </c>
      <c r="AI4028" s="15">
        <f t="shared" si="3291"/>
        <v>25</v>
      </c>
      <c r="AJ4028" s="56">
        <v>46011</v>
      </c>
    </row>
    <row r="4029" spans="1:37" x14ac:dyDescent="0.15">
      <c r="A4029" s="30"/>
      <c r="B4029" s="37"/>
      <c r="C4029" s="19"/>
      <c r="D4029" s="18"/>
      <c r="E4029" s="32"/>
      <c r="F4029" s="14">
        <f t="shared" si="3292"/>
        <v>0</v>
      </c>
      <c r="G4029" s="37"/>
      <c r="H4029" s="19"/>
      <c r="I4029" s="18"/>
      <c r="J4029" s="32"/>
      <c r="K4029" s="14">
        <f t="shared" si="3293"/>
        <v>0</v>
      </c>
      <c r="L4029" s="37"/>
      <c r="M4029" s="19"/>
      <c r="N4029" s="18"/>
      <c r="O4029" s="32"/>
      <c r="P4029" s="14">
        <f t="shared" si="3294"/>
        <v>0</v>
      </c>
      <c r="Q4029" s="15">
        <f t="shared" si="3279"/>
        <v>0</v>
      </c>
      <c r="S4029" s="207" t="s">
        <v>2743</v>
      </c>
      <c r="T4029" s="208"/>
      <c r="U4029" s="198">
        <v>3</v>
      </c>
      <c r="V4029" s="209"/>
      <c r="W4029" s="198"/>
      <c r="X4029" s="199">
        <f t="shared" si="3288"/>
        <v>3</v>
      </c>
      <c r="Y4029" s="208"/>
      <c r="Z4029" s="198"/>
      <c r="AA4029" s="209"/>
      <c r="AB4029" s="198"/>
      <c r="AC4029" s="199">
        <f t="shared" si="3289"/>
        <v>0</v>
      </c>
      <c r="AD4029" s="208"/>
      <c r="AE4029" s="198">
        <v>3</v>
      </c>
      <c r="AF4029" s="209"/>
      <c r="AG4029" s="198"/>
      <c r="AH4029" s="199">
        <f t="shared" si="3290"/>
        <v>3</v>
      </c>
      <c r="AI4029" s="200">
        <f t="shared" si="3291"/>
        <v>6</v>
      </c>
      <c r="AJ4029" s="148">
        <v>46016</v>
      </c>
    </row>
    <row r="4030" spans="1:37" x14ac:dyDescent="0.15">
      <c r="A4030" s="30"/>
      <c r="B4030" s="37"/>
      <c r="C4030" s="19"/>
      <c r="D4030" s="18"/>
      <c r="E4030" s="32"/>
      <c r="F4030" s="14">
        <f t="shared" si="3292"/>
        <v>0</v>
      </c>
      <c r="G4030" s="37"/>
      <c r="H4030" s="19"/>
      <c r="I4030" s="18"/>
      <c r="J4030" s="32"/>
      <c r="K4030" s="14">
        <f t="shared" si="3293"/>
        <v>0</v>
      </c>
      <c r="L4030" s="37"/>
      <c r="M4030" s="19"/>
      <c r="N4030" s="18"/>
      <c r="O4030" s="32"/>
      <c r="P4030" s="14">
        <f t="shared" si="3294"/>
        <v>0</v>
      </c>
      <c r="Q4030" s="15">
        <f t="shared" si="3279"/>
        <v>0</v>
      </c>
      <c r="S4030" s="30" t="s">
        <v>2790</v>
      </c>
      <c r="T4030" s="31">
        <v>3</v>
      </c>
      <c r="U4030" s="32">
        <v>3</v>
      </c>
      <c r="V4030" s="33">
        <v>3</v>
      </c>
      <c r="W4030" s="32">
        <v>1</v>
      </c>
      <c r="X4030" s="14">
        <f t="shared" si="3288"/>
        <v>10</v>
      </c>
      <c r="Y4030" s="31">
        <v>3</v>
      </c>
      <c r="Z4030" s="32">
        <v>3</v>
      </c>
      <c r="AA4030" s="33">
        <v>3</v>
      </c>
      <c r="AB4030" s="32">
        <v>1</v>
      </c>
      <c r="AC4030" s="14">
        <f t="shared" si="3289"/>
        <v>10</v>
      </c>
      <c r="AD4030" s="31">
        <v>3</v>
      </c>
      <c r="AE4030" s="32">
        <v>3</v>
      </c>
      <c r="AF4030" s="33">
        <v>3</v>
      </c>
      <c r="AG4030" s="32">
        <v>1</v>
      </c>
      <c r="AH4030" s="14">
        <f t="shared" si="3290"/>
        <v>10</v>
      </c>
      <c r="AI4030" s="15">
        <f t="shared" si="3291"/>
        <v>30</v>
      </c>
      <c r="AJ4030" s="56">
        <v>46029</v>
      </c>
    </row>
    <row r="4031" spans="1:37" x14ac:dyDescent="0.15">
      <c r="A4031" s="30"/>
      <c r="B4031" s="37"/>
      <c r="C4031" s="19"/>
      <c r="D4031" s="18"/>
      <c r="E4031" s="32"/>
      <c r="F4031" s="14">
        <f t="shared" si="3292"/>
        <v>0</v>
      </c>
      <c r="G4031" s="37"/>
      <c r="H4031" s="19"/>
      <c r="I4031" s="18"/>
      <c r="J4031" s="32"/>
      <c r="K4031" s="14">
        <f t="shared" si="3293"/>
        <v>0</v>
      </c>
      <c r="L4031" s="37"/>
      <c r="M4031" s="19"/>
      <c r="N4031" s="18"/>
      <c r="O4031" s="32"/>
      <c r="P4031" s="14">
        <f t="shared" si="3294"/>
        <v>0</v>
      </c>
      <c r="Q4031" s="15">
        <f t="shared" si="3279"/>
        <v>0</v>
      </c>
      <c r="S4031" s="30" t="s">
        <v>2794</v>
      </c>
      <c r="T4031" s="31"/>
      <c r="U4031" s="32">
        <v>6</v>
      </c>
      <c r="V4031" s="33"/>
      <c r="W4031" s="32">
        <v>4</v>
      </c>
      <c r="X4031" s="14">
        <f t="shared" si="3288"/>
        <v>10</v>
      </c>
      <c r="Y4031" s="31"/>
      <c r="Z4031" s="32">
        <v>6</v>
      </c>
      <c r="AA4031" s="33"/>
      <c r="AB4031" s="32">
        <v>4</v>
      </c>
      <c r="AC4031" s="14">
        <f t="shared" si="3289"/>
        <v>10</v>
      </c>
      <c r="AD4031" s="31"/>
      <c r="AE4031" s="32">
        <v>6</v>
      </c>
      <c r="AF4031" s="33"/>
      <c r="AG4031" s="32">
        <v>4</v>
      </c>
      <c r="AH4031" s="14">
        <f t="shared" si="3290"/>
        <v>10</v>
      </c>
      <c r="AI4031" s="15">
        <f t="shared" si="3291"/>
        <v>30</v>
      </c>
      <c r="AJ4031" s="56">
        <v>46031</v>
      </c>
      <c r="AK4031" s="16"/>
    </row>
    <row r="4032" spans="1:37" x14ac:dyDescent="0.15">
      <c r="A4032" s="30"/>
      <c r="B4032" s="37"/>
      <c r="C4032" s="19"/>
      <c r="D4032" s="18"/>
      <c r="E4032" s="32"/>
      <c r="F4032" s="14">
        <f t="shared" si="3292"/>
        <v>0</v>
      </c>
      <c r="G4032" s="37"/>
      <c r="H4032" s="19"/>
      <c r="I4032" s="18"/>
      <c r="J4032" s="32"/>
      <c r="K4032" s="14">
        <f t="shared" si="3293"/>
        <v>0</v>
      </c>
      <c r="L4032" s="37"/>
      <c r="M4032" s="19"/>
      <c r="N4032" s="18"/>
      <c r="O4032" s="32"/>
      <c r="P4032" s="14">
        <f t="shared" si="3294"/>
        <v>0</v>
      </c>
      <c r="Q4032" s="15">
        <f t="shared" si="3279"/>
        <v>0</v>
      </c>
      <c r="S4032" s="30" t="s">
        <v>2743</v>
      </c>
      <c r="T4032" s="31"/>
      <c r="U4032" s="32"/>
      <c r="V4032" s="33"/>
      <c r="W4032" s="32"/>
      <c r="X4032" s="14">
        <f t="shared" si="3288"/>
        <v>0</v>
      </c>
      <c r="Y4032" s="31"/>
      <c r="Z4032" s="32"/>
      <c r="AA4032" s="33"/>
      <c r="AB4032" s="32"/>
      <c r="AC4032" s="14">
        <f t="shared" si="3289"/>
        <v>0</v>
      </c>
      <c r="AD4032" s="31"/>
      <c r="AE4032" s="32">
        <v>3</v>
      </c>
      <c r="AF4032" s="33"/>
      <c r="AG4032" s="32"/>
      <c r="AH4032" s="14">
        <f t="shared" si="3290"/>
        <v>3</v>
      </c>
      <c r="AI4032" s="15">
        <f t="shared" si="3291"/>
        <v>3</v>
      </c>
      <c r="AJ4032" s="56">
        <v>46031</v>
      </c>
    </row>
    <row r="4033" spans="1:36" x14ac:dyDescent="0.15">
      <c r="A4033" s="30"/>
      <c r="B4033" s="37"/>
      <c r="C4033" s="19"/>
      <c r="D4033" s="18"/>
      <c r="E4033" s="32"/>
      <c r="F4033" s="14">
        <f t="shared" si="3292"/>
        <v>0</v>
      </c>
      <c r="G4033" s="37"/>
      <c r="H4033" s="19"/>
      <c r="I4033" s="18"/>
      <c r="J4033" s="32"/>
      <c r="K4033" s="14">
        <f t="shared" si="3293"/>
        <v>0</v>
      </c>
      <c r="L4033" s="37"/>
      <c r="M4033" s="19"/>
      <c r="N4033" s="18"/>
      <c r="O4033" s="32"/>
      <c r="P4033" s="14">
        <f t="shared" si="3294"/>
        <v>0</v>
      </c>
      <c r="Q4033" s="15">
        <f t="shared" si="3279"/>
        <v>0</v>
      </c>
      <c r="S4033" s="30" t="s">
        <v>2795</v>
      </c>
      <c r="T4033" s="37"/>
      <c r="U4033" s="19">
        <v>1</v>
      </c>
      <c r="V4033" s="18">
        <v>6</v>
      </c>
      <c r="W4033" s="32">
        <v>2</v>
      </c>
      <c r="X4033" s="14">
        <f t="shared" si="3288"/>
        <v>9</v>
      </c>
      <c r="Y4033" s="37"/>
      <c r="Z4033" s="19">
        <v>1</v>
      </c>
      <c r="AA4033" s="18">
        <v>6</v>
      </c>
      <c r="AB4033" s="32">
        <v>2</v>
      </c>
      <c r="AC4033" s="14">
        <f t="shared" si="3289"/>
        <v>9</v>
      </c>
      <c r="AD4033" s="37"/>
      <c r="AE4033" s="19">
        <v>1</v>
      </c>
      <c r="AF4033" s="18">
        <v>6</v>
      </c>
      <c r="AG4033" s="32">
        <v>2</v>
      </c>
      <c r="AH4033" s="14">
        <f t="shared" si="3290"/>
        <v>9</v>
      </c>
      <c r="AI4033" s="15">
        <f t="shared" si="3291"/>
        <v>27</v>
      </c>
      <c r="AJ4033" s="56">
        <v>46035</v>
      </c>
    </row>
    <row r="4034" spans="1:36" x14ac:dyDescent="0.15">
      <c r="A4034" s="39"/>
      <c r="B4034" s="37"/>
      <c r="C4034" s="19"/>
      <c r="D4034" s="18"/>
      <c r="E4034" s="32"/>
      <c r="F4034" s="14">
        <f t="shared" si="3292"/>
        <v>0</v>
      </c>
      <c r="G4034" s="37"/>
      <c r="H4034" s="19"/>
      <c r="I4034" s="18"/>
      <c r="J4034" s="32"/>
      <c r="K4034" s="14">
        <f t="shared" si="3293"/>
        <v>0</v>
      </c>
      <c r="L4034" s="37"/>
      <c r="M4034" s="19"/>
      <c r="N4034" s="18"/>
      <c r="O4034" s="32"/>
      <c r="P4034" s="14">
        <f t="shared" si="3294"/>
        <v>0</v>
      </c>
      <c r="Q4034" s="15">
        <f t="shared" si="3279"/>
        <v>0</v>
      </c>
      <c r="S4034" s="30" t="s">
        <v>2796</v>
      </c>
      <c r="T4034" s="37"/>
      <c r="U4034" s="19"/>
      <c r="V4034" s="18">
        <v>1</v>
      </c>
      <c r="W4034" s="32">
        <v>3</v>
      </c>
      <c r="X4034" s="14">
        <f t="shared" si="3288"/>
        <v>4</v>
      </c>
      <c r="Y4034" s="37"/>
      <c r="Z4034" s="19"/>
      <c r="AA4034" s="18">
        <v>1</v>
      </c>
      <c r="AB4034" s="32">
        <v>3</v>
      </c>
      <c r="AC4034" s="14">
        <f t="shared" si="3289"/>
        <v>4</v>
      </c>
      <c r="AD4034" s="37"/>
      <c r="AE4034" s="19"/>
      <c r="AF4034" s="18">
        <v>1</v>
      </c>
      <c r="AG4034" s="32">
        <v>3</v>
      </c>
      <c r="AH4034" s="14">
        <f t="shared" si="3290"/>
        <v>4</v>
      </c>
      <c r="AI4034" s="15">
        <f t="shared" si="3291"/>
        <v>12</v>
      </c>
      <c r="AJ4034" s="56">
        <v>46037</v>
      </c>
    </row>
    <row r="4035" spans="1:36" x14ac:dyDescent="0.15">
      <c r="A4035" s="30"/>
      <c r="B4035" s="37"/>
      <c r="C4035" s="19"/>
      <c r="D4035" s="18"/>
      <c r="E4035" s="32"/>
      <c r="F4035" s="14">
        <f t="shared" si="3292"/>
        <v>0</v>
      </c>
      <c r="G4035" s="37"/>
      <c r="H4035" s="19"/>
      <c r="I4035" s="18"/>
      <c r="J4035" s="32"/>
      <c r="K4035" s="14">
        <f t="shared" si="3293"/>
        <v>0</v>
      </c>
      <c r="L4035" s="37"/>
      <c r="M4035" s="19"/>
      <c r="N4035" s="18"/>
      <c r="O4035" s="32"/>
      <c r="P4035" s="14">
        <f t="shared" si="3294"/>
        <v>0</v>
      </c>
      <c r="Q4035" s="15">
        <f t="shared" si="3279"/>
        <v>0</v>
      </c>
      <c r="S4035" s="30" t="s">
        <v>2797</v>
      </c>
      <c r="T4035" s="37">
        <v>1</v>
      </c>
      <c r="U4035" s="19"/>
      <c r="V4035" s="18">
        <v>2</v>
      </c>
      <c r="W4035" s="32">
        <v>2</v>
      </c>
      <c r="X4035" s="14">
        <f t="shared" si="3288"/>
        <v>5</v>
      </c>
      <c r="Y4035" s="37">
        <v>1</v>
      </c>
      <c r="Z4035" s="19"/>
      <c r="AA4035" s="18">
        <v>2</v>
      </c>
      <c r="AB4035" s="32">
        <v>2</v>
      </c>
      <c r="AC4035" s="14">
        <f t="shared" si="3289"/>
        <v>5</v>
      </c>
      <c r="AD4035" s="37">
        <v>1</v>
      </c>
      <c r="AE4035" s="19"/>
      <c r="AF4035" s="18">
        <v>2</v>
      </c>
      <c r="AG4035" s="32">
        <v>2</v>
      </c>
      <c r="AH4035" s="14">
        <f t="shared" si="3290"/>
        <v>5</v>
      </c>
      <c r="AI4035" s="15">
        <f t="shared" si="3291"/>
        <v>15</v>
      </c>
      <c r="AJ4035" s="56">
        <v>46038</v>
      </c>
    </row>
    <row r="4036" spans="1:36" x14ac:dyDescent="0.15">
      <c r="A4036" s="30"/>
      <c r="B4036" s="37"/>
      <c r="C4036" s="19"/>
      <c r="D4036" s="18"/>
      <c r="E4036" s="32"/>
      <c r="F4036" s="14">
        <f t="shared" si="3292"/>
        <v>0</v>
      </c>
      <c r="G4036" s="37"/>
      <c r="H4036" s="19"/>
      <c r="I4036" s="18"/>
      <c r="J4036" s="32"/>
      <c r="K4036" s="14">
        <f t="shared" si="3293"/>
        <v>0</v>
      </c>
      <c r="L4036" s="37"/>
      <c r="M4036" s="19"/>
      <c r="N4036" s="18"/>
      <c r="O4036" s="32"/>
      <c r="P4036" s="14">
        <f t="shared" si="3294"/>
        <v>0</v>
      </c>
      <c r="Q4036" s="15">
        <f t="shared" si="3279"/>
        <v>0</v>
      </c>
      <c r="S4036" s="30" t="s">
        <v>2755</v>
      </c>
      <c r="T4036" s="31"/>
      <c r="U4036" s="32"/>
      <c r="V4036" s="33"/>
      <c r="W4036" s="32"/>
      <c r="X4036" s="14">
        <f t="shared" ref="X4036" si="3295">SUM(T4036:W4036)</f>
        <v>0</v>
      </c>
      <c r="Y4036" s="31"/>
      <c r="Z4036" s="32"/>
      <c r="AA4036" s="33"/>
      <c r="AB4036" s="32"/>
      <c r="AC4036" s="14">
        <f t="shared" ref="AC4036" si="3296">SUM(Y4036:AB4036)</f>
        <v>0</v>
      </c>
      <c r="AD4036" s="31"/>
      <c r="AE4036" s="32"/>
      <c r="AF4036" s="33"/>
      <c r="AG4036" s="32"/>
      <c r="AH4036" s="14">
        <f t="shared" ref="AH4036" si="3297">SUM(AD4036:AG4036)</f>
        <v>0</v>
      </c>
      <c r="AI4036" s="15">
        <f t="shared" ref="AI4036" si="3298">X4036+AC4036+AH4036</f>
        <v>0</v>
      </c>
      <c r="AJ4036" s="57" t="s">
        <v>1180</v>
      </c>
    </row>
    <row r="4037" spans="1:36" x14ac:dyDescent="0.15">
      <c r="A4037" s="13"/>
      <c r="B4037" s="37"/>
      <c r="C4037" s="19"/>
      <c r="D4037" s="18"/>
      <c r="E4037" s="32"/>
      <c r="F4037" s="14">
        <f t="shared" si="3292"/>
        <v>0</v>
      </c>
      <c r="G4037" s="37"/>
      <c r="H4037" s="19"/>
      <c r="I4037" s="18"/>
      <c r="J4037" s="32"/>
      <c r="K4037" s="14">
        <f t="shared" si="3293"/>
        <v>0</v>
      </c>
      <c r="L4037" s="37"/>
      <c r="M4037" s="19"/>
      <c r="N4037" s="18"/>
      <c r="O4037" s="32"/>
      <c r="P4037" s="14">
        <f t="shared" si="3294"/>
        <v>0</v>
      </c>
      <c r="Q4037" s="15">
        <f t="shared" si="3279"/>
        <v>0</v>
      </c>
      <c r="S4037" s="142" t="s">
        <v>2651</v>
      </c>
      <c r="T4037" s="143"/>
      <c r="U4037" s="113"/>
      <c r="V4037" s="144"/>
      <c r="W4037" s="113"/>
      <c r="X4037" s="145">
        <f t="shared" ref="X4037:X4038" si="3299">SUM(T4037:W4037)</f>
        <v>0</v>
      </c>
      <c r="Y4037" s="143"/>
      <c r="Z4037" s="113"/>
      <c r="AA4037" s="144"/>
      <c r="AB4037" s="113"/>
      <c r="AC4037" s="145">
        <f t="shared" ref="AC4037:AC4038" si="3300">SUM(Y4037:AB4037)</f>
        <v>0</v>
      </c>
      <c r="AD4037" s="143"/>
      <c r="AE4037" s="113"/>
      <c r="AF4037" s="144"/>
      <c r="AG4037" s="113"/>
      <c r="AH4037" s="145">
        <f t="shared" ref="AH4037:AH4038" si="3301">SUM(AD4037:AG4037)</f>
        <v>0</v>
      </c>
      <c r="AI4037" s="146">
        <f t="shared" ref="AI4037:AI4038" si="3302">X4037+AC4037+AH4037</f>
        <v>0</v>
      </c>
      <c r="AJ4037" s="57"/>
    </row>
    <row r="4038" spans="1:36" ht="14.25" thickBot="1" x14ac:dyDescent="0.2">
      <c r="A4038" s="13"/>
      <c r="B4038" s="37"/>
      <c r="C4038" s="19"/>
      <c r="D4038" s="18"/>
      <c r="E4038" s="106"/>
      <c r="F4038" s="14">
        <f t="shared" si="3292"/>
        <v>0</v>
      </c>
      <c r="G4038" s="37"/>
      <c r="H4038" s="19"/>
      <c r="I4038" s="18"/>
      <c r="J4038" s="32"/>
      <c r="K4038" s="14">
        <f t="shared" si="3293"/>
        <v>0</v>
      </c>
      <c r="L4038" s="37"/>
      <c r="M4038" s="19"/>
      <c r="N4038" s="18"/>
      <c r="O4038" s="106"/>
      <c r="P4038" s="14">
        <f t="shared" si="3294"/>
        <v>0</v>
      </c>
      <c r="Q4038" s="24">
        <f t="shared" si="3279"/>
        <v>0</v>
      </c>
      <c r="S4038" s="30" t="s">
        <v>2650</v>
      </c>
      <c r="T4038" s="31"/>
      <c r="U4038" s="32"/>
      <c r="V4038" s="33"/>
      <c r="W4038" s="32"/>
      <c r="X4038" s="14">
        <f t="shared" si="3299"/>
        <v>0</v>
      </c>
      <c r="Y4038" s="31"/>
      <c r="Z4038" s="32"/>
      <c r="AA4038" s="33"/>
      <c r="AB4038" s="32"/>
      <c r="AC4038" s="14">
        <f t="shared" si="3300"/>
        <v>0</v>
      </c>
      <c r="AD4038" s="31"/>
      <c r="AE4038" s="32"/>
      <c r="AF4038" s="33"/>
      <c r="AG4038" s="32"/>
      <c r="AH4038" s="14">
        <f t="shared" si="3301"/>
        <v>0</v>
      </c>
      <c r="AI4038" s="15">
        <f t="shared" si="3302"/>
        <v>0</v>
      </c>
      <c r="AJ4038" s="57" t="s">
        <v>2672</v>
      </c>
    </row>
    <row r="4039" spans="1:36" ht="14.25" thickBot="1" x14ac:dyDescent="0.2">
      <c r="A4039" s="3" t="s">
        <v>11</v>
      </c>
      <c r="B4039" s="26">
        <f>SUM(B4015:B4038)</f>
        <v>4</v>
      </c>
      <c r="C4039" s="26">
        <f t="shared" ref="C4039:E4039" si="3303">SUM(C4015:C4038)</f>
        <v>2</v>
      </c>
      <c r="D4039" s="26">
        <f t="shared" si="3303"/>
        <v>3</v>
      </c>
      <c r="E4039" s="26">
        <f t="shared" si="3303"/>
        <v>1</v>
      </c>
      <c r="F4039" s="40">
        <f>SUM(F4015:F4038)</f>
        <v>10</v>
      </c>
      <c r="G4039" s="26">
        <f t="shared" ref="G4039:Q4039" si="3304">SUM(G4015:G4038)</f>
        <v>4</v>
      </c>
      <c r="H4039" s="26">
        <f t="shared" si="3304"/>
        <v>2</v>
      </c>
      <c r="I4039" s="27">
        <f t="shared" si="3304"/>
        <v>4</v>
      </c>
      <c r="J4039" s="27">
        <f t="shared" si="3304"/>
        <v>1</v>
      </c>
      <c r="K4039" s="40">
        <f t="shared" si="3304"/>
        <v>11</v>
      </c>
      <c r="L4039" s="26">
        <f t="shared" si="3304"/>
        <v>4</v>
      </c>
      <c r="M4039" s="26">
        <f t="shared" si="3304"/>
        <v>5</v>
      </c>
      <c r="N4039" s="26">
        <f t="shared" si="3304"/>
        <v>3</v>
      </c>
      <c r="O4039" s="26">
        <f t="shared" si="3304"/>
        <v>2</v>
      </c>
      <c r="P4039" s="40">
        <f t="shared" si="3304"/>
        <v>14</v>
      </c>
      <c r="Q4039" s="41">
        <f t="shared" si="3304"/>
        <v>35</v>
      </c>
      <c r="S4039" s="3" t="s">
        <v>11</v>
      </c>
      <c r="T4039" s="26">
        <f t="shared" ref="T4039:AI4039" si="3305">SUM(T4015:T4038)</f>
        <v>136</v>
      </c>
      <c r="U4039" s="26">
        <f t="shared" si="3305"/>
        <v>184</v>
      </c>
      <c r="V4039" s="26">
        <f t="shared" si="3305"/>
        <v>101</v>
      </c>
      <c r="W4039" s="26">
        <f t="shared" si="3305"/>
        <v>114</v>
      </c>
      <c r="X4039" s="40">
        <f t="shared" si="3305"/>
        <v>535</v>
      </c>
      <c r="Y4039" s="26">
        <f t="shared" si="3305"/>
        <v>154</v>
      </c>
      <c r="Z4039" s="26">
        <f t="shared" si="3305"/>
        <v>239</v>
      </c>
      <c r="AA4039" s="27">
        <f t="shared" si="3305"/>
        <v>240</v>
      </c>
      <c r="AB4039" s="27">
        <f t="shared" si="3305"/>
        <v>114</v>
      </c>
      <c r="AC4039" s="40">
        <f t="shared" si="3305"/>
        <v>747</v>
      </c>
      <c r="AD4039" s="26">
        <f t="shared" si="3305"/>
        <v>158</v>
      </c>
      <c r="AE4039" s="26">
        <f t="shared" si="3305"/>
        <v>102</v>
      </c>
      <c r="AF4039" s="26">
        <f t="shared" si="3305"/>
        <v>165</v>
      </c>
      <c r="AG4039" s="26">
        <f t="shared" si="3305"/>
        <v>101</v>
      </c>
      <c r="AH4039" s="40">
        <f t="shared" si="3305"/>
        <v>526</v>
      </c>
      <c r="AI4039" s="41">
        <f t="shared" si="3305"/>
        <v>1808</v>
      </c>
    </row>
    <row r="4040" spans="1:36" ht="14.25" thickBot="1" x14ac:dyDescent="0.2">
      <c r="A4040" s="42" t="s">
        <v>12</v>
      </c>
      <c r="B4040" s="43">
        <f>B4014-B4039</f>
        <v>4</v>
      </c>
      <c r="C4040" s="43">
        <f t="shared" ref="C4040:Q4040" si="3306">C4014-C4039</f>
        <v>5</v>
      </c>
      <c r="D4040" s="43">
        <f t="shared" si="3306"/>
        <v>4</v>
      </c>
      <c r="E4040" s="43">
        <f t="shared" si="3306"/>
        <v>6</v>
      </c>
      <c r="F4040" s="43">
        <f t="shared" si="3306"/>
        <v>19</v>
      </c>
      <c r="G4040" s="43">
        <f t="shared" si="3306"/>
        <v>4</v>
      </c>
      <c r="H4040" s="43">
        <f t="shared" si="3306"/>
        <v>3</v>
      </c>
      <c r="I4040" s="43">
        <f t="shared" si="3306"/>
        <v>3</v>
      </c>
      <c r="J4040" s="43">
        <f t="shared" si="3306"/>
        <v>4</v>
      </c>
      <c r="K4040" s="43">
        <f t="shared" si="3306"/>
        <v>14</v>
      </c>
      <c r="L4040" s="43">
        <f t="shared" si="3306"/>
        <v>4</v>
      </c>
      <c r="M4040" s="43">
        <f t="shared" si="3306"/>
        <v>5</v>
      </c>
      <c r="N4040" s="43">
        <f t="shared" si="3306"/>
        <v>4</v>
      </c>
      <c r="O4040" s="43">
        <f t="shared" si="3306"/>
        <v>4</v>
      </c>
      <c r="P4040" s="43">
        <f t="shared" si="3306"/>
        <v>17</v>
      </c>
      <c r="Q4040" s="41">
        <f t="shared" si="3306"/>
        <v>50</v>
      </c>
      <c r="S4040" s="42" t="s">
        <v>12</v>
      </c>
      <c r="T4040" s="43">
        <f>T4014-T4039</f>
        <v>293</v>
      </c>
      <c r="U4040" s="43">
        <f t="shared" ref="U4040:AI4040" si="3307">U4014-U4039</f>
        <v>590</v>
      </c>
      <c r="V4040" s="43">
        <f t="shared" si="3307"/>
        <v>410</v>
      </c>
      <c r="W4040" s="43">
        <f t="shared" si="3307"/>
        <v>352</v>
      </c>
      <c r="X4040" s="43">
        <f t="shared" si="3307"/>
        <v>1645</v>
      </c>
      <c r="Y4040" s="43">
        <f t="shared" si="3307"/>
        <v>324</v>
      </c>
      <c r="Z4040" s="43">
        <f t="shared" si="3307"/>
        <v>698</v>
      </c>
      <c r="AA4040" s="43">
        <f t="shared" si="3307"/>
        <v>318</v>
      </c>
      <c r="AB4040" s="43">
        <f t="shared" si="3307"/>
        <v>400</v>
      </c>
      <c r="AC4040" s="43">
        <f t="shared" si="3307"/>
        <v>1740</v>
      </c>
      <c r="AD4040" s="43">
        <f t="shared" si="3307"/>
        <v>313</v>
      </c>
      <c r="AE4040" s="43">
        <f t="shared" si="3307"/>
        <v>842</v>
      </c>
      <c r="AF4040" s="43">
        <f t="shared" si="3307"/>
        <v>486</v>
      </c>
      <c r="AG4040" s="43">
        <f t="shared" si="3307"/>
        <v>314</v>
      </c>
      <c r="AH4040" s="43">
        <f t="shared" si="3307"/>
        <v>1955</v>
      </c>
      <c r="AI4040" s="41">
        <f t="shared" si="3307"/>
        <v>5340</v>
      </c>
    </row>
    <row r="4041" spans="1:36" x14ac:dyDescent="0.15">
      <c r="S4041" s="201" t="s">
        <v>2780</v>
      </c>
      <c r="T4041" s="103">
        <f>T4039+T3996+T3953+T3910+T3867+T3824+T3781+T3738+T3695+T3652+T3609+T3566</f>
        <v>594</v>
      </c>
      <c r="U4041" s="103">
        <f t="shared" ref="U4041:AI4041" si="3308">U4039+U3996+U3953+U3910+U3867+U3824+U3781+U3738+U3695+U3652+U3609+U3566</f>
        <v>820</v>
      </c>
      <c r="V4041" s="103">
        <f t="shared" si="3308"/>
        <v>624</v>
      </c>
      <c r="W4041" s="103">
        <f t="shared" si="3308"/>
        <v>440</v>
      </c>
      <c r="X4041" s="103">
        <f t="shared" si="3308"/>
        <v>2478</v>
      </c>
      <c r="Y4041" s="103">
        <f t="shared" si="3308"/>
        <v>788</v>
      </c>
      <c r="Z4041" s="103">
        <f t="shared" si="3308"/>
        <v>1214</v>
      </c>
      <c r="AA4041" s="103">
        <f t="shared" si="3308"/>
        <v>997</v>
      </c>
      <c r="AB4041" s="103">
        <f t="shared" si="3308"/>
        <v>580</v>
      </c>
      <c r="AC4041" s="103">
        <f t="shared" si="3308"/>
        <v>3579</v>
      </c>
      <c r="AD4041" s="103">
        <f t="shared" si="3308"/>
        <v>625</v>
      </c>
      <c r="AE4041" s="103">
        <f t="shared" si="3308"/>
        <v>811</v>
      </c>
      <c r="AF4041" s="103">
        <f t="shared" si="3308"/>
        <v>727</v>
      </c>
      <c r="AG4041" s="103">
        <f t="shared" si="3308"/>
        <v>444</v>
      </c>
      <c r="AH4041" s="103">
        <f t="shared" si="3308"/>
        <v>2607</v>
      </c>
      <c r="AI4041" s="103">
        <f t="shared" si="3308"/>
        <v>8664</v>
      </c>
    </row>
    <row r="4042" spans="1:36" x14ac:dyDescent="0.15">
      <c r="S4042" s="202" t="s">
        <v>2781</v>
      </c>
      <c r="T4042" s="138">
        <f>T4041/$X$4041*100</f>
        <v>23.970944309927361</v>
      </c>
      <c r="U4042" s="138">
        <f t="shared" ref="U4042:X4042" si="3309">U4041/$X$4041*100</f>
        <v>33.091202582728009</v>
      </c>
      <c r="V4042" s="138">
        <f t="shared" si="3309"/>
        <v>25.181598062953999</v>
      </c>
      <c r="W4042" s="138">
        <f t="shared" si="3309"/>
        <v>17.756255044390638</v>
      </c>
      <c r="X4042" s="138">
        <f t="shared" si="3309"/>
        <v>100</v>
      </c>
      <c r="Y4042" s="138">
        <f>Y4041/$AC$4041*100</f>
        <v>22.017323274657727</v>
      </c>
      <c r="Z4042" s="138">
        <f t="shared" ref="Z4042:AC4042" si="3310">Z4041/$AC$4041*100</f>
        <v>33.920089410449847</v>
      </c>
      <c r="AA4042" s="138">
        <f t="shared" si="3310"/>
        <v>27.856943280245876</v>
      </c>
      <c r="AB4042" s="138">
        <f t="shared" si="3310"/>
        <v>16.20564403464655</v>
      </c>
      <c r="AC4042" s="138">
        <f t="shared" si="3310"/>
        <v>100</v>
      </c>
      <c r="AD4042" s="138">
        <f>AD4041/$AH$4041*100</f>
        <v>23.97391637897967</v>
      </c>
      <c r="AE4042" s="138">
        <f t="shared" ref="AE4042:AH4042" si="3311">AE4041/$AH$4041*100</f>
        <v>31.108553893364022</v>
      </c>
      <c r="AF4042" s="138">
        <f t="shared" si="3311"/>
        <v>27.88645953202915</v>
      </c>
      <c r="AG4042" s="138">
        <f t="shared" si="3311"/>
        <v>17.031070195627159</v>
      </c>
      <c r="AH4042" s="138">
        <f t="shared" si="3311"/>
        <v>100</v>
      </c>
      <c r="AI4042" s="150"/>
    </row>
    <row r="4043" spans="1:36" ht="21.75" thickBot="1" x14ac:dyDescent="0.25">
      <c r="A4043" s="50" t="s">
        <v>13</v>
      </c>
      <c r="B4043" s="51"/>
      <c r="C4043" s="51"/>
      <c r="D4043" s="51"/>
      <c r="E4043" s="51"/>
      <c r="F4043" s="54" t="s">
        <v>26</v>
      </c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S4043" s="50" t="s">
        <v>14</v>
      </c>
      <c r="T4043" s="51"/>
      <c r="U4043" s="51"/>
      <c r="V4043" s="51"/>
      <c r="W4043" s="51"/>
      <c r="X4043" s="203">
        <f>X4041/AI4041*100</f>
        <v>28.601108033240997</v>
      </c>
      <c r="Y4043" s="1"/>
      <c r="Z4043" s="1"/>
      <c r="AA4043" s="1"/>
      <c r="AB4043" s="1"/>
      <c r="AC4043" s="204">
        <f>AC4041/AI4041*100</f>
        <v>41.30886426592798</v>
      </c>
      <c r="AD4043" s="1"/>
      <c r="AE4043" s="1"/>
      <c r="AF4043" s="1"/>
      <c r="AG4043" s="1"/>
      <c r="AH4043" s="204">
        <f>AH4041/AI4041*100</f>
        <v>30.090027700831023</v>
      </c>
    </row>
    <row r="4044" spans="1:36" ht="14.25" thickBot="1" x14ac:dyDescent="0.2">
      <c r="A4044" s="2" t="s">
        <v>0</v>
      </c>
      <c r="B4044" s="225" t="s">
        <v>15</v>
      </c>
      <c r="C4044" s="225"/>
      <c r="D4044" s="225"/>
      <c r="E4044" s="225"/>
      <c r="F4044" s="226"/>
      <c r="G4044" s="225" t="s">
        <v>1</v>
      </c>
      <c r="H4044" s="225"/>
      <c r="I4044" s="225"/>
      <c r="J4044" s="225"/>
      <c r="K4044" s="226"/>
      <c r="L4044" s="225" t="s">
        <v>16</v>
      </c>
      <c r="M4044" s="225"/>
      <c r="N4044" s="225"/>
      <c r="O4044" s="225"/>
      <c r="P4044" s="225"/>
      <c r="Q4044" s="227" t="s">
        <v>2</v>
      </c>
      <c r="S4044" s="2" t="s">
        <v>0</v>
      </c>
      <c r="T4044" s="224" t="s">
        <v>15</v>
      </c>
      <c r="U4044" s="225"/>
      <c r="V4044" s="225"/>
      <c r="W4044" s="225"/>
      <c r="X4044" s="169"/>
      <c r="Y4044" s="224" t="s">
        <v>1</v>
      </c>
      <c r="Z4044" s="225"/>
      <c r="AA4044" s="225"/>
      <c r="AB4044" s="225"/>
      <c r="AC4044" s="169"/>
      <c r="AD4044" s="224" t="s">
        <v>16</v>
      </c>
      <c r="AE4044" s="225"/>
      <c r="AF4044" s="225"/>
      <c r="AG4044" s="225"/>
      <c r="AH4044" s="168"/>
      <c r="AI4044" s="227" t="s">
        <v>2</v>
      </c>
    </row>
    <row r="4045" spans="1:36" ht="14.25" thickBot="1" x14ac:dyDescent="0.2">
      <c r="A4045" s="2" t="s">
        <v>3</v>
      </c>
      <c r="B4045" s="3" t="s">
        <v>4</v>
      </c>
      <c r="C4045" s="2" t="s">
        <v>5</v>
      </c>
      <c r="D4045" s="4" t="s">
        <v>6</v>
      </c>
      <c r="E4045" s="2" t="s">
        <v>821</v>
      </c>
      <c r="F4045" s="2" t="s">
        <v>7</v>
      </c>
      <c r="G4045" s="3" t="s">
        <v>4</v>
      </c>
      <c r="H4045" s="2" t="s">
        <v>5</v>
      </c>
      <c r="I4045" s="4" t="s">
        <v>6</v>
      </c>
      <c r="J4045" s="2" t="s">
        <v>820</v>
      </c>
      <c r="K4045" s="2" t="s">
        <v>7</v>
      </c>
      <c r="L4045" s="3" t="s">
        <v>4</v>
      </c>
      <c r="M4045" s="2" t="s">
        <v>5</v>
      </c>
      <c r="N4045" s="4" t="s">
        <v>6</v>
      </c>
      <c r="O4045" s="2" t="s">
        <v>820</v>
      </c>
      <c r="P4045" s="3" t="s">
        <v>7</v>
      </c>
      <c r="Q4045" s="228"/>
      <c r="S4045" s="2" t="s">
        <v>1954</v>
      </c>
      <c r="T4045" s="177" t="s">
        <v>2565</v>
      </c>
      <c r="U4045" s="178" t="s">
        <v>2566</v>
      </c>
      <c r="V4045" s="179" t="s">
        <v>2567</v>
      </c>
      <c r="W4045" s="178" t="s">
        <v>2568</v>
      </c>
      <c r="X4045" s="2" t="s">
        <v>7</v>
      </c>
      <c r="Y4045" s="177" t="s">
        <v>2565</v>
      </c>
      <c r="Z4045" s="178" t="s">
        <v>2566</v>
      </c>
      <c r="AA4045" s="179" t="s">
        <v>2567</v>
      </c>
      <c r="AB4045" s="178" t="s">
        <v>2568</v>
      </c>
      <c r="AC4045" s="2" t="s">
        <v>7</v>
      </c>
      <c r="AD4045" s="177" t="s">
        <v>2565</v>
      </c>
      <c r="AE4045" s="178" t="s">
        <v>2566</v>
      </c>
      <c r="AF4045" s="179" t="s">
        <v>2567</v>
      </c>
      <c r="AG4045" s="178" t="s">
        <v>2568</v>
      </c>
      <c r="AH4045" s="3" t="s">
        <v>7</v>
      </c>
      <c r="AI4045" s="228"/>
    </row>
    <row r="4046" spans="1:36" ht="14.25" thickBot="1" x14ac:dyDescent="0.2">
      <c r="A4046" s="217" t="s">
        <v>12</v>
      </c>
      <c r="B4046" s="218">
        <f>B4040</f>
        <v>4</v>
      </c>
      <c r="C4046" s="25">
        <f>C4040</f>
        <v>5</v>
      </c>
      <c r="D4046" s="218">
        <f>D4040</f>
        <v>4</v>
      </c>
      <c r="E4046" s="25">
        <f>E4040</f>
        <v>6</v>
      </c>
      <c r="F4046" s="28">
        <f>SUM(B4046:E4046)</f>
        <v>19</v>
      </c>
      <c r="G4046" s="218">
        <f>G4040</f>
        <v>4</v>
      </c>
      <c r="H4046" s="25">
        <f>H4040</f>
        <v>3</v>
      </c>
      <c r="I4046" s="218">
        <f>I4040</f>
        <v>3</v>
      </c>
      <c r="J4046" s="25">
        <f>J4040</f>
        <v>4</v>
      </c>
      <c r="K4046" s="28">
        <f>SUM(G4046:J4046)</f>
        <v>14</v>
      </c>
      <c r="L4046" s="218">
        <f>L4040</f>
        <v>4</v>
      </c>
      <c r="M4046" s="25">
        <f>M4040</f>
        <v>5</v>
      </c>
      <c r="N4046" s="218">
        <f>N4040</f>
        <v>4</v>
      </c>
      <c r="O4046" s="25">
        <f>O4040</f>
        <v>4</v>
      </c>
      <c r="P4046" s="28">
        <f>SUM(L4046:O4046)</f>
        <v>17</v>
      </c>
      <c r="Q4046" s="29">
        <f>F4046+K4046+P4046</f>
        <v>50</v>
      </c>
      <c r="S4046" s="5" t="s">
        <v>12</v>
      </c>
      <c r="T4046" s="6">
        <f>T4040</f>
        <v>293</v>
      </c>
      <c r="U4046" s="7">
        <f>U4040</f>
        <v>590</v>
      </c>
      <c r="V4046" s="6">
        <f>V4040</f>
        <v>410</v>
      </c>
      <c r="W4046" s="7">
        <f>W4040</f>
        <v>352</v>
      </c>
      <c r="X4046" s="8">
        <f>SUM(T4046:W4046)</f>
        <v>1645</v>
      </c>
      <c r="Y4046" s="6">
        <f>Y4040</f>
        <v>324</v>
      </c>
      <c r="Z4046" s="7">
        <f>Z4040</f>
        <v>698</v>
      </c>
      <c r="AA4046" s="6">
        <f>AA4040</f>
        <v>318</v>
      </c>
      <c r="AB4046" s="7">
        <f>AB4040</f>
        <v>400</v>
      </c>
      <c r="AC4046" s="8">
        <f>SUM(Y4046:AB4046)</f>
        <v>1740</v>
      </c>
      <c r="AD4046" s="7">
        <f>AD4040</f>
        <v>313</v>
      </c>
      <c r="AE4046" s="7">
        <f>AE4040</f>
        <v>842</v>
      </c>
      <c r="AF4046" s="6">
        <f>AF4040</f>
        <v>486</v>
      </c>
      <c r="AG4046" s="7">
        <f>AG4040</f>
        <v>314</v>
      </c>
      <c r="AH4046" s="8">
        <f>SUM(AD4046:AG4046)</f>
        <v>1955</v>
      </c>
      <c r="AI4046" s="9">
        <f>X4046+AC4046+AH4046</f>
        <v>5340</v>
      </c>
    </row>
    <row r="4047" spans="1:36" x14ac:dyDescent="0.15">
      <c r="A4047" s="142" t="s">
        <v>836</v>
      </c>
      <c r="B4047" s="31"/>
      <c r="C4047" s="32">
        <v>1</v>
      </c>
      <c r="D4047" s="33"/>
      <c r="E4047" s="32"/>
      <c r="F4047" s="14">
        <f t="shared" ref="F4047:F4056" si="3312">SUM(B4047:E4047)</f>
        <v>1</v>
      </c>
      <c r="G4047" s="31">
        <v>2</v>
      </c>
      <c r="H4047" s="32"/>
      <c r="I4047" s="33">
        <v>2</v>
      </c>
      <c r="J4047" s="32"/>
      <c r="K4047" s="14">
        <f t="shared" ref="K4047:K4056" si="3313">SUM(G4047:J4047)</f>
        <v>4</v>
      </c>
      <c r="L4047" s="31"/>
      <c r="M4047" s="32"/>
      <c r="N4047" s="33"/>
      <c r="O4047" s="32"/>
      <c r="P4047" s="14">
        <f t="shared" ref="P4047:P4056" si="3314">SUM(L4047:O4047)</f>
        <v>0</v>
      </c>
      <c r="Q4047" s="15">
        <f t="shared" ref="Q4047:Q4081" si="3315">F4047+K4047+P4047</f>
        <v>5</v>
      </c>
      <c r="R4047" s="93">
        <v>46038</v>
      </c>
      <c r="S4047" s="11" t="s">
        <v>9</v>
      </c>
      <c r="T4047" s="12"/>
      <c r="U4047" s="13"/>
      <c r="V4047" s="12"/>
      <c r="W4047" s="30"/>
      <c r="X4047" s="14">
        <f>SUM(T4047:W4047)</f>
        <v>0</v>
      </c>
      <c r="Y4047" s="12"/>
      <c r="Z4047" s="13"/>
      <c r="AA4047" s="12"/>
      <c r="AB4047" s="30"/>
      <c r="AC4047" s="14">
        <f>SUM(Y4047:AB4047)</f>
        <v>0</v>
      </c>
      <c r="AD4047" s="12"/>
      <c r="AE4047" s="13"/>
      <c r="AF4047" s="12"/>
      <c r="AG4047" s="30"/>
      <c r="AH4047" s="14">
        <f>SUM(AD4047:AG4047)</f>
        <v>0</v>
      </c>
      <c r="AI4047" s="15">
        <f t="shared" ref="AI4047:AI4079" si="3316">X4047+AC4047+AH4047</f>
        <v>0</v>
      </c>
    </row>
    <row r="4048" spans="1:36" x14ac:dyDescent="0.15">
      <c r="A4048" s="11" t="s">
        <v>66</v>
      </c>
      <c r="B4048" s="37">
        <v>1</v>
      </c>
      <c r="C4048" s="19"/>
      <c r="D4048" s="18"/>
      <c r="E4048" s="32"/>
      <c r="F4048" s="14">
        <f t="shared" si="3312"/>
        <v>1</v>
      </c>
      <c r="G4048" s="37">
        <v>1</v>
      </c>
      <c r="H4048" s="19"/>
      <c r="I4048" s="18"/>
      <c r="J4048" s="32"/>
      <c r="K4048" s="14">
        <f t="shared" si="3313"/>
        <v>1</v>
      </c>
      <c r="L4048" s="37">
        <v>1</v>
      </c>
      <c r="M4048" s="19"/>
      <c r="N4048" s="18"/>
      <c r="O4048" s="32"/>
      <c r="P4048" s="14">
        <f t="shared" si="3314"/>
        <v>1</v>
      </c>
      <c r="Q4048" s="15">
        <f t="shared" si="3315"/>
        <v>3</v>
      </c>
      <c r="R4048" s="93">
        <v>46038</v>
      </c>
      <c r="S4048" s="11" t="s">
        <v>1701</v>
      </c>
      <c r="T4048" s="46"/>
      <c r="U4048" s="47"/>
      <c r="V4048" s="46"/>
      <c r="W4048" s="88"/>
      <c r="X4048" s="14">
        <f t="shared" ref="X4048:X4056" si="3317">SUM(T4048:W4048)</f>
        <v>0</v>
      </c>
      <c r="Y4048" s="46">
        <v>2</v>
      </c>
      <c r="Z4048" s="47"/>
      <c r="AA4048" s="46">
        <v>4</v>
      </c>
      <c r="AB4048" s="88"/>
      <c r="AC4048" s="14">
        <f t="shared" ref="AC4048:AC4056" si="3318">SUM(Y4048:AB4048)</f>
        <v>6</v>
      </c>
      <c r="AD4048" s="46"/>
      <c r="AE4048" s="47"/>
      <c r="AF4048" s="46"/>
      <c r="AG4048" s="88"/>
      <c r="AH4048" s="14">
        <f t="shared" ref="AH4048:AH4056" si="3319">SUM(AD4048:AG4048)</f>
        <v>0</v>
      </c>
      <c r="AI4048" s="15">
        <f t="shared" si="3316"/>
        <v>6</v>
      </c>
      <c r="AJ4048" s="93">
        <v>46053</v>
      </c>
    </row>
    <row r="4049" spans="1:36" x14ac:dyDescent="0.15">
      <c r="A4049" s="11" t="s">
        <v>2105</v>
      </c>
      <c r="B4049" s="12"/>
      <c r="C4049" s="13">
        <v>1</v>
      </c>
      <c r="D4049" s="12"/>
      <c r="E4049" s="30"/>
      <c r="F4049" s="14">
        <f t="shared" si="3312"/>
        <v>1</v>
      </c>
      <c r="G4049" s="12"/>
      <c r="H4049" s="13">
        <v>1</v>
      </c>
      <c r="I4049" s="12"/>
      <c r="J4049" s="30"/>
      <c r="K4049" s="14">
        <f t="shared" si="3313"/>
        <v>1</v>
      </c>
      <c r="L4049" s="12"/>
      <c r="M4049" s="13">
        <v>1</v>
      </c>
      <c r="N4049" s="12"/>
      <c r="O4049" s="30"/>
      <c r="P4049" s="14">
        <f t="shared" si="3314"/>
        <v>1</v>
      </c>
      <c r="Q4049" s="15">
        <f t="shared" si="3315"/>
        <v>3</v>
      </c>
      <c r="R4049" s="93">
        <v>46041</v>
      </c>
      <c r="S4049" s="11" t="s">
        <v>9</v>
      </c>
      <c r="T4049" s="46"/>
      <c r="U4049" s="47"/>
      <c r="V4049" s="46"/>
      <c r="W4049" s="88"/>
      <c r="X4049" s="14">
        <f t="shared" si="3317"/>
        <v>0</v>
      </c>
      <c r="Y4049" s="46"/>
      <c r="Z4049" s="47"/>
      <c r="AA4049" s="46"/>
      <c r="AB4049" s="88"/>
      <c r="AC4049" s="14">
        <f t="shared" si="3318"/>
        <v>0</v>
      </c>
      <c r="AD4049" s="46"/>
      <c r="AE4049" s="47"/>
      <c r="AF4049" s="46"/>
      <c r="AG4049" s="88"/>
      <c r="AH4049" s="14">
        <f t="shared" si="3319"/>
        <v>0</v>
      </c>
      <c r="AI4049" s="15">
        <f t="shared" si="3316"/>
        <v>0</v>
      </c>
    </row>
    <row r="4050" spans="1:36" x14ac:dyDescent="0.15">
      <c r="A4050" s="11" t="s">
        <v>101</v>
      </c>
      <c r="B4050" s="12"/>
      <c r="C4050" s="13">
        <v>3</v>
      </c>
      <c r="D4050" s="12">
        <v>3</v>
      </c>
      <c r="E4050" s="30">
        <v>1</v>
      </c>
      <c r="F4050" s="14">
        <f t="shared" si="3312"/>
        <v>7</v>
      </c>
      <c r="G4050" s="12">
        <v>2</v>
      </c>
      <c r="H4050" s="13">
        <v>3</v>
      </c>
      <c r="I4050" s="12">
        <v>5</v>
      </c>
      <c r="J4050" s="30">
        <v>2</v>
      </c>
      <c r="K4050" s="14">
        <f t="shared" si="3313"/>
        <v>12</v>
      </c>
      <c r="L4050" s="12"/>
      <c r="M4050" s="13">
        <v>1</v>
      </c>
      <c r="N4050" s="12"/>
      <c r="O4050" s="30">
        <v>2</v>
      </c>
      <c r="P4050" s="14">
        <f t="shared" si="3314"/>
        <v>3</v>
      </c>
      <c r="Q4050" s="15">
        <f t="shared" si="3315"/>
        <v>22</v>
      </c>
      <c r="R4050" s="93">
        <v>46043</v>
      </c>
      <c r="S4050" s="11" t="s">
        <v>9</v>
      </c>
      <c r="T4050" s="46"/>
      <c r="U4050" s="47"/>
      <c r="V4050" s="46"/>
      <c r="W4050" s="88"/>
      <c r="X4050" s="14">
        <f t="shared" si="3317"/>
        <v>0</v>
      </c>
      <c r="Y4050" s="46"/>
      <c r="Z4050" s="47"/>
      <c r="AA4050" s="46"/>
      <c r="AB4050" s="88"/>
      <c r="AC4050" s="14">
        <f t="shared" si="3318"/>
        <v>0</v>
      </c>
      <c r="AD4050" s="46"/>
      <c r="AE4050" s="47"/>
      <c r="AF4050" s="46"/>
      <c r="AG4050" s="88"/>
      <c r="AH4050" s="14">
        <f t="shared" si="3319"/>
        <v>0</v>
      </c>
      <c r="AI4050" s="15">
        <f t="shared" si="3316"/>
        <v>0</v>
      </c>
    </row>
    <row r="4051" spans="1:36" x14ac:dyDescent="0.15">
      <c r="A4051" s="11" t="s">
        <v>2105</v>
      </c>
      <c r="B4051" s="12"/>
      <c r="C4051" s="13">
        <v>1</v>
      </c>
      <c r="D4051" s="12">
        <v>2</v>
      </c>
      <c r="E4051" s="30"/>
      <c r="F4051" s="14">
        <f t="shared" si="3312"/>
        <v>3</v>
      </c>
      <c r="G4051" s="12"/>
      <c r="H4051" s="13">
        <v>1</v>
      </c>
      <c r="I4051" s="12">
        <v>2</v>
      </c>
      <c r="J4051" s="30"/>
      <c r="K4051" s="14">
        <f t="shared" si="3313"/>
        <v>3</v>
      </c>
      <c r="L4051" s="12"/>
      <c r="M4051" s="13">
        <v>1</v>
      </c>
      <c r="N4051" s="12">
        <v>2</v>
      </c>
      <c r="O4051" s="30"/>
      <c r="P4051" s="14">
        <f t="shared" si="3314"/>
        <v>3</v>
      </c>
      <c r="Q4051" s="15">
        <f t="shared" si="3315"/>
        <v>9</v>
      </c>
      <c r="R4051" s="56">
        <v>46043</v>
      </c>
      <c r="S4051" s="11" t="s">
        <v>9</v>
      </c>
      <c r="T4051" s="46"/>
      <c r="U4051" s="47"/>
      <c r="V4051" s="46"/>
      <c r="W4051" s="88"/>
      <c r="X4051" s="14">
        <f t="shared" si="3317"/>
        <v>0</v>
      </c>
      <c r="Y4051" s="46"/>
      <c r="Z4051" s="47"/>
      <c r="AA4051" s="46"/>
      <c r="AB4051" s="88"/>
      <c r="AC4051" s="14">
        <f t="shared" si="3318"/>
        <v>0</v>
      </c>
      <c r="AD4051" s="46"/>
      <c r="AE4051" s="47"/>
      <c r="AF4051" s="46"/>
      <c r="AG4051" s="88"/>
      <c r="AH4051" s="14">
        <f t="shared" si="3319"/>
        <v>0</v>
      </c>
      <c r="AI4051" s="15">
        <f t="shared" si="3316"/>
        <v>0</v>
      </c>
    </row>
    <row r="4052" spans="1:36" x14ac:dyDescent="0.15">
      <c r="A4052" s="11" t="s">
        <v>9</v>
      </c>
      <c r="B4052" s="12">
        <v>3</v>
      </c>
      <c r="C4052" s="13"/>
      <c r="D4052" s="12"/>
      <c r="E4052" s="30"/>
      <c r="F4052" s="14">
        <f t="shared" si="3312"/>
        <v>3</v>
      </c>
      <c r="G4052" s="12"/>
      <c r="H4052" s="13"/>
      <c r="I4052" s="12"/>
      <c r="J4052" s="30"/>
      <c r="K4052" s="14">
        <f t="shared" si="3313"/>
        <v>0</v>
      </c>
      <c r="L4052" s="12"/>
      <c r="M4052" s="13"/>
      <c r="N4052" s="12"/>
      <c r="O4052" s="30"/>
      <c r="P4052" s="14">
        <f t="shared" si="3314"/>
        <v>0</v>
      </c>
      <c r="Q4052" s="15">
        <f t="shared" si="3315"/>
        <v>3</v>
      </c>
      <c r="R4052" s="56">
        <v>46045</v>
      </c>
      <c r="S4052" s="11" t="s">
        <v>9</v>
      </c>
      <c r="T4052" s="46"/>
      <c r="U4052" s="47"/>
      <c r="V4052" s="46"/>
      <c r="W4052" s="88"/>
      <c r="X4052" s="14">
        <f t="shared" si="3317"/>
        <v>0</v>
      </c>
      <c r="Y4052" s="46"/>
      <c r="Z4052" s="47"/>
      <c r="AA4052" s="46"/>
      <c r="AB4052" s="88"/>
      <c r="AC4052" s="14">
        <f t="shared" si="3318"/>
        <v>0</v>
      </c>
      <c r="AD4052" s="46"/>
      <c r="AE4052" s="47"/>
      <c r="AF4052" s="46"/>
      <c r="AG4052" s="88"/>
      <c r="AH4052" s="14">
        <f t="shared" si="3319"/>
        <v>0</v>
      </c>
      <c r="AI4052" s="15">
        <f t="shared" si="3316"/>
        <v>0</v>
      </c>
    </row>
    <row r="4053" spans="1:36" x14ac:dyDescent="0.15">
      <c r="A4053" s="194" t="s">
        <v>9</v>
      </c>
      <c r="B4053" s="197"/>
      <c r="C4053" s="196"/>
      <c r="D4053" s="197"/>
      <c r="E4053" s="198"/>
      <c r="F4053" s="199">
        <f t="shared" si="3312"/>
        <v>0</v>
      </c>
      <c r="G4053" s="197"/>
      <c r="H4053" s="196"/>
      <c r="I4053" s="197"/>
      <c r="J4053" s="198">
        <v>2</v>
      </c>
      <c r="K4053" s="199">
        <f t="shared" si="3313"/>
        <v>2</v>
      </c>
      <c r="L4053" s="197"/>
      <c r="M4053" s="196"/>
      <c r="N4053" s="197"/>
      <c r="O4053" s="198">
        <v>2</v>
      </c>
      <c r="P4053" s="199">
        <f t="shared" si="3314"/>
        <v>2</v>
      </c>
      <c r="Q4053" s="200">
        <f t="shared" si="3315"/>
        <v>4</v>
      </c>
      <c r="R4053" s="148">
        <v>46050</v>
      </c>
      <c r="S4053" s="11" t="s">
        <v>9</v>
      </c>
      <c r="T4053" s="46"/>
      <c r="U4053" s="47"/>
      <c r="V4053" s="46"/>
      <c r="W4053" s="88"/>
      <c r="X4053" s="14">
        <f t="shared" si="3317"/>
        <v>0</v>
      </c>
      <c r="Y4053" s="46"/>
      <c r="Z4053" s="47"/>
      <c r="AA4053" s="46"/>
      <c r="AB4053" s="88"/>
      <c r="AC4053" s="14">
        <f t="shared" si="3318"/>
        <v>0</v>
      </c>
      <c r="AD4053" s="46"/>
      <c r="AE4053" s="47"/>
      <c r="AF4053" s="46"/>
      <c r="AG4053" s="88"/>
      <c r="AH4053" s="14">
        <f t="shared" si="3319"/>
        <v>0</v>
      </c>
      <c r="AI4053" s="15">
        <f t="shared" si="3316"/>
        <v>0</v>
      </c>
    </row>
    <row r="4054" spans="1:36" x14ac:dyDescent="0.15">
      <c r="A4054" s="11" t="s">
        <v>66</v>
      </c>
      <c r="B4054" s="18">
        <v>1</v>
      </c>
      <c r="C4054" s="19"/>
      <c r="D4054" s="18"/>
      <c r="E4054" s="32">
        <v>1</v>
      </c>
      <c r="F4054" s="14">
        <f t="shared" si="3312"/>
        <v>2</v>
      </c>
      <c r="G4054" s="18">
        <v>1</v>
      </c>
      <c r="H4054" s="19"/>
      <c r="I4054" s="18"/>
      <c r="J4054" s="32">
        <v>1</v>
      </c>
      <c r="K4054" s="14">
        <f t="shared" si="3313"/>
        <v>2</v>
      </c>
      <c r="L4054" s="18">
        <v>1</v>
      </c>
      <c r="M4054" s="19"/>
      <c r="N4054" s="18"/>
      <c r="O4054" s="32"/>
      <c r="P4054" s="14">
        <f t="shared" si="3314"/>
        <v>1</v>
      </c>
      <c r="Q4054" s="15">
        <f t="shared" si="3315"/>
        <v>5</v>
      </c>
      <c r="R4054" s="93">
        <v>46051</v>
      </c>
      <c r="S4054" s="11" t="s">
        <v>9</v>
      </c>
      <c r="T4054" s="62"/>
      <c r="U4054" s="47"/>
      <c r="V4054" s="46"/>
      <c r="W4054" s="47"/>
      <c r="X4054" s="123">
        <f t="shared" si="3317"/>
        <v>0</v>
      </c>
      <c r="Y4054" s="46"/>
      <c r="Z4054" s="47"/>
      <c r="AA4054" s="46"/>
      <c r="AB4054" s="47"/>
      <c r="AC4054" s="123">
        <f t="shared" si="3318"/>
        <v>0</v>
      </c>
      <c r="AD4054" s="46"/>
      <c r="AE4054" s="47"/>
      <c r="AF4054" s="46"/>
      <c r="AG4054" s="47"/>
      <c r="AH4054" s="123">
        <f t="shared" si="3319"/>
        <v>0</v>
      </c>
      <c r="AI4054" s="72">
        <f t="shared" si="3316"/>
        <v>0</v>
      </c>
    </row>
    <row r="4055" spans="1:36" x14ac:dyDescent="0.15">
      <c r="A4055" s="11" t="s">
        <v>9</v>
      </c>
      <c r="B4055" s="18"/>
      <c r="C4055" s="19"/>
      <c r="D4055" s="18"/>
      <c r="E4055" s="32"/>
      <c r="F4055" s="14">
        <f t="shared" si="3312"/>
        <v>0</v>
      </c>
      <c r="G4055" s="18"/>
      <c r="H4055" s="19"/>
      <c r="I4055" s="18"/>
      <c r="J4055" s="32"/>
      <c r="K4055" s="14">
        <f t="shared" si="3313"/>
        <v>0</v>
      </c>
      <c r="L4055" s="18"/>
      <c r="M4055" s="19"/>
      <c r="N4055" s="18"/>
      <c r="O4055" s="32"/>
      <c r="P4055" s="14">
        <f t="shared" si="3314"/>
        <v>0</v>
      </c>
      <c r="Q4055" s="15">
        <f t="shared" si="3315"/>
        <v>0</v>
      </c>
      <c r="S4055" s="11" t="s">
        <v>9</v>
      </c>
      <c r="T4055" s="89"/>
      <c r="U4055" s="88"/>
      <c r="V4055" s="89"/>
      <c r="W4055" s="88"/>
      <c r="X4055" s="14">
        <f t="shared" si="3317"/>
        <v>0</v>
      </c>
      <c r="Y4055" s="89"/>
      <c r="Z4055" s="88"/>
      <c r="AA4055" s="89"/>
      <c r="AB4055" s="88"/>
      <c r="AC4055" s="14">
        <f t="shared" si="3318"/>
        <v>0</v>
      </c>
      <c r="AD4055" s="89"/>
      <c r="AE4055" s="88"/>
      <c r="AF4055" s="89"/>
      <c r="AG4055" s="88"/>
      <c r="AH4055" s="14">
        <f t="shared" si="3319"/>
        <v>0</v>
      </c>
      <c r="AI4055" s="15">
        <f t="shared" si="3316"/>
        <v>0</v>
      </c>
    </row>
    <row r="4056" spans="1:36" ht="14.25" thickBot="1" x14ac:dyDescent="0.2">
      <c r="A4056" s="20" t="s">
        <v>9</v>
      </c>
      <c r="B4056" s="21"/>
      <c r="C4056" s="22"/>
      <c r="D4056" s="21"/>
      <c r="E4056" s="105"/>
      <c r="F4056" s="14">
        <f t="shared" si="3312"/>
        <v>0</v>
      </c>
      <c r="G4056" s="21"/>
      <c r="H4056" s="22"/>
      <c r="I4056" s="21"/>
      <c r="J4056" s="105"/>
      <c r="K4056" s="14">
        <f t="shared" si="3313"/>
        <v>0</v>
      </c>
      <c r="L4056" s="21"/>
      <c r="M4056" s="22"/>
      <c r="N4056" s="21"/>
      <c r="O4056" s="105"/>
      <c r="P4056" s="14">
        <f t="shared" si="3314"/>
        <v>0</v>
      </c>
      <c r="Q4056" s="24">
        <f t="shared" si="3315"/>
        <v>0</v>
      </c>
      <c r="S4056" s="11" t="s">
        <v>9</v>
      </c>
      <c r="T4056" s="48"/>
      <c r="U4056" s="49"/>
      <c r="V4056" s="48"/>
      <c r="W4056" s="109"/>
      <c r="X4056" s="14">
        <f t="shared" si="3317"/>
        <v>0</v>
      </c>
      <c r="Y4056" s="48"/>
      <c r="Z4056" s="49"/>
      <c r="AA4056" s="48"/>
      <c r="AB4056" s="109"/>
      <c r="AC4056" s="14">
        <f t="shared" si="3318"/>
        <v>0</v>
      </c>
      <c r="AD4056" s="48"/>
      <c r="AE4056" s="49"/>
      <c r="AF4056" s="48"/>
      <c r="AG4056" s="109"/>
      <c r="AH4056" s="14">
        <f t="shared" si="3319"/>
        <v>0</v>
      </c>
      <c r="AI4056" s="24">
        <f t="shared" si="3316"/>
        <v>0</v>
      </c>
    </row>
    <row r="4057" spans="1:36" ht="14.25" thickBot="1" x14ac:dyDescent="0.2">
      <c r="A4057" s="25" t="s">
        <v>10</v>
      </c>
      <c r="B4057" s="26">
        <f>SUM(B4046:B4056)</f>
        <v>9</v>
      </c>
      <c r="C4057" s="26">
        <f>SUM(C4046:C4056)</f>
        <v>11</v>
      </c>
      <c r="D4057" s="27">
        <f>SUM(D4046:D4056)</f>
        <v>9</v>
      </c>
      <c r="E4057" s="27">
        <f>SUM(E4046:E4056)</f>
        <v>8</v>
      </c>
      <c r="F4057" s="28">
        <f>SUM(B4057:E4057)</f>
        <v>37</v>
      </c>
      <c r="G4057" s="26">
        <f>SUM(G4046:G4056)</f>
        <v>10</v>
      </c>
      <c r="H4057" s="26">
        <f>SUM(H4046:H4056)</f>
        <v>8</v>
      </c>
      <c r="I4057" s="27">
        <f>SUM(I4046:I4056)</f>
        <v>12</v>
      </c>
      <c r="J4057" s="27">
        <f>SUM(J4046:J4056)</f>
        <v>9</v>
      </c>
      <c r="K4057" s="28">
        <f>SUM(G4057:J4057)</f>
        <v>39</v>
      </c>
      <c r="L4057" s="26">
        <f>SUM(L4046:L4056)</f>
        <v>6</v>
      </c>
      <c r="M4057" s="26">
        <f>SUM(M4046:M4056)</f>
        <v>8</v>
      </c>
      <c r="N4057" s="27">
        <f>SUM(N4046:N4056)</f>
        <v>6</v>
      </c>
      <c r="O4057" s="27">
        <f>SUM(O4046:O4056)</f>
        <v>8</v>
      </c>
      <c r="P4057" s="28">
        <f>SUM(L4057:O4057)</f>
        <v>28</v>
      </c>
      <c r="Q4057" s="29">
        <f t="shared" si="3315"/>
        <v>104</v>
      </c>
      <c r="S4057" s="25" t="s">
        <v>10</v>
      </c>
      <c r="T4057" s="26">
        <f>SUM(T4046:T4056)</f>
        <v>293</v>
      </c>
      <c r="U4057" s="26">
        <f>SUM(U4046:U4056)</f>
        <v>590</v>
      </c>
      <c r="V4057" s="27">
        <f>SUM(V4046:V4056)</f>
        <v>410</v>
      </c>
      <c r="W4057" s="27">
        <f>SUM(W4046:W4056)</f>
        <v>352</v>
      </c>
      <c r="X4057" s="28">
        <f>SUM(T4057:W4057)</f>
        <v>1645</v>
      </c>
      <c r="Y4057" s="26">
        <f>SUM(Y4046:Y4056)</f>
        <v>326</v>
      </c>
      <c r="Z4057" s="26">
        <f>SUM(Z4046:Z4056)</f>
        <v>698</v>
      </c>
      <c r="AA4057" s="27">
        <f>SUM(AA4046:AA4056)</f>
        <v>322</v>
      </c>
      <c r="AB4057" s="27">
        <f>SUM(AB4046:AB4056)</f>
        <v>400</v>
      </c>
      <c r="AC4057" s="28">
        <f>SUM(Y4057:AB4057)</f>
        <v>1746</v>
      </c>
      <c r="AD4057" s="26">
        <f>SUM(AD4046:AD4056)</f>
        <v>313</v>
      </c>
      <c r="AE4057" s="26">
        <f>SUM(AE4046:AE4056)</f>
        <v>842</v>
      </c>
      <c r="AF4057" s="27">
        <f>SUM(AF4046:AF4056)</f>
        <v>486</v>
      </c>
      <c r="AG4057" s="27">
        <f>SUM(AG4046:AG4056)</f>
        <v>314</v>
      </c>
      <c r="AH4057" s="28">
        <f>SUM(AD4057:AG4057)</f>
        <v>1955</v>
      </c>
      <c r="AI4057" s="29">
        <f t="shared" si="3316"/>
        <v>5346</v>
      </c>
    </row>
    <row r="4058" spans="1:36" x14ac:dyDescent="0.15">
      <c r="A4058" s="30" t="s">
        <v>88</v>
      </c>
      <c r="B4058" s="31"/>
      <c r="C4058" s="32"/>
      <c r="D4058" s="33">
        <v>1</v>
      </c>
      <c r="E4058" s="32"/>
      <c r="F4058" s="14">
        <f>SUM(B4058:E4058)</f>
        <v>1</v>
      </c>
      <c r="G4058" s="31"/>
      <c r="H4058" s="32"/>
      <c r="I4058" s="33">
        <v>1</v>
      </c>
      <c r="J4058" s="32"/>
      <c r="K4058" s="14">
        <f>SUM(G4058:J4058)</f>
        <v>1</v>
      </c>
      <c r="L4058" s="31"/>
      <c r="M4058" s="32"/>
      <c r="N4058" s="33">
        <v>1</v>
      </c>
      <c r="O4058" s="32"/>
      <c r="P4058" s="14">
        <f>SUM(L4058:O4058)</f>
        <v>1</v>
      </c>
      <c r="Q4058" s="15">
        <f t="shared" si="3315"/>
        <v>3</v>
      </c>
      <c r="R4058" s="93">
        <v>46038</v>
      </c>
      <c r="S4058" s="30" t="s">
        <v>2798</v>
      </c>
      <c r="T4058" s="37">
        <v>2</v>
      </c>
      <c r="U4058" s="19">
        <v>4</v>
      </c>
      <c r="V4058" s="18">
        <v>3</v>
      </c>
      <c r="W4058" s="32">
        <v>2</v>
      </c>
      <c r="X4058" s="14">
        <f t="shared" ref="X4058:X4075" si="3320">SUM(T4058:W4058)</f>
        <v>11</v>
      </c>
      <c r="Y4058" s="37">
        <v>2</v>
      </c>
      <c r="Z4058" s="19">
        <v>4</v>
      </c>
      <c r="AA4058" s="18">
        <v>3</v>
      </c>
      <c r="AB4058" s="32">
        <v>2</v>
      </c>
      <c r="AC4058" s="14">
        <f t="shared" ref="AC4058:AC4075" si="3321">SUM(Y4058:AB4058)</f>
        <v>11</v>
      </c>
      <c r="AD4058" s="37">
        <v>2</v>
      </c>
      <c r="AE4058" s="19">
        <v>4</v>
      </c>
      <c r="AF4058" s="18">
        <v>3</v>
      </c>
      <c r="AG4058" s="32">
        <v>2</v>
      </c>
      <c r="AH4058" s="14">
        <f t="shared" ref="AH4058:AH4075" si="3322">SUM(AD4058:AG4058)</f>
        <v>11</v>
      </c>
      <c r="AI4058" s="15">
        <f t="shared" ref="AI4058:AI4075" si="3323">X4058+AC4058+AH4058</f>
        <v>33</v>
      </c>
      <c r="AJ4058" s="56">
        <v>46038</v>
      </c>
    </row>
    <row r="4059" spans="1:36" x14ac:dyDescent="0.15">
      <c r="A4059" s="30" t="s">
        <v>88</v>
      </c>
      <c r="B4059" s="37">
        <v>2</v>
      </c>
      <c r="C4059" s="19"/>
      <c r="D4059" s="18"/>
      <c r="E4059" s="32"/>
      <c r="F4059" s="14">
        <f t="shared" ref="F4059:F4081" si="3324">SUM(B4059:E4059)</f>
        <v>2</v>
      </c>
      <c r="G4059" s="37"/>
      <c r="H4059" s="19"/>
      <c r="I4059" s="18"/>
      <c r="J4059" s="32"/>
      <c r="K4059" s="14">
        <f t="shared" ref="K4059:K4081" si="3325">SUM(G4059:J4059)</f>
        <v>0</v>
      </c>
      <c r="L4059" s="37"/>
      <c r="M4059" s="19"/>
      <c r="N4059" s="18"/>
      <c r="O4059" s="32"/>
      <c r="P4059" s="14">
        <f t="shared" ref="P4059:P4081" si="3326">SUM(L4059:O4059)</f>
        <v>0</v>
      </c>
      <c r="Q4059" s="15">
        <f t="shared" si="3315"/>
        <v>2</v>
      </c>
      <c r="R4059" s="93">
        <v>46041</v>
      </c>
      <c r="S4059" s="30" t="s">
        <v>2799</v>
      </c>
      <c r="T4059" s="37"/>
      <c r="U4059" s="19"/>
      <c r="V4059" s="18">
        <v>3</v>
      </c>
      <c r="W4059" s="32"/>
      <c r="X4059" s="14">
        <f t="shared" si="3320"/>
        <v>3</v>
      </c>
      <c r="Y4059" s="37"/>
      <c r="Z4059" s="19"/>
      <c r="AA4059" s="18">
        <v>3</v>
      </c>
      <c r="AB4059" s="32"/>
      <c r="AC4059" s="14">
        <f t="shared" si="3321"/>
        <v>3</v>
      </c>
      <c r="AD4059" s="37"/>
      <c r="AE4059" s="19"/>
      <c r="AF4059" s="18">
        <v>3</v>
      </c>
      <c r="AG4059" s="32"/>
      <c r="AH4059" s="14">
        <f t="shared" si="3322"/>
        <v>3</v>
      </c>
      <c r="AI4059" s="15">
        <f t="shared" si="3323"/>
        <v>9</v>
      </c>
      <c r="AJ4059" s="56">
        <v>46043</v>
      </c>
    </row>
    <row r="4060" spans="1:36" x14ac:dyDescent="0.15">
      <c r="A4060" s="30" t="s">
        <v>88</v>
      </c>
      <c r="B4060" s="37"/>
      <c r="C4060" s="19"/>
      <c r="D4060" s="18">
        <v>1</v>
      </c>
      <c r="E4060" s="32"/>
      <c r="F4060" s="14">
        <f t="shared" si="3324"/>
        <v>1</v>
      </c>
      <c r="G4060" s="37"/>
      <c r="H4060" s="19"/>
      <c r="I4060" s="18"/>
      <c r="J4060" s="32"/>
      <c r="K4060" s="14">
        <f t="shared" si="3325"/>
        <v>0</v>
      </c>
      <c r="L4060" s="37"/>
      <c r="M4060" s="19"/>
      <c r="N4060" s="18"/>
      <c r="O4060" s="32"/>
      <c r="P4060" s="14">
        <f t="shared" si="3326"/>
        <v>0</v>
      </c>
      <c r="Q4060" s="15">
        <f t="shared" si="3315"/>
        <v>1</v>
      </c>
      <c r="R4060" s="93">
        <v>46042</v>
      </c>
      <c r="S4060" s="30" t="s">
        <v>2800</v>
      </c>
      <c r="T4060" s="37">
        <v>1</v>
      </c>
      <c r="U4060" s="19"/>
      <c r="V4060" s="18">
        <v>2</v>
      </c>
      <c r="W4060" s="32">
        <v>1</v>
      </c>
      <c r="X4060" s="14">
        <f t="shared" si="3320"/>
        <v>4</v>
      </c>
      <c r="Y4060" s="37">
        <v>1</v>
      </c>
      <c r="Z4060" s="19"/>
      <c r="AA4060" s="18">
        <v>2</v>
      </c>
      <c r="AB4060" s="32">
        <v>1</v>
      </c>
      <c r="AC4060" s="14">
        <f t="shared" si="3321"/>
        <v>4</v>
      </c>
      <c r="AD4060" s="37">
        <v>1</v>
      </c>
      <c r="AE4060" s="19"/>
      <c r="AF4060" s="18">
        <v>2</v>
      </c>
      <c r="AG4060" s="32">
        <v>1</v>
      </c>
      <c r="AH4060" s="14">
        <f t="shared" si="3322"/>
        <v>4</v>
      </c>
      <c r="AI4060" s="15">
        <f t="shared" si="3323"/>
        <v>12</v>
      </c>
      <c r="AJ4060" s="56">
        <v>46044</v>
      </c>
    </row>
    <row r="4061" spans="1:36" x14ac:dyDescent="0.15">
      <c r="A4061" s="30" t="s">
        <v>2805</v>
      </c>
      <c r="B4061" s="37">
        <v>1</v>
      </c>
      <c r="C4061" s="19">
        <v>2</v>
      </c>
      <c r="D4061" s="18"/>
      <c r="E4061" s="32">
        <v>2</v>
      </c>
      <c r="F4061" s="14">
        <f t="shared" si="3324"/>
        <v>5</v>
      </c>
      <c r="G4061" s="37">
        <v>1</v>
      </c>
      <c r="H4061" s="19">
        <v>2</v>
      </c>
      <c r="I4061" s="18"/>
      <c r="J4061" s="32">
        <v>2</v>
      </c>
      <c r="K4061" s="14">
        <f t="shared" si="3325"/>
        <v>5</v>
      </c>
      <c r="L4061" s="37">
        <v>1</v>
      </c>
      <c r="M4061" s="19">
        <v>2</v>
      </c>
      <c r="N4061" s="18"/>
      <c r="O4061" s="32">
        <v>2</v>
      </c>
      <c r="P4061" s="14">
        <f t="shared" si="3326"/>
        <v>5</v>
      </c>
      <c r="Q4061" s="15">
        <f t="shared" si="3315"/>
        <v>15</v>
      </c>
      <c r="R4061" s="56">
        <v>46045</v>
      </c>
      <c r="S4061" s="30" t="s">
        <v>2801</v>
      </c>
      <c r="T4061" s="37"/>
      <c r="U4061" s="19">
        <v>2</v>
      </c>
      <c r="V4061" s="18"/>
      <c r="W4061" s="32"/>
      <c r="X4061" s="14">
        <f t="shared" si="3320"/>
        <v>2</v>
      </c>
      <c r="Y4061" s="37"/>
      <c r="Z4061" s="19">
        <v>2</v>
      </c>
      <c r="AA4061" s="18"/>
      <c r="AB4061" s="32"/>
      <c r="AC4061" s="14">
        <f t="shared" si="3321"/>
        <v>2</v>
      </c>
      <c r="AD4061" s="37"/>
      <c r="AE4061" s="19">
        <v>2</v>
      </c>
      <c r="AF4061" s="18"/>
      <c r="AG4061" s="32"/>
      <c r="AH4061" s="14">
        <f t="shared" si="3322"/>
        <v>2</v>
      </c>
      <c r="AI4061" s="15">
        <f t="shared" si="3323"/>
        <v>6</v>
      </c>
      <c r="AJ4061" s="56">
        <v>46045</v>
      </c>
    </row>
    <row r="4062" spans="1:36" x14ac:dyDescent="0.15">
      <c r="A4062" s="30" t="s">
        <v>88</v>
      </c>
      <c r="B4062" s="37"/>
      <c r="C4062" s="19"/>
      <c r="D4062" s="18">
        <v>3</v>
      </c>
      <c r="E4062" s="32"/>
      <c r="F4062" s="14">
        <f t="shared" si="3324"/>
        <v>3</v>
      </c>
      <c r="G4062" s="37"/>
      <c r="H4062" s="19"/>
      <c r="I4062" s="18">
        <v>1</v>
      </c>
      <c r="J4062" s="32"/>
      <c r="K4062" s="14">
        <f t="shared" si="3325"/>
        <v>1</v>
      </c>
      <c r="L4062" s="37"/>
      <c r="M4062" s="19"/>
      <c r="N4062" s="18">
        <v>1</v>
      </c>
      <c r="O4062" s="32"/>
      <c r="P4062" s="14">
        <f t="shared" si="3326"/>
        <v>1</v>
      </c>
      <c r="Q4062" s="15">
        <f t="shared" si="3315"/>
        <v>5</v>
      </c>
      <c r="R4062" s="93">
        <v>46044</v>
      </c>
      <c r="S4062" s="30" t="s">
        <v>2802</v>
      </c>
      <c r="T4062" s="37"/>
      <c r="U4062" s="19"/>
      <c r="V4062" s="18"/>
      <c r="W4062" s="32"/>
      <c r="X4062" s="14">
        <f t="shared" si="3320"/>
        <v>0</v>
      </c>
      <c r="Y4062" s="37">
        <v>50</v>
      </c>
      <c r="Z4062" s="19">
        <v>50</v>
      </c>
      <c r="AA4062" s="18"/>
      <c r="AB4062" s="32">
        <v>50</v>
      </c>
      <c r="AC4062" s="14">
        <f t="shared" si="3321"/>
        <v>150</v>
      </c>
      <c r="AD4062" s="37"/>
      <c r="AE4062" s="19">
        <v>50</v>
      </c>
      <c r="AF4062" s="18"/>
      <c r="AG4062" s="32"/>
      <c r="AH4062" s="14">
        <f t="shared" si="3322"/>
        <v>50</v>
      </c>
      <c r="AI4062" s="15">
        <f t="shared" si="3323"/>
        <v>200</v>
      </c>
      <c r="AJ4062" s="56">
        <v>46045</v>
      </c>
    </row>
    <row r="4063" spans="1:36" x14ac:dyDescent="0.15">
      <c r="A4063" s="30" t="s">
        <v>2807</v>
      </c>
      <c r="B4063" s="37">
        <v>1</v>
      </c>
      <c r="C4063" s="19"/>
      <c r="D4063" s="18">
        <v>1</v>
      </c>
      <c r="E4063" s="32">
        <v>1</v>
      </c>
      <c r="F4063" s="14">
        <f t="shared" si="3324"/>
        <v>3</v>
      </c>
      <c r="G4063" s="37">
        <v>1</v>
      </c>
      <c r="H4063" s="19"/>
      <c r="I4063" s="18">
        <v>1</v>
      </c>
      <c r="J4063" s="32">
        <v>1</v>
      </c>
      <c r="K4063" s="14">
        <f t="shared" si="3325"/>
        <v>3</v>
      </c>
      <c r="L4063" s="37">
        <v>1</v>
      </c>
      <c r="M4063" s="19"/>
      <c r="N4063" s="18">
        <v>1</v>
      </c>
      <c r="O4063" s="32">
        <v>1</v>
      </c>
      <c r="P4063" s="14">
        <f t="shared" si="3326"/>
        <v>3</v>
      </c>
      <c r="Q4063" s="15">
        <f t="shared" si="3315"/>
        <v>9</v>
      </c>
      <c r="R4063" s="56">
        <v>46048</v>
      </c>
      <c r="S4063" s="30" t="s">
        <v>2743</v>
      </c>
      <c r="T4063" s="37">
        <v>3</v>
      </c>
      <c r="U4063" s="19"/>
      <c r="V4063" s="18"/>
      <c r="W4063" s="32"/>
      <c r="X4063" s="14">
        <f t="shared" si="3320"/>
        <v>3</v>
      </c>
      <c r="Y4063" s="37"/>
      <c r="Z4063" s="19"/>
      <c r="AA4063" s="18"/>
      <c r="AB4063" s="32"/>
      <c r="AC4063" s="14">
        <f t="shared" si="3321"/>
        <v>0</v>
      </c>
      <c r="AD4063" s="37"/>
      <c r="AE4063" s="19"/>
      <c r="AF4063" s="18"/>
      <c r="AG4063" s="32"/>
      <c r="AH4063" s="14">
        <f t="shared" si="3322"/>
        <v>0</v>
      </c>
      <c r="AI4063" s="15">
        <f t="shared" si="3323"/>
        <v>3</v>
      </c>
      <c r="AJ4063" s="56">
        <v>46045</v>
      </c>
    </row>
    <row r="4064" spans="1:36" x14ac:dyDescent="0.15">
      <c r="A4064" s="30" t="s">
        <v>2809</v>
      </c>
      <c r="B4064" s="37"/>
      <c r="C4064" s="19"/>
      <c r="D4064" s="18"/>
      <c r="E4064" s="32"/>
      <c r="F4064" s="14">
        <f t="shared" si="3324"/>
        <v>0</v>
      </c>
      <c r="G4064" s="37"/>
      <c r="H4064" s="19"/>
      <c r="I4064" s="18"/>
      <c r="J4064" s="32">
        <v>1</v>
      </c>
      <c r="K4064" s="14">
        <f t="shared" si="3325"/>
        <v>1</v>
      </c>
      <c r="L4064" s="37"/>
      <c r="M4064" s="19"/>
      <c r="N4064" s="18"/>
      <c r="O4064" s="32">
        <v>2</v>
      </c>
      <c r="P4064" s="14">
        <f t="shared" si="3326"/>
        <v>2</v>
      </c>
      <c r="Q4064" s="15">
        <f t="shared" si="3315"/>
        <v>3</v>
      </c>
      <c r="R4064" s="56">
        <v>46052</v>
      </c>
      <c r="S4064" s="30" t="s">
        <v>2808</v>
      </c>
      <c r="T4064" s="37">
        <v>3</v>
      </c>
      <c r="U4064" s="19">
        <v>9</v>
      </c>
      <c r="V4064" s="18">
        <v>1</v>
      </c>
      <c r="W4064" s="32">
        <v>1</v>
      </c>
      <c r="X4064" s="14">
        <f t="shared" si="3320"/>
        <v>14</v>
      </c>
      <c r="Y4064" s="37">
        <v>3</v>
      </c>
      <c r="Z4064" s="19">
        <v>9</v>
      </c>
      <c r="AA4064" s="18">
        <v>1</v>
      </c>
      <c r="AB4064" s="32">
        <v>1</v>
      </c>
      <c r="AC4064" s="14">
        <f t="shared" si="3321"/>
        <v>14</v>
      </c>
      <c r="AD4064" s="37">
        <v>3</v>
      </c>
      <c r="AE4064" s="19">
        <v>9</v>
      </c>
      <c r="AF4064" s="18">
        <v>1</v>
      </c>
      <c r="AG4064" s="32">
        <v>1</v>
      </c>
      <c r="AH4064" s="14">
        <f t="shared" si="3322"/>
        <v>14</v>
      </c>
      <c r="AI4064" s="15">
        <f t="shared" si="3323"/>
        <v>42</v>
      </c>
      <c r="AJ4064" s="56">
        <v>46050</v>
      </c>
    </row>
    <row r="4065" spans="1:37" x14ac:dyDescent="0.15">
      <c r="A4065" s="30" t="s">
        <v>2811</v>
      </c>
      <c r="B4065" s="37"/>
      <c r="C4065" s="19">
        <v>2</v>
      </c>
      <c r="D4065" s="18"/>
      <c r="E4065" s="32"/>
      <c r="F4065" s="14">
        <f t="shared" si="3324"/>
        <v>2</v>
      </c>
      <c r="G4065" s="37"/>
      <c r="H4065" s="19">
        <v>2</v>
      </c>
      <c r="I4065" s="18"/>
      <c r="J4065" s="32"/>
      <c r="K4065" s="14">
        <f t="shared" si="3325"/>
        <v>2</v>
      </c>
      <c r="L4065" s="37"/>
      <c r="M4065" s="19">
        <v>2</v>
      </c>
      <c r="N4065" s="18"/>
      <c r="O4065" s="32"/>
      <c r="P4065" s="14">
        <f t="shared" si="3326"/>
        <v>2</v>
      </c>
      <c r="Q4065" s="15">
        <f t="shared" si="3315"/>
        <v>6</v>
      </c>
      <c r="R4065" s="56">
        <v>46052</v>
      </c>
      <c r="S4065" s="30" t="s">
        <v>2743</v>
      </c>
      <c r="T4065" s="37"/>
      <c r="U4065" s="19"/>
      <c r="V4065" s="18"/>
      <c r="W4065" s="32"/>
      <c r="X4065" s="14">
        <f t="shared" si="3320"/>
        <v>0</v>
      </c>
      <c r="Y4065" s="37"/>
      <c r="Z4065" s="19"/>
      <c r="AA4065" s="18"/>
      <c r="AB4065" s="32">
        <v>2</v>
      </c>
      <c r="AC4065" s="14">
        <f t="shared" si="3321"/>
        <v>2</v>
      </c>
      <c r="AD4065" s="37"/>
      <c r="AE4065" s="19"/>
      <c r="AF4065" s="18"/>
      <c r="AG4065" s="32">
        <v>2</v>
      </c>
      <c r="AH4065" s="14">
        <f t="shared" si="3322"/>
        <v>2</v>
      </c>
      <c r="AI4065" s="15">
        <f t="shared" si="3323"/>
        <v>4</v>
      </c>
      <c r="AJ4065" s="56">
        <v>46050</v>
      </c>
    </row>
    <row r="4066" spans="1:37" x14ac:dyDescent="0.15">
      <c r="A4066" s="30" t="s">
        <v>2813</v>
      </c>
      <c r="B4066" s="37"/>
      <c r="C4066" s="19"/>
      <c r="D4066" s="18"/>
      <c r="E4066" s="32">
        <v>1</v>
      </c>
      <c r="F4066" s="14">
        <f t="shared" si="3324"/>
        <v>1</v>
      </c>
      <c r="G4066" s="37"/>
      <c r="H4066" s="19"/>
      <c r="I4066" s="18"/>
      <c r="J4066" s="32">
        <v>1</v>
      </c>
      <c r="K4066" s="14">
        <f t="shared" si="3325"/>
        <v>1</v>
      </c>
      <c r="L4066" s="37"/>
      <c r="M4066" s="19"/>
      <c r="N4066" s="18"/>
      <c r="O4066" s="32">
        <v>1</v>
      </c>
      <c r="P4066" s="14">
        <f t="shared" si="3326"/>
        <v>1</v>
      </c>
      <c r="Q4066" s="15">
        <f t="shared" si="3315"/>
        <v>3</v>
      </c>
      <c r="R4066" s="56">
        <v>46055</v>
      </c>
      <c r="S4066" s="30" t="s">
        <v>2810</v>
      </c>
      <c r="T4066" s="37">
        <v>1</v>
      </c>
      <c r="U4066" s="19">
        <v>3</v>
      </c>
      <c r="V4066" s="18">
        <v>1</v>
      </c>
      <c r="W4066" s="32">
        <v>5</v>
      </c>
      <c r="X4066" s="14">
        <f t="shared" si="3320"/>
        <v>10</v>
      </c>
      <c r="Y4066" s="37">
        <v>1</v>
      </c>
      <c r="Z4066" s="19">
        <v>3</v>
      </c>
      <c r="AA4066" s="18">
        <v>1</v>
      </c>
      <c r="AB4066" s="32">
        <v>5</v>
      </c>
      <c r="AC4066" s="14">
        <f t="shared" si="3321"/>
        <v>10</v>
      </c>
      <c r="AD4066" s="37">
        <v>1</v>
      </c>
      <c r="AE4066" s="19">
        <v>3</v>
      </c>
      <c r="AF4066" s="18">
        <v>1</v>
      </c>
      <c r="AG4066" s="32">
        <v>5</v>
      </c>
      <c r="AH4066" s="14">
        <f t="shared" si="3322"/>
        <v>10</v>
      </c>
      <c r="AI4066" s="15">
        <f t="shared" si="3323"/>
        <v>30</v>
      </c>
      <c r="AJ4066" s="56">
        <v>46051</v>
      </c>
      <c r="AK4066" s="210"/>
    </row>
    <row r="4067" spans="1:37" x14ac:dyDescent="0.15">
      <c r="A4067" s="30" t="s">
        <v>2814</v>
      </c>
      <c r="B4067" s="37"/>
      <c r="C4067" s="19"/>
      <c r="D4067" s="18"/>
      <c r="E4067" s="32"/>
      <c r="F4067" s="14">
        <f t="shared" si="3324"/>
        <v>0</v>
      </c>
      <c r="G4067" s="37">
        <v>2</v>
      </c>
      <c r="H4067" s="19"/>
      <c r="I4067" s="18">
        <v>4</v>
      </c>
      <c r="J4067" s="32"/>
      <c r="K4067" s="14">
        <f t="shared" si="3325"/>
        <v>6</v>
      </c>
      <c r="L4067" s="37"/>
      <c r="M4067" s="19"/>
      <c r="N4067" s="18"/>
      <c r="O4067" s="32"/>
      <c r="P4067" s="14">
        <f t="shared" si="3326"/>
        <v>0</v>
      </c>
      <c r="Q4067" s="15">
        <f t="shared" si="3315"/>
        <v>6</v>
      </c>
      <c r="R4067" s="56">
        <v>46053</v>
      </c>
      <c r="S4067" s="30" t="s">
        <v>2812</v>
      </c>
      <c r="T4067" s="37">
        <v>2</v>
      </c>
      <c r="U4067" s="19"/>
      <c r="V4067" s="18">
        <v>2</v>
      </c>
      <c r="W4067" s="32"/>
      <c r="X4067" s="14">
        <f t="shared" si="3320"/>
        <v>4</v>
      </c>
      <c r="Y4067" s="37"/>
      <c r="Z4067" s="19">
        <v>4</v>
      </c>
      <c r="AA4067" s="18">
        <v>2</v>
      </c>
      <c r="AB4067" s="32"/>
      <c r="AC4067" s="14">
        <f t="shared" si="3321"/>
        <v>6</v>
      </c>
      <c r="AD4067" s="37">
        <v>6</v>
      </c>
      <c r="AE4067" s="19">
        <v>8</v>
      </c>
      <c r="AF4067" s="18">
        <v>4</v>
      </c>
      <c r="AG4067" s="32"/>
      <c r="AH4067" s="14">
        <f t="shared" si="3322"/>
        <v>18</v>
      </c>
      <c r="AI4067" s="15">
        <f t="shared" si="3323"/>
        <v>28</v>
      </c>
      <c r="AJ4067" s="56">
        <v>46055</v>
      </c>
    </row>
    <row r="4068" spans="1:37" x14ac:dyDescent="0.15">
      <c r="A4068" s="30" t="s">
        <v>2815</v>
      </c>
      <c r="B4068" s="37">
        <v>1</v>
      </c>
      <c r="C4068" s="19"/>
      <c r="D4068" s="18"/>
      <c r="E4068" s="32"/>
      <c r="F4068" s="14">
        <f t="shared" si="3324"/>
        <v>1</v>
      </c>
      <c r="G4068" s="37">
        <v>1</v>
      </c>
      <c r="H4068" s="19"/>
      <c r="I4068" s="18"/>
      <c r="J4068" s="32"/>
      <c r="K4068" s="14">
        <f t="shared" si="3325"/>
        <v>1</v>
      </c>
      <c r="L4068" s="37">
        <v>1</v>
      </c>
      <c r="M4068" s="19"/>
      <c r="N4068" s="18"/>
      <c r="O4068" s="32"/>
      <c r="P4068" s="14">
        <f t="shared" si="3326"/>
        <v>1</v>
      </c>
      <c r="Q4068" s="15">
        <f t="shared" si="3315"/>
        <v>3</v>
      </c>
      <c r="R4068" s="56">
        <v>46057</v>
      </c>
      <c r="S4068" s="30" t="s">
        <v>2816</v>
      </c>
      <c r="T4068" s="37">
        <v>8</v>
      </c>
      <c r="U4068" s="19"/>
      <c r="V4068" s="18">
        <v>2</v>
      </c>
      <c r="W4068" s="32"/>
      <c r="X4068" s="14">
        <f t="shared" si="3320"/>
        <v>10</v>
      </c>
      <c r="Y4068" s="37">
        <v>4</v>
      </c>
      <c r="Z4068" s="19">
        <v>2</v>
      </c>
      <c r="AA4068" s="18">
        <v>2</v>
      </c>
      <c r="AB4068" s="32"/>
      <c r="AC4068" s="14">
        <f t="shared" si="3321"/>
        <v>8</v>
      </c>
      <c r="AD4068" s="37">
        <v>4</v>
      </c>
      <c r="AE4068" s="19">
        <v>6</v>
      </c>
      <c r="AF4068" s="18">
        <v>4</v>
      </c>
      <c r="AG4068" s="32"/>
      <c r="AH4068" s="14">
        <f t="shared" si="3322"/>
        <v>14</v>
      </c>
      <c r="AI4068" s="15">
        <f t="shared" si="3323"/>
        <v>32</v>
      </c>
      <c r="AJ4068" s="56">
        <v>46057</v>
      </c>
    </row>
    <row r="4069" spans="1:37" x14ac:dyDescent="0.15">
      <c r="A4069" s="30" t="s">
        <v>2819</v>
      </c>
      <c r="B4069" s="37"/>
      <c r="C4069" s="19"/>
      <c r="D4069" s="18"/>
      <c r="E4069" s="32"/>
      <c r="F4069" s="14">
        <f t="shared" si="3324"/>
        <v>0</v>
      </c>
      <c r="G4069" s="37"/>
      <c r="H4069" s="19">
        <v>1</v>
      </c>
      <c r="I4069" s="18"/>
      <c r="J4069" s="32"/>
      <c r="K4069" s="14">
        <f t="shared" si="3325"/>
        <v>1</v>
      </c>
      <c r="L4069" s="37"/>
      <c r="M4069" s="19"/>
      <c r="N4069" s="18"/>
      <c r="O4069" s="32"/>
      <c r="P4069" s="14">
        <f t="shared" si="3326"/>
        <v>0</v>
      </c>
      <c r="Q4069" s="15">
        <f t="shared" si="3315"/>
        <v>1</v>
      </c>
      <c r="R4069" s="56">
        <v>46058</v>
      </c>
      <c r="S4069" s="30" t="s">
        <v>2817</v>
      </c>
      <c r="T4069" s="37">
        <v>1</v>
      </c>
      <c r="U4069" s="19"/>
      <c r="V4069" s="18">
        <v>1</v>
      </c>
      <c r="W4069" s="32">
        <v>1</v>
      </c>
      <c r="X4069" s="14">
        <f t="shared" si="3320"/>
        <v>3</v>
      </c>
      <c r="Y4069" s="37">
        <v>1</v>
      </c>
      <c r="Z4069" s="19"/>
      <c r="AA4069" s="18">
        <v>1</v>
      </c>
      <c r="AB4069" s="32">
        <v>1</v>
      </c>
      <c r="AC4069" s="14">
        <f t="shared" si="3321"/>
        <v>3</v>
      </c>
      <c r="AD4069" s="37">
        <v>1</v>
      </c>
      <c r="AE4069" s="19"/>
      <c r="AF4069" s="18">
        <v>1</v>
      </c>
      <c r="AG4069" s="32">
        <v>1</v>
      </c>
      <c r="AH4069" s="14">
        <f t="shared" si="3322"/>
        <v>3</v>
      </c>
      <c r="AI4069" s="15">
        <f t="shared" si="3323"/>
        <v>9</v>
      </c>
      <c r="AJ4069" s="56">
        <v>46058</v>
      </c>
    </row>
    <row r="4070" spans="1:37" x14ac:dyDescent="0.15">
      <c r="A4070" s="30" t="s">
        <v>88</v>
      </c>
      <c r="B4070" s="37"/>
      <c r="C4070" s="19"/>
      <c r="D4070" s="18"/>
      <c r="E4070" s="32"/>
      <c r="F4070" s="14">
        <f t="shared" si="3324"/>
        <v>0</v>
      </c>
      <c r="G4070" s="37"/>
      <c r="H4070" s="19"/>
      <c r="I4070" s="18"/>
      <c r="J4070" s="32"/>
      <c r="K4070" s="14">
        <f t="shared" si="3325"/>
        <v>0</v>
      </c>
      <c r="L4070" s="37"/>
      <c r="M4070" s="19">
        <v>1</v>
      </c>
      <c r="N4070" s="18"/>
      <c r="O4070" s="32"/>
      <c r="P4070" s="14">
        <f t="shared" si="3326"/>
        <v>1</v>
      </c>
      <c r="Q4070" s="15">
        <f t="shared" si="3315"/>
        <v>1</v>
      </c>
      <c r="R4070" s="93">
        <v>46062</v>
      </c>
      <c r="S4070" s="30" t="s">
        <v>2818</v>
      </c>
      <c r="T4070" s="31"/>
      <c r="U4070" s="32"/>
      <c r="V4070" s="33">
        <v>1</v>
      </c>
      <c r="W4070" s="32">
        <v>2</v>
      </c>
      <c r="X4070" s="14">
        <f t="shared" si="3320"/>
        <v>3</v>
      </c>
      <c r="Y4070" s="31"/>
      <c r="Z4070" s="32"/>
      <c r="AA4070" s="33">
        <v>1</v>
      </c>
      <c r="AB4070" s="32">
        <v>2</v>
      </c>
      <c r="AC4070" s="14">
        <f t="shared" si="3321"/>
        <v>3</v>
      </c>
      <c r="AD4070" s="31"/>
      <c r="AE4070" s="32"/>
      <c r="AF4070" s="33">
        <v>1</v>
      </c>
      <c r="AG4070" s="32">
        <v>2</v>
      </c>
      <c r="AH4070" s="14">
        <f t="shared" si="3322"/>
        <v>3</v>
      </c>
      <c r="AI4070" s="15">
        <f t="shared" si="3323"/>
        <v>9</v>
      </c>
      <c r="AJ4070" s="56">
        <v>46059</v>
      </c>
      <c r="AK4070" s="16"/>
    </row>
    <row r="4071" spans="1:37" x14ac:dyDescent="0.15">
      <c r="A4071" s="30" t="s">
        <v>2832</v>
      </c>
      <c r="B4071" s="37"/>
      <c r="C4071" s="19">
        <v>1</v>
      </c>
      <c r="D4071" s="18"/>
      <c r="E4071" s="32"/>
      <c r="F4071" s="14">
        <f t="shared" si="3324"/>
        <v>1</v>
      </c>
      <c r="G4071" s="37"/>
      <c r="H4071" s="19">
        <v>1</v>
      </c>
      <c r="I4071" s="18"/>
      <c r="J4071" s="32"/>
      <c r="K4071" s="14">
        <f t="shared" si="3325"/>
        <v>1</v>
      </c>
      <c r="L4071" s="37"/>
      <c r="M4071" s="19">
        <v>1</v>
      </c>
      <c r="N4071" s="18"/>
      <c r="O4071" s="32"/>
      <c r="P4071" s="14">
        <f t="shared" si="3326"/>
        <v>1</v>
      </c>
      <c r="Q4071" s="15">
        <f t="shared" si="3315"/>
        <v>3</v>
      </c>
      <c r="R4071" s="93">
        <v>46070</v>
      </c>
      <c r="S4071" s="30" t="s">
        <v>2822</v>
      </c>
      <c r="T4071" s="31"/>
      <c r="U4071" s="32">
        <v>1</v>
      </c>
      <c r="V4071" s="33"/>
      <c r="W4071" s="32">
        <v>5</v>
      </c>
      <c r="X4071" s="14">
        <f t="shared" si="3320"/>
        <v>6</v>
      </c>
      <c r="Y4071" s="31"/>
      <c r="Z4071" s="32">
        <v>1</v>
      </c>
      <c r="AA4071" s="33"/>
      <c r="AB4071" s="32">
        <v>5</v>
      </c>
      <c r="AC4071" s="14">
        <f t="shared" si="3321"/>
        <v>6</v>
      </c>
      <c r="AD4071" s="31"/>
      <c r="AE4071" s="32">
        <v>1</v>
      </c>
      <c r="AF4071" s="33"/>
      <c r="AG4071" s="32">
        <v>5</v>
      </c>
      <c r="AH4071" s="14">
        <f t="shared" si="3322"/>
        <v>6</v>
      </c>
      <c r="AI4071" s="15">
        <f t="shared" si="3323"/>
        <v>18</v>
      </c>
      <c r="AJ4071" s="56">
        <v>46062</v>
      </c>
    </row>
    <row r="4072" spans="1:37" x14ac:dyDescent="0.15">
      <c r="A4072" s="30"/>
      <c r="B4072" s="37"/>
      <c r="C4072" s="19"/>
      <c r="D4072" s="18"/>
      <c r="E4072" s="32"/>
      <c r="F4072" s="14">
        <f t="shared" si="3324"/>
        <v>0</v>
      </c>
      <c r="G4072" s="37"/>
      <c r="H4072" s="19"/>
      <c r="I4072" s="18"/>
      <c r="J4072" s="32"/>
      <c r="K4072" s="14">
        <f t="shared" si="3325"/>
        <v>0</v>
      </c>
      <c r="L4072" s="37"/>
      <c r="M4072" s="19"/>
      <c r="N4072" s="18"/>
      <c r="O4072" s="32"/>
      <c r="P4072" s="14">
        <f t="shared" si="3326"/>
        <v>0</v>
      </c>
      <c r="Q4072" s="15">
        <f t="shared" si="3315"/>
        <v>0</v>
      </c>
      <c r="S4072" s="30" t="s">
        <v>2825</v>
      </c>
      <c r="T4072" s="37"/>
      <c r="U4072" s="19"/>
      <c r="V4072" s="18"/>
      <c r="W4072" s="32">
        <v>2</v>
      </c>
      <c r="X4072" s="14">
        <f t="shared" si="3320"/>
        <v>2</v>
      </c>
      <c r="Y4072" s="37"/>
      <c r="Z4072" s="19"/>
      <c r="AA4072" s="18"/>
      <c r="AB4072" s="32">
        <v>2</v>
      </c>
      <c r="AC4072" s="14">
        <f t="shared" si="3321"/>
        <v>2</v>
      </c>
      <c r="AD4072" s="37"/>
      <c r="AE4072" s="19"/>
      <c r="AF4072" s="18"/>
      <c r="AG4072" s="32">
        <v>2</v>
      </c>
      <c r="AH4072" s="14">
        <f t="shared" si="3322"/>
        <v>2</v>
      </c>
      <c r="AI4072" s="15">
        <f t="shared" si="3323"/>
        <v>6</v>
      </c>
      <c r="AJ4072" s="56">
        <v>46063</v>
      </c>
    </row>
    <row r="4073" spans="1:37" x14ac:dyDescent="0.15">
      <c r="A4073" s="30"/>
      <c r="B4073" s="37"/>
      <c r="C4073" s="19"/>
      <c r="D4073" s="18"/>
      <c r="E4073" s="32"/>
      <c r="F4073" s="14">
        <f t="shared" si="3324"/>
        <v>0</v>
      </c>
      <c r="G4073" s="37"/>
      <c r="H4073" s="19"/>
      <c r="I4073" s="18"/>
      <c r="J4073" s="32"/>
      <c r="K4073" s="14">
        <f t="shared" si="3325"/>
        <v>0</v>
      </c>
      <c r="L4073" s="37"/>
      <c r="M4073" s="19"/>
      <c r="N4073" s="18"/>
      <c r="O4073" s="32"/>
      <c r="P4073" s="14">
        <f t="shared" si="3326"/>
        <v>0</v>
      </c>
      <c r="Q4073" s="15">
        <f t="shared" si="3315"/>
        <v>0</v>
      </c>
      <c r="S4073" s="30" t="s">
        <v>2826</v>
      </c>
      <c r="T4073" s="37"/>
      <c r="U4073" s="19"/>
      <c r="V4073" s="18">
        <v>1</v>
      </c>
      <c r="W4073" s="32">
        <v>2</v>
      </c>
      <c r="X4073" s="14">
        <f t="shared" si="3320"/>
        <v>3</v>
      </c>
      <c r="Y4073" s="37"/>
      <c r="Z4073" s="19"/>
      <c r="AA4073" s="18">
        <v>1</v>
      </c>
      <c r="AB4073" s="32">
        <v>2</v>
      </c>
      <c r="AC4073" s="14">
        <f t="shared" si="3321"/>
        <v>3</v>
      </c>
      <c r="AD4073" s="37"/>
      <c r="AE4073" s="19"/>
      <c r="AF4073" s="18">
        <v>1</v>
      </c>
      <c r="AG4073" s="32">
        <v>2</v>
      </c>
      <c r="AH4073" s="14">
        <f t="shared" si="3322"/>
        <v>3</v>
      </c>
      <c r="AI4073" s="15">
        <f t="shared" si="3323"/>
        <v>9</v>
      </c>
      <c r="AJ4073" s="56">
        <v>46065</v>
      </c>
    </row>
    <row r="4074" spans="1:37" x14ac:dyDescent="0.15">
      <c r="A4074" s="30"/>
      <c r="B4074" s="37"/>
      <c r="C4074" s="19"/>
      <c r="D4074" s="18"/>
      <c r="E4074" s="32"/>
      <c r="F4074" s="14">
        <f t="shared" si="3324"/>
        <v>0</v>
      </c>
      <c r="G4074" s="37"/>
      <c r="H4074" s="19"/>
      <c r="I4074" s="18"/>
      <c r="J4074" s="32"/>
      <c r="K4074" s="14">
        <f t="shared" si="3325"/>
        <v>0</v>
      </c>
      <c r="L4074" s="37"/>
      <c r="M4074" s="19"/>
      <c r="N4074" s="18"/>
      <c r="O4074" s="32"/>
      <c r="P4074" s="14">
        <f t="shared" si="3326"/>
        <v>0</v>
      </c>
      <c r="Q4074" s="15">
        <f t="shared" si="3315"/>
        <v>0</v>
      </c>
      <c r="S4074" s="30" t="s">
        <v>2830</v>
      </c>
      <c r="T4074" s="37">
        <v>3</v>
      </c>
      <c r="U4074" s="19">
        <v>5</v>
      </c>
      <c r="V4074" s="18">
        <v>4</v>
      </c>
      <c r="W4074" s="32">
        <v>4</v>
      </c>
      <c r="X4074" s="14">
        <f t="shared" si="3320"/>
        <v>16</v>
      </c>
      <c r="Y4074" s="37">
        <v>3</v>
      </c>
      <c r="Z4074" s="19">
        <v>5</v>
      </c>
      <c r="AA4074" s="18">
        <v>4</v>
      </c>
      <c r="AB4074" s="32">
        <v>4</v>
      </c>
      <c r="AC4074" s="14">
        <f t="shared" si="3321"/>
        <v>16</v>
      </c>
      <c r="AD4074" s="37">
        <v>3</v>
      </c>
      <c r="AE4074" s="19">
        <v>5</v>
      </c>
      <c r="AF4074" s="18">
        <v>4</v>
      </c>
      <c r="AG4074" s="32">
        <v>4</v>
      </c>
      <c r="AH4074" s="14">
        <f t="shared" si="3322"/>
        <v>16</v>
      </c>
      <c r="AI4074" s="15">
        <f t="shared" si="3323"/>
        <v>48</v>
      </c>
      <c r="AJ4074" s="56">
        <v>46066</v>
      </c>
    </row>
    <row r="4075" spans="1:37" x14ac:dyDescent="0.15">
      <c r="A4075" s="30"/>
      <c r="B4075" s="37"/>
      <c r="C4075" s="19"/>
      <c r="D4075" s="18"/>
      <c r="E4075" s="32"/>
      <c r="F4075" s="14">
        <f t="shared" si="3324"/>
        <v>0</v>
      </c>
      <c r="G4075" s="37"/>
      <c r="H4075" s="19"/>
      <c r="I4075" s="18"/>
      <c r="J4075" s="32"/>
      <c r="K4075" s="14">
        <f t="shared" si="3325"/>
        <v>0</v>
      </c>
      <c r="L4075" s="37"/>
      <c r="M4075" s="19"/>
      <c r="N4075" s="18"/>
      <c r="O4075" s="32"/>
      <c r="P4075" s="14">
        <f t="shared" si="3326"/>
        <v>0</v>
      </c>
      <c r="Q4075" s="15">
        <f t="shared" si="3315"/>
        <v>0</v>
      </c>
      <c r="S4075" s="30" t="s">
        <v>2831</v>
      </c>
      <c r="T4075" s="37">
        <v>2</v>
      </c>
      <c r="U4075" s="19"/>
      <c r="V4075" s="18"/>
      <c r="W4075" s="32"/>
      <c r="X4075" s="14">
        <f t="shared" si="3320"/>
        <v>2</v>
      </c>
      <c r="Y4075" s="37">
        <v>2</v>
      </c>
      <c r="Z4075" s="19"/>
      <c r="AA4075" s="18"/>
      <c r="AB4075" s="32"/>
      <c r="AC4075" s="14">
        <f t="shared" si="3321"/>
        <v>2</v>
      </c>
      <c r="AD4075" s="37">
        <v>2</v>
      </c>
      <c r="AE4075" s="19"/>
      <c r="AF4075" s="18"/>
      <c r="AG4075" s="32"/>
      <c r="AH4075" s="14">
        <f t="shared" si="3322"/>
        <v>2</v>
      </c>
      <c r="AI4075" s="15">
        <f t="shared" si="3323"/>
        <v>6</v>
      </c>
      <c r="AJ4075" s="56">
        <v>46071</v>
      </c>
    </row>
    <row r="4076" spans="1:37" x14ac:dyDescent="0.15">
      <c r="A4076" s="30"/>
      <c r="B4076" s="37"/>
      <c r="C4076" s="19"/>
      <c r="D4076" s="18"/>
      <c r="E4076" s="32"/>
      <c r="F4076" s="14">
        <f t="shared" si="3324"/>
        <v>0</v>
      </c>
      <c r="G4076" s="37"/>
      <c r="H4076" s="19"/>
      <c r="I4076" s="18"/>
      <c r="J4076" s="32"/>
      <c r="K4076" s="14">
        <f t="shared" si="3325"/>
        <v>0</v>
      </c>
      <c r="L4076" s="37"/>
      <c r="M4076" s="19"/>
      <c r="N4076" s="18"/>
      <c r="O4076" s="32"/>
      <c r="P4076" s="14">
        <f t="shared" si="3326"/>
        <v>0</v>
      </c>
      <c r="Q4076" s="15">
        <f t="shared" si="3315"/>
        <v>0</v>
      </c>
      <c r="S4076" s="30" t="s">
        <v>2767</v>
      </c>
      <c r="T4076" s="31"/>
      <c r="U4076" s="32"/>
      <c r="V4076" s="33"/>
      <c r="W4076" s="32"/>
      <c r="X4076" s="14">
        <f t="shared" ref="X4076" si="3327">SUM(T4076:W4076)</f>
        <v>0</v>
      </c>
      <c r="Y4076" s="31"/>
      <c r="Z4076" s="32"/>
      <c r="AA4076" s="33"/>
      <c r="AB4076" s="32"/>
      <c r="AC4076" s="14">
        <f t="shared" ref="AC4076" si="3328">SUM(Y4076:AB4076)</f>
        <v>0</v>
      </c>
      <c r="AD4076" s="31"/>
      <c r="AE4076" s="32"/>
      <c r="AF4076" s="33"/>
      <c r="AG4076" s="32"/>
      <c r="AH4076" s="14">
        <f t="shared" ref="AH4076" si="3329">SUM(AD4076:AG4076)</f>
        <v>0</v>
      </c>
      <c r="AI4076" s="15">
        <f t="shared" ref="AI4076" si="3330">X4076+AC4076+AH4076</f>
        <v>0</v>
      </c>
      <c r="AJ4076" s="57" t="s">
        <v>1686</v>
      </c>
      <c r="AK4076" s="16"/>
    </row>
    <row r="4077" spans="1:37" x14ac:dyDescent="0.15">
      <c r="A4077" s="39"/>
      <c r="B4077" s="37"/>
      <c r="C4077" s="19"/>
      <c r="D4077" s="18"/>
      <c r="E4077" s="32"/>
      <c r="F4077" s="14">
        <f t="shared" si="3324"/>
        <v>0</v>
      </c>
      <c r="G4077" s="37"/>
      <c r="H4077" s="19"/>
      <c r="I4077" s="18"/>
      <c r="J4077" s="32"/>
      <c r="K4077" s="14">
        <f t="shared" si="3325"/>
        <v>0</v>
      </c>
      <c r="L4077" s="37"/>
      <c r="M4077" s="19"/>
      <c r="N4077" s="18"/>
      <c r="O4077" s="32"/>
      <c r="P4077" s="14">
        <f t="shared" si="3326"/>
        <v>0</v>
      </c>
      <c r="Q4077" s="15">
        <f t="shared" si="3315"/>
        <v>0</v>
      </c>
      <c r="S4077" s="30" t="s">
        <v>2768</v>
      </c>
      <c r="T4077" s="31"/>
      <c r="U4077" s="32"/>
      <c r="V4077" s="33"/>
      <c r="W4077" s="32"/>
      <c r="X4077" s="14">
        <f t="shared" ref="X4077:X4079" si="3331">SUM(T4077:W4077)</f>
        <v>0</v>
      </c>
      <c r="Y4077" s="31"/>
      <c r="Z4077" s="32"/>
      <c r="AA4077" s="33"/>
      <c r="AB4077" s="32"/>
      <c r="AC4077" s="14">
        <f t="shared" ref="AC4077:AC4079" si="3332">SUM(Y4077:AB4077)</f>
        <v>0</v>
      </c>
      <c r="AD4077" s="31"/>
      <c r="AE4077" s="32"/>
      <c r="AF4077" s="33"/>
      <c r="AG4077" s="32"/>
      <c r="AH4077" s="14">
        <f t="shared" ref="AH4077:AH4079" si="3333">SUM(AD4077:AG4077)</f>
        <v>0</v>
      </c>
      <c r="AI4077" s="15">
        <f t="shared" si="3316"/>
        <v>0</v>
      </c>
      <c r="AJ4077" s="57" t="s">
        <v>2769</v>
      </c>
    </row>
    <row r="4078" spans="1:37" x14ac:dyDescent="0.15">
      <c r="A4078" s="30"/>
      <c r="B4078" s="37"/>
      <c r="C4078" s="19"/>
      <c r="D4078" s="18"/>
      <c r="E4078" s="32"/>
      <c r="F4078" s="14">
        <f t="shared" si="3324"/>
        <v>0</v>
      </c>
      <c r="G4078" s="37"/>
      <c r="H4078" s="19"/>
      <c r="I4078" s="18"/>
      <c r="J4078" s="32"/>
      <c r="K4078" s="14">
        <f t="shared" si="3325"/>
        <v>0</v>
      </c>
      <c r="L4078" s="37"/>
      <c r="M4078" s="19"/>
      <c r="N4078" s="18"/>
      <c r="O4078" s="32"/>
      <c r="P4078" s="14">
        <f t="shared" si="3326"/>
        <v>0</v>
      </c>
      <c r="Q4078" s="15">
        <f t="shared" si="3315"/>
        <v>0</v>
      </c>
      <c r="S4078" s="142" t="s">
        <v>2745</v>
      </c>
      <c r="T4078" s="143"/>
      <c r="U4078" s="113"/>
      <c r="V4078" s="144"/>
      <c r="W4078" s="113"/>
      <c r="X4078" s="145">
        <f t="shared" si="3331"/>
        <v>0</v>
      </c>
      <c r="Y4078" s="143"/>
      <c r="Z4078" s="113"/>
      <c r="AA4078" s="144"/>
      <c r="AB4078" s="113"/>
      <c r="AC4078" s="145">
        <f t="shared" si="3332"/>
        <v>0</v>
      </c>
      <c r="AD4078" s="143"/>
      <c r="AE4078" s="113"/>
      <c r="AF4078" s="144"/>
      <c r="AG4078" s="113"/>
      <c r="AH4078" s="145">
        <f t="shared" si="3333"/>
        <v>0</v>
      </c>
      <c r="AI4078" s="146">
        <f t="shared" si="3316"/>
        <v>0</v>
      </c>
      <c r="AJ4078" s="147"/>
      <c r="AK4078" s="16"/>
    </row>
    <row r="4079" spans="1:37" x14ac:dyDescent="0.15">
      <c r="A4079" s="30"/>
      <c r="B4079" s="37"/>
      <c r="C4079" s="19"/>
      <c r="D4079" s="18"/>
      <c r="E4079" s="32"/>
      <c r="F4079" s="14">
        <f t="shared" si="3324"/>
        <v>0</v>
      </c>
      <c r="G4079" s="37"/>
      <c r="H4079" s="19"/>
      <c r="I4079" s="18"/>
      <c r="J4079" s="32"/>
      <c r="K4079" s="14">
        <f t="shared" si="3325"/>
        <v>0</v>
      </c>
      <c r="L4079" s="37"/>
      <c r="M4079" s="19"/>
      <c r="N4079" s="18"/>
      <c r="O4079" s="32"/>
      <c r="P4079" s="14">
        <f t="shared" si="3326"/>
        <v>0</v>
      </c>
      <c r="Q4079" s="15">
        <f t="shared" si="3315"/>
        <v>0</v>
      </c>
      <c r="S4079" s="30" t="s">
        <v>2744</v>
      </c>
      <c r="T4079" s="31"/>
      <c r="U4079" s="32"/>
      <c r="V4079" s="33"/>
      <c r="W4079" s="32"/>
      <c r="X4079" s="14">
        <f t="shared" si="3331"/>
        <v>0</v>
      </c>
      <c r="Y4079" s="31"/>
      <c r="Z4079" s="32"/>
      <c r="AA4079" s="33"/>
      <c r="AB4079" s="32"/>
      <c r="AC4079" s="14">
        <f t="shared" si="3332"/>
        <v>0</v>
      </c>
      <c r="AD4079" s="31"/>
      <c r="AE4079" s="32"/>
      <c r="AF4079" s="33"/>
      <c r="AG4079" s="32"/>
      <c r="AH4079" s="14">
        <f t="shared" si="3333"/>
        <v>0</v>
      </c>
      <c r="AI4079" s="15">
        <f t="shared" si="3316"/>
        <v>0</v>
      </c>
      <c r="AJ4079" s="57" t="s">
        <v>2746</v>
      </c>
      <c r="AK4079" s="16"/>
    </row>
    <row r="4080" spans="1:37" x14ac:dyDescent="0.15">
      <c r="A4080" s="13"/>
      <c r="B4080" s="37"/>
      <c r="C4080" s="19"/>
      <c r="D4080" s="18"/>
      <c r="E4080" s="32"/>
      <c r="F4080" s="14">
        <f t="shared" si="3324"/>
        <v>0</v>
      </c>
      <c r="G4080" s="37"/>
      <c r="H4080" s="19"/>
      <c r="I4080" s="18"/>
      <c r="J4080" s="32"/>
      <c r="K4080" s="14">
        <f t="shared" si="3325"/>
        <v>0</v>
      </c>
      <c r="L4080" s="37"/>
      <c r="M4080" s="19"/>
      <c r="N4080" s="18"/>
      <c r="O4080" s="32"/>
      <c r="P4080" s="14">
        <f t="shared" si="3326"/>
        <v>0</v>
      </c>
      <c r="Q4080" s="15">
        <f t="shared" si="3315"/>
        <v>0</v>
      </c>
      <c r="S4080" s="142" t="s">
        <v>2695</v>
      </c>
      <c r="T4080" s="143"/>
      <c r="U4080" s="113"/>
      <c r="V4080" s="144"/>
      <c r="W4080" s="113"/>
      <c r="X4080" s="145">
        <f t="shared" ref="X4080:X4081" si="3334">SUM(T4080:W4080)</f>
        <v>0</v>
      </c>
      <c r="Y4080" s="143"/>
      <c r="Z4080" s="113"/>
      <c r="AA4080" s="144"/>
      <c r="AB4080" s="113"/>
      <c r="AC4080" s="145">
        <f t="shared" ref="AC4080:AC4081" si="3335">SUM(Y4080:AB4080)</f>
        <v>0</v>
      </c>
      <c r="AD4080" s="143"/>
      <c r="AE4080" s="113"/>
      <c r="AF4080" s="144"/>
      <c r="AG4080" s="113"/>
      <c r="AH4080" s="145">
        <f t="shared" ref="AH4080:AH4081" si="3336">SUM(AD4080:AG4080)</f>
        <v>0</v>
      </c>
      <c r="AI4080" s="146">
        <f t="shared" ref="AI4080:AI4081" si="3337">X4080+AC4080+AH4080</f>
        <v>0</v>
      </c>
      <c r="AJ4080" s="57"/>
      <c r="AK4080" s="16"/>
    </row>
    <row r="4081" spans="1:37" ht="14.25" thickBot="1" x14ac:dyDescent="0.2">
      <c r="A4081" s="13"/>
      <c r="B4081" s="37"/>
      <c r="C4081" s="19"/>
      <c r="D4081" s="18"/>
      <c r="E4081" s="106"/>
      <c r="F4081" s="14">
        <f t="shared" si="3324"/>
        <v>0</v>
      </c>
      <c r="G4081" s="37"/>
      <c r="H4081" s="19"/>
      <c r="I4081" s="18"/>
      <c r="J4081" s="32"/>
      <c r="K4081" s="14">
        <f t="shared" si="3325"/>
        <v>0</v>
      </c>
      <c r="L4081" s="37"/>
      <c r="M4081" s="19"/>
      <c r="N4081" s="18"/>
      <c r="O4081" s="106"/>
      <c r="P4081" s="14">
        <f t="shared" si="3326"/>
        <v>0</v>
      </c>
      <c r="Q4081" s="24">
        <f t="shared" si="3315"/>
        <v>0</v>
      </c>
      <c r="S4081" s="30" t="s">
        <v>2701</v>
      </c>
      <c r="T4081" s="31"/>
      <c r="U4081" s="32"/>
      <c r="V4081" s="33"/>
      <c r="W4081" s="32"/>
      <c r="X4081" s="14">
        <f t="shared" si="3334"/>
        <v>0</v>
      </c>
      <c r="Y4081" s="31"/>
      <c r="Z4081" s="32"/>
      <c r="AA4081" s="33"/>
      <c r="AB4081" s="32"/>
      <c r="AC4081" s="14">
        <f t="shared" si="3335"/>
        <v>0</v>
      </c>
      <c r="AD4081" s="31"/>
      <c r="AE4081" s="32"/>
      <c r="AF4081" s="33"/>
      <c r="AG4081" s="32"/>
      <c r="AH4081" s="14">
        <f t="shared" si="3336"/>
        <v>0</v>
      </c>
      <c r="AI4081" s="15">
        <f t="shared" si="3337"/>
        <v>0</v>
      </c>
      <c r="AJ4081" s="57" t="s">
        <v>2696</v>
      </c>
      <c r="AK4081" s="16"/>
    </row>
    <row r="4082" spans="1:37" ht="14.25" thickBot="1" x14ac:dyDescent="0.2">
      <c r="A4082" s="3" t="s">
        <v>11</v>
      </c>
      <c r="B4082" s="26">
        <f>SUM(B4058:B4081)</f>
        <v>5</v>
      </c>
      <c r="C4082" s="26">
        <f t="shared" ref="C4082:E4082" si="3338">SUM(C4058:C4081)</f>
        <v>5</v>
      </c>
      <c r="D4082" s="26">
        <f t="shared" si="3338"/>
        <v>6</v>
      </c>
      <c r="E4082" s="26">
        <f t="shared" si="3338"/>
        <v>4</v>
      </c>
      <c r="F4082" s="40">
        <f>SUM(F4058:F4081)</f>
        <v>20</v>
      </c>
      <c r="G4082" s="26">
        <f t="shared" ref="G4082:Q4082" si="3339">SUM(G4058:G4081)</f>
        <v>5</v>
      </c>
      <c r="H4082" s="26">
        <f t="shared" si="3339"/>
        <v>6</v>
      </c>
      <c r="I4082" s="27">
        <f t="shared" si="3339"/>
        <v>7</v>
      </c>
      <c r="J4082" s="27">
        <f t="shared" si="3339"/>
        <v>5</v>
      </c>
      <c r="K4082" s="40">
        <f t="shared" si="3339"/>
        <v>23</v>
      </c>
      <c r="L4082" s="26">
        <f t="shared" si="3339"/>
        <v>3</v>
      </c>
      <c r="M4082" s="26">
        <f t="shared" si="3339"/>
        <v>6</v>
      </c>
      <c r="N4082" s="26">
        <f t="shared" si="3339"/>
        <v>3</v>
      </c>
      <c r="O4082" s="26">
        <f t="shared" si="3339"/>
        <v>6</v>
      </c>
      <c r="P4082" s="40">
        <f t="shared" si="3339"/>
        <v>18</v>
      </c>
      <c r="Q4082" s="41">
        <f t="shared" si="3339"/>
        <v>61</v>
      </c>
      <c r="S4082" s="3" t="s">
        <v>11</v>
      </c>
      <c r="T4082" s="26">
        <f t="shared" ref="T4082:AI4082" si="3340">SUM(T4058:T4081)</f>
        <v>26</v>
      </c>
      <c r="U4082" s="26">
        <f t="shared" si="3340"/>
        <v>24</v>
      </c>
      <c r="V4082" s="26">
        <f t="shared" si="3340"/>
        <v>21</v>
      </c>
      <c r="W4082" s="26">
        <f t="shared" si="3340"/>
        <v>25</v>
      </c>
      <c r="X4082" s="40">
        <f t="shared" si="3340"/>
        <v>96</v>
      </c>
      <c r="Y4082" s="26">
        <f t="shared" si="3340"/>
        <v>67</v>
      </c>
      <c r="Z4082" s="26">
        <f t="shared" si="3340"/>
        <v>80</v>
      </c>
      <c r="AA4082" s="27">
        <f t="shared" si="3340"/>
        <v>21</v>
      </c>
      <c r="AB4082" s="27">
        <f t="shared" si="3340"/>
        <v>77</v>
      </c>
      <c r="AC4082" s="40">
        <f t="shared" si="3340"/>
        <v>245</v>
      </c>
      <c r="AD4082" s="26">
        <f t="shared" si="3340"/>
        <v>23</v>
      </c>
      <c r="AE4082" s="26">
        <f t="shared" si="3340"/>
        <v>88</v>
      </c>
      <c r="AF4082" s="26">
        <f t="shared" si="3340"/>
        <v>25</v>
      </c>
      <c r="AG4082" s="26">
        <f t="shared" si="3340"/>
        <v>27</v>
      </c>
      <c r="AH4082" s="40">
        <f t="shared" si="3340"/>
        <v>163</v>
      </c>
      <c r="AI4082" s="41">
        <f t="shared" si="3340"/>
        <v>504</v>
      </c>
    </row>
    <row r="4083" spans="1:37" ht="14.25" thickBot="1" x14ac:dyDescent="0.2">
      <c r="A4083" s="42" t="s">
        <v>12</v>
      </c>
      <c r="B4083" s="43">
        <f>B4057-B4082</f>
        <v>4</v>
      </c>
      <c r="C4083" s="43">
        <f t="shared" ref="C4083:Q4083" si="3341">C4057-C4082</f>
        <v>6</v>
      </c>
      <c r="D4083" s="43">
        <f t="shared" si="3341"/>
        <v>3</v>
      </c>
      <c r="E4083" s="43">
        <f t="shared" si="3341"/>
        <v>4</v>
      </c>
      <c r="F4083" s="43">
        <f t="shared" si="3341"/>
        <v>17</v>
      </c>
      <c r="G4083" s="43">
        <f t="shared" si="3341"/>
        <v>5</v>
      </c>
      <c r="H4083" s="43">
        <f t="shared" si="3341"/>
        <v>2</v>
      </c>
      <c r="I4083" s="43">
        <f t="shared" si="3341"/>
        <v>5</v>
      </c>
      <c r="J4083" s="43">
        <f t="shared" si="3341"/>
        <v>4</v>
      </c>
      <c r="K4083" s="43">
        <f t="shared" si="3341"/>
        <v>16</v>
      </c>
      <c r="L4083" s="43">
        <f t="shared" si="3341"/>
        <v>3</v>
      </c>
      <c r="M4083" s="43">
        <f t="shared" si="3341"/>
        <v>2</v>
      </c>
      <c r="N4083" s="43">
        <f t="shared" si="3341"/>
        <v>3</v>
      </c>
      <c r="O4083" s="43">
        <f t="shared" si="3341"/>
        <v>2</v>
      </c>
      <c r="P4083" s="43">
        <f t="shared" si="3341"/>
        <v>10</v>
      </c>
      <c r="Q4083" s="41">
        <f t="shared" si="3341"/>
        <v>43</v>
      </c>
      <c r="S4083" s="42" t="s">
        <v>12</v>
      </c>
      <c r="T4083" s="43">
        <f>T4057-T4082</f>
        <v>267</v>
      </c>
      <c r="U4083" s="43">
        <f t="shared" ref="U4083:AI4083" si="3342">U4057-U4082</f>
        <v>566</v>
      </c>
      <c r="V4083" s="43">
        <f t="shared" si="3342"/>
        <v>389</v>
      </c>
      <c r="W4083" s="43">
        <f t="shared" si="3342"/>
        <v>327</v>
      </c>
      <c r="X4083" s="43">
        <f t="shared" si="3342"/>
        <v>1549</v>
      </c>
      <c r="Y4083" s="43">
        <f t="shared" si="3342"/>
        <v>259</v>
      </c>
      <c r="Z4083" s="43">
        <f t="shared" si="3342"/>
        <v>618</v>
      </c>
      <c r="AA4083" s="43">
        <f t="shared" si="3342"/>
        <v>301</v>
      </c>
      <c r="AB4083" s="43">
        <f t="shared" si="3342"/>
        <v>323</v>
      </c>
      <c r="AC4083" s="43">
        <f t="shared" si="3342"/>
        <v>1501</v>
      </c>
      <c r="AD4083" s="43">
        <f t="shared" si="3342"/>
        <v>290</v>
      </c>
      <c r="AE4083" s="43">
        <f t="shared" si="3342"/>
        <v>754</v>
      </c>
      <c r="AF4083" s="43">
        <f t="shared" si="3342"/>
        <v>461</v>
      </c>
      <c r="AG4083" s="43">
        <f t="shared" si="3342"/>
        <v>287</v>
      </c>
      <c r="AH4083" s="43">
        <f t="shared" si="3342"/>
        <v>1792</v>
      </c>
      <c r="AI4083" s="41">
        <f t="shared" si="3342"/>
        <v>4842</v>
      </c>
    </row>
    <row r="4084" spans="1:37" x14ac:dyDescent="0.15">
      <c r="S4084" s="211"/>
      <c r="T4084" s="212"/>
      <c r="U4084" s="215"/>
      <c r="V4084" s="216"/>
      <c r="W4084" s="215"/>
      <c r="X4084" s="216"/>
      <c r="Y4084" s="215"/>
      <c r="Z4084" s="216"/>
      <c r="AA4084" s="215"/>
      <c r="AB4084" s="216"/>
      <c r="AC4084" s="216"/>
      <c r="AD4084" s="216"/>
      <c r="AE4084" s="216"/>
      <c r="AF4084" s="216"/>
      <c r="AG4084" s="215"/>
      <c r="AH4084" s="212"/>
      <c r="AI4084" s="212"/>
    </row>
    <row r="4086" spans="1:37" ht="21.75" thickBot="1" x14ac:dyDescent="0.25">
      <c r="A4086" s="50" t="s">
        <v>13</v>
      </c>
      <c r="B4086" s="51"/>
      <c r="C4086" s="51"/>
      <c r="D4086" s="51"/>
      <c r="E4086" s="51"/>
      <c r="F4086" s="54" t="s">
        <v>26</v>
      </c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S4086" s="50" t="s">
        <v>14</v>
      </c>
      <c r="T4086" s="51"/>
      <c r="U4086" s="51"/>
      <c r="V4086" s="51"/>
      <c r="W4086" s="51"/>
      <c r="X4086" s="54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</row>
    <row r="4087" spans="1:37" ht="14.25" thickBot="1" x14ac:dyDescent="0.2">
      <c r="A4087" s="2" t="s">
        <v>0</v>
      </c>
      <c r="B4087" s="225" t="s">
        <v>15</v>
      </c>
      <c r="C4087" s="225"/>
      <c r="D4087" s="225"/>
      <c r="E4087" s="225"/>
      <c r="F4087" s="226"/>
      <c r="G4087" s="225" t="s">
        <v>1</v>
      </c>
      <c r="H4087" s="225"/>
      <c r="I4087" s="225"/>
      <c r="J4087" s="225"/>
      <c r="K4087" s="226"/>
      <c r="L4087" s="225" t="s">
        <v>16</v>
      </c>
      <c r="M4087" s="225"/>
      <c r="N4087" s="225"/>
      <c r="O4087" s="225"/>
      <c r="P4087" s="225"/>
      <c r="Q4087" s="227" t="s">
        <v>2</v>
      </c>
      <c r="S4087" s="2" t="s">
        <v>0</v>
      </c>
      <c r="T4087" s="224" t="s">
        <v>15</v>
      </c>
      <c r="U4087" s="225"/>
      <c r="V4087" s="225"/>
      <c r="W4087" s="225"/>
      <c r="X4087" s="169"/>
      <c r="Y4087" s="224" t="s">
        <v>1</v>
      </c>
      <c r="Z4087" s="225"/>
      <c r="AA4087" s="225"/>
      <c r="AB4087" s="225"/>
      <c r="AC4087" s="169"/>
      <c r="AD4087" s="224" t="s">
        <v>16</v>
      </c>
      <c r="AE4087" s="225"/>
      <c r="AF4087" s="225"/>
      <c r="AG4087" s="225"/>
      <c r="AH4087" s="168"/>
      <c r="AI4087" s="227" t="s">
        <v>2</v>
      </c>
    </row>
    <row r="4088" spans="1:37" ht="14.25" thickBot="1" x14ac:dyDescent="0.2">
      <c r="A4088" s="2" t="s">
        <v>3</v>
      </c>
      <c r="B4088" s="3" t="s">
        <v>4</v>
      </c>
      <c r="C4088" s="2" t="s">
        <v>5</v>
      </c>
      <c r="D4088" s="4" t="s">
        <v>6</v>
      </c>
      <c r="E4088" s="2" t="s">
        <v>821</v>
      </c>
      <c r="F4088" s="2" t="s">
        <v>7</v>
      </c>
      <c r="G4088" s="3" t="s">
        <v>4</v>
      </c>
      <c r="H4088" s="2" t="s">
        <v>5</v>
      </c>
      <c r="I4088" s="4" t="s">
        <v>6</v>
      </c>
      <c r="J4088" s="2" t="s">
        <v>820</v>
      </c>
      <c r="K4088" s="2" t="s">
        <v>7</v>
      </c>
      <c r="L4088" s="3" t="s">
        <v>4</v>
      </c>
      <c r="M4088" s="2" t="s">
        <v>5</v>
      </c>
      <c r="N4088" s="4" t="s">
        <v>6</v>
      </c>
      <c r="O4088" s="2" t="s">
        <v>820</v>
      </c>
      <c r="P4088" s="3" t="s">
        <v>7</v>
      </c>
      <c r="Q4088" s="228"/>
      <c r="S4088" s="2" t="s">
        <v>1954</v>
      </c>
      <c r="T4088" s="177" t="s">
        <v>2565</v>
      </c>
      <c r="U4088" s="178" t="s">
        <v>2566</v>
      </c>
      <c r="V4088" s="179" t="s">
        <v>2567</v>
      </c>
      <c r="W4088" s="178" t="s">
        <v>2568</v>
      </c>
      <c r="X4088" s="2" t="s">
        <v>7</v>
      </c>
      <c r="Y4088" s="177" t="s">
        <v>2565</v>
      </c>
      <c r="Z4088" s="178" t="s">
        <v>2566</v>
      </c>
      <c r="AA4088" s="179" t="s">
        <v>2567</v>
      </c>
      <c r="AB4088" s="178" t="s">
        <v>2568</v>
      </c>
      <c r="AC4088" s="2" t="s">
        <v>7</v>
      </c>
      <c r="AD4088" s="177" t="s">
        <v>2565</v>
      </c>
      <c r="AE4088" s="178" t="s">
        <v>2566</v>
      </c>
      <c r="AF4088" s="179" t="s">
        <v>2567</v>
      </c>
      <c r="AG4088" s="178" t="s">
        <v>2568</v>
      </c>
      <c r="AH4088" s="3" t="s">
        <v>7</v>
      </c>
      <c r="AI4088" s="228"/>
    </row>
    <row r="4089" spans="1:37" ht="14.25" thickBot="1" x14ac:dyDescent="0.2">
      <c r="A4089" s="217" t="s">
        <v>12</v>
      </c>
      <c r="B4089" s="218">
        <f>B4083</f>
        <v>4</v>
      </c>
      <c r="C4089" s="25">
        <f>C4083</f>
        <v>6</v>
      </c>
      <c r="D4089" s="218">
        <f>D4083</f>
        <v>3</v>
      </c>
      <c r="E4089" s="25">
        <f>E4083</f>
        <v>4</v>
      </c>
      <c r="F4089" s="28">
        <f>SUM(B4089:E4089)</f>
        <v>17</v>
      </c>
      <c r="G4089" s="218">
        <f>G4083</f>
        <v>5</v>
      </c>
      <c r="H4089" s="25">
        <f>H4083</f>
        <v>2</v>
      </c>
      <c r="I4089" s="218">
        <f>I4083</f>
        <v>5</v>
      </c>
      <c r="J4089" s="25">
        <f>J4083</f>
        <v>4</v>
      </c>
      <c r="K4089" s="28">
        <f>SUM(G4089:J4089)</f>
        <v>16</v>
      </c>
      <c r="L4089" s="218">
        <f>L4083</f>
        <v>3</v>
      </c>
      <c r="M4089" s="25">
        <f>M4083</f>
        <v>2</v>
      </c>
      <c r="N4089" s="218">
        <f>N4083</f>
        <v>3</v>
      </c>
      <c r="O4089" s="25">
        <f>O4083</f>
        <v>2</v>
      </c>
      <c r="P4089" s="28">
        <f>SUM(L4089:O4089)</f>
        <v>10</v>
      </c>
      <c r="Q4089" s="29">
        <f>F4089+K4089+P4089</f>
        <v>43</v>
      </c>
      <c r="S4089" s="5" t="s">
        <v>12</v>
      </c>
      <c r="T4089" s="6">
        <f>T4083</f>
        <v>267</v>
      </c>
      <c r="U4089" s="7">
        <f>U4083</f>
        <v>566</v>
      </c>
      <c r="V4089" s="6">
        <f>V4083</f>
        <v>389</v>
      </c>
      <c r="W4089" s="7">
        <f>W4083</f>
        <v>327</v>
      </c>
      <c r="X4089" s="8">
        <f>SUM(T4089:W4089)</f>
        <v>1549</v>
      </c>
      <c r="Y4089" s="6">
        <f>Y4083</f>
        <v>259</v>
      </c>
      <c r="Z4089" s="7">
        <f>Z4083</f>
        <v>618</v>
      </c>
      <c r="AA4089" s="6">
        <f>AA4083</f>
        <v>301</v>
      </c>
      <c r="AB4089" s="7">
        <f>AB4083</f>
        <v>323</v>
      </c>
      <c r="AC4089" s="8">
        <f>SUM(Y4089:AB4089)</f>
        <v>1501</v>
      </c>
      <c r="AD4089" s="7">
        <f>AD4083</f>
        <v>290</v>
      </c>
      <c r="AE4089" s="7">
        <f>AE4083</f>
        <v>754</v>
      </c>
      <c r="AF4089" s="6">
        <f>AF4083</f>
        <v>461</v>
      </c>
      <c r="AG4089" s="7">
        <f>AG4083</f>
        <v>287</v>
      </c>
      <c r="AH4089" s="8">
        <f>SUM(AD4089:AG4089)</f>
        <v>1792</v>
      </c>
      <c r="AI4089" s="9">
        <f>X4089+AC4089+AH4089</f>
        <v>4842</v>
      </c>
    </row>
    <row r="4090" spans="1:37" x14ac:dyDescent="0.15">
      <c r="A4090" s="142" t="s">
        <v>66</v>
      </c>
      <c r="B4090" s="31"/>
      <c r="C4090" s="32"/>
      <c r="D4090" s="33">
        <v>1</v>
      </c>
      <c r="E4090" s="32">
        <v>1</v>
      </c>
      <c r="F4090" s="14">
        <f t="shared" ref="F4090:F4099" si="3343">SUM(B4090:E4090)</f>
        <v>2</v>
      </c>
      <c r="G4090" s="31"/>
      <c r="H4090" s="32"/>
      <c r="I4090" s="33">
        <v>1</v>
      </c>
      <c r="J4090" s="32">
        <v>1</v>
      </c>
      <c r="K4090" s="14">
        <f t="shared" ref="K4090:K4099" si="3344">SUM(G4090:J4090)</f>
        <v>2</v>
      </c>
      <c r="L4090" s="31"/>
      <c r="M4090" s="32"/>
      <c r="N4090" s="33">
        <v>1</v>
      </c>
      <c r="O4090" s="32">
        <v>1</v>
      </c>
      <c r="P4090" s="14">
        <f t="shared" ref="P4090:P4099" si="3345">SUM(L4090:O4090)</f>
        <v>2</v>
      </c>
      <c r="Q4090" s="15">
        <f t="shared" ref="Q4090:Q4124" si="3346">F4090+K4090+P4090</f>
        <v>6</v>
      </c>
      <c r="R4090" s="93">
        <v>46062</v>
      </c>
      <c r="S4090" s="11" t="s">
        <v>9</v>
      </c>
      <c r="T4090" s="12"/>
      <c r="U4090" s="13"/>
      <c r="V4090" s="12"/>
      <c r="W4090" s="30"/>
      <c r="X4090" s="14">
        <f>SUM(T4090:W4090)</f>
        <v>0</v>
      </c>
      <c r="Y4090" s="12"/>
      <c r="Z4090" s="13"/>
      <c r="AA4090" s="12"/>
      <c r="AB4090" s="30"/>
      <c r="AC4090" s="14">
        <f>SUM(Y4090:AB4090)</f>
        <v>0</v>
      </c>
      <c r="AD4090" s="12"/>
      <c r="AE4090" s="13"/>
      <c r="AF4090" s="12"/>
      <c r="AG4090" s="30"/>
      <c r="AH4090" s="14">
        <f>SUM(AD4090:AG4090)</f>
        <v>0</v>
      </c>
      <c r="AI4090" s="15">
        <f t="shared" ref="AI4090:AI4124" si="3347">X4090+AC4090+AH4090</f>
        <v>0</v>
      </c>
    </row>
    <row r="4091" spans="1:37" x14ac:dyDescent="0.15">
      <c r="A4091" s="11" t="s">
        <v>66</v>
      </c>
      <c r="B4091" s="37"/>
      <c r="C4091" s="19"/>
      <c r="D4091" s="18"/>
      <c r="E4091" s="32">
        <v>2</v>
      </c>
      <c r="F4091" s="14">
        <f t="shared" si="3343"/>
        <v>2</v>
      </c>
      <c r="G4091" s="37"/>
      <c r="H4091" s="19"/>
      <c r="I4091" s="18"/>
      <c r="J4091" s="32">
        <v>2</v>
      </c>
      <c r="K4091" s="14">
        <f t="shared" si="3344"/>
        <v>2</v>
      </c>
      <c r="L4091" s="37"/>
      <c r="M4091" s="19"/>
      <c r="N4091" s="18"/>
      <c r="O4091" s="32">
        <v>2</v>
      </c>
      <c r="P4091" s="14">
        <f t="shared" si="3345"/>
        <v>2</v>
      </c>
      <c r="Q4091" s="15">
        <f t="shared" si="3346"/>
        <v>6</v>
      </c>
      <c r="R4091" s="56">
        <v>46077</v>
      </c>
      <c r="S4091" s="11" t="s">
        <v>9</v>
      </c>
      <c r="T4091" s="46"/>
      <c r="U4091" s="47"/>
      <c r="V4091" s="46"/>
      <c r="W4091" s="88"/>
      <c r="X4091" s="14">
        <f t="shared" ref="X4091:X4099" si="3348">SUM(T4091:W4091)</f>
        <v>0</v>
      </c>
      <c r="Y4091" s="46"/>
      <c r="Z4091" s="47"/>
      <c r="AA4091" s="46"/>
      <c r="AB4091" s="88"/>
      <c r="AC4091" s="14">
        <f t="shared" ref="AC4091:AC4099" si="3349">SUM(Y4091:AB4091)</f>
        <v>0</v>
      </c>
      <c r="AD4091" s="46"/>
      <c r="AE4091" s="47"/>
      <c r="AF4091" s="46"/>
      <c r="AG4091" s="88"/>
      <c r="AH4091" s="14">
        <f t="shared" ref="AH4091:AH4099" si="3350">SUM(AD4091:AG4091)</f>
        <v>0</v>
      </c>
      <c r="AI4091" s="15">
        <f t="shared" si="3347"/>
        <v>0</v>
      </c>
    </row>
    <row r="4092" spans="1:37" x14ac:dyDescent="0.15">
      <c r="A4092" s="11" t="s">
        <v>9</v>
      </c>
      <c r="B4092" s="12"/>
      <c r="C4092" s="13"/>
      <c r="D4092" s="12"/>
      <c r="E4092" s="30"/>
      <c r="F4092" s="14">
        <f t="shared" si="3343"/>
        <v>0</v>
      </c>
      <c r="G4092" s="12"/>
      <c r="H4092" s="13">
        <v>3</v>
      </c>
      <c r="I4092" s="12"/>
      <c r="J4092" s="30"/>
      <c r="K4092" s="14">
        <f t="shared" si="3344"/>
        <v>3</v>
      </c>
      <c r="L4092" s="12">
        <v>2</v>
      </c>
      <c r="M4092" s="13"/>
      <c r="N4092" s="12"/>
      <c r="O4092" s="30"/>
      <c r="P4092" s="14">
        <f t="shared" si="3345"/>
        <v>2</v>
      </c>
      <c r="Q4092" s="15">
        <f t="shared" si="3346"/>
        <v>5</v>
      </c>
      <c r="R4092" s="56">
        <v>46085</v>
      </c>
      <c r="S4092" s="11" t="s">
        <v>9</v>
      </c>
      <c r="T4092" s="46"/>
      <c r="U4092" s="47"/>
      <c r="V4092" s="46"/>
      <c r="W4092" s="88"/>
      <c r="X4092" s="14">
        <f t="shared" si="3348"/>
        <v>0</v>
      </c>
      <c r="Y4092" s="46"/>
      <c r="Z4092" s="47"/>
      <c r="AA4092" s="46"/>
      <c r="AB4092" s="88"/>
      <c r="AC4092" s="14">
        <f t="shared" si="3349"/>
        <v>0</v>
      </c>
      <c r="AD4092" s="46"/>
      <c r="AE4092" s="47"/>
      <c r="AF4092" s="46"/>
      <c r="AG4092" s="88"/>
      <c r="AH4092" s="14">
        <f t="shared" si="3350"/>
        <v>0</v>
      </c>
      <c r="AI4092" s="15">
        <f t="shared" si="3347"/>
        <v>0</v>
      </c>
    </row>
    <row r="4093" spans="1:37" x14ac:dyDescent="0.15">
      <c r="A4093" s="11" t="s">
        <v>101</v>
      </c>
      <c r="B4093" s="12">
        <v>1</v>
      </c>
      <c r="C4093" s="13">
        <v>3</v>
      </c>
      <c r="D4093" s="12">
        <v>1</v>
      </c>
      <c r="E4093" s="30">
        <v>2</v>
      </c>
      <c r="F4093" s="14">
        <f t="shared" si="3343"/>
        <v>7</v>
      </c>
      <c r="G4093" s="12">
        <v>7</v>
      </c>
      <c r="H4093" s="13">
        <v>6</v>
      </c>
      <c r="I4093" s="12">
        <v>7</v>
      </c>
      <c r="J4093" s="30">
        <v>6</v>
      </c>
      <c r="K4093" s="14">
        <f t="shared" si="3344"/>
        <v>26</v>
      </c>
      <c r="L4093" s="12"/>
      <c r="M4093" s="13">
        <v>3</v>
      </c>
      <c r="N4093" s="12">
        <v>5</v>
      </c>
      <c r="O4093" s="30">
        <v>3</v>
      </c>
      <c r="P4093" s="14">
        <f t="shared" si="3345"/>
        <v>11</v>
      </c>
      <c r="Q4093" s="15">
        <f t="shared" si="3346"/>
        <v>44</v>
      </c>
      <c r="R4093" s="56">
        <v>46085</v>
      </c>
      <c r="S4093" s="11" t="s">
        <v>9</v>
      </c>
      <c r="T4093" s="46"/>
      <c r="U4093" s="47"/>
      <c r="V4093" s="46"/>
      <c r="W4093" s="88"/>
      <c r="X4093" s="14">
        <f t="shared" si="3348"/>
        <v>0</v>
      </c>
      <c r="Y4093" s="46"/>
      <c r="Z4093" s="47"/>
      <c r="AA4093" s="46"/>
      <c r="AB4093" s="88"/>
      <c r="AC4093" s="14">
        <f t="shared" si="3349"/>
        <v>0</v>
      </c>
      <c r="AD4093" s="46"/>
      <c r="AE4093" s="47"/>
      <c r="AF4093" s="46"/>
      <c r="AG4093" s="88"/>
      <c r="AH4093" s="14">
        <f t="shared" si="3350"/>
        <v>0</v>
      </c>
      <c r="AI4093" s="15">
        <f t="shared" si="3347"/>
        <v>0</v>
      </c>
    </row>
    <row r="4094" spans="1:37" x14ac:dyDescent="0.15">
      <c r="A4094" s="11" t="s">
        <v>66</v>
      </c>
      <c r="B4094" s="12">
        <v>1</v>
      </c>
      <c r="C4094" s="13"/>
      <c r="D4094" s="12"/>
      <c r="E4094" s="30"/>
      <c r="F4094" s="14">
        <f t="shared" si="3343"/>
        <v>1</v>
      </c>
      <c r="G4094" s="12">
        <v>1</v>
      </c>
      <c r="H4094" s="13"/>
      <c r="I4094" s="12"/>
      <c r="J4094" s="30"/>
      <c r="K4094" s="14">
        <f t="shared" si="3344"/>
        <v>1</v>
      </c>
      <c r="L4094" s="12">
        <v>1</v>
      </c>
      <c r="M4094" s="13"/>
      <c r="N4094" s="12"/>
      <c r="O4094" s="30"/>
      <c r="P4094" s="14">
        <f t="shared" si="3345"/>
        <v>1</v>
      </c>
      <c r="Q4094" s="15">
        <f t="shared" si="3346"/>
        <v>3</v>
      </c>
      <c r="R4094" s="56">
        <v>46090</v>
      </c>
      <c r="S4094" s="11" t="s">
        <v>9</v>
      </c>
      <c r="T4094" s="46"/>
      <c r="U4094" s="47"/>
      <c r="V4094" s="46"/>
      <c r="W4094" s="88"/>
      <c r="X4094" s="14">
        <f t="shared" si="3348"/>
        <v>0</v>
      </c>
      <c r="Y4094" s="46"/>
      <c r="Z4094" s="47"/>
      <c r="AA4094" s="46"/>
      <c r="AB4094" s="88"/>
      <c r="AC4094" s="14">
        <f t="shared" si="3349"/>
        <v>0</v>
      </c>
      <c r="AD4094" s="46"/>
      <c r="AE4094" s="47"/>
      <c r="AF4094" s="46"/>
      <c r="AG4094" s="88"/>
      <c r="AH4094" s="14">
        <f t="shared" si="3350"/>
        <v>0</v>
      </c>
      <c r="AI4094" s="15">
        <f t="shared" si="3347"/>
        <v>0</v>
      </c>
    </row>
    <row r="4095" spans="1:37" x14ac:dyDescent="0.15">
      <c r="A4095" s="11" t="s">
        <v>9</v>
      </c>
      <c r="B4095" s="12"/>
      <c r="C4095" s="13"/>
      <c r="D4095" s="12">
        <v>3</v>
      </c>
      <c r="E4095" s="30"/>
      <c r="F4095" s="14">
        <f t="shared" si="3343"/>
        <v>3</v>
      </c>
      <c r="G4095" s="12"/>
      <c r="H4095" s="13"/>
      <c r="I4095" s="12"/>
      <c r="J4095" s="30"/>
      <c r="K4095" s="14">
        <f t="shared" si="3344"/>
        <v>0</v>
      </c>
      <c r="L4095" s="12"/>
      <c r="M4095" s="13"/>
      <c r="N4095" s="12"/>
      <c r="O4095" s="30"/>
      <c r="P4095" s="14">
        <f t="shared" si="3345"/>
        <v>0</v>
      </c>
      <c r="Q4095" s="15">
        <f t="shared" si="3346"/>
        <v>3</v>
      </c>
      <c r="R4095" s="56">
        <v>46097</v>
      </c>
      <c r="S4095" s="11" t="s">
        <v>9</v>
      </c>
      <c r="T4095" s="46"/>
      <c r="U4095" s="47"/>
      <c r="V4095" s="46"/>
      <c r="W4095" s="88"/>
      <c r="X4095" s="14">
        <f t="shared" si="3348"/>
        <v>0</v>
      </c>
      <c r="Y4095" s="46"/>
      <c r="Z4095" s="47"/>
      <c r="AA4095" s="46"/>
      <c r="AB4095" s="88"/>
      <c r="AC4095" s="14">
        <f t="shared" si="3349"/>
        <v>0</v>
      </c>
      <c r="AD4095" s="46"/>
      <c r="AE4095" s="47"/>
      <c r="AF4095" s="46"/>
      <c r="AG4095" s="88"/>
      <c r="AH4095" s="14">
        <f t="shared" si="3350"/>
        <v>0</v>
      </c>
      <c r="AI4095" s="15">
        <f t="shared" si="3347"/>
        <v>0</v>
      </c>
    </row>
    <row r="4096" spans="1:37" x14ac:dyDescent="0.15">
      <c r="A4096" s="11" t="s">
        <v>9</v>
      </c>
      <c r="B4096" s="18"/>
      <c r="C4096" s="19"/>
      <c r="D4096" s="18"/>
      <c r="E4096" s="32"/>
      <c r="F4096" s="14">
        <f t="shared" si="3343"/>
        <v>0</v>
      </c>
      <c r="G4096" s="18">
        <v>1</v>
      </c>
      <c r="H4096" s="19"/>
      <c r="I4096" s="18"/>
      <c r="J4096" s="32"/>
      <c r="K4096" s="14">
        <f t="shared" si="3344"/>
        <v>1</v>
      </c>
      <c r="L4096" s="18"/>
      <c r="M4096" s="19"/>
      <c r="N4096" s="18"/>
      <c r="O4096" s="32"/>
      <c r="P4096" s="14">
        <f t="shared" si="3345"/>
        <v>0</v>
      </c>
      <c r="Q4096" s="15">
        <f t="shared" si="3346"/>
        <v>1</v>
      </c>
      <c r="R4096" s="93">
        <v>46098</v>
      </c>
      <c r="S4096" s="11" t="s">
        <v>9</v>
      </c>
      <c r="T4096" s="46"/>
      <c r="U4096" s="47"/>
      <c r="V4096" s="46"/>
      <c r="W4096" s="88"/>
      <c r="X4096" s="14">
        <f t="shared" si="3348"/>
        <v>0</v>
      </c>
      <c r="Y4096" s="46"/>
      <c r="Z4096" s="47"/>
      <c r="AA4096" s="46"/>
      <c r="AB4096" s="88"/>
      <c r="AC4096" s="14">
        <f t="shared" si="3349"/>
        <v>0</v>
      </c>
      <c r="AD4096" s="46"/>
      <c r="AE4096" s="47"/>
      <c r="AF4096" s="46"/>
      <c r="AG4096" s="88"/>
      <c r="AH4096" s="14">
        <f t="shared" si="3350"/>
        <v>0</v>
      </c>
      <c r="AI4096" s="15">
        <f t="shared" si="3347"/>
        <v>0</v>
      </c>
    </row>
    <row r="4097" spans="1:37" x14ac:dyDescent="0.15">
      <c r="A4097" s="11" t="s">
        <v>9</v>
      </c>
      <c r="B4097" s="18"/>
      <c r="C4097" s="19"/>
      <c r="D4097" s="18"/>
      <c r="E4097" s="32"/>
      <c r="F4097" s="14">
        <f t="shared" si="3343"/>
        <v>0</v>
      </c>
      <c r="G4097" s="18"/>
      <c r="H4097" s="19"/>
      <c r="I4097" s="18"/>
      <c r="J4097" s="32"/>
      <c r="K4097" s="14">
        <f t="shared" si="3344"/>
        <v>0</v>
      </c>
      <c r="L4097" s="18"/>
      <c r="M4097" s="19"/>
      <c r="N4097" s="18"/>
      <c r="O4097" s="32"/>
      <c r="P4097" s="14">
        <f t="shared" si="3345"/>
        <v>0</v>
      </c>
      <c r="Q4097" s="15">
        <f t="shared" si="3346"/>
        <v>0</v>
      </c>
      <c r="S4097" s="11" t="s">
        <v>9</v>
      </c>
      <c r="T4097" s="62"/>
      <c r="U4097" s="47"/>
      <c r="V4097" s="46"/>
      <c r="W4097" s="47"/>
      <c r="X4097" s="123">
        <f t="shared" si="3348"/>
        <v>0</v>
      </c>
      <c r="Y4097" s="46"/>
      <c r="Z4097" s="47"/>
      <c r="AA4097" s="46"/>
      <c r="AB4097" s="47"/>
      <c r="AC4097" s="123">
        <f t="shared" si="3349"/>
        <v>0</v>
      </c>
      <c r="AD4097" s="46"/>
      <c r="AE4097" s="47"/>
      <c r="AF4097" s="46"/>
      <c r="AG4097" s="47"/>
      <c r="AH4097" s="123">
        <f t="shared" si="3350"/>
        <v>0</v>
      </c>
      <c r="AI4097" s="72">
        <f t="shared" si="3347"/>
        <v>0</v>
      </c>
    </row>
    <row r="4098" spans="1:37" x14ac:dyDescent="0.15">
      <c r="A4098" s="11" t="s">
        <v>9</v>
      </c>
      <c r="B4098" s="18"/>
      <c r="C4098" s="19"/>
      <c r="D4098" s="18"/>
      <c r="E4098" s="32"/>
      <c r="F4098" s="14">
        <f t="shared" si="3343"/>
        <v>0</v>
      </c>
      <c r="G4098" s="18"/>
      <c r="H4098" s="19"/>
      <c r="I4098" s="18"/>
      <c r="J4098" s="32"/>
      <c r="K4098" s="14">
        <f t="shared" si="3344"/>
        <v>0</v>
      </c>
      <c r="L4098" s="18"/>
      <c r="M4098" s="19"/>
      <c r="N4098" s="18"/>
      <c r="O4098" s="32"/>
      <c r="P4098" s="14">
        <f t="shared" si="3345"/>
        <v>0</v>
      </c>
      <c r="Q4098" s="15">
        <f t="shared" si="3346"/>
        <v>0</v>
      </c>
      <c r="S4098" s="11" t="s">
        <v>9</v>
      </c>
      <c r="T4098" s="89"/>
      <c r="U4098" s="88"/>
      <c r="V4098" s="89"/>
      <c r="W4098" s="88"/>
      <c r="X4098" s="14">
        <f t="shared" si="3348"/>
        <v>0</v>
      </c>
      <c r="Y4098" s="89"/>
      <c r="Z4098" s="88"/>
      <c r="AA4098" s="89"/>
      <c r="AB4098" s="88"/>
      <c r="AC4098" s="14">
        <f t="shared" si="3349"/>
        <v>0</v>
      </c>
      <c r="AD4098" s="89"/>
      <c r="AE4098" s="88"/>
      <c r="AF4098" s="89"/>
      <c r="AG4098" s="88"/>
      <c r="AH4098" s="14">
        <f t="shared" si="3350"/>
        <v>0</v>
      </c>
      <c r="AI4098" s="15">
        <f t="shared" si="3347"/>
        <v>0</v>
      </c>
    </row>
    <row r="4099" spans="1:37" ht="14.25" thickBot="1" x14ac:dyDescent="0.2">
      <c r="A4099" s="20" t="s">
        <v>9</v>
      </c>
      <c r="B4099" s="21"/>
      <c r="C4099" s="22"/>
      <c r="D4099" s="21"/>
      <c r="E4099" s="105"/>
      <c r="F4099" s="14">
        <f t="shared" si="3343"/>
        <v>0</v>
      </c>
      <c r="G4099" s="21"/>
      <c r="H4099" s="22"/>
      <c r="I4099" s="21"/>
      <c r="J4099" s="105"/>
      <c r="K4099" s="14">
        <f t="shared" si="3344"/>
        <v>0</v>
      </c>
      <c r="L4099" s="21"/>
      <c r="M4099" s="22"/>
      <c r="N4099" s="21"/>
      <c r="O4099" s="105"/>
      <c r="P4099" s="14">
        <f t="shared" si="3345"/>
        <v>0</v>
      </c>
      <c r="Q4099" s="24">
        <f t="shared" si="3346"/>
        <v>0</v>
      </c>
      <c r="S4099" s="11" t="s">
        <v>9</v>
      </c>
      <c r="T4099" s="48"/>
      <c r="U4099" s="49"/>
      <c r="V4099" s="48"/>
      <c r="W4099" s="109"/>
      <c r="X4099" s="14">
        <f t="shared" si="3348"/>
        <v>0</v>
      </c>
      <c r="Y4099" s="48"/>
      <c r="Z4099" s="49"/>
      <c r="AA4099" s="48"/>
      <c r="AB4099" s="109"/>
      <c r="AC4099" s="14">
        <f t="shared" si="3349"/>
        <v>0</v>
      </c>
      <c r="AD4099" s="48"/>
      <c r="AE4099" s="49"/>
      <c r="AF4099" s="48"/>
      <c r="AG4099" s="109"/>
      <c r="AH4099" s="14">
        <f t="shared" si="3350"/>
        <v>0</v>
      </c>
      <c r="AI4099" s="24">
        <f t="shared" si="3347"/>
        <v>0</v>
      </c>
    </row>
    <row r="4100" spans="1:37" ht="14.25" thickBot="1" x14ac:dyDescent="0.2">
      <c r="A4100" s="25" t="s">
        <v>10</v>
      </c>
      <c r="B4100" s="26">
        <f>SUM(B4089:B4099)</f>
        <v>6</v>
      </c>
      <c r="C4100" s="26">
        <f>SUM(C4089:C4099)</f>
        <v>9</v>
      </c>
      <c r="D4100" s="27">
        <f>SUM(D4089:D4099)</f>
        <v>8</v>
      </c>
      <c r="E4100" s="27">
        <f>SUM(E4089:E4099)</f>
        <v>9</v>
      </c>
      <c r="F4100" s="28">
        <f>SUM(B4100:E4100)</f>
        <v>32</v>
      </c>
      <c r="G4100" s="26">
        <f>SUM(G4089:G4099)</f>
        <v>14</v>
      </c>
      <c r="H4100" s="26">
        <f>SUM(H4089:H4099)</f>
        <v>11</v>
      </c>
      <c r="I4100" s="27">
        <f>SUM(I4089:I4099)</f>
        <v>13</v>
      </c>
      <c r="J4100" s="27">
        <f>SUM(J4089:J4099)</f>
        <v>13</v>
      </c>
      <c r="K4100" s="28">
        <f>SUM(G4100:J4100)</f>
        <v>51</v>
      </c>
      <c r="L4100" s="26">
        <f>SUM(L4089:L4099)</f>
        <v>6</v>
      </c>
      <c r="M4100" s="26">
        <f>SUM(M4089:M4099)</f>
        <v>5</v>
      </c>
      <c r="N4100" s="27">
        <f>SUM(N4089:N4099)</f>
        <v>9</v>
      </c>
      <c r="O4100" s="27">
        <f>SUM(O4089:O4099)</f>
        <v>8</v>
      </c>
      <c r="P4100" s="28">
        <f>SUM(L4100:O4100)</f>
        <v>28</v>
      </c>
      <c r="Q4100" s="29">
        <f t="shared" si="3346"/>
        <v>111</v>
      </c>
      <c r="S4100" s="25" t="s">
        <v>10</v>
      </c>
      <c r="T4100" s="26">
        <f>SUM(T4089:T4099)</f>
        <v>267</v>
      </c>
      <c r="U4100" s="26">
        <f>SUM(U4089:U4099)</f>
        <v>566</v>
      </c>
      <c r="V4100" s="27">
        <f>SUM(V4089:V4099)</f>
        <v>389</v>
      </c>
      <c r="W4100" s="27">
        <f>SUM(W4089:W4099)</f>
        <v>327</v>
      </c>
      <c r="X4100" s="28">
        <f>SUM(T4100:W4100)</f>
        <v>1549</v>
      </c>
      <c r="Y4100" s="26">
        <f>SUM(Y4089:Y4099)</f>
        <v>259</v>
      </c>
      <c r="Z4100" s="26">
        <f>SUM(Z4089:Z4099)</f>
        <v>618</v>
      </c>
      <c r="AA4100" s="27">
        <f>SUM(AA4089:AA4099)</f>
        <v>301</v>
      </c>
      <c r="AB4100" s="27">
        <f>SUM(AB4089:AB4099)</f>
        <v>323</v>
      </c>
      <c r="AC4100" s="28">
        <f>SUM(Y4100:AB4100)</f>
        <v>1501</v>
      </c>
      <c r="AD4100" s="26">
        <f>SUM(AD4089:AD4099)</f>
        <v>290</v>
      </c>
      <c r="AE4100" s="26">
        <f>SUM(AE4089:AE4099)</f>
        <v>754</v>
      </c>
      <c r="AF4100" s="27">
        <f>SUM(AF4089:AF4099)</f>
        <v>461</v>
      </c>
      <c r="AG4100" s="27">
        <f>SUM(AG4089:AG4099)</f>
        <v>287</v>
      </c>
      <c r="AH4100" s="28">
        <f>SUM(AD4100:AG4100)</f>
        <v>1792</v>
      </c>
      <c r="AI4100" s="29">
        <f t="shared" si="3347"/>
        <v>4842</v>
      </c>
    </row>
    <row r="4101" spans="1:37" x14ac:dyDescent="0.15">
      <c r="A4101" s="30" t="s">
        <v>1793</v>
      </c>
      <c r="B4101" s="31"/>
      <c r="C4101" s="32"/>
      <c r="D4101" s="33">
        <v>2</v>
      </c>
      <c r="E4101" s="32"/>
      <c r="F4101" s="14">
        <f>SUM(B4101:E4101)</f>
        <v>2</v>
      </c>
      <c r="G4101" s="31"/>
      <c r="H4101" s="32">
        <v>2</v>
      </c>
      <c r="I4101" s="33"/>
      <c r="J4101" s="32"/>
      <c r="K4101" s="14">
        <f>SUM(G4101:J4101)</f>
        <v>2</v>
      </c>
      <c r="L4101" s="31">
        <v>2</v>
      </c>
      <c r="M4101" s="32"/>
      <c r="N4101" s="33"/>
      <c r="O4101" s="32"/>
      <c r="P4101" s="14">
        <f>SUM(L4101:O4101)</f>
        <v>2</v>
      </c>
      <c r="Q4101" s="15">
        <f t="shared" si="3346"/>
        <v>6</v>
      </c>
      <c r="R4101" s="93">
        <v>46084</v>
      </c>
      <c r="S4101" s="30" t="s">
        <v>2833</v>
      </c>
      <c r="T4101" s="37">
        <v>2</v>
      </c>
      <c r="U4101" s="19"/>
      <c r="V4101" s="18"/>
      <c r="W4101" s="32"/>
      <c r="X4101" s="14">
        <f t="shared" ref="X4101:X4114" si="3351">SUM(T4101:W4101)</f>
        <v>2</v>
      </c>
      <c r="Y4101" s="37">
        <v>2</v>
      </c>
      <c r="Z4101" s="19"/>
      <c r="AA4101" s="18"/>
      <c r="AB4101" s="32"/>
      <c r="AC4101" s="14">
        <f t="shared" ref="AC4101:AC4114" si="3352">SUM(Y4101:AB4101)</f>
        <v>2</v>
      </c>
      <c r="AD4101" s="37">
        <v>2</v>
      </c>
      <c r="AE4101" s="19"/>
      <c r="AF4101" s="18"/>
      <c r="AG4101" s="32"/>
      <c r="AH4101" s="14">
        <f t="shared" ref="AH4101:AH4114" si="3353">SUM(AD4101:AG4101)</f>
        <v>2</v>
      </c>
      <c r="AI4101" s="15">
        <f t="shared" si="3347"/>
        <v>6</v>
      </c>
      <c r="AJ4101" s="56">
        <v>46073</v>
      </c>
    </row>
    <row r="4102" spans="1:37" x14ac:dyDescent="0.15">
      <c r="A4102" s="30" t="s">
        <v>2844</v>
      </c>
      <c r="B4102" s="37"/>
      <c r="C4102" s="19"/>
      <c r="D4102" s="18"/>
      <c r="E4102" s="32">
        <v>1</v>
      </c>
      <c r="F4102" s="14">
        <f t="shared" ref="F4102" si="3354">SUM(B4102:E4102)</f>
        <v>1</v>
      </c>
      <c r="G4102" s="37"/>
      <c r="H4102" s="19"/>
      <c r="I4102" s="18"/>
      <c r="J4102" s="32">
        <v>1</v>
      </c>
      <c r="K4102" s="14">
        <f t="shared" ref="K4102" si="3355">SUM(G4102:J4102)</f>
        <v>1</v>
      </c>
      <c r="L4102" s="37"/>
      <c r="M4102" s="19"/>
      <c r="N4102" s="18"/>
      <c r="O4102" s="32">
        <v>1</v>
      </c>
      <c r="P4102" s="14">
        <f t="shared" ref="P4102" si="3356">SUM(L4102:O4102)</f>
        <v>1</v>
      </c>
      <c r="Q4102" s="15">
        <f t="shared" si="3346"/>
        <v>3</v>
      </c>
      <c r="R4102" s="56">
        <v>46086</v>
      </c>
      <c r="S4102" s="30" t="s">
        <v>2834</v>
      </c>
      <c r="T4102" s="37">
        <v>3</v>
      </c>
      <c r="U4102" s="19"/>
      <c r="V4102" s="18"/>
      <c r="W4102" s="32"/>
      <c r="X4102" s="14">
        <f t="shared" si="3351"/>
        <v>3</v>
      </c>
      <c r="Y4102" s="37">
        <v>3</v>
      </c>
      <c r="Z4102" s="19"/>
      <c r="AA4102" s="18"/>
      <c r="AB4102" s="32"/>
      <c r="AC4102" s="14">
        <f t="shared" si="3352"/>
        <v>3</v>
      </c>
      <c r="AD4102" s="37">
        <v>3</v>
      </c>
      <c r="AE4102" s="19"/>
      <c r="AF4102" s="18"/>
      <c r="AG4102" s="32"/>
      <c r="AH4102" s="14">
        <f t="shared" si="3353"/>
        <v>3</v>
      </c>
      <c r="AI4102" s="15">
        <f t="shared" si="3347"/>
        <v>9</v>
      </c>
      <c r="AJ4102" s="56">
        <v>46073</v>
      </c>
      <c r="AK4102" s="16"/>
    </row>
    <row r="4103" spans="1:37" x14ac:dyDescent="0.15">
      <c r="A4103" s="30" t="s">
        <v>2848</v>
      </c>
      <c r="B4103" s="37"/>
      <c r="C4103" s="19"/>
      <c r="D4103" s="18">
        <v>1</v>
      </c>
      <c r="E4103" s="32"/>
      <c r="F4103" s="14">
        <f t="shared" ref="F4103:F4124" si="3357">SUM(B4103:E4103)</f>
        <v>1</v>
      </c>
      <c r="G4103" s="37"/>
      <c r="H4103" s="19"/>
      <c r="I4103" s="18"/>
      <c r="J4103" s="32"/>
      <c r="K4103" s="14">
        <f t="shared" ref="K4103:K4124" si="3358">SUM(G4103:J4103)</f>
        <v>0</v>
      </c>
      <c r="L4103" s="37"/>
      <c r="M4103" s="19"/>
      <c r="N4103" s="18"/>
      <c r="O4103" s="32"/>
      <c r="P4103" s="14">
        <f t="shared" ref="P4103:P4124" si="3359">SUM(L4103:O4103)</f>
        <v>0</v>
      </c>
      <c r="Q4103" s="15">
        <f t="shared" si="3346"/>
        <v>1</v>
      </c>
      <c r="R4103" s="56">
        <v>46087</v>
      </c>
      <c r="S4103" s="30" t="s">
        <v>2835</v>
      </c>
      <c r="T4103" s="37">
        <v>2</v>
      </c>
      <c r="U4103" s="19">
        <v>8</v>
      </c>
      <c r="V4103" s="18">
        <v>3</v>
      </c>
      <c r="W4103" s="32">
        <v>2</v>
      </c>
      <c r="X4103" s="14">
        <f t="shared" si="3351"/>
        <v>15</v>
      </c>
      <c r="Y4103" s="37">
        <v>2</v>
      </c>
      <c r="Z4103" s="19">
        <v>8</v>
      </c>
      <c r="AA4103" s="18">
        <v>3</v>
      </c>
      <c r="AB4103" s="32">
        <v>2</v>
      </c>
      <c r="AC4103" s="14">
        <f t="shared" si="3352"/>
        <v>15</v>
      </c>
      <c r="AD4103" s="37">
        <v>2</v>
      </c>
      <c r="AE4103" s="19">
        <v>8</v>
      </c>
      <c r="AF4103" s="18">
        <v>3</v>
      </c>
      <c r="AG4103" s="32">
        <v>2</v>
      </c>
      <c r="AH4103" s="14">
        <f t="shared" si="3353"/>
        <v>15</v>
      </c>
      <c r="AI4103" s="15">
        <f t="shared" si="3347"/>
        <v>45</v>
      </c>
      <c r="AJ4103" s="56">
        <v>46077</v>
      </c>
    </row>
    <row r="4104" spans="1:37" x14ac:dyDescent="0.15">
      <c r="A4104" s="30" t="s">
        <v>2857</v>
      </c>
      <c r="B4104" s="37">
        <v>1</v>
      </c>
      <c r="C4104" s="19"/>
      <c r="D4104" s="18"/>
      <c r="E4104" s="32"/>
      <c r="F4104" s="14">
        <f t="shared" si="3357"/>
        <v>1</v>
      </c>
      <c r="G4104" s="37">
        <v>1</v>
      </c>
      <c r="H4104" s="19"/>
      <c r="I4104" s="18"/>
      <c r="J4104" s="32"/>
      <c r="K4104" s="14">
        <f t="shared" si="3358"/>
        <v>1</v>
      </c>
      <c r="L4104" s="37">
        <v>1</v>
      </c>
      <c r="M4104" s="19"/>
      <c r="N4104" s="18"/>
      <c r="O4104" s="32"/>
      <c r="P4104" s="14">
        <f t="shared" si="3359"/>
        <v>1</v>
      </c>
      <c r="Q4104" s="15">
        <f t="shared" si="3346"/>
        <v>3</v>
      </c>
      <c r="R4104" s="93">
        <v>46093</v>
      </c>
      <c r="S4104" s="30" t="s">
        <v>2836</v>
      </c>
      <c r="T4104" s="37"/>
      <c r="U4104" s="19">
        <v>3</v>
      </c>
      <c r="V4104" s="18"/>
      <c r="W4104" s="32">
        <v>1</v>
      </c>
      <c r="X4104" s="14">
        <f t="shared" si="3351"/>
        <v>4</v>
      </c>
      <c r="Y4104" s="37"/>
      <c r="Z4104" s="19">
        <v>3</v>
      </c>
      <c r="AA4104" s="18"/>
      <c r="AB4104" s="32">
        <v>1</v>
      </c>
      <c r="AC4104" s="14">
        <f t="shared" si="3352"/>
        <v>4</v>
      </c>
      <c r="AD4104" s="37"/>
      <c r="AE4104" s="19">
        <v>3</v>
      </c>
      <c r="AF4104" s="18"/>
      <c r="AG4104" s="32">
        <v>1</v>
      </c>
      <c r="AH4104" s="14">
        <f t="shared" si="3353"/>
        <v>4</v>
      </c>
      <c r="AI4104" s="15">
        <f t="shared" si="3347"/>
        <v>12</v>
      </c>
      <c r="AJ4104" s="56">
        <v>46079</v>
      </c>
    </row>
    <row r="4105" spans="1:37" x14ac:dyDescent="0.15">
      <c r="A4105" s="30" t="s">
        <v>88</v>
      </c>
      <c r="B4105" s="37"/>
      <c r="C4105" s="19">
        <v>1</v>
      </c>
      <c r="D4105" s="18"/>
      <c r="E4105" s="32"/>
      <c r="F4105" s="14">
        <f t="shared" si="3357"/>
        <v>1</v>
      </c>
      <c r="G4105" s="37"/>
      <c r="H4105" s="19">
        <v>1</v>
      </c>
      <c r="I4105" s="18"/>
      <c r="J4105" s="32"/>
      <c r="K4105" s="14">
        <f t="shared" si="3358"/>
        <v>1</v>
      </c>
      <c r="L4105" s="37"/>
      <c r="M4105" s="19">
        <v>1</v>
      </c>
      <c r="N4105" s="18"/>
      <c r="O4105" s="32"/>
      <c r="P4105" s="14">
        <f t="shared" si="3359"/>
        <v>1</v>
      </c>
      <c r="Q4105" s="15">
        <f t="shared" si="3346"/>
        <v>3</v>
      </c>
      <c r="R4105" s="93">
        <v>46092</v>
      </c>
      <c r="S4105" s="30" t="s">
        <v>2837</v>
      </c>
      <c r="T4105" s="37">
        <v>4</v>
      </c>
      <c r="U4105" s="19">
        <v>1</v>
      </c>
      <c r="V4105" s="18">
        <v>2</v>
      </c>
      <c r="W4105" s="32"/>
      <c r="X4105" s="14">
        <f t="shared" si="3351"/>
        <v>7</v>
      </c>
      <c r="Y4105" s="37">
        <v>4</v>
      </c>
      <c r="Z4105" s="19">
        <v>1</v>
      </c>
      <c r="AA4105" s="18">
        <v>2</v>
      </c>
      <c r="AB4105" s="32"/>
      <c r="AC4105" s="14">
        <f t="shared" si="3352"/>
        <v>7</v>
      </c>
      <c r="AD4105" s="37">
        <v>4</v>
      </c>
      <c r="AE4105" s="19">
        <v>1</v>
      </c>
      <c r="AF4105" s="18">
        <v>2</v>
      </c>
      <c r="AG4105" s="32"/>
      <c r="AH4105" s="14">
        <f t="shared" si="3353"/>
        <v>7</v>
      </c>
      <c r="AI4105" s="15">
        <f t="shared" si="3347"/>
        <v>21</v>
      </c>
      <c r="AJ4105" s="56">
        <v>46080</v>
      </c>
    </row>
    <row r="4106" spans="1:37" x14ac:dyDescent="0.15">
      <c r="A4106" s="30"/>
      <c r="B4106" s="37"/>
      <c r="C4106" s="19"/>
      <c r="D4106" s="18"/>
      <c r="E4106" s="32"/>
      <c r="F4106" s="14">
        <f t="shared" si="3357"/>
        <v>0</v>
      </c>
      <c r="G4106" s="37"/>
      <c r="H4106" s="19"/>
      <c r="I4106" s="18"/>
      <c r="J4106" s="32"/>
      <c r="K4106" s="14">
        <f t="shared" si="3358"/>
        <v>0</v>
      </c>
      <c r="L4106" s="37"/>
      <c r="M4106" s="19"/>
      <c r="N4106" s="18"/>
      <c r="O4106" s="32"/>
      <c r="P4106" s="14">
        <f t="shared" si="3359"/>
        <v>0</v>
      </c>
      <c r="Q4106" s="15">
        <f t="shared" si="3346"/>
        <v>0</v>
      </c>
      <c r="S4106" s="30" t="s">
        <v>2841</v>
      </c>
      <c r="T4106" s="37">
        <v>1</v>
      </c>
      <c r="U4106" s="19"/>
      <c r="V4106" s="18">
        <v>3</v>
      </c>
      <c r="W4106" s="32"/>
      <c r="X4106" s="14">
        <f t="shared" si="3351"/>
        <v>4</v>
      </c>
      <c r="Y4106" s="37">
        <v>1</v>
      </c>
      <c r="Z4106" s="19"/>
      <c r="AA4106" s="18">
        <v>3</v>
      </c>
      <c r="AB4106" s="32"/>
      <c r="AC4106" s="14">
        <f t="shared" si="3352"/>
        <v>4</v>
      </c>
      <c r="AD4106" s="37">
        <v>1</v>
      </c>
      <c r="AE4106" s="19"/>
      <c r="AF4106" s="18">
        <v>3</v>
      </c>
      <c r="AG4106" s="32"/>
      <c r="AH4106" s="14">
        <f t="shared" si="3353"/>
        <v>4</v>
      </c>
      <c r="AI4106" s="15">
        <f t="shared" si="3347"/>
        <v>12</v>
      </c>
      <c r="AJ4106" s="56">
        <v>46080</v>
      </c>
      <c r="AK4106" s="16"/>
    </row>
    <row r="4107" spans="1:37" x14ac:dyDescent="0.15">
      <c r="A4107" s="30"/>
      <c r="B4107" s="37"/>
      <c r="C4107" s="19"/>
      <c r="D4107" s="18"/>
      <c r="E4107" s="32"/>
      <c r="F4107" s="14">
        <f t="shared" si="3357"/>
        <v>0</v>
      </c>
      <c r="G4107" s="37"/>
      <c r="H4107" s="19"/>
      <c r="I4107" s="18"/>
      <c r="J4107" s="32"/>
      <c r="K4107" s="14">
        <f t="shared" si="3358"/>
        <v>0</v>
      </c>
      <c r="L4107" s="37"/>
      <c r="M4107" s="19"/>
      <c r="N4107" s="18"/>
      <c r="O4107" s="32"/>
      <c r="P4107" s="14">
        <f t="shared" si="3359"/>
        <v>0</v>
      </c>
      <c r="Q4107" s="15">
        <f t="shared" si="3346"/>
        <v>0</v>
      </c>
      <c r="S4107" s="30" t="s">
        <v>2842</v>
      </c>
      <c r="T4107" s="37">
        <v>1</v>
      </c>
      <c r="U4107" s="19"/>
      <c r="V4107" s="18">
        <v>3</v>
      </c>
      <c r="W4107" s="32"/>
      <c r="X4107" s="14">
        <f t="shared" si="3351"/>
        <v>4</v>
      </c>
      <c r="Y4107" s="37">
        <v>1</v>
      </c>
      <c r="Z4107" s="19"/>
      <c r="AA4107" s="18">
        <v>3</v>
      </c>
      <c r="AB4107" s="32"/>
      <c r="AC4107" s="14">
        <f t="shared" si="3352"/>
        <v>4</v>
      </c>
      <c r="AD4107" s="37">
        <v>1</v>
      </c>
      <c r="AE4107" s="19"/>
      <c r="AF4107" s="18">
        <v>3</v>
      </c>
      <c r="AG4107" s="32"/>
      <c r="AH4107" s="14">
        <f t="shared" si="3353"/>
        <v>4</v>
      </c>
      <c r="AI4107" s="15">
        <f t="shared" si="3347"/>
        <v>12</v>
      </c>
      <c r="AJ4107" s="56">
        <v>46083</v>
      </c>
      <c r="AK4107" s="16"/>
    </row>
    <row r="4108" spans="1:37" x14ac:dyDescent="0.15">
      <c r="A4108" s="30"/>
      <c r="B4108" s="37"/>
      <c r="C4108" s="19"/>
      <c r="D4108" s="18"/>
      <c r="E4108" s="32"/>
      <c r="F4108" s="14">
        <f t="shared" si="3357"/>
        <v>0</v>
      </c>
      <c r="G4108" s="37"/>
      <c r="H4108" s="19"/>
      <c r="I4108" s="18"/>
      <c r="J4108" s="32"/>
      <c r="K4108" s="14">
        <f t="shared" si="3358"/>
        <v>0</v>
      </c>
      <c r="L4108" s="37"/>
      <c r="M4108" s="19"/>
      <c r="N4108" s="18"/>
      <c r="O4108" s="32"/>
      <c r="P4108" s="14">
        <f t="shared" si="3359"/>
        <v>0</v>
      </c>
      <c r="Q4108" s="15">
        <f t="shared" si="3346"/>
        <v>0</v>
      </c>
      <c r="S4108" s="30" t="s">
        <v>2843</v>
      </c>
      <c r="T4108" s="37"/>
      <c r="U4108" s="19">
        <v>1</v>
      </c>
      <c r="V4108" s="18"/>
      <c r="W4108" s="32">
        <v>3</v>
      </c>
      <c r="X4108" s="14">
        <f t="shared" si="3351"/>
        <v>4</v>
      </c>
      <c r="Y4108" s="37"/>
      <c r="Z4108" s="19">
        <v>1</v>
      </c>
      <c r="AA4108" s="18"/>
      <c r="AB4108" s="32">
        <v>3</v>
      </c>
      <c r="AC4108" s="14">
        <f t="shared" si="3352"/>
        <v>4</v>
      </c>
      <c r="AD4108" s="37"/>
      <c r="AE4108" s="19">
        <v>1</v>
      </c>
      <c r="AF4108" s="18"/>
      <c r="AG4108" s="32">
        <v>3</v>
      </c>
      <c r="AH4108" s="14">
        <f t="shared" si="3353"/>
        <v>4</v>
      </c>
      <c r="AI4108" s="15">
        <f t="shared" si="3347"/>
        <v>12</v>
      </c>
      <c r="AJ4108" s="56">
        <v>46085</v>
      </c>
    </row>
    <row r="4109" spans="1:37" x14ac:dyDescent="0.15">
      <c r="A4109" s="30"/>
      <c r="B4109" s="37"/>
      <c r="C4109" s="19"/>
      <c r="D4109" s="18"/>
      <c r="E4109" s="32"/>
      <c r="F4109" s="14">
        <f t="shared" si="3357"/>
        <v>0</v>
      </c>
      <c r="G4109" s="37"/>
      <c r="H4109" s="19"/>
      <c r="I4109" s="18"/>
      <c r="J4109" s="32"/>
      <c r="K4109" s="14">
        <f t="shared" si="3358"/>
        <v>0</v>
      </c>
      <c r="L4109" s="37"/>
      <c r="M4109" s="19"/>
      <c r="N4109" s="18"/>
      <c r="O4109" s="32"/>
      <c r="P4109" s="14">
        <f t="shared" si="3359"/>
        <v>0</v>
      </c>
      <c r="Q4109" s="15">
        <f t="shared" si="3346"/>
        <v>0</v>
      </c>
      <c r="S4109" s="207" t="s">
        <v>2743</v>
      </c>
      <c r="T4109" s="195"/>
      <c r="U4109" s="196"/>
      <c r="V4109" s="197"/>
      <c r="W4109" s="198"/>
      <c r="X4109" s="199">
        <f t="shared" si="3351"/>
        <v>0</v>
      </c>
      <c r="Y4109" s="195"/>
      <c r="Z4109" s="196">
        <v>3</v>
      </c>
      <c r="AA4109" s="197"/>
      <c r="AB4109" s="198"/>
      <c r="AC4109" s="199">
        <f t="shared" si="3352"/>
        <v>3</v>
      </c>
      <c r="AD4109" s="195">
        <v>2</v>
      </c>
      <c r="AE4109" s="196"/>
      <c r="AF4109" s="197"/>
      <c r="AG4109" s="198"/>
      <c r="AH4109" s="199">
        <f t="shared" si="3353"/>
        <v>2</v>
      </c>
      <c r="AI4109" s="200">
        <f t="shared" si="3347"/>
        <v>5</v>
      </c>
      <c r="AJ4109" s="148">
        <v>46085</v>
      </c>
    </row>
    <row r="4110" spans="1:37" x14ac:dyDescent="0.15">
      <c r="A4110" s="30"/>
      <c r="B4110" s="37"/>
      <c r="C4110" s="19"/>
      <c r="D4110" s="18"/>
      <c r="E4110" s="32"/>
      <c r="F4110" s="14">
        <f t="shared" si="3357"/>
        <v>0</v>
      </c>
      <c r="G4110" s="37"/>
      <c r="H4110" s="19"/>
      <c r="I4110" s="18"/>
      <c r="J4110" s="32"/>
      <c r="K4110" s="14">
        <f t="shared" si="3358"/>
        <v>0</v>
      </c>
      <c r="L4110" s="37"/>
      <c r="M4110" s="19"/>
      <c r="N4110" s="18"/>
      <c r="O4110" s="32"/>
      <c r="P4110" s="14">
        <f t="shared" si="3359"/>
        <v>0</v>
      </c>
      <c r="Q4110" s="15">
        <f t="shared" si="3346"/>
        <v>0</v>
      </c>
      <c r="S4110" s="30" t="s">
        <v>2847</v>
      </c>
      <c r="T4110" s="37">
        <v>4</v>
      </c>
      <c r="U4110" s="19">
        <v>5</v>
      </c>
      <c r="V4110" s="18">
        <v>3</v>
      </c>
      <c r="W4110" s="32">
        <v>4</v>
      </c>
      <c r="X4110" s="14">
        <f t="shared" si="3351"/>
        <v>16</v>
      </c>
      <c r="Y4110" s="37">
        <v>4</v>
      </c>
      <c r="Z4110" s="19">
        <v>5</v>
      </c>
      <c r="AA4110" s="18">
        <v>3</v>
      </c>
      <c r="AB4110" s="32">
        <v>4</v>
      </c>
      <c r="AC4110" s="14">
        <f t="shared" si="3352"/>
        <v>16</v>
      </c>
      <c r="AD4110" s="37">
        <v>4</v>
      </c>
      <c r="AE4110" s="19">
        <v>5</v>
      </c>
      <c r="AF4110" s="18">
        <v>3</v>
      </c>
      <c r="AG4110" s="32">
        <v>4</v>
      </c>
      <c r="AH4110" s="14">
        <f t="shared" si="3353"/>
        <v>16</v>
      </c>
      <c r="AI4110" s="15">
        <f t="shared" si="3347"/>
        <v>48</v>
      </c>
      <c r="AJ4110" s="56">
        <v>46087</v>
      </c>
    </row>
    <row r="4111" spans="1:37" x14ac:dyDescent="0.15">
      <c r="A4111" s="30"/>
      <c r="B4111" s="37"/>
      <c r="C4111" s="19"/>
      <c r="D4111" s="18"/>
      <c r="E4111" s="32"/>
      <c r="F4111" s="14">
        <f t="shared" si="3357"/>
        <v>0</v>
      </c>
      <c r="G4111" s="37"/>
      <c r="H4111" s="19"/>
      <c r="I4111" s="18"/>
      <c r="J4111" s="32"/>
      <c r="K4111" s="14">
        <f t="shared" si="3358"/>
        <v>0</v>
      </c>
      <c r="L4111" s="37"/>
      <c r="M4111" s="19"/>
      <c r="N4111" s="18"/>
      <c r="O4111" s="32"/>
      <c r="P4111" s="14">
        <f t="shared" si="3359"/>
        <v>0</v>
      </c>
      <c r="Q4111" s="15">
        <f t="shared" si="3346"/>
        <v>0</v>
      </c>
      <c r="S4111" s="30" t="s">
        <v>2849</v>
      </c>
      <c r="T4111" s="37"/>
      <c r="U4111" s="19">
        <v>2</v>
      </c>
      <c r="V4111" s="18">
        <v>3</v>
      </c>
      <c r="W4111" s="32"/>
      <c r="X4111" s="14">
        <f t="shared" si="3351"/>
        <v>5</v>
      </c>
      <c r="Y4111" s="37"/>
      <c r="Z4111" s="19">
        <v>2</v>
      </c>
      <c r="AA4111" s="18">
        <v>3</v>
      </c>
      <c r="AB4111" s="32"/>
      <c r="AC4111" s="14">
        <f t="shared" si="3352"/>
        <v>5</v>
      </c>
      <c r="AD4111" s="37"/>
      <c r="AE4111" s="19">
        <v>2</v>
      </c>
      <c r="AF4111" s="18">
        <v>3</v>
      </c>
      <c r="AG4111" s="32"/>
      <c r="AH4111" s="14">
        <f t="shared" si="3353"/>
        <v>5</v>
      </c>
      <c r="AI4111" s="15">
        <f t="shared" si="3347"/>
        <v>15</v>
      </c>
      <c r="AJ4111" s="56">
        <v>46091</v>
      </c>
    </row>
    <row r="4112" spans="1:37" x14ac:dyDescent="0.15">
      <c r="A4112" s="30"/>
      <c r="B4112" s="37"/>
      <c r="C4112" s="19"/>
      <c r="D4112" s="18"/>
      <c r="E4112" s="32"/>
      <c r="F4112" s="14">
        <f t="shared" si="3357"/>
        <v>0</v>
      </c>
      <c r="G4112" s="37"/>
      <c r="H4112" s="19"/>
      <c r="I4112" s="18"/>
      <c r="J4112" s="32"/>
      <c r="K4112" s="14">
        <f t="shared" si="3358"/>
        <v>0</v>
      </c>
      <c r="L4112" s="37"/>
      <c r="M4112" s="19"/>
      <c r="N4112" s="18"/>
      <c r="O4112" s="32"/>
      <c r="P4112" s="14">
        <f t="shared" si="3359"/>
        <v>0</v>
      </c>
      <c r="Q4112" s="15">
        <f t="shared" si="3346"/>
        <v>0</v>
      </c>
      <c r="S4112" s="30" t="s">
        <v>2850</v>
      </c>
      <c r="T4112" s="31"/>
      <c r="U4112" s="32"/>
      <c r="V4112" s="33">
        <v>10</v>
      </c>
      <c r="W4112" s="32"/>
      <c r="X4112" s="14">
        <f t="shared" si="3351"/>
        <v>10</v>
      </c>
      <c r="Y4112" s="31"/>
      <c r="Z4112" s="32">
        <v>10</v>
      </c>
      <c r="AA4112" s="33"/>
      <c r="AB4112" s="32"/>
      <c r="AC4112" s="14">
        <f t="shared" si="3352"/>
        <v>10</v>
      </c>
      <c r="AD4112" s="31"/>
      <c r="AE4112" s="32"/>
      <c r="AF4112" s="33"/>
      <c r="AG4112" s="32"/>
      <c r="AH4112" s="14">
        <f t="shared" si="3353"/>
        <v>0</v>
      </c>
      <c r="AI4112" s="15">
        <f t="shared" si="3347"/>
        <v>20</v>
      </c>
      <c r="AJ4112" s="56">
        <v>46092</v>
      </c>
    </row>
    <row r="4113" spans="1:37" x14ac:dyDescent="0.15">
      <c r="A4113" s="30"/>
      <c r="B4113" s="37"/>
      <c r="C4113" s="19"/>
      <c r="D4113" s="18"/>
      <c r="E4113" s="32"/>
      <c r="F4113" s="14">
        <f t="shared" si="3357"/>
        <v>0</v>
      </c>
      <c r="G4113" s="37"/>
      <c r="H4113" s="19"/>
      <c r="I4113" s="18"/>
      <c r="J4113" s="32"/>
      <c r="K4113" s="14">
        <f t="shared" si="3358"/>
        <v>0</v>
      </c>
      <c r="L4113" s="37"/>
      <c r="M4113" s="19"/>
      <c r="N4113" s="18"/>
      <c r="O4113" s="32"/>
      <c r="P4113" s="14">
        <f t="shared" si="3359"/>
        <v>0</v>
      </c>
      <c r="Q4113" s="15">
        <f t="shared" si="3346"/>
        <v>0</v>
      </c>
      <c r="S4113" s="30" t="s">
        <v>2854</v>
      </c>
      <c r="T4113" s="31"/>
      <c r="U4113" s="32">
        <v>9</v>
      </c>
      <c r="V4113" s="33"/>
      <c r="W4113" s="32"/>
      <c r="X4113" s="14">
        <f t="shared" si="3351"/>
        <v>9</v>
      </c>
      <c r="Y4113" s="31"/>
      <c r="Z4113" s="32">
        <v>9</v>
      </c>
      <c r="AA4113" s="33"/>
      <c r="AB4113" s="32"/>
      <c r="AC4113" s="14">
        <f t="shared" si="3352"/>
        <v>9</v>
      </c>
      <c r="AD4113" s="31"/>
      <c r="AE4113" s="32">
        <v>9</v>
      </c>
      <c r="AF4113" s="33"/>
      <c r="AG4113" s="32"/>
      <c r="AH4113" s="14">
        <f t="shared" si="3353"/>
        <v>9</v>
      </c>
      <c r="AI4113" s="15">
        <f t="shared" si="3347"/>
        <v>27</v>
      </c>
      <c r="AJ4113" s="56">
        <v>46093</v>
      </c>
    </row>
    <row r="4114" spans="1:37" x14ac:dyDescent="0.15">
      <c r="A4114" s="30"/>
      <c r="B4114" s="37"/>
      <c r="C4114" s="19"/>
      <c r="D4114" s="18"/>
      <c r="E4114" s="32"/>
      <c r="F4114" s="14">
        <f t="shared" si="3357"/>
        <v>0</v>
      </c>
      <c r="G4114" s="37"/>
      <c r="H4114" s="19"/>
      <c r="I4114" s="18"/>
      <c r="J4114" s="32"/>
      <c r="K4114" s="14">
        <f t="shared" si="3358"/>
        <v>0</v>
      </c>
      <c r="L4114" s="37"/>
      <c r="M4114" s="19"/>
      <c r="N4114" s="18"/>
      <c r="O4114" s="32"/>
      <c r="P4114" s="14">
        <f t="shared" si="3359"/>
        <v>0</v>
      </c>
      <c r="Q4114" s="15">
        <f t="shared" si="3346"/>
        <v>0</v>
      </c>
      <c r="S4114" s="30" t="s">
        <v>2855</v>
      </c>
      <c r="T4114" s="31"/>
      <c r="U4114" s="32"/>
      <c r="V4114" s="33">
        <v>5</v>
      </c>
      <c r="W4114" s="32"/>
      <c r="X4114" s="14">
        <f t="shared" si="3351"/>
        <v>5</v>
      </c>
      <c r="Y4114" s="31">
        <v>20</v>
      </c>
      <c r="Z4114" s="32">
        <v>20</v>
      </c>
      <c r="AA4114" s="33"/>
      <c r="AB4114" s="32"/>
      <c r="AC4114" s="14">
        <f t="shared" si="3352"/>
        <v>40</v>
      </c>
      <c r="AD4114" s="31"/>
      <c r="AE4114" s="32"/>
      <c r="AF4114" s="33"/>
      <c r="AG4114" s="32"/>
      <c r="AH4114" s="14">
        <f t="shared" si="3353"/>
        <v>0</v>
      </c>
      <c r="AI4114" s="15">
        <f t="shared" si="3347"/>
        <v>45</v>
      </c>
      <c r="AJ4114" s="56">
        <v>46093</v>
      </c>
    </row>
    <row r="4115" spans="1:37" x14ac:dyDescent="0.15">
      <c r="A4115" s="30"/>
      <c r="B4115" s="37"/>
      <c r="C4115" s="19"/>
      <c r="D4115" s="18"/>
      <c r="E4115" s="32"/>
      <c r="F4115" s="14">
        <f t="shared" si="3357"/>
        <v>0</v>
      </c>
      <c r="G4115" s="37"/>
      <c r="H4115" s="19"/>
      <c r="I4115" s="18"/>
      <c r="J4115" s="32"/>
      <c r="K4115" s="14">
        <f t="shared" si="3358"/>
        <v>0</v>
      </c>
      <c r="L4115" s="37"/>
      <c r="M4115" s="19"/>
      <c r="N4115" s="18"/>
      <c r="O4115" s="32"/>
      <c r="P4115" s="14">
        <f t="shared" si="3359"/>
        <v>0</v>
      </c>
      <c r="Q4115" s="15">
        <f t="shared" si="3346"/>
        <v>0</v>
      </c>
      <c r="S4115" s="30" t="s">
        <v>2856</v>
      </c>
      <c r="T4115" s="31"/>
      <c r="U4115" s="32"/>
      <c r="V4115" s="33">
        <v>10</v>
      </c>
      <c r="W4115" s="32"/>
      <c r="X4115" s="14">
        <f t="shared" ref="X4115:X4117" si="3360">SUM(T4115:W4115)</f>
        <v>10</v>
      </c>
      <c r="Y4115" s="31"/>
      <c r="Z4115" s="32">
        <v>15</v>
      </c>
      <c r="AA4115" s="33">
        <v>15</v>
      </c>
      <c r="AB4115" s="32"/>
      <c r="AC4115" s="14">
        <f t="shared" ref="AC4115:AC4117" si="3361">SUM(Y4115:AB4115)</f>
        <v>30</v>
      </c>
      <c r="AD4115" s="31"/>
      <c r="AE4115" s="32"/>
      <c r="AF4115" s="33"/>
      <c r="AG4115" s="32"/>
      <c r="AH4115" s="14">
        <f t="shared" ref="AH4115:AH4117" si="3362">SUM(AD4115:AG4115)</f>
        <v>0</v>
      </c>
      <c r="AI4115" s="15">
        <f t="shared" ref="AI4115:AI4117" si="3363">X4115+AC4115+AH4115</f>
        <v>40</v>
      </c>
      <c r="AJ4115" s="56">
        <v>46094</v>
      </c>
      <c r="AK4115" s="16"/>
    </row>
    <row r="4116" spans="1:37" x14ac:dyDescent="0.15">
      <c r="A4116" s="30"/>
      <c r="B4116" s="37"/>
      <c r="C4116" s="19"/>
      <c r="D4116" s="18"/>
      <c r="E4116" s="32"/>
      <c r="F4116" s="14">
        <f t="shared" si="3357"/>
        <v>0</v>
      </c>
      <c r="G4116" s="37"/>
      <c r="H4116" s="19"/>
      <c r="I4116" s="18"/>
      <c r="J4116" s="32"/>
      <c r="K4116" s="14">
        <f t="shared" si="3358"/>
        <v>0</v>
      </c>
      <c r="L4116" s="37"/>
      <c r="M4116" s="19"/>
      <c r="N4116" s="18"/>
      <c r="O4116" s="32"/>
      <c r="P4116" s="14">
        <f t="shared" si="3359"/>
        <v>0</v>
      </c>
      <c r="Q4116" s="15">
        <f t="shared" si="3346"/>
        <v>0</v>
      </c>
      <c r="S4116" s="30" t="s">
        <v>2858</v>
      </c>
      <c r="T4116" s="31"/>
      <c r="U4116" s="32">
        <v>1</v>
      </c>
      <c r="V4116" s="33"/>
      <c r="W4116" s="32"/>
      <c r="X4116" s="14">
        <f t="shared" si="3360"/>
        <v>1</v>
      </c>
      <c r="Y4116" s="31"/>
      <c r="Z4116" s="32">
        <v>1</v>
      </c>
      <c r="AA4116" s="33"/>
      <c r="AB4116" s="32"/>
      <c r="AC4116" s="14">
        <f t="shared" si="3361"/>
        <v>1</v>
      </c>
      <c r="AD4116" s="31"/>
      <c r="AE4116" s="32">
        <v>1</v>
      </c>
      <c r="AF4116" s="33"/>
      <c r="AG4116" s="32"/>
      <c r="AH4116" s="14">
        <f t="shared" si="3362"/>
        <v>1</v>
      </c>
      <c r="AI4116" s="15">
        <f t="shared" si="3363"/>
        <v>3</v>
      </c>
      <c r="AJ4116" s="56">
        <v>46094</v>
      </c>
      <c r="AK4116" s="16"/>
    </row>
    <row r="4117" spans="1:37" x14ac:dyDescent="0.15">
      <c r="A4117" s="30"/>
      <c r="B4117" s="37"/>
      <c r="C4117" s="19"/>
      <c r="D4117" s="18"/>
      <c r="E4117" s="32"/>
      <c r="F4117" s="14">
        <f t="shared" si="3357"/>
        <v>0</v>
      </c>
      <c r="G4117" s="37"/>
      <c r="H4117" s="19"/>
      <c r="I4117" s="18"/>
      <c r="J4117" s="32"/>
      <c r="K4117" s="14">
        <f t="shared" si="3358"/>
        <v>0</v>
      </c>
      <c r="L4117" s="37"/>
      <c r="M4117" s="19"/>
      <c r="N4117" s="18"/>
      <c r="O4117" s="32"/>
      <c r="P4117" s="14">
        <f t="shared" si="3359"/>
        <v>0</v>
      </c>
      <c r="Q4117" s="15">
        <f t="shared" si="3346"/>
        <v>0</v>
      </c>
      <c r="S4117" s="30" t="s">
        <v>2859</v>
      </c>
      <c r="T4117" s="31"/>
      <c r="U4117" s="32"/>
      <c r="V4117" s="33">
        <v>10</v>
      </c>
      <c r="W4117" s="32"/>
      <c r="X4117" s="14">
        <f t="shared" si="3360"/>
        <v>10</v>
      </c>
      <c r="Y4117" s="31">
        <v>10</v>
      </c>
      <c r="Z4117" s="32">
        <v>10</v>
      </c>
      <c r="AA4117" s="33">
        <v>10</v>
      </c>
      <c r="AB4117" s="32"/>
      <c r="AC4117" s="14">
        <f t="shared" si="3361"/>
        <v>30</v>
      </c>
      <c r="AD4117" s="31"/>
      <c r="AE4117" s="32">
        <v>10</v>
      </c>
      <c r="AF4117" s="33"/>
      <c r="AG4117" s="32"/>
      <c r="AH4117" s="14">
        <f t="shared" si="3362"/>
        <v>10</v>
      </c>
      <c r="AI4117" s="15">
        <f t="shared" si="3363"/>
        <v>50</v>
      </c>
      <c r="AJ4117" s="56">
        <v>46095</v>
      </c>
      <c r="AK4117" s="16"/>
    </row>
    <row r="4118" spans="1:37" x14ac:dyDescent="0.15">
      <c r="A4118" s="30"/>
      <c r="B4118" s="37"/>
      <c r="C4118" s="19"/>
      <c r="D4118" s="18"/>
      <c r="E4118" s="32"/>
      <c r="F4118" s="14">
        <f t="shared" si="3357"/>
        <v>0</v>
      </c>
      <c r="G4118" s="37"/>
      <c r="H4118" s="19"/>
      <c r="I4118" s="18"/>
      <c r="J4118" s="32"/>
      <c r="K4118" s="14">
        <f t="shared" si="3358"/>
        <v>0</v>
      </c>
      <c r="L4118" s="37"/>
      <c r="M4118" s="19"/>
      <c r="N4118" s="18"/>
      <c r="O4118" s="32"/>
      <c r="P4118" s="14">
        <f t="shared" si="3359"/>
        <v>0</v>
      </c>
      <c r="Q4118" s="15">
        <f t="shared" si="3346"/>
        <v>0</v>
      </c>
      <c r="S4118" s="30" t="s">
        <v>2743</v>
      </c>
      <c r="T4118" s="31"/>
      <c r="U4118" s="32"/>
      <c r="V4118" s="33">
        <v>3</v>
      </c>
      <c r="W4118" s="32"/>
      <c r="X4118" s="14">
        <f t="shared" ref="X4118:X4124" si="3364">SUM(T4118:W4118)</f>
        <v>3</v>
      </c>
      <c r="Y4118" s="31"/>
      <c r="Z4118" s="32"/>
      <c r="AA4118" s="33"/>
      <c r="AB4118" s="32"/>
      <c r="AC4118" s="14">
        <f t="shared" ref="AC4118:AC4124" si="3365">SUM(Y4118:AB4118)</f>
        <v>0</v>
      </c>
      <c r="AD4118" s="31"/>
      <c r="AE4118" s="32"/>
      <c r="AF4118" s="33"/>
      <c r="AG4118" s="32"/>
      <c r="AH4118" s="14">
        <f t="shared" ref="AH4118:AH4124" si="3366">SUM(AD4118:AG4118)</f>
        <v>0</v>
      </c>
      <c r="AI4118" s="15">
        <f t="shared" si="3347"/>
        <v>3</v>
      </c>
      <c r="AJ4118" s="56">
        <v>46097</v>
      </c>
    </row>
    <row r="4119" spans="1:37" x14ac:dyDescent="0.15">
      <c r="A4119" s="30"/>
      <c r="B4119" s="37"/>
      <c r="C4119" s="19"/>
      <c r="D4119" s="18"/>
      <c r="E4119" s="32"/>
      <c r="F4119" s="14">
        <f t="shared" si="3357"/>
        <v>0</v>
      </c>
      <c r="G4119" s="37"/>
      <c r="H4119" s="19"/>
      <c r="I4119" s="18"/>
      <c r="J4119" s="32"/>
      <c r="K4119" s="14">
        <f t="shared" si="3358"/>
        <v>0</v>
      </c>
      <c r="L4119" s="37"/>
      <c r="M4119" s="19"/>
      <c r="N4119" s="18"/>
      <c r="O4119" s="32"/>
      <c r="P4119" s="14">
        <f t="shared" si="3359"/>
        <v>0</v>
      </c>
      <c r="Q4119" s="15">
        <f t="shared" si="3346"/>
        <v>0</v>
      </c>
      <c r="S4119" s="30" t="s">
        <v>2791</v>
      </c>
      <c r="T4119" s="31"/>
      <c r="U4119" s="32"/>
      <c r="V4119" s="33"/>
      <c r="W4119" s="32"/>
      <c r="X4119" s="14">
        <f t="shared" si="3364"/>
        <v>0</v>
      </c>
      <c r="Y4119" s="31"/>
      <c r="Z4119" s="32"/>
      <c r="AA4119" s="33"/>
      <c r="AB4119" s="32"/>
      <c r="AC4119" s="14">
        <f t="shared" si="3365"/>
        <v>0</v>
      </c>
      <c r="AD4119" s="31"/>
      <c r="AE4119" s="32"/>
      <c r="AF4119" s="33"/>
      <c r="AG4119" s="32"/>
      <c r="AH4119" s="14">
        <f t="shared" si="3366"/>
        <v>0</v>
      </c>
      <c r="AI4119" s="15">
        <f t="shared" si="3347"/>
        <v>0</v>
      </c>
      <c r="AJ4119" s="57" t="s">
        <v>2792</v>
      </c>
    </row>
    <row r="4120" spans="1:37" x14ac:dyDescent="0.15">
      <c r="A4120" s="39"/>
      <c r="B4120" s="37"/>
      <c r="C4120" s="19"/>
      <c r="D4120" s="18"/>
      <c r="E4120" s="32"/>
      <c r="F4120" s="14">
        <f t="shared" si="3357"/>
        <v>0</v>
      </c>
      <c r="G4120" s="37"/>
      <c r="H4120" s="19"/>
      <c r="I4120" s="18"/>
      <c r="J4120" s="32"/>
      <c r="K4120" s="14">
        <f t="shared" si="3358"/>
        <v>0</v>
      </c>
      <c r="L4120" s="37"/>
      <c r="M4120" s="19"/>
      <c r="N4120" s="18"/>
      <c r="O4120" s="32"/>
      <c r="P4120" s="14">
        <f t="shared" si="3359"/>
        <v>0</v>
      </c>
      <c r="Q4120" s="15">
        <f t="shared" si="3346"/>
        <v>0</v>
      </c>
      <c r="S4120" s="30" t="s">
        <v>2789</v>
      </c>
      <c r="T4120" s="31"/>
      <c r="U4120" s="32"/>
      <c r="V4120" s="33"/>
      <c r="W4120" s="32"/>
      <c r="X4120" s="14">
        <f t="shared" si="3364"/>
        <v>0</v>
      </c>
      <c r="Y4120" s="31"/>
      <c r="Z4120" s="32"/>
      <c r="AA4120" s="33"/>
      <c r="AB4120" s="32"/>
      <c r="AC4120" s="14">
        <f t="shared" si="3365"/>
        <v>0</v>
      </c>
      <c r="AD4120" s="31"/>
      <c r="AE4120" s="32"/>
      <c r="AF4120" s="33"/>
      <c r="AG4120" s="32"/>
      <c r="AH4120" s="14">
        <f t="shared" si="3366"/>
        <v>0</v>
      </c>
      <c r="AI4120" s="15">
        <f t="shared" si="3347"/>
        <v>0</v>
      </c>
      <c r="AJ4120" s="57" t="s">
        <v>1242</v>
      </c>
    </row>
    <row r="4121" spans="1:37" x14ac:dyDescent="0.15">
      <c r="A4121" s="30"/>
      <c r="B4121" s="37"/>
      <c r="C4121" s="19"/>
      <c r="D4121" s="18"/>
      <c r="E4121" s="32"/>
      <c r="F4121" s="14">
        <f t="shared" si="3357"/>
        <v>0</v>
      </c>
      <c r="G4121" s="37"/>
      <c r="H4121" s="19"/>
      <c r="I4121" s="18"/>
      <c r="J4121" s="32"/>
      <c r="K4121" s="14">
        <f t="shared" si="3358"/>
        <v>0</v>
      </c>
      <c r="L4121" s="37"/>
      <c r="M4121" s="19"/>
      <c r="N4121" s="18"/>
      <c r="O4121" s="32"/>
      <c r="P4121" s="14">
        <f t="shared" si="3359"/>
        <v>0</v>
      </c>
      <c r="Q4121" s="15">
        <f t="shared" si="3346"/>
        <v>0</v>
      </c>
      <c r="S4121" s="30" t="s">
        <v>1738</v>
      </c>
      <c r="T4121" s="31"/>
      <c r="U4121" s="32"/>
      <c r="V4121" s="33"/>
      <c r="W4121" s="32"/>
      <c r="X4121" s="14">
        <f t="shared" si="3364"/>
        <v>0</v>
      </c>
      <c r="Y4121" s="31"/>
      <c r="Z4121" s="32"/>
      <c r="AA4121" s="33"/>
      <c r="AB4121" s="32"/>
      <c r="AC4121" s="14">
        <f t="shared" si="3365"/>
        <v>0</v>
      </c>
      <c r="AD4121" s="31"/>
      <c r="AE4121" s="32"/>
      <c r="AF4121" s="33"/>
      <c r="AG4121" s="32"/>
      <c r="AH4121" s="14">
        <f t="shared" si="3366"/>
        <v>0</v>
      </c>
      <c r="AI4121" s="15">
        <f t="shared" si="3347"/>
        <v>0</v>
      </c>
      <c r="AJ4121" s="57" t="s">
        <v>1739</v>
      </c>
    </row>
    <row r="4122" spans="1:37" x14ac:dyDescent="0.15">
      <c r="A4122" s="30"/>
      <c r="B4122" s="37"/>
      <c r="C4122" s="19"/>
      <c r="D4122" s="18"/>
      <c r="E4122" s="32"/>
      <c r="F4122" s="14">
        <f t="shared" si="3357"/>
        <v>0</v>
      </c>
      <c r="G4122" s="37"/>
      <c r="H4122" s="19"/>
      <c r="I4122" s="18"/>
      <c r="J4122" s="32"/>
      <c r="K4122" s="14">
        <f t="shared" si="3358"/>
        <v>0</v>
      </c>
      <c r="L4122" s="37"/>
      <c r="M4122" s="19"/>
      <c r="N4122" s="18"/>
      <c r="O4122" s="32"/>
      <c r="P4122" s="14">
        <f t="shared" si="3359"/>
        <v>0</v>
      </c>
      <c r="Q4122" s="15">
        <f t="shared" si="3346"/>
        <v>0</v>
      </c>
      <c r="S4122" s="30" t="s">
        <v>1773</v>
      </c>
      <c r="T4122" s="31"/>
      <c r="U4122" s="32"/>
      <c r="V4122" s="33"/>
      <c r="W4122" s="32"/>
      <c r="X4122" s="14">
        <f t="shared" ref="X4122" si="3367">SUM(T4122:W4122)</f>
        <v>0</v>
      </c>
      <c r="Y4122" s="31"/>
      <c r="Z4122" s="32"/>
      <c r="AA4122" s="33"/>
      <c r="AB4122" s="32"/>
      <c r="AC4122" s="14">
        <f t="shared" ref="AC4122" si="3368">SUM(Y4122:AB4122)</f>
        <v>0</v>
      </c>
      <c r="AD4122" s="31"/>
      <c r="AE4122" s="32"/>
      <c r="AF4122" s="33"/>
      <c r="AG4122" s="32"/>
      <c r="AH4122" s="14">
        <f t="shared" ref="AH4122" si="3369">SUM(AD4122:AG4122)</f>
        <v>0</v>
      </c>
      <c r="AI4122" s="15">
        <f t="shared" ref="AI4122" si="3370">X4122+AC4122+AH4122</f>
        <v>0</v>
      </c>
      <c r="AJ4122" s="57" t="s">
        <v>106</v>
      </c>
      <c r="AK4122" s="16"/>
    </row>
    <row r="4123" spans="1:37" x14ac:dyDescent="0.15">
      <c r="A4123" s="13"/>
      <c r="B4123" s="37"/>
      <c r="C4123" s="19"/>
      <c r="D4123" s="18"/>
      <c r="E4123" s="32"/>
      <c r="F4123" s="14">
        <f t="shared" si="3357"/>
        <v>0</v>
      </c>
      <c r="G4123" s="37"/>
      <c r="H4123" s="19"/>
      <c r="I4123" s="18"/>
      <c r="J4123" s="32"/>
      <c r="K4123" s="14">
        <f t="shared" si="3358"/>
        <v>0</v>
      </c>
      <c r="L4123" s="37"/>
      <c r="M4123" s="19"/>
      <c r="N4123" s="18"/>
      <c r="O4123" s="32"/>
      <c r="P4123" s="14">
        <f t="shared" si="3359"/>
        <v>0</v>
      </c>
      <c r="Q4123" s="15">
        <f t="shared" si="3346"/>
        <v>0</v>
      </c>
      <c r="S4123" s="142" t="s">
        <v>2752</v>
      </c>
      <c r="T4123" s="143"/>
      <c r="U4123" s="113"/>
      <c r="V4123" s="144"/>
      <c r="W4123" s="129"/>
      <c r="X4123" s="145">
        <f t="shared" si="3364"/>
        <v>0</v>
      </c>
      <c r="Y4123" s="143"/>
      <c r="Z4123" s="113"/>
      <c r="AA4123" s="144"/>
      <c r="AB4123" s="129"/>
      <c r="AC4123" s="145">
        <f t="shared" si="3365"/>
        <v>0</v>
      </c>
      <c r="AD4123" s="143"/>
      <c r="AE4123" s="113"/>
      <c r="AF4123" s="144"/>
      <c r="AG4123" s="129"/>
      <c r="AH4123" s="145">
        <f t="shared" si="3366"/>
        <v>0</v>
      </c>
      <c r="AI4123" s="146">
        <f t="shared" si="3347"/>
        <v>0</v>
      </c>
      <c r="AJ4123" s="57"/>
    </row>
    <row r="4124" spans="1:37" ht="14.25" thickBot="1" x14ac:dyDescent="0.2">
      <c r="A4124" s="13"/>
      <c r="B4124" s="37"/>
      <c r="C4124" s="19"/>
      <c r="D4124" s="18"/>
      <c r="E4124" s="106"/>
      <c r="F4124" s="14">
        <f t="shared" si="3357"/>
        <v>0</v>
      </c>
      <c r="G4124" s="37"/>
      <c r="H4124" s="19"/>
      <c r="I4124" s="18"/>
      <c r="J4124" s="32"/>
      <c r="K4124" s="14">
        <f t="shared" si="3358"/>
        <v>0</v>
      </c>
      <c r="L4124" s="37"/>
      <c r="M4124" s="19"/>
      <c r="N4124" s="18"/>
      <c r="O4124" s="106"/>
      <c r="P4124" s="14">
        <f t="shared" si="3359"/>
        <v>0</v>
      </c>
      <c r="Q4124" s="24">
        <f t="shared" si="3346"/>
        <v>0</v>
      </c>
      <c r="S4124" s="30" t="s">
        <v>2751</v>
      </c>
      <c r="T4124" s="31"/>
      <c r="U4124" s="32"/>
      <c r="V4124" s="33"/>
      <c r="W4124" s="130"/>
      <c r="X4124" s="14">
        <f t="shared" si="3364"/>
        <v>0</v>
      </c>
      <c r="Y4124" s="31"/>
      <c r="Z4124" s="32"/>
      <c r="AA4124" s="33"/>
      <c r="AB4124" s="130"/>
      <c r="AC4124" s="14">
        <f t="shared" si="3365"/>
        <v>0</v>
      </c>
      <c r="AD4124" s="31"/>
      <c r="AE4124" s="32"/>
      <c r="AF4124" s="33"/>
      <c r="AG4124" s="130"/>
      <c r="AH4124" s="14">
        <f t="shared" si="3366"/>
        <v>0</v>
      </c>
      <c r="AI4124" s="15">
        <f t="shared" si="3347"/>
        <v>0</v>
      </c>
      <c r="AJ4124" s="57" t="s">
        <v>2853</v>
      </c>
    </row>
    <row r="4125" spans="1:37" ht="14.25" thickBot="1" x14ac:dyDescent="0.2">
      <c r="A4125" s="3" t="s">
        <v>11</v>
      </c>
      <c r="B4125" s="26">
        <f>SUM(B4101:B4124)</f>
        <v>1</v>
      </c>
      <c r="C4125" s="26">
        <f t="shared" ref="C4125:E4125" si="3371">SUM(C4101:C4124)</f>
        <v>1</v>
      </c>
      <c r="D4125" s="26">
        <f t="shared" si="3371"/>
        <v>3</v>
      </c>
      <c r="E4125" s="26">
        <f t="shared" si="3371"/>
        <v>1</v>
      </c>
      <c r="F4125" s="40">
        <f>SUM(F4101:F4124)</f>
        <v>6</v>
      </c>
      <c r="G4125" s="26">
        <f t="shared" ref="G4125:Q4125" si="3372">SUM(G4101:G4124)</f>
        <v>1</v>
      </c>
      <c r="H4125" s="26">
        <f t="shared" si="3372"/>
        <v>3</v>
      </c>
      <c r="I4125" s="27">
        <f t="shared" si="3372"/>
        <v>0</v>
      </c>
      <c r="J4125" s="27">
        <f t="shared" si="3372"/>
        <v>1</v>
      </c>
      <c r="K4125" s="40">
        <f t="shared" si="3372"/>
        <v>5</v>
      </c>
      <c r="L4125" s="26">
        <f t="shared" si="3372"/>
        <v>3</v>
      </c>
      <c r="M4125" s="26">
        <f t="shared" si="3372"/>
        <v>1</v>
      </c>
      <c r="N4125" s="26">
        <f t="shared" si="3372"/>
        <v>0</v>
      </c>
      <c r="O4125" s="26">
        <f t="shared" si="3372"/>
        <v>1</v>
      </c>
      <c r="P4125" s="40">
        <f t="shared" si="3372"/>
        <v>5</v>
      </c>
      <c r="Q4125" s="41">
        <f t="shared" si="3372"/>
        <v>16</v>
      </c>
      <c r="S4125" s="3" t="s">
        <v>11</v>
      </c>
      <c r="T4125" s="26">
        <f t="shared" ref="T4125:AI4125" si="3373">SUM(T4101:T4124)</f>
        <v>17</v>
      </c>
      <c r="U4125" s="26">
        <f t="shared" si="3373"/>
        <v>30</v>
      </c>
      <c r="V4125" s="26">
        <f t="shared" si="3373"/>
        <v>55</v>
      </c>
      <c r="W4125" s="26">
        <f t="shared" si="3373"/>
        <v>10</v>
      </c>
      <c r="X4125" s="40">
        <f t="shared" si="3373"/>
        <v>112</v>
      </c>
      <c r="Y4125" s="26">
        <f t="shared" si="3373"/>
        <v>47</v>
      </c>
      <c r="Z4125" s="26">
        <f t="shared" si="3373"/>
        <v>88</v>
      </c>
      <c r="AA4125" s="27">
        <f t="shared" si="3373"/>
        <v>42</v>
      </c>
      <c r="AB4125" s="27">
        <f t="shared" si="3373"/>
        <v>10</v>
      </c>
      <c r="AC4125" s="40">
        <f t="shared" si="3373"/>
        <v>187</v>
      </c>
      <c r="AD4125" s="26">
        <f t="shared" si="3373"/>
        <v>19</v>
      </c>
      <c r="AE4125" s="26">
        <f t="shared" si="3373"/>
        <v>40</v>
      </c>
      <c r="AF4125" s="26">
        <f t="shared" si="3373"/>
        <v>17</v>
      </c>
      <c r="AG4125" s="26">
        <f t="shared" si="3373"/>
        <v>10</v>
      </c>
      <c r="AH4125" s="40">
        <f t="shared" si="3373"/>
        <v>86</v>
      </c>
      <c r="AI4125" s="41">
        <f t="shared" si="3373"/>
        <v>385</v>
      </c>
    </row>
    <row r="4126" spans="1:37" ht="14.25" thickBot="1" x14ac:dyDescent="0.2">
      <c r="A4126" s="42" t="s">
        <v>12</v>
      </c>
      <c r="B4126" s="43">
        <f>B4100-B4125</f>
        <v>5</v>
      </c>
      <c r="C4126" s="43">
        <f t="shared" ref="C4126:Q4126" si="3374">C4100-C4125</f>
        <v>8</v>
      </c>
      <c r="D4126" s="43">
        <f t="shared" si="3374"/>
        <v>5</v>
      </c>
      <c r="E4126" s="43">
        <f t="shared" si="3374"/>
        <v>8</v>
      </c>
      <c r="F4126" s="43">
        <f t="shared" si="3374"/>
        <v>26</v>
      </c>
      <c r="G4126" s="43">
        <f t="shared" si="3374"/>
        <v>13</v>
      </c>
      <c r="H4126" s="43">
        <f t="shared" si="3374"/>
        <v>8</v>
      </c>
      <c r="I4126" s="43">
        <f t="shared" si="3374"/>
        <v>13</v>
      </c>
      <c r="J4126" s="43">
        <f t="shared" si="3374"/>
        <v>12</v>
      </c>
      <c r="K4126" s="43">
        <f t="shared" si="3374"/>
        <v>46</v>
      </c>
      <c r="L4126" s="43">
        <f t="shared" si="3374"/>
        <v>3</v>
      </c>
      <c r="M4126" s="43">
        <f t="shared" si="3374"/>
        <v>4</v>
      </c>
      <c r="N4126" s="43">
        <f t="shared" si="3374"/>
        <v>9</v>
      </c>
      <c r="O4126" s="43">
        <f t="shared" si="3374"/>
        <v>7</v>
      </c>
      <c r="P4126" s="43">
        <f t="shared" si="3374"/>
        <v>23</v>
      </c>
      <c r="Q4126" s="41">
        <f t="shared" si="3374"/>
        <v>95</v>
      </c>
      <c r="S4126" s="42" t="s">
        <v>12</v>
      </c>
      <c r="T4126" s="43">
        <f>T4100-T4125</f>
        <v>250</v>
      </c>
      <c r="U4126" s="43">
        <f t="shared" ref="U4126:AI4126" si="3375">U4100-U4125</f>
        <v>536</v>
      </c>
      <c r="V4126" s="43">
        <f t="shared" si="3375"/>
        <v>334</v>
      </c>
      <c r="W4126" s="43">
        <f t="shared" si="3375"/>
        <v>317</v>
      </c>
      <c r="X4126" s="43">
        <f t="shared" si="3375"/>
        <v>1437</v>
      </c>
      <c r="Y4126" s="43">
        <f t="shared" si="3375"/>
        <v>212</v>
      </c>
      <c r="Z4126" s="43">
        <f t="shared" si="3375"/>
        <v>530</v>
      </c>
      <c r="AA4126" s="43">
        <f t="shared" si="3375"/>
        <v>259</v>
      </c>
      <c r="AB4126" s="43">
        <f t="shared" si="3375"/>
        <v>313</v>
      </c>
      <c r="AC4126" s="43">
        <f t="shared" si="3375"/>
        <v>1314</v>
      </c>
      <c r="AD4126" s="43">
        <f t="shared" si="3375"/>
        <v>271</v>
      </c>
      <c r="AE4126" s="43">
        <f t="shared" si="3375"/>
        <v>714</v>
      </c>
      <c r="AF4126" s="43">
        <f t="shared" si="3375"/>
        <v>444</v>
      </c>
      <c r="AG4126" s="43">
        <f t="shared" si="3375"/>
        <v>277</v>
      </c>
      <c r="AH4126" s="43">
        <f t="shared" si="3375"/>
        <v>1706</v>
      </c>
      <c r="AI4126" s="41">
        <f t="shared" si="3375"/>
        <v>4457</v>
      </c>
      <c r="AJ4126" s="171" t="s">
        <v>2838</v>
      </c>
    </row>
    <row r="4127" spans="1:37" x14ac:dyDescent="0.15">
      <c r="S4127" s="211" t="s">
        <v>2821</v>
      </c>
      <c r="T4127" s="212">
        <v>73</v>
      </c>
      <c r="U4127" s="213">
        <v>68</v>
      </c>
      <c r="V4127" s="212">
        <v>15</v>
      </c>
      <c r="W4127" s="213">
        <v>44</v>
      </c>
      <c r="X4127" s="212">
        <f>SUM(T4127:W4127)</f>
        <v>200</v>
      </c>
      <c r="Y4127" s="214">
        <v>43</v>
      </c>
      <c r="Z4127" s="212">
        <v>43</v>
      </c>
      <c r="AA4127" s="214">
        <v>51</v>
      </c>
      <c r="AB4127" s="212">
        <v>39</v>
      </c>
      <c r="AC4127" s="212">
        <f>SUM(Y4127:AB4127)</f>
        <v>176</v>
      </c>
      <c r="AD4127" s="212">
        <v>87</v>
      </c>
      <c r="AE4127" s="212">
        <v>59</v>
      </c>
      <c r="AF4127" s="212">
        <v>88</v>
      </c>
      <c r="AG4127" s="213">
        <v>27</v>
      </c>
      <c r="AH4127" s="212">
        <f>SUM(AD4127:AG4127)</f>
        <v>261</v>
      </c>
      <c r="AI4127" s="212">
        <f>X4127+AC4127+AH4127</f>
        <v>637</v>
      </c>
    </row>
    <row r="4129" spans="1:36" ht="21.75" thickBot="1" x14ac:dyDescent="0.25">
      <c r="A4129" s="50" t="s">
        <v>13</v>
      </c>
      <c r="B4129" s="51"/>
      <c r="C4129" s="51"/>
      <c r="D4129" s="51"/>
      <c r="E4129" s="51"/>
      <c r="F4129" s="54" t="s">
        <v>26</v>
      </c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S4129" s="50" t="s">
        <v>14</v>
      </c>
      <c r="T4129" s="51"/>
      <c r="U4129" s="51"/>
      <c r="V4129" s="51"/>
      <c r="W4129" s="51"/>
      <c r="X4129" s="54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</row>
    <row r="4130" spans="1:36" ht="14.25" thickBot="1" x14ac:dyDescent="0.2">
      <c r="A4130" s="2" t="s">
        <v>0</v>
      </c>
      <c r="B4130" s="225" t="s">
        <v>15</v>
      </c>
      <c r="C4130" s="225"/>
      <c r="D4130" s="225"/>
      <c r="E4130" s="225"/>
      <c r="F4130" s="226"/>
      <c r="G4130" s="225" t="s">
        <v>1</v>
      </c>
      <c r="H4130" s="225"/>
      <c r="I4130" s="225"/>
      <c r="J4130" s="225"/>
      <c r="K4130" s="226"/>
      <c r="L4130" s="225" t="s">
        <v>16</v>
      </c>
      <c r="M4130" s="225"/>
      <c r="N4130" s="225"/>
      <c r="O4130" s="225"/>
      <c r="P4130" s="225"/>
      <c r="Q4130" s="227" t="s">
        <v>2</v>
      </c>
      <c r="S4130" s="2" t="s">
        <v>0</v>
      </c>
      <c r="T4130" s="224" t="s">
        <v>15</v>
      </c>
      <c r="U4130" s="225"/>
      <c r="V4130" s="225"/>
      <c r="W4130" s="225"/>
      <c r="X4130" s="226"/>
      <c r="Y4130" s="224" t="s">
        <v>1</v>
      </c>
      <c r="Z4130" s="225"/>
      <c r="AA4130" s="225"/>
      <c r="AB4130" s="225"/>
      <c r="AC4130" s="226"/>
      <c r="AD4130" s="224" t="s">
        <v>16</v>
      </c>
      <c r="AE4130" s="225"/>
      <c r="AF4130" s="225"/>
      <c r="AG4130" s="225"/>
      <c r="AH4130" s="226"/>
      <c r="AI4130" s="227" t="s">
        <v>2</v>
      </c>
    </row>
    <row r="4131" spans="1:36" ht="14.25" thickBot="1" x14ac:dyDescent="0.2">
      <c r="A4131" s="2" t="s">
        <v>3</v>
      </c>
      <c r="B4131" s="3" t="s">
        <v>4</v>
      </c>
      <c r="C4131" s="2" t="s">
        <v>5</v>
      </c>
      <c r="D4131" s="4" t="s">
        <v>6</v>
      </c>
      <c r="E4131" s="2" t="s">
        <v>821</v>
      </c>
      <c r="F4131" s="2" t="s">
        <v>7</v>
      </c>
      <c r="G4131" s="3" t="s">
        <v>4</v>
      </c>
      <c r="H4131" s="2" t="s">
        <v>5</v>
      </c>
      <c r="I4131" s="4" t="s">
        <v>6</v>
      </c>
      <c r="J4131" s="2" t="s">
        <v>820</v>
      </c>
      <c r="K4131" s="2" t="s">
        <v>7</v>
      </c>
      <c r="L4131" s="3" t="s">
        <v>4</v>
      </c>
      <c r="M4131" s="2" t="s">
        <v>5</v>
      </c>
      <c r="N4131" s="4" t="s">
        <v>6</v>
      </c>
      <c r="O4131" s="2" t="s">
        <v>820</v>
      </c>
      <c r="P4131" s="3" t="s">
        <v>7</v>
      </c>
      <c r="Q4131" s="228"/>
      <c r="S4131" s="2" t="s">
        <v>1954</v>
      </c>
      <c r="T4131" s="177" t="s">
        <v>2565</v>
      </c>
      <c r="U4131" s="178" t="s">
        <v>2566</v>
      </c>
      <c r="V4131" s="179" t="s">
        <v>2567</v>
      </c>
      <c r="W4131" s="178" t="s">
        <v>2568</v>
      </c>
      <c r="X4131" s="2" t="s">
        <v>7</v>
      </c>
      <c r="Y4131" s="177" t="s">
        <v>2565</v>
      </c>
      <c r="Z4131" s="178" t="s">
        <v>2566</v>
      </c>
      <c r="AA4131" s="179" t="s">
        <v>2567</v>
      </c>
      <c r="AB4131" s="178" t="s">
        <v>2568</v>
      </c>
      <c r="AC4131" s="2" t="s">
        <v>7</v>
      </c>
      <c r="AD4131" s="177" t="s">
        <v>2565</v>
      </c>
      <c r="AE4131" s="178" t="s">
        <v>2566</v>
      </c>
      <c r="AF4131" s="179" t="s">
        <v>2567</v>
      </c>
      <c r="AG4131" s="178" t="s">
        <v>2568</v>
      </c>
      <c r="AH4131" s="3" t="s">
        <v>7</v>
      </c>
      <c r="AI4131" s="228"/>
    </row>
    <row r="4132" spans="1:36" ht="14.25" thickBot="1" x14ac:dyDescent="0.2">
      <c r="A4132" s="217" t="s">
        <v>12</v>
      </c>
      <c r="B4132" s="218">
        <f>B4126</f>
        <v>5</v>
      </c>
      <c r="C4132" s="25">
        <f>C4126</f>
        <v>8</v>
      </c>
      <c r="D4132" s="218">
        <f>D4126</f>
        <v>5</v>
      </c>
      <c r="E4132" s="25">
        <f>E4126</f>
        <v>8</v>
      </c>
      <c r="F4132" s="28">
        <f>SUM(B4132:E4132)</f>
        <v>26</v>
      </c>
      <c r="G4132" s="218">
        <f>G4126</f>
        <v>13</v>
      </c>
      <c r="H4132" s="25">
        <f>H4126</f>
        <v>8</v>
      </c>
      <c r="I4132" s="218">
        <f>I4126</f>
        <v>13</v>
      </c>
      <c r="J4132" s="25">
        <f>J4126</f>
        <v>12</v>
      </c>
      <c r="K4132" s="28">
        <f>SUM(G4132:J4132)</f>
        <v>46</v>
      </c>
      <c r="L4132" s="218">
        <f>L4126</f>
        <v>3</v>
      </c>
      <c r="M4132" s="25">
        <f>M4126</f>
        <v>4</v>
      </c>
      <c r="N4132" s="218">
        <f>N4126</f>
        <v>9</v>
      </c>
      <c r="O4132" s="25">
        <f>O4126</f>
        <v>7</v>
      </c>
      <c r="P4132" s="28">
        <f>SUM(L4132:O4132)</f>
        <v>23</v>
      </c>
      <c r="Q4132" s="29">
        <f>F4132+K4132+P4132</f>
        <v>95</v>
      </c>
      <c r="S4132" s="5" t="s">
        <v>12</v>
      </c>
      <c r="T4132" s="6">
        <f>T4126</f>
        <v>250</v>
      </c>
      <c r="U4132" s="7">
        <f>U4126</f>
        <v>536</v>
      </c>
      <c r="V4132" s="6">
        <f>V4126</f>
        <v>334</v>
      </c>
      <c r="W4132" s="7">
        <f>W4126</f>
        <v>317</v>
      </c>
      <c r="X4132" s="8">
        <f>SUM(T4132:W4132)</f>
        <v>1437</v>
      </c>
      <c r="Y4132" s="6">
        <f>Y4126</f>
        <v>212</v>
      </c>
      <c r="Z4132" s="7">
        <f>Z4126</f>
        <v>530</v>
      </c>
      <c r="AA4132" s="6">
        <f>AA4126</f>
        <v>259</v>
      </c>
      <c r="AB4132" s="7">
        <f>AB4126</f>
        <v>313</v>
      </c>
      <c r="AC4132" s="8">
        <f>SUM(Y4132:AB4132)</f>
        <v>1314</v>
      </c>
      <c r="AD4132" s="7">
        <f>AD4126</f>
        <v>271</v>
      </c>
      <c r="AE4132" s="7">
        <f>AE4126</f>
        <v>714</v>
      </c>
      <c r="AF4132" s="6">
        <f>AF4126</f>
        <v>444</v>
      </c>
      <c r="AG4132" s="7">
        <f>AG4126</f>
        <v>277</v>
      </c>
      <c r="AH4132" s="8">
        <f>SUM(AD4132:AG4132)</f>
        <v>1706</v>
      </c>
      <c r="AI4132" s="9">
        <f>X4132+AC4132+AH4132</f>
        <v>4457</v>
      </c>
    </row>
    <row r="4133" spans="1:36" x14ac:dyDescent="0.15">
      <c r="A4133" s="142" t="s">
        <v>202</v>
      </c>
      <c r="B4133" s="31">
        <v>1</v>
      </c>
      <c r="C4133" s="32"/>
      <c r="D4133" s="33"/>
      <c r="E4133" s="32"/>
      <c r="F4133" s="14">
        <f t="shared" ref="F4133:F4142" si="3376">SUM(B4133:E4133)</f>
        <v>1</v>
      </c>
      <c r="G4133" s="31"/>
      <c r="H4133" s="32"/>
      <c r="I4133" s="33"/>
      <c r="J4133" s="32"/>
      <c r="K4133" s="14">
        <f t="shared" ref="K4133:K4142" si="3377">SUM(G4133:J4133)</f>
        <v>0</v>
      </c>
      <c r="L4133" s="31"/>
      <c r="M4133" s="32"/>
      <c r="N4133" s="33">
        <v>2</v>
      </c>
      <c r="O4133" s="32"/>
      <c r="P4133" s="14">
        <f t="shared" ref="P4133:P4142" si="3378">SUM(L4133:O4133)</f>
        <v>2</v>
      </c>
      <c r="Q4133" s="15">
        <f t="shared" ref="Q4133:Q4167" si="3379">F4133+K4133+P4133</f>
        <v>3</v>
      </c>
      <c r="R4133" s="93">
        <v>46094</v>
      </c>
      <c r="S4133" s="11" t="s">
        <v>1701</v>
      </c>
      <c r="T4133" s="12"/>
      <c r="U4133" s="13"/>
      <c r="V4133" s="12"/>
      <c r="W4133" s="30">
        <v>3</v>
      </c>
      <c r="X4133" s="14">
        <f>SUM(T4133:W4133)</f>
        <v>3</v>
      </c>
      <c r="Y4133" s="12">
        <v>7</v>
      </c>
      <c r="Z4133" s="13"/>
      <c r="AA4133" s="12">
        <v>2</v>
      </c>
      <c r="AB4133" s="30">
        <v>5</v>
      </c>
      <c r="AC4133" s="14">
        <f>SUM(Y4133:AB4133)</f>
        <v>14</v>
      </c>
      <c r="AD4133" s="12"/>
      <c r="AE4133" s="13"/>
      <c r="AF4133" s="12"/>
      <c r="AG4133" s="30">
        <v>2</v>
      </c>
      <c r="AH4133" s="14">
        <f>SUM(AD4133:AG4133)</f>
        <v>2</v>
      </c>
      <c r="AI4133" s="15">
        <f t="shared" ref="AI4133:AI4166" si="3380">X4133+AC4133+AH4133</f>
        <v>19</v>
      </c>
      <c r="AJ4133" s="93">
        <v>46102</v>
      </c>
    </row>
    <row r="4134" spans="1:36" x14ac:dyDescent="0.15">
      <c r="A4134" s="194" t="s">
        <v>9</v>
      </c>
      <c r="B4134" s="195"/>
      <c r="C4134" s="196"/>
      <c r="D4134" s="197">
        <v>2</v>
      </c>
      <c r="E4134" s="198"/>
      <c r="F4134" s="199">
        <f t="shared" si="3376"/>
        <v>2</v>
      </c>
      <c r="G4134" s="195"/>
      <c r="H4134" s="196"/>
      <c r="I4134" s="197"/>
      <c r="J4134" s="198"/>
      <c r="K4134" s="199">
        <f t="shared" si="3377"/>
        <v>0</v>
      </c>
      <c r="L4134" s="195">
        <v>2</v>
      </c>
      <c r="M4134" s="196"/>
      <c r="N4134" s="197"/>
      <c r="O4134" s="198"/>
      <c r="P4134" s="199">
        <f t="shared" si="3378"/>
        <v>2</v>
      </c>
      <c r="Q4134" s="200">
        <f t="shared" si="3379"/>
        <v>4</v>
      </c>
      <c r="R4134" s="148">
        <v>46099</v>
      </c>
      <c r="S4134" s="11" t="s">
        <v>1701</v>
      </c>
      <c r="T4134" s="46">
        <v>1</v>
      </c>
      <c r="U4134" s="47">
        <v>2</v>
      </c>
      <c r="V4134" s="46"/>
      <c r="W4134" s="88"/>
      <c r="X4134" s="14">
        <f t="shared" ref="X4134:X4142" si="3381">SUM(T4134:W4134)</f>
        <v>3</v>
      </c>
      <c r="Y4134" s="46">
        <v>5</v>
      </c>
      <c r="Z4134" s="47">
        <v>5</v>
      </c>
      <c r="AA4134" s="46">
        <v>1</v>
      </c>
      <c r="AB4134" s="88"/>
      <c r="AC4134" s="14">
        <f t="shared" ref="AC4134:AC4142" si="3382">SUM(Y4134:AB4134)</f>
        <v>11</v>
      </c>
      <c r="AD4134" s="46">
        <v>1</v>
      </c>
      <c r="AE4134" s="47">
        <v>2</v>
      </c>
      <c r="AF4134" s="46"/>
      <c r="AG4134" s="88"/>
      <c r="AH4134" s="14">
        <f t="shared" ref="AH4134:AH4142" si="3383">SUM(AD4134:AG4134)</f>
        <v>3</v>
      </c>
      <c r="AI4134" s="15">
        <f t="shared" si="3380"/>
        <v>17</v>
      </c>
      <c r="AJ4134" s="93">
        <v>46158</v>
      </c>
    </row>
    <row r="4135" spans="1:36" x14ac:dyDescent="0.15">
      <c r="A4135" s="194" t="s">
        <v>9</v>
      </c>
      <c r="B4135" s="205"/>
      <c r="C4135" s="206"/>
      <c r="D4135" s="219">
        <v>3</v>
      </c>
      <c r="E4135" s="207"/>
      <c r="F4135" s="199">
        <f t="shared" si="3376"/>
        <v>3</v>
      </c>
      <c r="G4135" s="205"/>
      <c r="H4135" s="206"/>
      <c r="I4135" s="205"/>
      <c r="J4135" s="207"/>
      <c r="K4135" s="199">
        <f t="shared" si="3377"/>
        <v>0</v>
      </c>
      <c r="L4135" s="205"/>
      <c r="M4135" s="220">
        <v>2</v>
      </c>
      <c r="N4135" s="205"/>
      <c r="O4135" s="207"/>
      <c r="P4135" s="199">
        <f t="shared" si="3378"/>
        <v>2</v>
      </c>
      <c r="Q4135" s="200">
        <f t="shared" si="3379"/>
        <v>5</v>
      </c>
      <c r="R4135" s="148">
        <v>46100</v>
      </c>
      <c r="S4135" s="11" t="s">
        <v>9</v>
      </c>
      <c r="T4135" s="46"/>
      <c r="U4135" s="47"/>
      <c r="V4135" s="46"/>
      <c r="W4135" s="88"/>
      <c r="X4135" s="14">
        <f t="shared" si="3381"/>
        <v>0</v>
      </c>
      <c r="Y4135" s="46"/>
      <c r="Z4135" s="47"/>
      <c r="AA4135" s="46"/>
      <c r="AB4135" s="88"/>
      <c r="AC4135" s="14">
        <f t="shared" si="3382"/>
        <v>0</v>
      </c>
      <c r="AD4135" s="46"/>
      <c r="AE4135" s="47"/>
      <c r="AF4135" s="46"/>
      <c r="AG4135" s="88"/>
      <c r="AH4135" s="14">
        <f t="shared" si="3383"/>
        <v>0</v>
      </c>
      <c r="AI4135" s="15">
        <f t="shared" si="3380"/>
        <v>0</v>
      </c>
    </row>
    <row r="4136" spans="1:36" x14ac:dyDescent="0.15">
      <c r="A4136" s="11" t="s">
        <v>66</v>
      </c>
      <c r="B4136" s="12"/>
      <c r="C4136" s="13">
        <v>1</v>
      </c>
      <c r="D4136" s="12"/>
      <c r="E4136" s="30"/>
      <c r="F4136" s="14">
        <f t="shared" si="3376"/>
        <v>1</v>
      </c>
      <c r="G4136" s="12"/>
      <c r="H4136" s="13">
        <v>1</v>
      </c>
      <c r="I4136" s="12"/>
      <c r="J4136" s="30"/>
      <c r="K4136" s="14">
        <f t="shared" si="3377"/>
        <v>1</v>
      </c>
      <c r="L4136" s="12"/>
      <c r="M4136" s="13">
        <v>1</v>
      </c>
      <c r="N4136" s="12"/>
      <c r="O4136" s="30"/>
      <c r="P4136" s="14">
        <f t="shared" si="3378"/>
        <v>1</v>
      </c>
      <c r="Q4136" s="15">
        <f t="shared" si="3379"/>
        <v>3</v>
      </c>
      <c r="R4136" s="93">
        <v>46105</v>
      </c>
      <c r="S4136" s="11" t="s">
        <v>9</v>
      </c>
      <c r="T4136" s="46"/>
      <c r="U4136" s="47"/>
      <c r="V4136" s="46"/>
      <c r="W4136" s="88"/>
      <c r="X4136" s="14">
        <f t="shared" si="3381"/>
        <v>0</v>
      </c>
      <c r="Y4136" s="46"/>
      <c r="Z4136" s="47"/>
      <c r="AA4136" s="46"/>
      <c r="AB4136" s="88"/>
      <c r="AC4136" s="14">
        <f t="shared" si="3382"/>
        <v>0</v>
      </c>
      <c r="AD4136" s="46"/>
      <c r="AE4136" s="47"/>
      <c r="AF4136" s="46"/>
      <c r="AG4136" s="88"/>
      <c r="AH4136" s="14">
        <f t="shared" si="3383"/>
        <v>0</v>
      </c>
      <c r="AI4136" s="15">
        <f t="shared" si="3380"/>
        <v>0</v>
      </c>
    </row>
    <row r="4137" spans="1:36" x14ac:dyDescent="0.15">
      <c r="A4137" s="11" t="s">
        <v>9</v>
      </c>
      <c r="B4137" s="12">
        <v>2</v>
      </c>
      <c r="C4137" s="13"/>
      <c r="D4137" s="12">
        <v>2</v>
      </c>
      <c r="E4137" s="30"/>
      <c r="F4137" s="14">
        <f t="shared" si="3376"/>
        <v>4</v>
      </c>
      <c r="G4137" s="12">
        <v>2</v>
      </c>
      <c r="H4137" s="13"/>
      <c r="I4137" s="12"/>
      <c r="J4137" s="30"/>
      <c r="K4137" s="14">
        <f t="shared" si="3377"/>
        <v>2</v>
      </c>
      <c r="L4137" s="12">
        <v>2</v>
      </c>
      <c r="M4137" s="13"/>
      <c r="N4137" s="12"/>
      <c r="O4137" s="30"/>
      <c r="P4137" s="14">
        <f t="shared" si="3378"/>
        <v>2</v>
      </c>
      <c r="Q4137" s="15">
        <f t="shared" si="3379"/>
        <v>8</v>
      </c>
      <c r="R4137" s="56">
        <v>46108</v>
      </c>
      <c r="S4137" s="11" t="s">
        <v>9</v>
      </c>
      <c r="T4137" s="46"/>
      <c r="U4137" s="47"/>
      <c r="V4137" s="46"/>
      <c r="W4137" s="88"/>
      <c r="X4137" s="14">
        <f t="shared" ref="X4137" si="3384">SUM(T4137:W4137)</f>
        <v>0</v>
      </c>
      <c r="Y4137" s="46"/>
      <c r="Z4137" s="47"/>
      <c r="AA4137" s="46"/>
      <c r="AB4137" s="88"/>
      <c r="AC4137" s="14">
        <f t="shared" ref="AC4137" si="3385">SUM(Y4137:AB4137)</f>
        <v>0</v>
      </c>
      <c r="AD4137" s="46"/>
      <c r="AE4137" s="47"/>
      <c r="AF4137" s="46"/>
      <c r="AG4137" s="88"/>
      <c r="AH4137" s="14">
        <f t="shared" ref="AH4137" si="3386">SUM(AD4137:AG4137)</f>
        <v>0</v>
      </c>
      <c r="AI4137" s="15">
        <f t="shared" ref="AI4137" si="3387">X4137+AC4137+AH4137</f>
        <v>0</v>
      </c>
    </row>
    <row r="4138" spans="1:36" x14ac:dyDescent="0.15">
      <c r="A4138" s="194" t="s">
        <v>9</v>
      </c>
      <c r="B4138" s="205"/>
      <c r="C4138" s="206"/>
      <c r="D4138" s="205"/>
      <c r="E4138" s="207">
        <v>2</v>
      </c>
      <c r="F4138" s="199">
        <f t="shared" si="3376"/>
        <v>2</v>
      </c>
      <c r="G4138" s="205">
        <v>2</v>
      </c>
      <c r="H4138" s="206"/>
      <c r="I4138" s="205"/>
      <c r="J4138" s="207"/>
      <c r="K4138" s="199">
        <f t="shared" si="3377"/>
        <v>2</v>
      </c>
      <c r="L4138" s="205"/>
      <c r="M4138" s="206"/>
      <c r="N4138" s="205"/>
      <c r="O4138" s="207">
        <v>2</v>
      </c>
      <c r="P4138" s="199">
        <f t="shared" si="3378"/>
        <v>2</v>
      </c>
      <c r="Q4138" s="200">
        <f t="shared" si="3379"/>
        <v>6</v>
      </c>
      <c r="R4138" s="148">
        <v>46119</v>
      </c>
      <c r="S4138" s="11" t="s">
        <v>9</v>
      </c>
      <c r="T4138" s="46"/>
      <c r="U4138" s="47"/>
      <c r="V4138" s="46"/>
      <c r="W4138" s="88"/>
      <c r="X4138" s="14">
        <f t="shared" si="3381"/>
        <v>0</v>
      </c>
      <c r="Y4138" s="46"/>
      <c r="Z4138" s="47"/>
      <c r="AA4138" s="46"/>
      <c r="AB4138" s="88"/>
      <c r="AC4138" s="14">
        <f t="shared" si="3382"/>
        <v>0</v>
      </c>
      <c r="AD4138" s="46"/>
      <c r="AE4138" s="47"/>
      <c r="AF4138" s="46"/>
      <c r="AG4138" s="88"/>
      <c r="AH4138" s="14">
        <f t="shared" si="3383"/>
        <v>0</v>
      </c>
      <c r="AI4138" s="15">
        <f t="shared" si="3380"/>
        <v>0</v>
      </c>
    </row>
    <row r="4139" spans="1:36" x14ac:dyDescent="0.15">
      <c r="A4139" s="11" t="s">
        <v>66</v>
      </c>
      <c r="B4139" s="18">
        <v>1</v>
      </c>
      <c r="C4139" s="19">
        <v>1</v>
      </c>
      <c r="D4139" s="18"/>
      <c r="E4139" s="32">
        <v>1</v>
      </c>
      <c r="F4139" s="14">
        <f t="shared" si="3376"/>
        <v>3</v>
      </c>
      <c r="G4139" s="18"/>
      <c r="H4139" s="19"/>
      <c r="I4139" s="18"/>
      <c r="J4139" s="32">
        <v>1</v>
      </c>
      <c r="K4139" s="14">
        <f t="shared" si="3377"/>
        <v>1</v>
      </c>
      <c r="L4139" s="18">
        <v>1</v>
      </c>
      <c r="M4139" s="19">
        <v>1</v>
      </c>
      <c r="N4139" s="18"/>
      <c r="O4139" s="32">
        <v>1</v>
      </c>
      <c r="P4139" s="14">
        <f t="shared" si="3378"/>
        <v>3</v>
      </c>
      <c r="Q4139" s="15">
        <f t="shared" si="3379"/>
        <v>7</v>
      </c>
      <c r="R4139" s="93">
        <v>46133</v>
      </c>
      <c r="S4139" s="11" t="s">
        <v>9</v>
      </c>
      <c r="T4139" s="46"/>
      <c r="U4139" s="47"/>
      <c r="V4139" s="46"/>
      <c r="W4139" s="88"/>
      <c r="X4139" s="14">
        <f t="shared" si="3381"/>
        <v>0</v>
      </c>
      <c r="Y4139" s="46"/>
      <c r="Z4139" s="47"/>
      <c r="AA4139" s="46"/>
      <c r="AB4139" s="88"/>
      <c r="AC4139" s="14">
        <f t="shared" si="3382"/>
        <v>0</v>
      </c>
      <c r="AD4139" s="46"/>
      <c r="AE4139" s="47"/>
      <c r="AF4139" s="46"/>
      <c r="AG4139" s="88"/>
      <c r="AH4139" s="14">
        <f t="shared" si="3383"/>
        <v>0</v>
      </c>
      <c r="AI4139" s="15">
        <f t="shared" si="3380"/>
        <v>0</v>
      </c>
    </row>
    <row r="4140" spans="1:36" x14ac:dyDescent="0.15">
      <c r="A4140" s="194" t="s">
        <v>9</v>
      </c>
      <c r="B4140" s="197"/>
      <c r="C4140" s="196"/>
      <c r="D4140" s="197"/>
      <c r="E4140" s="198"/>
      <c r="F4140" s="199">
        <f t="shared" si="3376"/>
        <v>0</v>
      </c>
      <c r="G4140" s="197"/>
      <c r="H4140" s="196"/>
      <c r="I4140" s="197">
        <v>2</v>
      </c>
      <c r="J4140" s="198">
        <v>3</v>
      </c>
      <c r="K4140" s="199">
        <f t="shared" si="3377"/>
        <v>5</v>
      </c>
      <c r="L4140" s="197"/>
      <c r="M4140" s="196"/>
      <c r="N4140" s="197">
        <v>2</v>
      </c>
      <c r="O4140" s="198"/>
      <c r="P4140" s="199">
        <f t="shared" si="3378"/>
        <v>2</v>
      </c>
      <c r="Q4140" s="200">
        <f t="shared" si="3379"/>
        <v>7</v>
      </c>
      <c r="R4140" s="148">
        <v>46156</v>
      </c>
      <c r="S4140" s="11" t="s">
        <v>9</v>
      </c>
      <c r="T4140" s="62"/>
      <c r="U4140" s="47"/>
      <c r="V4140" s="46"/>
      <c r="W4140" s="47"/>
      <c r="X4140" s="123">
        <f t="shared" si="3381"/>
        <v>0</v>
      </c>
      <c r="Y4140" s="46"/>
      <c r="Z4140" s="47"/>
      <c r="AA4140" s="46"/>
      <c r="AB4140" s="47"/>
      <c r="AC4140" s="123">
        <f t="shared" si="3382"/>
        <v>0</v>
      </c>
      <c r="AD4140" s="46"/>
      <c r="AE4140" s="47"/>
      <c r="AF4140" s="46"/>
      <c r="AG4140" s="47"/>
      <c r="AH4140" s="123">
        <f t="shared" si="3383"/>
        <v>0</v>
      </c>
      <c r="AI4140" s="72">
        <f t="shared" si="3380"/>
        <v>0</v>
      </c>
    </row>
    <row r="4141" spans="1:36" x14ac:dyDescent="0.15">
      <c r="A4141" s="11" t="s">
        <v>101</v>
      </c>
      <c r="B4141" s="18">
        <v>1</v>
      </c>
      <c r="C4141" s="19">
        <v>2</v>
      </c>
      <c r="D4141" s="18"/>
      <c r="E4141" s="32"/>
      <c r="F4141" s="14">
        <f t="shared" si="3376"/>
        <v>3</v>
      </c>
      <c r="G4141" s="18">
        <v>5</v>
      </c>
      <c r="H4141" s="19">
        <v>5</v>
      </c>
      <c r="I4141" s="18"/>
      <c r="J4141" s="32">
        <v>1</v>
      </c>
      <c r="K4141" s="14">
        <f t="shared" si="3377"/>
        <v>11</v>
      </c>
      <c r="L4141" s="18">
        <v>1</v>
      </c>
      <c r="M4141" s="19">
        <v>2</v>
      </c>
      <c r="N4141" s="18"/>
      <c r="O4141" s="32"/>
      <c r="P4141" s="14">
        <f t="shared" si="3378"/>
        <v>3</v>
      </c>
      <c r="Q4141" s="15">
        <f t="shared" si="3379"/>
        <v>17</v>
      </c>
      <c r="R4141" s="93">
        <v>46155</v>
      </c>
      <c r="S4141" s="11" t="s">
        <v>9</v>
      </c>
      <c r="T4141" s="89"/>
      <c r="U4141" s="88"/>
      <c r="V4141" s="89"/>
      <c r="W4141" s="88"/>
      <c r="X4141" s="14">
        <f t="shared" si="3381"/>
        <v>0</v>
      </c>
      <c r="Y4141" s="89"/>
      <c r="Z4141" s="88"/>
      <c r="AA4141" s="89"/>
      <c r="AB4141" s="88"/>
      <c r="AC4141" s="14">
        <f t="shared" si="3382"/>
        <v>0</v>
      </c>
      <c r="AD4141" s="89"/>
      <c r="AE4141" s="88"/>
      <c r="AF4141" s="89"/>
      <c r="AG4141" s="88"/>
      <c r="AH4141" s="14">
        <f t="shared" si="3383"/>
        <v>0</v>
      </c>
      <c r="AI4141" s="15">
        <f t="shared" si="3380"/>
        <v>0</v>
      </c>
    </row>
    <row r="4142" spans="1:36" ht="14.25" thickBot="1" x14ac:dyDescent="0.2">
      <c r="A4142" s="20" t="s">
        <v>9</v>
      </c>
      <c r="B4142" s="21"/>
      <c r="C4142" s="22"/>
      <c r="D4142" s="21"/>
      <c r="E4142" s="105"/>
      <c r="F4142" s="14">
        <f t="shared" si="3376"/>
        <v>0</v>
      </c>
      <c r="G4142" s="21"/>
      <c r="H4142" s="22"/>
      <c r="I4142" s="21"/>
      <c r="J4142" s="105"/>
      <c r="K4142" s="14">
        <f t="shared" si="3377"/>
        <v>0</v>
      </c>
      <c r="L4142" s="21"/>
      <c r="M4142" s="22"/>
      <c r="N4142" s="21"/>
      <c r="O4142" s="105"/>
      <c r="P4142" s="14">
        <f t="shared" si="3378"/>
        <v>0</v>
      </c>
      <c r="Q4142" s="24">
        <f t="shared" si="3379"/>
        <v>0</v>
      </c>
      <c r="S4142" s="11" t="s">
        <v>9</v>
      </c>
      <c r="T4142" s="48"/>
      <c r="U4142" s="49"/>
      <c r="V4142" s="48"/>
      <c r="W4142" s="109"/>
      <c r="X4142" s="14">
        <f t="shared" si="3381"/>
        <v>0</v>
      </c>
      <c r="Y4142" s="48"/>
      <c r="Z4142" s="49"/>
      <c r="AA4142" s="48"/>
      <c r="AB4142" s="109"/>
      <c r="AC4142" s="14">
        <f t="shared" si="3382"/>
        <v>0</v>
      </c>
      <c r="AD4142" s="48"/>
      <c r="AE4142" s="49"/>
      <c r="AF4142" s="48"/>
      <c r="AG4142" s="109"/>
      <c r="AH4142" s="14">
        <f t="shared" si="3383"/>
        <v>0</v>
      </c>
      <c r="AI4142" s="24">
        <f t="shared" si="3380"/>
        <v>0</v>
      </c>
    </row>
    <row r="4143" spans="1:36" ht="14.25" thickBot="1" x14ac:dyDescent="0.2">
      <c r="A4143" s="25" t="s">
        <v>10</v>
      </c>
      <c r="B4143" s="26">
        <f>SUM(B4132:B4142)</f>
        <v>10</v>
      </c>
      <c r="C4143" s="26">
        <f>SUM(C4132:C4142)</f>
        <v>12</v>
      </c>
      <c r="D4143" s="27">
        <f>SUM(D4132:D4142)</f>
        <v>12</v>
      </c>
      <c r="E4143" s="27">
        <f>SUM(E4132:E4142)</f>
        <v>11</v>
      </c>
      <c r="F4143" s="28">
        <f>SUM(B4143:E4143)</f>
        <v>45</v>
      </c>
      <c r="G4143" s="26">
        <f>SUM(G4132:G4142)</f>
        <v>22</v>
      </c>
      <c r="H4143" s="26">
        <f>SUM(H4132:H4142)</f>
        <v>14</v>
      </c>
      <c r="I4143" s="27">
        <f>SUM(I4132:I4142)</f>
        <v>15</v>
      </c>
      <c r="J4143" s="27">
        <f>SUM(J4132:J4142)</f>
        <v>17</v>
      </c>
      <c r="K4143" s="28">
        <f>SUM(G4143:J4143)</f>
        <v>68</v>
      </c>
      <c r="L4143" s="26">
        <f>SUM(L4132:L4142)</f>
        <v>9</v>
      </c>
      <c r="M4143" s="26">
        <f>SUM(M4132:M4142)</f>
        <v>10</v>
      </c>
      <c r="N4143" s="27">
        <f>SUM(N4132:N4142)</f>
        <v>13</v>
      </c>
      <c r="O4143" s="27">
        <f>SUM(O4132:O4142)</f>
        <v>10</v>
      </c>
      <c r="P4143" s="28">
        <f>SUM(L4143:O4143)</f>
        <v>42</v>
      </c>
      <c r="Q4143" s="29">
        <f t="shared" si="3379"/>
        <v>155</v>
      </c>
      <c r="S4143" s="25" t="s">
        <v>10</v>
      </c>
      <c r="T4143" s="26">
        <f>SUM(T4132:T4142)</f>
        <v>251</v>
      </c>
      <c r="U4143" s="26">
        <f>SUM(U4132:U4142)</f>
        <v>538</v>
      </c>
      <c r="V4143" s="27">
        <f>SUM(V4132:V4142)</f>
        <v>334</v>
      </c>
      <c r="W4143" s="27">
        <f>SUM(W4132:W4142)</f>
        <v>320</v>
      </c>
      <c r="X4143" s="28">
        <f>SUM(T4143:W4143)</f>
        <v>1443</v>
      </c>
      <c r="Y4143" s="26">
        <f>SUM(Y4132:Y4142)</f>
        <v>224</v>
      </c>
      <c r="Z4143" s="26">
        <f>SUM(Z4132:Z4142)</f>
        <v>535</v>
      </c>
      <c r="AA4143" s="27">
        <f>SUM(AA4132:AA4142)</f>
        <v>262</v>
      </c>
      <c r="AB4143" s="27">
        <f>SUM(AB4132:AB4142)</f>
        <v>318</v>
      </c>
      <c r="AC4143" s="28">
        <f>SUM(Y4143:AB4143)</f>
        <v>1339</v>
      </c>
      <c r="AD4143" s="26">
        <f>SUM(AD4132:AD4142)</f>
        <v>272</v>
      </c>
      <c r="AE4143" s="26">
        <f>SUM(AE4132:AE4142)</f>
        <v>716</v>
      </c>
      <c r="AF4143" s="27">
        <f>SUM(AF4132:AF4142)</f>
        <v>444</v>
      </c>
      <c r="AG4143" s="27">
        <f>SUM(AG4132:AG4142)</f>
        <v>279</v>
      </c>
      <c r="AH4143" s="28">
        <f>SUM(AD4143:AG4143)</f>
        <v>1711</v>
      </c>
      <c r="AI4143" s="29">
        <f t="shared" si="3380"/>
        <v>4493</v>
      </c>
    </row>
    <row r="4144" spans="1:36" x14ac:dyDescent="0.15">
      <c r="A4144" s="30" t="s">
        <v>2864</v>
      </c>
      <c r="B4144" s="31">
        <v>2</v>
      </c>
      <c r="C4144" s="32"/>
      <c r="D4144" s="33">
        <v>3</v>
      </c>
      <c r="E4144" s="32"/>
      <c r="F4144" s="14">
        <f>SUM(B4144:E4144)</f>
        <v>5</v>
      </c>
      <c r="G4144" s="31">
        <v>2</v>
      </c>
      <c r="H4144" s="32"/>
      <c r="I4144" s="33">
        <v>3</v>
      </c>
      <c r="J4144" s="32"/>
      <c r="K4144" s="14">
        <f>SUM(G4144:J4144)</f>
        <v>5</v>
      </c>
      <c r="L4144" s="31">
        <v>2</v>
      </c>
      <c r="M4144" s="32"/>
      <c r="N4144" s="33">
        <v>3</v>
      </c>
      <c r="O4144" s="32"/>
      <c r="P4144" s="14">
        <f>SUM(L4144:O4144)</f>
        <v>5</v>
      </c>
      <c r="Q4144" s="15">
        <f t="shared" si="3379"/>
        <v>15</v>
      </c>
      <c r="R4144" s="56">
        <v>46100</v>
      </c>
      <c r="S4144" s="30" t="s">
        <v>2860</v>
      </c>
      <c r="T4144" s="37"/>
      <c r="U4144" s="19">
        <v>1</v>
      </c>
      <c r="V4144" s="18">
        <v>1</v>
      </c>
      <c r="W4144" s="32"/>
      <c r="X4144" s="14">
        <f t="shared" ref="X4144" si="3388">SUM(T4144:W4144)</f>
        <v>2</v>
      </c>
      <c r="Y4144" s="37"/>
      <c r="Z4144" s="19">
        <v>1</v>
      </c>
      <c r="AA4144" s="18">
        <v>1</v>
      </c>
      <c r="AB4144" s="32"/>
      <c r="AC4144" s="14">
        <f t="shared" ref="AC4144" si="3389">SUM(Y4144:AB4144)</f>
        <v>2</v>
      </c>
      <c r="AD4144" s="37"/>
      <c r="AE4144" s="19">
        <v>1</v>
      </c>
      <c r="AF4144" s="18">
        <v>1</v>
      </c>
      <c r="AG4144" s="32"/>
      <c r="AH4144" s="14">
        <f t="shared" ref="AH4144" si="3390">SUM(AD4144:AG4144)</f>
        <v>2</v>
      </c>
      <c r="AI4144" s="15">
        <f t="shared" ref="AI4144" si="3391">X4144+AC4144+AH4144</f>
        <v>6</v>
      </c>
      <c r="AJ4144" s="56">
        <v>46097</v>
      </c>
    </row>
    <row r="4145" spans="1:37" x14ac:dyDescent="0.15">
      <c r="A4145" s="30" t="s">
        <v>2865</v>
      </c>
      <c r="B4145" s="37"/>
      <c r="C4145" s="19">
        <v>2</v>
      </c>
      <c r="D4145" s="18">
        <v>3</v>
      </c>
      <c r="E4145" s="32">
        <v>1</v>
      </c>
      <c r="F4145" s="14">
        <f t="shared" ref="F4145:F4167" si="3392">SUM(B4145:E4145)</f>
        <v>6</v>
      </c>
      <c r="G4145" s="37"/>
      <c r="H4145" s="19">
        <v>2</v>
      </c>
      <c r="I4145" s="18">
        <v>3</v>
      </c>
      <c r="J4145" s="32">
        <v>1</v>
      </c>
      <c r="K4145" s="14">
        <f t="shared" ref="K4145:K4167" si="3393">SUM(G4145:J4145)</f>
        <v>6</v>
      </c>
      <c r="L4145" s="37"/>
      <c r="M4145" s="19">
        <v>2</v>
      </c>
      <c r="N4145" s="18">
        <v>3</v>
      </c>
      <c r="O4145" s="32">
        <v>1</v>
      </c>
      <c r="P4145" s="14">
        <f t="shared" ref="P4145:P4167" si="3394">SUM(L4145:O4145)</f>
        <v>6</v>
      </c>
      <c r="Q4145" s="15">
        <f t="shared" si="3379"/>
        <v>18</v>
      </c>
      <c r="R4145" s="56">
        <v>46100</v>
      </c>
      <c r="S4145" s="30" t="s">
        <v>2861</v>
      </c>
      <c r="T4145" s="37"/>
      <c r="U4145" s="19"/>
      <c r="V4145" s="18"/>
      <c r="W4145" s="32"/>
      <c r="X4145" s="14">
        <f t="shared" ref="X4145:X4166" si="3395">SUM(T4145:W4145)</f>
        <v>0</v>
      </c>
      <c r="Y4145" s="37">
        <v>15</v>
      </c>
      <c r="Z4145" s="19">
        <v>15</v>
      </c>
      <c r="AA4145" s="18">
        <v>15</v>
      </c>
      <c r="AB4145" s="32"/>
      <c r="AC4145" s="14">
        <f t="shared" ref="AC4145:AC4166" si="3396">SUM(Y4145:AB4145)</f>
        <v>45</v>
      </c>
      <c r="AD4145" s="37"/>
      <c r="AE4145" s="19"/>
      <c r="AF4145" s="18"/>
      <c r="AG4145" s="32"/>
      <c r="AH4145" s="14">
        <f t="shared" ref="AH4145:AH4166" si="3397">SUM(AD4145:AG4145)</f>
        <v>0</v>
      </c>
      <c r="AI4145" s="15">
        <f t="shared" si="3380"/>
        <v>45</v>
      </c>
      <c r="AJ4145" s="56">
        <v>46095</v>
      </c>
    </row>
    <row r="4146" spans="1:37" x14ac:dyDescent="0.15">
      <c r="A4146" s="30" t="s">
        <v>2867</v>
      </c>
      <c r="B4146" s="37"/>
      <c r="C4146" s="19"/>
      <c r="D4146" s="18"/>
      <c r="E4146" s="32">
        <v>3</v>
      </c>
      <c r="F4146" s="14">
        <f t="shared" ref="F4146" si="3398">SUM(B4146:E4146)</f>
        <v>3</v>
      </c>
      <c r="G4146" s="37">
        <v>7</v>
      </c>
      <c r="H4146" s="19"/>
      <c r="I4146" s="18">
        <v>2</v>
      </c>
      <c r="J4146" s="32">
        <v>5</v>
      </c>
      <c r="K4146" s="14">
        <f t="shared" ref="K4146" si="3399">SUM(G4146:J4146)</f>
        <v>14</v>
      </c>
      <c r="L4146" s="37"/>
      <c r="M4146" s="19"/>
      <c r="N4146" s="18"/>
      <c r="O4146" s="32">
        <v>2</v>
      </c>
      <c r="P4146" s="14">
        <f t="shared" ref="P4146" si="3400">SUM(L4146:O4146)</f>
        <v>2</v>
      </c>
      <c r="Q4146" s="15">
        <f t="shared" ref="Q4146" si="3401">F4146+K4146+P4146</f>
        <v>19</v>
      </c>
      <c r="R4146" s="93">
        <v>46102</v>
      </c>
      <c r="S4146" s="30" t="s">
        <v>2863</v>
      </c>
      <c r="T4146" s="37">
        <v>3</v>
      </c>
      <c r="U4146" s="19">
        <v>5</v>
      </c>
      <c r="V4146" s="18">
        <v>5</v>
      </c>
      <c r="W4146" s="32">
        <v>1</v>
      </c>
      <c r="X4146" s="14">
        <f t="shared" si="3395"/>
        <v>14</v>
      </c>
      <c r="Y4146" s="37">
        <v>3</v>
      </c>
      <c r="Z4146" s="19">
        <v>5</v>
      </c>
      <c r="AA4146" s="18">
        <v>5</v>
      </c>
      <c r="AB4146" s="32">
        <v>1</v>
      </c>
      <c r="AC4146" s="14">
        <f t="shared" si="3396"/>
        <v>14</v>
      </c>
      <c r="AD4146" s="37">
        <v>3</v>
      </c>
      <c r="AE4146" s="19">
        <v>5</v>
      </c>
      <c r="AF4146" s="18">
        <v>5</v>
      </c>
      <c r="AG4146" s="32">
        <v>1</v>
      </c>
      <c r="AH4146" s="14">
        <f t="shared" si="3397"/>
        <v>14</v>
      </c>
      <c r="AI4146" s="15">
        <f t="shared" si="3380"/>
        <v>42</v>
      </c>
      <c r="AJ4146" s="56">
        <v>46099</v>
      </c>
    </row>
    <row r="4147" spans="1:37" x14ac:dyDescent="0.15">
      <c r="A4147" s="30" t="s">
        <v>2869</v>
      </c>
      <c r="B4147" s="37"/>
      <c r="C4147" s="19">
        <v>2</v>
      </c>
      <c r="D4147" s="18">
        <v>2</v>
      </c>
      <c r="E4147" s="32">
        <v>2</v>
      </c>
      <c r="F4147" s="14">
        <f t="shared" si="3392"/>
        <v>6</v>
      </c>
      <c r="G4147" s="37"/>
      <c r="H4147" s="19">
        <v>2</v>
      </c>
      <c r="I4147" s="18">
        <v>2</v>
      </c>
      <c r="J4147" s="32">
        <v>2</v>
      </c>
      <c r="K4147" s="14">
        <f t="shared" si="3393"/>
        <v>6</v>
      </c>
      <c r="L4147" s="37"/>
      <c r="M4147" s="19">
        <v>2</v>
      </c>
      <c r="N4147" s="18">
        <v>2</v>
      </c>
      <c r="O4147" s="32">
        <v>2</v>
      </c>
      <c r="P4147" s="14">
        <f t="shared" si="3394"/>
        <v>6</v>
      </c>
      <c r="Q4147" s="15">
        <f t="shared" si="3379"/>
        <v>18</v>
      </c>
      <c r="R4147" s="56">
        <v>46107</v>
      </c>
      <c r="S4147" s="207" t="s">
        <v>2743</v>
      </c>
      <c r="T4147" s="195"/>
      <c r="U4147" s="196"/>
      <c r="V4147" s="197">
        <v>2</v>
      </c>
      <c r="W4147" s="198"/>
      <c r="X4147" s="199">
        <f t="shared" si="3395"/>
        <v>2</v>
      </c>
      <c r="Y4147" s="195"/>
      <c r="Z4147" s="196"/>
      <c r="AA4147" s="197"/>
      <c r="AB4147" s="198"/>
      <c r="AC4147" s="199">
        <f t="shared" si="3396"/>
        <v>0</v>
      </c>
      <c r="AD4147" s="195">
        <v>2</v>
      </c>
      <c r="AE4147" s="196"/>
      <c r="AF4147" s="197"/>
      <c r="AG4147" s="198"/>
      <c r="AH4147" s="199">
        <f t="shared" si="3397"/>
        <v>2</v>
      </c>
      <c r="AI4147" s="200">
        <f t="shared" si="3380"/>
        <v>4</v>
      </c>
      <c r="AJ4147" s="148">
        <v>46099</v>
      </c>
    </row>
    <row r="4148" spans="1:37" x14ac:dyDescent="0.15">
      <c r="A4148" s="30" t="s">
        <v>88</v>
      </c>
      <c r="B4148" s="37">
        <v>1</v>
      </c>
      <c r="C4148" s="19"/>
      <c r="D4148" s="18"/>
      <c r="E4148" s="32"/>
      <c r="F4148" s="14">
        <f t="shared" si="3392"/>
        <v>1</v>
      </c>
      <c r="G4148" s="37">
        <v>2</v>
      </c>
      <c r="H4148" s="19"/>
      <c r="I4148" s="18"/>
      <c r="J4148" s="32"/>
      <c r="K4148" s="14">
        <f t="shared" si="3393"/>
        <v>2</v>
      </c>
      <c r="L4148" s="37">
        <v>1</v>
      </c>
      <c r="M4148" s="19"/>
      <c r="N4148" s="18"/>
      <c r="O4148" s="32"/>
      <c r="P4148" s="14">
        <f t="shared" si="3394"/>
        <v>1</v>
      </c>
      <c r="Q4148" s="15">
        <f t="shared" si="3379"/>
        <v>4</v>
      </c>
      <c r="R4148" s="56">
        <v>46106</v>
      </c>
      <c r="S4148" s="30" t="s">
        <v>2743</v>
      </c>
      <c r="T4148" s="37"/>
      <c r="U4148" s="19"/>
      <c r="V4148" s="18">
        <v>3</v>
      </c>
      <c r="W4148" s="32"/>
      <c r="X4148" s="14">
        <f t="shared" si="3395"/>
        <v>3</v>
      </c>
      <c r="Y4148" s="37"/>
      <c r="Z4148" s="19"/>
      <c r="AA4148" s="18"/>
      <c r="AB4148" s="32"/>
      <c r="AC4148" s="14">
        <f t="shared" si="3396"/>
        <v>0</v>
      </c>
      <c r="AD4148" s="37"/>
      <c r="AE4148" s="19">
        <v>2</v>
      </c>
      <c r="AF4148" s="18"/>
      <c r="AG4148" s="32"/>
      <c r="AH4148" s="14">
        <f t="shared" si="3397"/>
        <v>2</v>
      </c>
      <c r="AI4148" s="15">
        <f t="shared" si="3380"/>
        <v>5</v>
      </c>
      <c r="AJ4148" s="56">
        <v>46100</v>
      </c>
    </row>
    <row r="4149" spans="1:37" x14ac:dyDescent="0.15">
      <c r="A4149" s="30" t="s">
        <v>2872</v>
      </c>
      <c r="B4149" s="37"/>
      <c r="C4149" s="19"/>
      <c r="D4149" s="18">
        <v>1</v>
      </c>
      <c r="E4149" s="32"/>
      <c r="F4149" s="14">
        <f t="shared" si="3392"/>
        <v>1</v>
      </c>
      <c r="G4149" s="37"/>
      <c r="H4149" s="19"/>
      <c r="I4149" s="18">
        <v>1</v>
      </c>
      <c r="J4149" s="32"/>
      <c r="K4149" s="14">
        <f t="shared" si="3393"/>
        <v>1</v>
      </c>
      <c r="L4149" s="37"/>
      <c r="M4149" s="19"/>
      <c r="N4149" s="18">
        <v>1</v>
      </c>
      <c r="O4149" s="32"/>
      <c r="P4149" s="14">
        <f t="shared" si="3394"/>
        <v>1</v>
      </c>
      <c r="Q4149" s="15">
        <f t="shared" si="3379"/>
        <v>3</v>
      </c>
      <c r="R4149" s="56">
        <v>46108</v>
      </c>
      <c r="S4149" s="30" t="s">
        <v>2866</v>
      </c>
      <c r="T4149" s="37">
        <v>1</v>
      </c>
      <c r="U4149" s="19">
        <v>4</v>
      </c>
      <c r="V4149" s="18"/>
      <c r="W4149" s="32">
        <v>1</v>
      </c>
      <c r="X4149" s="14">
        <f t="shared" si="3395"/>
        <v>6</v>
      </c>
      <c r="Y4149" s="37">
        <v>1</v>
      </c>
      <c r="Z4149" s="19">
        <v>4</v>
      </c>
      <c r="AA4149" s="18"/>
      <c r="AB4149" s="32">
        <v>1</v>
      </c>
      <c r="AC4149" s="14">
        <f t="shared" si="3396"/>
        <v>6</v>
      </c>
      <c r="AD4149" s="37">
        <v>1</v>
      </c>
      <c r="AE4149" s="19">
        <v>4</v>
      </c>
      <c r="AF4149" s="18"/>
      <c r="AG4149" s="32">
        <v>1</v>
      </c>
      <c r="AH4149" s="14">
        <f t="shared" si="3397"/>
        <v>6</v>
      </c>
      <c r="AI4149" s="15">
        <f t="shared" si="3380"/>
        <v>18</v>
      </c>
      <c r="AJ4149" s="56">
        <v>46104</v>
      </c>
    </row>
    <row r="4150" spans="1:37" x14ac:dyDescent="0.15">
      <c r="A4150" s="30" t="s">
        <v>88</v>
      </c>
      <c r="B4150" s="37">
        <v>2</v>
      </c>
      <c r="C4150" s="19"/>
      <c r="D4150" s="18"/>
      <c r="E4150" s="32"/>
      <c r="F4150" s="14">
        <f t="shared" si="3392"/>
        <v>2</v>
      </c>
      <c r="G4150" s="37">
        <v>2</v>
      </c>
      <c r="H4150" s="19"/>
      <c r="I4150" s="18"/>
      <c r="J4150" s="32"/>
      <c r="K4150" s="14">
        <f t="shared" si="3393"/>
        <v>2</v>
      </c>
      <c r="L4150" s="37">
        <v>2</v>
      </c>
      <c r="M4150" s="19"/>
      <c r="N4150" s="18"/>
      <c r="O4150" s="32"/>
      <c r="P4150" s="14">
        <f t="shared" si="3394"/>
        <v>2</v>
      </c>
      <c r="Q4150" s="15">
        <f t="shared" si="3379"/>
        <v>6</v>
      </c>
      <c r="R4150" s="93">
        <v>46107</v>
      </c>
      <c r="S4150" s="30" t="s">
        <v>2868</v>
      </c>
      <c r="T4150" s="37">
        <v>1</v>
      </c>
      <c r="U4150" s="19">
        <v>1</v>
      </c>
      <c r="V4150" s="18"/>
      <c r="W4150" s="32">
        <v>5</v>
      </c>
      <c r="X4150" s="14">
        <f t="shared" si="3395"/>
        <v>7</v>
      </c>
      <c r="Y4150" s="37">
        <v>1</v>
      </c>
      <c r="Z4150" s="19">
        <v>1</v>
      </c>
      <c r="AA4150" s="18"/>
      <c r="AB4150" s="32">
        <v>5</v>
      </c>
      <c r="AC4150" s="14">
        <f t="shared" si="3396"/>
        <v>7</v>
      </c>
      <c r="AD4150" s="37">
        <v>1</v>
      </c>
      <c r="AE4150" s="19">
        <v>1</v>
      </c>
      <c r="AF4150" s="18"/>
      <c r="AG4150" s="32">
        <v>5</v>
      </c>
      <c r="AH4150" s="14">
        <f t="shared" si="3397"/>
        <v>7</v>
      </c>
      <c r="AI4150" s="15">
        <f t="shared" si="3380"/>
        <v>21</v>
      </c>
      <c r="AJ4150" s="56">
        <v>46106</v>
      </c>
    </row>
    <row r="4151" spans="1:37" x14ac:dyDescent="0.15">
      <c r="A4151" s="30" t="s">
        <v>2875</v>
      </c>
      <c r="B4151" s="37"/>
      <c r="C4151" s="19"/>
      <c r="D4151" s="18"/>
      <c r="E4151" s="32">
        <v>1</v>
      </c>
      <c r="F4151" s="14">
        <f t="shared" si="3392"/>
        <v>1</v>
      </c>
      <c r="G4151" s="37"/>
      <c r="H4151" s="19"/>
      <c r="I4151" s="18"/>
      <c r="J4151" s="32">
        <v>1</v>
      </c>
      <c r="K4151" s="14">
        <f t="shared" si="3393"/>
        <v>1</v>
      </c>
      <c r="L4151" s="37"/>
      <c r="M4151" s="19"/>
      <c r="N4151" s="18"/>
      <c r="O4151" s="32">
        <v>1</v>
      </c>
      <c r="P4151" s="14">
        <f t="shared" si="3394"/>
        <v>1</v>
      </c>
      <c r="Q4151" s="15">
        <f t="shared" si="3379"/>
        <v>3</v>
      </c>
      <c r="R4151" s="56">
        <v>46115</v>
      </c>
      <c r="S4151" s="30" t="s">
        <v>2871</v>
      </c>
      <c r="T4151" s="37">
        <v>2</v>
      </c>
      <c r="U4151" s="19">
        <v>3</v>
      </c>
      <c r="V4151" s="18">
        <v>1</v>
      </c>
      <c r="W4151" s="32">
        <v>2</v>
      </c>
      <c r="X4151" s="14">
        <f t="shared" si="3395"/>
        <v>8</v>
      </c>
      <c r="Y4151" s="37">
        <v>2</v>
      </c>
      <c r="Z4151" s="19">
        <v>3</v>
      </c>
      <c r="AA4151" s="18">
        <v>1</v>
      </c>
      <c r="AB4151" s="32">
        <v>2</v>
      </c>
      <c r="AC4151" s="14">
        <f t="shared" si="3396"/>
        <v>8</v>
      </c>
      <c r="AD4151" s="37">
        <v>2</v>
      </c>
      <c r="AE4151" s="19">
        <v>3</v>
      </c>
      <c r="AF4151" s="18">
        <v>1</v>
      </c>
      <c r="AG4151" s="32">
        <v>2</v>
      </c>
      <c r="AH4151" s="14">
        <f t="shared" si="3397"/>
        <v>8</v>
      </c>
      <c r="AI4151" s="15">
        <f t="shared" si="3380"/>
        <v>24</v>
      </c>
      <c r="AJ4151" s="56">
        <v>46108</v>
      </c>
    </row>
    <row r="4152" spans="1:37" x14ac:dyDescent="0.15">
      <c r="A4152" s="30" t="s">
        <v>88</v>
      </c>
      <c r="B4152" s="37"/>
      <c r="C4152" s="19"/>
      <c r="D4152" s="18"/>
      <c r="E4152" s="32"/>
      <c r="F4152" s="14">
        <f t="shared" ref="F4152" si="3402">SUM(B4152:E4152)</f>
        <v>0</v>
      </c>
      <c r="G4152" s="37">
        <v>1</v>
      </c>
      <c r="H4152" s="19"/>
      <c r="I4152" s="18"/>
      <c r="J4152" s="32"/>
      <c r="K4152" s="14">
        <f t="shared" ref="K4152" si="3403">SUM(G4152:J4152)</f>
        <v>1</v>
      </c>
      <c r="L4152" s="37"/>
      <c r="M4152" s="19"/>
      <c r="N4152" s="18"/>
      <c r="O4152" s="32"/>
      <c r="P4152" s="14">
        <f t="shared" ref="P4152" si="3404">SUM(L4152:O4152)</f>
        <v>0</v>
      </c>
      <c r="Q4152" s="15">
        <f t="shared" ref="Q4152" si="3405">F4152+K4152+P4152</f>
        <v>1</v>
      </c>
      <c r="R4152" s="93">
        <v>46118</v>
      </c>
      <c r="S4152" s="30" t="s">
        <v>2743</v>
      </c>
      <c r="T4152" s="37">
        <v>2</v>
      </c>
      <c r="U4152" s="19"/>
      <c r="V4152" s="18">
        <v>2</v>
      </c>
      <c r="W4152" s="32"/>
      <c r="X4152" s="14">
        <f t="shared" si="3395"/>
        <v>4</v>
      </c>
      <c r="Y4152" s="37">
        <v>2</v>
      </c>
      <c r="Z4152" s="19"/>
      <c r="AA4152" s="18"/>
      <c r="AB4152" s="32"/>
      <c r="AC4152" s="14">
        <f t="shared" si="3396"/>
        <v>2</v>
      </c>
      <c r="AD4152" s="37">
        <v>2</v>
      </c>
      <c r="AE4152" s="19"/>
      <c r="AF4152" s="18"/>
      <c r="AG4152" s="32"/>
      <c r="AH4152" s="14">
        <f t="shared" si="3397"/>
        <v>2</v>
      </c>
      <c r="AI4152" s="15">
        <f t="shared" si="3380"/>
        <v>8</v>
      </c>
      <c r="AJ4152" s="56">
        <v>46108</v>
      </c>
    </row>
    <row r="4153" spans="1:37" x14ac:dyDescent="0.15">
      <c r="A4153" s="30" t="s">
        <v>88</v>
      </c>
      <c r="B4153" s="37"/>
      <c r="C4153" s="19"/>
      <c r="D4153" s="18">
        <v>1</v>
      </c>
      <c r="E4153" s="32"/>
      <c r="F4153" s="14">
        <f t="shared" si="3392"/>
        <v>1</v>
      </c>
      <c r="G4153" s="37"/>
      <c r="H4153" s="19"/>
      <c r="I4153" s="18">
        <v>1</v>
      </c>
      <c r="J4153" s="32"/>
      <c r="K4153" s="14">
        <f t="shared" si="3393"/>
        <v>1</v>
      </c>
      <c r="L4153" s="37"/>
      <c r="M4153" s="19"/>
      <c r="N4153" s="18">
        <v>1</v>
      </c>
      <c r="O4153" s="32"/>
      <c r="P4153" s="14">
        <f t="shared" si="3394"/>
        <v>1</v>
      </c>
      <c r="Q4153" s="15">
        <f t="shared" si="3379"/>
        <v>3</v>
      </c>
      <c r="R4153" s="93">
        <v>46132</v>
      </c>
      <c r="S4153" s="30" t="s">
        <v>2873</v>
      </c>
      <c r="T4153" s="37">
        <v>3</v>
      </c>
      <c r="U4153" s="19">
        <v>4</v>
      </c>
      <c r="V4153" s="18">
        <v>3</v>
      </c>
      <c r="W4153" s="32">
        <v>2</v>
      </c>
      <c r="X4153" s="14">
        <f t="shared" si="3395"/>
        <v>12</v>
      </c>
      <c r="Y4153" s="37">
        <v>3</v>
      </c>
      <c r="Z4153" s="19">
        <v>4</v>
      </c>
      <c r="AA4153" s="18">
        <v>3</v>
      </c>
      <c r="AB4153" s="32">
        <v>2</v>
      </c>
      <c r="AC4153" s="14">
        <f t="shared" si="3396"/>
        <v>12</v>
      </c>
      <c r="AD4153" s="37">
        <v>3</v>
      </c>
      <c r="AE4153" s="19">
        <v>4</v>
      </c>
      <c r="AF4153" s="18">
        <v>3</v>
      </c>
      <c r="AG4153" s="32">
        <v>2</v>
      </c>
      <c r="AH4153" s="14">
        <f t="shared" si="3397"/>
        <v>12</v>
      </c>
      <c r="AI4153" s="15">
        <f t="shared" si="3380"/>
        <v>36</v>
      </c>
      <c r="AJ4153" s="56">
        <v>46111</v>
      </c>
    </row>
    <row r="4154" spans="1:37" x14ac:dyDescent="0.15">
      <c r="A4154" s="30" t="s">
        <v>2911</v>
      </c>
      <c r="B4154" s="37"/>
      <c r="C4154" s="19"/>
      <c r="D4154" s="18"/>
      <c r="E4154" s="32"/>
      <c r="F4154" s="14">
        <f t="shared" si="3392"/>
        <v>0</v>
      </c>
      <c r="G4154" s="37"/>
      <c r="H4154" s="19">
        <v>1</v>
      </c>
      <c r="I4154" s="18"/>
      <c r="J4154" s="32"/>
      <c r="K4154" s="14">
        <f t="shared" si="3393"/>
        <v>1</v>
      </c>
      <c r="L4154" s="37"/>
      <c r="M4154" s="19"/>
      <c r="N4154" s="18"/>
      <c r="O4154" s="32"/>
      <c r="P4154" s="14">
        <f t="shared" si="3394"/>
        <v>0</v>
      </c>
      <c r="Q4154" s="15">
        <f t="shared" si="3379"/>
        <v>1</v>
      </c>
      <c r="R4154" s="93">
        <v>46153</v>
      </c>
      <c r="S4154" s="30" t="s">
        <v>2874</v>
      </c>
      <c r="T4154" s="37"/>
      <c r="U4154" s="19"/>
      <c r="V4154" s="18"/>
      <c r="W4154" s="32">
        <v>1</v>
      </c>
      <c r="X4154" s="14">
        <f t="shared" si="3395"/>
        <v>1</v>
      </c>
      <c r="Y4154" s="37"/>
      <c r="Z4154" s="19"/>
      <c r="AA4154" s="18"/>
      <c r="AB4154" s="32">
        <v>1</v>
      </c>
      <c r="AC4154" s="14">
        <f t="shared" si="3396"/>
        <v>1</v>
      </c>
      <c r="AD4154" s="37"/>
      <c r="AE4154" s="19"/>
      <c r="AF4154" s="18"/>
      <c r="AG4154" s="32">
        <v>1</v>
      </c>
      <c r="AH4154" s="14">
        <f t="shared" si="3397"/>
        <v>1</v>
      </c>
      <c r="AI4154" s="15">
        <f t="shared" si="3380"/>
        <v>3</v>
      </c>
      <c r="AJ4154" s="56">
        <v>46114</v>
      </c>
    </row>
    <row r="4155" spans="1:37" x14ac:dyDescent="0.15">
      <c r="A4155" s="30" t="s">
        <v>88</v>
      </c>
      <c r="B4155" s="37"/>
      <c r="C4155" s="19"/>
      <c r="D4155" s="18"/>
      <c r="E4155" s="32"/>
      <c r="F4155" s="14">
        <f t="shared" si="3392"/>
        <v>0</v>
      </c>
      <c r="G4155" s="37"/>
      <c r="H4155" s="19"/>
      <c r="I4155" s="18"/>
      <c r="J4155" s="32">
        <v>1</v>
      </c>
      <c r="K4155" s="14">
        <f t="shared" si="3393"/>
        <v>1</v>
      </c>
      <c r="L4155" s="37"/>
      <c r="M4155" s="19"/>
      <c r="N4155" s="18"/>
      <c r="O4155" s="32"/>
      <c r="P4155" s="14">
        <f t="shared" si="3394"/>
        <v>0</v>
      </c>
      <c r="Q4155" s="15">
        <f t="shared" si="3379"/>
        <v>1</v>
      </c>
      <c r="R4155" s="93">
        <v>46155</v>
      </c>
      <c r="S4155" s="30" t="s">
        <v>2876</v>
      </c>
      <c r="T4155" s="37"/>
      <c r="U4155" s="19"/>
      <c r="V4155" s="18"/>
      <c r="W4155" s="32">
        <v>1</v>
      </c>
      <c r="X4155" s="14">
        <f t="shared" si="3395"/>
        <v>1</v>
      </c>
      <c r="Y4155" s="37"/>
      <c r="Z4155" s="19"/>
      <c r="AA4155" s="18"/>
      <c r="AB4155" s="32">
        <v>1</v>
      </c>
      <c r="AC4155" s="14">
        <f t="shared" si="3396"/>
        <v>1</v>
      </c>
      <c r="AD4155" s="37"/>
      <c r="AE4155" s="19"/>
      <c r="AF4155" s="18"/>
      <c r="AG4155" s="32">
        <v>1</v>
      </c>
      <c r="AH4155" s="14">
        <f t="shared" si="3397"/>
        <v>1</v>
      </c>
      <c r="AI4155" s="15">
        <f t="shared" si="3380"/>
        <v>3</v>
      </c>
      <c r="AJ4155" s="56">
        <v>46115</v>
      </c>
    </row>
    <row r="4156" spans="1:37" x14ac:dyDescent="0.15">
      <c r="A4156" s="30" t="s">
        <v>88</v>
      </c>
      <c r="B4156" s="37"/>
      <c r="C4156" s="19">
        <v>1</v>
      </c>
      <c r="D4156" s="18"/>
      <c r="E4156" s="32"/>
      <c r="F4156" s="14">
        <f t="shared" si="3392"/>
        <v>1</v>
      </c>
      <c r="G4156" s="37"/>
      <c r="H4156" s="19">
        <v>1</v>
      </c>
      <c r="I4156" s="18"/>
      <c r="J4156" s="32"/>
      <c r="K4156" s="14">
        <f t="shared" si="3393"/>
        <v>1</v>
      </c>
      <c r="L4156" s="37"/>
      <c r="M4156" s="19">
        <v>1</v>
      </c>
      <c r="N4156" s="18"/>
      <c r="O4156" s="32"/>
      <c r="P4156" s="14">
        <f t="shared" si="3394"/>
        <v>1</v>
      </c>
      <c r="Q4156" s="15">
        <f t="shared" si="3379"/>
        <v>3</v>
      </c>
      <c r="R4156" s="93">
        <v>46157</v>
      </c>
      <c r="S4156" s="30" t="s">
        <v>2877</v>
      </c>
      <c r="T4156" s="37"/>
      <c r="U4156" s="19">
        <v>3</v>
      </c>
      <c r="V4156" s="18">
        <v>1</v>
      </c>
      <c r="W4156" s="32"/>
      <c r="X4156" s="14">
        <f t="shared" si="3395"/>
        <v>4</v>
      </c>
      <c r="Y4156" s="37"/>
      <c r="Z4156" s="19">
        <v>3</v>
      </c>
      <c r="AA4156" s="18">
        <v>1</v>
      </c>
      <c r="AB4156" s="32"/>
      <c r="AC4156" s="14">
        <f t="shared" si="3396"/>
        <v>4</v>
      </c>
      <c r="AD4156" s="37"/>
      <c r="AE4156" s="19">
        <v>3</v>
      </c>
      <c r="AF4156" s="18">
        <v>1</v>
      </c>
      <c r="AG4156" s="32"/>
      <c r="AH4156" s="14">
        <f t="shared" si="3397"/>
        <v>4</v>
      </c>
      <c r="AI4156" s="15">
        <f t="shared" si="3380"/>
        <v>12</v>
      </c>
      <c r="AJ4156" s="56">
        <v>46120</v>
      </c>
    </row>
    <row r="4157" spans="1:37" x14ac:dyDescent="0.15">
      <c r="A4157" s="30" t="s">
        <v>2922</v>
      </c>
      <c r="B4157" s="37">
        <v>1</v>
      </c>
      <c r="C4157" s="19">
        <v>2</v>
      </c>
      <c r="D4157" s="18"/>
      <c r="E4157" s="32"/>
      <c r="F4157" s="14">
        <f t="shared" si="3392"/>
        <v>3</v>
      </c>
      <c r="G4157" s="37">
        <v>5</v>
      </c>
      <c r="H4157" s="19">
        <v>5</v>
      </c>
      <c r="I4157" s="18">
        <v>1</v>
      </c>
      <c r="J4157" s="32"/>
      <c r="K4157" s="14">
        <f t="shared" si="3393"/>
        <v>11</v>
      </c>
      <c r="L4157" s="37">
        <v>1</v>
      </c>
      <c r="M4157" s="19">
        <v>2</v>
      </c>
      <c r="N4157" s="18"/>
      <c r="O4157" s="32"/>
      <c r="P4157" s="14">
        <f t="shared" si="3394"/>
        <v>3</v>
      </c>
      <c r="Q4157" s="15">
        <f t="shared" si="3379"/>
        <v>17</v>
      </c>
      <c r="R4157" s="93">
        <v>46158</v>
      </c>
      <c r="S4157" s="206" t="s">
        <v>2743</v>
      </c>
      <c r="T4157" s="195"/>
      <c r="U4157" s="196"/>
      <c r="V4157" s="197"/>
      <c r="W4157" s="198">
        <v>2</v>
      </c>
      <c r="X4157" s="199">
        <f t="shared" ref="X4157" si="3406">SUM(T4157:W4157)</f>
        <v>2</v>
      </c>
      <c r="Y4157" s="195">
        <v>2</v>
      </c>
      <c r="Z4157" s="196"/>
      <c r="AA4157" s="197"/>
      <c r="AB4157" s="198"/>
      <c r="AC4157" s="199">
        <f t="shared" ref="AC4157" si="3407">SUM(Y4157:AB4157)</f>
        <v>2</v>
      </c>
      <c r="AD4157" s="195"/>
      <c r="AE4157" s="196"/>
      <c r="AF4157" s="197"/>
      <c r="AG4157" s="198">
        <v>2</v>
      </c>
      <c r="AH4157" s="199">
        <f t="shared" ref="AH4157" si="3408">SUM(AD4157:AG4157)</f>
        <v>2</v>
      </c>
      <c r="AI4157" s="200">
        <f t="shared" ref="AI4157" si="3409">X4157+AC4157+AH4157</f>
        <v>6</v>
      </c>
      <c r="AJ4157" s="148">
        <v>46119</v>
      </c>
    </row>
    <row r="4158" spans="1:37" x14ac:dyDescent="0.15">
      <c r="A4158" s="30" t="s">
        <v>88</v>
      </c>
      <c r="B4158" s="37"/>
      <c r="C4158" s="19"/>
      <c r="D4158" s="18"/>
      <c r="E4158" s="32"/>
      <c r="F4158" s="14">
        <f t="shared" si="3392"/>
        <v>0</v>
      </c>
      <c r="G4158" s="37"/>
      <c r="H4158" s="19"/>
      <c r="I4158" s="18"/>
      <c r="J4158" s="32"/>
      <c r="K4158" s="14">
        <f t="shared" si="3393"/>
        <v>0</v>
      </c>
      <c r="L4158" s="37"/>
      <c r="M4158" s="19"/>
      <c r="N4158" s="18"/>
      <c r="O4158" s="32">
        <v>1</v>
      </c>
      <c r="P4158" s="14">
        <f t="shared" si="3394"/>
        <v>1</v>
      </c>
      <c r="Q4158" s="15">
        <f t="shared" si="3379"/>
        <v>1</v>
      </c>
      <c r="R4158" s="93">
        <v>46167</v>
      </c>
      <c r="S4158" s="30" t="s">
        <v>2878</v>
      </c>
      <c r="T4158" s="37">
        <v>1</v>
      </c>
      <c r="U4158" s="19">
        <v>5</v>
      </c>
      <c r="V4158" s="18">
        <v>1</v>
      </c>
      <c r="W4158" s="32"/>
      <c r="X4158" s="14">
        <f t="shared" ref="X4158:X4163" si="3410">SUM(T4158:W4158)</f>
        <v>7</v>
      </c>
      <c r="Y4158" s="37">
        <v>1</v>
      </c>
      <c r="Z4158" s="19">
        <v>5</v>
      </c>
      <c r="AA4158" s="18">
        <v>1</v>
      </c>
      <c r="AB4158" s="32"/>
      <c r="AC4158" s="14">
        <f t="shared" ref="AC4158:AC4163" si="3411">SUM(Y4158:AB4158)</f>
        <v>7</v>
      </c>
      <c r="AD4158" s="37">
        <v>1</v>
      </c>
      <c r="AE4158" s="19">
        <v>5</v>
      </c>
      <c r="AF4158" s="18">
        <v>1</v>
      </c>
      <c r="AG4158" s="32"/>
      <c r="AH4158" s="14">
        <f t="shared" ref="AH4158:AH4163" si="3412">SUM(AD4158:AG4158)</f>
        <v>7</v>
      </c>
      <c r="AI4158" s="15">
        <f t="shared" ref="AI4158:AI4163" si="3413">X4158+AC4158+AH4158</f>
        <v>21</v>
      </c>
      <c r="AJ4158" s="56">
        <v>46121</v>
      </c>
    </row>
    <row r="4159" spans="1:37" x14ac:dyDescent="0.15">
      <c r="A4159" s="30"/>
      <c r="B4159" s="37"/>
      <c r="C4159" s="19"/>
      <c r="D4159" s="18"/>
      <c r="E4159" s="32"/>
      <c r="F4159" s="14">
        <f t="shared" si="3392"/>
        <v>0</v>
      </c>
      <c r="G4159" s="37"/>
      <c r="H4159" s="19"/>
      <c r="I4159" s="18"/>
      <c r="J4159" s="32"/>
      <c r="K4159" s="14">
        <f t="shared" si="3393"/>
        <v>0</v>
      </c>
      <c r="L4159" s="37"/>
      <c r="M4159" s="19"/>
      <c r="N4159" s="18"/>
      <c r="O4159" s="32"/>
      <c r="P4159" s="14">
        <f t="shared" si="3394"/>
        <v>0</v>
      </c>
      <c r="Q4159" s="15">
        <f t="shared" si="3379"/>
        <v>0</v>
      </c>
      <c r="S4159" s="30" t="s">
        <v>2879</v>
      </c>
      <c r="T4159" s="37">
        <v>3</v>
      </c>
      <c r="U4159" s="19">
        <v>5</v>
      </c>
      <c r="V4159" s="18">
        <v>1</v>
      </c>
      <c r="W4159" s="32">
        <v>4</v>
      </c>
      <c r="X4159" s="14">
        <f t="shared" si="3410"/>
        <v>13</v>
      </c>
      <c r="Y4159" s="37">
        <v>3</v>
      </c>
      <c r="Z4159" s="19">
        <v>5</v>
      </c>
      <c r="AA4159" s="18">
        <v>1</v>
      </c>
      <c r="AB4159" s="32">
        <v>4</v>
      </c>
      <c r="AC4159" s="14">
        <f t="shared" si="3411"/>
        <v>13</v>
      </c>
      <c r="AD4159" s="37">
        <v>3</v>
      </c>
      <c r="AE4159" s="19">
        <v>5</v>
      </c>
      <c r="AF4159" s="18">
        <v>1</v>
      </c>
      <c r="AG4159" s="32">
        <v>4</v>
      </c>
      <c r="AH4159" s="14">
        <f t="shared" si="3412"/>
        <v>13</v>
      </c>
      <c r="AI4159" s="15">
        <f t="shared" si="3413"/>
        <v>39</v>
      </c>
      <c r="AJ4159" s="56">
        <v>46122</v>
      </c>
      <c r="AK4159" s="16"/>
    </row>
    <row r="4160" spans="1:37" x14ac:dyDescent="0.15">
      <c r="A4160" s="30"/>
      <c r="B4160" s="37"/>
      <c r="C4160" s="19"/>
      <c r="D4160" s="18"/>
      <c r="E4160" s="32"/>
      <c r="F4160" s="14">
        <f t="shared" si="3392"/>
        <v>0</v>
      </c>
      <c r="G4160" s="37"/>
      <c r="H4160" s="19"/>
      <c r="I4160" s="18"/>
      <c r="J4160" s="32"/>
      <c r="K4160" s="14">
        <f t="shared" si="3393"/>
        <v>0</v>
      </c>
      <c r="L4160" s="37"/>
      <c r="M4160" s="19"/>
      <c r="N4160" s="18"/>
      <c r="O4160" s="32"/>
      <c r="P4160" s="14">
        <f t="shared" si="3394"/>
        <v>0</v>
      </c>
      <c r="Q4160" s="15">
        <f t="shared" si="3379"/>
        <v>0</v>
      </c>
      <c r="S4160" s="30" t="s">
        <v>2881</v>
      </c>
      <c r="T4160" s="37">
        <v>2</v>
      </c>
      <c r="U4160" s="19"/>
      <c r="V4160" s="18"/>
      <c r="W4160" s="32">
        <v>4</v>
      </c>
      <c r="X4160" s="14">
        <f t="shared" si="3410"/>
        <v>6</v>
      </c>
      <c r="Y4160" s="37">
        <v>2</v>
      </c>
      <c r="Z4160" s="19"/>
      <c r="AA4160" s="18"/>
      <c r="AB4160" s="32">
        <v>4</v>
      </c>
      <c r="AC4160" s="14">
        <f t="shared" si="3411"/>
        <v>6</v>
      </c>
      <c r="AD4160" s="37">
        <v>2</v>
      </c>
      <c r="AE4160" s="19"/>
      <c r="AF4160" s="18"/>
      <c r="AG4160" s="32">
        <v>4</v>
      </c>
      <c r="AH4160" s="14">
        <f t="shared" si="3412"/>
        <v>6</v>
      </c>
      <c r="AI4160" s="15">
        <f t="shared" si="3413"/>
        <v>18</v>
      </c>
      <c r="AJ4160" s="56">
        <v>46122</v>
      </c>
      <c r="AK4160" s="16"/>
    </row>
    <row r="4161" spans="1:36" x14ac:dyDescent="0.15">
      <c r="A4161" s="30"/>
      <c r="B4161" s="37"/>
      <c r="C4161" s="19"/>
      <c r="D4161" s="18"/>
      <c r="E4161" s="32"/>
      <c r="F4161" s="14">
        <f t="shared" si="3392"/>
        <v>0</v>
      </c>
      <c r="G4161" s="37"/>
      <c r="H4161" s="19"/>
      <c r="I4161" s="18"/>
      <c r="J4161" s="32"/>
      <c r="K4161" s="14">
        <f t="shared" si="3393"/>
        <v>0</v>
      </c>
      <c r="L4161" s="37"/>
      <c r="M4161" s="19"/>
      <c r="N4161" s="18"/>
      <c r="O4161" s="32"/>
      <c r="P4161" s="14">
        <f t="shared" si="3394"/>
        <v>0</v>
      </c>
      <c r="Q4161" s="15">
        <f t="shared" si="3379"/>
        <v>0</v>
      </c>
      <c r="S4161" s="30" t="s">
        <v>2882</v>
      </c>
      <c r="T4161" s="37">
        <v>2</v>
      </c>
      <c r="U4161" s="19">
        <v>1</v>
      </c>
      <c r="V4161" s="18">
        <v>1</v>
      </c>
      <c r="W4161" s="32"/>
      <c r="X4161" s="14">
        <f t="shared" si="3410"/>
        <v>4</v>
      </c>
      <c r="Y4161" s="37">
        <v>2</v>
      </c>
      <c r="Z4161" s="19">
        <v>1</v>
      </c>
      <c r="AA4161" s="18">
        <v>1</v>
      </c>
      <c r="AB4161" s="32"/>
      <c r="AC4161" s="14">
        <f t="shared" si="3411"/>
        <v>4</v>
      </c>
      <c r="AD4161" s="37">
        <v>2</v>
      </c>
      <c r="AE4161" s="19">
        <v>1</v>
      </c>
      <c r="AF4161" s="18">
        <v>1</v>
      </c>
      <c r="AG4161" s="32"/>
      <c r="AH4161" s="14">
        <f t="shared" si="3412"/>
        <v>4</v>
      </c>
      <c r="AI4161" s="15">
        <f t="shared" si="3413"/>
        <v>12</v>
      </c>
      <c r="AJ4161" s="56">
        <v>46125</v>
      </c>
    </row>
    <row r="4162" spans="1:36" x14ac:dyDescent="0.15">
      <c r="A4162" s="30"/>
      <c r="B4162" s="37"/>
      <c r="C4162" s="19"/>
      <c r="D4162" s="18"/>
      <c r="E4162" s="32"/>
      <c r="F4162" s="14">
        <f t="shared" si="3392"/>
        <v>0</v>
      </c>
      <c r="G4162" s="37"/>
      <c r="H4162" s="19"/>
      <c r="I4162" s="18"/>
      <c r="J4162" s="32"/>
      <c r="K4162" s="14">
        <f t="shared" si="3393"/>
        <v>0</v>
      </c>
      <c r="L4162" s="37"/>
      <c r="M4162" s="19"/>
      <c r="N4162" s="18"/>
      <c r="O4162" s="32"/>
      <c r="P4162" s="14">
        <f t="shared" si="3394"/>
        <v>0</v>
      </c>
      <c r="Q4162" s="15">
        <f t="shared" si="3379"/>
        <v>0</v>
      </c>
      <c r="S4162" s="30" t="s">
        <v>2883</v>
      </c>
      <c r="T4162" s="37">
        <v>4</v>
      </c>
      <c r="U4162" s="19"/>
      <c r="V4162" s="18">
        <v>1</v>
      </c>
      <c r="W4162" s="32">
        <v>1</v>
      </c>
      <c r="X4162" s="14">
        <f t="shared" si="3410"/>
        <v>6</v>
      </c>
      <c r="Y4162" s="37">
        <v>4</v>
      </c>
      <c r="Z4162" s="19"/>
      <c r="AA4162" s="18">
        <v>1</v>
      </c>
      <c r="AB4162" s="32">
        <v>1</v>
      </c>
      <c r="AC4162" s="14">
        <f t="shared" si="3411"/>
        <v>6</v>
      </c>
      <c r="AD4162" s="37">
        <v>4</v>
      </c>
      <c r="AE4162" s="19"/>
      <c r="AF4162" s="18">
        <v>1</v>
      </c>
      <c r="AG4162" s="32">
        <v>1</v>
      </c>
      <c r="AH4162" s="14">
        <f t="shared" si="3412"/>
        <v>6</v>
      </c>
      <c r="AI4162" s="15">
        <f t="shared" si="3413"/>
        <v>18</v>
      </c>
      <c r="AJ4162" s="56">
        <v>46127</v>
      </c>
    </row>
    <row r="4163" spans="1:36" x14ac:dyDescent="0.15">
      <c r="A4163" s="39"/>
      <c r="B4163" s="37"/>
      <c r="C4163" s="19"/>
      <c r="D4163" s="18"/>
      <c r="E4163" s="32"/>
      <c r="F4163" s="14">
        <f t="shared" si="3392"/>
        <v>0</v>
      </c>
      <c r="G4163" s="37"/>
      <c r="H4163" s="19"/>
      <c r="I4163" s="18"/>
      <c r="J4163" s="32"/>
      <c r="K4163" s="14">
        <f t="shared" si="3393"/>
        <v>0</v>
      </c>
      <c r="L4163" s="37"/>
      <c r="M4163" s="19"/>
      <c r="N4163" s="18"/>
      <c r="O4163" s="32"/>
      <c r="P4163" s="14">
        <f t="shared" si="3394"/>
        <v>0</v>
      </c>
      <c r="Q4163" s="15">
        <f t="shared" si="3379"/>
        <v>0</v>
      </c>
      <c r="S4163" s="13"/>
      <c r="T4163" s="37"/>
      <c r="U4163" s="19"/>
      <c r="V4163" s="18"/>
      <c r="W4163" s="32"/>
      <c r="X4163" s="14">
        <f t="shared" si="3410"/>
        <v>0</v>
      </c>
      <c r="Y4163" s="37"/>
      <c r="Z4163" s="19"/>
      <c r="AA4163" s="18"/>
      <c r="AB4163" s="32"/>
      <c r="AC4163" s="14">
        <f t="shared" si="3411"/>
        <v>0</v>
      </c>
      <c r="AD4163" s="37"/>
      <c r="AE4163" s="19"/>
      <c r="AF4163" s="18"/>
      <c r="AG4163" s="32"/>
      <c r="AH4163" s="14">
        <f t="shared" si="3412"/>
        <v>0</v>
      </c>
      <c r="AI4163" s="15">
        <f t="shared" si="3413"/>
        <v>0</v>
      </c>
    </row>
    <row r="4164" spans="1:36" x14ac:dyDescent="0.15">
      <c r="A4164" s="30"/>
      <c r="B4164" s="37"/>
      <c r="C4164" s="19"/>
      <c r="D4164" s="18"/>
      <c r="E4164" s="32"/>
      <c r="F4164" s="14">
        <f t="shared" si="3392"/>
        <v>0</v>
      </c>
      <c r="G4164" s="37"/>
      <c r="H4164" s="19"/>
      <c r="I4164" s="18"/>
      <c r="J4164" s="32"/>
      <c r="K4164" s="14">
        <f t="shared" si="3393"/>
        <v>0</v>
      </c>
      <c r="L4164" s="37"/>
      <c r="M4164" s="19"/>
      <c r="N4164" s="18"/>
      <c r="O4164" s="32"/>
      <c r="P4164" s="14">
        <f t="shared" si="3394"/>
        <v>0</v>
      </c>
      <c r="Q4164" s="15">
        <f t="shared" si="3379"/>
        <v>0</v>
      </c>
      <c r="S4164" s="30" t="s">
        <v>2851</v>
      </c>
      <c r="T4164" s="31"/>
      <c r="U4164" s="32"/>
      <c r="V4164" s="33"/>
      <c r="W4164" s="32"/>
      <c r="X4164" s="14">
        <f t="shared" si="3395"/>
        <v>0</v>
      </c>
      <c r="Y4164" s="31"/>
      <c r="Z4164" s="32"/>
      <c r="AA4164" s="33"/>
      <c r="AB4164" s="32"/>
      <c r="AC4164" s="14">
        <f t="shared" si="3396"/>
        <v>0</v>
      </c>
      <c r="AD4164" s="31"/>
      <c r="AE4164" s="32"/>
      <c r="AF4164" s="33"/>
      <c r="AG4164" s="32"/>
      <c r="AH4164" s="14">
        <f t="shared" si="3397"/>
        <v>0</v>
      </c>
      <c r="AI4164" s="15">
        <f t="shared" si="3380"/>
        <v>0</v>
      </c>
      <c r="AJ4164" s="57" t="s">
        <v>1797</v>
      </c>
    </row>
    <row r="4165" spans="1:36" x14ac:dyDescent="0.15">
      <c r="A4165" s="30"/>
      <c r="B4165" s="37"/>
      <c r="C4165" s="19"/>
      <c r="D4165" s="18"/>
      <c r="E4165" s="32"/>
      <c r="F4165" s="14">
        <f t="shared" si="3392"/>
        <v>0</v>
      </c>
      <c r="G4165" s="37"/>
      <c r="H4165" s="19"/>
      <c r="I4165" s="18"/>
      <c r="J4165" s="32"/>
      <c r="K4165" s="14">
        <f t="shared" si="3393"/>
        <v>0</v>
      </c>
      <c r="L4165" s="37"/>
      <c r="M4165" s="19"/>
      <c r="N4165" s="18"/>
      <c r="O4165" s="32"/>
      <c r="P4165" s="14">
        <f t="shared" si="3394"/>
        <v>0</v>
      </c>
      <c r="Q4165" s="15">
        <f t="shared" si="3379"/>
        <v>0</v>
      </c>
      <c r="S4165" s="30" t="s">
        <v>1798</v>
      </c>
      <c r="T4165" s="31"/>
      <c r="U4165" s="32"/>
      <c r="V4165" s="33"/>
      <c r="W4165" s="32"/>
      <c r="X4165" s="14">
        <f t="shared" si="3395"/>
        <v>0</v>
      </c>
      <c r="Y4165" s="31"/>
      <c r="Z4165" s="32"/>
      <c r="AA4165" s="33"/>
      <c r="AB4165" s="32"/>
      <c r="AC4165" s="14">
        <f t="shared" si="3396"/>
        <v>0</v>
      </c>
      <c r="AD4165" s="31"/>
      <c r="AE4165" s="32"/>
      <c r="AF4165" s="33"/>
      <c r="AG4165" s="32"/>
      <c r="AH4165" s="14">
        <f t="shared" si="3397"/>
        <v>0</v>
      </c>
      <c r="AI4165" s="15">
        <f t="shared" si="3380"/>
        <v>0</v>
      </c>
      <c r="AJ4165" s="57" t="s">
        <v>868</v>
      </c>
    </row>
    <row r="4166" spans="1:36" x14ac:dyDescent="0.15">
      <c r="A4166" s="13"/>
      <c r="B4166" s="37"/>
      <c r="C4166" s="19"/>
      <c r="D4166" s="18"/>
      <c r="E4166" s="32"/>
      <c r="F4166" s="14">
        <f t="shared" si="3392"/>
        <v>0</v>
      </c>
      <c r="G4166" s="37"/>
      <c r="H4166" s="19"/>
      <c r="I4166" s="18"/>
      <c r="J4166" s="32"/>
      <c r="K4166" s="14">
        <f t="shared" si="3393"/>
        <v>0</v>
      </c>
      <c r="L4166" s="37"/>
      <c r="M4166" s="19"/>
      <c r="N4166" s="18"/>
      <c r="O4166" s="32"/>
      <c r="P4166" s="14">
        <f t="shared" si="3394"/>
        <v>0</v>
      </c>
      <c r="Q4166" s="15">
        <f t="shared" si="3379"/>
        <v>0</v>
      </c>
      <c r="S4166" s="30" t="s">
        <v>2852</v>
      </c>
      <c r="T4166" s="31"/>
      <c r="U4166" s="32"/>
      <c r="V4166" s="33"/>
      <c r="W4166" s="32"/>
      <c r="X4166" s="14">
        <f t="shared" si="3395"/>
        <v>0</v>
      </c>
      <c r="Y4166" s="31"/>
      <c r="Z4166" s="32"/>
      <c r="AA4166" s="33"/>
      <c r="AB4166" s="32"/>
      <c r="AC4166" s="14">
        <f t="shared" si="3396"/>
        <v>0</v>
      </c>
      <c r="AD4166" s="31"/>
      <c r="AE4166" s="32"/>
      <c r="AF4166" s="33"/>
      <c r="AG4166" s="32"/>
      <c r="AH4166" s="14">
        <f t="shared" si="3397"/>
        <v>0</v>
      </c>
      <c r="AI4166" s="15">
        <f t="shared" si="3380"/>
        <v>0</v>
      </c>
      <c r="AJ4166" s="57" t="s">
        <v>2503</v>
      </c>
    </row>
    <row r="4167" spans="1:36" ht="14.25" thickBot="1" x14ac:dyDescent="0.2">
      <c r="A4167" s="13"/>
      <c r="B4167" s="37"/>
      <c r="C4167" s="19"/>
      <c r="D4167" s="18"/>
      <c r="E4167" s="106"/>
      <c r="F4167" s="14">
        <f t="shared" si="3392"/>
        <v>0</v>
      </c>
      <c r="G4167" s="37"/>
      <c r="H4167" s="19"/>
      <c r="I4167" s="18"/>
      <c r="J4167" s="32"/>
      <c r="K4167" s="14">
        <f t="shared" si="3393"/>
        <v>0</v>
      </c>
      <c r="L4167" s="37"/>
      <c r="M4167" s="19"/>
      <c r="N4167" s="18"/>
      <c r="O4167" s="106"/>
      <c r="P4167" s="14">
        <f t="shared" si="3394"/>
        <v>0</v>
      </c>
      <c r="Q4167" s="24">
        <f t="shared" si="3379"/>
        <v>0</v>
      </c>
      <c r="S4167" s="30" t="s">
        <v>2824</v>
      </c>
      <c r="T4167" s="31"/>
      <c r="U4167" s="32"/>
      <c r="V4167" s="33"/>
      <c r="W4167" s="32"/>
      <c r="X4167" s="14">
        <f t="shared" ref="X4167" si="3414">SUM(T4167:W4167)</f>
        <v>0</v>
      </c>
      <c r="Y4167" s="31"/>
      <c r="Z4167" s="32"/>
      <c r="AA4167" s="33"/>
      <c r="AB4167" s="32"/>
      <c r="AC4167" s="14">
        <f t="shared" ref="AC4167" si="3415">SUM(Y4167:AB4167)</f>
        <v>0</v>
      </c>
      <c r="AD4167" s="31"/>
      <c r="AE4167" s="32"/>
      <c r="AF4167" s="33"/>
      <c r="AG4167" s="32"/>
      <c r="AH4167" s="14">
        <f t="shared" ref="AH4167" si="3416">SUM(AD4167:AG4167)</f>
        <v>0</v>
      </c>
      <c r="AI4167" s="15">
        <f t="shared" ref="AI4167" si="3417">X4167+AC4167+AH4167</f>
        <v>0</v>
      </c>
      <c r="AJ4167" s="57" t="s">
        <v>1291</v>
      </c>
    </row>
    <row r="4168" spans="1:36" ht="14.25" thickBot="1" x14ac:dyDescent="0.2">
      <c r="A4168" s="3" t="s">
        <v>11</v>
      </c>
      <c r="B4168" s="26">
        <f>SUM(B4144:B4167)</f>
        <v>6</v>
      </c>
      <c r="C4168" s="26">
        <f t="shared" ref="C4168:E4168" si="3418">SUM(C4144:C4167)</f>
        <v>7</v>
      </c>
      <c r="D4168" s="26">
        <f t="shared" si="3418"/>
        <v>10</v>
      </c>
      <c r="E4168" s="26">
        <f t="shared" si="3418"/>
        <v>7</v>
      </c>
      <c r="F4168" s="40">
        <f>SUM(F4144:F4167)</f>
        <v>30</v>
      </c>
      <c r="G4168" s="26">
        <f t="shared" ref="G4168:Q4168" si="3419">SUM(G4144:G4167)</f>
        <v>19</v>
      </c>
      <c r="H4168" s="26">
        <f t="shared" si="3419"/>
        <v>11</v>
      </c>
      <c r="I4168" s="27">
        <f t="shared" si="3419"/>
        <v>13</v>
      </c>
      <c r="J4168" s="27">
        <f t="shared" si="3419"/>
        <v>10</v>
      </c>
      <c r="K4168" s="40">
        <f t="shared" si="3419"/>
        <v>53</v>
      </c>
      <c r="L4168" s="26">
        <f t="shared" si="3419"/>
        <v>6</v>
      </c>
      <c r="M4168" s="26">
        <f t="shared" si="3419"/>
        <v>7</v>
      </c>
      <c r="N4168" s="26">
        <f t="shared" si="3419"/>
        <v>10</v>
      </c>
      <c r="O4168" s="26">
        <f t="shared" si="3419"/>
        <v>7</v>
      </c>
      <c r="P4168" s="40">
        <f t="shared" si="3419"/>
        <v>30</v>
      </c>
      <c r="Q4168" s="41">
        <f t="shared" si="3419"/>
        <v>113</v>
      </c>
      <c r="S4168" s="3" t="s">
        <v>11</v>
      </c>
      <c r="T4168" s="26">
        <f t="shared" ref="T4168:AI4168" si="3420">SUM(T4144:T4167)</f>
        <v>24</v>
      </c>
      <c r="U4168" s="26">
        <f t="shared" si="3420"/>
        <v>32</v>
      </c>
      <c r="V4168" s="26">
        <f t="shared" si="3420"/>
        <v>22</v>
      </c>
      <c r="W4168" s="26">
        <f t="shared" si="3420"/>
        <v>24</v>
      </c>
      <c r="X4168" s="40">
        <f t="shared" si="3420"/>
        <v>102</v>
      </c>
      <c r="Y4168" s="26">
        <f t="shared" si="3420"/>
        <v>41</v>
      </c>
      <c r="Z4168" s="26">
        <f t="shared" si="3420"/>
        <v>47</v>
      </c>
      <c r="AA4168" s="27">
        <f t="shared" si="3420"/>
        <v>30</v>
      </c>
      <c r="AB4168" s="27">
        <f t="shared" si="3420"/>
        <v>22</v>
      </c>
      <c r="AC4168" s="40">
        <f t="shared" si="3420"/>
        <v>140</v>
      </c>
      <c r="AD4168" s="26">
        <f t="shared" si="3420"/>
        <v>26</v>
      </c>
      <c r="AE4168" s="26">
        <f t="shared" si="3420"/>
        <v>34</v>
      </c>
      <c r="AF4168" s="26">
        <f t="shared" si="3420"/>
        <v>15</v>
      </c>
      <c r="AG4168" s="26">
        <f t="shared" si="3420"/>
        <v>24</v>
      </c>
      <c r="AH4168" s="40">
        <f t="shared" si="3420"/>
        <v>99</v>
      </c>
      <c r="AI4168" s="41">
        <f t="shared" si="3420"/>
        <v>341</v>
      </c>
    </row>
    <row r="4169" spans="1:36" ht="14.25" thickBot="1" x14ac:dyDescent="0.2">
      <c r="A4169" s="42" t="s">
        <v>12</v>
      </c>
      <c r="B4169" s="43">
        <f>B4143-B4168</f>
        <v>4</v>
      </c>
      <c r="C4169" s="43">
        <f t="shared" ref="C4169:Q4169" si="3421">C4143-C4168</f>
        <v>5</v>
      </c>
      <c r="D4169" s="43">
        <f t="shared" si="3421"/>
        <v>2</v>
      </c>
      <c r="E4169" s="43">
        <f t="shared" si="3421"/>
        <v>4</v>
      </c>
      <c r="F4169" s="43">
        <f t="shared" si="3421"/>
        <v>15</v>
      </c>
      <c r="G4169" s="43">
        <f t="shared" si="3421"/>
        <v>3</v>
      </c>
      <c r="H4169" s="43">
        <f t="shared" si="3421"/>
        <v>3</v>
      </c>
      <c r="I4169" s="43">
        <f t="shared" si="3421"/>
        <v>2</v>
      </c>
      <c r="J4169" s="43">
        <f t="shared" si="3421"/>
        <v>7</v>
      </c>
      <c r="K4169" s="43">
        <f t="shared" si="3421"/>
        <v>15</v>
      </c>
      <c r="L4169" s="43">
        <f t="shared" si="3421"/>
        <v>3</v>
      </c>
      <c r="M4169" s="43">
        <f t="shared" si="3421"/>
        <v>3</v>
      </c>
      <c r="N4169" s="43">
        <f t="shared" si="3421"/>
        <v>3</v>
      </c>
      <c r="O4169" s="43">
        <f t="shared" si="3421"/>
        <v>3</v>
      </c>
      <c r="P4169" s="43">
        <f t="shared" si="3421"/>
        <v>12</v>
      </c>
      <c r="Q4169" s="41">
        <f t="shared" si="3421"/>
        <v>42</v>
      </c>
      <c r="S4169" s="42" t="s">
        <v>12</v>
      </c>
      <c r="T4169" s="43">
        <f>T4143-T4168</f>
        <v>227</v>
      </c>
      <c r="U4169" s="43">
        <f t="shared" ref="U4169:AI4169" si="3422">U4143-U4168</f>
        <v>506</v>
      </c>
      <c r="V4169" s="43">
        <f t="shared" si="3422"/>
        <v>312</v>
      </c>
      <c r="W4169" s="43">
        <f t="shared" si="3422"/>
        <v>296</v>
      </c>
      <c r="X4169" s="43">
        <f t="shared" si="3422"/>
        <v>1341</v>
      </c>
      <c r="Y4169" s="43">
        <f t="shared" si="3422"/>
        <v>183</v>
      </c>
      <c r="Z4169" s="43">
        <f t="shared" si="3422"/>
        <v>488</v>
      </c>
      <c r="AA4169" s="43">
        <f t="shared" si="3422"/>
        <v>232</v>
      </c>
      <c r="AB4169" s="43">
        <f t="shared" si="3422"/>
        <v>296</v>
      </c>
      <c r="AC4169" s="43">
        <f t="shared" si="3422"/>
        <v>1199</v>
      </c>
      <c r="AD4169" s="43">
        <f t="shared" si="3422"/>
        <v>246</v>
      </c>
      <c r="AE4169" s="43">
        <f t="shared" si="3422"/>
        <v>682</v>
      </c>
      <c r="AF4169" s="43">
        <f t="shared" si="3422"/>
        <v>429</v>
      </c>
      <c r="AG4169" s="43">
        <f t="shared" si="3422"/>
        <v>255</v>
      </c>
      <c r="AH4169" s="43">
        <f t="shared" si="3422"/>
        <v>1612</v>
      </c>
      <c r="AI4169" s="41">
        <f t="shared" si="3422"/>
        <v>4152</v>
      </c>
    </row>
    <row r="4170" spans="1:36" x14ac:dyDescent="0.15">
      <c r="S4170" s="174" t="s">
        <v>2782</v>
      </c>
      <c r="T4170" s="101">
        <f>T4169/$X$4169*100</f>
        <v>16.927665920954514</v>
      </c>
      <c r="U4170" s="101">
        <f t="shared" ref="U4170:X4170" si="3423">U4169/$X$4169*100</f>
        <v>37.733035048471294</v>
      </c>
      <c r="V4170" s="101">
        <f t="shared" si="3423"/>
        <v>23.266219239373601</v>
      </c>
      <c r="W4170" s="101">
        <f t="shared" si="3423"/>
        <v>22.073079791200598</v>
      </c>
      <c r="X4170" s="101">
        <f t="shared" si="3423"/>
        <v>100</v>
      </c>
      <c r="Y4170" s="101">
        <f>Y4169/$AC$4169*100</f>
        <v>15.262718932443702</v>
      </c>
      <c r="Z4170" s="101">
        <f t="shared" ref="Z4170:AB4170" si="3424">Z4169/$AC$4169*100</f>
        <v>40.700583819849875</v>
      </c>
      <c r="AA4170" s="101">
        <f t="shared" si="3424"/>
        <v>19.349457881567975</v>
      </c>
      <c r="AB4170" s="101">
        <f t="shared" si="3424"/>
        <v>24.687239366138449</v>
      </c>
      <c r="AC4170" s="101">
        <f>AC4169/$AC$4169*100</f>
        <v>100</v>
      </c>
      <c r="AD4170" s="101">
        <f>AD4169/$AH$4169*100</f>
        <v>15.260545905707195</v>
      </c>
      <c r="AE4170" s="101">
        <f t="shared" ref="AE4170:AH4170" si="3425">AE4169/$AH$4169*100</f>
        <v>42.307692307692307</v>
      </c>
      <c r="AF4170" s="101">
        <f t="shared" si="3425"/>
        <v>26.612903225806448</v>
      </c>
      <c r="AG4170" s="101">
        <f t="shared" si="3425"/>
        <v>15.818858560794045</v>
      </c>
      <c r="AH4170" s="101">
        <f t="shared" si="3425"/>
        <v>100</v>
      </c>
      <c r="AI4170" s="52"/>
    </row>
    <row r="4171" spans="1:36" x14ac:dyDescent="0.15">
      <c r="S4171" s="172" t="s">
        <v>2781</v>
      </c>
      <c r="T4171" s="138">
        <v>24.1</v>
      </c>
      <c r="U4171" s="138">
        <v>33.1</v>
      </c>
      <c r="V4171" s="138">
        <v>25.1</v>
      </c>
      <c r="W4171" s="138">
        <v>17.7</v>
      </c>
      <c r="X4171" s="138">
        <f>SUM(T4171:W4171)</f>
        <v>100.00000000000001</v>
      </c>
      <c r="Y4171" s="138">
        <v>21.5</v>
      </c>
      <c r="Z4171" s="138">
        <v>34.200000000000003</v>
      </c>
      <c r="AA4171" s="138">
        <v>27.5</v>
      </c>
      <c r="AB4171" s="138">
        <v>16.8</v>
      </c>
      <c r="AC4171" s="138">
        <f>SUM(Y4171:AB4171)</f>
        <v>100</v>
      </c>
      <c r="AD4171" s="138">
        <v>23.5</v>
      </c>
      <c r="AE4171" s="138">
        <v>31.2</v>
      </c>
      <c r="AF4171" s="138">
        <v>27.3</v>
      </c>
      <c r="AG4171" s="138">
        <v>18</v>
      </c>
      <c r="AH4171" s="138">
        <f>SUM(AD4171:AG4171)</f>
        <v>100</v>
      </c>
    </row>
    <row r="4172" spans="1:36" ht="21.75" thickBot="1" x14ac:dyDescent="0.25">
      <c r="A4172" s="50" t="s">
        <v>13</v>
      </c>
      <c r="B4172" s="51"/>
      <c r="C4172" s="51"/>
      <c r="D4172" s="51"/>
      <c r="E4172" s="51"/>
      <c r="F4172" s="54" t="s">
        <v>26</v>
      </c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S4172" s="50" t="s">
        <v>14</v>
      </c>
      <c r="T4172" s="51"/>
      <c r="U4172" s="51"/>
      <c r="V4172" s="51"/>
      <c r="W4172" s="51"/>
      <c r="X4172" s="54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</row>
    <row r="4173" spans="1:36" ht="14.25" thickBot="1" x14ac:dyDescent="0.2">
      <c r="A4173" s="2" t="s">
        <v>0</v>
      </c>
      <c r="B4173" s="225" t="s">
        <v>15</v>
      </c>
      <c r="C4173" s="225"/>
      <c r="D4173" s="225"/>
      <c r="E4173" s="225"/>
      <c r="F4173" s="226"/>
      <c r="G4173" s="225" t="s">
        <v>1</v>
      </c>
      <c r="H4173" s="225"/>
      <c r="I4173" s="225"/>
      <c r="J4173" s="225"/>
      <c r="K4173" s="226"/>
      <c r="L4173" s="225" t="s">
        <v>16</v>
      </c>
      <c r="M4173" s="225"/>
      <c r="N4173" s="225"/>
      <c r="O4173" s="225"/>
      <c r="P4173" s="225"/>
      <c r="Q4173" s="227" t="s">
        <v>2</v>
      </c>
      <c r="S4173" s="2" t="s">
        <v>0</v>
      </c>
      <c r="T4173" s="224" t="s">
        <v>15</v>
      </c>
      <c r="U4173" s="225"/>
      <c r="V4173" s="225"/>
      <c r="W4173" s="225"/>
      <c r="X4173" s="226"/>
      <c r="Y4173" s="224" t="s">
        <v>1</v>
      </c>
      <c r="Z4173" s="225"/>
      <c r="AA4173" s="225"/>
      <c r="AB4173" s="225"/>
      <c r="AC4173" s="226"/>
      <c r="AD4173" s="224" t="s">
        <v>16</v>
      </c>
      <c r="AE4173" s="225"/>
      <c r="AF4173" s="225"/>
      <c r="AG4173" s="225"/>
      <c r="AH4173" s="226"/>
      <c r="AI4173" s="227" t="s">
        <v>2</v>
      </c>
    </row>
    <row r="4174" spans="1:36" ht="14.25" thickBot="1" x14ac:dyDescent="0.2">
      <c r="A4174" s="2" t="s">
        <v>3</v>
      </c>
      <c r="B4174" s="3" t="s">
        <v>4</v>
      </c>
      <c r="C4174" s="2" t="s">
        <v>5</v>
      </c>
      <c r="D4174" s="4" t="s">
        <v>6</v>
      </c>
      <c r="E4174" s="2" t="s">
        <v>821</v>
      </c>
      <c r="F4174" s="2" t="s">
        <v>7</v>
      </c>
      <c r="G4174" s="3" t="s">
        <v>4</v>
      </c>
      <c r="H4174" s="2" t="s">
        <v>5</v>
      </c>
      <c r="I4174" s="4" t="s">
        <v>6</v>
      </c>
      <c r="J4174" s="2" t="s">
        <v>820</v>
      </c>
      <c r="K4174" s="2" t="s">
        <v>7</v>
      </c>
      <c r="L4174" s="3" t="s">
        <v>4</v>
      </c>
      <c r="M4174" s="2" t="s">
        <v>5</v>
      </c>
      <c r="N4174" s="4" t="s">
        <v>6</v>
      </c>
      <c r="O4174" s="2" t="s">
        <v>820</v>
      </c>
      <c r="P4174" s="3" t="s">
        <v>7</v>
      </c>
      <c r="Q4174" s="228"/>
      <c r="S4174" s="2" t="s">
        <v>1954</v>
      </c>
      <c r="T4174" s="177" t="s">
        <v>2565</v>
      </c>
      <c r="U4174" s="178" t="s">
        <v>2566</v>
      </c>
      <c r="V4174" s="179" t="s">
        <v>2567</v>
      </c>
      <c r="W4174" s="178" t="s">
        <v>2568</v>
      </c>
      <c r="X4174" s="2" t="s">
        <v>7</v>
      </c>
      <c r="Y4174" s="177" t="s">
        <v>2565</v>
      </c>
      <c r="Z4174" s="178" t="s">
        <v>2566</v>
      </c>
      <c r="AA4174" s="179" t="s">
        <v>2567</v>
      </c>
      <c r="AB4174" s="178" t="s">
        <v>2568</v>
      </c>
      <c r="AC4174" s="2" t="s">
        <v>7</v>
      </c>
      <c r="AD4174" s="177" t="s">
        <v>2565</v>
      </c>
      <c r="AE4174" s="178" t="s">
        <v>2566</v>
      </c>
      <c r="AF4174" s="179" t="s">
        <v>2567</v>
      </c>
      <c r="AG4174" s="178" t="s">
        <v>2568</v>
      </c>
      <c r="AH4174" s="3" t="s">
        <v>7</v>
      </c>
      <c r="AI4174" s="228"/>
    </row>
    <row r="4175" spans="1:36" ht="14.25" thickBot="1" x14ac:dyDescent="0.2">
      <c r="A4175" s="217" t="s">
        <v>12</v>
      </c>
      <c r="B4175" s="218">
        <f>B4169</f>
        <v>4</v>
      </c>
      <c r="C4175" s="25">
        <f>C4169</f>
        <v>5</v>
      </c>
      <c r="D4175" s="218">
        <f>D4169</f>
        <v>2</v>
      </c>
      <c r="E4175" s="25">
        <f>E4169</f>
        <v>4</v>
      </c>
      <c r="F4175" s="28">
        <f>SUM(B4175:E4175)</f>
        <v>15</v>
      </c>
      <c r="G4175" s="218">
        <f>G4169</f>
        <v>3</v>
      </c>
      <c r="H4175" s="25">
        <f>H4169</f>
        <v>3</v>
      </c>
      <c r="I4175" s="218">
        <f>I4169</f>
        <v>2</v>
      </c>
      <c r="J4175" s="25">
        <f>J4169</f>
        <v>7</v>
      </c>
      <c r="K4175" s="28">
        <f>SUM(G4175:J4175)</f>
        <v>15</v>
      </c>
      <c r="L4175" s="218">
        <f>L4169</f>
        <v>3</v>
      </c>
      <c r="M4175" s="25">
        <f>M4169</f>
        <v>3</v>
      </c>
      <c r="N4175" s="218">
        <f>N4169</f>
        <v>3</v>
      </c>
      <c r="O4175" s="25">
        <f>O4169</f>
        <v>3</v>
      </c>
      <c r="P4175" s="28">
        <f>SUM(L4175:O4175)</f>
        <v>12</v>
      </c>
      <c r="Q4175" s="29">
        <f>F4175+K4175+P4175</f>
        <v>42</v>
      </c>
      <c r="S4175" s="5" t="s">
        <v>12</v>
      </c>
      <c r="T4175" s="6">
        <f>T4169</f>
        <v>227</v>
      </c>
      <c r="U4175" s="7">
        <f>U4169</f>
        <v>506</v>
      </c>
      <c r="V4175" s="6">
        <f>V4169</f>
        <v>312</v>
      </c>
      <c r="W4175" s="7">
        <f>W4169</f>
        <v>296</v>
      </c>
      <c r="X4175" s="8">
        <f>SUM(T4175:W4175)</f>
        <v>1341</v>
      </c>
      <c r="Y4175" s="6">
        <f>Y4169</f>
        <v>183</v>
      </c>
      <c r="Z4175" s="7">
        <f>Z4169</f>
        <v>488</v>
      </c>
      <c r="AA4175" s="6">
        <f>AA4169</f>
        <v>232</v>
      </c>
      <c r="AB4175" s="7">
        <f>AB4169</f>
        <v>296</v>
      </c>
      <c r="AC4175" s="8">
        <f>SUM(Y4175:AB4175)</f>
        <v>1199</v>
      </c>
      <c r="AD4175" s="7">
        <f>AD4169</f>
        <v>246</v>
      </c>
      <c r="AE4175" s="7">
        <f>AE4169</f>
        <v>682</v>
      </c>
      <c r="AF4175" s="6">
        <f>AF4169</f>
        <v>429</v>
      </c>
      <c r="AG4175" s="7">
        <f>AG4169</f>
        <v>255</v>
      </c>
      <c r="AH4175" s="8">
        <f>SUM(AD4175:AG4175)</f>
        <v>1612</v>
      </c>
      <c r="AI4175" s="9">
        <f>X4175+AC4175+AH4175</f>
        <v>4152</v>
      </c>
    </row>
    <row r="4176" spans="1:36" x14ac:dyDescent="0.15">
      <c r="A4176" s="142" t="s">
        <v>9</v>
      </c>
      <c r="B4176" s="31"/>
      <c r="C4176" s="32"/>
      <c r="D4176" s="33"/>
      <c r="E4176" s="32"/>
      <c r="F4176" s="14">
        <f t="shared" ref="F4176:F4185" si="3426">SUM(B4176:E4176)</f>
        <v>0</v>
      </c>
      <c r="G4176" s="31"/>
      <c r="H4176" s="32"/>
      <c r="I4176" s="33"/>
      <c r="J4176" s="32"/>
      <c r="K4176" s="14">
        <f t="shared" ref="K4176:K4185" si="3427">SUM(G4176:J4176)</f>
        <v>0</v>
      </c>
      <c r="L4176" s="31"/>
      <c r="M4176" s="32"/>
      <c r="N4176" s="33"/>
      <c r="O4176" s="32"/>
      <c r="P4176" s="14">
        <f t="shared" ref="P4176:P4185" si="3428">SUM(L4176:O4176)</f>
        <v>0</v>
      </c>
      <c r="Q4176" s="15">
        <f t="shared" ref="Q4176:Q4210" si="3429">F4176+K4176+P4176</f>
        <v>0</v>
      </c>
      <c r="S4176" s="11" t="s">
        <v>9</v>
      </c>
      <c r="T4176" s="12"/>
      <c r="U4176" s="13"/>
      <c r="V4176" s="12"/>
      <c r="W4176" s="30"/>
      <c r="X4176" s="14">
        <f>SUM(T4176:W4176)</f>
        <v>0</v>
      </c>
      <c r="Y4176" s="12"/>
      <c r="Z4176" s="13"/>
      <c r="AA4176" s="12"/>
      <c r="AB4176" s="30"/>
      <c r="AC4176" s="14">
        <f>SUM(Y4176:AB4176)</f>
        <v>0</v>
      </c>
      <c r="AD4176" s="12"/>
      <c r="AE4176" s="13"/>
      <c r="AF4176" s="12"/>
      <c r="AG4176" s="30"/>
      <c r="AH4176" s="14">
        <f>SUM(AD4176:AG4176)</f>
        <v>0</v>
      </c>
      <c r="AI4176" s="15">
        <f t="shared" ref="AI4176:AI4208" si="3430">X4176+AC4176+AH4176</f>
        <v>0</v>
      </c>
    </row>
    <row r="4177" spans="1:36" x14ac:dyDescent="0.15">
      <c r="A4177" s="11" t="s">
        <v>9</v>
      </c>
      <c r="B4177" s="37"/>
      <c r="C4177" s="19"/>
      <c r="D4177" s="18"/>
      <c r="E4177" s="32"/>
      <c r="F4177" s="14">
        <f t="shared" si="3426"/>
        <v>0</v>
      </c>
      <c r="G4177" s="37"/>
      <c r="H4177" s="19"/>
      <c r="I4177" s="18"/>
      <c r="J4177" s="32"/>
      <c r="K4177" s="14">
        <f t="shared" si="3427"/>
        <v>0</v>
      </c>
      <c r="L4177" s="37"/>
      <c r="M4177" s="19"/>
      <c r="N4177" s="18"/>
      <c r="O4177" s="32"/>
      <c r="P4177" s="14">
        <f t="shared" si="3428"/>
        <v>0</v>
      </c>
      <c r="Q4177" s="15">
        <f t="shared" si="3429"/>
        <v>0</v>
      </c>
      <c r="S4177" s="11" t="s">
        <v>9</v>
      </c>
      <c r="T4177" s="46">
        <v>33</v>
      </c>
      <c r="U4177" s="47">
        <v>33</v>
      </c>
      <c r="V4177" s="46">
        <v>17</v>
      </c>
      <c r="W4177" s="88"/>
      <c r="X4177" s="14">
        <f t="shared" ref="X4177:X4185" si="3431">SUM(T4177:W4177)</f>
        <v>83</v>
      </c>
      <c r="Y4177" s="46"/>
      <c r="Z4177" s="47"/>
      <c r="AA4177" s="46"/>
      <c r="AB4177" s="88"/>
      <c r="AC4177" s="14">
        <f t="shared" ref="AC4177:AC4185" si="3432">SUM(Y4177:AB4177)</f>
        <v>0</v>
      </c>
      <c r="AD4177" s="46">
        <v>41</v>
      </c>
      <c r="AE4177" s="47">
        <v>32</v>
      </c>
      <c r="AF4177" s="46">
        <v>27</v>
      </c>
      <c r="AG4177" s="88"/>
      <c r="AH4177" s="14">
        <f t="shared" ref="AH4177:AH4185" si="3433">SUM(AD4177:AG4177)</f>
        <v>100</v>
      </c>
      <c r="AI4177" s="15">
        <f t="shared" si="3430"/>
        <v>183</v>
      </c>
      <c r="AJ4177" s="93">
        <v>46161</v>
      </c>
    </row>
    <row r="4178" spans="1:36" x14ac:dyDescent="0.15">
      <c r="A4178" s="11" t="s">
        <v>9</v>
      </c>
      <c r="B4178" s="12"/>
      <c r="C4178" s="13"/>
      <c r="D4178" s="12"/>
      <c r="E4178" s="30"/>
      <c r="F4178" s="14">
        <f t="shared" si="3426"/>
        <v>0</v>
      </c>
      <c r="G4178" s="12"/>
      <c r="H4178" s="13"/>
      <c r="I4178" s="12"/>
      <c r="J4178" s="30"/>
      <c r="K4178" s="14">
        <f t="shared" si="3427"/>
        <v>0</v>
      </c>
      <c r="L4178" s="12"/>
      <c r="M4178" s="13"/>
      <c r="N4178" s="12"/>
      <c r="O4178" s="30"/>
      <c r="P4178" s="14">
        <f t="shared" si="3428"/>
        <v>0</v>
      </c>
      <c r="Q4178" s="15">
        <f t="shared" si="3429"/>
        <v>0</v>
      </c>
      <c r="S4178" s="11" t="s">
        <v>9</v>
      </c>
      <c r="T4178" s="46"/>
      <c r="U4178" s="47"/>
      <c r="V4178" s="46"/>
      <c r="W4178" s="88"/>
      <c r="X4178" s="14">
        <f t="shared" ref="X4178" si="3434">SUM(T4178:W4178)</f>
        <v>0</v>
      </c>
      <c r="Y4178" s="46"/>
      <c r="Z4178" s="47"/>
      <c r="AA4178" s="46"/>
      <c r="AB4178" s="88"/>
      <c r="AC4178" s="14">
        <f t="shared" ref="AC4178" si="3435">SUM(Y4178:AB4178)</f>
        <v>0</v>
      </c>
      <c r="AD4178" s="46"/>
      <c r="AE4178" s="47"/>
      <c r="AF4178" s="46"/>
      <c r="AG4178" s="88"/>
      <c r="AH4178" s="14">
        <f t="shared" ref="AH4178" si="3436">SUM(AD4178:AG4178)</f>
        <v>0</v>
      </c>
      <c r="AI4178" s="15">
        <f t="shared" ref="AI4178" si="3437">X4178+AC4178+AH4178</f>
        <v>0</v>
      </c>
    </row>
    <row r="4179" spans="1:36" x14ac:dyDescent="0.15">
      <c r="A4179" s="11" t="s">
        <v>9</v>
      </c>
      <c r="B4179" s="12"/>
      <c r="C4179" s="13"/>
      <c r="D4179" s="12"/>
      <c r="E4179" s="30"/>
      <c r="F4179" s="14">
        <f t="shared" si="3426"/>
        <v>0</v>
      </c>
      <c r="G4179" s="12"/>
      <c r="H4179" s="13"/>
      <c r="I4179" s="12"/>
      <c r="J4179" s="30"/>
      <c r="K4179" s="14">
        <f t="shared" si="3427"/>
        <v>0</v>
      </c>
      <c r="L4179" s="12"/>
      <c r="M4179" s="13"/>
      <c r="N4179" s="12"/>
      <c r="O4179" s="30"/>
      <c r="P4179" s="14">
        <f t="shared" si="3428"/>
        <v>0</v>
      </c>
      <c r="Q4179" s="15">
        <f t="shared" si="3429"/>
        <v>0</v>
      </c>
      <c r="S4179" s="11" t="s">
        <v>9</v>
      </c>
      <c r="T4179" s="46"/>
      <c r="U4179" s="47"/>
      <c r="V4179" s="46"/>
      <c r="W4179" s="88"/>
      <c r="X4179" s="14">
        <f t="shared" ref="X4179" si="3438">SUM(T4179:W4179)</f>
        <v>0</v>
      </c>
      <c r="Y4179" s="46"/>
      <c r="Z4179" s="47"/>
      <c r="AA4179" s="46"/>
      <c r="AB4179" s="88"/>
      <c r="AC4179" s="14">
        <f t="shared" ref="AC4179" si="3439">SUM(Y4179:AB4179)</f>
        <v>0</v>
      </c>
      <c r="AD4179" s="46"/>
      <c r="AE4179" s="47"/>
      <c r="AF4179" s="46"/>
      <c r="AG4179" s="88"/>
      <c r="AH4179" s="14">
        <f t="shared" ref="AH4179" si="3440">SUM(AD4179:AG4179)</f>
        <v>0</v>
      </c>
      <c r="AI4179" s="15">
        <f t="shared" ref="AI4179" si="3441">X4179+AC4179+AH4179</f>
        <v>0</v>
      </c>
    </row>
    <row r="4180" spans="1:36" x14ac:dyDescent="0.15">
      <c r="A4180" s="11" t="s">
        <v>9</v>
      </c>
      <c r="B4180" s="12"/>
      <c r="C4180" s="13"/>
      <c r="D4180" s="12"/>
      <c r="E4180" s="30"/>
      <c r="F4180" s="14">
        <f t="shared" si="3426"/>
        <v>0</v>
      </c>
      <c r="G4180" s="12"/>
      <c r="H4180" s="13"/>
      <c r="I4180" s="12"/>
      <c r="J4180" s="30"/>
      <c r="K4180" s="14">
        <f t="shared" si="3427"/>
        <v>0</v>
      </c>
      <c r="L4180" s="12"/>
      <c r="M4180" s="13"/>
      <c r="N4180" s="12"/>
      <c r="O4180" s="30"/>
      <c r="P4180" s="14">
        <f t="shared" si="3428"/>
        <v>0</v>
      </c>
      <c r="Q4180" s="15">
        <f t="shared" si="3429"/>
        <v>0</v>
      </c>
      <c r="S4180" s="11" t="s">
        <v>9</v>
      </c>
      <c r="T4180" s="46"/>
      <c r="U4180" s="47"/>
      <c r="V4180" s="46"/>
      <c r="W4180" s="88"/>
      <c r="X4180" s="14">
        <f t="shared" ref="X4180" si="3442">SUM(T4180:W4180)</f>
        <v>0</v>
      </c>
      <c r="Y4180" s="46"/>
      <c r="Z4180" s="47"/>
      <c r="AA4180" s="46"/>
      <c r="AB4180" s="88"/>
      <c r="AC4180" s="14">
        <f t="shared" ref="AC4180" si="3443">SUM(Y4180:AB4180)</f>
        <v>0</v>
      </c>
      <c r="AD4180" s="46"/>
      <c r="AE4180" s="47"/>
      <c r="AF4180" s="46"/>
      <c r="AG4180" s="88"/>
      <c r="AH4180" s="14">
        <f t="shared" ref="AH4180" si="3444">SUM(AD4180:AG4180)</f>
        <v>0</v>
      </c>
      <c r="AI4180" s="15">
        <f t="shared" ref="AI4180" si="3445">X4180+AC4180+AH4180</f>
        <v>0</v>
      </c>
    </row>
    <row r="4181" spans="1:36" x14ac:dyDescent="0.15">
      <c r="A4181" s="11" t="s">
        <v>9</v>
      </c>
      <c r="B4181" s="12"/>
      <c r="C4181" s="13"/>
      <c r="D4181" s="12"/>
      <c r="E4181" s="30"/>
      <c r="F4181" s="14">
        <f t="shared" si="3426"/>
        <v>0</v>
      </c>
      <c r="G4181" s="12"/>
      <c r="H4181" s="13"/>
      <c r="I4181" s="12"/>
      <c r="J4181" s="30"/>
      <c r="K4181" s="14">
        <f t="shared" si="3427"/>
        <v>0</v>
      </c>
      <c r="L4181" s="12"/>
      <c r="M4181" s="13"/>
      <c r="N4181" s="12"/>
      <c r="O4181" s="30"/>
      <c r="P4181" s="14">
        <f t="shared" si="3428"/>
        <v>0</v>
      </c>
      <c r="Q4181" s="15">
        <f t="shared" si="3429"/>
        <v>0</v>
      </c>
      <c r="S4181" s="11" t="s">
        <v>9</v>
      </c>
      <c r="T4181" s="46"/>
      <c r="U4181" s="47"/>
      <c r="V4181" s="46"/>
      <c r="W4181" s="88"/>
      <c r="X4181" s="14">
        <f t="shared" si="3431"/>
        <v>0</v>
      </c>
      <c r="Y4181" s="46"/>
      <c r="Z4181" s="47"/>
      <c r="AA4181" s="46"/>
      <c r="AB4181" s="88"/>
      <c r="AC4181" s="14">
        <f t="shared" si="3432"/>
        <v>0</v>
      </c>
      <c r="AD4181" s="46"/>
      <c r="AE4181" s="47"/>
      <c r="AF4181" s="46"/>
      <c r="AG4181" s="88"/>
      <c r="AH4181" s="14">
        <f t="shared" si="3433"/>
        <v>0</v>
      </c>
      <c r="AI4181" s="15">
        <f t="shared" si="3430"/>
        <v>0</v>
      </c>
    </row>
    <row r="4182" spans="1:36" x14ac:dyDescent="0.15">
      <c r="A4182" s="11" t="s">
        <v>9</v>
      </c>
      <c r="B4182" s="18"/>
      <c r="C4182" s="19"/>
      <c r="D4182" s="18"/>
      <c r="E4182" s="32"/>
      <c r="F4182" s="14">
        <f t="shared" si="3426"/>
        <v>0</v>
      </c>
      <c r="G4182" s="18"/>
      <c r="H4182" s="19"/>
      <c r="I4182" s="18"/>
      <c r="J4182" s="32"/>
      <c r="K4182" s="14">
        <f t="shared" si="3427"/>
        <v>0</v>
      </c>
      <c r="L4182" s="18"/>
      <c r="M4182" s="19"/>
      <c r="N4182" s="18"/>
      <c r="O4182" s="32"/>
      <c r="P4182" s="14">
        <f t="shared" si="3428"/>
        <v>0</v>
      </c>
      <c r="Q4182" s="15">
        <f t="shared" si="3429"/>
        <v>0</v>
      </c>
      <c r="S4182" s="11" t="s">
        <v>9</v>
      </c>
      <c r="T4182" s="46"/>
      <c r="U4182" s="47"/>
      <c r="V4182" s="46"/>
      <c r="W4182" s="88"/>
      <c r="X4182" s="14">
        <f t="shared" si="3431"/>
        <v>0</v>
      </c>
      <c r="Y4182" s="46"/>
      <c r="Z4182" s="47"/>
      <c r="AA4182" s="46"/>
      <c r="AB4182" s="88"/>
      <c r="AC4182" s="14">
        <f t="shared" si="3432"/>
        <v>0</v>
      </c>
      <c r="AD4182" s="46"/>
      <c r="AE4182" s="47"/>
      <c r="AF4182" s="46"/>
      <c r="AG4182" s="88"/>
      <c r="AH4182" s="14">
        <f t="shared" si="3433"/>
        <v>0</v>
      </c>
      <c r="AI4182" s="15">
        <f t="shared" si="3430"/>
        <v>0</v>
      </c>
    </row>
    <row r="4183" spans="1:36" x14ac:dyDescent="0.15">
      <c r="A4183" s="11" t="s">
        <v>9</v>
      </c>
      <c r="B4183" s="18"/>
      <c r="C4183" s="19"/>
      <c r="D4183" s="18"/>
      <c r="E4183" s="32"/>
      <c r="F4183" s="14">
        <f t="shared" si="3426"/>
        <v>0</v>
      </c>
      <c r="G4183" s="18"/>
      <c r="H4183" s="19"/>
      <c r="I4183" s="18"/>
      <c r="J4183" s="32"/>
      <c r="K4183" s="14">
        <f t="shared" si="3427"/>
        <v>0</v>
      </c>
      <c r="L4183" s="18"/>
      <c r="M4183" s="19"/>
      <c r="N4183" s="18"/>
      <c r="O4183" s="32"/>
      <c r="P4183" s="14">
        <f t="shared" si="3428"/>
        <v>0</v>
      </c>
      <c r="Q4183" s="15">
        <f t="shared" si="3429"/>
        <v>0</v>
      </c>
      <c r="S4183" s="11" t="s">
        <v>9</v>
      </c>
      <c r="T4183" s="62"/>
      <c r="U4183" s="47"/>
      <c r="V4183" s="46"/>
      <c r="W4183" s="47"/>
      <c r="X4183" s="123">
        <f t="shared" si="3431"/>
        <v>0</v>
      </c>
      <c r="Y4183" s="46"/>
      <c r="Z4183" s="47"/>
      <c r="AA4183" s="46"/>
      <c r="AB4183" s="47"/>
      <c r="AC4183" s="123">
        <f t="shared" si="3432"/>
        <v>0</v>
      </c>
      <c r="AD4183" s="46"/>
      <c r="AE4183" s="47"/>
      <c r="AF4183" s="46"/>
      <c r="AG4183" s="47"/>
      <c r="AH4183" s="123">
        <f t="shared" si="3433"/>
        <v>0</v>
      </c>
      <c r="AI4183" s="72">
        <f t="shared" si="3430"/>
        <v>0</v>
      </c>
    </row>
    <row r="4184" spans="1:36" x14ac:dyDescent="0.15">
      <c r="A4184" s="11" t="s">
        <v>9</v>
      </c>
      <c r="B4184" s="18"/>
      <c r="C4184" s="19"/>
      <c r="D4184" s="18"/>
      <c r="E4184" s="32"/>
      <c r="F4184" s="14">
        <f t="shared" si="3426"/>
        <v>0</v>
      </c>
      <c r="G4184" s="18"/>
      <c r="H4184" s="19"/>
      <c r="I4184" s="18"/>
      <c r="J4184" s="32"/>
      <c r="K4184" s="14">
        <f t="shared" si="3427"/>
        <v>0</v>
      </c>
      <c r="L4184" s="18"/>
      <c r="M4184" s="19"/>
      <c r="N4184" s="18"/>
      <c r="O4184" s="32"/>
      <c r="P4184" s="14">
        <f t="shared" si="3428"/>
        <v>0</v>
      </c>
      <c r="Q4184" s="15">
        <f t="shared" si="3429"/>
        <v>0</v>
      </c>
      <c r="S4184" s="11" t="s">
        <v>9</v>
      </c>
      <c r="T4184" s="89"/>
      <c r="U4184" s="88"/>
      <c r="V4184" s="89"/>
      <c r="W4184" s="88"/>
      <c r="X4184" s="14">
        <f t="shared" si="3431"/>
        <v>0</v>
      </c>
      <c r="Y4184" s="89"/>
      <c r="Z4184" s="88"/>
      <c r="AA4184" s="89"/>
      <c r="AB4184" s="88"/>
      <c r="AC4184" s="14">
        <f t="shared" si="3432"/>
        <v>0</v>
      </c>
      <c r="AD4184" s="89"/>
      <c r="AE4184" s="88"/>
      <c r="AF4184" s="89"/>
      <c r="AG4184" s="88"/>
      <c r="AH4184" s="14">
        <f t="shared" si="3433"/>
        <v>0</v>
      </c>
      <c r="AI4184" s="15">
        <f t="shared" si="3430"/>
        <v>0</v>
      </c>
    </row>
    <row r="4185" spans="1:36" ht="14.25" thickBot="1" x14ac:dyDescent="0.2">
      <c r="A4185" s="20" t="s">
        <v>9</v>
      </c>
      <c r="B4185" s="21"/>
      <c r="C4185" s="22"/>
      <c r="D4185" s="21"/>
      <c r="E4185" s="105"/>
      <c r="F4185" s="14">
        <f t="shared" si="3426"/>
        <v>0</v>
      </c>
      <c r="G4185" s="21"/>
      <c r="H4185" s="22"/>
      <c r="I4185" s="21"/>
      <c r="J4185" s="105"/>
      <c r="K4185" s="14">
        <f t="shared" si="3427"/>
        <v>0</v>
      </c>
      <c r="L4185" s="21"/>
      <c r="M4185" s="22"/>
      <c r="N4185" s="21"/>
      <c r="O4185" s="105"/>
      <c r="P4185" s="14">
        <f t="shared" si="3428"/>
        <v>0</v>
      </c>
      <c r="Q4185" s="24">
        <f t="shared" si="3429"/>
        <v>0</v>
      </c>
      <c r="S4185" s="11" t="s">
        <v>9</v>
      </c>
      <c r="T4185" s="48"/>
      <c r="U4185" s="49"/>
      <c r="V4185" s="48"/>
      <c r="W4185" s="109"/>
      <c r="X4185" s="14">
        <f t="shared" si="3431"/>
        <v>0</v>
      </c>
      <c r="Y4185" s="48"/>
      <c r="Z4185" s="49"/>
      <c r="AA4185" s="48"/>
      <c r="AB4185" s="109"/>
      <c r="AC4185" s="14">
        <f t="shared" si="3432"/>
        <v>0</v>
      </c>
      <c r="AD4185" s="48"/>
      <c r="AE4185" s="49"/>
      <c r="AF4185" s="48"/>
      <c r="AG4185" s="109"/>
      <c r="AH4185" s="14">
        <f t="shared" si="3433"/>
        <v>0</v>
      </c>
      <c r="AI4185" s="24">
        <f t="shared" si="3430"/>
        <v>0</v>
      </c>
    </row>
    <row r="4186" spans="1:36" ht="14.25" thickBot="1" x14ac:dyDescent="0.2">
      <c r="A4186" s="25" t="s">
        <v>10</v>
      </c>
      <c r="B4186" s="26">
        <f>SUM(B4175:B4185)</f>
        <v>4</v>
      </c>
      <c r="C4186" s="26">
        <f>SUM(C4175:C4185)</f>
        <v>5</v>
      </c>
      <c r="D4186" s="27">
        <f>SUM(D4175:D4185)</f>
        <v>2</v>
      </c>
      <c r="E4186" s="27">
        <f>SUM(E4175:E4185)</f>
        <v>4</v>
      </c>
      <c r="F4186" s="28">
        <f>SUM(B4186:E4186)</f>
        <v>15</v>
      </c>
      <c r="G4186" s="26">
        <f>SUM(G4175:G4185)</f>
        <v>3</v>
      </c>
      <c r="H4186" s="26">
        <f>SUM(H4175:H4185)</f>
        <v>3</v>
      </c>
      <c r="I4186" s="27">
        <f>SUM(I4175:I4185)</f>
        <v>2</v>
      </c>
      <c r="J4186" s="27">
        <f>SUM(J4175:J4185)</f>
        <v>7</v>
      </c>
      <c r="K4186" s="28">
        <f>SUM(G4186:J4186)</f>
        <v>15</v>
      </c>
      <c r="L4186" s="26">
        <f>SUM(L4175:L4185)</f>
        <v>3</v>
      </c>
      <c r="M4186" s="26">
        <f>SUM(M4175:M4185)</f>
        <v>3</v>
      </c>
      <c r="N4186" s="27">
        <f>SUM(N4175:N4185)</f>
        <v>3</v>
      </c>
      <c r="O4186" s="27">
        <f>SUM(O4175:O4185)</f>
        <v>3</v>
      </c>
      <c r="P4186" s="28">
        <f>SUM(L4186:O4186)</f>
        <v>12</v>
      </c>
      <c r="Q4186" s="29">
        <f t="shared" si="3429"/>
        <v>42</v>
      </c>
      <c r="S4186" s="25" t="s">
        <v>10</v>
      </c>
      <c r="T4186" s="26">
        <f>SUM(T4175:T4185)</f>
        <v>260</v>
      </c>
      <c r="U4186" s="26">
        <f>SUM(U4175:U4185)</f>
        <v>539</v>
      </c>
      <c r="V4186" s="27">
        <f>SUM(V4175:V4185)</f>
        <v>329</v>
      </c>
      <c r="W4186" s="27">
        <f>SUM(W4175:W4185)</f>
        <v>296</v>
      </c>
      <c r="X4186" s="28">
        <f>SUM(T4186:W4186)</f>
        <v>1424</v>
      </c>
      <c r="Y4186" s="26">
        <f>SUM(Y4175:Y4185)</f>
        <v>183</v>
      </c>
      <c r="Z4186" s="26">
        <f>SUM(Z4175:Z4185)</f>
        <v>488</v>
      </c>
      <c r="AA4186" s="27">
        <f>SUM(AA4175:AA4185)</f>
        <v>232</v>
      </c>
      <c r="AB4186" s="27">
        <f>SUM(AB4175:AB4185)</f>
        <v>296</v>
      </c>
      <c r="AC4186" s="28">
        <f>SUM(Y4186:AB4186)</f>
        <v>1199</v>
      </c>
      <c r="AD4186" s="26">
        <f>SUM(AD4175:AD4185)</f>
        <v>287</v>
      </c>
      <c r="AE4186" s="26">
        <f>SUM(AE4175:AE4185)</f>
        <v>714</v>
      </c>
      <c r="AF4186" s="27">
        <f>SUM(AF4175:AF4185)</f>
        <v>456</v>
      </c>
      <c r="AG4186" s="27">
        <f>SUM(AG4175:AG4185)</f>
        <v>255</v>
      </c>
      <c r="AH4186" s="28">
        <f>SUM(AD4186:AG4186)</f>
        <v>1712</v>
      </c>
      <c r="AI4186" s="29">
        <f t="shared" si="3430"/>
        <v>4335</v>
      </c>
    </row>
    <row r="4187" spans="1:36" x14ac:dyDescent="0.15">
      <c r="A4187" s="30"/>
      <c r="B4187" s="31"/>
      <c r="C4187" s="32"/>
      <c r="D4187" s="33"/>
      <c r="E4187" s="32"/>
      <c r="F4187" s="14">
        <f>SUM(B4187:E4187)</f>
        <v>0</v>
      </c>
      <c r="G4187" s="31"/>
      <c r="H4187" s="32"/>
      <c r="I4187" s="33"/>
      <c r="J4187" s="32"/>
      <c r="K4187" s="14">
        <f>SUM(G4187:J4187)</f>
        <v>0</v>
      </c>
      <c r="L4187" s="31"/>
      <c r="M4187" s="32"/>
      <c r="N4187" s="33"/>
      <c r="O4187" s="32"/>
      <c r="P4187" s="14">
        <f>SUM(L4187:O4187)</f>
        <v>0</v>
      </c>
      <c r="Q4187" s="15">
        <f t="shared" si="3429"/>
        <v>0</v>
      </c>
      <c r="S4187" s="30" t="s">
        <v>858</v>
      </c>
      <c r="T4187" s="37">
        <v>7</v>
      </c>
      <c r="U4187" s="19">
        <v>7</v>
      </c>
      <c r="V4187" s="18">
        <v>7</v>
      </c>
      <c r="W4187" s="32"/>
      <c r="X4187" s="14">
        <f t="shared" ref="X4187" si="3446">SUM(T4187:W4187)</f>
        <v>21</v>
      </c>
      <c r="Y4187" s="37">
        <v>20</v>
      </c>
      <c r="Z4187" s="19">
        <v>20</v>
      </c>
      <c r="AA4187" s="18">
        <v>20</v>
      </c>
      <c r="AB4187" s="32"/>
      <c r="AC4187" s="14">
        <f t="shared" ref="AC4187" si="3447">SUM(Y4187:AB4187)</f>
        <v>60</v>
      </c>
      <c r="AD4187" s="37">
        <v>15</v>
      </c>
      <c r="AE4187" s="19">
        <v>15</v>
      </c>
      <c r="AF4187" s="18">
        <v>12</v>
      </c>
      <c r="AG4187" s="32"/>
      <c r="AH4187" s="14">
        <f t="shared" ref="AH4187" si="3448">SUM(AD4187:AG4187)</f>
        <v>42</v>
      </c>
      <c r="AI4187" s="15">
        <f t="shared" si="3430"/>
        <v>123</v>
      </c>
      <c r="AJ4187" s="56">
        <v>46135</v>
      </c>
    </row>
    <row r="4188" spans="1:36" x14ac:dyDescent="0.15">
      <c r="A4188" s="30"/>
      <c r="B4188" s="37"/>
      <c r="C4188" s="19"/>
      <c r="D4188" s="18"/>
      <c r="E4188" s="32"/>
      <c r="F4188" s="14">
        <f t="shared" ref="F4188:F4210" si="3449">SUM(B4188:E4188)</f>
        <v>0</v>
      </c>
      <c r="G4188" s="37"/>
      <c r="H4188" s="19"/>
      <c r="I4188" s="18"/>
      <c r="J4188" s="32"/>
      <c r="K4188" s="14">
        <f t="shared" ref="K4188:K4210" si="3450">SUM(G4188:J4188)</f>
        <v>0</v>
      </c>
      <c r="L4188" s="37"/>
      <c r="M4188" s="19"/>
      <c r="N4188" s="18"/>
      <c r="O4188" s="32"/>
      <c r="P4188" s="14">
        <f t="shared" ref="P4188:P4210" si="3451">SUM(L4188:O4188)</f>
        <v>0</v>
      </c>
      <c r="Q4188" s="15">
        <f t="shared" si="3429"/>
        <v>0</v>
      </c>
      <c r="S4188" s="30" t="s">
        <v>2884</v>
      </c>
      <c r="T4188" s="37">
        <v>1</v>
      </c>
      <c r="U4188" s="19">
        <v>2</v>
      </c>
      <c r="V4188" s="18">
        <v>2</v>
      </c>
      <c r="W4188" s="32">
        <v>2</v>
      </c>
      <c r="X4188" s="14">
        <f t="shared" ref="X4188:X4208" si="3452">SUM(T4188:W4188)</f>
        <v>7</v>
      </c>
      <c r="Y4188" s="37">
        <v>1</v>
      </c>
      <c r="Z4188" s="19">
        <v>2</v>
      </c>
      <c r="AA4188" s="18">
        <v>2</v>
      </c>
      <c r="AB4188" s="32">
        <v>2</v>
      </c>
      <c r="AC4188" s="14">
        <f t="shared" ref="AC4188:AC4208" si="3453">SUM(Y4188:AB4188)</f>
        <v>7</v>
      </c>
      <c r="AD4188" s="37">
        <v>1</v>
      </c>
      <c r="AE4188" s="19">
        <v>2</v>
      </c>
      <c r="AF4188" s="18">
        <v>2</v>
      </c>
      <c r="AG4188" s="32">
        <v>2</v>
      </c>
      <c r="AH4188" s="14">
        <f t="shared" ref="AH4188:AH4208" si="3454">SUM(AD4188:AG4188)</f>
        <v>7</v>
      </c>
      <c r="AI4188" s="15">
        <f t="shared" si="3430"/>
        <v>21</v>
      </c>
      <c r="AJ4188" s="56">
        <v>46128</v>
      </c>
    </row>
    <row r="4189" spans="1:36" x14ac:dyDescent="0.15">
      <c r="A4189" s="30"/>
      <c r="B4189" s="37"/>
      <c r="C4189" s="19"/>
      <c r="D4189" s="18"/>
      <c r="E4189" s="32"/>
      <c r="F4189" s="14">
        <f t="shared" si="3449"/>
        <v>0</v>
      </c>
      <c r="G4189" s="37"/>
      <c r="H4189" s="19"/>
      <c r="I4189" s="18"/>
      <c r="J4189" s="32"/>
      <c r="K4189" s="14">
        <f t="shared" si="3450"/>
        <v>0</v>
      </c>
      <c r="L4189" s="37"/>
      <c r="M4189" s="19"/>
      <c r="N4189" s="18"/>
      <c r="O4189" s="32"/>
      <c r="P4189" s="14">
        <f t="shared" si="3451"/>
        <v>0</v>
      </c>
      <c r="Q4189" s="15">
        <f t="shared" si="3429"/>
        <v>0</v>
      </c>
      <c r="S4189" s="30" t="s">
        <v>2885</v>
      </c>
      <c r="T4189" s="37"/>
      <c r="U4189" s="19">
        <v>2</v>
      </c>
      <c r="V4189" s="18"/>
      <c r="W4189" s="32">
        <v>1</v>
      </c>
      <c r="X4189" s="14">
        <f t="shared" si="3452"/>
        <v>3</v>
      </c>
      <c r="Y4189" s="37"/>
      <c r="Z4189" s="19">
        <v>2</v>
      </c>
      <c r="AA4189" s="18"/>
      <c r="AB4189" s="32">
        <v>1</v>
      </c>
      <c r="AC4189" s="14">
        <f t="shared" si="3453"/>
        <v>3</v>
      </c>
      <c r="AD4189" s="37"/>
      <c r="AE4189" s="19">
        <v>2</v>
      </c>
      <c r="AF4189" s="18"/>
      <c r="AG4189" s="32">
        <v>1</v>
      </c>
      <c r="AH4189" s="14">
        <f t="shared" si="3454"/>
        <v>3</v>
      </c>
      <c r="AI4189" s="15">
        <f t="shared" si="3430"/>
        <v>9</v>
      </c>
      <c r="AJ4189" s="56">
        <v>46129</v>
      </c>
    </row>
    <row r="4190" spans="1:36" x14ac:dyDescent="0.15">
      <c r="A4190" s="30"/>
      <c r="B4190" s="37"/>
      <c r="C4190" s="19"/>
      <c r="D4190" s="18"/>
      <c r="E4190" s="32"/>
      <c r="F4190" s="14">
        <f t="shared" si="3449"/>
        <v>0</v>
      </c>
      <c r="G4190" s="37"/>
      <c r="H4190" s="19"/>
      <c r="I4190" s="18"/>
      <c r="J4190" s="32"/>
      <c r="K4190" s="14">
        <f t="shared" si="3450"/>
        <v>0</v>
      </c>
      <c r="L4190" s="37"/>
      <c r="M4190" s="19"/>
      <c r="N4190" s="18"/>
      <c r="O4190" s="32"/>
      <c r="P4190" s="14">
        <f t="shared" si="3451"/>
        <v>0</v>
      </c>
      <c r="Q4190" s="15">
        <f t="shared" si="3429"/>
        <v>0</v>
      </c>
      <c r="S4190" s="30" t="s">
        <v>2886</v>
      </c>
      <c r="T4190" s="37"/>
      <c r="U4190" s="19">
        <v>1</v>
      </c>
      <c r="V4190" s="18">
        <v>2</v>
      </c>
      <c r="W4190" s="32"/>
      <c r="X4190" s="14">
        <f t="shared" si="3452"/>
        <v>3</v>
      </c>
      <c r="Y4190" s="37"/>
      <c r="Z4190" s="19">
        <v>1</v>
      </c>
      <c r="AA4190" s="18">
        <v>2</v>
      </c>
      <c r="AB4190" s="32"/>
      <c r="AC4190" s="14">
        <f t="shared" si="3453"/>
        <v>3</v>
      </c>
      <c r="AD4190" s="37"/>
      <c r="AE4190" s="19">
        <v>1</v>
      </c>
      <c r="AF4190" s="18">
        <v>2</v>
      </c>
      <c r="AG4190" s="32"/>
      <c r="AH4190" s="14">
        <f t="shared" si="3454"/>
        <v>3</v>
      </c>
      <c r="AI4190" s="15">
        <f t="shared" si="3430"/>
        <v>9</v>
      </c>
      <c r="AJ4190" s="56">
        <v>46129</v>
      </c>
    </row>
    <row r="4191" spans="1:36" x14ac:dyDescent="0.15">
      <c r="A4191" s="30"/>
      <c r="B4191" s="37"/>
      <c r="C4191" s="19"/>
      <c r="D4191" s="18"/>
      <c r="E4191" s="32"/>
      <c r="F4191" s="14">
        <f t="shared" si="3449"/>
        <v>0</v>
      </c>
      <c r="G4191" s="37"/>
      <c r="H4191" s="19"/>
      <c r="I4191" s="18"/>
      <c r="J4191" s="32"/>
      <c r="K4191" s="14">
        <f t="shared" si="3450"/>
        <v>0</v>
      </c>
      <c r="L4191" s="37"/>
      <c r="M4191" s="19"/>
      <c r="N4191" s="18"/>
      <c r="O4191" s="32"/>
      <c r="P4191" s="14">
        <f t="shared" si="3451"/>
        <v>0</v>
      </c>
      <c r="Q4191" s="15">
        <f t="shared" si="3429"/>
        <v>0</v>
      </c>
      <c r="S4191" s="30" t="s">
        <v>2887</v>
      </c>
      <c r="T4191" s="37">
        <v>2</v>
      </c>
      <c r="U4191" s="19">
        <v>8</v>
      </c>
      <c r="V4191" s="18">
        <v>2</v>
      </c>
      <c r="W4191" s="32">
        <v>3</v>
      </c>
      <c r="X4191" s="14">
        <f t="shared" si="3452"/>
        <v>15</v>
      </c>
      <c r="Y4191" s="37">
        <v>2</v>
      </c>
      <c r="Z4191" s="19">
        <v>8</v>
      </c>
      <c r="AA4191" s="18">
        <v>2</v>
      </c>
      <c r="AB4191" s="32">
        <v>3</v>
      </c>
      <c r="AC4191" s="14">
        <f t="shared" si="3453"/>
        <v>15</v>
      </c>
      <c r="AD4191" s="37">
        <v>2</v>
      </c>
      <c r="AE4191" s="19">
        <v>8</v>
      </c>
      <c r="AF4191" s="18">
        <v>2</v>
      </c>
      <c r="AG4191" s="32">
        <v>3</v>
      </c>
      <c r="AH4191" s="14">
        <f t="shared" si="3454"/>
        <v>15</v>
      </c>
      <c r="AI4191" s="15">
        <f t="shared" si="3430"/>
        <v>45</v>
      </c>
      <c r="AJ4191" s="56">
        <v>46132</v>
      </c>
    </row>
    <row r="4192" spans="1:36" x14ac:dyDescent="0.15">
      <c r="A4192" s="30"/>
      <c r="B4192" s="37"/>
      <c r="C4192" s="19"/>
      <c r="D4192" s="18"/>
      <c r="E4192" s="32"/>
      <c r="F4192" s="14">
        <f t="shared" si="3449"/>
        <v>0</v>
      </c>
      <c r="G4192" s="37"/>
      <c r="H4192" s="19"/>
      <c r="I4192" s="18"/>
      <c r="J4192" s="32"/>
      <c r="K4192" s="14">
        <f t="shared" si="3450"/>
        <v>0</v>
      </c>
      <c r="L4192" s="37"/>
      <c r="M4192" s="19"/>
      <c r="N4192" s="18"/>
      <c r="O4192" s="32"/>
      <c r="P4192" s="14">
        <f t="shared" si="3451"/>
        <v>0</v>
      </c>
      <c r="Q4192" s="15">
        <f t="shared" si="3429"/>
        <v>0</v>
      </c>
      <c r="S4192" s="30" t="s">
        <v>2888</v>
      </c>
      <c r="T4192" s="37"/>
      <c r="U4192" s="19"/>
      <c r="V4192" s="18">
        <v>1</v>
      </c>
      <c r="W4192" s="32"/>
      <c r="X4192" s="14">
        <f t="shared" si="3452"/>
        <v>1</v>
      </c>
      <c r="Y4192" s="37"/>
      <c r="Z4192" s="19"/>
      <c r="AA4192" s="18">
        <v>1</v>
      </c>
      <c r="AB4192" s="32"/>
      <c r="AC4192" s="14">
        <f t="shared" si="3453"/>
        <v>1</v>
      </c>
      <c r="AD4192" s="37"/>
      <c r="AE4192" s="19"/>
      <c r="AF4192" s="18">
        <v>1</v>
      </c>
      <c r="AG4192" s="32"/>
      <c r="AH4192" s="14">
        <f t="shared" si="3454"/>
        <v>1</v>
      </c>
      <c r="AI4192" s="15">
        <f t="shared" si="3430"/>
        <v>3</v>
      </c>
      <c r="AJ4192" s="56">
        <v>46135</v>
      </c>
    </row>
    <row r="4193" spans="1:37" x14ac:dyDescent="0.15">
      <c r="A4193" s="30"/>
      <c r="B4193" s="37"/>
      <c r="C4193" s="19"/>
      <c r="D4193" s="18"/>
      <c r="E4193" s="32"/>
      <c r="F4193" s="14">
        <f t="shared" si="3449"/>
        <v>0</v>
      </c>
      <c r="G4193" s="37"/>
      <c r="H4193" s="19"/>
      <c r="I4193" s="18"/>
      <c r="J4193" s="32"/>
      <c r="K4193" s="14">
        <f t="shared" si="3450"/>
        <v>0</v>
      </c>
      <c r="L4193" s="37"/>
      <c r="M4193" s="19"/>
      <c r="N4193" s="18"/>
      <c r="O4193" s="32"/>
      <c r="P4193" s="14">
        <f t="shared" si="3451"/>
        <v>0</v>
      </c>
      <c r="Q4193" s="15">
        <f t="shared" si="3429"/>
        <v>0</v>
      </c>
      <c r="S4193" s="30" t="s">
        <v>2889</v>
      </c>
      <c r="T4193" s="37"/>
      <c r="U4193" s="19">
        <v>10</v>
      </c>
      <c r="V4193" s="18">
        <v>20</v>
      </c>
      <c r="W4193" s="32"/>
      <c r="X4193" s="14">
        <f t="shared" si="3452"/>
        <v>30</v>
      </c>
      <c r="Y4193" s="37">
        <v>40</v>
      </c>
      <c r="Z4193" s="19">
        <v>70</v>
      </c>
      <c r="AA4193" s="18">
        <v>70</v>
      </c>
      <c r="AB4193" s="32"/>
      <c r="AC4193" s="14">
        <f t="shared" si="3453"/>
        <v>180</v>
      </c>
      <c r="AD4193" s="37"/>
      <c r="AE4193" s="19">
        <v>30</v>
      </c>
      <c r="AF4193" s="18">
        <v>10</v>
      </c>
      <c r="AG4193" s="32"/>
      <c r="AH4193" s="14">
        <f t="shared" si="3454"/>
        <v>40</v>
      </c>
      <c r="AI4193" s="15">
        <f t="shared" si="3430"/>
        <v>250</v>
      </c>
      <c r="AJ4193" s="56">
        <v>46136</v>
      </c>
    </row>
    <row r="4194" spans="1:37" x14ac:dyDescent="0.15">
      <c r="A4194" s="30"/>
      <c r="B4194" s="37"/>
      <c r="C4194" s="19"/>
      <c r="D4194" s="18"/>
      <c r="E4194" s="32"/>
      <c r="F4194" s="14">
        <f t="shared" si="3449"/>
        <v>0</v>
      </c>
      <c r="G4194" s="37"/>
      <c r="H4194" s="19"/>
      <c r="I4194" s="18"/>
      <c r="J4194" s="32"/>
      <c r="K4194" s="14">
        <f t="shared" si="3450"/>
        <v>0</v>
      </c>
      <c r="L4194" s="37"/>
      <c r="M4194" s="19"/>
      <c r="N4194" s="18"/>
      <c r="O4194" s="32"/>
      <c r="P4194" s="14">
        <f t="shared" si="3451"/>
        <v>0</v>
      </c>
      <c r="Q4194" s="15">
        <f t="shared" si="3429"/>
        <v>0</v>
      </c>
      <c r="S4194" s="30" t="s">
        <v>2890</v>
      </c>
      <c r="T4194" s="37">
        <v>15</v>
      </c>
      <c r="U4194" s="19">
        <v>20</v>
      </c>
      <c r="V4194" s="18">
        <v>20</v>
      </c>
      <c r="W4194" s="32"/>
      <c r="X4194" s="14">
        <f t="shared" si="3452"/>
        <v>55</v>
      </c>
      <c r="Y4194" s="37"/>
      <c r="Z4194" s="19"/>
      <c r="AA4194" s="18"/>
      <c r="AB4194" s="32"/>
      <c r="AC4194" s="14">
        <f t="shared" si="3453"/>
        <v>0</v>
      </c>
      <c r="AD4194" s="37">
        <v>20</v>
      </c>
      <c r="AE4194" s="19">
        <v>20</v>
      </c>
      <c r="AF4194" s="18">
        <v>20</v>
      </c>
      <c r="AG4194" s="32"/>
      <c r="AH4194" s="14">
        <f t="shared" si="3454"/>
        <v>60</v>
      </c>
      <c r="AI4194" s="15">
        <f t="shared" si="3430"/>
        <v>115</v>
      </c>
      <c r="AJ4194" s="56">
        <v>46136</v>
      </c>
    </row>
    <row r="4195" spans="1:37" x14ac:dyDescent="0.15">
      <c r="A4195" s="30"/>
      <c r="B4195" s="37"/>
      <c r="C4195" s="19"/>
      <c r="D4195" s="18"/>
      <c r="E4195" s="32"/>
      <c r="F4195" s="14">
        <f t="shared" si="3449"/>
        <v>0</v>
      </c>
      <c r="G4195" s="37"/>
      <c r="H4195" s="19"/>
      <c r="I4195" s="18"/>
      <c r="J4195" s="32"/>
      <c r="K4195" s="14">
        <f t="shared" si="3450"/>
        <v>0</v>
      </c>
      <c r="L4195" s="37"/>
      <c r="M4195" s="19"/>
      <c r="N4195" s="18"/>
      <c r="O4195" s="32"/>
      <c r="P4195" s="14">
        <f t="shared" si="3451"/>
        <v>0</v>
      </c>
      <c r="Q4195" s="15">
        <f t="shared" si="3429"/>
        <v>0</v>
      </c>
      <c r="S4195" s="30" t="s">
        <v>2891</v>
      </c>
      <c r="T4195" s="37">
        <v>1</v>
      </c>
      <c r="U4195" s="19"/>
      <c r="V4195" s="18">
        <v>2</v>
      </c>
      <c r="W4195" s="32">
        <v>3</v>
      </c>
      <c r="X4195" s="14">
        <f t="shared" si="3452"/>
        <v>6</v>
      </c>
      <c r="Y4195" s="37">
        <v>1</v>
      </c>
      <c r="Z4195" s="19"/>
      <c r="AA4195" s="18">
        <v>2</v>
      </c>
      <c r="AB4195" s="32">
        <v>3</v>
      </c>
      <c r="AC4195" s="14">
        <f t="shared" si="3453"/>
        <v>6</v>
      </c>
      <c r="AD4195" s="37">
        <v>1</v>
      </c>
      <c r="AE4195" s="19"/>
      <c r="AF4195" s="18">
        <v>2</v>
      </c>
      <c r="AG4195" s="32">
        <v>3</v>
      </c>
      <c r="AH4195" s="14">
        <f t="shared" si="3454"/>
        <v>6</v>
      </c>
      <c r="AI4195" s="15">
        <f t="shared" si="3430"/>
        <v>18</v>
      </c>
      <c r="AJ4195" s="56">
        <v>46137</v>
      </c>
    </row>
    <row r="4196" spans="1:37" x14ac:dyDescent="0.15">
      <c r="A4196" s="30"/>
      <c r="B4196" s="37"/>
      <c r="C4196" s="19"/>
      <c r="D4196" s="18"/>
      <c r="E4196" s="32"/>
      <c r="F4196" s="14">
        <f t="shared" si="3449"/>
        <v>0</v>
      </c>
      <c r="G4196" s="37"/>
      <c r="H4196" s="19"/>
      <c r="I4196" s="18"/>
      <c r="J4196" s="32"/>
      <c r="K4196" s="14">
        <f t="shared" si="3450"/>
        <v>0</v>
      </c>
      <c r="L4196" s="37"/>
      <c r="M4196" s="19"/>
      <c r="N4196" s="18"/>
      <c r="O4196" s="32"/>
      <c r="P4196" s="14">
        <f t="shared" si="3451"/>
        <v>0</v>
      </c>
      <c r="Q4196" s="15">
        <f t="shared" si="3429"/>
        <v>0</v>
      </c>
      <c r="S4196" s="30" t="s">
        <v>2895</v>
      </c>
      <c r="T4196" s="37">
        <v>6</v>
      </c>
      <c r="U4196" s="19">
        <v>6</v>
      </c>
      <c r="V4196" s="18">
        <v>6</v>
      </c>
      <c r="W4196" s="32"/>
      <c r="X4196" s="14">
        <f t="shared" si="3452"/>
        <v>18</v>
      </c>
      <c r="Y4196" s="37">
        <v>6</v>
      </c>
      <c r="Z4196" s="19">
        <v>6</v>
      </c>
      <c r="AA4196" s="18">
        <v>6</v>
      </c>
      <c r="AB4196" s="32"/>
      <c r="AC4196" s="14">
        <f t="shared" si="3453"/>
        <v>18</v>
      </c>
      <c r="AD4196" s="37">
        <v>6</v>
      </c>
      <c r="AE4196" s="19">
        <v>6</v>
      </c>
      <c r="AF4196" s="18">
        <v>6</v>
      </c>
      <c r="AG4196" s="32"/>
      <c r="AH4196" s="14">
        <f t="shared" si="3454"/>
        <v>18</v>
      </c>
      <c r="AI4196" s="15">
        <f t="shared" si="3430"/>
        <v>54</v>
      </c>
      <c r="AJ4196" s="56">
        <v>46139</v>
      </c>
    </row>
    <row r="4197" spans="1:37" x14ac:dyDescent="0.15">
      <c r="A4197" s="30"/>
      <c r="B4197" s="37"/>
      <c r="C4197" s="19"/>
      <c r="D4197" s="18"/>
      <c r="E4197" s="32"/>
      <c r="F4197" s="14">
        <f t="shared" si="3449"/>
        <v>0</v>
      </c>
      <c r="G4197" s="37"/>
      <c r="H4197" s="19"/>
      <c r="I4197" s="18"/>
      <c r="J4197" s="32"/>
      <c r="K4197" s="14">
        <f t="shared" si="3450"/>
        <v>0</v>
      </c>
      <c r="L4197" s="37"/>
      <c r="M4197" s="19"/>
      <c r="N4197" s="18"/>
      <c r="O4197" s="32"/>
      <c r="P4197" s="14">
        <f t="shared" si="3451"/>
        <v>0</v>
      </c>
      <c r="Q4197" s="15">
        <f t="shared" si="3429"/>
        <v>0</v>
      </c>
      <c r="S4197" s="30" t="s">
        <v>2892</v>
      </c>
      <c r="T4197" s="37">
        <v>1</v>
      </c>
      <c r="U4197" s="19"/>
      <c r="V4197" s="18">
        <v>1</v>
      </c>
      <c r="W4197" s="32"/>
      <c r="X4197" s="14">
        <f t="shared" si="3452"/>
        <v>2</v>
      </c>
      <c r="Y4197" s="37">
        <v>1</v>
      </c>
      <c r="Z4197" s="19"/>
      <c r="AA4197" s="18">
        <v>1</v>
      </c>
      <c r="AB4197" s="32"/>
      <c r="AC4197" s="14">
        <f t="shared" si="3453"/>
        <v>2</v>
      </c>
      <c r="AD4197" s="37">
        <v>1</v>
      </c>
      <c r="AE4197" s="19"/>
      <c r="AF4197" s="18">
        <v>1</v>
      </c>
      <c r="AG4197" s="32"/>
      <c r="AH4197" s="14">
        <f t="shared" si="3454"/>
        <v>2</v>
      </c>
      <c r="AI4197" s="15">
        <f t="shared" si="3430"/>
        <v>6</v>
      </c>
      <c r="AJ4197" s="56">
        <v>46139</v>
      </c>
      <c r="AK4197" s="16"/>
    </row>
    <row r="4198" spans="1:37" x14ac:dyDescent="0.15">
      <c r="A4198" s="30"/>
      <c r="B4198" s="37"/>
      <c r="C4198" s="19"/>
      <c r="D4198" s="18"/>
      <c r="E4198" s="32"/>
      <c r="F4198" s="14">
        <f t="shared" si="3449"/>
        <v>0</v>
      </c>
      <c r="G4198" s="37"/>
      <c r="H4198" s="19"/>
      <c r="I4198" s="18"/>
      <c r="J4198" s="32"/>
      <c r="K4198" s="14">
        <f t="shared" si="3450"/>
        <v>0</v>
      </c>
      <c r="L4198" s="37"/>
      <c r="M4198" s="19"/>
      <c r="N4198" s="18"/>
      <c r="O4198" s="32"/>
      <c r="P4198" s="14">
        <f t="shared" si="3451"/>
        <v>0</v>
      </c>
      <c r="Q4198" s="15">
        <f t="shared" si="3429"/>
        <v>0</v>
      </c>
      <c r="S4198" s="30" t="s">
        <v>2893</v>
      </c>
      <c r="T4198" s="37">
        <v>10</v>
      </c>
      <c r="U4198" s="19">
        <v>10</v>
      </c>
      <c r="V4198" s="18">
        <v>10</v>
      </c>
      <c r="W4198" s="32">
        <v>10</v>
      </c>
      <c r="X4198" s="14">
        <f t="shared" si="3452"/>
        <v>40</v>
      </c>
      <c r="Y4198" s="37">
        <v>20</v>
      </c>
      <c r="Z4198" s="19">
        <v>20</v>
      </c>
      <c r="AA4198" s="18">
        <v>20</v>
      </c>
      <c r="AB4198" s="32">
        <v>20</v>
      </c>
      <c r="AC4198" s="14">
        <f t="shared" si="3453"/>
        <v>80</v>
      </c>
      <c r="AD4198" s="37">
        <v>10</v>
      </c>
      <c r="AE4198" s="19">
        <v>10</v>
      </c>
      <c r="AF4198" s="18">
        <v>10</v>
      </c>
      <c r="AG4198" s="32">
        <v>10</v>
      </c>
      <c r="AH4198" s="14">
        <f t="shared" si="3454"/>
        <v>40</v>
      </c>
      <c r="AI4198" s="15">
        <f t="shared" si="3430"/>
        <v>160</v>
      </c>
      <c r="AJ4198" s="56">
        <v>46142</v>
      </c>
      <c r="AK4198" s="16"/>
    </row>
    <row r="4199" spans="1:37" x14ac:dyDescent="0.15">
      <c r="A4199" s="30"/>
      <c r="B4199" s="37"/>
      <c r="C4199" s="19"/>
      <c r="D4199" s="18"/>
      <c r="E4199" s="32"/>
      <c r="F4199" s="14">
        <f t="shared" si="3449"/>
        <v>0</v>
      </c>
      <c r="G4199" s="37"/>
      <c r="H4199" s="19"/>
      <c r="I4199" s="18"/>
      <c r="J4199" s="32"/>
      <c r="K4199" s="14">
        <f t="shared" si="3450"/>
        <v>0</v>
      </c>
      <c r="L4199" s="37"/>
      <c r="M4199" s="19"/>
      <c r="N4199" s="18"/>
      <c r="O4199" s="32"/>
      <c r="P4199" s="14">
        <f t="shared" si="3451"/>
        <v>0</v>
      </c>
      <c r="Q4199" s="15">
        <f t="shared" si="3429"/>
        <v>0</v>
      </c>
      <c r="S4199" s="30" t="s">
        <v>2894</v>
      </c>
      <c r="T4199" s="37">
        <v>30</v>
      </c>
      <c r="U4199" s="19">
        <v>40</v>
      </c>
      <c r="V4199" s="18">
        <v>40</v>
      </c>
      <c r="W4199" s="32">
        <v>40</v>
      </c>
      <c r="X4199" s="14">
        <f t="shared" si="3452"/>
        <v>150</v>
      </c>
      <c r="Y4199" s="37">
        <v>10</v>
      </c>
      <c r="Z4199" s="19">
        <v>50</v>
      </c>
      <c r="AA4199" s="18">
        <v>10</v>
      </c>
      <c r="AB4199" s="32">
        <v>50</v>
      </c>
      <c r="AC4199" s="14">
        <f t="shared" si="3453"/>
        <v>120</v>
      </c>
      <c r="AD4199" s="37">
        <v>30</v>
      </c>
      <c r="AE4199" s="19">
        <v>40</v>
      </c>
      <c r="AF4199" s="18">
        <v>40</v>
      </c>
      <c r="AG4199" s="32">
        <v>40</v>
      </c>
      <c r="AH4199" s="14">
        <f t="shared" si="3454"/>
        <v>150</v>
      </c>
      <c r="AI4199" s="15">
        <f t="shared" si="3430"/>
        <v>420</v>
      </c>
      <c r="AJ4199" s="56">
        <v>46142</v>
      </c>
      <c r="AK4199" s="16"/>
    </row>
    <row r="4200" spans="1:37" x14ac:dyDescent="0.15">
      <c r="A4200" s="30"/>
      <c r="B4200" s="37"/>
      <c r="C4200" s="19"/>
      <c r="D4200" s="18"/>
      <c r="E4200" s="32"/>
      <c r="F4200" s="14">
        <f t="shared" si="3449"/>
        <v>0</v>
      </c>
      <c r="G4200" s="37"/>
      <c r="H4200" s="19"/>
      <c r="I4200" s="18"/>
      <c r="J4200" s="32"/>
      <c r="K4200" s="14">
        <f t="shared" si="3450"/>
        <v>0</v>
      </c>
      <c r="L4200" s="37"/>
      <c r="M4200" s="19"/>
      <c r="N4200" s="18"/>
      <c r="O4200" s="32"/>
      <c r="P4200" s="14">
        <f t="shared" si="3451"/>
        <v>0</v>
      </c>
      <c r="Q4200" s="15">
        <f t="shared" si="3429"/>
        <v>0</v>
      </c>
      <c r="S4200" s="30" t="s">
        <v>2896</v>
      </c>
      <c r="T4200" s="37">
        <v>4</v>
      </c>
      <c r="U4200" s="19">
        <v>3</v>
      </c>
      <c r="V4200" s="18">
        <v>2</v>
      </c>
      <c r="W4200" s="32">
        <v>2</v>
      </c>
      <c r="X4200" s="14">
        <f t="shared" si="3452"/>
        <v>11</v>
      </c>
      <c r="Y4200" s="37">
        <v>4</v>
      </c>
      <c r="Z4200" s="19">
        <v>3</v>
      </c>
      <c r="AA4200" s="18">
        <v>2</v>
      </c>
      <c r="AB4200" s="32">
        <v>2</v>
      </c>
      <c r="AC4200" s="14">
        <f t="shared" si="3453"/>
        <v>11</v>
      </c>
      <c r="AD4200" s="37">
        <v>4</v>
      </c>
      <c r="AE4200" s="19">
        <v>3</v>
      </c>
      <c r="AF4200" s="18">
        <v>2</v>
      </c>
      <c r="AG4200" s="32">
        <v>2</v>
      </c>
      <c r="AH4200" s="14">
        <f t="shared" si="3454"/>
        <v>11</v>
      </c>
      <c r="AI4200" s="15">
        <f t="shared" si="3430"/>
        <v>33</v>
      </c>
      <c r="AJ4200" s="56">
        <v>46140</v>
      </c>
    </row>
    <row r="4201" spans="1:37" x14ac:dyDescent="0.15">
      <c r="A4201" s="30"/>
      <c r="B4201" s="37"/>
      <c r="C4201" s="19"/>
      <c r="D4201" s="18"/>
      <c r="E4201" s="32"/>
      <c r="F4201" s="14">
        <f t="shared" si="3449"/>
        <v>0</v>
      </c>
      <c r="G4201" s="37"/>
      <c r="H4201" s="19"/>
      <c r="I4201" s="18"/>
      <c r="J4201" s="32"/>
      <c r="K4201" s="14">
        <f t="shared" si="3450"/>
        <v>0</v>
      </c>
      <c r="L4201" s="37"/>
      <c r="M4201" s="19"/>
      <c r="N4201" s="18"/>
      <c r="O4201" s="32"/>
      <c r="P4201" s="14">
        <f t="shared" si="3451"/>
        <v>0</v>
      </c>
      <c r="Q4201" s="15">
        <f t="shared" si="3429"/>
        <v>0</v>
      </c>
      <c r="S4201" s="30" t="s">
        <v>2897</v>
      </c>
      <c r="T4201" s="37">
        <v>1</v>
      </c>
      <c r="U4201" s="19">
        <v>4</v>
      </c>
      <c r="V4201" s="18">
        <v>1</v>
      </c>
      <c r="W4201" s="32"/>
      <c r="X4201" s="14">
        <f t="shared" si="3452"/>
        <v>6</v>
      </c>
      <c r="Y4201" s="37">
        <v>1</v>
      </c>
      <c r="Z4201" s="19">
        <v>4</v>
      </c>
      <c r="AA4201" s="18">
        <v>1</v>
      </c>
      <c r="AB4201" s="32"/>
      <c r="AC4201" s="14">
        <f t="shared" si="3453"/>
        <v>6</v>
      </c>
      <c r="AD4201" s="37">
        <v>1</v>
      </c>
      <c r="AE4201" s="19">
        <v>4</v>
      </c>
      <c r="AF4201" s="18">
        <v>1</v>
      </c>
      <c r="AG4201" s="32"/>
      <c r="AH4201" s="14">
        <f t="shared" si="3454"/>
        <v>6</v>
      </c>
      <c r="AI4201" s="15">
        <f t="shared" si="3430"/>
        <v>18</v>
      </c>
      <c r="AJ4201" s="56">
        <v>46142</v>
      </c>
    </row>
    <row r="4202" spans="1:37" x14ac:dyDescent="0.15">
      <c r="A4202" s="30"/>
      <c r="B4202" s="37"/>
      <c r="C4202" s="19"/>
      <c r="D4202" s="18"/>
      <c r="E4202" s="32"/>
      <c r="F4202" s="14">
        <f t="shared" si="3449"/>
        <v>0</v>
      </c>
      <c r="G4202" s="37"/>
      <c r="H4202" s="19"/>
      <c r="I4202" s="18"/>
      <c r="J4202" s="32"/>
      <c r="K4202" s="14">
        <f t="shared" si="3450"/>
        <v>0</v>
      </c>
      <c r="L4202" s="37"/>
      <c r="M4202" s="19"/>
      <c r="N4202" s="18"/>
      <c r="O4202" s="32"/>
      <c r="P4202" s="14">
        <f t="shared" si="3451"/>
        <v>0</v>
      </c>
      <c r="Q4202" s="15">
        <f t="shared" si="3429"/>
        <v>0</v>
      </c>
      <c r="S4202" s="30" t="s">
        <v>2901</v>
      </c>
      <c r="T4202" s="37">
        <v>40</v>
      </c>
      <c r="U4202" s="19">
        <v>50</v>
      </c>
      <c r="V4202" s="18">
        <v>30</v>
      </c>
      <c r="W4202" s="32"/>
      <c r="X4202" s="14">
        <f t="shared" ref="X4202" si="3455">SUM(T4202:W4202)</f>
        <v>120</v>
      </c>
      <c r="Y4202" s="37"/>
      <c r="Z4202" s="19"/>
      <c r="AA4202" s="18"/>
      <c r="AB4202" s="32"/>
      <c r="AC4202" s="14">
        <f t="shared" ref="AC4202" si="3456">SUM(Y4202:AB4202)</f>
        <v>0</v>
      </c>
      <c r="AD4202" s="37">
        <v>50</v>
      </c>
      <c r="AE4202" s="19">
        <v>45</v>
      </c>
      <c r="AF4202" s="18">
        <v>55</v>
      </c>
      <c r="AG4202" s="32"/>
      <c r="AH4202" s="14">
        <f t="shared" ref="AH4202" si="3457">SUM(AD4202:AG4202)</f>
        <v>150</v>
      </c>
      <c r="AI4202" s="15">
        <f t="shared" ref="AI4202" si="3458">X4202+AC4202+AH4202</f>
        <v>270</v>
      </c>
      <c r="AJ4202" s="56">
        <v>46143</v>
      </c>
    </row>
    <row r="4203" spans="1:37" x14ac:dyDescent="0.15">
      <c r="A4203" s="30"/>
      <c r="B4203" s="37"/>
      <c r="C4203" s="19"/>
      <c r="D4203" s="18"/>
      <c r="E4203" s="32"/>
      <c r="F4203" s="14">
        <f t="shared" si="3449"/>
        <v>0</v>
      </c>
      <c r="G4203" s="37"/>
      <c r="H4203" s="19"/>
      <c r="I4203" s="18"/>
      <c r="J4203" s="32"/>
      <c r="K4203" s="14">
        <f t="shared" si="3450"/>
        <v>0</v>
      </c>
      <c r="L4203" s="37"/>
      <c r="M4203" s="19"/>
      <c r="N4203" s="18"/>
      <c r="O4203" s="32"/>
      <c r="P4203" s="14">
        <f t="shared" si="3451"/>
        <v>0</v>
      </c>
      <c r="Q4203" s="15">
        <f t="shared" si="3429"/>
        <v>0</v>
      </c>
      <c r="S4203" s="30" t="s">
        <v>2902</v>
      </c>
      <c r="T4203" s="37">
        <v>5</v>
      </c>
      <c r="U4203" s="19">
        <v>1</v>
      </c>
      <c r="V4203" s="18"/>
      <c r="W4203" s="32">
        <v>2</v>
      </c>
      <c r="X4203" s="14">
        <f t="shared" ref="X4203:X4204" si="3459">SUM(T4203:W4203)</f>
        <v>8</v>
      </c>
      <c r="Y4203" s="37">
        <v>5</v>
      </c>
      <c r="Z4203" s="19">
        <v>1</v>
      </c>
      <c r="AA4203" s="18"/>
      <c r="AB4203" s="32">
        <v>2</v>
      </c>
      <c r="AC4203" s="14">
        <f t="shared" ref="AC4203:AC4204" si="3460">SUM(Y4203:AB4203)</f>
        <v>8</v>
      </c>
      <c r="AD4203" s="37">
        <v>5</v>
      </c>
      <c r="AE4203" s="19">
        <v>1</v>
      </c>
      <c r="AF4203" s="18"/>
      <c r="AG4203" s="32">
        <v>2</v>
      </c>
      <c r="AH4203" s="14">
        <f t="shared" ref="AH4203:AH4204" si="3461">SUM(AD4203:AG4203)</f>
        <v>8</v>
      </c>
      <c r="AI4203" s="15">
        <f t="shared" ref="AI4203:AI4204" si="3462">X4203+AC4203+AH4203</f>
        <v>24</v>
      </c>
      <c r="AJ4203" s="56">
        <v>46149</v>
      </c>
    </row>
    <row r="4204" spans="1:37" x14ac:dyDescent="0.15">
      <c r="A4204" s="30"/>
      <c r="B4204" s="37"/>
      <c r="C4204" s="19"/>
      <c r="D4204" s="18"/>
      <c r="E4204" s="32"/>
      <c r="F4204" s="14">
        <f t="shared" si="3449"/>
        <v>0</v>
      </c>
      <c r="G4204" s="37"/>
      <c r="H4204" s="19"/>
      <c r="I4204" s="18"/>
      <c r="J4204" s="32"/>
      <c r="K4204" s="14">
        <f t="shared" si="3450"/>
        <v>0</v>
      </c>
      <c r="L4204" s="37"/>
      <c r="M4204" s="19"/>
      <c r="N4204" s="18"/>
      <c r="O4204" s="32"/>
      <c r="P4204" s="14">
        <f t="shared" si="3451"/>
        <v>0</v>
      </c>
      <c r="Q4204" s="15">
        <f t="shared" si="3429"/>
        <v>0</v>
      </c>
      <c r="S4204" s="13"/>
      <c r="T4204" s="37"/>
      <c r="U4204" s="19"/>
      <c r="V4204" s="18"/>
      <c r="W4204" s="32"/>
      <c r="X4204" s="14">
        <f t="shared" si="3459"/>
        <v>0</v>
      </c>
      <c r="Y4204" s="37"/>
      <c r="Z4204" s="19"/>
      <c r="AA4204" s="18"/>
      <c r="AB4204" s="32"/>
      <c r="AC4204" s="14">
        <f t="shared" si="3460"/>
        <v>0</v>
      </c>
      <c r="AD4204" s="37"/>
      <c r="AE4204" s="19"/>
      <c r="AF4204" s="18"/>
      <c r="AG4204" s="32"/>
      <c r="AH4204" s="14">
        <f t="shared" si="3461"/>
        <v>0</v>
      </c>
      <c r="AI4204" s="15">
        <f t="shared" si="3462"/>
        <v>0</v>
      </c>
    </row>
    <row r="4205" spans="1:37" x14ac:dyDescent="0.15">
      <c r="A4205" s="30"/>
      <c r="B4205" s="37"/>
      <c r="C4205" s="19"/>
      <c r="D4205" s="18"/>
      <c r="E4205" s="32"/>
      <c r="F4205" s="14">
        <f t="shared" si="3449"/>
        <v>0</v>
      </c>
      <c r="G4205" s="37"/>
      <c r="H4205" s="19"/>
      <c r="I4205" s="18"/>
      <c r="J4205" s="32"/>
      <c r="K4205" s="14">
        <f t="shared" si="3450"/>
        <v>0</v>
      </c>
      <c r="L4205" s="37"/>
      <c r="M4205" s="19"/>
      <c r="N4205" s="18"/>
      <c r="O4205" s="32"/>
      <c r="P4205" s="14">
        <f t="shared" si="3451"/>
        <v>0</v>
      </c>
      <c r="Q4205" s="15">
        <f t="shared" si="3429"/>
        <v>0</v>
      </c>
      <c r="S4205" s="142" t="s">
        <v>2803</v>
      </c>
      <c r="T4205" s="143"/>
      <c r="U4205" s="113"/>
      <c r="V4205" s="144"/>
      <c r="W4205" s="129"/>
      <c r="X4205" s="145">
        <f t="shared" si="3452"/>
        <v>0</v>
      </c>
      <c r="Y4205" s="143"/>
      <c r="Z4205" s="113"/>
      <c r="AA4205" s="144"/>
      <c r="AB4205" s="129"/>
      <c r="AC4205" s="145">
        <f t="shared" si="3453"/>
        <v>0</v>
      </c>
      <c r="AD4205" s="143"/>
      <c r="AE4205" s="113"/>
      <c r="AF4205" s="144"/>
      <c r="AG4205" s="129"/>
      <c r="AH4205" s="145">
        <f t="shared" si="3454"/>
        <v>0</v>
      </c>
      <c r="AI4205" s="146">
        <f t="shared" si="3430"/>
        <v>0</v>
      </c>
      <c r="AJ4205" s="57"/>
      <c r="AK4205" s="16"/>
    </row>
    <row r="4206" spans="1:37" x14ac:dyDescent="0.15">
      <c r="A4206" s="39"/>
      <c r="B4206" s="37"/>
      <c r="C4206" s="19"/>
      <c r="D4206" s="18"/>
      <c r="E4206" s="32"/>
      <c r="F4206" s="14">
        <f t="shared" si="3449"/>
        <v>0</v>
      </c>
      <c r="G4206" s="37"/>
      <c r="H4206" s="19"/>
      <c r="I4206" s="18"/>
      <c r="J4206" s="32"/>
      <c r="K4206" s="14">
        <f t="shared" si="3450"/>
        <v>0</v>
      </c>
      <c r="L4206" s="37"/>
      <c r="M4206" s="19"/>
      <c r="N4206" s="18"/>
      <c r="O4206" s="32"/>
      <c r="P4206" s="14">
        <f t="shared" si="3451"/>
        <v>0</v>
      </c>
      <c r="Q4206" s="15">
        <f t="shared" si="3429"/>
        <v>0</v>
      </c>
      <c r="S4206" s="30" t="s">
        <v>2806</v>
      </c>
      <c r="T4206" s="31"/>
      <c r="U4206" s="32"/>
      <c r="V4206" s="33"/>
      <c r="W4206" s="130"/>
      <c r="X4206" s="14">
        <f t="shared" si="3452"/>
        <v>0</v>
      </c>
      <c r="Y4206" s="31"/>
      <c r="Z4206" s="32"/>
      <c r="AA4206" s="33"/>
      <c r="AB4206" s="130"/>
      <c r="AC4206" s="14">
        <f t="shared" si="3453"/>
        <v>0</v>
      </c>
      <c r="AD4206" s="31"/>
      <c r="AE4206" s="32"/>
      <c r="AF4206" s="33"/>
      <c r="AG4206" s="130"/>
      <c r="AH4206" s="14">
        <f t="shared" si="3454"/>
        <v>0</v>
      </c>
      <c r="AI4206" s="15">
        <f t="shared" si="3430"/>
        <v>0</v>
      </c>
      <c r="AJ4206" s="57" t="s">
        <v>2804</v>
      </c>
      <c r="AK4206" s="16"/>
    </row>
    <row r="4207" spans="1:37" x14ac:dyDescent="0.15">
      <c r="A4207" s="30"/>
      <c r="B4207" s="37"/>
      <c r="C4207" s="19"/>
      <c r="D4207" s="18"/>
      <c r="E4207" s="32"/>
      <c r="F4207" s="14">
        <f t="shared" si="3449"/>
        <v>0</v>
      </c>
      <c r="G4207" s="37"/>
      <c r="H4207" s="19"/>
      <c r="I4207" s="18"/>
      <c r="J4207" s="32"/>
      <c r="K4207" s="14">
        <f t="shared" si="3450"/>
        <v>0</v>
      </c>
      <c r="L4207" s="37"/>
      <c r="M4207" s="19"/>
      <c r="N4207" s="18"/>
      <c r="O4207" s="32"/>
      <c r="P4207" s="14">
        <f t="shared" si="3451"/>
        <v>0</v>
      </c>
      <c r="Q4207" s="15">
        <f t="shared" si="3429"/>
        <v>0</v>
      </c>
      <c r="S4207" s="142" t="s">
        <v>2829</v>
      </c>
      <c r="T4207" s="143"/>
      <c r="U4207" s="113"/>
      <c r="V4207" s="144"/>
      <c r="W4207" s="129"/>
      <c r="X4207" s="145">
        <f t="shared" si="3452"/>
        <v>0</v>
      </c>
      <c r="Y4207" s="157"/>
      <c r="Z4207" s="129"/>
      <c r="AA4207" s="158"/>
      <c r="AB4207" s="129"/>
      <c r="AC4207" s="145">
        <f t="shared" si="3453"/>
        <v>0</v>
      </c>
      <c r="AD4207" s="143"/>
      <c r="AE4207" s="113"/>
      <c r="AF4207" s="144"/>
      <c r="AG4207" s="129"/>
      <c r="AH4207" s="145">
        <f t="shared" si="3454"/>
        <v>0</v>
      </c>
      <c r="AI4207" s="146">
        <v>-20</v>
      </c>
      <c r="AJ4207" s="147"/>
    </row>
    <row r="4208" spans="1:37" x14ac:dyDescent="0.15">
      <c r="A4208" s="30"/>
      <c r="B4208" s="37"/>
      <c r="C4208" s="19"/>
      <c r="D4208" s="18"/>
      <c r="E4208" s="32"/>
      <c r="F4208" s="14">
        <f t="shared" si="3449"/>
        <v>0</v>
      </c>
      <c r="G4208" s="37"/>
      <c r="H4208" s="19"/>
      <c r="I4208" s="18"/>
      <c r="J4208" s="32"/>
      <c r="K4208" s="14">
        <f t="shared" si="3450"/>
        <v>0</v>
      </c>
      <c r="L4208" s="37"/>
      <c r="M4208" s="19"/>
      <c r="N4208" s="18"/>
      <c r="O4208" s="32"/>
      <c r="P4208" s="14">
        <f t="shared" si="3451"/>
        <v>0</v>
      </c>
      <c r="Q4208" s="15">
        <f t="shared" si="3429"/>
        <v>0</v>
      </c>
      <c r="S4208" s="30" t="s">
        <v>2827</v>
      </c>
      <c r="T4208" s="31"/>
      <c r="U4208" s="32"/>
      <c r="V4208" s="33"/>
      <c r="W4208" s="129"/>
      <c r="X4208" s="14">
        <f t="shared" si="3452"/>
        <v>0</v>
      </c>
      <c r="Y4208" s="157"/>
      <c r="Z4208" s="129"/>
      <c r="AA4208" s="158"/>
      <c r="AB4208" s="129"/>
      <c r="AC4208" s="14">
        <f t="shared" si="3453"/>
        <v>0</v>
      </c>
      <c r="AD4208" s="31"/>
      <c r="AE4208" s="32"/>
      <c r="AF4208" s="33"/>
      <c r="AG4208" s="129"/>
      <c r="AH4208" s="14">
        <f t="shared" si="3454"/>
        <v>0</v>
      </c>
      <c r="AI4208" s="15">
        <f t="shared" si="3430"/>
        <v>0</v>
      </c>
      <c r="AJ4208" s="57" t="s">
        <v>2828</v>
      </c>
    </row>
    <row r="4209" spans="1:36" x14ac:dyDescent="0.15">
      <c r="A4209" s="13"/>
      <c r="B4209" s="37"/>
      <c r="C4209" s="19"/>
      <c r="D4209" s="18"/>
      <c r="E4209" s="32"/>
      <c r="F4209" s="14">
        <f t="shared" si="3449"/>
        <v>0</v>
      </c>
      <c r="G4209" s="37"/>
      <c r="H4209" s="19"/>
      <c r="I4209" s="18"/>
      <c r="J4209" s="32"/>
      <c r="K4209" s="14">
        <f t="shared" si="3450"/>
        <v>0</v>
      </c>
      <c r="L4209" s="37"/>
      <c r="M4209" s="19"/>
      <c r="N4209" s="18"/>
      <c r="O4209" s="32"/>
      <c r="P4209" s="14">
        <f t="shared" si="3451"/>
        <v>0</v>
      </c>
      <c r="Q4209" s="15">
        <f t="shared" si="3429"/>
        <v>0</v>
      </c>
      <c r="S4209" s="142" t="s">
        <v>2840</v>
      </c>
      <c r="T4209" s="143"/>
      <c r="U4209" s="113"/>
      <c r="V4209" s="144"/>
      <c r="W4209" s="129"/>
      <c r="X4209" s="145">
        <f t="shared" ref="X4209:X4210" si="3463">SUM(T4209:W4209)</f>
        <v>0</v>
      </c>
      <c r="Y4209" s="143"/>
      <c r="Z4209" s="113"/>
      <c r="AA4209" s="144"/>
      <c r="AB4209" s="129"/>
      <c r="AC4209" s="145">
        <f t="shared" ref="AC4209:AC4210" si="3464">SUM(Y4209:AB4209)</f>
        <v>0</v>
      </c>
      <c r="AD4209" s="143"/>
      <c r="AE4209" s="113"/>
      <c r="AF4209" s="144"/>
      <c r="AG4209" s="129"/>
      <c r="AH4209" s="145">
        <f t="shared" ref="AH4209:AH4210" si="3465">SUM(AD4209:AG4209)</f>
        <v>0</v>
      </c>
      <c r="AI4209" s="146">
        <f t="shared" ref="AI4209:AI4210" si="3466">X4209+AC4209+AH4209</f>
        <v>0</v>
      </c>
      <c r="AJ4209" s="57"/>
    </row>
    <row r="4210" spans="1:36" ht="14.25" thickBot="1" x14ac:dyDescent="0.2">
      <c r="A4210" s="13"/>
      <c r="B4210" s="37"/>
      <c r="C4210" s="19"/>
      <c r="D4210" s="18"/>
      <c r="E4210" s="106"/>
      <c r="F4210" s="14">
        <f t="shared" si="3449"/>
        <v>0</v>
      </c>
      <c r="G4210" s="37"/>
      <c r="H4210" s="19"/>
      <c r="I4210" s="18"/>
      <c r="J4210" s="32"/>
      <c r="K4210" s="14">
        <f t="shared" si="3450"/>
        <v>0</v>
      </c>
      <c r="L4210" s="37"/>
      <c r="M4210" s="19"/>
      <c r="N4210" s="18"/>
      <c r="O4210" s="106"/>
      <c r="P4210" s="14">
        <f t="shared" si="3451"/>
        <v>0</v>
      </c>
      <c r="Q4210" s="24">
        <f t="shared" si="3429"/>
        <v>0</v>
      </c>
      <c r="S4210" s="30" t="s">
        <v>856</v>
      </c>
      <c r="T4210" s="31"/>
      <c r="U4210" s="32"/>
      <c r="V4210" s="33"/>
      <c r="W4210" s="130"/>
      <c r="X4210" s="14">
        <f t="shared" si="3463"/>
        <v>0</v>
      </c>
      <c r="Y4210" s="31"/>
      <c r="Z4210" s="32"/>
      <c r="AA4210" s="33"/>
      <c r="AB4210" s="130"/>
      <c r="AC4210" s="14">
        <f t="shared" si="3464"/>
        <v>0</v>
      </c>
      <c r="AD4210" s="31"/>
      <c r="AE4210" s="32"/>
      <c r="AF4210" s="33"/>
      <c r="AG4210" s="130"/>
      <c r="AH4210" s="14">
        <f t="shared" si="3465"/>
        <v>0</v>
      </c>
      <c r="AI4210" s="15">
        <f t="shared" si="3466"/>
        <v>0</v>
      </c>
      <c r="AJ4210" s="57" t="s">
        <v>2839</v>
      </c>
    </row>
    <row r="4211" spans="1:36" ht="14.25" thickBot="1" x14ac:dyDescent="0.2">
      <c r="A4211" s="3" t="s">
        <v>11</v>
      </c>
      <c r="B4211" s="26">
        <f>SUM(B4187:B4210)</f>
        <v>0</v>
      </c>
      <c r="C4211" s="26">
        <f t="shared" ref="C4211:E4211" si="3467">SUM(C4187:C4210)</f>
        <v>0</v>
      </c>
      <c r="D4211" s="26">
        <f t="shared" si="3467"/>
        <v>0</v>
      </c>
      <c r="E4211" s="26">
        <f t="shared" si="3467"/>
        <v>0</v>
      </c>
      <c r="F4211" s="40">
        <f>SUM(F4187:F4210)</f>
        <v>0</v>
      </c>
      <c r="G4211" s="26">
        <f t="shared" ref="G4211:Q4211" si="3468">SUM(G4187:G4210)</f>
        <v>0</v>
      </c>
      <c r="H4211" s="26">
        <f t="shared" si="3468"/>
        <v>0</v>
      </c>
      <c r="I4211" s="27">
        <f t="shared" si="3468"/>
        <v>0</v>
      </c>
      <c r="J4211" s="27">
        <f t="shared" si="3468"/>
        <v>0</v>
      </c>
      <c r="K4211" s="40">
        <f t="shared" si="3468"/>
        <v>0</v>
      </c>
      <c r="L4211" s="26">
        <f t="shared" si="3468"/>
        <v>0</v>
      </c>
      <c r="M4211" s="26">
        <f t="shared" si="3468"/>
        <v>0</v>
      </c>
      <c r="N4211" s="26">
        <f t="shared" si="3468"/>
        <v>0</v>
      </c>
      <c r="O4211" s="26">
        <f t="shared" si="3468"/>
        <v>0</v>
      </c>
      <c r="P4211" s="40">
        <f t="shared" si="3468"/>
        <v>0</v>
      </c>
      <c r="Q4211" s="41">
        <f t="shared" si="3468"/>
        <v>0</v>
      </c>
      <c r="S4211" s="3" t="s">
        <v>11</v>
      </c>
      <c r="T4211" s="26">
        <f t="shared" ref="T4211:AI4211" si="3469">SUM(T4187:T4210)</f>
        <v>123</v>
      </c>
      <c r="U4211" s="26">
        <f t="shared" si="3469"/>
        <v>164</v>
      </c>
      <c r="V4211" s="26">
        <f t="shared" si="3469"/>
        <v>146</v>
      </c>
      <c r="W4211" s="26">
        <f t="shared" si="3469"/>
        <v>63</v>
      </c>
      <c r="X4211" s="40">
        <f t="shared" si="3469"/>
        <v>496</v>
      </c>
      <c r="Y4211" s="26">
        <f t="shared" si="3469"/>
        <v>111</v>
      </c>
      <c r="Z4211" s="26">
        <f t="shared" si="3469"/>
        <v>187</v>
      </c>
      <c r="AA4211" s="27">
        <f t="shared" si="3469"/>
        <v>139</v>
      </c>
      <c r="AB4211" s="27">
        <f t="shared" si="3469"/>
        <v>83</v>
      </c>
      <c r="AC4211" s="40">
        <f t="shared" si="3469"/>
        <v>520</v>
      </c>
      <c r="AD4211" s="26">
        <f t="shared" si="3469"/>
        <v>146</v>
      </c>
      <c r="AE4211" s="26">
        <f t="shared" si="3469"/>
        <v>187</v>
      </c>
      <c r="AF4211" s="26">
        <f t="shared" si="3469"/>
        <v>166</v>
      </c>
      <c r="AG4211" s="26">
        <f t="shared" si="3469"/>
        <v>63</v>
      </c>
      <c r="AH4211" s="40">
        <f t="shared" si="3469"/>
        <v>562</v>
      </c>
      <c r="AI4211" s="41">
        <f t="shared" si="3469"/>
        <v>1558</v>
      </c>
    </row>
    <row r="4212" spans="1:36" ht="14.25" thickBot="1" x14ac:dyDescent="0.2">
      <c r="A4212" s="42" t="s">
        <v>12</v>
      </c>
      <c r="B4212" s="43">
        <f>B4186-B4211</f>
        <v>4</v>
      </c>
      <c r="C4212" s="43">
        <f t="shared" ref="C4212:Q4212" si="3470">C4186-C4211</f>
        <v>5</v>
      </c>
      <c r="D4212" s="43">
        <f t="shared" si="3470"/>
        <v>2</v>
      </c>
      <c r="E4212" s="43">
        <f t="shared" si="3470"/>
        <v>4</v>
      </c>
      <c r="F4212" s="43">
        <f t="shared" si="3470"/>
        <v>15</v>
      </c>
      <c r="G4212" s="43">
        <f t="shared" si="3470"/>
        <v>3</v>
      </c>
      <c r="H4212" s="43">
        <f t="shared" si="3470"/>
        <v>3</v>
      </c>
      <c r="I4212" s="43">
        <f t="shared" si="3470"/>
        <v>2</v>
      </c>
      <c r="J4212" s="43">
        <f t="shared" si="3470"/>
        <v>7</v>
      </c>
      <c r="K4212" s="43">
        <f t="shared" si="3470"/>
        <v>15</v>
      </c>
      <c r="L4212" s="43">
        <f t="shared" si="3470"/>
        <v>3</v>
      </c>
      <c r="M4212" s="43">
        <f t="shared" si="3470"/>
        <v>3</v>
      </c>
      <c r="N4212" s="43">
        <f t="shared" si="3470"/>
        <v>3</v>
      </c>
      <c r="O4212" s="43">
        <f t="shared" si="3470"/>
        <v>3</v>
      </c>
      <c r="P4212" s="43">
        <f t="shared" si="3470"/>
        <v>12</v>
      </c>
      <c r="Q4212" s="41">
        <f t="shared" si="3470"/>
        <v>42</v>
      </c>
      <c r="S4212" s="42" t="s">
        <v>12</v>
      </c>
      <c r="T4212" s="43">
        <f>T4186-T4211</f>
        <v>137</v>
      </c>
      <c r="U4212" s="43">
        <f t="shared" ref="U4212:AI4212" si="3471">U4186-U4211</f>
        <v>375</v>
      </c>
      <c r="V4212" s="43">
        <f t="shared" si="3471"/>
        <v>183</v>
      </c>
      <c r="W4212" s="43">
        <f t="shared" si="3471"/>
        <v>233</v>
      </c>
      <c r="X4212" s="43">
        <f t="shared" si="3471"/>
        <v>928</v>
      </c>
      <c r="Y4212" s="43">
        <f t="shared" si="3471"/>
        <v>72</v>
      </c>
      <c r="Z4212" s="43">
        <f t="shared" si="3471"/>
        <v>301</v>
      </c>
      <c r="AA4212" s="43">
        <f t="shared" si="3471"/>
        <v>93</v>
      </c>
      <c r="AB4212" s="43">
        <f t="shared" si="3471"/>
        <v>213</v>
      </c>
      <c r="AC4212" s="43">
        <f t="shared" si="3471"/>
        <v>679</v>
      </c>
      <c r="AD4212" s="43">
        <f t="shared" si="3471"/>
        <v>141</v>
      </c>
      <c r="AE4212" s="43">
        <f t="shared" si="3471"/>
        <v>527</v>
      </c>
      <c r="AF4212" s="43">
        <f t="shared" si="3471"/>
        <v>290</v>
      </c>
      <c r="AG4212" s="43">
        <f t="shared" si="3471"/>
        <v>192</v>
      </c>
      <c r="AH4212" s="43">
        <f t="shared" si="3471"/>
        <v>1150</v>
      </c>
      <c r="AI4212" s="41">
        <f t="shared" si="3471"/>
        <v>2777</v>
      </c>
      <c r="AJ4212" s="171" t="s">
        <v>2862</v>
      </c>
    </row>
    <row r="4215" spans="1:36" ht="21.75" thickBot="1" x14ac:dyDescent="0.25">
      <c r="A4215" s="50" t="s">
        <v>13</v>
      </c>
      <c r="B4215" s="51"/>
      <c r="C4215" s="51"/>
      <c r="D4215" s="51"/>
      <c r="E4215" s="51"/>
      <c r="F4215" s="54" t="s">
        <v>26</v>
      </c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S4215" s="50" t="s">
        <v>14</v>
      </c>
      <c r="T4215" s="51"/>
      <c r="U4215" s="51"/>
      <c r="V4215" s="51"/>
      <c r="W4215" s="51"/>
      <c r="X4215" s="54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</row>
    <row r="4216" spans="1:36" ht="14.25" thickBot="1" x14ac:dyDescent="0.2">
      <c r="A4216" s="2" t="s">
        <v>0</v>
      </c>
      <c r="B4216" s="225" t="s">
        <v>15</v>
      </c>
      <c r="C4216" s="225"/>
      <c r="D4216" s="225"/>
      <c r="E4216" s="225"/>
      <c r="F4216" s="226"/>
      <c r="G4216" s="225" t="s">
        <v>1</v>
      </c>
      <c r="H4216" s="225"/>
      <c r="I4216" s="225"/>
      <c r="J4216" s="225"/>
      <c r="K4216" s="226"/>
      <c r="L4216" s="225" t="s">
        <v>16</v>
      </c>
      <c r="M4216" s="225"/>
      <c r="N4216" s="225"/>
      <c r="O4216" s="225"/>
      <c r="P4216" s="225"/>
      <c r="Q4216" s="227" t="s">
        <v>2</v>
      </c>
      <c r="S4216" s="2" t="s">
        <v>0</v>
      </c>
      <c r="T4216" s="224" t="s">
        <v>15</v>
      </c>
      <c r="U4216" s="225"/>
      <c r="V4216" s="225"/>
      <c r="W4216" s="225"/>
      <c r="X4216" s="226"/>
      <c r="Y4216" s="224" t="s">
        <v>1</v>
      </c>
      <c r="Z4216" s="225"/>
      <c r="AA4216" s="225"/>
      <c r="AB4216" s="225"/>
      <c r="AC4216" s="226"/>
      <c r="AD4216" s="224" t="s">
        <v>16</v>
      </c>
      <c r="AE4216" s="225"/>
      <c r="AF4216" s="225"/>
      <c r="AG4216" s="225"/>
      <c r="AH4216" s="226"/>
      <c r="AI4216" s="227" t="s">
        <v>2</v>
      </c>
    </row>
    <row r="4217" spans="1:36" ht="14.25" thickBot="1" x14ac:dyDescent="0.2">
      <c r="A4217" s="2" t="s">
        <v>3</v>
      </c>
      <c r="B4217" s="3" t="s">
        <v>4</v>
      </c>
      <c r="C4217" s="2" t="s">
        <v>5</v>
      </c>
      <c r="D4217" s="4" t="s">
        <v>6</v>
      </c>
      <c r="E4217" s="2" t="s">
        <v>821</v>
      </c>
      <c r="F4217" s="2" t="s">
        <v>7</v>
      </c>
      <c r="G4217" s="3" t="s">
        <v>4</v>
      </c>
      <c r="H4217" s="2" t="s">
        <v>5</v>
      </c>
      <c r="I4217" s="4" t="s">
        <v>6</v>
      </c>
      <c r="J4217" s="2" t="s">
        <v>820</v>
      </c>
      <c r="K4217" s="2" t="s">
        <v>7</v>
      </c>
      <c r="L4217" s="3" t="s">
        <v>4</v>
      </c>
      <c r="M4217" s="2" t="s">
        <v>5</v>
      </c>
      <c r="N4217" s="4" t="s">
        <v>6</v>
      </c>
      <c r="O4217" s="2" t="s">
        <v>820</v>
      </c>
      <c r="P4217" s="3" t="s">
        <v>7</v>
      </c>
      <c r="Q4217" s="228"/>
      <c r="S4217" s="2" t="s">
        <v>1954</v>
      </c>
      <c r="T4217" s="177" t="s">
        <v>2565</v>
      </c>
      <c r="U4217" s="178" t="s">
        <v>2566</v>
      </c>
      <c r="V4217" s="179" t="s">
        <v>2567</v>
      </c>
      <c r="W4217" s="178" t="s">
        <v>2568</v>
      </c>
      <c r="X4217" s="2" t="s">
        <v>7</v>
      </c>
      <c r="Y4217" s="177" t="s">
        <v>2565</v>
      </c>
      <c r="Z4217" s="178" t="s">
        <v>2566</v>
      </c>
      <c r="AA4217" s="179" t="s">
        <v>2567</v>
      </c>
      <c r="AB4217" s="178" t="s">
        <v>2568</v>
      </c>
      <c r="AC4217" s="2" t="s">
        <v>7</v>
      </c>
      <c r="AD4217" s="177" t="s">
        <v>2565</v>
      </c>
      <c r="AE4217" s="178" t="s">
        <v>2566</v>
      </c>
      <c r="AF4217" s="179" t="s">
        <v>2567</v>
      </c>
      <c r="AG4217" s="178" t="s">
        <v>2568</v>
      </c>
      <c r="AH4217" s="3" t="s">
        <v>7</v>
      </c>
      <c r="AI4217" s="228"/>
    </row>
    <row r="4218" spans="1:36" ht="14.25" thickBot="1" x14ac:dyDescent="0.2">
      <c r="A4218" s="217" t="s">
        <v>12</v>
      </c>
      <c r="B4218" s="218">
        <f>B4212</f>
        <v>4</v>
      </c>
      <c r="C4218" s="25">
        <f>C4212</f>
        <v>5</v>
      </c>
      <c r="D4218" s="218">
        <f>D4212</f>
        <v>2</v>
      </c>
      <c r="E4218" s="25">
        <f>E4212</f>
        <v>4</v>
      </c>
      <c r="F4218" s="28">
        <f>SUM(B4218:E4218)</f>
        <v>15</v>
      </c>
      <c r="G4218" s="218">
        <f>G4212</f>
        <v>3</v>
      </c>
      <c r="H4218" s="25">
        <f>H4212</f>
        <v>3</v>
      </c>
      <c r="I4218" s="218">
        <f>I4212</f>
        <v>2</v>
      </c>
      <c r="J4218" s="25">
        <f>J4212</f>
        <v>7</v>
      </c>
      <c r="K4218" s="28">
        <f>SUM(G4218:J4218)</f>
        <v>15</v>
      </c>
      <c r="L4218" s="218">
        <f>L4212</f>
        <v>3</v>
      </c>
      <c r="M4218" s="25">
        <f>M4212</f>
        <v>3</v>
      </c>
      <c r="N4218" s="218">
        <f>N4212</f>
        <v>3</v>
      </c>
      <c r="O4218" s="25">
        <f>O4212</f>
        <v>3</v>
      </c>
      <c r="P4218" s="28">
        <f>SUM(L4218:O4218)</f>
        <v>12</v>
      </c>
      <c r="Q4218" s="29">
        <f>F4218+K4218+P4218</f>
        <v>42</v>
      </c>
      <c r="S4218" s="5" t="s">
        <v>12</v>
      </c>
      <c r="T4218" s="6">
        <f>T4212</f>
        <v>137</v>
      </c>
      <c r="U4218" s="7">
        <f>U4212</f>
        <v>375</v>
      </c>
      <c r="V4218" s="6">
        <f>V4212</f>
        <v>183</v>
      </c>
      <c r="W4218" s="7">
        <f>W4212</f>
        <v>233</v>
      </c>
      <c r="X4218" s="8">
        <f>SUM(T4218:W4218)</f>
        <v>928</v>
      </c>
      <c r="Y4218" s="6">
        <f>Y4212</f>
        <v>72</v>
      </c>
      <c r="Z4218" s="7">
        <f>Z4212</f>
        <v>301</v>
      </c>
      <c r="AA4218" s="6">
        <f>AA4212</f>
        <v>93</v>
      </c>
      <c r="AB4218" s="7">
        <f>AB4212</f>
        <v>213</v>
      </c>
      <c r="AC4218" s="8">
        <f>SUM(Y4218:AB4218)</f>
        <v>679</v>
      </c>
      <c r="AD4218" s="7">
        <f>AD4212</f>
        <v>141</v>
      </c>
      <c r="AE4218" s="7">
        <f>AE4212</f>
        <v>527</v>
      </c>
      <c r="AF4218" s="6">
        <f>AF4212</f>
        <v>290</v>
      </c>
      <c r="AG4218" s="7">
        <f>AG4212</f>
        <v>192</v>
      </c>
      <c r="AH4218" s="8">
        <f>SUM(AD4218:AG4218)</f>
        <v>1150</v>
      </c>
      <c r="AI4218" s="9">
        <f>X4218+AC4218+AH4218</f>
        <v>2757</v>
      </c>
    </row>
    <row r="4219" spans="1:36" x14ac:dyDescent="0.15">
      <c r="A4219" s="142" t="s">
        <v>66</v>
      </c>
      <c r="B4219" s="31">
        <v>1</v>
      </c>
      <c r="C4219" s="32">
        <v>1</v>
      </c>
      <c r="D4219" s="33"/>
      <c r="E4219" s="32">
        <v>1</v>
      </c>
      <c r="F4219" s="14">
        <f t="shared" ref="F4219:F4228" si="3472">SUM(B4219:E4219)</f>
        <v>3</v>
      </c>
      <c r="G4219" s="31">
        <v>1</v>
      </c>
      <c r="H4219" s="32">
        <v>1</v>
      </c>
      <c r="I4219" s="33"/>
      <c r="J4219" s="32">
        <v>1</v>
      </c>
      <c r="K4219" s="14">
        <f t="shared" ref="K4219:K4228" si="3473">SUM(G4219:J4219)</f>
        <v>3</v>
      </c>
      <c r="L4219" s="31">
        <v>1</v>
      </c>
      <c r="M4219" s="32">
        <v>1</v>
      </c>
      <c r="N4219" s="33"/>
      <c r="O4219" s="32">
        <v>1</v>
      </c>
      <c r="P4219" s="14">
        <f t="shared" ref="P4219:P4228" si="3474">SUM(L4219:O4219)</f>
        <v>3</v>
      </c>
      <c r="Q4219" s="15">
        <f t="shared" ref="Q4219:Q4253" si="3475">F4219+K4219+P4219</f>
        <v>9</v>
      </c>
      <c r="R4219" s="93">
        <v>46154</v>
      </c>
      <c r="S4219" s="11" t="s">
        <v>9</v>
      </c>
      <c r="T4219" s="12"/>
      <c r="U4219" s="13"/>
      <c r="V4219" s="12"/>
      <c r="W4219" s="30"/>
      <c r="X4219" s="14">
        <f>SUM(T4219:W4219)</f>
        <v>0</v>
      </c>
      <c r="Y4219" s="12"/>
      <c r="Z4219" s="13"/>
      <c r="AA4219" s="12"/>
      <c r="AB4219" s="30"/>
      <c r="AC4219" s="14">
        <f>SUM(Y4219:AB4219)</f>
        <v>0</v>
      </c>
      <c r="AD4219" s="12"/>
      <c r="AE4219" s="13"/>
      <c r="AF4219" s="12"/>
      <c r="AG4219" s="30"/>
      <c r="AH4219" s="14">
        <f>SUM(AD4219:AG4219)</f>
        <v>0</v>
      </c>
      <c r="AI4219" s="15">
        <f t="shared" ref="AI4219:AI4246" si="3476">X4219+AC4219+AH4219</f>
        <v>0</v>
      </c>
    </row>
    <row r="4220" spans="1:36" x14ac:dyDescent="0.15">
      <c r="A4220" s="11" t="s">
        <v>9</v>
      </c>
      <c r="B4220" s="37"/>
      <c r="C4220" s="19"/>
      <c r="D4220" s="18"/>
      <c r="E4220" s="32"/>
      <c r="F4220" s="14">
        <f t="shared" si="3472"/>
        <v>0</v>
      </c>
      <c r="G4220" s="37"/>
      <c r="H4220" s="19"/>
      <c r="I4220" s="18"/>
      <c r="J4220" s="32"/>
      <c r="K4220" s="14">
        <f t="shared" si="3473"/>
        <v>0</v>
      </c>
      <c r="L4220" s="37"/>
      <c r="M4220" s="19"/>
      <c r="N4220" s="18"/>
      <c r="O4220" s="32"/>
      <c r="P4220" s="14">
        <f t="shared" si="3474"/>
        <v>0</v>
      </c>
      <c r="Q4220" s="15">
        <f t="shared" si="3475"/>
        <v>0</v>
      </c>
      <c r="S4220" s="11" t="s">
        <v>9</v>
      </c>
      <c r="T4220" s="46"/>
      <c r="U4220" s="47"/>
      <c r="V4220" s="46"/>
      <c r="W4220" s="88"/>
      <c r="X4220" s="14">
        <f t="shared" ref="X4220:X4228" si="3477">SUM(T4220:W4220)</f>
        <v>0</v>
      </c>
      <c r="Y4220" s="46"/>
      <c r="Z4220" s="47"/>
      <c r="AA4220" s="46"/>
      <c r="AB4220" s="88"/>
      <c r="AC4220" s="14">
        <f t="shared" ref="AC4220:AC4228" si="3478">SUM(Y4220:AB4220)</f>
        <v>0</v>
      </c>
      <c r="AD4220" s="46"/>
      <c r="AE4220" s="47"/>
      <c r="AF4220" s="46"/>
      <c r="AG4220" s="88"/>
      <c r="AH4220" s="14">
        <f t="shared" ref="AH4220:AH4228" si="3479">SUM(AD4220:AG4220)</f>
        <v>0</v>
      </c>
      <c r="AI4220" s="15">
        <f t="shared" si="3476"/>
        <v>0</v>
      </c>
    </row>
    <row r="4221" spans="1:36" x14ac:dyDescent="0.15">
      <c r="A4221" s="11" t="s">
        <v>9</v>
      </c>
      <c r="B4221" s="12"/>
      <c r="C4221" s="13"/>
      <c r="D4221" s="12"/>
      <c r="E4221" s="30"/>
      <c r="F4221" s="14">
        <f t="shared" si="3472"/>
        <v>0</v>
      </c>
      <c r="G4221" s="12"/>
      <c r="H4221" s="13"/>
      <c r="I4221" s="12"/>
      <c r="J4221" s="30"/>
      <c r="K4221" s="14">
        <f t="shared" si="3473"/>
        <v>0</v>
      </c>
      <c r="L4221" s="12"/>
      <c r="M4221" s="13"/>
      <c r="N4221" s="12"/>
      <c r="O4221" s="30"/>
      <c r="P4221" s="14">
        <f t="shared" si="3474"/>
        <v>0</v>
      </c>
      <c r="Q4221" s="15">
        <f t="shared" si="3475"/>
        <v>0</v>
      </c>
      <c r="S4221" s="11" t="s">
        <v>2783</v>
      </c>
      <c r="T4221" s="46">
        <v>150</v>
      </c>
      <c r="U4221" s="47">
        <v>100</v>
      </c>
      <c r="V4221" s="46">
        <v>100</v>
      </c>
      <c r="W4221" s="88">
        <v>0</v>
      </c>
      <c r="X4221" s="14">
        <f t="shared" si="3477"/>
        <v>350</v>
      </c>
      <c r="Y4221" s="46">
        <v>300</v>
      </c>
      <c r="Z4221" s="47">
        <v>300</v>
      </c>
      <c r="AA4221" s="46">
        <v>350</v>
      </c>
      <c r="AB4221" s="88">
        <v>100</v>
      </c>
      <c r="AC4221" s="14">
        <f t="shared" si="3478"/>
        <v>1050</v>
      </c>
      <c r="AD4221" s="46">
        <v>200</v>
      </c>
      <c r="AE4221" s="47">
        <v>0</v>
      </c>
      <c r="AF4221" s="46">
        <v>150</v>
      </c>
      <c r="AG4221" s="88">
        <v>100</v>
      </c>
      <c r="AH4221" s="14">
        <f t="shared" si="3479"/>
        <v>450</v>
      </c>
      <c r="AI4221" s="15">
        <f t="shared" si="3476"/>
        <v>1850</v>
      </c>
      <c r="AJ4221" s="147" t="s">
        <v>2918</v>
      </c>
    </row>
    <row r="4222" spans="1:36" x14ac:dyDescent="0.15">
      <c r="A4222" s="11" t="s">
        <v>9</v>
      </c>
      <c r="B4222" s="12"/>
      <c r="C4222" s="13"/>
      <c r="D4222" s="12"/>
      <c r="E4222" s="30"/>
      <c r="F4222" s="14">
        <f t="shared" si="3472"/>
        <v>0</v>
      </c>
      <c r="G4222" s="12"/>
      <c r="H4222" s="13"/>
      <c r="I4222" s="12"/>
      <c r="J4222" s="30"/>
      <c r="K4222" s="14">
        <f t="shared" si="3473"/>
        <v>0</v>
      </c>
      <c r="L4222" s="12"/>
      <c r="M4222" s="13"/>
      <c r="N4222" s="12"/>
      <c r="O4222" s="30"/>
      <c r="P4222" s="14">
        <f t="shared" si="3474"/>
        <v>0</v>
      </c>
      <c r="Q4222" s="15">
        <f t="shared" si="3475"/>
        <v>0</v>
      </c>
      <c r="S4222" s="11" t="s">
        <v>9</v>
      </c>
      <c r="T4222" s="46"/>
      <c r="U4222" s="47"/>
      <c r="V4222" s="46"/>
      <c r="W4222" s="88"/>
      <c r="X4222" s="14">
        <f t="shared" si="3477"/>
        <v>0</v>
      </c>
      <c r="Y4222" s="46"/>
      <c r="Z4222" s="47"/>
      <c r="AA4222" s="46"/>
      <c r="AB4222" s="88"/>
      <c r="AC4222" s="14">
        <f t="shared" si="3478"/>
        <v>0</v>
      </c>
      <c r="AD4222" s="46"/>
      <c r="AE4222" s="47"/>
      <c r="AF4222" s="46"/>
      <c r="AG4222" s="88"/>
      <c r="AH4222" s="14">
        <f t="shared" si="3479"/>
        <v>0</v>
      </c>
      <c r="AI4222" s="15">
        <f t="shared" si="3476"/>
        <v>0</v>
      </c>
    </row>
    <row r="4223" spans="1:36" x14ac:dyDescent="0.15">
      <c r="A4223" s="11" t="s">
        <v>9</v>
      </c>
      <c r="B4223" s="12"/>
      <c r="C4223" s="13"/>
      <c r="D4223" s="12"/>
      <c r="E4223" s="30"/>
      <c r="F4223" s="14">
        <f t="shared" si="3472"/>
        <v>0</v>
      </c>
      <c r="G4223" s="12"/>
      <c r="H4223" s="13"/>
      <c r="I4223" s="12"/>
      <c r="J4223" s="30"/>
      <c r="K4223" s="14">
        <f t="shared" si="3473"/>
        <v>0</v>
      </c>
      <c r="L4223" s="12"/>
      <c r="M4223" s="13"/>
      <c r="N4223" s="12"/>
      <c r="O4223" s="30"/>
      <c r="P4223" s="14">
        <f t="shared" si="3474"/>
        <v>0</v>
      </c>
      <c r="Q4223" s="15">
        <f t="shared" si="3475"/>
        <v>0</v>
      </c>
      <c r="S4223" s="11" t="s">
        <v>9</v>
      </c>
      <c r="T4223" s="46"/>
      <c r="U4223" s="47"/>
      <c r="V4223" s="46"/>
      <c r="W4223" s="88"/>
      <c r="X4223" s="14">
        <f t="shared" ref="X4223:X4224" si="3480">SUM(T4223:W4223)</f>
        <v>0</v>
      </c>
      <c r="Y4223" s="46"/>
      <c r="Z4223" s="47"/>
      <c r="AA4223" s="46"/>
      <c r="AB4223" s="88"/>
      <c r="AC4223" s="14">
        <f t="shared" ref="AC4223:AC4224" si="3481">SUM(Y4223:AB4223)</f>
        <v>0</v>
      </c>
      <c r="AD4223" s="46"/>
      <c r="AE4223" s="47"/>
      <c r="AF4223" s="46"/>
      <c r="AG4223" s="88"/>
      <c r="AH4223" s="14">
        <f t="shared" ref="AH4223:AH4224" si="3482">SUM(AD4223:AG4223)</f>
        <v>0</v>
      </c>
      <c r="AI4223" s="15">
        <f t="shared" ref="AI4223:AI4224" si="3483">X4223+AC4223+AH4223</f>
        <v>0</v>
      </c>
    </row>
    <row r="4224" spans="1:36" x14ac:dyDescent="0.15">
      <c r="A4224" s="11" t="s">
        <v>9</v>
      </c>
      <c r="B4224" s="12"/>
      <c r="C4224" s="13"/>
      <c r="D4224" s="12"/>
      <c r="E4224" s="30"/>
      <c r="F4224" s="14">
        <f t="shared" si="3472"/>
        <v>0</v>
      </c>
      <c r="G4224" s="12"/>
      <c r="H4224" s="13"/>
      <c r="I4224" s="12"/>
      <c r="J4224" s="30"/>
      <c r="K4224" s="14">
        <f t="shared" si="3473"/>
        <v>0</v>
      </c>
      <c r="L4224" s="12"/>
      <c r="M4224" s="13"/>
      <c r="N4224" s="12"/>
      <c r="O4224" s="30"/>
      <c r="P4224" s="14">
        <f t="shared" si="3474"/>
        <v>0</v>
      </c>
      <c r="Q4224" s="15">
        <f t="shared" si="3475"/>
        <v>0</v>
      </c>
      <c r="S4224" s="11" t="s">
        <v>9</v>
      </c>
      <c r="T4224" s="46"/>
      <c r="U4224" s="47"/>
      <c r="V4224" s="46"/>
      <c r="W4224" s="88"/>
      <c r="X4224" s="14">
        <f t="shared" si="3480"/>
        <v>0</v>
      </c>
      <c r="Y4224" s="46"/>
      <c r="Z4224" s="47"/>
      <c r="AA4224" s="46"/>
      <c r="AB4224" s="88"/>
      <c r="AC4224" s="14">
        <f t="shared" si="3481"/>
        <v>0</v>
      </c>
      <c r="AD4224" s="46"/>
      <c r="AE4224" s="47"/>
      <c r="AF4224" s="46"/>
      <c r="AG4224" s="88"/>
      <c r="AH4224" s="14">
        <f t="shared" si="3482"/>
        <v>0</v>
      </c>
      <c r="AI4224" s="15">
        <f t="shared" si="3483"/>
        <v>0</v>
      </c>
    </row>
    <row r="4225" spans="1:37" x14ac:dyDescent="0.15">
      <c r="A4225" s="11" t="s">
        <v>9</v>
      </c>
      <c r="B4225" s="18"/>
      <c r="C4225" s="19"/>
      <c r="D4225" s="18"/>
      <c r="E4225" s="32"/>
      <c r="F4225" s="14">
        <f t="shared" si="3472"/>
        <v>0</v>
      </c>
      <c r="G4225" s="18"/>
      <c r="H4225" s="19"/>
      <c r="I4225" s="18"/>
      <c r="J4225" s="32"/>
      <c r="K4225" s="14">
        <f t="shared" si="3473"/>
        <v>0</v>
      </c>
      <c r="L4225" s="18"/>
      <c r="M4225" s="19"/>
      <c r="N4225" s="18"/>
      <c r="O4225" s="32"/>
      <c r="P4225" s="14">
        <f t="shared" si="3474"/>
        <v>0</v>
      </c>
      <c r="Q4225" s="15">
        <f t="shared" si="3475"/>
        <v>0</v>
      </c>
      <c r="S4225" s="11" t="s">
        <v>9</v>
      </c>
      <c r="T4225" s="46"/>
      <c r="U4225" s="47"/>
      <c r="V4225" s="46"/>
      <c r="W4225" s="88"/>
      <c r="X4225" s="14">
        <f t="shared" si="3477"/>
        <v>0</v>
      </c>
      <c r="Y4225" s="46"/>
      <c r="Z4225" s="47"/>
      <c r="AA4225" s="46"/>
      <c r="AB4225" s="88"/>
      <c r="AC4225" s="14">
        <f t="shared" si="3478"/>
        <v>0</v>
      </c>
      <c r="AD4225" s="46"/>
      <c r="AE4225" s="47"/>
      <c r="AF4225" s="46"/>
      <c r="AG4225" s="88"/>
      <c r="AH4225" s="14">
        <f t="shared" si="3479"/>
        <v>0</v>
      </c>
      <c r="AI4225" s="15">
        <f t="shared" si="3476"/>
        <v>0</v>
      </c>
    </row>
    <row r="4226" spans="1:37" x14ac:dyDescent="0.15">
      <c r="A4226" s="11" t="s">
        <v>9</v>
      </c>
      <c r="B4226" s="18"/>
      <c r="C4226" s="19"/>
      <c r="D4226" s="18"/>
      <c r="E4226" s="32"/>
      <c r="F4226" s="14">
        <f t="shared" si="3472"/>
        <v>0</v>
      </c>
      <c r="G4226" s="18"/>
      <c r="H4226" s="19"/>
      <c r="I4226" s="18"/>
      <c r="J4226" s="32"/>
      <c r="K4226" s="14">
        <f t="shared" si="3473"/>
        <v>0</v>
      </c>
      <c r="L4226" s="18"/>
      <c r="M4226" s="19"/>
      <c r="N4226" s="18"/>
      <c r="O4226" s="32"/>
      <c r="P4226" s="14">
        <f t="shared" si="3474"/>
        <v>0</v>
      </c>
      <c r="Q4226" s="15">
        <f t="shared" si="3475"/>
        <v>0</v>
      </c>
      <c r="S4226" s="11" t="s">
        <v>9</v>
      </c>
      <c r="T4226" s="62"/>
      <c r="U4226" s="47"/>
      <c r="V4226" s="46"/>
      <c r="W4226" s="47"/>
      <c r="X4226" s="123">
        <f t="shared" si="3477"/>
        <v>0</v>
      </c>
      <c r="Y4226" s="46"/>
      <c r="Z4226" s="47"/>
      <c r="AA4226" s="46"/>
      <c r="AB4226" s="47"/>
      <c r="AC4226" s="123">
        <f t="shared" si="3478"/>
        <v>0</v>
      </c>
      <c r="AD4226" s="46"/>
      <c r="AE4226" s="47"/>
      <c r="AF4226" s="46"/>
      <c r="AG4226" s="47"/>
      <c r="AH4226" s="123">
        <f t="shared" si="3479"/>
        <v>0</v>
      </c>
      <c r="AI4226" s="72">
        <f t="shared" si="3476"/>
        <v>0</v>
      </c>
    </row>
    <row r="4227" spans="1:37" x14ac:dyDescent="0.15">
      <c r="A4227" s="11" t="s">
        <v>9</v>
      </c>
      <c r="B4227" s="18"/>
      <c r="C4227" s="19"/>
      <c r="D4227" s="18"/>
      <c r="E4227" s="32"/>
      <c r="F4227" s="14">
        <f t="shared" si="3472"/>
        <v>0</v>
      </c>
      <c r="G4227" s="18"/>
      <c r="H4227" s="19"/>
      <c r="I4227" s="18"/>
      <c r="J4227" s="32"/>
      <c r="K4227" s="14">
        <f t="shared" si="3473"/>
        <v>0</v>
      </c>
      <c r="L4227" s="18"/>
      <c r="M4227" s="19"/>
      <c r="N4227" s="18"/>
      <c r="O4227" s="32"/>
      <c r="P4227" s="14">
        <f t="shared" si="3474"/>
        <v>0</v>
      </c>
      <c r="Q4227" s="15">
        <f t="shared" si="3475"/>
        <v>0</v>
      </c>
      <c r="S4227" s="11" t="s">
        <v>9</v>
      </c>
      <c r="T4227" s="89"/>
      <c r="U4227" s="88"/>
      <c r="V4227" s="89"/>
      <c r="W4227" s="88"/>
      <c r="X4227" s="14">
        <f t="shared" si="3477"/>
        <v>0</v>
      </c>
      <c r="Y4227" s="89"/>
      <c r="Z4227" s="88"/>
      <c r="AA4227" s="89"/>
      <c r="AB4227" s="88"/>
      <c r="AC4227" s="14">
        <f t="shared" si="3478"/>
        <v>0</v>
      </c>
      <c r="AD4227" s="89"/>
      <c r="AE4227" s="88"/>
      <c r="AF4227" s="89"/>
      <c r="AG4227" s="88"/>
      <c r="AH4227" s="14">
        <f t="shared" si="3479"/>
        <v>0</v>
      </c>
      <c r="AI4227" s="15">
        <f t="shared" si="3476"/>
        <v>0</v>
      </c>
    </row>
    <row r="4228" spans="1:37" ht="14.25" thickBot="1" x14ac:dyDescent="0.2">
      <c r="A4228" s="20" t="s">
        <v>9</v>
      </c>
      <c r="B4228" s="21"/>
      <c r="C4228" s="22"/>
      <c r="D4228" s="21"/>
      <c r="E4228" s="105"/>
      <c r="F4228" s="14">
        <f t="shared" si="3472"/>
        <v>0</v>
      </c>
      <c r="G4228" s="21"/>
      <c r="H4228" s="22"/>
      <c r="I4228" s="21"/>
      <c r="J4228" s="105"/>
      <c r="K4228" s="14">
        <f t="shared" si="3473"/>
        <v>0</v>
      </c>
      <c r="L4228" s="21"/>
      <c r="M4228" s="22"/>
      <c r="N4228" s="21"/>
      <c r="O4228" s="105"/>
      <c r="P4228" s="14">
        <f t="shared" si="3474"/>
        <v>0</v>
      </c>
      <c r="Q4228" s="24">
        <f t="shared" si="3475"/>
        <v>0</v>
      </c>
      <c r="S4228" s="11" t="s">
        <v>9</v>
      </c>
      <c r="T4228" s="48"/>
      <c r="U4228" s="49"/>
      <c r="V4228" s="48"/>
      <c r="W4228" s="109"/>
      <c r="X4228" s="14">
        <f t="shared" si="3477"/>
        <v>0</v>
      </c>
      <c r="Y4228" s="48"/>
      <c r="Z4228" s="49"/>
      <c r="AA4228" s="48"/>
      <c r="AB4228" s="109"/>
      <c r="AC4228" s="14">
        <f t="shared" si="3478"/>
        <v>0</v>
      </c>
      <c r="AD4228" s="48"/>
      <c r="AE4228" s="49"/>
      <c r="AF4228" s="48"/>
      <c r="AG4228" s="109"/>
      <c r="AH4228" s="14">
        <f t="shared" si="3479"/>
        <v>0</v>
      </c>
      <c r="AI4228" s="24">
        <f t="shared" si="3476"/>
        <v>0</v>
      </c>
    </row>
    <row r="4229" spans="1:37" ht="14.25" thickBot="1" x14ac:dyDescent="0.2">
      <c r="A4229" s="25" t="s">
        <v>10</v>
      </c>
      <c r="B4229" s="26">
        <f>SUM(B4218:B4228)</f>
        <v>5</v>
      </c>
      <c r="C4229" s="26">
        <f>SUM(C4218:C4228)</f>
        <v>6</v>
      </c>
      <c r="D4229" s="27">
        <f>SUM(D4218:D4228)</f>
        <v>2</v>
      </c>
      <c r="E4229" s="27">
        <f>SUM(E4218:E4228)</f>
        <v>5</v>
      </c>
      <c r="F4229" s="28">
        <f>SUM(B4229:E4229)</f>
        <v>18</v>
      </c>
      <c r="G4229" s="26">
        <f>SUM(G4218:G4228)</f>
        <v>4</v>
      </c>
      <c r="H4229" s="26">
        <f>SUM(H4218:H4228)</f>
        <v>4</v>
      </c>
      <c r="I4229" s="27">
        <f>SUM(I4218:I4228)</f>
        <v>2</v>
      </c>
      <c r="J4229" s="27">
        <f>SUM(J4218:J4228)</f>
        <v>8</v>
      </c>
      <c r="K4229" s="28">
        <f>SUM(G4229:J4229)</f>
        <v>18</v>
      </c>
      <c r="L4229" s="26">
        <f>SUM(L4218:L4228)</f>
        <v>4</v>
      </c>
      <c r="M4229" s="26">
        <f>SUM(M4218:M4228)</f>
        <v>4</v>
      </c>
      <c r="N4229" s="27">
        <f>SUM(N4218:N4228)</f>
        <v>3</v>
      </c>
      <c r="O4229" s="27">
        <f>SUM(O4218:O4228)</f>
        <v>4</v>
      </c>
      <c r="P4229" s="28">
        <f>SUM(L4229:O4229)</f>
        <v>15</v>
      </c>
      <c r="Q4229" s="29">
        <f t="shared" si="3475"/>
        <v>51</v>
      </c>
      <c r="S4229" s="25" t="s">
        <v>10</v>
      </c>
      <c r="T4229" s="26">
        <f>SUM(T4218:T4228)</f>
        <v>287</v>
      </c>
      <c r="U4229" s="26">
        <f>SUM(U4218:U4228)</f>
        <v>475</v>
      </c>
      <c r="V4229" s="27">
        <f>SUM(V4218:V4228)</f>
        <v>283</v>
      </c>
      <c r="W4229" s="27">
        <f>SUM(W4218:W4228)</f>
        <v>233</v>
      </c>
      <c r="X4229" s="28">
        <f>SUM(T4229:W4229)</f>
        <v>1278</v>
      </c>
      <c r="Y4229" s="26">
        <f>SUM(Y4218:Y4228)</f>
        <v>372</v>
      </c>
      <c r="Z4229" s="26">
        <f>SUM(Z4218:Z4228)</f>
        <v>601</v>
      </c>
      <c r="AA4229" s="27">
        <f>SUM(AA4218:AA4228)</f>
        <v>443</v>
      </c>
      <c r="AB4229" s="27">
        <f>SUM(AB4218:AB4228)</f>
        <v>313</v>
      </c>
      <c r="AC4229" s="28">
        <f>SUM(Y4229:AB4229)</f>
        <v>1729</v>
      </c>
      <c r="AD4229" s="26">
        <f>SUM(AD4218:AD4228)</f>
        <v>341</v>
      </c>
      <c r="AE4229" s="26">
        <f>SUM(AE4218:AE4228)</f>
        <v>527</v>
      </c>
      <c r="AF4229" s="27">
        <f>SUM(AF4218:AF4228)</f>
        <v>440</v>
      </c>
      <c r="AG4229" s="27">
        <f>SUM(AG4218:AG4228)</f>
        <v>292</v>
      </c>
      <c r="AH4229" s="28">
        <f>SUM(AD4229:AG4229)</f>
        <v>1600</v>
      </c>
      <c r="AI4229" s="29">
        <f t="shared" si="3476"/>
        <v>4607</v>
      </c>
    </row>
    <row r="4230" spans="1:37" x14ac:dyDescent="0.15">
      <c r="A4230" s="30"/>
      <c r="B4230" s="31"/>
      <c r="C4230" s="32"/>
      <c r="D4230" s="33"/>
      <c r="E4230" s="32"/>
      <c r="F4230" s="14">
        <f>SUM(B4230:E4230)</f>
        <v>0</v>
      </c>
      <c r="G4230" s="31"/>
      <c r="H4230" s="32"/>
      <c r="I4230" s="33"/>
      <c r="J4230" s="32"/>
      <c r="K4230" s="14">
        <f>SUM(G4230:J4230)</f>
        <v>0</v>
      </c>
      <c r="L4230" s="31"/>
      <c r="M4230" s="32"/>
      <c r="N4230" s="33"/>
      <c r="O4230" s="32"/>
      <c r="P4230" s="14">
        <f>SUM(L4230:O4230)</f>
        <v>0</v>
      </c>
      <c r="Q4230" s="15">
        <f t="shared" si="3475"/>
        <v>0</v>
      </c>
      <c r="S4230" s="30" t="s">
        <v>2903</v>
      </c>
      <c r="T4230" s="37">
        <v>2</v>
      </c>
      <c r="U4230" s="19">
        <v>4</v>
      </c>
      <c r="V4230" s="18">
        <v>6</v>
      </c>
      <c r="W4230" s="32">
        <v>3</v>
      </c>
      <c r="X4230" s="14">
        <f t="shared" ref="X4230:X4246" si="3484">SUM(T4230:W4230)</f>
        <v>15</v>
      </c>
      <c r="Y4230" s="37">
        <v>2</v>
      </c>
      <c r="Z4230" s="19">
        <v>4</v>
      </c>
      <c r="AA4230" s="18">
        <v>6</v>
      </c>
      <c r="AB4230" s="32">
        <v>3</v>
      </c>
      <c r="AC4230" s="14">
        <f t="shared" ref="AC4230:AC4246" si="3485">SUM(Y4230:AB4230)</f>
        <v>15</v>
      </c>
      <c r="AD4230" s="37">
        <v>2</v>
      </c>
      <c r="AE4230" s="19">
        <v>4</v>
      </c>
      <c r="AF4230" s="18">
        <v>6</v>
      </c>
      <c r="AG4230" s="32">
        <v>3</v>
      </c>
      <c r="AH4230" s="14">
        <f t="shared" ref="AH4230:AH4246" si="3486">SUM(AD4230:AG4230)</f>
        <v>15</v>
      </c>
      <c r="AI4230" s="15">
        <f t="shared" si="3476"/>
        <v>45</v>
      </c>
      <c r="AJ4230" s="56">
        <v>46153</v>
      </c>
    </row>
    <row r="4231" spans="1:37" x14ac:dyDescent="0.15">
      <c r="A4231" s="30"/>
      <c r="B4231" s="37"/>
      <c r="C4231" s="19"/>
      <c r="D4231" s="18"/>
      <c r="E4231" s="32"/>
      <c r="F4231" s="14">
        <f t="shared" ref="F4231:F4253" si="3487">SUM(B4231:E4231)</f>
        <v>0</v>
      </c>
      <c r="G4231" s="37"/>
      <c r="H4231" s="19"/>
      <c r="I4231" s="18"/>
      <c r="J4231" s="32"/>
      <c r="K4231" s="14">
        <f t="shared" ref="K4231:K4253" si="3488">SUM(G4231:J4231)</f>
        <v>0</v>
      </c>
      <c r="L4231" s="37"/>
      <c r="M4231" s="19"/>
      <c r="N4231" s="18"/>
      <c r="O4231" s="32"/>
      <c r="P4231" s="14">
        <f t="shared" ref="P4231:P4253" si="3489">SUM(L4231:O4231)</f>
        <v>0</v>
      </c>
      <c r="Q4231" s="15">
        <f t="shared" si="3475"/>
        <v>0</v>
      </c>
      <c r="S4231" s="30" t="s">
        <v>2907</v>
      </c>
      <c r="T4231" s="37"/>
      <c r="U4231" s="19">
        <v>6</v>
      </c>
      <c r="V4231" s="18">
        <v>4</v>
      </c>
      <c r="W4231" s="32"/>
      <c r="X4231" s="14">
        <f t="shared" si="3484"/>
        <v>10</v>
      </c>
      <c r="Y4231" s="37">
        <v>4</v>
      </c>
      <c r="Z4231" s="19">
        <v>6</v>
      </c>
      <c r="AA4231" s="18">
        <v>6</v>
      </c>
      <c r="AB4231" s="32"/>
      <c r="AC4231" s="14">
        <f t="shared" si="3485"/>
        <v>16</v>
      </c>
      <c r="AD4231" s="37"/>
      <c r="AE4231" s="19">
        <v>6</v>
      </c>
      <c r="AF4231" s="18">
        <v>10</v>
      </c>
      <c r="AG4231" s="32"/>
      <c r="AH4231" s="14">
        <f t="shared" si="3486"/>
        <v>16</v>
      </c>
      <c r="AI4231" s="15">
        <f t="shared" si="3476"/>
        <v>42</v>
      </c>
      <c r="AJ4231" s="56">
        <v>46153</v>
      </c>
    </row>
    <row r="4232" spans="1:37" x14ac:dyDescent="0.15">
      <c r="A4232" s="30"/>
      <c r="B4232" s="37"/>
      <c r="C4232" s="19"/>
      <c r="D4232" s="18"/>
      <c r="E4232" s="32"/>
      <c r="F4232" s="14">
        <f t="shared" si="3487"/>
        <v>0</v>
      </c>
      <c r="G4232" s="37"/>
      <c r="H4232" s="19"/>
      <c r="I4232" s="18"/>
      <c r="J4232" s="32"/>
      <c r="K4232" s="14">
        <f t="shared" si="3488"/>
        <v>0</v>
      </c>
      <c r="L4232" s="37"/>
      <c r="M4232" s="19"/>
      <c r="N4232" s="18"/>
      <c r="O4232" s="32"/>
      <c r="P4232" s="14">
        <f t="shared" si="3489"/>
        <v>0</v>
      </c>
      <c r="Q4232" s="15">
        <f t="shared" si="3475"/>
        <v>0</v>
      </c>
      <c r="S4232" s="30" t="s">
        <v>2904</v>
      </c>
      <c r="T4232" s="37"/>
      <c r="U4232" s="19">
        <v>10</v>
      </c>
      <c r="V4232" s="18">
        <v>10</v>
      </c>
      <c r="W4232" s="32"/>
      <c r="X4232" s="14">
        <f t="shared" si="3484"/>
        <v>20</v>
      </c>
      <c r="Y4232" s="37">
        <v>20</v>
      </c>
      <c r="Z4232" s="19">
        <v>20</v>
      </c>
      <c r="AA4232" s="18">
        <v>20</v>
      </c>
      <c r="AB4232" s="32"/>
      <c r="AC4232" s="14">
        <f t="shared" si="3485"/>
        <v>60</v>
      </c>
      <c r="AD4232" s="37"/>
      <c r="AE4232" s="19"/>
      <c r="AF4232" s="18"/>
      <c r="AG4232" s="32"/>
      <c r="AH4232" s="14">
        <f t="shared" si="3486"/>
        <v>0</v>
      </c>
      <c r="AI4232" s="15">
        <f t="shared" si="3476"/>
        <v>80</v>
      </c>
      <c r="AJ4232" s="56">
        <v>46150</v>
      </c>
      <c r="AK4232" s="16"/>
    </row>
    <row r="4233" spans="1:37" x14ac:dyDescent="0.15">
      <c r="A4233" s="30"/>
      <c r="B4233" s="37"/>
      <c r="C4233" s="19"/>
      <c r="D4233" s="18"/>
      <c r="E4233" s="32"/>
      <c r="F4233" s="14">
        <f t="shared" si="3487"/>
        <v>0</v>
      </c>
      <c r="G4233" s="37"/>
      <c r="H4233" s="19"/>
      <c r="I4233" s="18"/>
      <c r="J4233" s="32"/>
      <c r="K4233" s="14">
        <f t="shared" si="3488"/>
        <v>0</v>
      </c>
      <c r="L4233" s="37"/>
      <c r="M4233" s="19"/>
      <c r="N4233" s="18"/>
      <c r="O4233" s="32"/>
      <c r="P4233" s="14">
        <f t="shared" si="3489"/>
        <v>0</v>
      </c>
      <c r="Q4233" s="15">
        <f t="shared" si="3475"/>
        <v>0</v>
      </c>
      <c r="S4233" s="30" t="s">
        <v>2905</v>
      </c>
      <c r="T4233" s="37">
        <v>10</v>
      </c>
      <c r="U4233" s="19"/>
      <c r="V4233" s="18"/>
      <c r="W4233" s="32"/>
      <c r="X4233" s="14">
        <f t="shared" si="3484"/>
        <v>10</v>
      </c>
      <c r="Y4233" s="37">
        <v>40</v>
      </c>
      <c r="Z4233" s="19"/>
      <c r="AA4233" s="18">
        <v>40</v>
      </c>
      <c r="AB4233" s="32"/>
      <c r="AC4233" s="14">
        <f t="shared" si="3485"/>
        <v>80</v>
      </c>
      <c r="AD4233" s="37"/>
      <c r="AE4233" s="19"/>
      <c r="AF4233" s="18"/>
      <c r="AG4233" s="32"/>
      <c r="AH4233" s="14">
        <f t="shared" si="3486"/>
        <v>0</v>
      </c>
      <c r="AI4233" s="15">
        <f t="shared" si="3476"/>
        <v>90</v>
      </c>
      <c r="AJ4233" s="56">
        <v>46155</v>
      </c>
    </row>
    <row r="4234" spans="1:37" x14ac:dyDescent="0.15">
      <c r="A4234" s="30"/>
      <c r="B4234" s="37"/>
      <c r="C4234" s="19"/>
      <c r="D4234" s="18"/>
      <c r="E4234" s="32"/>
      <c r="F4234" s="14">
        <f t="shared" si="3487"/>
        <v>0</v>
      </c>
      <c r="G4234" s="37"/>
      <c r="H4234" s="19"/>
      <c r="I4234" s="18"/>
      <c r="J4234" s="32"/>
      <c r="K4234" s="14">
        <f t="shared" si="3488"/>
        <v>0</v>
      </c>
      <c r="L4234" s="37"/>
      <c r="M4234" s="19"/>
      <c r="N4234" s="18"/>
      <c r="O4234" s="32"/>
      <c r="P4234" s="14">
        <f t="shared" si="3489"/>
        <v>0</v>
      </c>
      <c r="Q4234" s="15">
        <f t="shared" si="3475"/>
        <v>0</v>
      </c>
      <c r="S4234" s="30" t="s">
        <v>931</v>
      </c>
      <c r="T4234" s="37"/>
      <c r="U4234" s="19"/>
      <c r="V4234" s="18"/>
      <c r="W4234" s="32"/>
      <c r="X4234" s="14">
        <f t="shared" si="3484"/>
        <v>0</v>
      </c>
      <c r="Y4234" s="37"/>
      <c r="Z4234" s="19">
        <v>5</v>
      </c>
      <c r="AA4234" s="18">
        <v>3</v>
      </c>
      <c r="AB4234" s="32"/>
      <c r="AC4234" s="14">
        <f t="shared" si="3485"/>
        <v>8</v>
      </c>
      <c r="AD4234" s="37"/>
      <c r="AE4234" s="19"/>
      <c r="AF4234" s="18">
        <v>5</v>
      </c>
      <c r="AG4234" s="32"/>
      <c r="AH4234" s="14">
        <f t="shared" si="3486"/>
        <v>5</v>
      </c>
      <c r="AI4234" s="15">
        <f t="shared" si="3476"/>
        <v>13</v>
      </c>
      <c r="AJ4234" s="56">
        <v>46151</v>
      </c>
    </row>
    <row r="4235" spans="1:37" x14ac:dyDescent="0.15">
      <c r="A4235" s="30"/>
      <c r="B4235" s="37"/>
      <c r="C4235" s="19"/>
      <c r="D4235" s="18"/>
      <c r="E4235" s="32"/>
      <c r="F4235" s="14">
        <f t="shared" si="3487"/>
        <v>0</v>
      </c>
      <c r="G4235" s="37"/>
      <c r="H4235" s="19"/>
      <c r="I4235" s="18"/>
      <c r="J4235" s="32"/>
      <c r="K4235" s="14">
        <f t="shared" si="3488"/>
        <v>0</v>
      </c>
      <c r="L4235" s="37"/>
      <c r="M4235" s="19"/>
      <c r="N4235" s="18"/>
      <c r="O4235" s="32"/>
      <c r="P4235" s="14">
        <f t="shared" si="3489"/>
        <v>0</v>
      </c>
      <c r="Q4235" s="15">
        <f t="shared" si="3475"/>
        <v>0</v>
      </c>
      <c r="S4235" s="30" t="s">
        <v>2906</v>
      </c>
      <c r="T4235" s="37"/>
      <c r="U4235" s="19">
        <v>1</v>
      </c>
      <c r="V4235" s="18">
        <v>2</v>
      </c>
      <c r="W4235" s="32">
        <v>1</v>
      </c>
      <c r="X4235" s="14">
        <f t="shared" si="3484"/>
        <v>4</v>
      </c>
      <c r="Y4235" s="37"/>
      <c r="Z4235" s="19">
        <v>1</v>
      </c>
      <c r="AA4235" s="18">
        <v>2</v>
      </c>
      <c r="AB4235" s="32">
        <v>1</v>
      </c>
      <c r="AC4235" s="14">
        <f t="shared" si="3485"/>
        <v>4</v>
      </c>
      <c r="AD4235" s="37"/>
      <c r="AE4235" s="19">
        <v>1</v>
      </c>
      <c r="AF4235" s="18">
        <v>2</v>
      </c>
      <c r="AG4235" s="32">
        <v>1</v>
      </c>
      <c r="AH4235" s="14">
        <f t="shared" si="3486"/>
        <v>4</v>
      </c>
      <c r="AI4235" s="15">
        <f t="shared" si="3476"/>
        <v>12</v>
      </c>
      <c r="AJ4235" s="56">
        <v>46153</v>
      </c>
    </row>
    <row r="4236" spans="1:37" x14ac:dyDescent="0.15">
      <c r="A4236" s="30"/>
      <c r="B4236" s="37"/>
      <c r="C4236" s="19"/>
      <c r="D4236" s="18"/>
      <c r="E4236" s="32"/>
      <c r="F4236" s="14">
        <f t="shared" si="3487"/>
        <v>0</v>
      </c>
      <c r="G4236" s="37"/>
      <c r="H4236" s="19"/>
      <c r="I4236" s="18"/>
      <c r="J4236" s="32"/>
      <c r="K4236" s="14">
        <f t="shared" si="3488"/>
        <v>0</v>
      </c>
      <c r="L4236" s="37"/>
      <c r="M4236" s="19"/>
      <c r="N4236" s="18"/>
      <c r="O4236" s="32"/>
      <c r="P4236" s="14">
        <f t="shared" si="3489"/>
        <v>0</v>
      </c>
      <c r="Q4236" s="15">
        <f t="shared" si="3475"/>
        <v>0</v>
      </c>
      <c r="S4236" s="30" t="s">
        <v>2908</v>
      </c>
      <c r="T4236" s="37"/>
      <c r="U4236" s="19"/>
      <c r="V4236" s="18"/>
      <c r="W4236" s="32">
        <v>1</v>
      </c>
      <c r="X4236" s="14">
        <f t="shared" si="3484"/>
        <v>1</v>
      </c>
      <c r="Y4236" s="37"/>
      <c r="Z4236" s="19"/>
      <c r="AA4236" s="18"/>
      <c r="AB4236" s="32">
        <v>1</v>
      </c>
      <c r="AC4236" s="14">
        <f t="shared" si="3485"/>
        <v>1</v>
      </c>
      <c r="AD4236" s="37"/>
      <c r="AE4236" s="19"/>
      <c r="AF4236" s="18"/>
      <c r="AG4236" s="32">
        <v>1</v>
      </c>
      <c r="AH4236" s="14">
        <f t="shared" si="3486"/>
        <v>1</v>
      </c>
      <c r="AI4236" s="15">
        <f t="shared" si="3476"/>
        <v>3</v>
      </c>
      <c r="AJ4236" s="56">
        <v>46155</v>
      </c>
    </row>
    <row r="4237" spans="1:37" x14ac:dyDescent="0.15">
      <c r="A4237" s="30"/>
      <c r="B4237" s="37"/>
      <c r="C4237" s="19"/>
      <c r="D4237" s="18"/>
      <c r="E4237" s="32"/>
      <c r="F4237" s="14">
        <f t="shared" si="3487"/>
        <v>0</v>
      </c>
      <c r="G4237" s="37"/>
      <c r="H4237" s="19"/>
      <c r="I4237" s="18"/>
      <c r="J4237" s="32"/>
      <c r="K4237" s="14">
        <f t="shared" si="3488"/>
        <v>0</v>
      </c>
      <c r="L4237" s="37"/>
      <c r="M4237" s="19"/>
      <c r="N4237" s="18"/>
      <c r="O4237" s="32"/>
      <c r="P4237" s="14">
        <f t="shared" si="3489"/>
        <v>0</v>
      </c>
      <c r="Q4237" s="15">
        <f t="shared" si="3475"/>
        <v>0</v>
      </c>
      <c r="S4237" s="30" t="s">
        <v>2919</v>
      </c>
      <c r="T4237" s="37"/>
      <c r="U4237" s="19"/>
      <c r="V4237" s="18"/>
      <c r="W4237" s="32"/>
      <c r="X4237" s="14">
        <f t="shared" si="3484"/>
        <v>0</v>
      </c>
      <c r="Y4237" s="37">
        <v>10</v>
      </c>
      <c r="Z4237" s="19">
        <v>4</v>
      </c>
      <c r="AA4237" s="18">
        <v>2</v>
      </c>
      <c r="AB4237" s="32"/>
      <c r="AC4237" s="14">
        <f t="shared" si="3485"/>
        <v>16</v>
      </c>
      <c r="AD4237" s="37">
        <v>10</v>
      </c>
      <c r="AE4237" s="19">
        <v>2</v>
      </c>
      <c r="AF4237" s="18"/>
      <c r="AG4237" s="32"/>
      <c r="AH4237" s="14">
        <f t="shared" si="3486"/>
        <v>12</v>
      </c>
      <c r="AI4237" s="15">
        <f t="shared" si="3476"/>
        <v>28</v>
      </c>
      <c r="AJ4237" s="56">
        <v>46157</v>
      </c>
    </row>
    <row r="4238" spans="1:37" x14ac:dyDescent="0.15">
      <c r="A4238" s="30"/>
      <c r="B4238" s="37"/>
      <c r="C4238" s="19"/>
      <c r="D4238" s="18"/>
      <c r="E4238" s="32"/>
      <c r="F4238" s="14">
        <f t="shared" si="3487"/>
        <v>0</v>
      </c>
      <c r="G4238" s="37"/>
      <c r="H4238" s="19"/>
      <c r="I4238" s="18"/>
      <c r="J4238" s="32"/>
      <c r="K4238" s="14">
        <f t="shared" si="3488"/>
        <v>0</v>
      </c>
      <c r="L4238" s="37"/>
      <c r="M4238" s="19"/>
      <c r="N4238" s="18"/>
      <c r="O4238" s="32"/>
      <c r="P4238" s="14">
        <f t="shared" si="3489"/>
        <v>0</v>
      </c>
      <c r="Q4238" s="15">
        <f t="shared" si="3475"/>
        <v>0</v>
      </c>
      <c r="S4238" s="30" t="s">
        <v>2912</v>
      </c>
      <c r="T4238" s="37">
        <v>3</v>
      </c>
      <c r="U4238" s="19">
        <v>2</v>
      </c>
      <c r="V4238" s="18">
        <v>1</v>
      </c>
      <c r="W4238" s="32">
        <v>6</v>
      </c>
      <c r="X4238" s="14">
        <f t="shared" si="3484"/>
        <v>12</v>
      </c>
      <c r="Y4238" s="37">
        <v>3</v>
      </c>
      <c r="Z4238" s="19">
        <v>2</v>
      </c>
      <c r="AA4238" s="18">
        <v>1</v>
      </c>
      <c r="AB4238" s="32">
        <v>6</v>
      </c>
      <c r="AC4238" s="14">
        <f t="shared" si="3485"/>
        <v>12</v>
      </c>
      <c r="AD4238" s="37">
        <v>3</v>
      </c>
      <c r="AE4238" s="19">
        <v>2</v>
      </c>
      <c r="AF4238" s="18">
        <v>1</v>
      </c>
      <c r="AG4238" s="32">
        <v>6</v>
      </c>
      <c r="AH4238" s="14">
        <f t="shared" si="3486"/>
        <v>12</v>
      </c>
      <c r="AI4238" s="15">
        <f t="shared" si="3476"/>
        <v>36</v>
      </c>
      <c r="AJ4238" s="56">
        <v>46156</v>
      </c>
    </row>
    <row r="4239" spans="1:37" x14ac:dyDescent="0.15">
      <c r="A4239" s="30"/>
      <c r="B4239" s="37"/>
      <c r="C4239" s="19"/>
      <c r="D4239" s="18"/>
      <c r="E4239" s="32"/>
      <c r="F4239" s="14">
        <f t="shared" si="3487"/>
        <v>0</v>
      </c>
      <c r="G4239" s="37"/>
      <c r="H4239" s="19"/>
      <c r="I4239" s="18"/>
      <c r="J4239" s="32"/>
      <c r="K4239" s="14">
        <f t="shared" si="3488"/>
        <v>0</v>
      </c>
      <c r="L4239" s="37"/>
      <c r="M4239" s="19"/>
      <c r="N4239" s="18"/>
      <c r="O4239" s="32"/>
      <c r="P4239" s="14">
        <f t="shared" si="3489"/>
        <v>0</v>
      </c>
      <c r="Q4239" s="15">
        <f t="shared" si="3475"/>
        <v>0</v>
      </c>
      <c r="S4239" s="39" t="s">
        <v>933</v>
      </c>
      <c r="T4239" s="37"/>
      <c r="U4239" s="19"/>
      <c r="V4239" s="18"/>
      <c r="W4239" s="32"/>
      <c r="X4239" s="14">
        <f t="shared" si="3484"/>
        <v>0</v>
      </c>
      <c r="Y4239" s="37">
        <v>5</v>
      </c>
      <c r="Z4239" s="19">
        <v>5</v>
      </c>
      <c r="AA4239" s="18"/>
      <c r="AB4239" s="32"/>
      <c r="AC4239" s="14">
        <f t="shared" si="3485"/>
        <v>10</v>
      </c>
      <c r="AD4239" s="37"/>
      <c r="AE4239" s="19">
        <v>5</v>
      </c>
      <c r="AF4239" s="18"/>
      <c r="AG4239" s="32"/>
      <c r="AH4239" s="14">
        <f t="shared" si="3486"/>
        <v>5</v>
      </c>
      <c r="AI4239" s="15">
        <f t="shared" si="3476"/>
        <v>15</v>
      </c>
      <c r="AJ4239" s="56">
        <v>46155</v>
      </c>
    </row>
    <row r="4240" spans="1:37" x14ac:dyDescent="0.15">
      <c r="A4240" s="30"/>
      <c r="B4240" s="37"/>
      <c r="C4240" s="19"/>
      <c r="D4240" s="18"/>
      <c r="E4240" s="32"/>
      <c r="F4240" s="14">
        <f t="shared" si="3487"/>
        <v>0</v>
      </c>
      <c r="G4240" s="37"/>
      <c r="H4240" s="19"/>
      <c r="I4240" s="18"/>
      <c r="J4240" s="32"/>
      <c r="K4240" s="14">
        <f t="shared" si="3488"/>
        <v>0</v>
      </c>
      <c r="L4240" s="37"/>
      <c r="M4240" s="19"/>
      <c r="N4240" s="18"/>
      <c r="O4240" s="32"/>
      <c r="P4240" s="14">
        <f t="shared" si="3489"/>
        <v>0</v>
      </c>
      <c r="Q4240" s="15">
        <f t="shared" si="3475"/>
        <v>0</v>
      </c>
      <c r="S4240" s="30" t="s">
        <v>2913</v>
      </c>
      <c r="T4240" s="37"/>
      <c r="U4240" s="19"/>
      <c r="V4240" s="18"/>
      <c r="W4240" s="32"/>
      <c r="X4240" s="14">
        <f t="shared" si="3484"/>
        <v>0</v>
      </c>
      <c r="Y4240" s="37">
        <v>30</v>
      </c>
      <c r="Z4240" s="19">
        <v>40</v>
      </c>
      <c r="AA4240" s="18">
        <v>10</v>
      </c>
      <c r="AB4240" s="32">
        <v>10</v>
      </c>
      <c r="AC4240" s="14">
        <f t="shared" si="3485"/>
        <v>90</v>
      </c>
      <c r="AD4240" s="37"/>
      <c r="AE4240" s="19">
        <v>10</v>
      </c>
      <c r="AF4240" s="18"/>
      <c r="AG4240" s="32"/>
      <c r="AH4240" s="14">
        <f t="shared" si="3486"/>
        <v>10</v>
      </c>
      <c r="AI4240" s="15">
        <f t="shared" si="3476"/>
        <v>100</v>
      </c>
      <c r="AJ4240" s="56">
        <v>46156</v>
      </c>
    </row>
    <row r="4241" spans="1:37" x14ac:dyDescent="0.15">
      <c r="A4241" s="30"/>
      <c r="B4241" s="37"/>
      <c r="C4241" s="19"/>
      <c r="D4241" s="18"/>
      <c r="E4241" s="32"/>
      <c r="F4241" s="14">
        <f t="shared" si="3487"/>
        <v>0</v>
      </c>
      <c r="G4241" s="37"/>
      <c r="H4241" s="19"/>
      <c r="I4241" s="18"/>
      <c r="J4241" s="32"/>
      <c r="K4241" s="14">
        <f t="shared" si="3488"/>
        <v>0</v>
      </c>
      <c r="L4241" s="37"/>
      <c r="M4241" s="19"/>
      <c r="N4241" s="18"/>
      <c r="O4241" s="32"/>
      <c r="P4241" s="14">
        <f t="shared" si="3489"/>
        <v>0</v>
      </c>
      <c r="Q4241" s="15">
        <f t="shared" si="3475"/>
        <v>0</v>
      </c>
      <c r="S4241" s="30" t="s">
        <v>2914</v>
      </c>
      <c r="T4241" s="37"/>
      <c r="U4241" s="19"/>
      <c r="V4241" s="18"/>
      <c r="W4241" s="32"/>
      <c r="X4241" s="14">
        <f t="shared" si="3484"/>
        <v>0</v>
      </c>
      <c r="Y4241" s="37">
        <v>100</v>
      </c>
      <c r="Z4241" s="19">
        <v>150</v>
      </c>
      <c r="AA4241" s="18">
        <v>100</v>
      </c>
      <c r="AB4241" s="32">
        <v>80</v>
      </c>
      <c r="AC4241" s="14">
        <f t="shared" si="3485"/>
        <v>430</v>
      </c>
      <c r="AD4241" s="37"/>
      <c r="AE4241" s="19">
        <v>30</v>
      </c>
      <c r="AF4241" s="18">
        <v>20</v>
      </c>
      <c r="AG4241" s="32"/>
      <c r="AH4241" s="14">
        <f t="shared" si="3486"/>
        <v>50</v>
      </c>
      <c r="AI4241" s="15">
        <f t="shared" si="3476"/>
        <v>480</v>
      </c>
      <c r="AJ4241" s="56">
        <v>46156</v>
      </c>
    </row>
    <row r="4242" spans="1:37" x14ac:dyDescent="0.15">
      <c r="A4242" s="30"/>
      <c r="B4242" s="37"/>
      <c r="C4242" s="19"/>
      <c r="D4242" s="18"/>
      <c r="E4242" s="32"/>
      <c r="F4242" s="14">
        <f t="shared" si="3487"/>
        <v>0</v>
      </c>
      <c r="G4242" s="37"/>
      <c r="H4242" s="19"/>
      <c r="I4242" s="18"/>
      <c r="J4242" s="32"/>
      <c r="K4242" s="14">
        <f t="shared" si="3488"/>
        <v>0</v>
      </c>
      <c r="L4242" s="37"/>
      <c r="M4242" s="19"/>
      <c r="N4242" s="18"/>
      <c r="O4242" s="32"/>
      <c r="P4242" s="14">
        <f t="shared" si="3489"/>
        <v>0</v>
      </c>
      <c r="Q4242" s="15">
        <f t="shared" si="3475"/>
        <v>0</v>
      </c>
      <c r="S4242" s="30" t="s">
        <v>2915</v>
      </c>
      <c r="T4242" s="37">
        <v>3</v>
      </c>
      <c r="U4242" s="19">
        <v>2</v>
      </c>
      <c r="V4242" s="18"/>
      <c r="W4242" s="32">
        <v>1</v>
      </c>
      <c r="X4242" s="14">
        <f t="shared" si="3484"/>
        <v>6</v>
      </c>
      <c r="Y4242" s="37">
        <v>3</v>
      </c>
      <c r="Z4242" s="19">
        <v>2</v>
      </c>
      <c r="AA4242" s="18"/>
      <c r="AB4242" s="32">
        <v>1</v>
      </c>
      <c r="AC4242" s="14">
        <f t="shared" si="3485"/>
        <v>6</v>
      </c>
      <c r="AD4242" s="37">
        <v>3</v>
      </c>
      <c r="AE4242" s="19">
        <v>2</v>
      </c>
      <c r="AF4242" s="18"/>
      <c r="AG4242" s="32">
        <v>1</v>
      </c>
      <c r="AH4242" s="14">
        <f t="shared" si="3486"/>
        <v>6</v>
      </c>
      <c r="AI4242" s="15">
        <f t="shared" si="3476"/>
        <v>18</v>
      </c>
      <c r="AJ4242" s="56">
        <v>46157</v>
      </c>
    </row>
    <row r="4243" spans="1:37" x14ac:dyDescent="0.15">
      <c r="A4243" s="30"/>
      <c r="B4243" s="37"/>
      <c r="C4243" s="19"/>
      <c r="D4243" s="18"/>
      <c r="E4243" s="32"/>
      <c r="F4243" s="14">
        <f t="shared" si="3487"/>
        <v>0</v>
      </c>
      <c r="G4243" s="37"/>
      <c r="H4243" s="19"/>
      <c r="I4243" s="18"/>
      <c r="J4243" s="32"/>
      <c r="K4243" s="14">
        <f t="shared" si="3488"/>
        <v>0</v>
      </c>
      <c r="L4243" s="37"/>
      <c r="M4243" s="19"/>
      <c r="N4243" s="18"/>
      <c r="O4243" s="32"/>
      <c r="P4243" s="14">
        <f t="shared" si="3489"/>
        <v>0</v>
      </c>
      <c r="Q4243" s="15">
        <f t="shared" si="3475"/>
        <v>0</v>
      </c>
      <c r="S4243" s="207" t="s">
        <v>2743</v>
      </c>
      <c r="T4243" s="195"/>
      <c r="U4243" s="196"/>
      <c r="V4243" s="197"/>
      <c r="W4243" s="198"/>
      <c r="X4243" s="199">
        <f t="shared" si="3484"/>
        <v>0</v>
      </c>
      <c r="Y4243" s="195"/>
      <c r="Z4243" s="196"/>
      <c r="AA4243" s="197">
        <v>2</v>
      </c>
      <c r="AB4243" s="198">
        <v>3</v>
      </c>
      <c r="AC4243" s="199">
        <f t="shared" si="3485"/>
        <v>5</v>
      </c>
      <c r="AD4243" s="195"/>
      <c r="AE4243" s="196"/>
      <c r="AF4243" s="197">
        <v>2</v>
      </c>
      <c r="AG4243" s="198"/>
      <c r="AH4243" s="199">
        <f t="shared" si="3486"/>
        <v>2</v>
      </c>
      <c r="AI4243" s="200">
        <f t="shared" si="3476"/>
        <v>7</v>
      </c>
      <c r="AJ4243" s="148">
        <v>46156</v>
      </c>
    </row>
    <row r="4244" spans="1:37" x14ac:dyDescent="0.15">
      <c r="A4244" s="30"/>
      <c r="B4244" s="37"/>
      <c r="C4244" s="19"/>
      <c r="D4244" s="18"/>
      <c r="E4244" s="32"/>
      <c r="F4244" s="14">
        <f t="shared" si="3487"/>
        <v>0</v>
      </c>
      <c r="G4244" s="37"/>
      <c r="H4244" s="19"/>
      <c r="I4244" s="18"/>
      <c r="J4244" s="32"/>
      <c r="K4244" s="14">
        <f t="shared" si="3488"/>
        <v>0</v>
      </c>
      <c r="L4244" s="37"/>
      <c r="M4244" s="19"/>
      <c r="N4244" s="18"/>
      <c r="O4244" s="32"/>
      <c r="P4244" s="14">
        <f t="shared" si="3489"/>
        <v>0</v>
      </c>
      <c r="Q4244" s="15">
        <f t="shared" si="3475"/>
        <v>0</v>
      </c>
      <c r="S4244" s="30" t="s">
        <v>2917</v>
      </c>
      <c r="T4244" s="37"/>
      <c r="U4244" s="19">
        <v>1</v>
      </c>
      <c r="V4244" s="18"/>
      <c r="W4244" s="32"/>
      <c r="X4244" s="14">
        <f t="shared" si="3484"/>
        <v>1</v>
      </c>
      <c r="Y4244" s="37"/>
      <c r="Z4244" s="19">
        <v>1</v>
      </c>
      <c r="AA4244" s="18"/>
      <c r="AB4244" s="32"/>
      <c r="AC4244" s="14">
        <f t="shared" si="3485"/>
        <v>1</v>
      </c>
      <c r="AD4244" s="37"/>
      <c r="AE4244" s="19">
        <v>1</v>
      </c>
      <c r="AF4244" s="18"/>
      <c r="AG4244" s="32"/>
      <c r="AH4244" s="14">
        <f t="shared" si="3486"/>
        <v>1</v>
      </c>
      <c r="AI4244" s="15">
        <f t="shared" si="3476"/>
        <v>3</v>
      </c>
      <c r="AJ4244" s="56">
        <v>46158</v>
      </c>
    </row>
    <row r="4245" spans="1:37" x14ac:dyDescent="0.15">
      <c r="A4245" s="30"/>
      <c r="B4245" s="37"/>
      <c r="C4245" s="19"/>
      <c r="D4245" s="18"/>
      <c r="E4245" s="32"/>
      <c r="F4245" s="14">
        <f t="shared" si="3487"/>
        <v>0</v>
      </c>
      <c r="G4245" s="37"/>
      <c r="H4245" s="19"/>
      <c r="I4245" s="18"/>
      <c r="J4245" s="32"/>
      <c r="K4245" s="14">
        <f t="shared" si="3488"/>
        <v>0</v>
      </c>
      <c r="L4245" s="37"/>
      <c r="M4245" s="19"/>
      <c r="N4245" s="18"/>
      <c r="O4245" s="32"/>
      <c r="P4245" s="14">
        <f t="shared" si="3489"/>
        <v>0</v>
      </c>
      <c r="Q4245" s="15">
        <f t="shared" si="3475"/>
        <v>0</v>
      </c>
      <c r="S4245" s="30" t="s">
        <v>2920</v>
      </c>
      <c r="T4245" s="31"/>
      <c r="U4245" s="32"/>
      <c r="V4245" s="33">
        <v>2</v>
      </c>
      <c r="W4245" s="32"/>
      <c r="X4245" s="14">
        <f t="shared" si="3484"/>
        <v>2</v>
      </c>
      <c r="Y4245" s="31"/>
      <c r="Z4245" s="32"/>
      <c r="AA4245" s="33">
        <v>2</v>
      </c>
      <c r="AB4245" s="32"/>
      <c r="AC4245" s="14">
        <f t="shared" si="3485"/>
        <v>2</v>
      </c>
      <c r="AD4245" s="31"/>
      <c r="AE4245" s="32"/>
      <c r="AF4245" s="33">
        <v>2</v>
      </c>
      <c r="AG4245" s="32"/>
      <c r="AH4245" s="14">
        <f t="shared" si="3486"/>
        <v>2</v>
      </c>
      <c r="AI4245" s="15">
        <f t="shared" si="3476"/>
        <v>6</v>
      </c>
      <c r="AJ4245" s="56">
        <v>46160</v>
      </c>
    </row>
    <row r="4246" spans="1:37" x14ac:dyDescent="0.15">
      <c r="A4246" s="30"/>
      <c r="B4246" s="37"/>
      <c r="C4246" s="19"/>
      <c r="D4246" s="18"/>
      <c r="E4246" s="32"/>
      <c r="F4246" s="14">
        <f t="shared" si="3487"/>
        <v>0</v>
      </c>
      <c r="G4246" s="37"/>
      <c r="H4246" s="19"/>
      <c r="I4246" s="18"/>
      <c r="J4246" s="32"/>
      <c r="K4246" s="14">
        <f t="shared" si="3488"/>
        <v>0</v>
      </c>
      <c r="L4246" s="37"/>
      <c r="M4246" s="19"/>
      <c r="N4246" s="18"/>
      <c r="O4246" s="32"/>
      <c r="P4246" s="14">
        <f t="shared" si="3489"/>
        <v>0</v>
      </c>
      <c r="Q4246" s="15">
        <f t="shared" si="3475"/>
        <v>0</v>
      </c>
      <c r="S4246" s="30" t="s">
        <v>2923</v>
      </c>
      <c r="T4246" s="31"/>
      <c r="U4246" s="32">
        <v>1</v>
      </c>
      <c r="V4246" s="33">
        <v>1</v>
      </c>
      <c r="W4246" s="32"/>
      <c r="X4246" s="14">
        <f t="shared" si="3484"/>
        <v>2</v>
      </c>
      <c r="Y4246" s="31"/>
      <c r="Z4246" s="32">
        <v>1</v>
      </c>
      <c r="AA4246" s="33">
        <v>1</v>
      </c>
      <c r="AB4246" s="32"/>
      <c r="AC4246" s="14">
        <f t="shared" si="3485"/>
        <v>2</v>
      </c>
      <c r="AD4246" s="31"/>
      <c r="AE4246" s="32">
        <v>1</v>
      </c>
      <c r="AF4246" s="33">
        <v>1</v>
      </c>
      <c r="AG4246" s="32"/>
      <c r="AH4246" s="14">
        <f t="shared" si="3486"/>
        <v>2</v>
      </c>
      <c r="AI4246" s="15">
        <f t="shared" si="3476"/>
        <v>6</v>
      </c>
      <c r="AJ4246" s="56">
        <v>46162</v>
      </c>
    </row>
    <row r="4247" spans="1:37" x14ac:dyDescent="0.15">
      <c r="A4247" s="30"/>
      <c r="B4247" s="37"/>
      <c r="C4247" s="19"/>
      <c r="D4247" s="18"/>
      <c r="E4247" s="32"/>
      <c r="F4247" s="14">
        <f t="shared" si="3487"/>
        <v>0</v>
      </c>
      <c r="G4247" s="37"/>
      <c r="H4247" s="19"/>
      <c r="I4247" s="18"/>
      <c r="J4247" s="32"/>
      <c r="K4247" s="14">
        <f t="shared" si="3488"/>
        <v>0</v>
      </c>
      <c r="L4247" s="37"/>
      <c r="M4247" s="19"/>
      <c r="N4247" s="18"/>
      <c r="O4247" s="32"/>
      <c r="P4247" s="14">
        <f t="shared" si="3489"/>
        <v>0</v>
      </c>
      <c r="Q4247" s="15">
        <f t="shared" si="3475"/>
        <v>0</v>
      </c>
      <c r="S4247" s="30" t="s">
        <v>2928</v>
      </c>
      <c r="T4247" s="31"/>
      <c r="U4247" s="32"/>
      <c r="V4247" s="33"/>
      <c r="W4247" s="32"/>
      <c r="X4247" s="14">
        <f t="shared" ref="X4247:X4252" si="3490">SUM(T4247:W4247)</f>
        <v>0</v>
      </c>
      <c r="Y4247" s="31"/>
      <c r="Z4247" s="32">
        <v>2</v>
      </c>
      <c r="AA4247" s="33"/>
      <c r="AB4247" s="32"/>
      <c r="AC4247" s="14">
        <f t="shared" ref="AC4247:AC4252" si="3491">SUM(Y4247:AB4247)</f>
        <v>2</v>
      </c>
      <c r="AD4247" s="31"/>
      <c r="AE4247" s="32">
        <v>2</v>
      </c>
      <c r="AF4247" s="33"/>
      <c r="AG4247" s="32"/>
      <c r="AH4247" s="14">
        <f t="shared" ref="AH4247:AH4252" si="3492">SUM(AD4247:AG4247)</f>
        <v>2</v>
      </c>
      <c r="AI4247" s="15">
        <f t="shared" ref="AI4247:AI4252" si="3493">X4247+AC4247+AH4247</f>
        <v>4</v>
      </c>
      <c r="AJ4247" s="56">
        <v>46162</v>
      </c>
      <c r="AK4247" s="16"/>
    </row>
    <row r="4248" spans="1:37" x14ac:dyDescent="0.15">
      <c r="A4248" s="30"/>
      <c r="B4248" s="37"/>
      <c r="C4248" s="19"/>
      <c r="D4248" s="18"/>
      <c r="E4248" s="32"/>
      <c r="F4248" s="14">
        <f t="shared" si="3487"/>
        <v>0</v>
      </c>
      <c r="G4248" s="37"/>
      <c r="H4248" s="19"/>
      <c r="I4248" s="18"/>
      <c r="J4248" s="32"/>
      <c r="K4248" s="14">
        <f t="shared" si="3488"/>
        <v>0</v>
      </c>
      <c r="L4248" s="37"/>
      <c r="M4248" s="19"/>
      <c r="N4248" s="18"/>
      <c r="O4248" s="32"/>
      <c r="P4248" s="14">
        <f t="shared" si="3489"/>
        <v>0</v>
      </c>
      <c r="Q4248" s="15">
        <f t="shared" si="3475"/>
        <v>0</v>
      </c>
      <c r="S4248" s="30"/>
      <c r="T4248" s="31"/>
      <c r="U4248" s="32"/>
      <c r="V4248" s="33"/>
      <c r="W4248" s="32"/>
      <c r="X4248" s="14">
        <f t="shared" ref="X4248" si="3494">SUM(T4248:W4248)</f>
        <v>0</v>
      </c>
      <c r="Y4248" s="31"/>
      <c r="Z4248" s="32"/>
      <c r="AA4248" s="33"/>
      <c r="AB4248" s="32"/>
      <c r="AC4248" s="14">
        <f t="shared" ref="AC4248" si="3495">SUM(Y4248:AB4248)</f>
        <v>0</v>
      </c>
      <c r="AD4248" s="31"/>
      <c r="AE4248" s="32"/>
      <c r="AF4248" s="33"/>
      <c r="AG4248" s="32"/>
      <c r="AH4248" s="14">
        <f t="shared" ref="AH4248" si="3496">SUM(AD4248:AG4248)</f>
        <v>0</v>
      </c>
      <c r="AI4248" s="15">
        <f t="shared" ref="AI4248" si="3497">X4248+AC4248+AH4248</f>
        <v>0</v>
      </c>
    </row>
    <row r="4249" spans="1:37" x14ac:dyDescent="0.15">
      <c r="A4249" s="39"/>
      <c r="B4249" s="37"/>
      <c r="C4249" s="19"/>
      <c r="D4249" s="18"/>
      <c r="E4249" s="32"/>
      <c r="F4249" s="14">
        <f t="shared" si="3487"/>
        <v>0</v>
      </c>
      <c r="G4249" s="37"/>
      <c r="H4249" s="19"/>
      <c r="I4249" s="18"/>
      <c r="J4249" s="32"/>
      <c r="K4249" s="14">
        <f t="shared" si="3488"/>
        <v>0</v>
      </c>
      <c r="L4249" s="37"/>
      <c r="M4249" s="19"/>
      <c r="N4249" s="18"/>
      <c r="O4249" s="32"/>
      <c r="P4249" s="14">
        <f t="shared" si="3489"/>
        <v>0</v>
      </c>
      <c r="Q4249" s="15">
        <f t="shared" si="3475"/>
        <v>0</v>
      </c>
      <c r="S4249" s="142" t="s">
        <v>2845</v>
      </c>
      <c r="T4249" s="223"/>
      <c r="U4249" s="82"/>
      <c r="V4249" s="83"/>
      <c r="W4249" s="129"/>
      <c r="X4249" s="145">
        <f t="shared" si="3490"/>
        <v>0</v>
      </c>
      <c r="Y4249" s="223"/>
      <c r="Z4249" s="82"/>
      <c r="AA4249" s="83"/>
      <c r="AB4249" s="129"/>
      <c r="AC4249" s="145">
        <f t="shared" si="3491"/>
        <v>0</v>
      </c>
      <c r="AD4249" s="223"/>
      <c r="AE4249" s="82"/>
      <c r="AF4249" s="83"/>
      <c r="AG4249" s="129"/>
      <c r="AH4249" s="145">
        <f t="shared" si="3492"/>
        <v>0</v>
      </c>
      <c r="AI4249" s="146">
        <f t="shared" si="3493"/>
        <v>0</v>
      </c>
      <c r="AJ4249" s="57"/>
    </row>
    <row r="4250" spans="1:37" x14ac:dyDescent="0.15">
      <c r="A4250" s="30"/>
      <c r="B4250" s="37"/>
      <c r="C4250" s="19"/>
      <c r="D4250" s="18"/>
      <c r="E4250" s="32"/>
      <c r="F4250" s="14">
        <f t="shared" si="3487"/>
        <v>0</v>
      </c>
      <c r="G4250" s="37"/>
      <c r="H4250" s="19"/>
      <c r="I4250" s="18"/>
      <c r="J4250" s="32"/>
      <c r="K4250" s="14">
        <f t="shared" si="3488"/>
        <v>0</v>
      </c>
      <c r="L4250" s="37"/>
      <c r="M4250" s="19"/>
      <c r="N4250" s="18"/>
      <c r="O4250" s="32"/>
      <c r="P4250" s="14">
        <f t="shared" si="3489"/>
        <v>0</v>
      </c>
      <c r="Q4250" s="15">
        <f t="shared" si="3475"/>
        <v>0</v>
      </c>
      <c r="S4250" s="30" t="s">
        <v>2932</v>
      </c>
      <c r="T4250" s="37"/>
      <c r="U4250" s="19"/>
      <c r="V4250" s="18"/>
      <c r="W4250" s="130"/>
      <c r="X4250" s="14">
        <f t="shared" si="3490"/>
        <v>0</v>
      </c>
      <c r="Y4250" s="37"/>
      <c r="Z4250" s="19"/>
      <c r="AA4250" s="18"/>
      <c r="AB4250" s="130"/>
      <c r="AC4250" s="14">
        <f t="shared" si="3491"/>
        <v>0</v>
      </c>
      <c r="AD4250" s="37"/>
      <c r="AE4250" s="19"/>
      <c r="AF4250" s="18"/>
      <c r="AG4250" s="130"/>
      <c r="AH4250" s="14">
        <f t="shared" si="3492"/>
        <v>0</v>
      </c>
      <c r="AI4250" s="15">
        <f t="shared" si="3493"/>
        <v>0</v>
      </c>
      <c r="AJ4250" s="57" t="s">
        <v>2846</v>
      </c>
    </row>
    <row r="4251" spans="1:37" x14ac:dyDescent="0.15">
      <c r="A4251" s="30"/>
      <c r="B4251" s="37"/>
      <c r="C4251" s="19"/>
      <c r="D4251" s="18"/>
      <c r="E4251" s="32"/>
      <c r="F4251" s="14">
        <f t="shared" si="3487"/>
        <v>0</v>
      </c>
      <c r="G4251" s="37"/>
      <c r="H4251" s="19"/>
      <c r="I4251" s="18"/>
      <c r="J4251" s="32"/>
      <c r="K4251" s="14">
        <f t="shared" si="3488"/>
        <v>0</v>
      </c>
      <c r="L4251" s="37"/>
      <c r="M4251" s="19"/>
      <c r="N4251" s="18"/>
      <c r="O4251" s="32"/>
      <c r="P4251" s="14">
        <f t="shared" si="3489"/>
        <v>0</v>
      </c>
      <c r="Q4251" s="15">
        <f t="shared" si="3475"/>
        <v>0</v>
      </c>
      <c r="S4251" s="142" t="s">
        <v>2909</v>
      </c>
      <c r="T4251" s="143"/>
      <c r="U4251" s="113"/>
      <c r="V4251" s="144"/>
      <c r="W4251" s="113"/>
      <c r="X4251" s="145">
        <f t="shared" si="3490"/>
        <v>0</v>
      </c>
      <c r="Y4251" s="143"/>
      <c r="Z4251" s="113"/>
      <c r="AA4251" s="144"/>
      <c r="AB4251" s="113"/>
      <c r="AC4251" s="145">
        <f t="shared" si="3491"/>
        <v>0</v>
      </c>
      <c r="AD4251" s="143"/>
      <c r="AE4251" s="113"/>
      <c r="AF4251" s="144"/>
      <c r="AG4251" s="113"/>
      <c r="AH4251" s="145">
        <f t="shared" si="3492"/>
        <v>0</v>
      </c>
      <c r="AI4251" s="146">
        <f t="shared" si="3493"/>
        <v>0</v>
      </c>
      <c r="AJ4251" s="57"/>
    </row>
    <row r="4252" spans="1:37" x14ac:dyDescent="0.15">
      <c r="A4252" s="13"/>
      <c r="B4252" s="37"/>
      <c r="C4252" s="19"/>
      <c r="D4252" s="18"/>
      <c r="E4252" s="32"/>
      <c r="F4252" s="14">
        <f t="shared" si="3487"/>
        <v>0</v>
      </c>
      <c r="G4252" s="37"/>
      <c r="H4252" s="19"/>
      <c r="I4252" s="18"/>
      <c r="J4252" s="32"/>
      <c r="K4252" s="14">
        <f t="shared" si="3488"/>
        <v>0</v>
      </c>
      <c r="L4252" s="37"/>
      <c r="M4252" s="19"/>
      <c r="N4252" s="18"/>
      <c r="O4252" s="32"/>
      <c r="P4252" s="14">
        <f t="shared" si="3489"/>
        <v>0</v>
      </c>
      <c r="Q4252" s="15">
        <f t="shared" si="3475"/>
        <v>0</v>
      </c>
      <c r="S4252" s="30" t="s">
        <v>2910</v>
      </c>
      <c r="T4252" s="31"/>
      <c r="U4252" s="32"/>
      <c r="V4252" s="33"/>
      <c r="W4252" s="32"/>
      <c r="X4252" s="14">
        <f t="shared" si="3490"/>
        <v>0</v>
      </c>
      <c r="Y4252" s="31"/>
      <c r="Z4252" s="32"/>
      <c r="AA4252" s="33"/>
      <c r="AB4252" s="32"/>
      <c r="AC4252" s="14">
        <f t="shared" si="3491"/>
        <v>0</v>
      </c>
      <c r="AD4252" s="31"/>
      <c r="AE4252" s="32"/>
      <c r="AF4252" s="33"/>
      <c r="AG4252" s="32"/>
      <c r="AH4252" s="14">
        <f t="shared" si="3492"/>
        <v>0</v>
      </c>
      <c r="AI4252" s="15">
        <f t="shared" si="3493"/>
        <v>0</v>
      </c>
      <c r="AJ4252" s="57" t="s">
        <v>2820</v>
      </c>
    </row>
    <row r="4253" spans="1:37" ht="14.25" thickBot="1" x14ac:dyDescent="0.2">
      <c r="A4253" s="13"/>
      <c r="B4253" s="37"/>
      <c r="C4253" s="19"/>
      <c r="D4253" s="18"/>
      <c r="E4253" s="106"/>
      <c r="F4253" s="14">
        <f t="shared" si="3487"/>
        <v>0</v>
      </c>
      <c r="G4253" s="37"/>
      <c r="H4253" s="19"/>
      <c r="I4253" s="18"/>
      <c r="J4253" s="32"/>
      <c r="K4253" s="14">
        <f t="shared" si="3488"/>
        <v>0</v>
      </c>
      <c r="L4253" s="37"/>
      <c r="M4253" s="19"/>
      <c r="N4253" s="18"/>
      <c r="O4253" s="106"/>
      <c r="P4253" s="14">
        <f t="shared" si="3489"/>
        <v>0</v>
      </c>
      <c r="Q4253" s="24">
        <f t="shared" si="3475"/>
        <v>0</v>
      </c>
      <c r="S4253" s="30" t="s">
        <v>2870</v>
      </c>
      <c r="T4253" s="31"/>
      <c r="U4253" s="32"/>
      <c r="V4253" s="33"/>
      <c r="W4253" s="32"/>
      <c r="X4253" s="14">
        <f t="shared" ref="X4253" si="3498">SUM(T4253:W4253)</f>
        <v>0</v>
      </c>
      <c r="Y4253" s="31"/>
      <c r="Z4253" s="32"/>
      <c r="AA4253" s="33"/>
      <c r="AB4253" s="32"/>
      <c r="AC4253" s="14">
        <f t="shared" ref="AC4253" si="3499">SUM(Y4253:AB4253)</f>
        <v>0</v>
      </c>
      <c r="AD4253" s="31"/>
      <c r="AE4253" s="32"/>
      <c r="AF4253" s="33"/>
      <c r="AG4253" s="32"/>
      <c r="AH4253" s="14">
        <f t="shared" ref="AH4253" si="3500">SUM(AD4253:AG4253)</f>
        <v>0</v>
      </c>
      <c r="AI4253" s="15">
        <f t="shared" ref="AI4253" si="3501">X4253+AC4253+AH4253</f>
        <v>0</v>
      </c>
      <c r="AJ4253" s="57" t="s">
        <v>2181</v>
      </c>
    </row>
    <row r="4254" spans="1:37" ht="14.25" thickBot="1" x14ac:dyDescent="0.2">
      <c r="A4254" s="3" t="s">
        <v>11</v>
      </c>
      <c r="B4254" s="26">
        <f>SUM(B4230:B4253)</f>
        <v>0</v>
      </c>
      <c r="C4254" s="26">
        <f t="shared" ref="C4254:E4254" si="3502">SUM(C4230:C4253)</f>
        <v>0</v>
      </c>
      <c r="D4254" s="26">
        <f t="shared" si="3502"/>
        <v>0</v>
      </c>
      <c r="E4254" s="26">
        <f t="shared" si="3502"/>
        <v>0</v>
      </c>
      <c r="F4254" s="40">
        <f>SUM(F4230:F4253)</f>
        <v>0</v>
      </c>
      <c r="G4254" s="26">
        <f t="shared" ref="G4254:Q4254" si="3503">SUM(G4230:G4253)</f>
        <v>0</v>
      </c>
      <c r="H4254" s="26">
        <f t="shared" si="3503"/>
        <v>0</v>
      </c>
      <c r="I4254" s="27">
        <f t="shared" si="3503"/>
        <v>0</v>
      </c>
      <c r="J4254" s="27">
        <f t="shared" si="3503"/>
        <v>0</v>
      </c>
      <c r="K4254" s="40">
        <f t="shared" si="3503"/>
        <v>0</v>
      </c>
      <c r="L4254" s="26">
        <f t="shared" si="3503"/>
        <v>0</v>
      </c>
      <c r="M4254" s="26">
        <f t="shared" si="3503"/>
        <v>0</v>
      </c>
      <c r="N4254" s="26">
        <f t="shared" si="3503"/>
        <v>0</v>
      </c>
      <c r="O4254" s="26">
        <f t="shared" si="3503"/>
        <v>0</v>
      </c>
      <c r="P4254" s="40">
        <f t="shared" si="3503"/>
        <v>0</v>
      </c>
      <c r="Q4254" s="41">
        <f t="shared" si="3503"/>
        <v>0</v>
      </c>
      <c r="S4254" s="3" t="s">
        <v>11</v>
      </c>
      <c r="T4254" s="26">
        <f t="shared" ref="T4254:AI4254" si="3504">SUM(T4230:T4253)</f>
        <v>18</v>
      </c>
      <c r="U4254" s="26">
        <f t="shared" si="3504"/>
        <v>27</v>
      </c>
      <c r="V4254" s="26">
        <f t="shared" si="3504"/>
        <v>26</v>
      </c>
      <c r="W4254" s="26">
        <f t="shared" si="3504"/>
        <v>12</v>
      </c>
      <c r="X4254" s="40">
        <f t="shared" si="3504"/>
        <v>83</v>
      </c>
      <c r="Y4254" s="26">
        <f t="shared" si="3504"/>
        <v>217</v>
      </c>
      <c r="Z4254" s="26">
        <f t="shared" si="3504"/>
        <v>243</v>
      </c>
      <c r="AA4254" s="27">
        <f t="shared" si="3504"/>
        <v>195</v>
      </c>
      <c r="AB4254" s="27">
        <f t="shared" si="3504"/>
        <v>105</v>
      </c>
      <c r="AC4254" s="40">
        <f t="shared" si="3504"/>
        <v>760</v>
      </c>
      <c r="AD4254" s="26">
        <f t="shared" si="3504"/>
        <v>18</v>
      </c>
      <c r="AE4254" s="26">
        <f t="shared" si="3504"/>
        <v>66</v>
      </c>
      <c r="AF4254" s="26">
        <f t="shared" si="3504"/>
        <v>49</v>
      </c>
      <c r="AG4254" s="26">
        <f t="shared" si="3504"/>
        <v>12</v>
      </c>
      <c r="AH4254" s="40">
        <f t="shared" si="3504"/>
        <v>145</v>
      </c>
      <c r="AI4254" s="41">
        <f t="shared" si="3504"/>
        <v>988</v>
      </c>
    </row>
    <row r="4255" spans="1:37" ht="14.25" thickBot="1" x14ac:dyDescent="0.2">
      <c r="A4255" s="42" t="s">
        <v>12</v>
      </c>
      <c r="B4255" s="43">
        <f>B4229-B4254</f>
        <v>5</v>
      </c>
      <c r="C4255" s="43">
        <f t="shared" ref="C4255:Q4255" si="3505">C4229-C4254</f>
        <v>6</v>
      </c>
      <c r="D4255" s="43">
        <f t="shared" si="3505"/>
        <v>2</v>
      </c>
      <c r="E4255" s="43">
        <f t="shared" si="3505"/>
        <v>5</v>
      </c>
      <c r="F4255" s="43">
        <f t="shared" si="3505"/>
        <v>18</v>
      </c>
      <c r="G4255" s="43">
        <f t="shared" si="3505"/>
        <v>4</v>
      </c>
      <c r="H4255" s="43">
        <f t="shared" si="3505"/>
        <v>4</v>
      </c>
      <c r="I4255" s="43">
        <f t="shared" si="3505"/>
        <v>2</v>
      </c>
      <c r="J4255" s="43">
        <f t="shared" si="3505"/>
        <v>8</v>
      </c>
      <c r="K4255" s="43">
        <f t="shared" si="3505"/>
        <v>18</v>
      </c>
      <c r="L4255" s="43">
        <f t="shared" si="3505"/>
        <v>4</v>
      </c>
      <c r="M4255" s="43">
        <f t="shared" si="3505"/>
        <v>4</v>
      </c>
      <c r="N4255" s="43">
        <f t="shared" si="3505"/>
        <v>3</v>
      </c>
      <c r="O4255" s="43">
        <f t="shared" si="3505"/>
        <v>4</v>
      </c>
      <c r="P4255" s="43">
        <f t="shared" si="3505"/>
        <v>15</v>
      </c>
      <c r="Q4255" s="41">
        <f t="shared" si="3505"/>
        <v>51</v>
      </c>
      <c r="S4255" s="42" t="s">
        <v>12</v>
      </c>
      <c r="T4255" s="43">
        <f>T4229-T4254</f>
        <v>269</v>
      </c>
      <c r="U4255" s="43">
        <f t="shared" ref="U4255:AI4255" si="3506">U4229-U4254</f>
        <v>448</v>
      </c>
      <c r="V4255" s="43">
        <f t="shared" si="3506"/>
        <v>257</v>
      </c>
      <c r="W4255" s="43">
        <f t="shared" si="3506"/>
        <v>221</v>
      </c>
      <c r="X4255" s="43">
        <f t="shared" si="3506"/>
        <v>1195</v>
      </c>
      <c r="Y4255" s="43">
        <f t="shared" si="3506"/>
        <v>155</v>
      </c>
      <c r="Z4255" s="43">
        <f t="shared" si="3506"/>
        <v>358</v>
      </c>
      <c r="AA4255" s="43">
        <f t="shared" si="3506"/>
        <v>248</v>
      </c>
      <c r="AB4255" s="43">
        <f t="shared" si="3506"/>
        <v>208</v>
      </c>
      <c r="AC4255" s="43">
        <f t="shared" si="3506"/>
        <v>969</v>
      </c>
      <c r="AD4255" s="43">
        <f t="shared" si="3506"/>
        <v>323</v>
      </c>
      <c r="AE4255" s="43">
        <f t="shared" si="3506"/>
        <v>461</v>
      </c>
      <c r="AF4255" s="43">
        <f t="shared" si="3506"/>
        <v>391</v>
      </c>
      <c r="AG4255" s="43">
        <f t="shared" si="3506"/>
        <v>280</v>
      </c>
      <c r="AH4255" s="43">
        <f t="shared" si="3506"/>
        <v>1455</v>
      </c>
      <c r="AI4255" s="41">
        <f t="shared" si="3506"/>
        <v>3619</v>
      </c>
    </row>
    <row r="4258" spans="1:36" ht="21.75" thickBot="1" x14ac:dyDescent="0.25">
      <c r="A4258" s="50" t="s">
        <v>13</v>
      </c>
      <c r="B4258" s="51"/>
      <c r="C4258" s="51"/>
      <c r="D4258" s="51"/>
      <c r="E4258" s="51"/>
      <c r="F4258" s="54" t="s">
        <v>26</v>
      </c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S4258" s="50" t="s">
        <v>14</v>
      </c>
      <c r="T4258" s="51"/>
      <c r="U4258" s="51"/>
      <c r="V4258" s="51"/>
      <c r="W4258" s="51"/>
      <c r="X4258" s="54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</row>
    <row r="4259" spans="1:36" ht="14.25" thickBot="1" x14ac:dyDescent="0.2">
      <c r="A4259" s="2" t="s">
        <v>0</v>
      </c>
      <c r="B4259" s="225" t="s">
        <v>15</v>
      </c>
      <c r="C4259" s="225"/>
      <c r="D4259" s="225"/>
      <c r="E4259" s="225"/>
      <c r="F4259" s="226"/>
      <c r="G4259" s="225" t="s">
        <v>1</v>
      </c>
      <c r="H4259" s="225"/>
      <c r="I4259" s="225"/>
      <c r="J4259" s="225"/>
      <c r="K4259" s="226"/>
      <c r="L4259" s="225" t="s">
        <v>16</v>
      </c>
      <c r="M4259" s="225"/>
      <c r="N4259" s="225"/>
      <c r="O4259" s="225"/>
      <c r="P4259" s="225"/>
      <c r="Q4259" s="227" t="s">
        <v>2</v>
      </c>
      <c r="S4259" s="2" t="s">
        <v>0</v>
      </c>
      <c r="T4259" s="224" t="s">
        <v>15</v>
      </c>
      <c r="U4259" s="225"/>
      <c r="V4259" s="225"/>
      <c r="W4259" s="225"/>
      <c r="X4259" s="226"/>
      <c r="Y4259" s="224" t="s">
        <v>1</v>
      </c>
      <c r="Z4259" s="225"/>
      <c r="AA4259" s="225"/>
      <c r="AB4259" s="225"/>
      <c r="AC4259" s="226"/>
      <c r="AD4259" s="224" t="s">
        <v>16</v>
      </c>
      <c r="AE4259" s="225"/>
      <c r="AF4259" s="225"/>
      <c r="AG4259" s="225"/>
      <c r="AH4259" s="226"/>
      <c r="AI4259" s="227" t="s">
        <v>2</v>
      </c>
    </row>
    <row r="4260" spans="1:36" ht="14.25" thickBot="1" x14ac:dyDescent="0.2">
      <c r="A4260" s="2" t="s">
        <v>3</v>
      </c>
      <c r="B4260" s="3" t="s">
        <v>4</v>
      </c>
      <c r="C4260" s="2" t="s">
        <v>5</v>
      </c>
      <c r="D4260" s="4" t="s">
        <v>6</v>
      </c>
      <c r="E4260" s="2" t="s">
        <v>821</v>
      </c>
      <c r="F4260" s="2" t="s">
        <v>7</v>
      </c>
      <c r="G4260" s="3" t="s">
        <v>4</v>
      </c>
      <c r="H4260" s="2" t="s">
        <v>5</v>
      </c>
      <c r="I4260" s="4" t="s">
        <v>6</v>
      </c>
      <c r="J4260" s="2" t="s">
        <v>820</v>
      </c>
      <c r="K4260" s="2" t="s">
        <v>7</v>
      </c>
      <c r="L4260" s="3" t="s">
        <v>4</v>
      </c>
      <c r="M4260" s="2" t="s">
        <v>5</v>
      </c>
      <c r="N4260" s="4" t="s">
        <v>6</v>
      </c>
      <c r="O4260" s="2" t="s">
        <v>820</v>
      </c>
      <c r="P4260" s="3" t="s">
        <v>7</v>
      </c>
      <c r="Q4260" s="228"/>
      <c r="S4260" s="2" t="s">
        <v>1954</v>
      </c>
      <c r="T4260" s="177" t="s">
        <v>2565</v>
      </c>
      <c r="U4260" s="178" t="s">
        <v>2566</v>
      </c>
      <c r="V4260" s="179" t="s">
        <v>2567</v>
      </c>
      <c r="W4260" s="178" t="s">
        <v>2568</v>
      </c>
      <c r="X4260" s="2" t="s">
        <v>7</v>
      </c>
      <c r="Y4260" s="177" t="s">
        <v>2565</v>
      </c>
      <c r="Z4260" s="178" t="s">
        <v>2566</v>
      </c>
      <c r="AA4260" s="179" t="s">
        <v>2567</v>
      </c>
      <c r="AB4260" s="178" t="s">
        <v>2568</v>
      </c>
      <c r="AC4260" s="2" t="s">
        <v>7</v>
      </c>
      <c r="AD4260" s="177" t="s">
        <v>2565</v>
      </c>
      <c r="AE4260" s="178" t="s">
        <v>2566</v>
      </c>
      <c r="AF4260" s="179" t="s">
        <v>2567</v>
      </c>
      <c r="AG4260" s="178" t="s">
        <v>2568</v>
      </c>
      <c r="AH4260" s="3" t="s">
        <v>7</v>
      </c>
      <c r="AI4260" s="228"/>
    </row>
    <row r="4261" spans="1:36" ht="14.25" thickBot="1" x14ac:dyDescent="0.2">
      <c r="A4261" s="217" t="s">
        <v>12</v>
      </c>
      <c r="B4261" s="218">
        <f>B4255</f>
        <v>5</v>
      </c>
      <c r="C4261" s="25">
        <f>C4255</f>
        <v>6</v>
      </c>
      <c r="D4261" s="218">
        <f>D4255</f>
        <v>2</v>
      </c>
      <c r="E4261" s="25">
        <f>E4255</f>
        <v>5</v>
      </c>
      <c r="F4261" s="28">
        <f>SUM(B4261:E4261)</f>
        <v>18</v>
      </c>
      <c r="G4261" s="218">
        <f>G4255</f>
        <v>4</v>
      </c>
      <c r="H4261" s="25">
        <f>H4255</f>
        <v>4</v>
      </c>
      <c r="I4261" s="218">
        <f>I4255</f>
        <v>2</v>
      </c>
      <c r="J4261" s="25">
        <f>J4255</f>
        <v>8</v>
      </c>
      <c r="K4261" s="28">
        <f>SUM(G4261:J4261)</f>
        <v>18</v>
      </c>
      <c r="L4261" s="218">
        <f>L4255</f>
        <v>4</v>
      </c>
      <c r="M4261" s="25">
        <f>M4255</f>
        <v>4</v>
      </c>
      <c r="N4261" s="218">
        <f>N4255</f>
        <v>3</v>
      </c>
      <c r="O4261" s="25">
        <f>O4255</f>
        <v>4</v>
      </c>
      <c r="P4261" s="28">
        <f>SUM(L4261:O4261)</f>
        <v>15</v>
      </c>
      <c r="Q4261" s="29">
        <f>F4261+K4261+P4261</f>
        <v>51</v>
      </c>
      <c r="S4261" s="5" t="s">
        <v>12</v>
      </c>
      <c r="T4261" s="6">
        <f>T4255</f>
        <v>269</v>
      </c>
      <c r="U4261" s="7">
        <f>U4255</f>
        <v>448</v>
      </c>
      <c r="V4261" s="6">
        <f>V4255</f>
        <v>257</v>
      </c>
      <c r="W4261" s="7">
        <f>W4255</f>
        <v>221</v>
      </c>
      <c r="X4261" s="8">
        <f>SUM(T4261:W4261)</f>
        <v>1195</v>
      </c>
      <c r="Y4261" s="6">
        <f>Y4255</f>
        <v>155</v>
      </c>
      <c r="Z4261" s="7">
        <f>Z4255</f>
        <v>358</v>
      </c>
      <c r="AA4261" s="6">
        <f>AA4255</f>
        <v>248</v>
      </c>
      <c r="AB4261" s="7">
        <f>AB4255</f>
        <v>208</v>
      </c>
      <c r="AC4261" s="8">
        <f>SUM(Y4261:AB4261)</f>
        <v>969</v>
      </c>
      <c r="AD4261" s="7">
        <f>AD4255</f>
        <v>323</v>
      </c>
      <c r="AE4261" s="7">
        <f>AE4255</f>
        <v>461</v>
      </c>
      <c r="AF4261" s="6">
        <f>AF4255</f>
        <v>391</v>
      </c>
      <c r="AG4261" s="7">
        <f>AG4255</f>
        <v>280</v>
      </c>
      <c r="AH4261" s="8">
        <f>SUM(AD4261:AG4261)</f>
        <v>1455</v>
      </c>
      <c r="AI4261" s="9">
        <f>X4261+AC4261+AH4261</f>
        <v>3619</v>
      </c>
    </row>
    <row r="4262" spans="1:36" x14ac:dyDescent="0.15">
      <c r="A4262" s="142" t="s">
        <v>66</v>
      </c>
      <c r="B4262" s="31"/>
      <c r="C4262" s="32"/>
      <c r="D4262" s="33"/>
      <c r="E4262" s="32">
        <v>3</v>
      </c>
      <c r="F4262" s="14">
        <f t="shared" ref="F4262:F4271" si="3507">SUM(B4262:E4262)</f>
        <v>3</v>
      </c>
      <c r="G4262" s="31"/>
      <c r="H4262" s="32"/>
      <c r="I4262" s="33"/>
      <c r="J4262" s="32">
        <v>3</v>
      </c>
      <c r="K4262" s="14">
        <f t="shared" ref="K4262:K4271" si="3508">SUM(G4262:J4262)</f>
        <v>3</v>
      </c>
      <c r="L4262" s="31"/>
      <c r="M4262" s="32"/>
      <c r="N4262" s="33"/>
      <c r="O4262" s="32">
        <v>3</v>
      </c>
      <c r="P4262" s="14">
        <f t="shared" ref="P4262:P4271" si="3509">SUM(L4262:O4262)</f>
        <v>3</v>
      </c>
      <c r="Q4262" s="15">
        <f t="shared" ref="Q4262:Q4296" si="3510">F4262+K4262+P4262</f>
        <v>9</v>
      </c>
      <c r="R4262" s="93">
        <v>46168</v>
      </c>
      <c r="S4262" s="11" t="s">
        <v>9</v>
      </c>
      <c r="T4262" s="12"/>
      <c r="U4262" s="13"/>
      <c r="V4262" s="12"/>
      <c r="W4262" s="30"/>
      <c r="X4262" s="14">
        <f>SUM(T4262:W4262)</f>
        <v>0</v>
      </c>
      <c r="Y4262" s="12"/>
      <c r="Z4262" s="13"/>
      <c r="AA4262" s="12"/>
      <c r="AB4262" s="30"/>
      <c r="AC4262" s="14">
        <f>SUM(Y4262:AB4262)</f>
        <v>0</v>
      </c>
      <c r="AD4262" s="12"/>
      <c r="AE4262" s="13"/>
      <c r="AF4262" s="12"/>
      <c r="AG4262" s="30"/>
      <c r="AH4262" s="14">
        <f>SUM(AD4262:AG4262)</f>
        <v>0</v>
      </c>
      <c r="AI4262" s="15">
        <f t="shared" ref="AI4262:AI4296" si="3511">X4262+AC4262+AH4262</f>
        <v>0</v>
      </c>
    </row>
    <row r="4263" spans="1:36" x14ac:dyDescent="0.15">
      <c r="A4263" s="11" t="s">
        <v>2954</v>
      </c>
      <c r="B4263" s="37"/>
      <c r="C4263" s="19">
        <v>1</v>
      </c>
      <c r="D4263" s="18">
        <v>1</v>
      </c>
      <c r="E4263" s="32"/>
      <c r="F4263" s="14">
        <f t="shared" si="3507"/>
        <v>2</v>
      </c>
      <c r="G4263" s="37"/>
      <c r="H4263" s="19"/>
      <c r="I4263" s="18"/>
      <c r="J4263" s="32"/>
      <c r="K4263" s="14">
        <f t="shared" si="3508"/>
        <v>0</v>
      </c>
      <c r="L4263" s="37"/>
      <c r="M4263" s="19"/>
      <c r="N4263" s="18"/>
      <c r="O4263" s="32"/>
      <c r="P4263" s="14">
        <f t="shared" si="3509"/>
        <v>0</v>
      </c>
      <c r="Q4263" s="15">
        <f t="shared" si="3510"/>
        <v>2</v>
      </c>
      <c r="R4263" s="93">
        <v>46168</v>
      </c>
      <c r="S4263" s="11" t="s">
        <v>9</v>
      </c>
      <c r="T4263" s="46"/>
      <c r="U4263" s="47"/>
      <c r="V4263" s="46"/>
      <c r="W4263" s="88"/>
      <c r="X4263" s="14">
        <f t="shared" ref="X4263:X4271" si="3512">SUM(T4263:W4263)</f>
        <v>0</v>
      </c>
      <c r="Y4263" s="46"/>
      <c r="Z4263" s="47"/>
      <c r="AA4263" s="46"/>
      <c r="AB4263" s="88"/>
      <c r="AC4263" s="14">
        <f t="shared" ref="AC4263:AC4271" si="3513">SUM(Y4263:AB4263)</f>
        <v>0</v>
      </c>
      <c r="AD4263" s="46"/>
      <c r="AE4263" s="47"/>
      <c r="AF4263" s="46"/>
      <c r="AG4263" s="88"/>
      <c r="AH4263" s="14">
        <f t="shared" ref="AH4263:AH4271" si="3514">SUM(AD4263:AG4263)</f>
        <v>0</v>
      </c>
      <c r="AI4263" s="15">
        <f t="shared" si="3511"/>
        <v>0</v>
      </c>
    </row>
    <row r="4264" spans="1:36" x14ac:dyDescent="0.15">
      <c r="A4264" s="11" t="s">
        <v>66</v>
      </c>
      <c r="B4264" s="12"/>
      <c r="C4264" s="13">
        <v>1</v>
      </c>
      <c r="D4264" s="12"/>
      <c r="E4264" s="30"/>
      <c r="F4264" s="14">
        <f t="shared" si="3507"/>
        <v>1</v>
      </c>
      <c r="G4264" s="12"/>
      <c r="H4264" s="13">
        <v>1</v>
      </c>
      <c r="I4264" s="12"/>
      <c r="J4264" s="30"/>
      <c r="K4264" s="14">
        <f t="shared" si="3508"/>
        <v>1</v>
      </c>
      <c r="L4264" s="12"/>
      <c r="M4264" s="13">
        <v>1</v>
      </c>
      <c r="N4264" s="12"/>
      <c r="O4264" s="30"/>
      <c r="P4264" s="14">
        <f t="shared" si="3509"/>
        <v>1</v>
      </c>
      <c r="Q4264" s="15">
        <f t="shared" si="3510"/>
        <v>3</v>
      </c>
      <c r="R4264" s="56">
        <v>46181</v>
      </c>
      <c r="S4264" s="11" t="s">
        <v>9</v>
      </c>
      <c r="T4264" s="46"/>
      <c r="U4264" s="47"/>
      <c r="V4264" s="46"/>
      <c r="W4264" s="88"/>
      <c r="X4264" s="14">
        <f t="shared" si="3512"/>
        <v>0</v>
      </c>
      <c r="Y4264" s="46"/>
      <c r="Z4264" s="47"/>
      <c r="AA4264" s="46"/>
      <c r="AB4264" s="88"/>
      <c r="AC4264" s="14">
        <f t="shared" si="3513"/>
        <v>0</v>
      </c>
      <c r="AD4264" s="46"/>
      <c r="AE4264" s="47"/>
      <c r="AF4264" s="46"/>
      <c r="AG4264" s="88"/>
      <c r="AH4264" s="14">
        <f t="shared" si="3514"/>
        <v>0</v>
      </c>
      <c r="AI4264" s="15">
        <f t="shared" si="3511"/>
        <v>0</v>
      </c>
    </row>
    <row r="4265" spans="1:36" x14ac:dyDescent="0.15">
      <c r="A4265" s="11" t="s">
        <v>836</v>
      </c>
      <c r="B4265" s="12">
        <v>6</v>
      </c>
      <c r="C4265" s="13">
        <v>4</v>
      </c>
      <c r="D4265" s="12"/>
      <c r="E4265" s="30"/>
      <c r="F4265" s="14">
        <f t="shared" si="3507"/>
        <v>10</v>
      </c>
      <c r="G4265" s="12"/>
      <c r="H4265" s="13"/>
      <c r="I4265" s="12"/>
      <c r="J4265" s="30"/>
      <c r="K4265" s="14">
        <f t="shared" si="3508"/>
        <v>0</v>
      </c>
      <c r="L4265" s="12"/>
      <c r="M4265" s="13"/>
      <c r="N4265" s="12"/>
      <c r="O4265" s="30"/>
      <c r="P4265" s="14">
        <f t="shared" si="3509"/>
        <v>0</v>
      </c>
      <c r="Q4265" s="15">
        <f t="shared" si="3510"/>
        <v>10</v>
      </c>
      <c r="R4265" s="56">
        <v>46190</v>
      </c>
      <c r="S4265" s="11" t="s">
        <v>2784</v>
      </c>
      <c r="T4265" s="46">
        <v>200</v>
      </c>
      <c r="U4265" s="47">
        <v>200</v>
      </c>
      <c r="V4265" s="46">
        <v>150</v>
      </c>
      <c r="W4265" s="88">
        <v>100</v>
      </c>
      <c r="X4265" s="14">
        <f t="shared" si="3512"/>
        <v>650</v>
      </c>
      <c r="Y4265" s="46">
        <v>200</v>
      </c>
      <c r="Z4265" s="47">
        <v>300</v>
      </c>
      <c r="AA4265" s="46">
        <v>350</v>
      </c>
      <c r="AB4265" s="88">
        <v>130</v>
      </c>
      <c r="AC4265" s="14">
        <f t="shared" si="3513"/>
        <v>980</v>
      </c>
      <c r="AD4265" s="46">
        <v>200</v>
      </c>
      <c r="AE4265" s="47">
        <v>100</v>
      </c>
      <c r="AF4265" s="46">
        <v>200</v>
      </c>
      <c r="AG4265" s="88">
        <v>150</v>
      </c>
      <c r="AH4265" s="14">
        <f t="shared" si="3514"/>
        <v>650</v>
      </c>
      <c r="AI4265" s="15">
        <f t="shared" si="3511"/>
        <v>2280</v>
      </c>
      <c r="AJ4265" s="57" t="s">
        <v>2948</v>
      </c>
    </row>
    <row r="4266" spans="1:36" x14ac:dyDescent="0.15">
      <c r="A4266" s="11" t="s">
        <v>836</v>
      </c>
      <c r="B4266" s="12">
        <v>3</v>
      </c>
      <c r="C4266" s="13">
        <v>4</v>
      </c>
      <c r="D4266" s="12">
        <v>7</v>
      </c>
      <c r="E4266" s="30"/>
      <c r="F4266" s="14">
        <f t="shared" si="3507"/>
        <v>14</v>
      </c>
      <c r="G4266" s="12"/>
      <c r="H4266" s="13"/>
      <c r="I4266" s="12"/>
      <c r="J4266" s="30"/>
      <c r="K4266" s="14">
        <f t="shared" si="3508"/>
        <v>0</v>
      </c>
      <c r="L4266" s="12">
        <v>4</v>
      </c>
      <c r="M4266" s="13">
        <v>9</v>
      </c>
      <c r="N4266" s="12">
        <v>8</v>
      </c>
      <c r="O4266" s="30"/>
      <c r="P4266" s="14">
        <f t="shared" si="3509"/>
        <v>21</v>
      </c>
      <c r="Q4266" s="15">
        <f t="shared" si="3510"/>
        <v>35</v>
      </c>
      <c r="R4266" s="93">
        <v>46191</v>
      </c>
      <c r="S4266" s="11" t="s">
        <v>1460</v>
      </c>
      <c r="T4266" s="46">
        <v>5</v>
      </c>
      <c r="U4266" s="47">
        <v>-16</v>
      </c>
      <c r="V4266" s="46">
        <v>9</v>
      </c>
      <c r="W4266" s="88">
        <v>9</v>
      </c>
      <c r="X4266" s="14">
        <f t="shared" ref="X4266" si="3515">SUM(T4266:W4266)</f>
        <v>7</v>
      </c>
      <c r="Y4266" s="46">
        <v>-63</v>
      </c>
      <c r="Z4266" s="47">
        <v>-41</v>
      </c>
      <c r="AA4266" s="46">
        <v>-22</v>
      </c>
      <c r="AB4266" s="88">
        <v>6</v>
      </c>
      <c r="AC4266" s="14">
        <f t="shared" ref="AC4266" si="3516">SUM(Y4266:AB4266)</f>
        <v>-120</v>
      </c>
      <c r="AD4266" s="46">
        <v>6</v>
      </c>
      <c r="AE4266" s="47">
        <v>10</v>
      </c>
      <c r="AF4266" s="46">
        <v>20</v>
      </c>
      <c r="AG4266" s="88">
        <v>-1</v>
      </c>
      <c r="AH4266" s="14">
        <f t="shared" ref="AH4266" si="3517">SUM(AD4266:AG4266)</f>
        <v>35</v>
      </c>
      <c r="AI4266" s="15">
        <f t="shared" ref="AI4266" si="3518">X4266+AC4266+AH4266</f>
        <v>-78</v>
      </c>
      <c r="AJ4266" s="57" t="s">
        <v>2921</v>
      </c>
    </row>
    <row r="4267" spans="1:36" x14ac:dyDescent="0.15">
      <c r="A4267" s="11" t="s">
        <v>9</v>
      </c>
      <c r="B4267" s="12"/>
      <c r="C4267" s="13"/>
      <c r="D4267" s="12"/>
      <c r="E4267" s="30"/>
      <c r="F4267" s="14">
        <f t="shared" si="3507"/>
        <v>0</v>
      </c>
      <c r="G4267" s="12"/>
      <c r="H4267" s="13"/>
      <c r="I4267" s="12"/>
      <c r="J4267" s="30"/>
      <c r="K4267" s="14">
        <f t="shared" si="3508"/>
        <v>0</v>
      </c>
      <c r="L4267" s="12"/>
      <c r="M4267" s="13"/>
      <c r="N4267" s="12"/>
      <c r="O4267" s="30"/>
      <c r="P4267" s="14">
        <f t="shared" si="3509"/>
        <v>0</v>
      </c>
      <c r="Q4267" s="15">
        <f t="shared" si="3510"/>
        <v>0</v>
      </c>
      <c r="S4267" s="11" t="s">
        <v>9</v>
      </c>
      <c r="T4267" s="46"/>
      <c r="U4267" s="47"/>
      <c r="V4267" s="46"/>
      <c r="W4267" s="88"/>
      <c r="X4267" s="14">
        <f t="shared" si="3512"/>
        <v>0</v>
      </c>
      <c r="Y4267" s="46"/>
      <c r="Z4267" s="47"/>
      <c r="AA4267" s="46"/>
      <c r="AB4267" s="88"/>
      <c r="AC4267" s="14">
        <f t="shared" si="3513"/>
        <v>0</v>
      </c>
      <c r="AD4267" s="46"/>
      <c r="AE4267" s="47"/>
      <c r="AF4267" s="46"/>
      <c r="AG4267" s="88"/>
      <c r="AH4267" s="14">
        <f t="shared" si="3514"/>
        <v>0</v>
      </c>
      <c r="AI4267" s="15">
        <f t="shared" si="3511"/>
        <v>0</v>
      </c>
    </row>
    <row r="4268" spans="1:36" x14ac:dyDescent="0.15">
      <c r="A4268" s="11" t="s">
        <v>9</v>
      </c>
      <c r="B4268" s="18"/>
      <c r="C4268" s="19"/>
      <c r="D4268" s="18"/>
      <c r="E4268" s="32"/>
      <c r="F4268" s="14">
        <f t="shared" si="3507"/>
        <v>0</v>
      </c>
      <c r="G4268" s="18"/>
      <c r="H4268" s="19"/>
      <c r="I4268" s="18"/>
      <c r="J4268" s="32"/>
      <c r="K4268" s="14">
        <f t="shared" si="3508"/>
        <v>0</v>
      </c>
      <c r="L4268" s="18"/>
      <c r="M4268" s="19"/>
      <c r="N4268" s="18"/>
      <c r="O4268" s="32"/>
      <c r="P4268" s="14">
        <f t="shared" si="3509"/>
        <v>0</v>
      </c>
      <c r="Q4268" s="15">
        <f t="shared" si="3510"/>
        <v>0</v>
      </c>
      <c r="S4268" s="11" t="s">
        <v>9</v>
      </c>
      <c r="T4268" s="46"/>
      <c r="U4268" s="47"/>
      <c r="V4268" s="46"/>
      <c r="W4268" s="88"/>
      <c r="X4268" s="14">
        <f t="shared" si="3512"/>
        <v>0</v>
      </c>
      <c r="Y4268" s="46"/>
      <c r="Z4268" s="47"/>
      <c r="AA4268" s="46"/>
      <c r="AB4268" s="88"/>
      <c r="AC4268" s="14">
        <f t="shared" si="3513"/>
        <v>0</v>
      </c>
      <c r="AD4268" s="46"/>
      <c r="AE4268" s="47"/>
      <c r="AF4268" s="46"/>
      <c r="AG4268" s="88"/>
      <c r="AH4268" s="14">
        <f t="shared" si="3514"/>
        <v>0</v>
      </c>
      <c r="AI4268" s="15">
        <f t="shared" si="3511"/>
        <v>0</v>
      </c>
    </row>
    <row r="4269" spans="1:36" x14ac:dyDescent="0.15">
      <c r="A4269" s="11" t="s">
        <v>9</v>
      </c>
      <c r="B4269" s="18"/>
      <c r="C4269" s="19"/>
      <c r="D4269" s="18"/>
      <c r="E4269" s="32"/>
      <c r="F4269" s="14">
        <f t="shared" si="3507"/>
        <v>0</v>
      </c>
      <c r="G4269" s="18"/>
      <c r="H4269" s="19"/>
      <c r="I4269" s="18"/>
      <c r="J4269" s="32"/>
      <c r="K4269" s="14">
        <f t="shared" si="3508"/>
        <v>0</v>
      </c>
      <c r="L4269" s="18"/>
      <c r="M4269" s="19"/>
      <c r="N4269" s="18"/>
      <c r="O4269" s="32"/>
      <c r="P4269" s="14">
        <f t="shared" si="3509"/>
        <v>0</v>
      </c>
      <c r="Q4269" s="15">
        <f t="shared" si="3510"/>
        <v>0</v>
      </c>
      <c r="S4269" s="11" t="s">
        <v>9</v>
      </c>
      <c r="T4269" s="62"/>
      <c r="U4269" s="47"/>
      <c r="V4269" s="46"/>
      <c r="W4269" s="47"/>
      <c r="X4269" s="123">
        <f t="shared" si="3512"/>
        <v>0</v>
      </c>
      <c r="Y4269" s="46"/>
      <c r="Z4269" s="47"/>
      <c r="AA4269" s="46"/>
      <c r="AB4269" s="47"/>
      <c r="AC4269" s="123">
        <f t="shared" si="3513"/>
        <v>0</v>
      </c>
      <c r="AD4269" s="46"/>
      <c r="AE4269" s="47"/>
      <c r="AF4269" s="46"/>
      <c r="AG4269" s="47"/>
      <c r="AH4269" s="123">
        <f t="shared" si="3514"/>
        <v>0</v>
      </c>
      <c r="AI4269" s="72">
        <f t="shared" si="3511"/>
        <v>0</v>
      </c>
    </row>
    <row r="4270" spans="1:36" x14ac:dyDescent="0.15">
      <c r="A4270" s="11" t="s">
        <v>9</v>
      </c>
      <c r="B4270" s="18"/>
      <c r="C4270" s="19"/>
      <c r="D4270" s="18"/>
      <c r="E4270" s="32"/>
      <c r="F4270" s="14">
        <f t="shared" si="3507"/>
        <v>0</v>
      </c>
      <c r="G4270" s="18"/>
      <c r="H4270" s="19"/>
      <c r="I4270" s="18"/>
      <c r="J4270" s="32"/>
      <c r="K4270" s="14">
        <f t="shared" si="3508"/>
        <v>0</v>
      </c>
      <c r="L4270" s="18"/>
      <c r="M4270" s="19"/>
      <c r="N4270" s="18"/>
      <c r="O4270" s="32"/>
      <c r="P4270" s="14">
        <f t="shared" si="3509"/>
        <v>0</v>
      </c>
      <c r="Q4270" s="15">
        <f t="shared" si="3510"/>
        <v>0</v>
      </c>
      <c r="S4270" s="11" t="s">
        <v>9</v>
      </c>
      <c r="T4270" s="89"/>
      <c r="U4270" s="88"/>
      <c r="V4270" s="89"/>
      <c r="W4270" s="88"/>
      <c r="X4270" s="14">
        <f t="shared" si="3512"/>
        <v>0</v>
      </c>
      <c r="Y4270" s="89"/>
      <c r="Z4270" s="88"/>
      <c r="AA4270" s="89"/>
      <c r="AB4270" s="88"/>
      <c r="AC4270" s="14">
        <f t="shared" si="3513"/>
        <v>0</v>
      </c>
      <c r="AD4270" s="89"/>
      <c r="AE4270" s="88"/>
      <c r="AF4270" s="89"/>
      <c r="AG4270" s="88"/>
      <c r="AH4270" s="14">
        <f t="shared" si="3514"/>
        <v>0</v>
      </c>
      <c r="AI4270" s="15">
        <f t="shared" si="3511"/>
        <v>0</v>
      </c>
    </row>
    <row r="4271" spans="1:36" ht="14.25" thickBot="1" x14ac:dyDescent="0.2">
      <c r="A4271" s="20" t="s">
        <v>9</v>
      </c>
      <c r="B4271" s="21"/>
      <c r="C4271" s="22"/>
      <c r="D4271" s="21"/>
      <c r="E4271" s="105"/>
      <c r="F4271" s="14">
        <f t="shared" si="3507"/>
        <v>0</v>
      </c>
      <c r="G4271" s="21"/>
      <c r="H4271" s="22"/>
      <c r="I4271" s="21"/>
      <c r="J4271" s="105"/>
      <c r="K4271" s="14">
        <f t="shared" si="3508"/>
        <v>0</v>
      </c>
      <c r="L4271" s="21"/>
      <c r="M4271" s="22"/>
      <c r="N4271" s="21"/>
      <c r="O4271" s="105"/>
      <c r="P4271" s="14">
        <f t="shared" si="3509"/>
        <v>0</v>
      </c>
      <c r="Q4271" s="24">
        <f t="shared" si="3510"/>
        <v>0</v>
      </c>
      <c r="S4271" s="11" t="s">
        <v>9</v>
      </c>
      <c r="T4271" s="48"/>
      <c r="U4271" s="49"/>
      <c r="V4271" s="48"/>
      <c r="W4271" s="109"/>
      <c r="X4271" s="14">
        <f t="shared" si="3512"/>
        <v>0</v>
      </c>
      <c r="Y4271" s="48"/>
      <c r="Z4271" s="49"/>
      <c r="AA4271" s="48"/>
      <c r="AB4271" s="109"/>
      <c r="AC4271" s="14">
        <f t="shared" si="3513"/>
        <v>0</v>
      </c>
      <c r="AD4271" s="48"/>
      <c r="AE4271" s="49"/>
      <c r="AF4271" s="48"/>
      <c r="AG4271" s="109"/>
      <c r="AH4271" s="14">
        <f t="shared" si="3514"/>
        <v>0</v>
      </c>
      <c r="AI4271" s="24">
        <f t="shared" si="3511"/>
        <v>0</v>
      </c>
    </row>
    <row r="4272" spans="1:36" ht="14.25" thickBot="1" x14ac:dyDescent="0.2">
      <c r="A4272" s="25" t="s">
        <v>10</v>
      </c>
      <c r="B4272" s="26">
        <f>SUM(B4261:B4271)</f>
        <v>14</v>
      </c>
      <c r="C4272" s="26">
        <f>SUM(C4261:C4271)</f>
        <v>16</v>
      </c>
      <c r="D4272" s="27">
        <f>SUM(D4261:D4271)</f>
        <v>10</v>
      </c>
      <c r="E4272" s="27">
        <f>SUM(E4261:E4271)</f>
        <v>8</v>
      </c>
      <c r="F4272" s="28">
        <f>SUM(B4272:E4272)</f>
        <v>48</v>
      </c>
      <c r="G4272" s="26">
        <f>SUM(G4261:G4271)</f>
        <v>4</v>
      </c>
      <c r="H4272" s="26">
        <f>SUM(H4261:H4271)</f>
        <v>5</v>
      </c>
      <c r="I4272" s="27">
        <f>SUM(I4261:I4271)</f>
        <v>2</v>
      </c>
      <c r="J4272" s="27">
        <f>SUM(J4261:J4271)</f>
        <v>11</v>
      </c>
      <c r="K4272" s="28">
        <f>SUM(G4272:J4272)</f>
        <v>22</v>
      </c>
      <c r="L4272" s="26">
        <f>SUM(L4261:L4271)</f>
        <v>8</v>
      </c>
      <c r="M4272" s="26">
        <f>SUM(M4261:M4271)</f>
        <v>14</v>
      </c>
      <c r="N4272" s="27">
        <f>SUM(N4261:N4271)</f>
        <v>11</v>
      </c>
      <c r="O4272" s="27">
        <f>SUM(O4261:O4271)</f>
        <v>7</v>
      </c>
      <c r="P4272" s="28">
        <f>SUM(L4272:O4272)</f>
        <v>40</v>
      </c>
      <c r="Q4272" s="29">
        <f t="shared" si="3510"/>
        <v>110</v>
      </c>
      <c r="S4272" s="25" t="s">
        <v>10</v>
      </c>
      <c r="T4272" s="26">
        <f>SUM(T4261:T4271)</f>
        <v>474</v>
      </c>
      <c r="U4272" s="26">
        <f>SUM(U4261:U4271)</f>
        <v>632</v>
      </c>
      <c r="V4272" s="27">
        <f>SUM(V4261:V4271)</f>
        <v>416</v>
      </c>
      <c r="W4272" s="27">
        <f>SUM(W4261:W4271)</f>
        <v>330</v>
      </c>
      <c r="X4272" s="28">
        <f>SUM(T4272:W4272)</f>
        <v>1852</v>
      </c>
      <c r="Y4272" s="26">
        <f>SUM(Y4261:Y4271)</f>
        <v>292</v>
      </c>
      <c r="Z4272" s="26">
        <f>SUM(Z4261:Z4271)</f>
        <v>617</v>
      </c>
      <c r="AA4272" s="27">
        <f>SUM(AA4261:AA4271)</f>
        <v>576</v>
      </c>
      <c r="AB4272" s="27">
        <f>SUM(AB4261:AB4271)</f>
        <v>344</v>
      </c>
      <c r="AC4272" s="28">
        <f>SUM(Y4272:AB4272)</f>
        <v>1829</v>
      </c>
      <c r="AD4272" s="26">
        <f>SUM(AD4261:AD4271)</f>
        <v>529</v>
      </c>
      <c r="AE4272" s="26">
        <f>SUM(AE4261:AE4271)</f>
        <v>571</v>
      </c>
      <c r="AF4272" s="27">
        <f>SUM(AF4261:AF4271)</f>
        <v>611</v>
      </c>
      <c r="AG4272" s="27">
        <f>SUM(AG4261:AG4271)</f>
        <v>429</v>
      </c>
      <c r="AH4272" s="28">
        <f>SUM(AD4272:AG4272)</f>
        <v>2140</v>
      </c>
      <c r="AI4272" s="29">
        <f t="shared" si="3511"/>
        <v>5821</v>
      </c>
    </row>
    <row r="4273" spans="1:37" x14ac:dyDescent="0.15">
      <c r="A4273" s="30" t="s">
        <v>2930</v>
      </c>
      <c r="B4273" s="31"/>
      <c r="C4273" s="32"/>
      <c r="D4273" s="33"/>
      <c r="E4273" s="32">
        <v>1</v>
      </c>
      <c r="F4273" s="14">
        <f>SUM(B4273:E4273)</f>
        <v>1</v>
      </c>
      <c r="G4273" s="31"/>
      <c r="H4273" s="32"/>
      <c r="I4273" s="33"/>
      <c r="J4273" s="32">
        <v>1</v>
      </c>
      <c r="K4273" s="14">
        <f>SUM(G4273:J4273)</f>
        <v>1</v>
      </c>
      <c r="L4273" s="31"/>
      <c r="M4273" s="32"/>
      <c r="N4273" s="33"/>
      <c r="O4273" s="32">
        <v>1</v>
      </c>
      <c r="P4273" s="14">
        <f>SUM(L4273:O4273)</f>
        <v>1</v>
      </c>
      <c r="Q4273" s="15">
        <f t="shared" si="3510"/>
        <v>3</v>
      </c>
      <c r="R4273" s="56">
        <v>46165</v>
      </c>
      <c r="S4273" s="30" t="s">
        <v>2924</v>
      </c>
      <c r="T4273" s="18"/>
      <c r="U4273" s="19">
        <v>2</v>
      </c>
      <c r="V4273" s="18">
        <v>1</v>
      </c>
      <c r="W4273" s="32">
        <v>2</v>
      </c>
      <c r="X4273" s="14">
        <f t="shared" ref="X4273:X4296" si="3519">SUM(T4273:W4273)</f>
        <v>5</v>
      </c>
      <c r="Y4273" s="37"/>
      <c r="Z4273" s="19">
        <v>2</v>
      </c>
      <c r="AA4273" s="18">
        <v>1</v>
      </c>
      <c r="AB4273" s="32">
        <v>2</v>
      </c>
      <c r="AC4273" s="14">
        <f t="shared" ref="AC4273:AC4296" si="3520">SUM(Y4273:AB4273)</f>
        <v>5</v>
      </c>
      <c r="AD4273" s="37"/>
      <c r="AE4273" s="19">
        <v>2</v>
      </c>
      <c r="AF4273" s="18">
        <v>1</v>
      </c>
      <c r="AG4273" s="32">
        <v>2</v>
      </c>
      <c r="AH4273" s="14">
        <f t="shared" ref="AH4273:AH4296" si="3521">SUM(AD4273:AG4273)</f>
        <v>5</v>
      </c>
      <c r="AI4273" s="15">
        <f t="shared" si="3511"/>
        <v>15</v>
      </c>
      <c r="AJ4273" s="56">
        <v>46163</v>
      </c>
    </row>
    <row r="4274" spans="1:37" x14ac:dyDescent="0.15">
      <c r="A4274" s="30" t="s">
        <v>88</v>
      </c>
      <c r="B4274" s="37"/>
      <c r="C4274" s="19"/>
      <c r="D4274" s="18"/>
      <c r="E4274" s="32"/>
      <c r="F4274" s="14">
        <f t="shared" ref="F4274:F4296" si="3522">SUM(B4274:E4274)</f>
        <v>0</v>
      </c>
      <c r="G4274" s="37"/>
      <c r="H4274" s="19">
        <v>1</v>
      </c>
      <c r="I4274" s="18"/>
      <c r="J4274" s="32"/>
      <c r="K4274" s="14">
        <f t="shared" ref="K4274:K4296" si="3523">SUM(G4274:J4274)</f>
        <v>1</v>
      </c>
      <c r="L4274" s="37"/>
      <c r="M4274" s="19"/>
      <c r="N4274" s="18"/>
      <c r="O4274" s="32"/>
      <c r="P4274" s="14">
        <f t="shared" ref="P4274:P4296" si="3524">SUM(L4274:O4274)</f>
        <v>0</v>
      </c>
      <c r="Q4274" s="15">
        <f t="shared" si="3510"/>
        <v>1</v>
      </c>
      <c r="R4274" s="56">
        <v>46168</v>
      </c>
      <c r="S4274" s="30" t="s">
        <v>2927</v>
      </c>
      <c r="T4274" s="18"/>
      <c r="U4274" s="19"/>
      <c r="V4274" s="18"/>
      <c r="W4274" s="32"/>
      <c r="X4274" s="14">
        <f t="shared" si="3519"/>
        <v>0</v>
      </c>
      <c r="Y4274" s="37"/>
      <c r="Z4274" s="19"/>
      <c r="AA4274" s="18"/>
      <c r="AB4274" s="32">
        <v>70</v>
      </c>
      <c r="AC4274" s="14">
        <f t="shared" si="3520"/>
        <v>70</v>
      </c>
      <c r="AD4274" s="37"/>
      <c r="AE4274" s="19"/>
      <c r="AF4274" s="18"/>
      <c r="AG4274" s="32"/>
      <c r="AH4274" s="14">
        <f t="shared" si="3521"/>
        <v>0</v>
      </c>
      <c r="AI4274" s="15">
        <f t="shared" si="3511"/>
        <v>70</v>
      </c>
      <c r="AJ4274" s="56">
        <v>46163</v>
      </c>
      <c r="AK4274" s="16"/>
    </row>
    <row r="4275" spans="1:37" x14ac:dyDescent="0.15">
      <c r="A4275" s="30" t="s">
        <v>2935</v>
      </c>
      <c r="B4275" s="37"/>
      <c r="C4275" s="19"/>
      <c r="D4275" s="18">
        <v>1</v>
      </c>
      <c r="E4275" s="32"/>
      <c r="F4275" s="14">
        <f t="shared" si="3522"/>
        <v>1</v>
      </c>
      <c r="G4275" s="37"/>
      <c r="H4275" s="19"/>
      <c r="I4275" s="18">
        <v>1</v>
      </c>
      <c r="J4275" s="32"/>
      <c r="K4275" s="14">
        <f t="shared" si="3523"/>
        <v>1</v>
      </c>
      <c r="L4275" s="37"/>
      <c r="M4275" s="19"/>
      <c r="N4275" s="18">
        <v>1</v>
      </c>
      <c r="O4275" s="32"/>
      <c r="P4275" s="14">
        <f t="shared" si="3524"/>
        <v>1</v>
      </c>
      <c r="Q4275" s="15">
        <f t="shared" si="3510"/>
        <v>3</v>
      </c>
      <c r="R4275" s="56">
        <v>46168</v>
      </c>
      <c r="S4275" s="30" t="s">
        <v>2929</v>
      </c>
      <c r="T4275" s="18"/>
      <c r="U4275" s="19">
        <v>1</v>
      </c>
      <c r="V4275" s="18"/>
      <c r="W4275" s="32">
        <v>3</v>
      </c>
      <c r="X4275" s="14">
        <f t="shared" si="3519"/>
        <v>4</v>
      </c>
      <c r="Y4275" s="37"/>
      <c r="Z4275" s="19">
        <v>1</v>
      </c>
      <c r="AA4275" s="18"/>
      <c r="AB4275" s="32">
        <v>3</v>
      </c>
      <c r="AC4275" s="14">
        <f t="shared" si="3520"/>
        <v>4</v>
      </c>
      <c r="AD4275" s="37"/>
      <c r="AE4275" s="19">
        <v>1</v>
      </c>
      <c r="AF4275" s="18"/>
      <c r="AG4275" s="32">
        <v>3</v>
      </c>
      <c r="AH4275" s="14">
        <f t="shared" si="3521"/>
        <v>4</v>
      </c>
      <c r="AI4275" s="15">
        <f t="shared" si="3511"/>
        <v>12</v>
      </c>
      <c r="AJ4275" s="56">
        <v>46164</v>
      </c>
    </row>
    <row r="4276" spans="1:37" x14ac:dyDescent="0.15">
      <c r="A4276" s="39" t="s">
        <v>944</v>
      </c>
      <c r="B4276" s="37"/>
      <c r="C4276" s="19">
        <v>3</v>
      </c>
      <c r="D4276" s="18">
        <v>2</v>
      </c>
      <c r="E4276" s="32"/>
      <c r="F4276" s="14">
        <f t="shared" si="3522"/>
        <v>5</v>
      </c>
      <c r="G4276" s="37"/>
      <c r="H4276" s="19"/>
      <c r="I4276" s="18"/>
      <c r="J4276" s="32"/>
      <c r="K4276" s="14">
        <f t="shared" si="3523"/>
        <v>0</v>
      </c>
      <c r="L4276" s="37"/>
      <c r="M4276" s="19"/>
      <c r="N4276" s="18"/>
      <c r="O4276" s="32"/>
      <c r="P4276" s="14">
        <f t="shared" si="3524"/>
        <v>0</v>
      </c>
      <c r="Q4276" s="15">
        <f t="shared" si="3510"/>
        <v>5</v>
      </c>
      <c r="R4276" s="56">
        <v>46174</v>
      </c>
      <c r="S4276" s="39" t="s">
        <v>938</v>
      </c>
      <c r="T4276" s="18"/>
      <c r="U4276" s="19">
        <v>2</v>
      </c>
      <c r="V4276" s="18">
        <v>2</v>
      </c>
      <c r="W4276" s="32"/>
      <c r="X4276" s="14">
        <f t="shared" si="3519"/>
        <v>4</v>
      </c>
      <c r="Y4276" s="37"/>
      <c r="Z4276" s="19"/>
      <c r="AA4276" s="18">
        <v>5</v>
      </c>
      <c r="AB4276" s="32"/>
      <c r="AC4276" s="14">
        <f t="shared" si="3520"/>
        <v>5</v>
      </c>
      <c r="AD4276" s="37"/>
      <c r="AE4276" s="19"/>
      <c r="AF4276" s="18"/>
      <c r="AG4276" s="32"/>
      <c r="AH4276" s="14">
        <f t="shared" si="3521"/>
        <v>0</v>
      </c>
      <c r="AI4276" s="15">
        <f t="shared" si="3511"/>
        <v>9</v>
      </c>
      <c r="AJ4276" s="56">
        <v>46164</v>
      </c>
    </row>
    <row r="4277" spans="1:37" x14ac:dyDescent="0.15">
      <c r="A4277" s="30" t="s">
        <v>88</v>
      </c>
      <c r="B4277" s="37"/>
      <c r="C4277" s="19"/>
      <c r="D4277" s="18"/>
      <c r="E4277" s="32">
        <v>1</v>
      </c>
      <c r="F4277" s="14">
        <f t="shared" si="3522"/>
        <v>1</v>
      </c>
      <c r="G4277" s="37"/>
      <c r="H4277" s="19"/>
      <c r="I4277" s="18"/>
      <c r="J4277" s="32"/>
      <c r="K4277" s="14">
        <f t="shared" si="3523"/>
        <v>0</v>
      </c>
      <c r="L4277" s="37"/>
      <c r="M4277" s="19"/>
      <c r="N4277" s="18"/>
      <c r="O4277" s="32">
        <v>1</v>
      </c>
      <c r="P4277" s="14">
        <f t="shared" si="3524"/>
        <v>1</v>
      </c>
      <c r="Q4277" s="15">
        <f t="shared" si="3510"/>
        <v>2</v>
      </c>
      <c r="R4277" s="93">
        <v>46190</v>
      </c>
      <c r="S4277" s="30" t="s">
        <v>2931</v>
      </c>
      <c r="T4277" s="18">
        <v>1</v>
      </c>
      <c r="U4277" s="19"/>
      <c r="V4277" s="18">
        <v>1</v>
      </c>
      <c r="W4277" s="32"/>
      <c r="X4277" s="14">
        <f t="shared" si="3519"/>
        <v>2</v>
      </c>
      <c r="Y4277" s="37">
        <v>1</v>
      </c>
      <c r="Z4277" s="19"/>
      <c r="AA4277" s="18">
        <v>1</v>
      </c>
      <c r="AB4277" s="32"/>
      <c r="AC4277" s="14">
        <f t="shared" si="3520"/>
        <v>2</v>
      </c>
      <c r="AD4277" s="37">
        <v>1</v>
      </c>
      <c r="AE4277" s="19"/>
      <c r="AF4277" s="18">
        <v>1</v>
      </c>
      <c r="AG4277" s="32"/>
      <c r="AH4277" s="14">
        <f t="shared" si="3521"/>
        <v>2</v>
      </c>
      <c r="AI4277" s="15">
        <f t="shared" si="3511"/>
        <v>6</v>
      </c>
      <c r="AJ4277" s="56">
        <v>46167</v>
      </c>
    </row>
    <row r="4278" spans="1:37" x14ac:dyDescent="0.15">
      <c r="A4278" s="30"/>
      <c r="B4278" s="37"/>
      <c r="C4278" s="19"/>
      <c r="D4278" s="18"/>
      <c r="E4278" s="32"/>
      <c r="F4278" s="14">
        <f t="shared" si="3522"/>
        <v>0</v>
      </c>
      <c r="G4278" s="37"/>
      <c r="H4278" s="19"/>
      <c r="I4278" s="18"/>
      <c r="J4278" s="32"/>
      <c r="K4278" s="14">
        <f t="shared" si="3523"/>
        <v>0</v>
      </c>
      <c r="L4278" s="37"/>
      <c r="M4278" s="19"/>
      <c r="N4278" s="18"/>
      <c r="O4278" s="32"/>
      <c r="P4278" s="14">
        <f t="shared" si="3524"/>
        <v>0</v>
      </c>
      <c r="Q4278" s="15">
        <f t="shared" si="3510"/>
        <v>0</v>
      </c>
      <c r="S4278" s="30" t="s">
        <v>2933</v>
      </c>
      <c r="T4278" s="18"/>
      <c r="U4278" s="19"/>
      <c r="V4278" s="18"/>
      <c r="W4278" s="32">
        <v>1</v>
      </c>
      <c r="X4278" s="14">
        <f t="shared" si="3519"/>
        <v>1</v>
      </c>
      <c r="Y4278" s="37"/>
      <c r="Z4278" s="19"/>
      <c r="AA4278" s="18"/>
      <c r="AB4278" s="32">
        <v>1</v>
      </c>
      <c r="AC4278" s="14">
        <f t="shared" si="3520"/>
        <v>1</v>
      </c>
      <c r="AD4278" s="37"/>
      <c r="AE4278" s="19"/>
      <c r="AF4278" s="18"/>
      <c r="AG4278" s="32">
        <v>1</v>
      </c>
      <c r="AH4278" s="14">
        <f t="shared" si="3521"/>
        <v>1</v>
      </c>
      <c r="AI4278" s="15">
        <f t="shared" si="3511"/>
        <v>3</v>
      </c>
      <c r="AJ4278" s="56">
        <v>46169</v>
      </c>
    </row>
    <row r="4279" spans="1:37" x14ac:dyDescent="0.15">
      <c r="A4279" s="30"/>
      <c r="B4279" s="37"/>
      <c r="C4279" s="19"/>
      <c r="D4279" s="18"/>
      <c r="E4279" s="32"/>
      <c r="F4279" s="14">
        <f t="shared" si="3522"/>
        <v>0</v>
      </c>
      <c r="G4279" s="37"/>
      <c r="H4279" s="19"/>
      <c r="I4279" s="18"/>
      <c r="J4279" s="32"/>
      <c r="K4279" s="14">
        <f t="shared" si="3523"/>
        <v>0</v>
      </c>
      <c r="L4279" s="37"/>
      <c r="M4279" s="19"/>
      <c r="N4279" s="18"/>
      <c r="O4279" s="32"/>
      <c r="P4279" s="14">
        <f t="shared" si="3524"/>
        <v>0</v>
      </c>
      <c r="Q4279" s="15">
        <f t="shared" si="3510"/>
        <v>0</v>
      </c>
      <c r="S4279" s="30" t="s">
        <v>2934</v>
      </c>
      <c r="T4279" s="18">
        <v>1</v>
      </c>
      <c r="U4279" s="19">
        <v>4</v>
      </c>
      <c r="V4279" s="18">
        <v>4</v>
      </c>
      <c r="W4279" s="32">
        <v>2</v>
      </c>
      <c r="X4279" s="14">
        <f t="shared" si="3519"/>
        <v>11</v>
      </c>
      <c r="Y4279" s="37">
        <v>1</v>
      </c>
      <c r="Z4279" s="19">
        <v>4</v>
      </c>
      <c r="AA4279" s="18">
        <v>4</v>
      </c>
      <c r="AB4279" s="32">
        <v>2</v>
      </c>
      <c r="AC4279" s="14">
        <f t="shared" si="3520"/>
        <v>11</v>
      </c>
      <c r="AD4279" s="37">
        <v>1</v>
      </c>
      <c r="AE4279" s="19">
        <v>4</v>
      </c>
      <c r="AF4279" s="18">
        <v>4</v>
      </c>
      <c r="AG4279" s="32">
        <v>2</v>
      </c>
      <c r="AH4279" s="14">
        <f t="shared" si="3521"/>
        <v>11</v>
      </c>
      <c r="AI4279" s="15">
        <f t="shared" si="3511"/>
        <v>33</v>
      </c>
      <c r="AJ4279" s="56">
        <v>46170</v>
      </c>
    </row>
    <row r="4280" spans="1:37" x14ac:dyDescent="0.15">
      <c r="A4280" s="30"/>
      <c r="B4280" s="37"/>
      <c r="C4280" s="19"/>
      <c r="D4280" s="18"/>
      <c r="E4280" s="32"/>
      <c r="F4280" s="14">
        <f t="shared" si="3522"/>
        <v>0</v>
      </c>
      <c r="G4280" s="37"/>
      <c r="H4280" s="19"/>
      <c r="I4280" s="18"/>
      <c r="J4280" s="32"/>
      <c r="K4280" s="14">
        <f t="shared" si="3523"/>
        <v>0</v>
      </c>
      <c r="L4280" s="37"/>
      <c r="M4280" s="19"/>
      <c r="N4280" s="18"/>
      <c r="O4280" s="32"/>
      <c r="P4280" s="14">
        <f t="shared" si="3524"/>
        <v>0</v>
      </c>
      <c r="Q4280" s="15">
        <f t="shared" si="3510"/>
        <v>0</v>
      </c>
      <c r="S4280" s="30" t="s">
        <v>2936</v>
      </c>
      <c r="T4280" s="18"/>
      <c r="U4280" s="19">
        <v>3</v>
      </c>
      <c r="V4280" s="18">
        <v>1</v>
      </c>
      <c r="W4280" s="32"/>
      <c r="X4280" s="14">
        <f t="shared" si="3519"/>
        <v>4</v>
      </c>
      <c r="Y4280" s="37"/>
      <c r="Z4280" s="19">
        <v>3</v>
      </c>
      <c r="AA4280" s="18">
        <v>1</v>
      </c>
      <c r="AB4280" s="32"/>
      <c r="AC4280" s="14">
        <f t="shared" si="3520"/>
        <v>4</v>
      </c>
      <c r="AD4280" s="37"/>
      <c r="AE4280" s="19">
        <v>3</v>
      </c>
      <c r="AF4280" s="18">
        <v>1</v>
      </c>
      <c r="AG4280" s="32"/>
      <c r="AH4280" s="14">
        <f t="shared" si="3521"/>
        <v>4</v>
      </c>
      <c r="AI4280" s="15">
        <f t="shared" si="3511"/>
        <v>12</v>
      </c>
      <c r="AJ4280" s="56">
        <v>46171</v>
      </c>
    </row>
    <row r="4281" spans="1:37" x14ac:dyDescent="0.15">
      <c r="A4281" s="30"/>
      <c r="B4281" s="37"/>
      <c r="C4281" s="19"/>
      <c r="D4281" s="18"/>
      <c r="E4281" s="32"/>
      <c r="F4281" s="14">
        <f t="shared" si="3522"/>
        <v>0</v>
      </c>
      <c r="G4281" s="37"/>
      <c r="H4281" s="19"/>
      <c r="I4281" s="18"/>
      <c r="J4281" s="32"/>
      <c r="K4281" s="14">
        <f t="shared" si="3523"/>
        <v>0</v>
      </c>
      <c r="L4281" s="37"/>
      <c r="M4281" s="19"/>
      <c r="N4281" s="18"/>
      <c r="O4281" s="32"/>
      <c r="P4281" s="14">
        <f t="shared" si="3524"/>
        <v>0</v>
      </c>
      <c r="Q4281" s="15">
        <f t="shared" si="3510"/>
        <v>0</v>
      </c>
      <c r="S4281" s="30" t="s">
        <v>2937</v>
      </c>
      <c r="T4281" s="18">
        <v>1</v>
      </c>
      <c r="U4281" s="19"/>
      <c r="V4281" s="18"/>
      <c r="W4281" s="32"/>
      <c r="X4281" s="14">
        <f t="shared" si="3519"/>
        <v>1</v>
      </c>
      <c r="Y4281" s="37">
        <v>1</v>
      </c>
      <c r="Z4281" s="19"/>
      <c r="AA4281" s="18"/>
      <c r="AB4281" s="32"/>
      <c r="AC4281" s="14">
        <f t="shared" si="3520"/>
        <v>1</v>
      </c>
      <c r="AD4281" s="37">
        <v>1</v>
      </c>
      <c r="AE4281" s="19"/>
      <c r="AF4281" s="18"/>
      <c r="AG4281" s="32"/>
      <c r="AH4281" s="14">
        <f t="shared" si="3521"/>
        <v>1</v>
      </c>
      <c r="AI4281" s="15">
        <f t="shared" si="3511"/>
        <v>3</v>
      </c>
      <c r="AJ4281" s="56">
        <v>46172</v>
      </c>
    </row>
    <row r="4282" spans="1:37" x14ac:dyDescent="0.15">
      <c r="A4282" s="30"/>
      <c r="B4282" s="37"/>
      <c r="C4282" s="19"/>
      <c r="D4282" s="18"/>
      <c r="E4282" s="32"/>
      <c r="F4282" s="14">
        <f t="shared" si="3522"/>
        <v>0</v>
      </c>
      <c r="G4282" s="37"/>
      <c r="H4282" s="19"/>
      <c r="I4282" s="18"/>
      <c r="J4282" s="32"/>
      <c r="K4282" s="14">
        <f t="shared" si="3523"/>
        <v>0</v>
      </c>
      <c r="L4282" s="37"/>
      <c r="M4282" s="19"/>
      <c r="N4282" s="18"/>
      <c r="O4282" s="32"/>
      <c r="P4282" s="14">
        <f t="shared" si="3524"/>
        <v>0</v>
      </c>
      <c r="Q4282" s="15">
        <f t="shared" si="3510"/>
        <v>0</v>
      </c>
      <c r="S4282" s="30" t="s">
        <v>2941</v>
      </c>
      <c r="T4282" s="18"/>
      <c r="U4282" s="19"/>
      <c r="V4282" s="18">
        <v>2</v>
      </c>
      <c r="W4282" s="32">
        <v>3</v>
      </c>
      <c r="X4282" s="14">
        <f t="shared" si="3519"/>
        <v>5</v>
      </c>
      <c r="Y4282" s="37"/>
      <c r="Z4282" s="19"/>
      <c r="AA4282" s="18">
        <v>2</v>
      </c>
      <c r="AB4282" s="32">
        <v>3</v>
      </c>
      <c r="AC4282" s="14">
        <f t="shared" si="3520"/>
        <v>5</v>
      </c>
      <c r="AD4282" s="37"/>
      <c r="AE4282" s="19"/>
      <c r="AF4282" s="18">
        <v>2</v>
      </c>
      <c r="AG4282" s="32">
        <v>3</v>
      </c>
      <c r="AH4282" s="14">
        <f t="shared" si="3521"/>
        <v>5</v>
      </c>
      <c r="AI4282" s="15">
        <f t="shared" si="3511"/>
        <v>15</v>
      </c>
      <c r="AJ4282" s="56">
        <v>46174</v>
      </c>
    </row>
    <row r="4283" spans="1:37" x14ac:dyDescent="0.15">
      <c r="A4283" s="30"/>
      <c r="B4283" s="37"/>
      <c r="C4283" s="19"/>
      <c r="D4283" s="18"/>
      <c r="E4283" s="32"/>
      <c r="F4283" s="14">
        <f t="shared" si="3522"/>
        <v>0</v>
      </c>
      <c r="G4283" s="37"/>
      <c r="H4283" s="19"/>
      <c r="I4283" s="18"/>
      <c r="J4283" s="32"/>
      <c r="K4283" s="14">
        <f t="shared" si="3523"/>
        <v>0</v>
      </c>
      <c r="L4283" s="37"/>
      <c r="M4283" s="19"/>
      <c r="N4283" s="18"/>
      <c r="O4283" s="32"/>
      <c r="P4283" s="14">
        <f t="shared" si="3524"/>
        <v>0</v>
      </c>
      <c r="Q4283" s="15">
        <f t="shared" si="3510"/>
        <v>0</v>
      </c>
      <c r="S4283" s="30" t="s">
        <v>2942</v>
      </c>
      <c r="T4283" s="18"/>
      <c r="U4283" s="19"/>
      <c r="V4283" s="18">
        <v>1</v>
      </c>
      <c r="W4283" s="32"/>
      <c r="X4283" s="14">
        <f t="shared" si="3519"/>
        <v>1</v>
      </c>
      <c r="Y4283" s="37"/>
      <c r="Z4283" s="19"/>
      <c r="AA4283" s="18">
        <v>1</v>
      </c>
      <c r="AB4283" s="32"/>
      <c r="AC4283" s="14">
        <f t="shared" si="3520"/>
        <v>1</v>
      </c>
      <c r="AD4283" s="37"/>
      <c r="AE4283" s="19"/>
      <c r="AF4283" s="18">
        <v>1</v>
      </c>
      <c r="AG4283" s="32"/>
      <c r="AH4283" s="14">
        <f t="shared" si="3521"/>
        <v>1</v>
      </c>
      <c r="AI4283" s="15">
        <f t="shared" si="3511"/>
        <v>3</v>
      </c>
      <c r="AJ4283" s="56">
        <v>46177</v>
      </c>
    </row>
    <row r="4284" spans="1:37" x14ac:dyDescent="0.15">
      <c r="A4284" s="30"/>
      <c r="B4284" s="37"/>
      <c r="C4284" s="19"/>
      <c r="D4284" s="18"/>
      <c r="E4284" s="32"/>
      <c r="F4284" s="14">
        <f t="shared" si="3522"/>
        <v>0</v>
      </c>
      <c r="G4284" s="37"/>
      <c r="H4284" s="19"/>
      <c r="I4284" s="18"/>
      <c r="J4284" s="32"/>
      <c r="K4284" s="14">
        <f t="shared" si="3523"/>
        <v>0</v>
      </c>
      <c r="L4284" s="37"/>
      <c r="M4284" s="19"/>
      <c r="N4284" s="18"/>
      <c r="O4284" s="32"/>
      <c r="P4284" s="14">
        <f t="shared" si="3524"/>
        <v>0</v>
      </c>
      <c r="Q4284" s="15">
        <f t="shared" si="3510"/>
        <v>0</v>
      </c>
      <c r="S4284" s="30" t="s">
        <v>2946</v>
      </c>
      <c r="T4284" s="18"/>
      <c r="U4284" s="19"/>
      <c r="V4284" s="18"/>
      <c r="W4284" s="32">
        <v>1</v>
      </c>
      <c r="X4284" s="14">
        <f t="shared" si="3519"/>
        <v>1</v>
      </c>
      <c r="Y4284" s="37"/>
      <c r="Z4284" s="19"/>
      <c r="AA4284" s="18"/>
      <c r="AB4284" s="32">
        <v>1</v>
      </c>
      <c r="AC4284" s="14">
        <f t="shared" si="3520"/>
        <v>1</v>
      </c>
      <c r="AD4284" s="37"/>
      <c r="AE4284" s="19"/>
      <c r="AF4284" s="18"/>
      <c r="AG4284" s="32">
        <v>1</v>
      </c>
      <c r="AH4284" s="14">
        <f t="shared" si="3521"/>
        <v>1</v>
      </c>
      <c r="AI4284" s="15">
        <f t="shared" si="3511"/>
        <v>3</v>
      </c>
      <c r="AJ4284" s="56">
        <v>46178</v>
      </c>
    </row>
    <row r="4285" spans="1:37" x14ac:dyDescent="0.15">
      <c r="A4285" s="30"/>
      <c r="B4285" s="37"/>
      <c r="C4285" s="19"/>
      <c r="D4285" s="18"/>
      <c r="E4285" s="32"/>
      <c r="F4285" s="14">
        <f t="shared" si="3522"/>
        <v>0</v>
      </c>
      <c r="G4285" s="37"/>
      <c r="H4285" s="19"/>
      <c r="I4285" s="18"/>
      <c r="J4285" s="32"/>
      <c r="K4285" s="14">
        <f t="shared" si="3523"/>
        <v>0</v>
      </c>
      <c r="L4285" s="37"/>
      <c r="M4285" s="19"/>
      <c r="N4285" s="18"/>
      <c r="O4285" s="32"/>
      <c r="P4285" s="14">
        <f t="shared" si="3524"/>
        <v>0</v>
      </c>
      <c r="Q4285" s="15">
        <f t="shared" si="3510"/>
        <v>0</v>
      </c>
      <c r="S4285" s="30" t="s">
        <v>2947</v>
      </c>
      <c r="T4285" s="18"/>
      <c r="U4285" s="19"/>
      <c r="V4285" s="18">
        <v>1</v>
      </c>
      <c r="W4285" s="32"/>
      <c r="X4285" s="14">
        <f t="shared" si="3519"/>
        <v>1</v>
      </c>
      <c r="Y4285" s="37"/>
      <c r="Z4285" s="19"/>
      <c r="AA4285" s="18">
        <v>1</v>
      </c>
      <c r="AB4285" s="32"/>
      <c r="AC4285" s="14">
        <f t="shared" si="3520"/>
        <v>1</v>
      </c>
      <c r="AD4285" s="37"/>
      <c r="AE4285" s="19"/>
      <c r="AF4285" s="18">
        <v>1</v>
      </c>
      <c r="AG4285" s="32"/>
      <c r="AH4285" s="14">
        <f t="shared" si="3521"/>
        <v>1</v>
      </c>
      <c r="AI4285" s="15">
        <f t="shared" si="3511"/>
        <v>3</v>
      </c>
      <c r="AJ4285" s="56">
        <v>46178</v>
      </c>
    </row>
    <row r="4286" spans="1:37" x14ac:dyDescent="0.15">
      <c r="A4286" s="30"/>
      <c r="B4286" s="37"/>
      <c r="C4286" s="19"/>
      <c r="D4286" s="18"/>
      <c r="E4286" s="32"/>
      <c r="F4286" s="14">
        <f t="shared" si="3522"/>
        <v>0</v>
      </c>
      <c r="G4286" s="37"/>
      <c r="H4286" s="19"/>
      <c r="I4286" s="18"/>
      <c r="J4286" s="32"/>
      <c r="K4286" s="14">
        <f t="shared" si="3523"/>
        <v>0</v>
      </c>
      <c r="L4286" s="37"/>
      <c r="M4286" s="19"/>
      <c r="N4286" s="18"/>
      <c r="O4286" s="32"/>
      <c r="P4286" s="14">
        <f t="shared" si="3524"/>
        <v>0</v>
      </c>
      <c r="Q4286" s="15">
        <f t="shared" si="3510"/>
        <v>0</v>
      </c>
      <c r="S4286" s="30" t="s">
        <v>2949</v>
      </c>
      <c r="T4286" s="18">
        <v>1</v>
      </c>
      <c r="U4286" s="19"/>
      <c r="V4286" s="18"/>
      <c r="W4286" s="32">
        <v>1</v>
      </c>
      <c r="X4286" s="14">
        <f t="shared" si="3519"/>
        <v>2</v>
      </c>
      <c r="Y4286" s="37">
        <v>1</v>
      </c>
      <c r="Z4286" s="19"/>
      <c r="AA4286" s="18"/>
      <c r="AB4286" s="32">
        <v>1</v>
      </c>
      <c r="AC4286" s="14">
        <f t="shared" si="3520"/>
        <v>2</v>
      </c>
      <c r="AD4286" s="37">
        <v>1</v>
      </c>
      <c r="AE4286" s="19"/>
      <c r="AF4286" s="18"/>
      <c r="AG4286" s="32">
        <v>1</v>
      </c>
      <c r="AH4286" s="14">
        <f t="shared" si="3521"/>
        <v>2</v>
      </c>
      <c r="AI4286" s="15">
        <f t="shared" si="3511"/>
        <v>6</v>
      </c>
      <c r="AJ4286" s="56">
        <v>46183</v>
      </c>
    </row>
    <row r="4287" spans="1:37" x14ac:dyDescent="0.15">
      <c r="A4287" s="30"/>
      <c r="B4287" s="37"/>
      <c r="C4287" s="19"/>
      <c r="D4287" s="18"/>
      <c r="E4287" s="32"/>
      <c r="F4287" s="14">
        <f t="shared" si="3522"/>
        <v>0</v>
      </c>
      <c r="G4287" s="37"/>
      <c r="H4287" s="19"/>
      <c r="I4287" s="18"/>
      <c r="J4287" s="32"/>
      <c r="K4287" s="14">
        <f t="shared" si="3523"/>
        <v>0</v>
      </c>
      <c r="L4287" s="37"/>
      <c r="M4287" s="19"/>
      <c r="N4287" s="18"/>
      <c r="O4287" s="32"/>
      <c r="P4287" s="14">
        <f t="shared" si="3524"/>
        <v>0</v>
      </c>
      <c r="Q4287" s="15">
        <f t="shared" si="3510"/>
        <v>0</v>
      </c>
      <c r="S4287" s="30" t="s">
        <v>2950</v>
      </c>
      <c r="T4287" s="18">
        <v>1</v>
      </c>
      <c r="U4287" s="19">
        <v>2</v>
      </c>
      <c r="V4287" s="18">
        <v>1</v>
      </c>
      <c r="W4287" s="32">
        <v>1</v>
      </c>
      <c r="X4287" s="14">
        <f t="shared" si="3519"/>
        <v>5</v>
      </c>
      <c r="Y4287" s="37">
        <v>1</v>
      </c>
      <c r="Z4287" s="19">
        <v>2</v>
      </c>
      <c r="AA4287" s="18">
        <v>1</v>
      </c>
      <c r="AB4287" s="32">
        <v>1</v>
      </c>
      <c r="AC4287" s="14">
        <f t="shared" si="3520"/>
        <v>5</v>
      </c>
      <c r="AD4287" s="37">
        <v>1</v>
      </c>
      <c r="AE4287" s="19">
        <v>2</v>
      </c>
      <c r="AF4287" s="18">
        <v>1</v>
      </c>
      <c r="AG4287" s="32">
        <v>1</v>
      </c>
      <c r="AH4287" s="14">
        <f t="shared" si="3521"/>
        <v>5</v>
      </c>
      <c r="AI4287" s="15">
        <f t="shared" si="3511"/>
        <v>15</v>
      </c>
      <c r="AJ4287" s="56">
        <v>46184</v>
      </c>
    </row>
    <row r="4288" spans="1:37" x14ac:dyDescent="0.15">
      <c r="A4288" s="30"/>
      <c r="B4288" s="37"/>
      <c r="C4288" s="19"/>
      <c r="D4288" s="18"/>
      <c r="E4288" s="32"/>
      <c r="F4288" s="14">
        <f t="shared" si="3522"/>
        <v>0</v>
      </c>
      <c r="G4288" s="37"/>
      <c r="H4288" s="19"/>
      <c r="I4288" s="18"/>
      <c r="J4288" s="32"/>
      <c r="K4288" s="14">
        <f t="shared" si="3523"/>
        <v>0</v>
      </c>
      <c r="L4288" s="37"/>
      <c r="M4288" s="19"/>
      <c r="N4288" s="18"/>
      <c r="O4288" s="32"/>
      <c r="P4288" s="14">
        <f t="shared" si="3524"/>
        <v>0</v>
      </c>
      <c r="Q4288" s="15">
        <f t="shared" si="3510"/>
        <v>0</v>
      </c>
      <c r="S4288" s="30" t="s">
        <v>2953</v>
      </c>
      <c r="T4288" s="33">
        <v>4</v>
      </c>
      <c r="U4288" s="32">
        <v>7</v>
      </c>
      <c r="V4288" s="33"/>
      <c r="W4288" s="32"/>
      <c r="X4288" s="14">
        <f t="shared" si="3519"/>
        <v>11</v>
      </c>
      <c r="Y4288" s="31">
        <v>4</v>
      </c>
      <c r="Z4288" s="32">
        <v>7</v>
      </c>
      <c r="AA4288" s="33"/>
      <c r="AB4288" s="32"/>
      <c r="AC4288" s="14">
        <f t="shared" si="3520"/>
        <v>11</v>
      </c>
      <c r="AD4288" s="31">
        <v>4</v>
      </c>
      <c r="AE4288" s="32">
        <v>7</v>
      </c>
      <c r="AF4288" s="33"/>
      <c r="AG4288" s="32"/>
      <c r="AH4288" s="14">
        <f t="shared" si="3521"/>
        <v>11</v>
      </c>
      <c r="AI4288" s="15">
        <f t="shared" si="3511"/>
        <v>33</v>
      </c>
      <c r="AJ4288" s="56">
        <v>46185</v>
      </c>
    </row>
    <row r="4289" spans="1:36" x14ac:dyDescent="0.15">
      <c r="A4289" s="30"/>
      <c r="B4289" s="37"/>
      <c r="C4289" s="19"/>
      <c r="D4289" s="18"/>
      <c r="E4289" s="32"/>
      <c r="F4289" s="14">
        <f t="shared" si="3522"/>
        <v>0</v>
      </c>
      <c r="G4289" s="37"/>
      <c r="H4289" s="19"/>
      <c r="I4289" s="18"/>
      <c r="J4289" s="32"/>
      <c r="K4289" s="14">
        <f t="shared" si="3523"/>
        <v>0</v>
      </c>
      <c r="L4289" s="37"/>
      <c r="M4289" s="19"/>
      <c r="N4289" s="18"/>
      <c r="O4289" s="32"/>
      <c r="P4289" s="14">
        <f t="shared" si="3524"/>
        <v>0</v>
      </c>
      <c r="Q4289" s="15">
        <f t="shared" si="3510"/>
        <v>0</v>
      </c>
      <c r="S4289" s="30" t="s">
        <v>2955</v>
      </c>
      <c r="T4289" s="33"/>
      <c r="U4289" s="32">
        <v>6</v>
      </c>
      <c r="V4289" s="33">
        <v>7</v>
      </c>
      <c r="W4289" s="32"/>
      <c r="X4289" s="14">
        <f t="shared" si="3519"/>
        <v>13</v>
      </c>
      <c r="Y4289" s="31"/>
      <c r="Z4289" s="32">
        <v>6</v>
      </c>
      <c r="AA4289" s="33">
        <v>7</v>
      </c>
      <c r="AB4289" s="32"/>
      <c r="AC4289" s="14">
        <f t="shared" si="3520"/>
        <v>13</v>
      </c>
      <c r="AD4289" s="31"/>
      <c r="AE4289" s="32">
        <v>6</v>
      </c>
      <c r="AF4289" s="33">
        <v>7</v>
      </c>
      <c r="AG4289" s="32"/>
      <c r="AH4289" s="14">
        <f t="shared" si="3521"/>
        <v>13</v>
      </c>
      <c r="AI4289" s="15">
        <f t="shared" si="3511"/>
        <v>39</v>
      </c>
      <c r="AJ4289" s="56">
        <v>46185</v>
      </c>
    </row>
    <row r="4290" spans="1:36" x14ac:dyDescent="0.15">
      <c r="A4290" s="30"/>
      <c r="B4290" s="37"/>
      <c r="C4290" s="19"/>
      <c r="D4290" s="18"/>
      <c r="E4290" s="32"/>
      <c r="F4290" s="14">
        <f t="shared" si="3522"/>
        <v>0</v>
      </c>
      <c r="G4290" s="37"/>
      <c r="H4290" s="19"/>
      <c r="I4290" s="18"/>
      <c r="J4290" s="32"/>
      <c r="K4290" s="14">
        <f t="shared" si="3523"/>
        <v>0</v>
      </c>
      <c r="L4290" s="37"/>
      <c r="M4290" s="19"/>
      <c r="N4290" s="18"/>
      <c r="O4290" s="32"/>
      <c r="P4290" s="14">
        <f t="shared" si="3524"/>
        <v>0</v>
      </c>
      <c r="Q4290" s="15">
        <f t="shared" si="3510"/>
        <v>0</v>
      </c>
      <c r="S4290" s="30" t="s">
        <v>2956</v>
      </c>
      <c r="T4290" s="33">
        <v>2</v>
      </c>
      <c r="U4290" s="32">
        <v>1</v>
      </c>
      <c r="V4290" s="33"/>
      <c r="W4290" s="32">
        <v>4</v>
      </c>
      <c r="X4290" s="14">
        <f t="shared" si="3519"/>
        <v>7</v>
      </c>
      <c r="Y4290" s="31">
        <v>2</v>
      </c>
      <c r="Z4290" s="32">
        <v>1</v>
      </c>
      <c r="AA4290" s="33"/>
      <c r="AB4290" s="32">
        <v>4</v>
      </c>
      <c r="AC4290" s="14">
        <f t="shared" si="3520"/>
        <v>7</v>
      </c>
      <c r="AD4290" s="31">
        <v>2</v>
      </c>
      <c r="AE4290" s="32">
        <v>1</v>
      </c>
      <c r="AF4290" s="33"/>
      <c r="AG4290" s="32">
        <v>4</v>
      </c>
      <c r="AH4290" s="14">
        <f t="shared" si="3521"/>
        <v>7</v>
      </c>
      <c r="AI4290" s="15">
        <f t="shared" si="3511"/>
        <v>21</v>
      </c>
      <c r="AJ4290" s="56">
        <v>46188</v>
      </c>
    </row>
    <row r="4291" spans="1:36" x14ac:dyDescent="0.15">
      <c r="A4291" s="30"/>
      <c r="B4291" s="37"/>
      <c r="C4291" s="19"/>
      <c r="D4291" s="18"/>
      <c r="E4291" s="32"/>
      <c r="F4291" s="14">
        <f t="shared" si="3522"/>
        <v>0</v>
      </c>
      <c r="G4291" s="37"/>
      <c r="H4291" s="19"/>
      <c r="I4291" s="18"/>
      <c r="J4291" s="32"/>
      <c r="K4291" s="14">
        <f t="shared" si="3523"/>
        <v>0</v>
      </c>
      <c r="L4291" s="37"/>
      <c r="M4291" s="19"/>
      <c r="N4291" s="18"/>
      <c r="O4291" s="32"/>
      <c r="P4291" s="14">
        <f t="shared" si="3524"/>
        <v>0</v>
      </c>
      <c r="Q4291" s="15">
        <f t="shared" si="3510"/>
        <v>0</v>
      </c>
      <c r="S4291" s="30" t="s">
        <v>2957</v>
      </c>
      <c r="T4291" s="33">
        <v>3</v>
      </c>
      <c r="U4291" s="32">
        <v>1</v>
      </c>
      <c r="V4291" s="33"/>
      <c r="W4291" s="32">
        <v>1</v>
      </c>
      <c r="X4291" s="14">
        <f t="shared" ref="X4291:X4294" si="3525">SUM(T4291:W4291)</f>
        <v>5</v>
      </c>
      <c r="Y4291" s="31">
        <v>3</v>
      </c>
      <c r="Z4291" s="32">
        <v>1</v>
      </c>
      <c r="AA4291" s="33"/>
      <c r="AB4291" s="32">
        <v>1</v>
      </c>
      <c r="AC4291" s="14">
        <f t="shared" ref="AC4291:AC4294" si="3526">SUM(Y4291:AB4291)</f>
        <v>5</v>
      </c>
      <c r="AD4291" s="31">
        <v>3</v>
      </c>
      <c r="AE4291" s="32">
        <v>1</v>
      </c>
      <c r="AF4291" s="33"/>
      <c r="AG4291" s="32">
        <v>1</v>
      </c>
      <c r="AH4291" s="14">
        <f t="shared" ref="AH4291:AH4294" si="3527">SUM(AD4291:AG4291)</f>
        <v>5</v>
      </c>
      <c r="AI4291" s="15">
        <f t="shared" ref="AI4291:AI4294" si="3528">X4291+AC4291+AH4291</f>
        <v>15</v>
      </c>
      <c r="AJ4291" s="56">
        <v>46190</v>
      </c>
    </row>
    <row r="4292" spans="1:36" x14ac:dyDescent="0.15">
      <c r="A4292" s="39"/>
      <c r="B4292" s="37"/>
      <c r="C4292" s="19"/>
      <c r="D4292" s="18"/>
      <c r="E4292" s="32"/>
      <c r="F4292" s="14">
        <f t="shared" si="3522"/>
        <v>0</v>
      </c>
      <c r="G4292" s="37"/>
      <c r="H4292" s="19"/>
      <c r="I4292" s="18"/>
      <c r="J4292" s="32"/>
      <c r="K4292" s="14">
        <f t="shared" si="3523"/>
        <v>0</v>
      </c>
      <c r="L4292" s="37"/>
      <c r="M4292" s="19"/>
      <c r="N4292" s="18"/>
      <c r="O4292" s="32"/>
      <c r="P4292" s="14">
        <f t="shared" si="3524"/>
        <v>0</v>
      </c>
      <c r="Q4292" s="15">
        <f t="shared" si="3510"/>
        <v>0</v>
      </c>
      <c r="S4292" s="30" t="s">
        <v>2958</v>
      </c>
      <c r="T4292" s="33">
        <v>2</v>
      </c>
      <c r="U4292" s="32">
        <v>2</v>
      </c>
      <c r="V4292" s="33">
        <v>2</v>
      </c>
      <c r="W4292" s="32">
        <v>2</v>
      </c>
      <c r="X4292" s="14">
        <f t="shared" si="3525"/>
        <v>8</v>
      </c>
      <c r="Y4292" s="31">
        <v>2</v>
      </c>
      <c r="Z4292" s="32">
        <v>2</v>
      </c>
      <c r="AA4292" s="33">
        <v>2</v>
      </c>
      <c r="AB4292" s="32">
        <v>2</v>
      </c>
      <c r="AC4292" s="14">
        <f t="shared" si="3526"/>
        <v>8</v>
      </c>
      <c r="AD4292" s="31">
        <v>2</v>
      </c>
      <c r="AE4292" s="32">
        <v>2</v>
      </c>
      <c r="AF4292" s="33">
        <v>2</v>
      </c>
      <c r="AG4292" s="32">
        <v>2</v>
      </c>
      <c r="AH4292" s="14">
        <f t="shared" si="3527"/>
        <v>8</v>
      </c>
      <c r="AI4292" s="15">
        <f t="shared" si="3528"/>
        <v>24</v>
      </c>
      <c r="AJ4292" s="56">
        <v>46191</v>
      </c>
    </row>
    <row r="4293" spans="1:36" x14ac:dyDescent="0.15">
      <c r="A4293" s="30"/>
      <c r="B4293" s="37"/>
      <c r="C4293" s="19"/>
      <c r="D4293" s="18"/>
      <c r="E4293" s="32"/>
      <c r="F4293" s="14">
        <f t="shared" si="3522"/>
        <v>0</v>
      </c>
      <c r="G4293" s="37"/>
      <c r="H4293" s="19"/>
      <c r="I4293" s="18"/>
      <c r="J4293" s="32"/>
      <c r="K4293" s="14">
        <f t="shared" si="3523"/>
        <v>0</v>
      </c>
      <c r="L4293" s="37"/>
      <c r="M4293" s="19"/>
      <c r="N4293" s="18"/>
      <c r="O4293" s="32"/>
      <c r="P4293" s="14">
        <f t="shared" si="3524"/>
        <v>0</v>
      </c>
      <c r="Q4293" s="15">
        <f t="shared" si="3510"/>
        <v>0</v>
      </c>
      <c r="S4293" s="30" t="s">
        <v>2959</v>
      </c>
      <c r="T4293" s="33">
        <v>1</v>
      </c>
      <c r="U4293" s="32"/>
      <c r="V4293" s="33"/>
      <c r="W4293" s="32"/>
      <c r="X4293" s="14">
        <f t="shared" si="3525"/>
        <v>1</v>
      </c>
      <c r="Y4293" s="31">
        <v>1</v>
      </c>
      <c r="Z4293" s="32"/>
      <c r="AA4293" s="33"/>
      <c r="AB4293" s="32"/>
      <c r="AC4293" s="14">
        <f t="shared" si="3526"/>
        <v>1</v>
      </c>
      <c r="AD4293" s="31">
        <v>1</v>
      </c>
      <c r="AE4293" s="32"/>
      <c r="AF4293" s="33"/>
      <c r="AG4293" s="32"/>
      <c r="AH4293" s="14">
        <f t="shared" si="3527"/>
        <v>1</v>
      </c>
      <c r="AI4293" s="15">
        <f t="shared" si="3528"/>
        <v>3</v>
      </c>
      <c r="AJ4293" s="56">
        <v>46192</v>
      </c>
    </row>
    <row r="4294" spans="1:36" x14ac:dyDescent="0.15">
      <c r="A4294" s="30"/>
      <c r="B4294" s="37"/>
      <c r="C4294" s="19"/>
      <c r="D4294" s="18"/>
      <c r="E4294" s="32"/>
      <c r="F4294" s="14">
        <f t="shared" si="3522"/>
        <v>0</v>
      </c>
      <c r="G4294" s="37"/>
      <c r="H4294" s="19"/>
      <c r="I4294" s="18"/>
      <c r="J4294" s="32"/>
      <c r="K4294" s="14">
        <f t="shared" si="3523"/>
        <v>0</v>
      </c>
      <c r="L4294" s="37"/>
      <c r="M4294" s="19"/>
      <c r="N4294" s="18"/>
      <c r="O4294" s="32"/>
      <c r="P4294" s="14">
        <f t="shared" si="3524"/>
        <v>0</v>
      </c>
      <c r="Q4294" s="15">
        <f t="shared" si="3510"/>
        <v>0</v>
      </c>
      <c r="S4294" s="30"/>
      <c r="T4294" s="33"/>
      <c r="U4294" s="32"/>
      <c r="V4294" s="33"/>
      <c r="W4294" s="32"/>
      <c r="X4294" s="14">
        <f t="shared" si="3525"/>
        <v>0</v>
      </c>
      <c r="Y4294" s="31"/>
      <c r="Z4294" s="32"/>
      <c r="AA4294" s="33"/>
      <c r="AB4294" s="32"/>
      <c r="AC4294" s="14">
        <f t="shared" si="3526"/>
        <v>0</v>
      </c>
      <c r="AD4294" s="31"/>
      <c r="AE4294" s="32"/>
      <c r="AF4294" s="33"/>
      <c r="AG4294" s="32"/>
      <c r="AH4294" s="14">
        <f t="shared" si="3527"/>
        <v>0</v>
      </c>
      <c r="AI4294" s="15">
        <f t="shared" si="3528"/>
        <v>0</v>
      </c>
    </row>
    <row r="4295" spans="1:36" x14ac:dyDescent="0.15">
      <c r="A4295" s="13"/>
      <c r="B4295" s="37"/>
      <c r="C4295" s="19"/>
      <c r="D4295" s="18"/>
      <c r="E4295" s="32"/>
      <c r="F4295" s="14">
        <f t="shared" si="3522"/>
        <v>0</v>
      </c>
      <c r="G4295" s="37"/>
      <c r="H4295" s="19"/>
      <c r="I4295" s="18"/>
      <c r="J4295" s="32"/>
      <c r="K4295" s="14">
        <f t="shared" si="3523"/>
        <v>0</v>
      </c>
      <c r="L4295" s="37"/>
      <c r="M4295" s="19"/>
      <c r="N4295" s="18"/>
      <c r="O4295" s="32"/>
      <c r="P4295" s="14">
        <f t="shared" si="3524"/>
        <v>0</v>
      </c>
      <c r="Q4295" s="15">
        <f t="shared" si="3510"/>
        <v>0</v>
      </c>
      <c r="S4295" s="30" t="s">
        <v>2925</v>
      </c>
      <c r="T4295" s="33"/>
      <c r="U4295" s="32"/>
      <c r="V4295" s="33"/>
      <c r="W4295" s="32"/>
      <c r="X4295" s="14">
        <f t="shared" si="3519"/>
        <v>0</v>
      </c>
      <c r="Y4295" s="31"/>
      <c r="Z4295" s="32"/>
      <c r="AA4295" s="33"/>
      <c r="AB4295" s="32"/>
      <c r="AC4295" s="14">
        <f t="shared" si="3520"/>
        <v>0</v>
      </c>
      <c r="AD4295" s="31"/>
      <c r="AE4295" s="32"/>
      <c r="AF4295" s="33"/>
      <c r="AG4295" s="32"/>
      <c r="AH4295" s="14">
        <f t="shared" si="3521"/>
        <v>0</v>
      </c>
      <c r="AI4295" s="15">
        <f t="shared" si="3511"/>
        <v>0</v>
      </c>
      <c r="AJ4295" s="57" t="s">
        <v>2926</v>
      </c>
    </row>
    <row r="4296" spans="1:36" ht="14.25" thickBot="1" x14ac:dyDescent="0.2">
      <c r="A4296" s="13"/>
      <c r="B4296" s="37"/>
      <c r="C4296" s="19"/>
      <c r="D4296" s="18"/>
      <c r="E4296" s="106"/>
      <c r="F4296" s="14">
        <f t="shared" si="3522"/>
        <v>0</v>
      </c>
      <c r="G4296" s="37"/>
      <c r="H4296" s="19"/>
      <c r="I4296" s="18"/>
      <c r="J4296" s="32"/>
      <c r="K4296" s="14">
        <f t="shared" si="3523"/>
        <v>0</v>
      </c>
      <c r="L4296" s="37"/>
      <c r="M4296" s="19"/>
      <c r="N4296" s="18"/>
      <c r="O4296" s="106"/>
      <c r="P4296" s="14">
        <f t="shared" si="3524"/>
        <v>0</v>
      </c>
      <c r="Q4296" s="24">
        <f t="shared" si="3510"/>
        <v>0</v>
      </c>
      <c r="S4296" s="7" t="s">
        <v>2880</v>
      </c>
      <c r="T4296" s="122">
        <v>10</v>
      </c>
      <c r="U4296" s="107">
        <v>15</v>
      </c>
      <c r="V4296" s="122">
        <v>10</v>
      </c>
      <c r="W4296" s="107">
        <v>5</v>
      </c>
      <c r="X4296" s="8">
        <f t="shared" si="3519"/>
        <v>40</v>
      </c>
      <c r="Y4296" s="121">
        <v>10</v>
      </c>
      <c r="Z4296" s="107">
        <v>15</v>
      </c>
      <c r="AA4296" s="122">
        <v>10</v>
      </c>
      <c r="AB4296" s="107">
        <v>5</v>
      </c>
      <c r="AC4296" s="8">
        <f t="shared" si="3520"/>
        <v>40</v>
      </c>
      <c r="AD4296" s="121">
        <v>10</v>
      </c>
      <c r="AE4296" s="107">
        <v>15</v>
      </c>
      <c r="AF4296" s="122">
        <v>10</v>
      </c>
      <c r="AG4296" s="107">
        <v>5</v>
      </c>
      <c r="AH4296" s="8">
        <f t="shared" si="3521"/>
        <v>40</v>
      </c>
      <c r="AI4296" s="9">
        <f t="shared" si="3511"/>
        <v>120</v>
      </c>
      <c r="AJ4296" s="61" t="s">
        <v>1827</v>
      </c>
    </row>
    <row r="4297" spans="1:36" ht="14.25" thickBot="1" x14ac:dyDescent="0.2">
      <c r="A4297" s="3" t="s">
        <v>11</v>
      </c>
      <c r="B4297" s="26">
        <f>SUM(B4273:B4296)</f>
        <v>0</v>
      </c>
      <c r="C4297" s="26">
        <f t="shared" ref="C4297:E4297" si="3529">SUM(C4273:C4296)</f>
        <v>3</v>
      </c>
      <c r="D4297" s="26">
        <f t="shared" si="3529"/>
        <v>3</v>
      </c>
      <c r="E4297" s="26">
        <f t="shared" si="3529"/>
        <v>2</v>
      </c>
      <c r="F4297" s="40">
        <f>SUM(F4273:F4296)</f>
        <v>8</v>
      </c>
      <c r="G4297" s="26">
        <f t="shared" ref="G4297:Q4297" si="3530">SUM(G4273:G4296)</f>
        <v>0</v>
      </c>
      <c r="H4297" s="26">
        <f t="shared" si="3530"/>
        <v>1</v>
      </c>
      <c r="I4297" s="27">
        <f t="shared" si="3530"/>
        <v>1</v>
      </c>
      <c r="J4297" s="27">
        <f t="shared" si="3530"/>
        <v>1</v>
      </c>
      <c r="K4297" s="40">
        <f t="shared" si="3530"/>
        <v>3</v>
      </c>
      <c r="L4297" s="26">
        <f t="shared" si="3530"/>
        <v>0</v>
      </c>
      <c r="M4297" s="26">
        <f t="shared" si="3530"/>
        <v>0</v>
      </c>
      <c r="N4297" s="26">
        <f t="shared" si="3530"/>
        <v>1</v>
      </c>
      <c r="O4297" s="26">
        <f t="shared" si="3530"/>
        <v>2</v>
      </c>
      <c r="P4297" s="40">
        <f t="shared" si="3530"/>
        <v>3</v>
      </c>
      <c r="Q4297" s="41">
        <f t="shared" si="3530"/>
        <v>14</v>
      </c>
      <c r="S4297" s="3" t="s">
        <v>11</v>
      </c>
      <c r="T4297" s="26">
        <f t="shared" ref="T4297:AI4297" si="3531">SUM(T4273:T4296)</f>
        <v>27</v>
      </c>
      <c r="U4297" s="26">
        <f t="shared" si="3531"/>
        <v>46</v>
      </c>
      <c r="V4297" s="26">
        <f t="shared" si="3531"/>
        <v>33</v>
      </c>
      <c r="W4297" s="26">
        <f t="shared" si="3531"/>
        <v>26</v>
      </c>
      <c r="X4297" s="40">
        <f t="shared" si="3531"/>
        <v>132</v>
      </c>
      <c r="Y4297" s="26">
        <f t="shared" si="3531"/>
        <v>27</v>
      </c>
      <c r="Z4297" s="26">
        <f t="shared" si="3531"/>
        <v>44</v>
      </c>
      <c r="AA4297" s="27">
        <f t="shared" si="3531"/>
        <v>36</v>
      </c>
      <c r="AB4297" s="27">
        <f t="shared" si="3531"/>
        <v>96</v>
      </c>
      <c r="AC4297" s="40">
        <f t="shared" si="3531"/>
        <v>203</v>
      </c>
      <c r="AD4297" s="26">
        <f t="shared" si="3531"/>
        <v>27</v>
      </c>
      <c r="AE4297" s="26">
        <f t="shared" si="3531"/>
        <v>44</v>
      </c>
      <c r="AF4297" s="26">
        <f t="shared" si="3531"/>
        <v>31</v>
      </c>
      <c r="AG4297" s="26">
        <f t="shared" si="3531"/>
        <v>26</v>
      </c>
      <c r="AH4297" s="40">
        <f t="shared" si="3531"/>
        <v>128</v>
      </c>
      <c r="AI4297" s="41">
        <f t="shared" si="3531"/>
        <v>463</v>
      </c>
    </row>
    <row r="4298" spans="1:36" ht="14.25" thickBot="1" x14ac:dyDescent="0.2">
      <c r="A4298" s="42" t="s">
        <v>12</v>
      </c>
      <c r="B4298" s="43">
        <f>B4272-B4297</f>
        <v>14</v>
      </c>
      <c r="C4298" s="43">
        <f t="shared" ref="C4298:Q4298" si="3532">C4272-C4297</f>
        <v>13</v>
      </c>
      <c r="D4298" s="43">
        <f t="shared" si="3532"/>
        <v>7</v>
      </c>
      <c r="E4298" s="43">
        <f t="shared" si="3532"/>
        <v>6</v>
      </c>
      <c r="F4298" s="43">
        <f t="shared" si="3532"/>
        <v>40</v>
      </c>
      <c r="G4298" s="43">
        <f t="shared" si="3532"/>
        <v>4</v>
      </c>
      <c r="H4298" s="43">
        <f t="shared" si="3532"/>
        <v>4</v>
      </c>
      <c r="I4298" s="43">
        <f t="shared" si="3532"/>
        <v>1</v>
      </c>
      <c r="J4298" s="43">
        <f t="shared" si="3532"/>
        <v>10</v>
      </c>
      <c r="K4298" s="43">
        <f t="shared" si="3532"/>
        <v>19</v>
      </c>
      <c r="L4298" s="43">
        <f t="shared" si="3532"/>
        <v>8</v>
      </c>
      <c r="M4298" s="43">
        <f t="shared" si="3532"/>
        <v>14</v>
      </c>
      <c r="N4298" s="43">
        <f t="shared" si="3532"/>
        <v>10</v>
      </c>
      <c r="O4298" s="43">
        <f t="shared" si="3532"/>
        <v>5</v>
      </c>
      <c r="P4298" s="43">
        <f t="shared" si="3532"/>
        <v>37</v>
      </c>
      <c r="Q4298" s="41">
        <f t="shared" si="3532"/>
        <v>96</v>
      </c>
      <c r="S4298" s="217" t="s">
        <v>12</v>
      </c>
      <c r="T4298" s="43">
        <f>T4272-T4297</f>
        <v>447</v>
      </c>
      <c r="U4298" s="43">
        <f t="shared" ref="U4298:AI4298" si="3533">U4272-U4297</f>
        <v>586</v>
      </c>
      <c r="V4298" s="43">
        <f t="shared" si="3533"/>
        <v>383</v>
      </c>
      <c r="W4298" s="43">
        <f t="shared" si="3533"/>
        <v>304</v>
      </c>
      <c r="X4298" s="43">
        <f t="shared" si="3533"/>
        <v>1720</v>
      </c>
      <c r="Y4298" s="43">
        <f t="shared" si="3533"/>
        <v>265</v>
      </c>
      <c r="Z4298" s="43">
        <f t="shared" si="3533"/>
        <v>573</v>
      </c>
      <c r="AA4298" s="43">
        <f t="shared" si="3533"/>
        <v>540</v>
      </c>
      <c r="AB4298" s="43">
        <f t="shared" si="3533"/>
        <v>248</v>
      </c>
      <c r="AC4298" s="43">
        <f t="shared" si="3533"/>
        <v>1626</v>
      </c>
      <c r="AD4298" s="43">
        <f t="shared" si="3533"/>
        <v>502</v>
      </c>
      <c r="AE4298" s="43">
        <f t="shared" si="3533"/>
        <v>527</v>
      </c>
      <c r="AF4298" s="43">
        <f t="shared" si="3533"/>
        <v>580</v>
      </c>
      <c r="AG4298" s="43">
        <f t="shared" si="3533"/>
        <v>403</v>
      </c>
      <c r="AH4298" s="43">
        <f t="shared" si="3533"/>
        <v>2012</v>
      </c>
      <c r="AI4298" s="41">
        <f t="shared" si="3533"/>
        <v>5358</v>
      </c>
    </row>
    <row r="4299" spans="1:36" x14ac:dyDescent="0.15">
      <c r="S4299" s="222" t="s">
        <v>2916</v>
      </c>
      <c r="T4299" s="52">
        <f>T4297+T4254+T4211+T4168+T4125+T4082+T4041</f>
        <v>829</v>
      </c>
      <c r="U4299" s="52">
        <f t="shared" ref="U4299:AI4299" si="3534">U4297+U4254+U4211+U4168+U4125+U4082+U4041</f>
        <v>1143</v>
      </c>
      <c r="V4299" s="52">
        <f t="shared" si="3534"/>
        <v>927</v>
      </c>
      <c r="W4299" s="52">
        <f t="shared" si="3534"/>
        <v>600</v>
      </c>
      <c r="X4299" s="52">
        <f t="shared" si="3534"/>
        <v>3499</v>
      </c>
      <c r="Y4299" s="52">
        <f t="shared" si="3534"/>
        <v>1298</v>
      </c>
      <c r="Z4299" s="52">
        <f t="shared" si="3534"/>
        <v>1903</v>
      </c>
      <c r="AA4299" s="52">
        <f t="shared" si="3534"/>
        <v>1460</v>
      </c>
      <c r="AB4299" s="52">
        <f t="shared" si="3534"/>
        <v>973</v>
      </c>
      <c r="AC4299" s="52">
        <f t="shared" si="3534"/>
        <v>5634</v>
      </c>
      <c r="AD4299" s="52">
        <f t="shared" si="3534"/>
        <v>884</v>
      </c>
      <c r="AE4299" s="52">
        <f t="shared" si="3534"/>
        <v>1270</v>
      </c>
      <c r="AF4299" s="52">
        <f t="shared" si="3534"/>
        <v>1030</v>
      </c>
      <c r="AG4299" s="52">
        <f t="shared" si="3534"/>
        <v>606</v>
      </c>
      <c r="AH4299" s="52">
        <f t="shared" si="3534"/>
        <v>3790</v>
      </c>
      <c r="AI4299" s="52">
        <f t="shared" si="3534"/>
        <v>12903</v>
      </c>
    </row>
    <row r="4300" spans="1:36" x14ac:dyDescent="0.15">
      <c r="S4300" s="172" t="s">
        <v>2781</v>
      </c>
      <c r="T4300" s="138">
        <f>T4299/$X$4299*100</f>
        <v>23.692483566733351</v>
      </c>
      <c r="U4300" s="138">
        <f t="shared" ref="U4300:X4300" si="3535">U4299/$X$4299*100</f>
        <v>32.666476136038867</v>
      </c>
      <c r="V4300" s="138">
        <f t="shared" si="3535"/>
        <v>26.493283795370104</v>
      </c>
      <c r="W4300" s="138">
        <f t="shared" si="3535"/>
        <v>17.147756501857675</v>
      </c>
      <c r="X4300" s="138">
        <f t="shared" si="3535"/>
        <v>100</v>
      </c>
      <c r="Y4300" s="138">
        <f>Y4299/$AC$4299*100</f>
        <v>23.0386936457224</v>
      </c>
      <c r="Z4300" s="138">
        <f t="shared" ref="Z4300:AC4300" si="3536">Z4299/$AC$4299*100</f>
        <v>33.77706780262691</v>
      </c>
      <c r="AA4300" s="138">
        <f t="shared" si="3536"/>
        <v>25.914093006744764</v>
      </c>
      <c r="AB4300" s="138">
        <f t="shared" si="3536"/>
        <v>17.27014554490593</v>
      </c>
      <c r="AC4300" s="138">
        <f t="shared" si="3536"/>
        <v>100</v>
      </c>
      <c r="AD4300" s="138">
        <f>AD4299/$AH$4299*100</f>
        <v>23.324538258575199</v>
      </c>
      <c r="AE4300" s="138">
        <f t="shared" ref="AE4300:AH4300" si="3537">AE4299/$AH$4299*100</f>
        <v>33.509234828496041</v>
      </c>
      <c r="AF4300" s="138">
        <f t="shared" si="3537"/>
        <v>27.176781002638524</v>
      </c>
      <c r="AG4300" s="138">
        <f t="shared" si="3537"/>
        <v>15.989445910290238</v>
      </c>
      <c r="AH4300" s="138">
        <f t="shared" si="3537"/>
        <v>100</v>
      </c>
      <c r="AI4300" s="150"/>
    </row>
    <row r="4301" spans="1:36" ht="21.75" thickBot="1" x14ac:dyDescent="0.25">
      <c r="A4301" s="50" t="s">
        <v>13</v>
      </c>
      <c r="B4301" s="51"/>
      <c r="C4301" s="51"/>
      <c r="D4301" s="51"/>
      <c r="E4301" s="51"/>
      <c r="F4301" s="54" t="s">
        <v>26</v>
      </c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S4301" s="50" t="s">
        <v>14</v>
      </c>
      <c r="T4301" s="51"/>
      <c r="U4301" s="51"/>
      <c r="V4301" s="51"/>
      <c r="W4301" s="51"/>
      <c r="X4301" s="163">
        <f>X4299/AI4299*100</f>
        <v>27.117724560179802</v>
      </c>
      <c r="Y4301" s="1"/>
      <c r="Z4301" s="1"/>
      <c r="AA4301" s="1"/>
      <c r="AB4301" s="1"/>
      <c r="AC4301" s="162">
        <f>AC4299/AI4299*100</f>
        <v>43.664264124622179</v>
      </c>
      <c r="AD4301" s="1"/>
      <c r="AE4301" s="1"/>
      <c r="AF4301" s="1"/>
      <c r="AG4301" s="1"/>
      <c r="AH4301" s="162">
        <f>AH4299/AI4299*100</f>
        <v>29.373014027745487</v>
      </c>
    </row>
    <row r="4302" spans="1:36" ht="14.25" thickBot="1" x14ac:dyDescent="0.2">
      <c r="A4302" s="2" t="s">
        <v>0</v>
      </c>
      <c r="B4302" s="225" t="s">
        <v>15</v>
      </c>
      <c r="C4302" s="225"/>
      <c r="D4302" s="225"/>
      <c r="E4302" s="225"/>
      <c r="F4302" s="226"/>
      <c r="G4302" s="225" t="s">
        <v>1</v>
      </c>
      <c r="H4302" s="225"/>
      <c r="I4302" s="225"/>
      <c r="J4302" s="225"/>
      <c r="K4302" s="226"/>
      <c r="L4302" s="225" t="s">
        <v>16</v>
      </c>
      <c r="M4302" s="225"/>
      <c r="N4302" s="225"/>
      <c r="O4302" s="225"/>
      <c r="P4302" s="225"/>
      <c r="Q4302" s="227" t="s">
        <v>2</v>
      </c>
      <c r="S4302" s="2" t="s">
        <v>0</v>
      </c>
      <c r="T4302" s="224" t="s">
        <v>15</v>
      </c>
      <c r="U4302" s="225"/>
      <c r="V4302" s="225"/>
      <c r="W4302" s="225"/>
      <c r="X4302" s="226"/>
      <c r="Y4302" s="224" t="s">
        <v>1</v>
      </c>
      <c r="Z4302" s="225"/>
      <c r="AA4302" s="225"/>
      <c r="AB4302" s="225"/>
      <c r="AC4302" s="226"/>
      <c r="AD4302" s="224" t="s">
        <v>16</v>
      </c>
      <c r="AE4302" s="225"/>
      <c r="AF4302" s="225"/>
      <c r="AG4302" s="225"/>
      <c r="AH4302" s="226"/>
      <c r="AI4302" s="227" t="s">
        <v>2</v>
      </c>
    </row>
    <row r="4303" spans="1:36" ht="14.25" thickBot="1" x14ac:dyDescent="0.2">
      <c r="A4303" s="2" t="s">
        <v>3</v>
      </c>
      <c r="B4303" s="3" t="s">
        <v>4</v>
      </c>
      <c r="C4303" s="2" t="s">
        <v>5</v>
      </c>
      <c r="D4303" s="4" t="s">
        <v>6</v>
      </c>
      <c r="E4303" s="2" t="s">
        <v>821</v>
      </c>
      <c r="F4303" s="2" t="s">
        <v>7</v>
      </c>
      <c r="G4303" s="3" t="s">
        <v>4</v>
      </c>
      <c r="H4303" s="2" t="s">
        <v>5</v>
      </c>
      <c r="I4303" s="4" t="s">
        <v>6</v>
      </c>
      <c r="J4303" s="2" t="s">
        <v>820</v>
      </c>
      <c r="K4303" s="2" t="s">
        <v>7</v>
      </c>
      <c r="L4303" s="3" t="s">
        <v>4</v>
      </c>
      <c r="M4303" s="2" t="s">
        <v>5</v>
      </c>
      <c r="N4303" s="4" t="s">
        <v>6</v>
      </c>
      <c r="O4303" s="2" t="s">
        <v>820</v>
      </c>
      <c r="P4303" s="3" t="s">
        <v>7</v>
      </c>
      <c r="Q4303" s="228"/>
      <c r="S4303" s="2" t="s">
        <v>1954</v>
      </c>
      <c r="T4303" s="177" t="s">
        <v>2565</v>
      </c>
      <c r="U4303" s="178" t="s">
        <v>2566</v>
      </c>
      <c r="V4303" s="179" t="s">
        <v>2567</v>
      </c>
      <c r="W4303" s="178" t="s">
        <v>2568</v>
      </c>
      <c r="X4303" s="2" t="s">
        <v>7</v>
      </c>
      <c r="Y4303" s="177" t="s">
        <v>2565</v>
      </c>
      <c r="Z4303" s="178" t="s">
        <v>2566</v>
      </c>
      <c r="AA4303" s="179" t="s">
        <v>2567</v>
      </c>
      <c r="AB4303" s="178" t="s">
        <v>2568</v>
      </c>
      <c r="AC4303" s="2" t="s">
        <v>7</v>
      </c>
      <c r="AD4303" s="177" t="s">
        <v>2565</v>
      </c>
      <c r="AE4303" s="178" t="s">
        <v>2566</v>
      </c>
      <c r="AF4303" s="179" t="s">
        <v>2567</v>
      </c>
      <c r="AG4303" s="178" t="s">
        <v>2568</v>
      </c>
      <c r="AH4303" s="3" t="s">
        <v>7</v>
      </c>
      <c r="AI4303" s="228"/>
    </row>
    <row r="4304" spans="1:36" x14ac:dyDescent="0.15">
      <c r="A4304" s="5" t="s">
        <v>12</v>
      </c>
      <c r="B4304" s="6">
        <f>B4298</f>
        <v>14</v>
      </c>
      <c r="C4304" s="7">
        <f>C4298</f>
        <v>13</v>
      </c>
      <c r="D4304" s="6">
        <f>D4298</f>
        <v>7</v>
      </c>
      <c r="E4304" s="7">
        <f>E4298</f>
        <v>6</v>
      </c>
      <c r="F4304" s="8">
        <f>SUM(B4304:E4304)</f>
        <v>40</v>
      </c>
      <c r="G4304" s="6">
        <f>G4298</f>
        <v>4</v>
      </c>
      <c r="H4304" s="7">
        <f>H4298</f>
        <v>4</v>
      </c>
      <c r="I4304" s="6">
        <f>I4298</f>
        <v>1</v>
      </c>
      <c r="J4304" s="7">
        <f>J4298</f>
        <v>10</v>
      </c>
      <c r="K4304" s="8">
        <f>SUM(G4304:J4304)</f>
        <v>19</v>
      </c>
      <c r="L4304" s="6">
        <f>L4298</f>
        <v>8</v>
      </c>
      <c r="M4304" s="7">
        <f>M4298</f>
        <v>14</v>
      </c>
      <c r="N4304" s="6">
        <f>N4298</f>
        <v>10</v>
      </c>
      <c r="O4304" s="7">
        <f>O4298</f>
        <v>5</v>
      </c>
      <c r="P4304" s="8">
        <f>SUM(L4304:O4304)</f>
        <v>37</v>
      </c>
      <c r="Q4304" s="9">
        <f>F4304+K4304+P4304</f>
        <v>96</v>
      </c>
      <c r="S4304" s="5" t="s">
        <v>12</v>
      </c>
      <c r="T4304" s="6">
        <f>T4298</f>
        <v>447</v>
      </c>
      <c r="U4304" s="7">
        <f>U4298</f>
        <v>586</v>
      </c>
      <c r="V4304" s="6">
        <f>V4298</f>
        <v>383</v>
      </c>
      <c r="W4304" s="7">
        <f>W4298</f>
        <v>304</v>
      </c>
      <c r="X4304" s="8">
        <f>SUM(T4304:W4304)</f>
        <v>1720</v>
      </c>
      <c r="Y4304" s="6">
        <f>Y4298</f>
        <v>265</v>
      </c>
      <c r="Z4304" s="7">
        <f>Z4298</f>
        <v>573</v>
      </c>
      <c r="AA4304" s="6">
        <f>AA4298</f>
        <v>540</v>
      </c>
      <c r="AB4304" s="7">
        <f>AB4298</f>
        <v>248</v>
      </c>
      <c r="AC4304" s="8">
        <f>SUM(Y4304:AB4304)</f>
        <v>1626</v>
      </c>
      <c r="AD4304" s="7">
        <f>AD4298</f>
        <v>502</v>
      </c>
      <c r="AE4304" s="7">
        <f>AE4298</f>
        <v>527</v>
      </c>
      <c r="AF4304" s="6">
        <f>AF4298</f>
        <v>580</v>
      </c>
      <c r="AG4304" s="7">
        <f>AG4298</f>
        <v>403</v>
      </c>
      <c r="AH4304" s="8">
        <f>SUM(AD4304:AG4304)</f>
        <v>2012</v>
      </c>
      <c r="AI4304" s="9">
        <f>X4304+AC4304+AH4304</f>
        <v>5358</v>
      </c>
    </row>
    <row r="4305" spans="1:35" x14ac:dyDescent="0.15">
      <c r="A4305" s="11" t="s">
        <v>9</v>
      </c>
      <c r="B4305" s="31"/>
      <c r="C4305" s="32"/>
      <c r="D4305" s="33"/>
      <c r="E4305" s="32"/>
      <c r="F4305" s="14">
        <f t="shared" ref="F4305:F4314" si="3538">SUM(B4305:E4305)</f>
        <v>0</v>
      </c>
      <c r="G4305" s="31"/>
      <c r="H4305" s="32"/>
      <c r="I4305" s="33"/>
      <c r="J4305" s="32"/>
      <c r="K4305" s="14">
        <f t="shared" ref="K4305:K4314" si="3539">SUM(G4305:J4305)</f>
        <v>0</v>
      </c>
      <c r="L4305" s="31"/>
      <c r="M4305" s="32"/>
      <c r="N4305" s="33"/>
      <c r="O4305" s="32"/>
      <c r="P4305" s="14">
        <f t="shared" ref="P4305:P4314" si="3540">SUM(L4305:O4305)</f>
        <v>0</v>
      </c>
      <c r="Q4305" s="15">
        <f t="shared" ref="Q4305:Q4339" si="3541">F4305+K4305+P4305</f>
        <v>0</v>
      </c>
      <c r="S4305" s="11" t="s">
        <v>9</v>
      </c>
      <c r="T4305" s="12"/>
      <c r="U4305" s="13"/>
      <c r="V4305" s="12"/>
      <c r="W4305" s="30"/>
      <c r="X4305" s="14">
        <f>SUM(T4305:W4305)</f>
        <v>0</v>
      </c>
      <c r="Y4305" s="12"/>
      <c r="Z4305" s="13"/>
      <c r="AA4305" s="12"/>
      <c r="AB4305" s="30"/>
      <c r="AC4305" s="14">
        <f>SUM(Y4305:AB4305)</f>
        <v>0</v>
      </c>
      <c r="AD4305" s="12"/>
      <c r="AE4305" s="13"/>
      <c r="AF4305" s="12"/>
      <c r="AG4305" s="30"/>
      <c r="AH4305" s="14">
        <f>SUM(AD4305:AG4305)</f>
        <v>0</v>
      </c>
      <c r="AI4305" s="15">
        <f t="shared" ref="AI4305:AI4337" si="3542">X4305+AC4305+AH4305</f>
        <v>0</v>
      </c>
    </row>
    <row r="4306" spans="1:35" x14ac:dyDescent="0.15">
      <c r="A4306" s="11" t="s">
        <v>9</v>
      </c>
      <c r="B4306" s="37"/>
      <c r="C4306" s="19"/>
      <c r="D4306" s="18"/>
      <c r="E4306" s="32"/>
      <c r="F4306" s="14">
        <f t="shared" si="3538"/>
        <v>0</v>
      </c>
      <c r="G4306" s="37"/>
      <c r="H4306" s="19"/>
      <c r="I4306" s="18"/>
      <c r="J4306" s="32"/>
      <c r="K4306" s="14">
        <f t="shared" si="3539"/>
        <v>0</v>
      </c>
      <c r="L4306" s="37"/>
      <c r="M4306" s="19"/>
      <c r="N4306" s="18"/>
      <c r="O4306" s="32"/>
      <c r="P4306" s="14">
        <f t="shared" si="3540"/>
        <v>0</v>
      </c>
      <c r="Q4306" s="15">
        <f t="shared" si="3541"/>
        <v>0</v>
      </c>
      <c r="S4306" s="11" t="s">
        <v>9</v>
      </c>
      <c r="T4306" s="46"/>
      <c r="U4306" s="47"/>
      <c r="V4306" s="46"/>
      <c r="W4306" s="88"/>
      <c r="X4306" s="14">
        <f t="shared" ref="X4306:X4314" si="3543">SUM(T4306:W4306)</f>
        <v>0</v>
      </c>
      <c r="Y4306" s="46"/>
      <c r="Z4306" s="47"/>
      <c r="AA4306" s="46"/>
      <c r="AB4306" s="88"/>
      <c r="AC4306" s="14">
        <f t="shared" ref="AC4306:AC4314" si="3544">SUM(Y4306:AB4306)</f>
        <v>0</v>
      </c>
      <c r="AD4306" s="46"/>
      <c r="AE4306" s="47"/>
      <c r="AF4306" s="46"/>
      <c r="AG4306" s="88"/>
      <c r="AH4306" s="14">
        <f t="shared" ref="AH4306:AH4314" si="3545">SUM(AD4306:AG4306)</f>
        <v>0</v>
      </c>
      <c r="AI4306" s="15">
        <f t="shared" si="3542"/>
        <v>0</v>
      </c>
    </row>
    <row r="4307" spans="1:35" x14ac:dyDescent="0.15">
      <c r="A4307" s="11" t="s">
        <v>9</v>
      </c>
      <c r="B4307" s="12"/>
      <c r="C4307" s="13"/>
      <c r="D4307" s="12"/>
      <c r="E4307" s="30"/>
      <c r="F4307" s="14">
        <f t="shared" si="3538"/>
        <v>0</v>
      </c>
      <c r="G4307" s="12"/>
      <c r="H4307" s="13"/>
      <c r="I4307" s="12"/>
      <c r="J4307" s="30"/>
      <c r="K4307" s="14">
        <f t="shared" si="3539"/>
        <v>0</v>
      </c>
      <c r="L4307" s="12"/>
      <c r="M4307" s="13"/>
      <c r="N4307" s="12"/>
      <c r="O4307" s="30"/>
      <c r="P4307" s="14">
        <f t="shared" si="3540"/>
        <v>0</v>
      </c>
      <c r="Q4307" s="15">
        <f t="shared" si="3541"/>
        <v>0</v>
      </c>
      <c r="S4307" s="11" t="s">
        <v>9</v>
      </c>
      <c r="T4307" s="46"/>
      <c r="U4307" s="47"/>
      <c r="V4307" s="46"/>
      <c r="W4307" s="88"/>
      <c r="X4307" s="14">
        <f t="shared" si="3543"/>
        <v>0</v>
      </c>
      <c r="Y4307" s="46"/>
      <c r="Z4307" s="47"/>
      <c r="AA4307" s="46"/>
      <c r="AB4307" s="88"/>
      <c r="AC4307" s="14">
        <f t="shared" si="3544"/>
        <v>0</v>
      </c>
      <c r="AD4307" s="46"/>
      <c r="AE4307" s="47"/>
      <c r="AF4307" s="46"/>
      <c r="AG4307" s="88"/>
      <c r="AH4307" s="14">
        <f t="shared" si="3545"/>
        <v>0</v>
      </c>
      <c r="AI4307" s="15">
        <f t="shared" si="3542"/>
        <v>0</v>
      </c>
    </row>
    <row r="4308" spans="1:35" x14ac:dyDescent="0.15">
      <c r="A4308" s="11" t="s">
        <v>9</v>
      </c>
      <c r="B4308" s="12"/>
      <c r="C4308" s="13"/>
      <c r="D4308" s="12"/>
      <c r="E4308" s="30"/>
      <c r="F4308" s="14">
        <f t="shared" si="3538"/>
        <v>0</v>
      </c>
      <c r="G4308" s="12"/>
      <c r="H4308" s="13"/>
      <c r="I4308" s="12"/>
      <c r="J4308" s="30"/>
      <c r="K4308" s="14">
        <f t="shared" si="3539"/>
        <v>0</v>
      </c>
      <c r="L4308" s="12"/>
      <c r="M4308" s="13"/>
      <c r="N4308" s="12"/>
      <c r="O4308" s="30"/>
      <c r="P4308" s="14">
        <f t="shared" si="3540"/>
        <v>0</v>
      </c>
      <c r="Q4308" s="15">
        <f t="shared" si="3541"/>
        <v>0</v>
      </c>
      <c r="S4308" s="11" t="s">
        <v>9</v>
      </c>
      <c r="T4308" s="46"/>
      <c r="U4308" s="47"/>
      <c r="V4308" s="46"/>
      <c r="W4308" s="88"/>
      <c r="X4308" s="14">
        <f t="shared" ref="X4308" si="3546">SUM(T4308:W4308)</f>
        <v>0</v>
      </c>
      <c r="Y4308" s="46"/>
      <c r="Z4308" s="47"/>
      <c r="AA4308" s="46"/>
      <c r="AB4308" s="88"/>
      <c r="AC4308" s="14">
        <f t="shared" ref="AC4308" si="3547">SUM(Y4308:AB4308)</f>
        <v>0</v>
      </c>
      <c r="AD4308" s="46"/>
      <c r="AE4308" s="47"/>
      <c r="AF4308" s="46"/>
      <c r="AG4308" s="88"/>
      <c r="AH4308" s="14">
        <f t="shared" ref="AH4308" si="3548">SUM(AD4308:AG4308)</f>
        <v>0</v>
      </c>
      <c r="AI4308" s="15">
        <f t="shared" ref="AI4308" si="3549">X4308+AC4308+AH4308</f>
        <v>0</v>
      </c>
    </row>
    <row r="4309" spans="1:35" x14ac:dyDescent="0.15">
      <c r="A4309" s="11" t="s">
        <v>9</v>
      </c>
      <c r="B4309" s="12"/>
      <c r="C4309" s="13"/>
      <c r="D4309" s="12"/>
      <c r="E4309" s="30"/>
      <c r="F4309" s="14">
        <f t="shared" si="3538"/>
        <v>0</v>
      </c>
      <c r="G4309" s="12"/>
      <c r="H4309" s="13"/>
      <c r="I4309" s="12"/>
      <c r="J4309" s="30"/>
      <c r="K4309" s="14">
        <f t="shared" si="3539"/>
        <v>0</v>
      </c>
      <c r="L4309" s="12"/>
      <c r="M4309" s="13"/>
      <c r="N4309" s="12"/>
      <c r="O4309" s="30"/>
      <c r="P4309" s="14">
        <f t="shared" si="3540"/>
        <v>0</v>
      </c>
      <c r="Q4309" s="15">
        <f t="shared" si="3541"/>
        <v>0</v>
      </c>
      <c r="S4309" s="11" t="s">
        <v>9</v>
      </c>
      <c r="T4309" s="46"/>
      <c r="U4309" s="47"/>
      <c r="V4309" s="46"/>
      <c r="W4309" s="88"/>
      <c r="X4309" s="14">
        <f t="shared" ref="X4309" si="3550">SUM(T4309:W4309)</f>
        <v>0</v>
      </c>
      <c r="Y4309" s="46"/>
      <c r="Z4309" s="47"/>
      <c r="AA4309" s="46"/>
      <c r="AB4309" s="88"/>
      <c r="AC4309" s="14">
        <f t="shared" ref="AC4309" si="3551">SUM(Y4309:AB4309)</f>
        <v>0</v>
      </c>
      <c r="AD4309" s="46"/>
      <c r="AE4309" s="47"/>
      <c r="AF4309" s="46"/>
      <c r="AG4309" s="88"/>
      <c r="AH4309" s="14">
        <f t="shared" ref="AH4309" si="3552">SUM(AD4309:AG4309)</f>
        <v>0</v>
      </c>
      <c r="AI4309" s="15">
        <f t="shared" ref="AI4309" si="3553">X4309+AC4309+AH4309</f>
        <v>0</v>
      </c>
    </row>
    <row r="4310" spans="1:35" x14ac:dyDescent="0.15">
      <c r="A4310" s="11" t="s">
        <v>9</v>
      </c>
      <c r="B4310" s="12"/>
      <c r="C4310" s="13"/>
      <c r="D4310" s="12"/>
      <c r="E4310" s="30"/>
      <c r="F4310" s="14">
        <f t="shared" si="3538"/>
        <v>0</v>
      </c>
      <c r="G4310" s="12"/>
      <c r="H4310" s="13"/>
      <c r="I4310" s="12"/>
      <c r="J4310" s="30"/>
      <c r="K4310" s="14">
        <f t="shared" si="3539"/>
        <v>0</v>
      </c>
      <c r="L4310" s="12"/>
      <c r="M4310" s="13"/>
      <c r="N4310" s="12"/>
      <c r="O4310" s="30"/>
      <c r="P4310" s="14">
        <f t="shared" si="3540"/>
        <v>0</v>
      </c>
      <c r="Q4310" s="15">
        <f t="shared" si="3541"/>
        <v>0</v>
      </c>
      <c r="S4310" s="11" t="s">
        <v>9</v>
      </c>
      <c r="T4310" s="46"/>
      <c r="U4310" s="47"/>
      <c r="V4310" s="46"/>
      <c r="W4310" s="88"/>
      <c r="X4310" s="14">
        <f t="shared" si="3543"/>
        <v>0</v>
      </c>
      <c r="Y4310" s="46"/>
      <c r="Z4310" s="47"/>
      <c r="AA4310" s="46"/>
      <c r="AB4310" s="88"/>
      <c r="AC4310" s="14">
        <f t="shared" si="3544"/>
        <v>0</v>
      </c>
      <c r="AD4310" s="46"/>
      <c r="AE4310" s="47"/>
      <c r="AF4310" s="46"/>
      <c r="AG4310" s="88"/>
      <c r="AH4310" s="14">
        <f t="shared" si="3545"/>
        <v>0</v>
      </c>
      <c r="AI4310" s="15">
        <f t="shared" si="3542"/>
        <v>0</v>
      </c>
    </row>
    <row r="4311" spans="1:35" x14ac:dyDescent="0.15">
      <c r="A4311" s="11" t="s">
        <v>9</v>
      </c>
      <c r="B4311" s="18"/>
      <c r="C4311" s="19"/>
      <c r="D4311" s="18"/>
      <c r="E4311" s="32"/>
      <c r="F4311" s="14">
        <f t="shared" si="3538"/>
        <v>0</v>
      </c>
      <c r="G4311" s="18"/>
      <c r="H4311" s="19"/>
      <c r="I4311" s="18"/>
      <c r="J4311" s="32"/>
      <c r="K4311" s="14">
        <f t="shared" si="3539"/>
        <v>0</v>
      </c>
      <c r="L4311" s="18"/>
      <c r="M4311" s="19"/>
      <c r="N4311" s="18"/>
      <c r="O4311" s="32"/>
      <c r="P4311" s="14">
        <f t="shared" si="3540"/>
        <v>0</v>
      </c>
      <c r="Q4311" s="15">
        <f t="shared" si="3541"/>
        <v>0</v>
      </c>
      <c r="S4311" s="11" t="s">
        <v>9</v>
      </c>
      <c r="T4311" s="46"/>
      <c r="U4311" s="47"/>
      <c r="V4311" s="46"/>
      <c r="W4311" s="88"/>
      <c r="X4311" s="14">
        <f t="shared" si="3543"/>
        <v>0</v>
      </c>
      <c r="Y4311" s="46"/>
      <c r="Z4311" s="47"/>
      <c r="AA4311" s="46"/>
      <c r="AB4311" s="88"/>
      <c r="AC4311" s="14">
        <f t="shared" si="3544"/>
        <v>0</v>
      </c>
      <c r="AD4311" s="46"/>
      <c r="AE4311" s="47"/>
      <c r="AF4311" s="46"/>
      <c r="AG4311" s="88"/>
      <c r="AH4311" s="14">
        <f t="shared" si="3545"/>
        <v>0</v>
      </c>
      <c r="AI4311" s="15">
        <f t="shared" si="3542"/>
        <v>0</v>
      </c>
    </row>
    <row r="4312" spans="1:35" x14ac:dyDescent="0.15">
      <c r="A4312" s="11" t="s">
        <v>9</v>
      </c>
      <c r="B4312" s="18"/>
      <c r="C4312" s="19"/>
      <c r="D4312" s="18"/>
      <c r="E4312" s="32"/>
      <c r="F4312" s="14">
        <f t="shared" si="3538"/>
        <v>0</v>
      </c>
      <c r="G4312" s="18"/>
      <c r="H4312" s="19"/>
      <c r="I4312" s="18"/>
      <c r="J4312" s="32"/>
      <c r="K4312" s="14">
        <f t="shared" si="3539"/>
        <v>0</v>
      </c>
      <c r="L4312" s="18"/>
      <c r="M4312" s="19"/>
      <c r="N4312" s="18"/>
      <c r="O4312" s="32"/>
      <c r="P4312" s="14">
        <f t="shared" si="3540"/>
        <v>0</v>
      </c>
      <c r="Q4312" s="15">
        <f t="shared" si="3541"/>
        <v>0</v>
      </c>
      <c r="S4312" s="11" t="s">
        <v>9</v>
      </c>
      <c r="T4312" s="62"/>
      <c r="U4312" s="47"/>
      <c r="V4312" s="46"/>
      <c r="W4312" s="47"/>
      <c r="X4312" s="123">
        <f t="shared" si="3543"/>
        <v>0</v>
      </c>
      <c r="Y4312" s="46"/>
      <c r="Z4312" s="47"/>
      <c r="AA4312" s="46"/>
      <c r="AB4312" s="47"/>
      <c r="AC4312" s="123">
        <f t="shared" si="3544"/>
        <v>0</v>
      </c>
      <c r="AD4312" s="46"/>
      <c r="AE4312" s="47"/>
      <c r="AF4312" s="46"/>
      <c r="AG4312" s="47"/>
      <c r="AH4312" s="123">
        <f t="shared" si="3545"/>
        <v>0</v>
      </c>
      <c r="AI4312" s="72">
        <f t="shared" si="3542"/>
        <v>0</v>
      </c>
    </row>
    <row r="4313" spans="1:35" x14ac:dyDescent="0.15">
      <c r="A4313" s="11" t="s">
        <v>9</v>
      </c>
      <c r="B4313" s="18"/>
      <c r="C4313" s="19"/>
      <c r="D4313" s="18"/>
      <c r="E4313" s="32"/>
      <c r="F4313" s="14">
        <f t="shared" si="3538"/>
        <v>0</v>
      </c>
      <c r="G4313" s="18"/>
      <c r="H4313" s="19"/>
      <c r="I4313" s="18"/>
      <c r="J4313" s="32"/>
      <c r="K4313" s="14">
        <f t="shared" si="3539"/>
        <v>0</v>
      </c>
      <c r="L4313" s="18"/>
      <c r="M4313" s="19"/>
      <c r="N4313" s="18"/>
      <c r="O4313" s="32"/>
      <c r="P4313" s="14">
        <f t="shared" si="3540"/>
        <v>0</v>
      </c>
      <c r="Q4313" s="15">
        <f t="shared" si="3541"/>
        <v>0</v>
      </c>
      <c r="S4313" s="11" t="s">
        <v>9</v>
      </c>
      <c r="T4313" s="89"/>
      <c r="U4313" s="88"/>
      <c r="V4313" s="89"/>
      <c r="W4313" s="88"/>
      <c r="X4313" s="14">
        <f t="shared" si="3543"/>
        <v>0</v>
      </c>
      <c r="Y4313" s="89"/>
      <c r="Z4313" s="88"/>
      <c r="AA4313" s="89"/>
      <c r="AB4313" s="88"/>
      <c r="AC4313" s="14">
        <f t="shared" si="3544"/>
        <v>0</v>
      </c>
      <c r="AD4313" s="89"/>
      <c r="AE4313" s="88"/>
      <c r="AF4313" s="89"/>
      <c r="AG4313" s="88"/>
      <c r="AH4313" s="14">
        <f t="shared" si="3545"/>
        <v>0</v>
      </c>
      <c r="AI4313" s="15">
        <f t="shared" si="3542"/>
        <v>0</v>
      </c>
    </row>
    <row r="4314" spans="1:35" ht="14.25" thickBot="1" x14ac:dyDescent="0.2">
      <c r="A4314" s="20" t="s">
        <v>9</v>
      </c>
      <c r="B4314" s="21"/>
      <c r="C4314" s="22"/>
      <c r="D4314" s="21"/>
      <c r="E4314" s="105"/>
      <c r="F4314" s="14">
        <f t="shared" si="3538"/>
        <v>0</v>
      </c>
      <c r="G4314" s="21"/>
      <c r="H4314" s="22"/>
      <c r="I4314" s="21"/>
      <c r="J4314" s="105"/>
      <c r="K4314" s="14">
        <f t="shared" si="3539"/>
        <v>0</v>
      </c>
      <c r="L4314" s="21"/>
      <c r="M4314" s="22"/>
      <c r="N4314" s="21"/>
      <c r="O4314" s="105"/>
      <c r="P4314" s="14">
        <f t="shared" si="3540"/>
        <v>0</v>
      </c>
      <c r="Q4314" s="24">
        <f t="shared" si="3541"/>
        <v>0</v>
      </c>
      <c r="S4314" s="11" t="s">
        <v>9</v>
      </c>
      <c r="T4314" s="48"/>
      <c r="U4314" s="49"/>
      <c r="V4314" s="48"/>
      <c r="W4314" s="109"/>
      <c r="X4314" s="14">
        <f t="shared" si="3543"/>
        <v>0</v>
      </c>
      <c r="Y4314" s="48"/>
      <c r="Z4314" s="49"/>
      <c r="AA4314" s="48"/>
      <c r="AB4314" s="109"/>
      <c r="AC4314" s="14">
        <f t="shared" si="3544"/>
        <v>0</v>
      </c>
      <c r="AD4314" s="48"/>
      <c r="AE4314" s="49"/>
      <c r="AF4314" s="48"/>
      <c r="AG4314" s="109"/>
      <c r="AH4314" s="14">
        <f t="shared" si="3545"/>
        <v>0</v>
      </c>
      <c r="AI4314" s="24">
        <f t="shared" si="3542"/>
        <v>0</v>
      </c>
    </row>
    <row r="4315" spans="1:35" ht="14.25" thickBot="1" x14ac:dyDescent="0.2">
      <c r="A4315" s="25" t="s">
        <v>10</v>
      </c>
      <c r="B4315" s="26">
        <f>SUM(B4304:B4314)</f>
        <v>14</v>
      </c>
      <c r="C4315" s="26">
        <f>SUM(C4304:C4314)</f>
        <v>13</v>
      </c>
      <c r="D4315" s="27">
        <f>SUM(D4304:D4314)</f>
        <v>7</v>
      </c>
      <c r="E4315" s="27">
        <f>SUM(E4304:E4314)</f>
        <v>6</v>
      </c>
      <c r="F4315" s="28">
        <f>SUM(B4315:E4315)</f>
        <v>40</v>
      </c>
      <c r="G4315" s="26">
        <f>SUM(G4304:G4314)</f>
        <v>4</v>
      </c>
      <c r="H4315" s="26">
        <f>SUM(H4304:H4314)</f>
        <v>4</v>
      </c>
      <c r="I4315" s="27">
        <f>SUM(I4304:I4314)</f>
        <v>1</v>
      </c>
      <c r="J4315" s="27">
        <f>SUM(J4304:J4314)</f>
        <v>10</v>
      </c>
      <c r="K4315" s="28">
        <f>SUM(G4315:J4315)</f>
        <v>19</v>
      </c>
      <c r="L4315" s="26">
        <f>SUM(L4304:L4314)</f>
        <v>8</v>
      </c>
      <c r="M4315" s="26">
        <f>SUM(M4304:M4314)</f>
        <v>14</v>
      </c>
      <c r="N4315" s="27">
        <f>SUM(N4304:N4314)</f>
        <v>10</v>
      </c>
      <c r="O4315" s="27">
        <f>SUM(O4304:O4314)</f>
        <v>5</v>
      </c>
      <c r="P4315" s="28">
        <f>SUM(L4315:O4315)</f>
        <v>37</v>
      </c>
      <c r="Q4315" s="29">
        <f t="shared" si="3541"/>
        <v>96</v>
      </c>
      <c r="S4315" s="25" t="s">
        <v>10</v>
      </c>
      <c r="T4315" s="26">
        <f>SUM(T4304:T4314)</f>
        <v>447</v>
      </c>
      <c r="U4315" s="26">
        <f>SUM(U4304:U4314)</f>
        <v>586</v>
      </c>
      <c r="V4315" s="27">
        <f>SUM(V4304:V4314)</f>
        <v>383</v>
      </c>
      <c r="W4315" s="27">
        <f>SUM(W4304:W4314)</f>
        <v>304</v>
      </c>
      <c r="X4315" s="28">
        <f>SUM(T4315:W4315)</f>
        <v>1720</v>
      </c>
      <c r="Y4315" s="26">
        <f>SUM(Y4304:Y4314)</f>
        <v>265</v>
      </c>
      <c r="Z4315" s="26">
        <f>SUM(Z4304:Z4314)</f>
        <v>573</v>
      </c>
      <c r="AA4315" s="27">
        <f>SUM(AA4304:AA4314)</f>
        <v>540</v>
      </c>
      <c r="AB4315" s="27">
        <f>SUM(AB4304:AB4314)</f>
        <v>248</v>
      </c>
      <c r="AC4315" s="28">
        <f>SUM(Y4315:AB4315)</f>
        <v>1626</v>
      </c>
      <c r="AD4315" s="26">
        <f>SUM(AD4304:AD4314)</f>
        <v>502</v>
      </c>
      <c r="AE4315" s="26">
        <f>SUM(AE4304:AE4314)</f>
        <v>527</v>
      </c>
      <c r="AF4315" s="27">
        <f>SUM(AF4304:AF4314)</f>
        <v>580</v>
      </c>
      <c r="AG4315" s="27">
        <f>SUM(AG4304:AG4314)</f>
        <v>403</v>
      </c>
      <c r="AH4315" s="28">
        <f>SUM(AD4315:AG4315)</f>
        <v>2012</v>
      </c>
      <c r="AI4315" s="29">
        <f t="shared" si="3542"/>
        <v>5358</v>
      </c>
    </row>
    <row r="4316" spans="1:35" x14ac:dyDescent="0.15">
      <c r="A4316" s="30"/>
      <c r="B4316" s="31"/>
      <c r="C4316" s="32"/>
      <c r="D4316" s="33"/>
      <c r="E4316" s="32"/>
      <c r="F4316" s="14">
        <f>SUM(B4316:E4316)</f>
        <v>0</v>
      </c>
      <c r="G4316" s="31"/>
      <c r="H4316" s="32"/>
      <c r="I4316" s="33"/>
      <c r="J4316" s="32"/>
      <c r="K4316" s="14">
        <f>SUM(G4316:J4316)</f>
        <v>0</v>
      </c>
      <c r="L4316" s="31"/>
      <c r="M4316" s="32"/>
      <c r="N4316" s="33"/>
      <c r="O4316" s="32"/>
      <c r="P4316" s="14">
        <f>SUM(L4316:O4316)</f>
        <v>0</v>
      </c>
      <c r="Q4316" s="15">
        <f t="shared" si="3541"/>
        <v>0</v>
      </c>
      <c r="S4316" s="30"/>
      <c r="T4316" s="37"/>
      <c r="U4316" s="19"/>
      <c r="V4316" s="18"/>
      <c r="W4316" s="32"/>
      <c r="X4316" s="14">
        <f t="shared" ref="X4316:X4337" si="3554">SUM(T4316:W4316)</f>
        <v>0</v>
      </c>
      <c r="Y4316" s="37"/>
      <c r="Z4316" s="19"/>
      <c r="AA4316" s="18"/>
      <c r="AB4316" s="32"/>
      <c r="AC4316" s="14">
        <f t="shared" ref="AC4316:AC4337" si="3555">SUM(Y4316:AB4316)</f>
        <v>0</v>
      </c>
      <c r="AD4316" s="37"/>
      <c r="AE4316" s="19"/>
      <c r="AF4316" s="18"/>
      <c r="AG4316" s="32"/>
      <c r="AH4316" s="14">
        <f t="shared" ref="AH4316:AH4337" si="3556">SUM(AD4316:AG4316)</f>
        <v>0</v>
      </c>
      <c r="AI4316" s="15">
        <f t="shared" si="3542"/>
        <v>0</v>
      </c>
    </row>
    <row r="4317" spans="1:35" x14ac:dyDescent="0.15">
      <c r="A4317" s="30"/>
      <c r="B4317" s="37"/>
      <c r="C4317" s="19"/>
      <c r="D4317" s="18"/>
      <c r="E4317" s="32"/>
      <c r="F4317" s="14">
        <f t="shared" ref="F4317:F4339" si="3557">SUM(B4317:E4317)</f>
        <v>0</v>
      </c>
      <c r="G4317" s="37"/>
      <c r="H4317" s="19"/>
      <c r="I4317" s="18"/>
      <c r="J4317" s="32"/>
      <c r="K4317" s="14">
        <f t="shared" ref="K4317:K4339" si="3558">SUM(G4317:J4317)</f>
        <v>0</v>
      </c>
      <c r="L4317" s="37"/>
      <c r="M4317" s="19"/>
      <c r="N4317" s="18"/>
      <c r="O4317" s="32"/>
      <c r="P4317" s="14">
        <f t="shared" ref="P4317:P4339" si="3559">SUM(L4317:O4317)</f>
        <v>0</v>
      </c>
      <c r="Q4317" s="15">
        <f t="shared" si="3541"/>
        <v>0</v>
      </c>
      <c r="S4317" s="30"/>
      <c r="T4317" s="37"/>
      <c r="U4317" s="19"/>
      <c r="V4317" s="18"/>
      <c r="W4317" s="32"/>
      <c r="X4317" s="14">
        <f t="shared" si="3554"/>
        <v>0</v>
      </c>
      <c r="Y4317" s="37"/>
      <c r="Z4317" s="19"/>
      <c r="AA4317" s="18"/>
      <c r="AB4317" s="32"/>
      <c r="AC4317" s="14">
        <f t="shared" si="3555"/>
        <v>0</v>
      </c>
      <c r="AD4317" s="37"/>
      <c r="AE4317" s="19"/>
      <c r="AF4317" s="18"/>
      <c r="AG4317" s="32"/>
      <c r="AH4317" s="14">
        <f t="shared" si="3556"/>
        <v>0</v>
      </c>
      <c r="AI4317" s="15">
        <f t="shared" si="3542"/>
        <v>0</v>
      </c>
    </row>
    <row r="4318" spans="1:35" x14ac:dyDescent="0.15">
      <c r="A4318" s="30"/>
      <c r="B4318" s="37"/>
      <c r="C4318" s="19"/>
      <c r="D4318" s="18"/>
      <c r="E4318" s="32"/>
      <c r="F4318" s="14">
        <f t="shared" si="3557"/>
        <v>0</v>
      </c>
      <c r="G4318" s="37"/>
      <c r="H4318" s="19"/>
      <c r="I4318" s="18"/>
      <c r="J4318" s="32"/>
      <c r="K4318" s="14">
        <f t="shared" si="3558"/>
        <v>0</v>
      </c>
      <c r="L4318" s="37"/>
      <c r="M4318" s="19"/>
      <c r="N4318" s="18"/>
      <c r="O4318" s="32"/>
      <c r="P4318" s="14">
        <f t="shared" si="3559"/>
        <v>0</v>
      </c>
      <c r="Q4318" s="15">
        <f t="shared" si="3541"/>
        <v>0</v>
      </c>
      <c r="S4318" s="30"/>
      <c r="T4318" s="37"/>
      <c r="U4318" s="19"/>
      <c r="V4318" s="18"/>
      <c r="W4318" s="32"/>
      <c r="X4318" s="14">
        <f t="shared" si="3554"/>
        <v>0</v>
      </c>
      <c r="Y4318" s="37"/>
      <c r="Z4318" s="19"/>
      <c r="AA4318" s="18"/>
      <c r="AB4318" s="32"/>
      <c r="AC4318" s="14">
        <f t="shared" si="3555"/>
        <v>0</v>
      </c>
      <c r="AD4318" s="37"/>
      <c r="AE4318" s="19"/>
      <c r="AF4318" s="18"/>
      <c r="AG4318" s="32"/>
      <c r="AH4318" s="14">
        <f t="shared" si="3556"/>
        <v>0</v>
      </c>
      <c r="AI4318" s="15">
        <f t="shared" si="3542"/>
        <v>0</v>
      </c>
    </row>
    <row r="4319" spans="1:35" x14ac:dyDescent="0.15">
      <c r="A4319" s="30"/>
      <c r="B4319" s="37"/>
      <c r="C4319" s="19"/>
      <c r="D4319" s="18"/>
      <c r="E4319" s="32"/>
      <c r="F4319" s="14">
        <f t="shared" si="3557"/>
        <v>0</v>
      </c>
      <c r="G4319" s="37"/>
      <c r="H4319" s="19"/>
      <c r="I4319" s="18"/>
      <c r="J4319" s="32"/>
      <c r="K4319" s="14">
        <f t="shared" si="3558"/>
        <v>0</v>
      </c>
      <c r="L4319" s="37"/>
      <c r="M4319" s="19"/>
      <c r="N4319" s="18"/>
      <c r="O4319" s="32"/>
      <c r="P4319" s="14">
        <f t="shared" si="3559"/>
        <v>0</v>
      </c>
      <c r="Q4319" s="15">
        <f t="shared" si="3541"/>
        <v>0</v>
      </c>
      <c r="S4319" s="30"/>
      <c r="T4319" s="37"/>
      <c r="U4319" s="19"/>
      <c r="V4319" s="18"/>
      <c r="W4319" s="32"/>
      <c r="X4319" s="14">
        <f t="shared" si="3554"/>
        <v>0</v>
      </c>
      <c r="Y4319" s="37"/>
      <c r="Z4319" s="19"/>
      <c r="AA4319" s="18"/>
      <c r="AB4319" s="32"/>
      <c r="AC4319" s="14">
        <f t="shared" si="3555"/>
        <v>0</v>
      </c>
      <c r="AD4319" s="37"/>
      <c r="AE4319" s="19"/>
      <c r="AF4319" s="18"/>
      <c r="AG4319" s="32"/>
      <c r="AH4319" s="14">
        <f t="shared" si="3556"/>
        <v>0</v>
      </c>
      <c r="AI4319" s="15">
        <f t="shared" si="3542"/>
        <v>0</v>
      </c>
    </row>
    <row r="4320" spans="1:35" x14ac:dyDescent="0.15">
      <c r="A4320" s="30"/>
      <c r="B4320" s="37"/>
      <c r="C4320" s="19"/>
      <c r="D4320" s="18"/>
      <c r="E4320" s="32"/>
      <c r="F4320" s="14">
        <f t="shared" si="3557"/>
        <v>0</v>
      </c>
      <c r="G4320" s="37"/>
      <c r="H4320" s="19"/>
      <c r="I4320" s="18"/>
      <c r="J4320" s="32"/>
      <c r="K4320" s="14">
        <f t="shared" si="3558"/>
        <v>0</v>
      </c>
      <c r="L4320" s="37"/>
      <c r="M4320" s="19"/>
      <c r="N4320" s="18"/>
      <c r="O4320" s="32"/>
      <c r="P4320" s="14">
        <f t="shared" si="3559"/>
        <v>0</v>
      </c>
      <c r="Q4320" s="15">
        <f t="shared" si="3541"/>
        <v>0</v>
      </c>
      <c r="S4320" s="13"/>
      <c r="T4320" s="37"/>
      <c r="U4320" s="19"/>
      <c r="V4320" s="18"/>
      <c r="W4320" s="32"/>
      <c r="X4320" s="14">
        <f t="shared" si="3554"/>
        <v>0</v>
      </c>
      <c r="Y4320" s="37"/>
      <c r="Z4320" s="19"/>
      <c r="AA4320" s="18"/>
      <c r="AB4320" s="32"/>
      <c r="AC4320" s="14">
        <f t="shared" si="3555"/>
        <v>0</v>
      </c>
      <c r="AD4320" s="37"/>
      <c r="AE4320" s="19"/>
      <c r="AF4320" s="18"/>
      <c r="AG4320" s="32"/>
      <c r="AH4320" s="14">
        <f t="shared" si="3556"/>
        <v>0</v>
      </c>
      <c r="AI4320" s="15">
        <f t="shared" si="3542"/>
        <v>0</v>
      </c>
    </row>
    <row r="4321" spans="1:36" x14ac:dyDescent="0.15">
      <c r="A4321" s="30"/>
      <c r="B4321" s="37"/>
      <c r="C4321" s="19"/>
      <c r="D4321" s="18"/>
      <c r="E4321" s="32"/>
      <c r="F4321" s="14">
        <f t="shared" si="3557"/>
        <v>0</v>
      </c>
      <c r="G4321" s="37"/>
      <c r="H4321" s="19"/>
      <c r="I4321" s="18"/>
      <c r="J4321" s="32"/>
      <c r="K4321" s="14">
        <f t="shared" si="3558"/>
        <v>0</v>
      </c>
      <c r="L4321" s="37"/>
      <c r="M4321" s="19"/>
      <c r="N4321" s="18"/>
      <c r="O4321" s="32"/>
      <c r="P4321" s="14">
        <f t="shared" si="3559"/>
        <v>0</v>
      </c>
      <c r="Q4321" s="15">
        <f t="shared" si="3541"/>
        <v>0</v>
      </c>
      <c r="S4321" s="30"/>
      <c r="T4321" s="37"/>
      <c r="U4321" s="19"/>
      <c r="V4321" s="18"/>
      <c r="W4321" s="32"/>
      <c r="X4321" s="14">
        <f t="shared" si="3554"/>
        <v>0</v>
      </c>
      <c r="Y4321" s="37"/>
      <c r="Z4321" s="19"/>
      <c r="AA4321" s="18"/>
      <c r="AB4321" s="32"/>
      <c r="AC4321" s="14">
        <f t="shared" si="3555"/>
        <v>0</v>
      </c>
      <c r="AD4321" s="37"/>
      <c r="AE4321" s="19"/>
      <c r="AF4321" s="18"/>
      <c r="AG4321" s="32"/>
      <c r="AH4321" s="14">
        <f t="shared" si="3556"/>
        <v>0</v>
      </c>
      <c r="AI4321" s="15">
        <f t="shared" si="3542"/>
        <v>0</v>
      </c>
    </row>
    <row r="4322" spans="1:36" x14ac:dyDescent="0.15">
      <c r="A4322" s="30"/>
      <c r="B4322" s="37"/>
      <c r="C4322" s="19"/>
      <c r="D4322" s="18"/>
      <c r="E4322" s="32"/>
      <c r="F4322" s="14">
        <f t="shared" si="3557"/>
        <v>0</v>
      </c>
      <c r="G4322" s="37"/>
      <c r="H4322" s="19"/>
      <c r="I4322" s="18"/>
      <c r="J4322" s="32"/>
      <c r="K4322" s="14">
        <f t="shared" si="3558"/>
        <v>0</v>
      </c>
      <c r="L4322" s="37"/>
      <c r="M4322" s="19"/>
      <c r="N4322" s="18"/>
      <c r="O4322" s="32"/>
      <c r="P4322" s="14">
        <f t="shared" si="3559"/>
        <v>0</v>
      </c>
      <c r="Q4322" s="15">
        <f t="shared" si="3541"/>
        <v>0</v>
      </c>
      <c r="S4322" s="39"/>
      <c r="T4322" s="37"/>
      <c r="U4322" s="19"/>
      <c r="V4322" s="18"/>
      <c r="W4322" s="32"/>
      <c r="X4322" s="14">
        <f t="shared" si="3554"/>
        <v>0</v>
      </c>
      <c r="Y4322" s="37"/>
      <c r="Z4322" s="19"/>
      <c r="AA4322" s="18"/>
      <c r="AB4322" s="32"/>
      <c r="AC4322" s="14">
        <f t="shared" si="3555"/>
        <v>0</v>
      </c>
      <c r="AD4322" s="37"/>
      <c r="AE4322" s="19"/>
      <c r="AF4322" s="18"/>
      <c r="AG4322" s="32"/>
      <c r="AH4322" s="14">
        <f t="shared" si="3556"/>
        <v>0</v>
      </c>
      <c r="AI4322" s="15">
        <f t="shared" si="3542"/>
        <v>0</v>
      </c>
    </row>
    <row r="4323" spans="1:36" x14ac:dyDescent="0.15">
      <c r="A4323" s="30"/>
      <c r="B4323" s="37"/>
      <c r="C4323" s="19"/>
      <c r="D4323" s="18"/>
      <c r="E4323" s="32"/>
      <c r="F4323" s="14">
        <f t="shared" si="3557"/>
        <v>0</v>
      </c>
      <c r="G4323" s="37"/>
      <c r="H4323" s="19"/>
      <c r="I4323" s="18"/>
      <c r="J4323" s="32"/>
      <c r="K4323" s="14">
        <f t="shared" si="3558"/>
        <v>0</v>
      </c>
      <c r="L4323" s="37"/>
      <c r="M4323" s="19"/>
      <c r="N4323" s="18"/>
      <c r="O4323" s="32"/>
      <c r="P4323" s="14">
        <f t="shared" si="3559"/>
        <v>0</v>
      </c>
      <c r="Q4323" s="15">
        <f t="shared" si="3541"/>
        <v>0</v>
      </c>
      <c r="S4323" s="39"/>
      <c r="T4323" s="37"/>
      <c r="U4323" s="19"/>
      <c r="V4323" s="18"/>
      <c r="W4323" s="32"/>
      <c r="X4323" s="14">
        <f t="shared" si="3554"/>
        <v>0</v>
      </c>
      <c r="Y4323" s="37"/>
      <c r="Z4323" s="19"/>
      <c r="AA4323" s="18"/>
      <c r="AB4323" s="32"/>
      <c r="AC4323" s="14">
        <f t="shared" si="3555"/>
        <v>0</v>
      </c>
      <c r="AD4323" s="37"/>
      <c r="AE4323" s="19"/>
      <c r="AF4323" s="18"/>
      <c r="AG4323" s="32"/>
      <c r="AH4323" s="14">
        <f t="shared" si="3556"/>
        <v>0</v>
      </c>
      <c r="AI4323" s="15">
        <f t="shared" si="3542"/>
        <v>0</v>
      </c>
    </row>
    <row r="4324" spans="1:36" x14ac:dyDescent="0.15">
      <c r="A4324" s="30"/>
      <c r="B4324" s="37"/>
      <c r="C4324" s="19"/>
      <c r="D4324" s="18"/>
      <c r="E4324" s="32"/>
      <c r="F4324" s="14">
        <f t="shared" si="3557"/>
        <v>0</v>
      </c>
      <c r="G4324" s="37"/>
      <c r="H4324" s="19"/>
      <c r="I4324" s="18"/>
      <c r="J4324" s="32"/>
      <c r="K4324" s="14">
        <f t="shared" si="3558"/>
        <v>0</v>
      </c>
      <c r="L4324" s="37"/>
      <c r="M4324" s="19"/>
      <c r="N4324" s="18"/>
      <c r="O4324" s="32"/>
      <c r="P4324" s="14">
        <f t="shared" si="3559"/>
        <v>0</v>
      </c>
      <c r="Q4324" s="15">
        <f t="shared" si="3541"/>
        <v>0</v>
      </c>
      <c r="S4324" s="30"/>
      <c r="T4324" s="37"/>
      <c r="U4324" s="19"/>
      <c r="V4324" s="18"/>
      <c r="W4324" s="32"/>
      <c r="X4324" s="14">
        <f t="shared" si="3554"/>
        <v>0</v>
      </c>
      <c r="Y4324" s="37"/>
      <c r="Z4324" s="19"/>
      <c r="AA4324" s="18"/>
      <c r="AB4324" s="32"/>
      <c r="AC4324" s="14">
        <f t="shared" si="3555"/>
        <v>0</v>
      </c>
      <c r="AD4324" s="37"/>
      <c r="AE4324" s="19"/>
      <c r="AF4324" s="18"/>
      <c r="AG4324" s="32"/>
      <c r="AH4324" s="14">
        <f t="shared" si="3556"/>
        <v>0</v>
      </c>
      <c r="AI4324" s="15">
        <f t="shared" si="3542"/>
        <v>0</v>
      </c>
    </row>
    <row r="4325" spans="1:36" x14ac:dyDescent="0.15">
      <c r="A4325" s="30"/>
      <c r="B4325" s="37"/>
      <c r="C4325" s="19"/>
      <c r="D4325" s="18"/>
      <c r="E4325" s="32"/>
      <c r="F4325" s="14">
        <f t="shared" si="3557"/>
        <v>0</v>
      </c>
      <c r="G4325" s="37"/>
      <c r="H4325" s="19"/>
      <c r="I4325" s="18"/>
      <c r="J4325" s="32"/>
      <c r="K4325" s="14">
        <f t="shared" si="3558"/>
        <v>0</v>
      </c>
      <c r="L4325" s="37"/>
      <c r="M4325" s="19"/>
      <c r="N4325" s="18"/>
      <c r="O4325" s="32"/>
      <c r="P4325" s="14">
        <f t="shared" si="3559"/>
        <v>0</v>
      </c>
      <c r="Q4325" s="15">
        <f t="shared" si="3541"/>
        <v>0</v>
      </c>
      <c r="S4325" s="39"/>
      <c r="T4325" s="37"/>
      <c r="U4325" s="19"/>
      <c r="V4325" s="18"/>
      <c r="W4325" s="32"/>
      <c r="X4325" s="14">
        <f t="shared" si="3554"/>
        <v>0</v>
      </c>
      <c r="Y4325" s="37"/>
      <c r="Z4325" s="19"/>
      <c r="AA4325" s="18"/>
      <c r="AB4325" s="32"/>
      <c r="AC4325" s="14">
        <f t="shared" si="3555"/>
        <v>0</v>
      </c>
      <c r="AD4325" s="37"/>
      <c r="AE4325" s="19"/>
      <c r="AF4325" s="18"/>
      <c r="AG4325" s="32"/>
      <c r="AH4325" s="14">
        <f t="shared" si="3556"/>
        <v>0</v>
      </c>
      <c r="AI4325" s="15">
        <f t="shared" si="3542"/>
        <v>0</v>
      </c>
    </row>
    <row r="4326" spans="1:36" x14ac:dyDescent="0.15">
      <c r="A4326" s="30"/>
      <c r="B4326" s="37"/>
      <c r="C4326" s="19"/>
      <c r="D4326" s="18"/>
      <c r="E4326" s="32"/>
      <c r="F4326" s="14">
        <f t="shared" si="3557"/>
        <v>0</v>
      </c>
      <c r="G4326" s="37"/>
      <c r="H4326" s="19"/>
      <c r="I4326" s="18"/>
      <c r="J4326" s="32"/>
      <c r="K4326" s="14">
        <f t="shared" si="3558"/>
        <v>0</v>
      </c>
      <c r="L4326" s="37"/>
      <c r="M4326" s="19"/>
      <c r="N4326" s="18"/>
      <c r="O4326" s="32"/>
      <c r="P4326" s="14">
        <f t="shared" si="3559"/>
        <v>0</v>
      </c>
      <c r="Q4326" s="15">
        <f t="shared" si="3541"/>
        <v>0</v>
      </c>
      <c r="S4326" s="30"/>
      <c r="T4326" s="37"/>
      <c r="U4326" s="19"/>
      <c r="V4326" s="18"/>
      <c r="W4326" s="32"/>
      <c r="X4326" s="14">
        <f t="shared" si="3554"/>
        <v>0</v>
      </c>
      <c r="Y4326" s="37"/>
      <c r="Z4326" s="19"/>
      <c r="AA4326" s="18"/>
      <c r="AB4326" s="32"/>
      <c r="AC4326" s="14">
        <f t="shared" si="3555"/>
        <v>0</v>
      </c>
      <c r="AD4326" s="37"/>
      <c r="AE4326" s="19"/>
      <c r="AF4326" s="18"/>
      <c r="AG4326" s="32"/>
      <c r="AH4326" s="14">
        <f t="shared" si="3556"/>
        <v>0</v>
      </c>
      <c r="AI4326" s="15">
        <f t="shared" si="3542"/>
        <v>0</v>
      </c>
    </row>
    <row r="4327" spans="1:36" x14ac:dyDescent="0.15">
      <c r="A4327" s="30"/>
      <c r="B4327" s="37"/>
      <c r="C4327" s="19"/>
      <c r="D4327" s="18"/>
      <c r="E4327" s="32"/>
      <c r="F4327" s="14">
        <f t="shared" si="3557"/>
        <v>0</v>
      </c>
      <c r="G4327" s="37"/>
      <c r="H4327" s="19"/>
      <c r="I4327" s="18"/>
      <c r="J4327" s="32"/>
      <c r="K4327" s="14">
        <f t="shared" si="3558"/>
        <v>0</v>
      </c>
      <c r="L4327" s="37"/>
      <c r="M4327" s="19"/>
      <c r="N4327" s="18"/>
      <c r="O4327" s="32"/>
      <c r="P4327" s="14">
        <f t="shared" si="3559"/>
        <v>0</v>
      </c>
      <c r="Q4327" s="15">
        <f t="shared" si="3541"/>
        <v>0</v>
      </c>
      <c r="S4327" s="30"/>
      <c r="T4327" s="37"/>
      <c r="U4327" s="19"/>
      <c r="V4327" s="18"/>
      <c r="W4327" s="32"/>
      <c r="X4327" s="14">
        <f t="shared" si="3554"/>
        <v>0</v>
      </c>
      <c r="Y4327" s="37"/>
      <c r="Z4327" s="19"/>
      <c r="AA4327" s="18"/>
      <c r="AB4327" s="32"/>
      <c r="AC4327" s="14">
        <f t="shared" si="3555"/>
        <v>0</v>
      </c>
      <c r="AD4327" s="37"/>
      <c r="AE4327" s="19"/>
      <c r="AF4327" s="18"/>
      <c r="AG4327" s="32"/>
      <c r="AH4327" s="14">
        <f t="shared" si="3556"/>
        <v>0</v>
      </c>
      <c r="AI4327" s="15">
        <f t="shared" si="3542"/>
        <v>0</v>
      </c>
    </row>
    <row r="4328" spans="1:36" x14ac:dyDescent="0.15">
      <c r="A4328" s="30"/>
      <c r="B4328" s="37"/>
      <c r="C4328" s="19"/>
      <c r="D4328" s="18"/>
      <c r="E4328" s="32"/>
      <c r="F4328" s="14">
        <f t="shared" si="3557"/>
        <v>0</v>
      </c>
      <c r="G4328" s="37"/>
      <c r="H4328" s="19"/>
      <c r="I4328" s="18"/>
      <c r="J4328" s="32"/>
      <c r="K4328" s="14">
        <f t="shared" si="3558"/>
        <v>0</v>
      </c>
      <c r="L4328" s="37"/>
      <c r="M4328" s="19"/>
      <c r="N4328" s="18"/>
      <c r="O4328" s="32"/>
      <c r="P4328" s="14">
        <f t="shared" si="3559"/>
        <v>0</v>
      </c>
      <c r="Q4328" s="15">
        <f t="shared" si="3541"/>
        <v>0</v>
      </c>
      <c r="S4328" s="13"/>
      <c r="T4328" s="37"/>
      <c r="U4328" s="19"/>
      <c r="V4328" s="18"/>
      <c r="W4328" s="32"/>
      <c r="X4328" s="14">
        <f t="shared" si="3554"/>
        <v>0</v>
      </c>
      <c r="Y4328" s="37"/>
      <c r="Z4328" s="19"/>
      <c r="AA4328" s="18"/>
      <c r="AB4328" s="32"/>
      <c r="AC4328" s="14">
        <f t="shared" si="3555"/>
        <v>0</v>
      </c>
      <c r="AD4328" s="37"/>
      <c r="AE4328" s="19"/>
      <c r="AF4328" s="18"/>
      <c r="AG4328" s="32"/>
      <c r="AH4328" s="14">
        <f t="shared" si="3556"/>
        <v>0</v>
      </c>
      <c r="AI4328" s="15">
        <f t="shared" si="3542"/>
        <v>0</v>
      </c>
    </row>
    <row r="4329" spans="1:36" x14ac:dyDescent="0.15">
      <c r="A4329" s="30"/>
      <c r="B4329" s="37"/>
      <c r="C4329" s="19"/>
      <c r="D4329" s="18"/>
      <c r="E4329" s="32"/>
      <c r="F4329" s="14">
        <f t="shared" si="3557"/>
        <v>0</v>
      </c>
      <c r="G4329" s="37"/>
      <c r="H4329" s="19"/>
      <c r="I4329" s="18"/>
      <c r="J4329" s="32"/>
      <c r="K4329" s="14">
        <f t="shared" si="3558"/>
        <v>0</v>
      </c>
      <c r="L4329" s="37"/>
      <c r="M4329" s="19"/>
      <c r="N4329" s="18"/>
      <c r="O4329" s="32"/>
      <c r="P4329" s="14">
        <f t="shared" si="3559"/>
        <v>0</v>
      </c>
      <c r="Q4329" s="15">
        <f t="shared" si="3541"/>
        <v>0</v>
      </c>
      <c r="S4329" s="30"/>
      <c r="T4329" s="37"/>
      <c r="U4329" s="19"/>
      <c r="V4329" s="18"/>
      <c r="W4329" s="32"/>
      <c r="X4329" s="14">
        <f t="shared" si="3554"/>
        <v>0</v>
      </c>
      <c r="Y4329" s="37"/>
      <c r="Z4329" s="19"/>
      <c r="AA4329" s="18"/>
      <c r="AB4329" s="32"/>
      <c r="AC4329" s="14">
        <f t="shared" si="3555"/>
        <v>0</v>
      </c>
      <c r="AD4329" s="37"/>
      <c r="AE4329" s="19"/>
      <c r="AF4329" s="18"/>
      <c r="AG4329" s="32"/>
      <c r="AH4329" s="14">
        <f t="shared" si="3556"/>
        <v>0</v>
      </c>
      <c r="AI4329" s="15">
        <f t="shared" si="3542"/>
        <v>0</v>
      </c>
    </row>
    <row r="4330" spans="1:36" x14ac:dyDescent="0.15">
      <c r="A4330" s="30"/>
      <c r="B4330" s="37"/>
      <c r="C4330" s="19"/>
      <c r="D4330" s="18"/>
      <c r="E4330" s="32"/>
      <c r="F4330" s="14">
        <f t="shared" si="3557"/>
        <v>0</v>
      </c>
      <c r="G4330" s="37"/>
      <c r="H4330" s="19"/>
      <c r="I4330" s="18"/>
      <c r="J4330" s="32"/>
      <c r="K4330" s="14">
        <f t="shared" si="3558"/>
        <v>0</v>
      </c>
      <c r="L4330" s="37"/>
      <c r="M4330" s="19"/>
      <c r="N4330" s="18"/>
      <c r="O4330" s="32"/>
      <c r="P4330" s="14">
        <f t="shared" si="3559"/>
        <v>0</v>
      </c>
      <c r="Q4330" s="15">
        <f t="shared" si="3541"/>
        <v>0</v>
      </c>
      <c r="S4330" s="13"/>
      <c r="T4330" s="37"/>
      <c r="U4330" s="19"/>
      <c r="V4330" s="18"/>
      <c r="W4330" s="32"/>
      <c r="X4330" s="14">
        <f t="shared" si="3554"/>
        <v>0</v>
      </c>
      <c r="Y4330" s="37"/>
      <c r="Z4330" s="19"/>
      <c r="AA4330" s="18"/>
      <c r="AB4330" s="32"/>
      <c r="AC4330" s="14">
        <f t="shared" si="3555"/>
        <v>0</v>
      </c>
      <c r="AD4330" s="37"/>
      <c r="AE4330" s="19"/>
      <c r="AF4330" s="18"/>
      <c r="AG4330" s="32"/>
      <c r="AH4330" s="14">
        <f t="shared" si="3556"/>
        <v>0</v>
      </c>
      <c r="AI4330" s="15">
        <f t="shared" si="3542"/>
        <v>0</v>
      </c>
    </row>
    <row r="4331" spans="1:36" x14ac:dyDescent="0.15">
      <c r="A4331" s="30"/>
      <c r="B4331" s="37"/>
      <c r="C4331" s="19"/>
      <c r="D4331" s="18"/>
      <c r="E4331" s="32"/>
      <c r="F4331" s="14">
        <f t="shared" si="3557"/>
        <v>0</v>
      </c>
      <c r="G4331" s="37"/>
      <c r="H4331" s="19"/>
      <c r="I4331" s="18"/>
      <c r="J4331" s="32"/>
      <c r="K4331" s="14">
        <f t="shared" si="3558"/>
        <v>0</v>
      </c>
      <c r="L4331" s="37"/>
      <c r="M4331" s="19"/>
      <c r="N4331" s="18"/>
      <c r="O4331" s="32"/>
      <c r="P4331" s="14">
        <f t="shared" si="3559"/>
        <v>0</v>
      </c>
      <c r="Q4331" s="15">
        <f t="shared" si="3541"/>
        <v>0</v>
      </c>
      <c r="S4331" s="30"/>
      <c r="T4331" s="31"/>
      <c r="U4331" s="32"/>
      <c r="V4331" s="33"/>
      <c r="W4331" s="32"/>
      <c r="X4331" s="14">
        <f t="shared" si="3554"/>
        <v>0</v>
      </c>
      <c r="Y4331" s="31"/>
      <c r="Z4331" s="32"/>
      <c r="AA4331" s="33"/>
      <c r="AB4331" s="32"/>
      <c r="AC4331" s="14">
        <f t="shared" si="3555"/>
        <v>0</v>
      </c>
      <c r="AD4331" s="31"/>
      <c r="AE4331" s="32"/>
      <c r="AF4331" s="33"/>
      <c r="AG4331" s="32"/>
      <c r="AH4331" s="14">
        <f t="shared" si="3556"/>
        <v>0</v>
      </c>
      <c r="AI4331" s="15">
        <f t="shared" si="3542"/>
        <v>0</v>
      </c>
    </row>
    <row r="4332" spans="1:36" x14ac:dyDescent="0.15">
      <c r="A4332" s="30"/>
      <c r="B4332" s="37"/>
      <c r="C4332" s="19"/>
      <c r="D4332" s="18"/>
      <c r="E4332" s="32"/>
      <c r="F4332" s="14">
        <f t="shared" si="3557"/>
        <v>0</v>
      </c>
      <c r="G4332" s="37"/>
      <c r="H4332" s="19"/>
      <c r="I4332" s="18"/>
      <c r="J4332" s="32"/>
      <c r="K4332" s="14">
        <f t="shared" si="3558"/>
        <v>0</v>
      </c>
      <c r="L4332" s="37"/>
      <c r="M4332" s="19"/>
      <c r="N4332" s="18"/>
      <c r="O4332" s="32"/>
      <c r="P4332" s="14">
        <f t="shared" si="3559"/>
        <v>0</v>
      </c>
      <c r="Q4332" s="15">
        <f t="shared" si="3541"/>
        <v>0</v>
      </c>
      <c r="S4332" s="30"/>
      <c r="T4332" s="31"/>
      <c r="U4332" s="32"/>
      <c r="V4332" s="33"/>
      <c r="W4332" s="32"/>
      <c r="X4332" s="14">
        <f t="shared" si="3554"/>
        <v>0</v>
      </c>
      <c r="Y4332" s="31"/>
      <c r="Z4332" s="32"/>
      <c r="AA4332" s="33"/>
      <c r="AB4332" s="32"/>
      <c r="AC4332" s="14">
        <f t="shared" si="3555"/>
        <v>0</v>
      </c>
      <c r="AD4332" s="31"/>
      <c r="AE4332" s="32"/>
      <c r="AF4332" s="33"/>
      <c r="AG4332" s="32"/>
      <c r="AH4332" s="14">
        <f t="shared" si="3556"/>
        <v>0</v>
      </c>
      <c r="AI4332" s="15">
        <f t="shared" si="3542"/>
        <v>0</v>
      </c>
    </row>
    <row r="4333" spans="1:36" x14ac:dyDescent="0.15">
      <c r="A4333" s="30"/>
      <c r="B4333" s="37"/>
      <c r="C4333" s="19"/>
      <c r="D4333" s="18"/>
      <c r="E4333" s="32"/>
      <c r="F4333" s="14">
        <f t="shared" si="3557"/>
        <v>0</v>
      </c>
      <c r="G4333" s="37"/>
      <c r="H4333" s="19"/>
      <c r="I4333" s="18"/>
      <c r="J4333" s="32"/>
      <c r="K4333" s="14">
        <f t="shared" si="3558"/>
        <v>0</v>
      </c>
      <c r="L4333" s="37"/>
      <c r="M4333" s="19"/>
      <c r="N4333" s="18"/>
      <c r="O4333" s="32"/>
      <c r="P4333" s="14">
        <f t="shared" si="3559"/>
        <v>0</v>
      </c>
      <c r="Q4333" s="15">
        <f t="shared" si="3541"/>
        <v>0</v>
      </c>
      <c r="S4333" s="7" t="s">
        <v>2251</v>
      </c>
      <c r="T4333" s="122">
        <v>10</v>
      </c>
      <c r="U4333" s="107">
        <v>15</v>
      </c>
      <c r="V4333" s="122">
        <v>10</v>
      </c>
      <c r="W4333" s="107">
        <v>5</v>
      </c>
      <c r="X4333" s="8">
        <f t="shared" ref="X4333" si="3560">SUM(T4333:W4333)</f>
        <v>40</v>
      </c>
      <c r="Y4333" s="121">
        <v>10</v>
      </c>
      <c r="Z4333" s="107">
        <v>15</v>
      </c>
      <c r="AA4333" s="122">
        <v>10</v>
      </c>
      <c r="AB4333" s="107">
        <v>5</v>
      </c>
      <c r="AC4333" s="8">
        <f t="shared" ref="AC4333" si="3561">SUM(Y4333:AB4333)</f>
        <v>40</v>
      </c>
      <c r="AD4333" s="121">
        <v>10</v>
      </c>
      <c r="AE4333" s="107">
        <v>15</v>
      </c>
      <c r="AF4333" s="122">
        <v>10</v>
      </c>
      <c r="AG4333" s="107">
        <v>5</v>
      </c>
      <c r="AH4333" s="8">
        <f t="shared" ref="AH4333" si="3562">SUM(AD4333:AG4333)</f>
        <v>40</v>
      </c>
      <c r="AI4333" s="9">
        <f t="shared" ref="AI4333" si="3563">X4333+AC4333+AH4333</f>
        <v>120</v>
      </c>
      <c r="AJ4333" s="61" t="s">
        <v>2252</v>
      </c>
    </row>
    <row r="4334" spans="1:36" x14ac:dyDescent="0.15">
      <c r="A4334" s="30"/>
      <c r="B4334" s="37"/>
      <c r="C4334" s="19"/>
      <c r="D4334" s="18"/>
      <c r="E4334" s="32"/>
      <c r="F4334" s="14">
        <f t="shared" si="3557"/>
        <v>0</v>
      </c>
      <c r="G4334" s="37"/>
      <c r="H4334" s="19"/>
      <c r="I4334" s="18"/>
      <c r="J4334" s="32"/>
      <c r="K4334" s="14">
        <f t="shared" si="3558"/>
        <v>0</v>
      </c>
      <c r="L4334" s="37"/>
      <c r="M4334" s="19"/>
      <c r="N4334" s="18"/>
      <c r="O4334" s="32"/>
      <c r="P4334" s="14">
        <f t="shared" si="3559"/>
        <v>0</v>
      </c>
      <c r="Q4334" s="15">
        <f t="shared" si="3541"/>
        <v>0</v>
      </c>
      <c r="S4334" s="7" t="s">
        <v>2960</v>
      </c>
      <c r="T4334" s="122">
        <v>10</v>
      </c>
      <c r="U4334" s="107">
        <v>15</v>
      </c>
      <c r="V4334" s="122">
        <v>10</v>
      </c>
      <c r="W4334" s="107">
        <v>5</v>
      </c>
      <c r="X4334" s="8">
        <f t="shared" si="3554"/>
        <v>40</v>
      </c>
      <c r="Y4334" s="121">
        <v>10</v>
      </c>
      <c r="Z4334" s="107">
        <v>15</v>
      </c>
      <c r="AA4334" s="122">
        <v>10</v>
      </c>
      <c r="AB4334" s="107">
        <v>5</v>
      </c>
      <c r="AC4334" s="8">
        <f t="shared" si="3555"/>
        <v>40</v>
      </c>
      <c r="AD4334" s="121">
        <v>10</v>
      </c>
      <c r="AE4334" s="107">
        <v>15</v>
      </c>
      <c r="AF4334" s="122">
        <v>10</v>
      </c>
      <c r="AG4334" s="107">
        <v>5</v>
      </c>
      <c r="AH4334" s="8">
        <f t="shared" si="3556"/>
        <v>40</v>
      </c>
      <c r="AI4334" s="9">
        <f t="shared" si="3542"/>
        <v>120</v>
      </c>
      <c r="AJ4334" s="61" t="s">
        <v>2961</v>
      </c>
    </row>
    <row r="4335" spans="1:36" x14ac:dyDescent="0.15">
      <c r="A4335" s="39"/>
      <c r="B4335" s="37"/>
      <c r="C4335" s="19"/>
      <c r="D4335" s="18"/>
      <c r="E4335" s="32"/>
      <c r="F4335" s="14">
        <f t="shared" si="3557"/>
        <v>0</v>
      </c>
      <c r="G4335" s="37"/>
      <c r="H4335" s="19"/>
      <c r="I4335" s="18"/>
      <c r="J4335" s="32"/>
      <c r="K4335" s="14">
        <f t="shared" si="3558"/>
        <v>0</v>
      </c>
      <c r="L4335" s="37"/>
      <c r="M4335" s="19"/>
      <c r="N4335" s="18"/>
      <c r="O4335" s="32"/>
      <c r="P4335" s="14">
        <f t="shared" si="3559"/>
        <v>0</v>
      </c>
      <c r="Q4335" s="15">
        <f t="shared" si="3541"/>
        <v>0</v>
      </c>
      <c r="S4335" s="7" t="s">
        <v>2951</v>
      </c>
      <c r="T4335" s="122">
        <v>10</v>
      </c>
      <c r="U4335" s="107">
        <v>15</v>
      </c>
      <c r="V4335" s="122">
        <v>10</v>
      </c>
      <c r="W4335" s="107">
        <v>5</v>
      </c>
      <c r="X4335" s="8">
        <f t="shared" si="3554"/>
        <v>40</v>
      </c>
      <c r="Y4335" s="121">
        <v>10</v>
      </c>
      <c r="Z4335" s="107">
        <v>15</v>
      </c>
      <c r="AA4335" s="122">
        <v>10</v>
      </c>
      <c r="AB4335" s="107">
        <v>5</v>
      </c>
      <c r="AC4335" s="8">
        <f t="shared" si="3555"/>
        <v>40</v>
      </c>
      <c r="AD4335" s="121">
        <v>10</v>
      </c>
      <c r="AE4335" s="107">
        <v>15</v>
      </c>
      <c r="AF4335" s="122">
        <v>10</v>
      </c>
      <c r="AG4335" s="107">
        <v>5</v>
      </c>
      <c r="AH4335" s="8">
        <f t="shared" si="3556"/>
        <v>40</v>
      </c>
      <c r="AI4335" s="9">
        <f t="shared" si="3542"/>
        <v>120</v>
      </c>
      <c r="AJ4335" s="61" t="s">
        <v>2952</v>
      </c>
    </row>
    <row r="4336" spans="1:36" x14ac:dyDescent="0.15">
      <c r="A4336" s="30"/>
      <c r="B4336" s="37"/>
      <c r="C4336" s="19"/>
      <c r="D4336" s="18"/>
      <c r="E4336" s="32"/>
      <c r="F4336" s="14">
        <f t="shared" si="3557"/>
        <v>0</v>
      </c>
      <c r="G4336" s="37"/>
      <c r="H4336" s="19"/>
      <c r="I4336" s="18"/>
      <c r="J4336" s="32"/>
      <c r="K4336" s="14">
        <f t="shared" si="3558"/>
        <v>0</v>
      </c>
      <c r="L4336" s="37"/>
      <c r="M4336" s="19"/>
      <c r="N4336" s="18"/>
      <c r="O4336" s="32"/>
      <c r="P4336" s="14">
        <f t="shared" si="3559"/>
        <v>0</v>
      </c>
      <c r="Q4336" s="15">
        <f t="shared" si="3541"/>
        <v>0</v>
      </c>
      <c r="S4336" s="115" t="s">
        <v>2898</v>
      </c>
      <c r="T4336" s="188">
        <v>0</v>
      </c>
      <c r="U4336" s="187">
        <v>0</v>
      </c>
      <c r="V4336" s="188">
        <v>0</v>
      </c>
      <c r="W4336" s="190"/>
      <c r="X4336" s="96">
        <f t="shared" si="3554"/>
        <v>0</v>
      </c>
      <c r="Y4336" s="186">
        <v>0</v>
      </c>
      <c r="Z4336" s="187">
        <v>0</v>
      </c>
      <c r="AA4336" s="188">
        <v>0</v>
      </c>
      <c r="AB4336" s="190"/>
      <c r="AC4336" s="96">
        <f t="shared" si="3555"/>
        <v>0</v>
      </c>
      <c r="AD4336" s="186">
        <v>0</v>
      </c>
      <c r="AE4336" s="187">
        <v>0</v>
      </c>
      <c r="AF4336" s="188">
        <v>0</v>
      </c>
      <c r="AG4336" s="190"/>
      <c r="AH4336" s="96">
        <f t="shared" si="3556"/>
        <v>0</v>
      </c>
      <c r="AI4336" s="97">
        <f t="shared" si="3542"/>
        <v>0</v>
      </c>
    </row>
    <row r="4337" spans="1:36" x14ac:dyDescent="0.15">
      <c r="A4337" s="30"/>
      <c r="B4337" s="37"/>
      <c r="C4337" s="19"/>
      <c r="D4337" s="18"/>
      <c r="E4337" s="32"/>
      <c r="F4337" s="14">
        <f t="shared" si="3557"/>
        <v>0</v>
      </c>
      <c r="G4337" s="37"/>
      <c r="H4337" s="19"/>
      <c r="I4337" s="18"/>
      <c r="J4337" s="32"/>
      <c r="K4337" s="14">
        <f t="shared" si="3558"/>
        <v>0</v>
      </c>
      <c r="L4337" s="37"/>
      <c r="M4337" s="19"/>
      <c r="N4337" s="18"/>
      <c r="O4337" s="32"/>
      <c r="P4337" s="14">
        <f t="shared" si="3559"/>
        <v>0</v>
      </c>
      <c r="Q4337" s="15">
        <f t="shared" si="3541"/>
        <v>0</v>
      </c>
      <c r="S4337" s="53" t="s">
        <v>2899</v>
      </c>
      <c r="T4337" s="122">
        <v>14</v>
      </c>
      <c r="U4337" s="107">
        <v>4</v>
      </c>
      <c r="V4337" s="122">
        <v>6</v>
      </c>
      <c r="W4337" s="189"/>
      <c r="X4337" s="8">
        <f t="shared" si="3554"/>
        <v>24</v>
      </c>
      <c r="Y4337" s="121">
        <v>6</v>
      </c>
      <c r="Z4337" s="107">
        <v>10</v>
      </c>
      <c r="AA4337" s="122">
        <v>6</v>
      </c>
      <c r="AB4337" s="189"/>
      <c r="AC4337" s="8">
        <f t="shared" si="3555"/>
        <v>22</v>
      </c>
      <c r="AD4337" s="121">
        <v>14</v>
      </c>
      <c r="AE4337" s="107">
        <v>20</v>
      </c>
      <c r="AF4337" s="122">
        <v>12</v>
      </c>
      <c r="AG4337" s="189"/>
      <c r="AH4337" s="8">
        <f t="shared" si="3556"/>
        <v>46</v>
      </c>
      <c r="AI4337" s="9">
        <f t="shared" si="3542"/>
        <v>92</v>
      </c>
      <c r="AJ4337" s="61" t="s">
        <v>2900</v>
      </c>
    </row>
    <row r="4338" spans="1:36" x14ac:dyDescent="0.15">
      <c r="A4338" s="13"/>
      <c r="B4338" s="37"/>
      <c r="C4338" s="19"/>
      <c r="D4338" s="18"/>
      <c r="E4338" s="32"/>
      <c r="F4338" s="14">
        <f t="shared" si="3557"/>
        <v>0</v>
      </c>
      <c r="G4338" s="37"/>
      <c r="H4338" s="19"/>
      <c r="I4338" s="18"/>
      <c r="J4338" s="32"/>
      <c r="K4338" s="14">
        <f t="shared" si="3558"/>
        <v>0</v>
      </c>
      <c r="L4338" s="37"/>
      <c r="M4338" s="19"/>
      <c r="N4338" s="18"/>
      <c r="O4338" s="32"/>
      <c r="P4338" s="14">
        <f t="shared" si="3559"/>
        <v>0</v>
      </c>
      <c r="Q4338" s="15">
        <f t="shared" si="3541"/>
        <v>0</v>
      </c>
      <c r="S4338" s="115" t="s">
        <v>2944</v>
      </c>
      <c r="T4338" s="186">
        <v>-20</v>
      </c>
      <c r="U4338" s="187">
        <v>-30</v>
      </c>
      <c r="V4338" s="188">
        <v>-20</v>
      </c>
      <c r="W4338" s="187">
        <v>-30</v>
      </c>
      <c r="X4338" s="96">
        <f t="shared" ref="X4338:X4339" si="3564">SUM(T4338:W4338)</f>
        <v>-100</v>
      </c>
      <c r="Y4338" s="186">
        <v>-30</v>
      </c>
      <c r="Z4338" s="187">
        <v>-30</v>
      </c>
      <c r="AA4338" s="188">
        <v>-40</v>
      </c>
      <c r="AB4338" s="187">
        <v>-50</v>
      </c>
      <c r="AC4338" s="96">
        <f t="shared" ref="AC4338:AC4339" si="3565">SUM(Y4338:AB4338)</f>
        <v>-150</v>
      </c>
      <c r="AD4338" s="186">
        <v>-10</v>
      </c>
      <c r="AE4338" s="187">
        <v>-30</v>
      </c>
      <c r="AF4338" s="188">
        <v>-30</v>
      </c>
      <c r="AG4338" s="187">
        <v>-20</v>
      </c>
      <c r="AH4338" s="96">
        <f t="shared" ref="AH4338:AH4339" si="3566">SUM(AD4338:AG4338)</f>
        <v>-90</v>
      </c>
      <c r="AI4338" s="97">
        <f t="shared" ref="AI4338:AI4339" si="3567">X4338+AC4338+AH4338</f>
        <v>-340</v>
      </c>
      <c r="AJ4338" s="61"/>
    </row>
    <row r="4339" spans="1:36" ht="14.25" thickBot="1" x14ac:dyDescent="0.2">
      <c r="A4339" s="13"/>
      <c r="B4339" s="37"/>
      <c r="C4339" s="19"/>
      <c r="D4339" s="18"/>
      <c r="E4339" s="106"/>
      <c r="F4339" s="14">
        <f t="shared" si="3557"/>
        <v>0</v>
      </c>
      <c r="G4339" s="37"/>
      <c r="H4339" s="19"/>
      <c r="I4339" s="18"/>
      <c r="J4339" s="32"/>
      <c r="K4339" s="14">
        <f t="shared" si="3558"/>
        <v>0</v>
      </c>
      <c r="L4339" s="37"/>
      <c r="M4339" s="19"/>
      <c r="N4339" s="18"/>
      <c r="O4339" s="106"/>
      <c r="P4339" s="14">
        <f t="shared" si="3559"/>
        <v>0</v>
      </c>
      <c r="Q4339" s="24">
        <f t="shared" si="3541"/>
        <v>0</v>
      </c>
      <c r="S4339" s="7" t="s">
        <v>2943</v>
      </c>
      <c r="T4339" s="121">
        <v>65</v>
      </c>
      <c r="U4339" s="107">
        <v>84</v>
      </c>
      <c r="V4339" s="122">
        <v>70</v>
      </c>
      <c r="W4339" s="107">
        <v>70</v>
      </c>
      <c r="X4339" s="8">
        <f t="shared" si="3564"/>
        <v>289</v>
      </c>
      <c r="Y4339" s="121">
        <v>104</v>
      </c>
      <c r="Z4339" s="107">
        <v>156</v>
      </c>
      <c r="AA4339" s="122">
        <v>156</v>
      </c>
      <c r="AB4339" s="107">
        <v>156</v>
      </c>
      <c r="AC4339" s="8">
        <f t="shared" si="3565"/>
        <v>572</v>
      </c>
      <c r="AD4339" s="121">
        <v>49</v>
      </c>
      <c r="AE4339" s="107">
        <v>70</v>
      </c>
      <c r="AF4339" s="122">
        <v>70</v>
      </c>
      <c r="AG4339" s="107">
        <v>70</v>
      </c>
      <c r="AH4339" s="8">
        <f t="shared" si="3566"/>
        <v>259</v>
      </c>
      <c r="AI4339" s="9">
        <f t="shared" si="3567"/>
        <v>1120</v>
      </c>
      <c r="AJ4339" s="61" t="s">
        <v>2945</v>
      </c>
    </row>
    <row r="4340" spans="1:36" ht="14.25" thickBot="1" x14ac:dyDescent="0.2">
      <c r="A4340" s="3" t="s">
        <v>11</v>
      </c>
      <c r="B4340" s="26">
        <f>SUM(B4316:B4339)</f>
        <v>0</v>
      </c>
      <c r="C4340" s="26">
        <f t="shared" ref="C4340:E4340" si="3568">SUM(C4316:C4339)</f>
        <v>0</v>
      </c>
      <c r="D4340" s="26">
        <f t="shared" si="3568"/>
        <v>0</v>
      </c>
      <c r="E4340" s="26">
        <f t="shared" si="3568"/>
        <v>0</v>
      </c>
      <c r="F4340" s="40">
        <f>SUM(F4316:F4339)</f>
        <v>0</v>
      </c>
      <c r="G4340" s="26">
        <f t="shared" ref="G4340:Q4340" si="3569">SUM(G4316:G4339)</f>
        <v>0</v>
      </c>
      <c r="H4340" s="26">
        <f t="shared" si="3569"/>
        <v>0</v>
      </c>
      <c r="I4340" s="27">
        <f t="shared" si="3569"/>
        <v>0</v>
      </c>
      <c r="J4340" s="27">
        <f t="shared" si="3569"/>
        <v>0</v>
      </c>
      <c r="K4340" s="40">
        <f t="shared" si="3569"/>
        <v>0</v>
      </c>
      <c r="L4340" s="26">
        <f t="shared" si="3569"/>
        <v>0</v>
      </c>
      <c r="M4340" s="26">
        <f t="shared" si="3569"/>
        <v>0</v>
      </c>
      <c r="N4340" s="26">
        <f t="shared" si="3569"/>
        <v>0</v>
      </c>
      <c r="O4340" s="26">
        <f t="shared" si="3569"/>
        <v>0</v>
      </c>
      <c r="P4340" s="40">
        <f t="shared" si="3569"/>
        <v>0</v>
      </c>
      <c r="Q4340" s="41">
        <f t="shared" si="3569"/>
        <v>0</v>
      </c>
      <c r="S4340" s="3" t="s">
        <v>11</v>
      </c>
      <c r="T4340" s="26">
        <f t="shared" ref="T4340:AI4340" si="3570">SUM(T4316:T4339)</f>
        <v>89</v>
      </c>
      <c r="U4340" s="26">
        <f t="shared" si="3570"/>
        <v>103</v>
      </c>
      <c r="V4340" s="26">
        <f t="shared" si="3570"/>
        <v>86</v>
      </c>
      <c r="W4340" s="26">
        <f t="shared" si="3570"/>
        <v>55</v>
      </c>
      <c r="X4340" s="40">
        <f t="shared" si="3570"/>
        <v>333</v>
      </c>
      <c r="Y4340" s="26">
        <f t="shared" si="3570"/>
        <v>110</v>
      </c>
      <c r="Z4340" s="26">
        <f t="shared" si="3570"/>
        <v>181</v>
      </c>
      <c r="AA4340" s="27">
        <f t="shared" si="3570"/>
        <v>152</v>
      </c>
      <c r="AB4340" s="27">
        <f t="shared" si="3570"/>
        <v>121</v>
      </c>
      <c r="AC4340" s="40">
        <f t="shared" si="3570"/>
        <v>564</v>
      </c>
      <c r="AD4340" s="26">
        <f t="shared" si="3570"/>
        <v>83</v>
      </c>
      <c r="AE4340" s="26">
        <f t="shared" si="3570"/>
        <v>105</v>
      </c>
      <c r="AF4340" s="26">
        <f t="shared" si="3570"/>
        <v>82</v>
      </c>
      <c r="AG4340" s="26">
        <f t="shared" si="3570"/>
        <v>65</v>
      </c>
      <c r="AH4340" s="40">
        <f t="shared" si="3570"/>
        <v>335</v>
      </c>
      <c r="AI4340" s="41">
        <f t="shared" si="3570"/>
        <v>1232</v>
      </c>
    </row>
    <row r="4341" spans="1:36" ht="14.25" thickBot="1" x14ac:dyDescent="0.2">
      <c r="A4341" s="42" t="s">
        <v>12</v>
      </c>
      <c r="B4341" s="43">
        <f>B4315-B4340</f>
        <v>14</v>
      </c>
      <c r="C4341" s="43">
        <f t="shared" ref="C4341:Q4341" si="3571">C4315-C4340</f>
        <v>13</v>
      </c>
      <c r="D4341" s="43">
        <f t="shared" si="3571"/>
        <v>7</v>
      </c>
      <c r="E4341" s="43">
        <f t="shared" si="3571"/>
        <v>6</v>
      </c>
      <c r="F4341" s="43">
        <f t="shared" si="3571"/>
        <v>40</v>
      </c>
      <c r="G4341" s="43">
        <f t="shared" si="3571"/>
        <v>4</v>
      </c>
      <c r="H4341" s="43">
        <f t="shared" si="3571"/>
        <v>4</v>
      </c>
      <c r="I4341" s="43">
        <f t="shared" si="3571"/>
        <v>1</v>
      </c>
      <c r="J4341" s="43">
        <f t="shared" si="3571"/>
        <v>10</v>
      </c>
      <c r="K4341" s="43">
        <f t="shared" si="3571"/>
        <v>19</v>
      </c>
      <c r="L4341" s="43">
        <f t="shared" si="3571"/>
        <v>8</v>
      </c>
      <c r="M4341" s="43">
        <f t="shared" si="3571"/>
        <v>14</v>
      </c>
      <c r="N4341" s="43">
        <f t="shared" si="3571"/>
        <v>10</v>
      </c>
      <c r="O4341" s="43">
        <f t="shared" si="3571"/>
        <v>5</v>
      </c>
      <c r="P4341" s="43">
        <f t="shared" si="3571"/>
        <v>37</v>
      </c>
      <c r="Q4341" s="41">
        <f t="shared" si="3571"/>
        <v>96</v>
      </c>
      <c r="S4341" s="42" t="s">
        <v>12</v>
      </c>
      <c r="T4341" s="43">
        <f>T4315-T4340</f>
        <v>358</v>
      </c>
      <c r="U4341" s="43">
        <f t="shared" ref="U4341:AI4341" si="3572">U4315-U4340</f>
        <v>483</v>
      </c>
      <c r="V4341" s="43">
        <f t="shared" si="3572"/>
        <v>297</v>
      </c>
      <c r="W4341" s="43">
        <f t="shared" si="3572"/>
        <v>249</v>
      </c>
      <c r="X4341" s="43">
        <f t="shared" si="3572"/>
        <v>1387</v>
      </c>
      <c r="Y4341" s="43">
        <f t="shared" si="3572"/>
        <v>155</v>
      </c>
      <c r="Z4341" s="43">
        <f t="shared" si="3572"/>
        <v>392</v>
      </c>
      <c r="AA4341" s="43">
        <f t="shared" si="3572"/>
        <v>388</v>
      </c>
      <c r="AB4341" s="43">
        <f t="shared" si="3572"/>
        <v>127</v>
      </c>
      <c r="AC4341" s="43">
        <f t="shared" si="3572"/>
        <v>1062</v>
      </c>
      <c r="AD4341" s="43">
        <f t="shared" si="3572"/>
        <v>419</v>
      </c>
      <c r="AE4341" s="43">
        <f t="shared" si="3572"/>
        <v>422</v>
      </c>
      <c r="AF4341" s="43">
        <f t="shared" si="3572"/>
        <v>498</v>
      </c>
      <c r="AG4341" s="43">
        <f t="shared" si="3572"/>
        <v>338</v>
      </c>
      <c r="AH4341" s="43">
        <f t="shared" si="3572"/>
        <v>1677</v>
      </c>
      <c r="AI4341" s="41">
        <f t="shared" si="3572"/>
        <v>4126</v>
      </c>
    </row>
    <row r="4342" spans="1:36" x14ac:dyDescent="0.15">
      <c r="S4342" s="174" t="s">
        <v>2782</v>
      </c>
      <c r="T4342" s="221">
        <f>T4341/$X$4341*100</f>
        <v>25.811103100216293</v>
      </c>
      <c r="U4342" s="221">
        <f t="shared" ref="U4342:X4342" si="3573">U4341/$X$4341*100</f>
        <v>34.823359769286228</v>
      </c>
      <c r="V4342" s="221">
        <f t="shared" si="3573"/>
        <v>21.413121845710165</v>
      </c>
      <c r="W4342" s="221">
        <f t="shared" si="3573"/>
        <v>17.95241528478731</v>
      </c>
      <c r="X4342" s="221">
        <f t="shared" si="3573"/>
        <v>100</v>
      </c>
      <c r="Y4342" s="221">
        <f>Y4341/$AC$4341*100</f>
        <v>14.595103578154426</v>
      </c>
      <c r="Z4342" s="221">
        <f t="shared" ref="Z4342:AC4342" si="3574">Z4341/$AC$4341*100</f>
        <v>36.911487758945391</v>
      </c>
      <c r="AA4342" s="221">
        <f t="shared" si="3574"/>
        <v>36.534839924670429</v>
      </c>
      <c r="AB4342" s="221">
        <f t="shared" si="3574"/>
        <v>11.958568738229754</v>
      </c>
      <c r="AC4342" s="221">
        <f t="shared" si="3574"/>
        <v>100</v>
      </c>
      <c r="AD4342" s="221">
        <f>AD4341/$AH$4341*100</f>
        <v>24.985092426952892</v>
      </c>
      <c r="AE4342" s="221">
        <f t="shared" ref="AE4342:AH4342" si="3575">AE4341/$AH$4341*100</f>
        <v>25.16398330351819</v>
      </c>
      <c r="AF4342" s="221">
        <f t="shared" si="3575"/>
        <v>29.695885509838998</v>
      </c>
      <c r="AG4342" s="221">
        <f t="shared" si="3575"/>
        <v>20.155038759689923</v>
      </c>
      <c r="AH4342" s="221">
        <f t="shared" si="3575"/>
        <v>100</v>
      </c>
    </row>
    <row r="4343" spans="1:36" x14ac:dyDescent="0.15">
      <c r="S4343" s="172" t="s">
        <v>2781</v>
      </c>
      <c r="T4343" s="138">
        <v>23.7</v>
      </c>
      <c r="U4343" s="138">
        <v>32.6</v>
      </c>
      <c r="V4343" s="138">
        <v>26.6</v>
      </c>
      <c r="W4343" s="138">
        <v>17.100000000000001</v>
      </c>
      <c r="X4343" s="138">
        <v>100</v>
      </c>
      <c r="Y4343" s="138">
        <v>23</v>
      </c>
      <c r="Z4343" s="138">
        <v>33.799999999999997</v>
      </c>
      <c r="AA4343" s="138">
        <v>26</v>
      </c>
      <c r="AB4343" s="138">
        <v>17.3</v>
      </c>
      <c r="AC4343" s="138">
        <v>100</v>
      </c>
      <c r="AD4343" s="138">
        <v>23.3</v>
      </c>
      <c r="AE4343" s="138">
        <v>33.5</v>
      </c>
      <c r="AF4343" s="138">
        <v>27.3</v>
      </c>
      <c r="AG4343" s="138">
        <v>15.9</v>
      </c>
      <c r="AH4343" s="138">
        <v>100</v>
      </c>
      <c r="AI4343" s="150"/>
    </row>
    <row r="4344" spans="1:36" ht="21.75" thickBot="1" x14ac:dyDescent="0.25">
      <c r="A4344" s="50" t="s">
        <v>13</v>
      </c>
      <c r="B4344" s="51"/>
      <c r="C4344" s="51"/>
      <c r="D4344" s="51"/>
      <c r="E4344" s="51"/>
      <c r="F4344" s="54" t="s">
        <v>26</v>
      </c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S4344" s="50" t="s">
        <v>14</v>
      </c>
      <c r="T4344" s="51"/>
      <c r="U4344" s="51"/>
      <c r="V4344" s="51"/>
      <c r="W4344" s="51"/>
      <c r="X4344" s="163">
        <v>27.1</v>
      </c>
      <c r="Y4344" s="1"/>
      <c r="Z4344" s="1"/>
      <c r="AA4344" s="1"/>
      <c r="AB4344" s="1"/>
      <c r="AC4344" s="162">
        <v>43.5</v>
      </c>
      <c r="AD4344" s="1"/>
      <c r="AE4344" s="1"/>
      <c r="AF4344" s="1"/>
      <c r="AG4344" s="1"/>
      <c r="AH4344" s="162">
        <v>29.5</v>
      </c>
    </row>
    <row r="4345" spans="1:36" ht="14.25" thickBot="1" x14ac:dyDescent="0.2">
      <c r="A4345" s="2" t="s">
        <v>0</v>
      </c>
      <c r="B4345" s="225" t="s">
        <v>15</v>
      </c>
      <c r="C4345" s="225"/>
      <c r="D4345" s="225"/>
      <c r="E4345" s="225"/>
      <c r="F4345" s="226"/>
      <c r="G4345" s="225" t="s">
        <v>1</v>
      </c>
      <c r="H4345" s="225"/>
      <c r="I4345" s="225"/>
      <c r="J4345" s="225"/>
      <c r="K4345" s="226"/>
      <c r="L4345" s="225" t="s">
        <v>16</v>
      </c>
      <c r="M4345" s="225"/>
      <c r="N4345" s="225"/>
      <c r="O4345" s="225"/>
      <c r="P4345" s="225"/>
      <c r="Q4345" s="227" t="s">
        <v>2</v>
      </c>
      <c r="S4345" s="2" t="s">
        <v>0</v>
      </c>
      <c r="T4345" s="224" t="s">
        <v>15</v>
      </c>
      <c r="U4345" s="225"/>
      <c r="V4345" s="225"/>
      <c r="W4345" s="225"/>
      <c r="X4345" s="226"/>
      <c r="Y4345" s="224" t="s">
        <v>1</v>
      </c>
      <c r="Z4345" s="225"/>
      <c r="AA4345" s="225"/>
      <c r="AB4345" s="225"/>
      <c r="AC4345" s="226"/>
      <c r="AD4345" s="224" t="s">
        <v>16</v>
      </c>
      <c r="AE4345" s="225"/>
      <c r="AF4345" s="225"/>
      <c r="AG4345" s="225"/>
      <c r="AH4345" s="226"/>
      <c r="AI4345" s="227" t="s">
        <v>2</v>
      </c>
    </row>
    <row r="4346" spans="1:36" ht="14.25" thickBot="1" x14ac:dyDescent="0.2">
      <c r="A4346" s="2" t="s">
        <v>3</v>
      </c>
      <c r="B4346" s="3" t="s">
        <v>4</v>
      </c>
      <c r="C4346" s="2" t="s">
        <v>5</v>
      </c>
      <c r="D4346" s="4" t="s">
        <v>6</v>
      </c>
      <c r="E4346" s="2" t="s">
        <v>821</v>
      </c>
      <c r="F4346" s="2" t="s">
        <v>7</v>
      </c>
      <c r="G4346" s="3" t="s">
        <v>4</v>
      </c>
      <c r="H4346" s="2" t="s">
        <v>5</v>
      </c>
      <c r="I4346" s="4" t="s">
        <v>6</v>
      </c>
      <c r="J4346" s="2" t="s">
        <v>820</v>
      </c>
      <c r="K4346" s="2" t="s">
        <v>7</v>
      </c>
      <c r="L4346" s="3" t="s">
        <v>4</v>
      </c>
      <c r="M4346" s="2" t="s">
        <v>5</v>
      </c>
      <c r="N4346" s="4" t="s">
        <v>6</v>
      </c>
      <c r="O4346" s="2" t="s">
        <v>820</v>
      </c>
      <c r="P4346" s="3" t="s">
        <v>7</v>
      </c>
      <c r="Q4346" s="228"/>
      <c r="S4346" s="2" t="s">
        <v>1954</v>
      </c>
      <c r="T4346" s="177" t="s">
        <v>2565</v>
      </c>
      <c r="U4346" s="178" t="s">
        <v>2566</v>
      </c>
      <c r="V4346" s="179" t="s">
        <v>2567</v>
      </c>
      <c r="W4346" s="178" t="s">
        <v>2568</v>
      </c>
      <c r="X4346" s="2" t="s">
        <v>7</v>
      </c>
      <c r="Y4346" s="177" t="s">
        <v>2565</v>
      </c>
      <c r="Z4346" s="178" t="s">
        <v>2566</v>
      </c>
      <c r="AA4346" s="179" t="s">
        <v>2567</v>
      </c>
      <c r="AB4346" s="178" t="s">
        <v>2568</v>
      </c>
      <c r="AC4346" s="2" t="s">
        <v>7</v>
      </c>
      <c r="AD4346" s="177" t="s">
        <v>2565</v>
      </c>
      <c r="AE4346" s="178" t="s">
        <v>2566</v>
      </c>
      <c r="AF4346" s="179" t="s">
        <v>2567</v>
      </c>
      <c r="AG4346" s="178" t="s">
        <v>2568</v>
      </c>
      <c r="AH4346" s="3" t="s">
        <v>7</v>
      </c>
      <c r="AI4346" s="228"/>
    </row>
    <row r="4347" spans="1:36" x14ac:dyDescent="0.15">
      <c r="A4347" s="5" t="s">
        <v>12</v>
      </c>
      <c r="B4347" s="6">
        <f>B4341</f>
        <v>14</v>
      </c>
      <c r="C4347" s="7">
        <f>C4341</f>
        <v>13</v>
      </c>
      <c r="D4347" s="6">
        <f>D4341</f>
        <v>7</v>
      </c>
      <c r="E4347" s="7">
        <f>E4341</f>
        <v>6</v>
      </c>
      <c r="F4347" s="8">
        <f>SUM(B4347:E4347)</f>
        <v>40</v>
      </c>
      <c r="G4347" s="6">
        <f>G4341</f>
        <v>4</v>
      </c>
      <c r="H4347" s="7">
        <f>H4341</f>
        <v>4</v>
      </c>
      <c r="I4347" s="6">
        <f>I4341</f>
        <v>1</v>
      </c>
      <c r="J4347" s="7">
        <f>J4341</f>
        <v>10</v>
      </c>
      <c r="K4347" s="8">
        <f>SUM(G4347:J4347)</f>
        <v>19</v>
      </c>
      <c r="L4347" s="6">
        <f>L4341</f>
        <v>8</v>
      </c>
      <c r="M4347" s="7">
        <f>M4341</f>
        <v>14</v>
      </c>
      <c r="N4347" s="6">
        <f>N4341</f>
        <v>10</v>
      </c>
      <c r="O4347" s="7">
        <f>O4341</f>
        <v>5</v>
      </c>
      <c r="P4347" s="8">
        <f>SUM(L4347:O4347)</f>
        <v>37</v>
      </c>
      <c r="Q4347" s="9">
        <f>F4347+K4347+P4347</f>
        <v>96</v>
      </c>
      <c r="S4347" s="5" t="s">
        <v>12</v>
      </c>
      <c r="T4347" s="6">
        <f>T4341</f>
        <v>358</v>
      </c>
      <c r="U4347" s="7">
        <f>U4341</f>
        <v>483</v>
      </c>
      <c r="V4347" s="6">
        <f>V4341</f>
        <v>297</v>
      </c>
      <c r="W4347" s="7">
        <f>W4341</f>
        <v>249</v>
      </c>
      <c r="X4347" s="8">
        <f>SUM(T4347:W4347)</f>
        <v>1387</v>
      </c>
      <c r="Y4347" s="6">
        <f>Y4341</f>
        <v>155</v>
      </c>
      <c r="Z4347" s="7">
        <f>Z4341</f>
        <v>392</v>
      </c>
      <c r="AA4347" s="6">
        <f>AA4341</f>
        <v>388</v>
      </c>
      <c r="AB4347" s="7">
        <f>AB4341</f>
        <v>127</v>
      </c>
      <c r="AC4347" s="8">
        <f>SUM(Y4347:AB4347)</f>
        <v>1062</v>
      </c>
      <c r="AD4347" s="7">
        <f>AD4341</f>
        <v>419</v>
      </c>
      <c r="AE4347" s="7">
        <f>AE4341</f>
        <v>422</v>
      </c>
      <c r="AF4347" s="6">
        <f>AF4341</f>
        <v>498</v>
      </c>
      <c r="AG4347" s="7">
        <f>AG4341</f>
        <v>338</v>
      </c>
      <c r="AH4347" s="8">
        <f>SUM(AD4347:AG4347)</f>
        <v>1677</v>
      </c>
      <c r="AI4347" s="9">
        <f>X4347+AC4347+AH4347</f>
        <v>4126</v>
      </c>
    </row>
    <row r="4348" spans="1:36" x14ac:dyDescent="0.15">
      <c r="A4348" s="11" t="s">
        <v>9</v>
      </c>
      <c r="B4348" s="31"/>
      <c r="C4348" s="32"/>
      <c r="D4348" s="33"/>
      <c r="E4348" s="32"/>
      <c r="F4348" s="14">
        <f t="shared" ref="F4348:F4357" si="3576">SUM(B4348:E4348)</f>
        <v>0</v>
      </c>
      <c r="G4348" s="31"/>
      <c r="H4348" s="32"/>
      <c r="I4348" s="33"/>
      <c r="J4348" s="32"/>
      <c r="K4348" s="14">
        <f t="shared" ref="K4348:K4357" si="3577">SUM(G4348:J4348)</f>
        <v>0</v>
      </c>
      <c r="L4348" s="31"/>
      <c r="M4348" s="32"/>
      <c r="N4348" s="33"/>
      <c r="O4348" s="32"/>
      <c r="P4348" s="14">
        <f t="shared" ref="P4348:P4357" si="3578">SUM(L4348:O4348)</f>
        <v>0</v>
      </c>
      <c r="Q4348" s="15">
        <f t="shared" ref="Q4348:Q4382" si="3579">F4348+K4348+P4348</f>
        <v>0</v>
      </c>
      <c r="S4348" s="11" t="s">
        <v>9</v>
      </c>
      <c r="T4348" s="12"/>
      <c r="U4348" s="13"/>
      <c r="V4348" s="12"/>
      <c r="W4348" s="30"/>
      <c r="X4348" s="14">
        <f>SUM(T4348:W4348)</f>
        <v>0</v>
      </c>
      <c r="Y4348" s="12"/>
      <c r="Z4348" s="13"/>
      <c r="AA4348" s="12"/>
      <c r="AB4348" s="30"/>
      <c r="AC4348" s="14">
        <f>SUM(Y4348:AB4348)</f>
        <v>0</v>
      </c>
      <c r="AD4348" s="12"/>
      <c r="AE4348" s="13"/>
      <c r="AF4348" s="12"/>
      <c r="AG4348" s="30"/>
      <c r="AH4348" s="14">
        <f>SUM(AD4348:AG4348)</f>
        <v>0</v>
      </c>
      <c r="AI4348" s="15">
        <f t="shared" ref="AI4348:AI4380" si="3580">X4348+AC4348+AH4348</f>
        <v>0</v>
      </c>
    </row>
    <row r="4349" spans="1:36" x14ac:dyDescent="0.15">
      <c r="A4349" s="11" t="s">
        <v>9</v>
      </c>
      <c r="B4349" s="37"/>
      <c r="C4349" s="19"/>
      <c r="D4349" s="18"/>
      <c r="E4349" s="32"/>
      <c r="F4349" s="14">
        <f t="shared" si="3576"/>
        <v>0</v>
      </c>
      <c r="G4349" s="37"/>
      <c r="H4349" s="19"/>
      <c r="I4349" s="18"/>
      <c r="J4349" s="32"/>
      <c r="K4349" s="14">
        <f t="shared" si="3577"/>
        <v>0</v>
      </c>
      <c r="L4349" s="37"/>
      <c r="M4349" s="19"/>
      <c r="N4349" s="18"/>
      <c r="O4349" s="32"/>
      <c r="P4349" s="14">
        <f t="shared" si="3578"/>
        <v>0</v>
      </c>
      <c r="Q4349" s="15">
        <f t="shared" si="3579"/>
        <v>0</v>
      </c>
      <c r="S4349" s="5" t="s">
        <v>2938</v>
      </c>
      <c r="T4349" s="44">
        <v>200</v>
      </c>
      <c r="U4349" s="45">
        <v>300</v>
      </c>
      <c r="V4349" s="44">
        <v>300</v>
      </c>
      <c r="W4349" s="108">
        <v>150</v>
      </c>
      <c r="X4349" s="8">
        <f t="shared" ref="X4349" si="3581">SUM(T4349:W4349)</f>
        <v>950</v>
      </c>
      <c r="Y4349" s="44">
        <v>450</v>
      </c>
      <c r="Z4349" s="45">
        <v>600</v>
      </c>
      <c r="AA4349" s="44">
        <v>400</v>
      </c>
      <c r="AB4349" s="108">
        <v>350</v>
      </c>
      <c r="AC4349" s="8">
        <f t="shared" ref="AC4349" si="3582">SUM(Y4349:AB4349)</f>
        <v>1800</v>
      </c>
      <c r="AD4349" s="44">
        <v>230</v>
      </c>
      <c r="AE4349" s="45">
        <v>400</v>
      </c>
      <c r="AF4349" s="44">
        <v>200</v>
      </c>
      <c r="AG4349" s="108">
        <v>120</v>
      </c>
      <c r="AH4349" s="8">
        <f t="shared" ref="AH4349" si="3583">SUM(AD4349:AG4349)</f>
        <v>950</v>
      </c>
      <c r="AI4349" s="9">
        <f t="shared" si="3580"/>
        <v>3700</v>
      </c>
      <c r="AJ4349" s="55">
        <v>46296</v>
      </c>
    </row>
    <row r="4350" spans="1:36" x14ac:dyDescent="0.15">
      <c r="A4350" s="11" t="s">
        <v>9</v>
      </c>
      <c r="B4350" s="12"/>
      <c r="C4350" s="13"/>
      <c r="D4350" s="12"/>
      <c r="E4350" s="30"/>
      <c r="F4350" s="14">
        <f t="shared" si="3576"/>
        <v>0</v>
      </c>
      <c r="G4350" s="12"/>
      <c r="H4350" s="13"/>
      <c r="I4350" s="12"/>
      <c r="J4350" s="30"/>
      <c r="K4350" s="14">
        <f t="shared" si="3577"/>
        <v>0</v>
      </c>
      <c r="L4350" s="12"/>
      <c r="M4350" s="13"/>
      <c r="N4350" s="12"/>
      <c r="O4350" s="30"/>
      <c r="P4350" s="14">
        <f t="shared" si="3578"/>
        <v>0</v>
      </c>
      <c r="Q4350" s="15">
        <f t="shared" si="3579"/>
        <v>0</v>
      </c>
      <c r="S4350" s="11" t="s">
        <v>9</v>
      </c>
      <c r="T4350" s="46"/>
      <c r="U4350" s="47"/>
      <c r="V4350" s="46"/>
      <c r="W4350" s="88"/>
      <c r="X4350" s="14">
        <f t="shared" ref="X4350:X4357" si="3584">SUM(T4350:W4350)</f>
        <v>0</v>
      </c>
      <c r="Y4350" s="46"/>
      <c r="Z4350" s="47"/>
      <c r="AA4350" s="46"/>
      <c r="AB4350" s="88"/>
      <c r="AC4350" s="14">
        <f t="shared" ref="AC4350:AC4357" si="3585">SUM(Y4350:AB4350)</f>
        <v>0</v>
      </c>
      <c r="AD4350" s="46"/>
      <c r="AE4350" s="47"/>
      <c r="AF4350" s="46"/>
      <c r="AG4350" s="88"/>
      <c r="AH4350" s="14">
        <f t="shared" ref="AH4350:AH4357" si="3586">SUM(AD4350:AG4350)</f>
        <v>0</v>
      </c>
      <c r="AI4350" s="15">
        <f t="shared" si="3580"/>
        <v>0</v>
      </c>
    </row>
    <row r="4351" spans="1:36" x14ac:dyDescent="0.15">
      <c r="A4351" s="11" t="s">
        <v>9</v>
      </c>
      <c r="B4351" s="12"/>
      <c r="C4351" s="13"/>
      <c r="D4351" s="12"/>
      <c r="E4351" s="30"/>
      <c r="F4351" s="14">
        <f t="shared" si="3576"/>
        <v>0</v>
      </c>
      <c r="G4351" s="12"/>
      <c r="H4351" s="13"/>
      <c r="I4351" s="12"/>
      <c r="J4351" s="30"/>
      <c r="K4351" s="14">
        <f t="shared" si="3577"/>
        <v>0</v>
      </c>
      <c r="L4351" s="12"/>
      <c r="M4351" s="13"/>
      <c r="N4351" s="12"/>
      <c r="O4351" s="30"/>
      <c r="P4351" s="14">
        <f t="shared" si="3578"/>
        <v>0</v>
      </c>
      <c r="Q4351" s="15">
        <f t="shared" si="3579"/>
        <v>0</v>
      </c>
      <c r="S4351" s="11" t="s">
        <v>9</v>
      </c>
      <c r="T4351" s="46"/>
      <c r="U4351" s="47"/>
      <c r="V4351" s="46"/>
      <c r="W4351" s="88"/>
      <c r="X4351" s="14">
        <f t="shared" ref="X4351" si="3587">SUM(T4351:W4351)</f>
        <v>0</v>
      </c>
      <c r="Y4351" s="46"/>
      <c r="Z4351" s="47"/>
      <c r="AA4351" s="46"/>
      <c r="AB4351" s="88"/>
      <c r="AC4351" s="14">
        <f t="shared" ref="AC4351" si="3588">SUM(Y4351:AB4351)</f>
        <v>0</v>
      </c>
      <c r="AD4351" s="46"/>
      <c r="AE4351" s="47"/>
      <c r="AF4351" s="46"/>
      <c r="AG4351" s="88"/>
      <c r="AH4351" s="14">
        <f t="shared" ref="AH4351" si="3589">SUM(AD4351:AG4351)</f>
        <v>0</v>
      </c>
      <c r="AI4351" s="15">
        <f t="shared" ref="AI4351" si="3590">X4351+AC4351+AH4351</f>
        <v>0</v>
      </c>
    </row>
    <row r="4352" spans="1:36" x14ac:dyDescent="0.15">
      <c r="A4352" s="11" t="s">
        <v>9</v>
      </c>
      <c r="B4352" s="12"/>
      <c r="C4352" s="13"/>
      <c r="D4352" s="12"/>
      <c r="E4352" s="30"/>
      <c r="F4352" s="14">
        <f t="shared" si="3576"/>
        <v>0</v>
      </c>
      <c r="G4352" s="12"/>
      <c r="H4352" s="13"/>
      <c r="I4352" s="12"/>
      <c r="J4352" s="30"/>
      <c r="K4352" s="14">
        <f t="shared" si="3577"/>
        <v>0</v>
      </c>
      <c r="L4352" s="12"/>
      <c r="M4352" s="13"/>
      <c r="N4352" s="12"/>
      <c r="O4352" s="30"/>
      <c r="P4352" s="14">
        <f t="shared" si="3578"/>
        <v>0</v>
      </c>
      <c r="Q4352" s="15">
        <f t="shared" si="3579"/>
        <v>0</v>
      </c>
      <c r="S4352" s="5" t="s">
        <v>2939</v>
      </c>
      <c r="T4352" s="44">
        <v>200</v>
      </c>
      <c r="U4352" s="45">
        <v>300</v>
      </c>
      <c r="V4352" s="44">
        <v>300</v>
      </c>
      <c r="W4352" s="108">
        <v>150</v>
      </c>
      <c r="X4352" s="8">
        <f t="shared" si="3584"/>
        <v>950</v>
      </c>
      <c r="Y4352" s="44">
        <v>500</v>
      </c>
      <c r="Z4352" s="45">
        <v>600</v>
      </c>
      <c r="AA4352" s="44">
        <v>400</v>
      </c>
      <c r="AB4352" s="108">
        <v>300</v>
      </c>
      <c r="AC4352" s="8">
        <f t="shared" si="3585"/>
        <v>1800</v>
      </c>
      <c r="AD4352" s="44">
        <v>200</v>
      </c>
      <c r="AE4352" s="45">
        <v>400</v>
      </c>
      <c r="AF4352" s="44">
        <v>300</v>
      </c>
      <c r="AG4352" s="108">
        <v>100</v>
      </c>
      <c r="AH4352" s="8">
        <f t="shared" si="3586"/>
        <v>1000</v>
      </c>
      <c r="AI4352" s="9">
        <f t="shared" si="3580"/>
        <v>3750</v>
      </c>
      <c r="AJ4352" s="61" t="s">
        <v>2940</v>
      </c>
    </row>
    <row r="4353" spans="1:35" x14ac:dyDescent="0.15">
      <c r="A4353" s="11" t="s">
        <v>9</v>
      </c>
      <c r="B4353" s="12"/>
      <c r="C4353" s="13"/>
      <c r="D4353" s="12"/>
      <c r="E4353" s="30"/>
      <c r="F4353" s="14">
        <f t="shared" si="3576"/>
        <v>0</v>
      </c>
      <c r="G4353" s="12"/>
      <c r="H4353" s="13"/>
      <c r="I4353" s="12"/>
      <c r="J4353" s="30"/>
      <c r="K4353" s="14">
        <f t="shared" si="3577"/>
        <v>0</v>
      </c>
      <c r="L4353" s="12"/>
      <c r="M4353" s="13"/>
      <c r="N4353" s="12"/>
      <c r="O4353" s="30"/>
      <c r="P4353" s="14">
        <f t="shared" si="3578"/>
        <v>0</v>
      </c>
      <c r="Q4353" s="15">
        <f t="shared" si="3579"/>
        <v>0</v>
      </c>
      <c r="S4353" s="11" t="s">
        <v>9</v>
      </c>
      <c r="T4353" s="46"/>
      <c r="U4353" s="47"/>
      <c r="V4353" s="46"/>
      <c r="W4353" s="88"/>
      <c r="X4353" s="14">
        <f t="shared" si="3584"/>
        <v>0</v>
      </c>
      <c r="Y4353" s="46"/>
      <c r="Z4353" s="47"/>
      <c r="AA4353" s="46"/>
      <c r="AB4353" s="88"/>
      <c r="AC4353" s="14">
        <f t="shared" si="3585"/>
        <v>0</v>
      </c>
      <c r="AD4353" s="46"/>
      <c r="AE4353" s="47"/>
      <c r="AF4353" s="46"/>
      <c r="AG4353" s="88"/>
      <c r="AH4353" s="14">
        <f t="shared" si="3586"/>
        <v>0</v>
      </c>
      <c r="AI4353" s="15">
        <f t="shared" si="3580"/>
        <v>0</v>
      </c>
    </row>
    <row r="4354" spans="1:35" x14ac:dyDescent="0.15">
      <c r="A4354" s="11" t="s">
        <v>9</v>
      </c>
      <c r="B4354" s="18"/>
      <c r="C4354" s="19"/>
      <c r="D4354" s="18"/>
      <c r="E4354" s="32"/>
      <c r="F4354" s="14">
        <f t="shared" si="3576"/>
        <v>0</v>
      </c>
      <c r="G4354" s="18"/>
      <c r="H4354" s="19"/>
      <c r="I4354" s="18"/>
      <c r="J4354" s="32"/>
      <c r="K4354" s="14">
        <f t="shared" si="3577"/>
        <v>0</v>
      </c>
      <c r="L4354" s="18"/>
      <c r="M4354" s="19"/>
      <c r="N4354" s="18"/>
      <c r="O4354" s="32"/>
      <c r="P4354" s="14">
        <f t="shared" si="3578"/>
        <v>0</v>
      </c>
      <c r="Q4354" s="15">
        <f t="shared" si="3579"/>
        <v>0</v>
      </c>
      <c r="S4354" s="11" t="s">
        <v>9</v>
      </c>
      <c r="T4354" s="46"/>
      <c r="U4354" s="47"/>
      <c r="V4354" s="46"/>
      <c r="W4354" s="88"/>
      <c r="X4354" s="14">
        <f t="shared" si="3584"/>
        <v>0</v>
      </c>
      <c r="Y4354" s="46"/>
      <c r="Z4354" s="47"/>
      <c r="AA4354" s="46"/>
      <c r="AB4354" s="88"/>
      <c r="AC4354" s="14">
        <f t="shared" si="3585"/>
        <v>0</v>
      </c>
      <c r="AD4354" s="46"/>
      <c r="AE4354" s="47"/>
      <c r="AF4354" s="46"/>
      <c r="AG4354" s="88"/>
      <c r="AH4354" s="14">
        <f t="shared" si="3586"/>
        <v>0</v>
      </c>
      <c r="AI4354" s="15">
        <f t="shared" si="3580"/>
        <v>0</v>
      </c>
    </row>
    <row r="4355" spans="1:35" x14ac:dyDescent="0.15">
      <c r="A4355" s="11" t="s">
        <v>9</v>
      </c>
      <c r="B4355" s="18"/>
      <c r="C4355" s="19"/>
      <c r="D4355" s="18"/>
      <c r="E4355" s="32"/>
      <c r="F4355" s="14">
        <f t="shared" si="3576"/>
        <v>0</v>
      </c>
      <c r="G4355" s="18"/>
      <c r="H4355" s="19"/>
      <c r="I4355" s="18"/>
      <c r="J4355" s="32"/>
      <c r="K4355" s="14">
        <f t="shared" si="3577"/>
        <v>0</v>
      </c>
      <c r="L4355" s="18"/>
      <c r="M4355" s="19"/>
      <c r="N4355" s="18"/>
      <c r="O4355" s="32"/>
      <c r="P4355" s="14">
        <f t="shared" si="3578"/>
        <v>0</v>
      </c>
      <c r="Q4355" s="15">
        <f t="shared" si="3579"/>
        <v>0</v>
      </c>
      <c r="S4355" s="11" t="s">
        <v>9</v>
      </c>
      <c r="T4355" s="62"/>
      <c r="U4355" s="47"/>
      <c r="V4355" s="46"/>
      <c r="W4355" s="47"/>
      <c r="X4355" s="123">
        <f t="shared" si="3584"/>
        <v>0</v>
      </c>
      <c r="Y4355" s="46"/>
      <c r="Z4355" s="47"/>
      <c r="AA4355" s="46"/>
      <c r="AB4355" s="47"/>
      <c r="AC4355" s="123">
        <f t="shared" si="3585"/>
        <v>0</v>
      </c>
      <c r="AD4355" s="46"/>
      <c r="AE4355" s="47"/>
      <c r="AF4355" s="46"/>
      <c r="AG4355" s="47"/>
      <c r="AH4355" s="123">
        <f t="shared" si="3586"/>
        <v>0</v>
      </c>
      <c r="AI4355" s="72">
        <f t="shared" si="3580"/>
        <v>0</v>
      </c>
    </row>
    <row r="4356" spans="1:35" x14ac:dyDescent="0.15">
      <c r="A4356" s="11" t="s">
        <v>9</v>
      </c>
      <c r="B4356" s="18"/>
      <c r="C4356" s="19"/>
      <c r="D4356" s="18"/>
      <c r="E4356" s="32"/>
      <c r="F4356" s="14">
        <f t="shared" si="3576"/>
        <v>0</v>
      </c>
      <c r="G4356" s="18"/>
      <c r="H4356" s="19"/>
      <c r="I4356" s="18"/>
      <c r="J4356" s="32"/>
      <c r="K4356" s="14">
        <f t="shared" si="3577"/>
        <v>0</v>
      </c>
      <c r="L4356" s="18"/>
      <c r="M4356" s="19"/>
      <c r="N4356" s="18"/>
      <c r="O4356" s="32"/>
      <c r="P4356" s="14">
        <f t="shared" si="3578"/>
        <v>0</v>
      </c>
      <c r="Q4356" s="15">
        <f t="shared" si="3579"/>
        <v>0</v>
      </c>
      <c r="S4356" s="11" t="s">
        <v>9</v>
      </c>
      <c r="T4356" s="89"/>
      <c r="U4356" s="88"/>
      <c r="V4356" s="89"/>
      <c r="W4356" s="88"/>
      <c r="X4356" s="14">
        <f t="shared" si="3584"/>
        <v>0</v>
      </c>
      <c r="Y4356" s="89"/>
      <c r="Z4356" s="88"/>
      <c r="AA4356" s="89"/>
      <c r="AB4356" s="88"/>
      <c r="AC4356" s="14">
        <f t="shared" si="3585"/>
        <v>0</v>
      </c>
      <c r="AD4356" s="89"/>
      <c r="AE4356" s="88"/>
      <c r="AF4356" s="89"/>
      <c r="AG4356" s="88"/>
      <c r="AH4356" s="14">
        <f t="shared" si="3586"/>
        <v>0</v>
      </c>
      <c r="AI4356" s="15">
        <f t="shared" si="3580"/>
        <v>0</v>
      </c>
    </row>
    <row r="4357" spans="1:35" ht="14.25" thickBot="1" x14ac:dyDescent="0.2">
      <c r="A4357" s="20" t="s">
        <v>9</v>
      </c>
      <c r="B4357" s="21"/>
      <c r="C4357" s="22"/>
      <c r="D4357" s="21"/>
      <c r="E4357" s="105"/>
      <c r="F4357" s="14">
        <f t="shared" si="3576"/>
        <v>0</v>
      </c>
      <c r="G4357" s="21"/>
      <c r="H4357" s="22"/>
      <c r="I4357" s="21"/>
      <c r="J4357" s="105"/>
      <c r="K4357" s="14">
        <f t="shared" si="3577"/>
        <v>0</v>
      </c>
      <c r="L4357" s="21"/>
      <c r="M4357" s="22"/>
      <c r="N4357" s="21"/>
      <c r="O4357" s="105"/>
      <c r="P4357" s="14">
        <f t="shared" si="3578"/>
        <v>0</v>
      </c>
      <c r="Q4357" s="24">
        <f t="shared" si="3579"/>
        <v>0</v>
      </c>
      <c r="S4357" s="11" t="s">
        <v>9</v>
      </c>
      <c r="T4357" s="48"/>
      <c r="U4357" s="49"/>
      <c r="V4357" s="48"/>
      <c r="W4357" s="109"/>
      <c r="X4357" s="14">
        <f t="shared" si="3584"/>
        <v>0</v>
      </c>
      <c r="Y4357" s="48"/>
      <c r="Z4357" s="49"/>
      <c r="AA4357" s="48"/>
      <c r="AB4357" s="109"/>
      <c r="AC4357" s="14">
        <f t="shared" si="3585"/>
        <v>0</v>
      </c>
      <c r="AD4357" s="48"/>
      <c r="AE4357" s="49"/>
      <c r="AF4357" s="48"/>
      <c r="AG4357" s="109"/>
      <c r="AH4357" s="14">
        <f t="shared" si="3586"/>
        <v>0</v>
      </c>
      <c r="AI4357" s="24">
        <f t="shared" si="3580"/>
        <v>0</v>
      </c>
    </row>
    <row r="4358" spans="1:35" ht="14.25" thickBot="1" x14ac:dyDescent="0.2">
      <c r="A4358" s="25" t="s">
        <v>10</v>
      </c>
      <c r="B4358" s="26">
        <f>SUM(B4347:B4357)</f>
        <v>14</v>
      </c>
      <c r="C4358" s="26">
        <f>SUM(C4347:C4357)</f>
        <v>13</v>
      </c>
      <c r="D4358" s="27">
        <f>SUM(D4347:D4357)</f>
        <v>7</v>
      </c>
      <c r="E4358" s="27">
        <f>SUM(E4347:E4357)</f>
        <v>6</v>
      </c>
      <c r="F4358" s="28">
        <f>SUM(B4358:E4358)</f>
        <v>40</v>
      </c>
      <c r="G4358" s="26">
        <f>SUM(G4347:G4357)</f>
        <v>4</v>
      </c>
      <c r="H4358" s="26">
        <f>SUM(H4347:H4357)</f>
        <v>4</v>
      </c>
      <c r="I4358" s="27">
        <f>SUM(I4347:I4357)</f>
        <v>1</v>
      </c>
      <c r="J4358" s="27">
        <f>SUM(J4347:J4357)</f>
        <v>10</v>
      </c>
      <c r="K4358" s="28">
        <f>SUM(G4358:J4358)</f>
        <v>19</v>
      </c>
      <c r="L4358" s="26">
        <f>SUM(L4347:L4357)</f>
        <v>8</v>
      </c>
      <c r="M4358" s="26">
        <f>SUM(M4347:M4357)</f>
        <v>14</v>
      </c>
      <c r="N4358" s="27">
        <f>SUM(N4347:N4357)</f>
        <v>10</v>
      </c>
      <c r="O4358" s="27">
        <f>SUM(O4347:O4357)</f>
        <v>5</v>
      </c>
      <c r="P4358" s="28">
        <f>SUM(L4358:O4358)</f>
        <v>37</v>
      </c>
      <c r="Q4358" s="29">
        <f t="shared" si="3579"/>
        <v>96</v>
      </c>
      <c r="S4358" s="25" t="s">
        <v>10</v>
      </c>
      <c r="T4358" s="26">
        <f>SUM(T4347:T4357)</f>
        <v>758</v>
      </c>
      <c r="U4358" s="26">
        <f>SUM(U4347:U4357)</f>
        <v>1083</v>
      </c>
      <c r="V4358" s="27">
        <f>SUM(V4347:V4357)</f>
        <v>897</v>
      </c>
      <c r="W4358" s="27">
        <f>SUM(W4347:W4357)</f>
        <v>549</v>
      </c>
      <c r="X4358" s="28">
        <f>SUM(T4358:W4358)</f>
        <v>3287</v>
      </c>
      <c r="Y4358" s="26">
        <f>SUM(Y4347:Y4357)</f>
        <v>1105</v>
      </c>
      <c r="Z4358" s="26">
        <f>SUM(Z4347:Z4357)</f>
        <v>1592</v>
      </c>
      <c r="AA4358" s="27">
        <f>SUM(AA4347:AA4357)</f>
        <v>1188</v>
      </c>
      <c r="AB4358" s="27">
        <f>SUM(AB4347:AB4357)</f>
        <v>777</v>
      </c>
      <c r="AC4358" s="28">
        <f>SUM(Y4358:AB4358)</f>
        <v>4662</v>
      </c>
      <c r="AD4358" s="26">
        <f>SUM(AD4347:AD4357)</f>
        <v>849</v>
      </c>
      <c r="AE4358" s="26">
        <f>SUM(AE4347:AE4357)</f>
        <v>1222</v>
      </c>
      <c r="AF4358" s="27">
        <f>SUM(AF4347:AF4357)</f>
        <v>998</v>
      </c>
      <c r="AG4358" s="27">
        <f>SUM(AG4347:AG4357)</f>
        <v>558</v>
      </c>
      <c r="AH4358" s="28">
        <f>SUM(AD4358:AG4358)</f>
        <v>3627</v>
      </c>
      <c r="AI4358" s="29">
        <f t="shared" si="3580"/>
        <v>11576</v>
      </c>
    </row>
    <row r="4359" spans="1:35" x14ac:dyDescent="0.15">
      <c r="A4359" s="30"/>
      <c r="B4359" s="31"/>
      <c r="C4359" s="32"/>
      <c r="D4359" s="33"/>
      <c r="E4359" s="32"/>
      <c r="F4359" s="14">
        <f>SUM(B4359:E4359)</f>
        <v>0</v>
      </c>
      <c r="G4359" s="31"/>
      <c r="H4359" s="32"/>
      <c r="I4359" s="33"/>
      <c r="J4359" s="32"/>
      <c r="K4359" s="14">
        <f>SUM(G4359:J4359)</f>
        <v>0</v>
      </c>
      <c r="L4359" s="31"/>
      <c r="M4359" s="32"/>
      <c r="N4359" s="33"/>
      <c r="O4359" s="32"/>
      <c r="P4359" s="14">
        <f>SUM(L4359:O4359)</f>
        <v>0</v>
      </c>
      <c r="Q4359" s="15">
        <f t="shared" si="3579"/>
        <v>0</v>
      </c>
      <c r="S4359" s="30"/>
      <c r="T4359" s="37"/>
      <c r="U4359" s="19"/>
      <c r="V4359" s="18"/>
      <c r="W4359" s="32"/>
      <c r="X4359" s="14">
        <f t="shared" ref="X4359:X4380" si="3591">SUM(T4359:W4359)</f>
        <v>0</v>
      </c>
      <c r="Y4359" s="37"/>
      <c r="Z4359" s="19"/>
      <c r="AA4359" s="18"/>
      <c r="AB4359" s="32"/>
      <c r="AC4359" s="14">
        <f t="shared" ref="AC4359:AC4380" si="3592">SUM(Y4359:AB4359)</f>
        <v>0</v>
      </c>
      <c r="AD4359" s="37"/>
      <c r="AE4359" s="19"/>
      <c r="AF4359" s="18"/>
      <c r="AG4359" s="32"/>
      <c r="AH4359" s="14">
        <f t="shared" ref="AH4359:AH4380" si="3593">SUM(AD4359:AG4359)</f>
        <v>0</v>
      </c>
      <c r="AI4359" s="15">
        <f t="shared" si="3580"/>
        <v>0</v>
      </c>
    </row>
    <row r="4360" spans="1:35" x14ac:dyDescent="0.15">
      <c r="A4360" s="30"/>
      <c r="B4360" s="37"/>
      <c r="C4360" s="19"/>
      <c r="D4360" s="18"/>
      <c r="E4360" s="32"/>
      <c r="F4360" s="14">
        <f t="shared" ref="F4360:F4382" si="3594">SUM(B4360:E4360)</f>
        <v>0</v>
      </c>
      <c r="G4360" s="37"/>
      <c r="H4360" s="19"/>
      <c r="I4360" s="18"/>
      <c r="J4360" s="32"/>
      <c r="K4360" s="14">
        <f t="shared" ref="K4360:K4382" si="3595">SUM(G4360:J4360)</f>
        <v>0</v>
      </c>
      <c r="L4360" s="37"/>
      <c r="M4360" s="19"/>
      <c r="N4360" s="18"/>
      <c r="O4360" s="32"/>
      <c r="P4360" s="14">
        <f t="shared" ref="P4360:P4382" si="3596">SUM(L4360:O4360)</f>
        <v>0</v>
      </c>
      <c r="Q4360" s="15">
        <f t="shared" si="3579"/>
        <v>0</v>
      </c>
      <c r="S4360" s="30"/>
      <c r="T4360" s="37"/>
      <c r="U4360" s="19"/>
      <c r="V4360" s="18"/>
      <c r="W4360" s="32"/>
      <c r="X4360" s="14">
        <f t="shared" si="3591"/>
        <v>0</v>
      </c>
      <c r="Y4360" s="37"/>
      <c r="Z4360" s="19"/>
      <c r="AA4360" s="18"/>
      <c r="AB4360" s="32"/>
      <c r="AC4360" s="14">
        <f t="shared" si="3592"/>
        <v>0</v>
      </c>
      <c r="AD4360" s="37"/>
      <c r="AE4360" s="19"/>
      <c r="AF4360" s="18"/>
      <c r="AG4360" s="32"/>
      <c r="AH4360" s="14">
        <f t="shared" si="3593"/>
        <v>0</v>
      </c>
      <c r="AI4360" s="15">
        <f t="shared" si="3580"/>
        <v>0</v>
      </c>
    </row>
    <row r="4361" spans="1:35" x14ac:dyDescent="0.15">
      <c r="A4361" s="30"/>
      <c r="B4361" s="37"/>
      <c r="C4361" s="19"/>
      <c r="D4361" s="18"/>
      <c r="E4361" s="32"/>
      <c r="F4361" s="14">
        <f t="shared" si="3594"/>
        <v>0</v>
      </c>
      <c r="G4361" s="37"/>
      <c r="H4361" s="19"/>
      <c r="I4361" s="18"/>
      <c r="J4361" s="32"/>
      <c r="K4361" s="14">
        <f t="shared" si="3595"/>
        <v>0</v>
      </c>
      <c r="L4361" s="37"/>
      <c r="M4361" s="19"/>
      <c r="N4361" s="18"/>
      <c r="O4361" s="32"/>
      <c r="P4361" s="14">
        <f t="shared" si="3596"/>
        <v>0</v>
      </c>
      <c r="Q4361" s="15">
        <f t="shared" si="3579"/>
        <v>0</v>
      </c>
      <c r="S4361" s="30"/>
      <c r="T4361" s="37"/>
      <c r="U4361" s="19"/>
      <c r="V4361" s="18"/>
      <c r="W4361" s="32"/>
      <c r="X4361" s="14">
        <f t="shared" si="3591"/>
        <v>0</v>
      </c>
      <c r="Y4361" s="37"/>
      <c r="Z4361" s="19"/>
      <c r="AA4361" s="18"/>
      <c r="AB4361" s="32"/>
      <c r="AC4361" s="14">
        <f t="shared" si="3592"/>
        <v>0</v>
      </c>
      <c r="AD4361" s="37"/>
      <c r="AE4361" s="19"/>
      <c r="AF4361" s="18"/>
      <c r="AG4361" s="32"/>
      <c r="AH4361" s="14">
        <f t="shared" si="3593"/>
        <v>0</v>
      </c>
      <c r="AI4361" s="15">
        <f t="shared" si="3580"/>
        <v>0</v>
      </c>
    </row>
    <row r="4362" spans="1:35" x14ac:dyDescent="0.15">
      <c r="A4362" s="30"/>
      <c r="B4362" s="37"/>
      <c r="C4362" s="19"/>
      <c r="D4362" s="18"/>
      <c r="E4362" s="32"/>
      <c r="F4362" s="14">
        <f t="shared" si="3594"/>
        <v>0</v>
      </c>
      <c r="G4362" s="37"/>
      <c r="H4362" s="19"/>
      <c r="I4362" s="18"/>
      <c r="J4362" s="32"/>
      <c r="K4362" s="14">
        <f t="shared" si="3595"/>
        <v>0</v>
      </c>
      <c r="L4362" s="37"/>
      <c r="M4362" s="19"/>
      <c r="N4362" s="18"/>
      <c r="O4362" s="32"/>
      <c r="P4362" s="14">
        <f t="shared" si="3596"/>
        <v>0</v>
      </c>
      <c r="Q4362" s="15">
        <f t="shared" si="3579"/>
        <v>0</v>
      </c>
      <c r="S4362" s="30"/>
      <c r="T4362" s="37"/>
      <c r="U4362" s="19"/>
      <c r="V4362" s="18"/>
      <c r="W4362" s="32"/>
      <c r="X4362" s="14">
        <f t="shared" si="3591"/>
        <v>0</v>
      </c>
      <c r="Y4362" s="37"/>
      <c r="Z4362" s="19"/>
      <c r="AA4362" s="18"/>
      <c r="AB4362" s="32"/>
      <c r="AC4362" s="14">
        <f t="shared" si="3592"/>
        <v>0</v>
      </c>
      <c r="AD4362" s="37"/>
      <c r="AE4362" s="19"/>
      <c r="AF4362" s="18"/>
      <c r="AG4362" s="32"/>
      <c r="AH4362" s="14">
        <f t="shared" si="3593"/>
        <v>0</v>
      </c>
      <c r="AI4362" s="15">
        <f t="shared" si="3580"/>
        <v>0</v>
      </c>
    </row>
    <row r="4363" spans="1:35" x14ac:dyDescent="0.15">
      <c r="A4363" s="30"/>
      <c r="B4363" s="37"/>
      <c r="C4363" s="19"/>
      <c r="D4363" s="18"/>
      <c r="E4363" s="32"/>
      <c r="F4363" s="14">
        <f t="shared" si="3594"/>
        <v>0</v>
      </c>
      <c r="G4363" s="37"/>
      <c r="H4363" s="19"/>
      <c r="I4363" s="18"/>
      <c r="J4363" s="32"/>
      <c r="K4363" s="14">
        <f t="shared" si="3595"/>
        <v>0</v>
      </c>
      <c r="L4363" s="37"/>
      <c r="M4363" s="19"/>
      <c r="N4363" s="18"/>
      <c r="O4363" s="32"/>
      <c r="P4363" s="14">
        <f t="shared" si="3596"/>
        <v>0</v>
      </c>
      <c r="Q4363" s="15">
        <f t="shared" si="3579"/>
        <v>0</v>
      </c>
      <c r="S4363" s="13"/>
      <c r="T4363" s="37"/>
      <c r="U4363" s="19"/>
      <c r="V4363" s="18"/>
      <c r="W4363" s="32"/>
      <c r="X4363" s="14">
        <f t="shared" si="3591"/>
        <v>0</v>
      </c>
      <c r="Y4363" s="37"/>
      <c r="Z4363" s="19"/>
      <c r="AA4363" s="18"/>
      <c r="AB4363" s="32"/>
      <c r="AC4363" s="14">
        <f t="shared" si="3592"/>
        <v>0</v>
      </c>
      <c r="AD4363" s="37"/>
      <c r="AE4363" s="19"/>
      <c r="AF4363" s="18"/>
      <c r="AG4363" s="32"/>
      <c r="AH4363" s="14">
        <f t="shared" si="3593"/>
        <v>0</v>
      </c>
      <c r="AI4363" s="15">
        <f t="shared" si="3580"/>
        <v>0</v>
      </c>
    </row>
    <row r="4364" spans="1:35" x14ac:dyDescent="0.15">
      <c r="A4364" s="30"/>
      <c r="B4364" s="37"/>
      <c r="C4364" s="19"/>
      <c r="D4364" s="18"/>
      <c r="E4364" s="32"/>
      <c r="F4364" s="14">
        <f t="shared" si="3594"/>
        <v>0</v>
      </c>
      <c r="G4364" s="37"/>
      <c r="H4364" s="19"/>
      <c r="I4364" s="18"/>
      <c r="J4364" s="32"/>
      <c r="K4364" s="14">
        <f t="shared" si="3595"/>
        <v>0</v>
      </c>
      <c r="L4364" s="37"/>
      <c r="M4364" s="19"/>
      <c r="N4364" s="18"/>
      <c r="O4364" s="32"/>
      <c r="P4364" s="14">
        <f t="shared" si="3596"/>
        <v>0</v>
      </c>
      <c r="Q4364" s="15">
        <f t="shared" si="3579"/>
        <v>0</v>
      </c>
      <c r="S4364" s="30"/>
      <c r="T4364" s="37"/>
      <c r="U4364" s="19"/>
      <c r="V4364" s="18"/>
      <c r="W4364" s="32"/>
      <c r="X4364" s="14">
        <f t="shared" si="3591"/>
        <v>0</v>
      </c>
      <c r="Y4364" s="37"/>
      <c r="Z4364" s="19"/>
      <c r="AA4364" s="18"/>
      <c r="AB4364" s="32"/>
      <c r="AC4364" s="14">
        <f t="shared" si="3592"/>
        <v>0</v>
      </c>
      <c r="AD4364" s="37"/>
      <c r="AE4364" s="19"/>
      <c r="AF4364" s="18"/>
      <c r="AG4364" s="32"/>
      <c r="AH4364" s="14">
        <f t="shared" si="3593"/>
        <v>0</v>
      </c>
      <c r="AI4364" s="15">
        <f t="shared" si="3580"/>
        <v>0</v>
      </c>
    </row>
    <row r="4365" spans="1:35" x14ac:dyDescent="0.15">
      <c r="A4365" s="30"/>
      <c r="B4365" s="37"/>
      <c r="C4365" s="19"/>
      <c r="D4365" s="18"/>
      <c r="E4365" s="32"/>
      <c r="F4365" s="14">
        <f t="shared" si="3594"/>
        <v>0</v>
      </c>
      <c r="G4365" s="37"/>
      <c r="H4365" s="19"/>
      <c r="I4365" s="18"/>
      <c r="J4365" s="32"/>
      <c r="K4365" s="14">
        <f t="shared" si="3595"/>
        <v>0</v>
      </c>
      <c r="L4365" s="37"/>
      <c r="M4365" s="19"/>
      <c r="N4365" s="18"/>
      <c r="O4365" s="32"/>
      <c r="P4365" s="14">
        <f t="shared" si="3596"/>
        <v>0</v>
      </c>
      <c r="Q4365" s="15">
        <f t="shared" si="3579"/>
        <v>0</v>
      </c>
      <c r="S4365" s="39"/>
      <c r="T4365" s="37"/>
      <c r="U4365" s="19"/>
      <c r="V4365" s="18"/>
      <c r="W4365" s="32"/>
      <c r="X4365" s="14">
        <f t="shared" si="3591"/>
        <v>0</v>
      </c>
      <c r="Y4365" s="37"/>
      <c r="Z4365" s="19"/>
      <c r="AA4365" s="18"/>
      <c r="AB4365" s="32"/>
      <c r="AC4365" s="14">
        <f t="shared" si="3592"/>
        <v>0</v>
      </c>
      <c r="AD4365" s="37"/>
      <c r="AE4365" s="19"/>
      <c r="AF4365" s="18"/>
      <c r="AG4365" s="32"/>
      <c r="AH4365" s="14">
        <f t="shared" si="3593"/>
        <v>0</v>
      </c>
      <c r="AI4365" s="15">
        <f t="shared" si="3580"/>
        <v>0</v>
      </c>
    </row>
    <row r="4366" spans="1:35" x14ac:dyDescent="0.15">
      <c r="A4366" s="30"/>
      <c r="B4366" s="37"/>
      <c r="C4366" s="19"/>
      <c r="D4366" s="18"/>
      <c r="E4366" s="32"/>
      <c r="F4366" s="14">
        <f t="shared" si="3594"/>
        <v>0</v>
      </c>
      <c r="G4366" s="37"/>
      <c r="H4366" s="19"/>
      <c r="I4366" s="18"/>
      <c r="J4366" s="32"/>
      <c r="K4366" s="14">
        <f t="shared" si="3595"/>
        <v>0</v>
      </c>
      <c r="L4366" s="37"/>
      <c r="M4366" s="19"/>
      <c r="N4366" s="18"/>
      <c r="O4366" s="32"/>
      <c r="P4366" s="14">
        <f t="shared" si="3596"/>
        <v>0</v>
      </c>
      <c r="Q4366" s="15">
        <f t="shared" si="3579"/>
        <v>0</v>
      </c>
      <c r="S4366" s="39"/>
      <c r="T4366" s="37"/>
      <c r="U4366" s="19"/>
      <c r="V4366" s="18"/>
      <c r="W4366" s="32"/>
      <c r="X4366" s="14">
        <f t="shared" si="3591"/>
        <v>0</v>
      </c>
      <c r="Y4366" s="37"/>
      <c r="Z4366" s="19"/>
      <c r="AA4366" s="18"/>
      <c r="AB4366" s="32"/>
      <c r="AC4366" s="14">
        <f t="shared" si="3592"/>
        <v>0</v>
      </c>
      <c r="AD4366" s="37"/>
      <c r="AE4366" s="19"/>
      <c r="AF4366" s="18"/>
      <c r="AG4366" s="32"/>
      <c r="AH4366" s="14">
        <f t="shared" si="3593"/>
        <v>0</v>
      </c>
      <c r="AI4366" s="15">
        <f t="shared" si="3580"/>
        <v>0</v>
      </c>
    </row>
    <row r="4367" spans="1:35" x14ac:dyDescent="0.15">
      <c r="A4367" s="30"/>
      <c r="B4367" s="37"/>
      <c r="C4367" s="19"/>
      <c r="D4367" s="18"/>
      <c r="E4367" s="32"/>
      <c r="F4367" s="14">
        <f t="shared" si="3594"/>
        <v>0</v>
      </c>
      <c r="G4367" s="37"/>
      <c r="H4367" s="19"/>
      <c r="I4367" s="18"/>
      <c r="J4367" s="32"/>
      <c r="K4367" s="14">
        <f t="shared" si="3595"/>
        <v>0</v>
      </c>
      <c r="L4367" s="37"/>
      <c r="M4367" s="19"/>
      <c r="N4367" s="18"/>
      <c r="O4367" s="32"/>
      <c r="P4367" s="14">
        <f t="shared" si="3596"/>
        <v>0</v>
      </c>
      <c r="Q4367" s="15">
        <f t="shared" si="3579"/>
        <v>0</v>
      </c>
      <c r="S4367" s="30"/>
      <c r="T4367" s="37"/>
      <c r="U4367" s="19"/>
      <c r="V4367" s="18"/>
      <c r="W4367" s="32"/>
      <c r="X4367" s="14">
        <f t="shared" si="3591"/>
        <v>0</v>
      </c>
      <c r="Y4367" s="37"/>
      <c r="Z4367" s="19"/>
      <c r="AA4367" s="18"/>
      <c r="AB4367" s="32"/>
      <c r="AC4367" s="14">
        <f t="shared" si="3592"/>
        <v>0</v>
      </c>
      <c r="AD4367" s="37"/>
      <c r="AE4367" s="19"/>
      <c r="AF4367" s="18"/>
      <c r="AG4367" s="32"/>
      <c r="AH4367" s="14">
        <f t="shared" si="3593"/>
        <v>0</v>
      </c>
      <c r="AI4367" s="15">
        <f t="shared" si="3580"/>
        <v>0</v>
      </c>
    </row>
    <row r="4368" spans="1:35" x14ac:dyDescent="0.15">
      <c r="A4368" s="30"/>
      <c r="B4368" s="37"/>
      <c r="C4368" s="19"/>
      <c r="D4368" s="18"/>
      <c r="E4368" s="32"/>
      <c r="F4368" s="14">
        <f t="shared" si="3594"/>
        <v>0</v>
      </c>
      <c r="G4368" s="37"/>
      <c r="H4368" s="19"/>
      <c r="I4368" s="18"/>
      <c r="J4368" s="32"/>
      <c r="K4368" s="14">
        <f t="shared" si="3595"/>
        <v>0</v>
      </c>
      <c r="L4368" s="37"/>
      <c r="M4368" s="19"/>
      <c r="N4368" s="18"/>
      <c r="O4368" s="32"/>
      <c r="P4368" s="14">
        <f t="shared" si="3596"/>
        <v>0</v>
      </c>
      <c r="Q4368" s="15">
        <f t="shared" si="3579"/>
        <v>0</v>
      </c>
      <c r="S4368" s="39"/>
      <c r="T4368" s="37"/>
      <c r="U4368" s="19"/>
      <c r="V4368" s="18"/>
      <c r="W4368" s="32"/>
      <c r="X4368" s="14">
        <f t="shared" si="3591"/>
        <v>0</v>
      </c>
      <c r="Y4368" s="37"/>
      <c r="Z4368" s="19"/>
      <c r="AA4368" s="18"/>
      <c r="AB4368" s="32"/>
      <c r="AC4368" s="14">
        <f t="shared" si="3592"/>
        <v>0</v>
      </c>
      <c r="AD4368" s="37"/>
      <c r="AE4368" s="19"/>
      <c r="AF4368" s="18"/>
      <c r="AG4368" s="32"/>
      <c r="AH4368" s="14">
        <f t="shared" si="3593"/>
        <v>0</v>
      </c>
      <c r="AI4368" s="15">
        <f t="shared" si="3580"/>
        <v>0</v>
      </c>
    </row>
    <row r="4369" spans="1:35" x14ac:dyDescent="0.15">
      <c r="A4369" s="30"/>
      <c r="B4369" s="37"/>
      <c r="C4369" s="19"/>
      <c r="D4369" s="18"/>
      <c r="E4369" s="32"/>
      <c r="F4369" s="14">
        <f t="shared" si="3594"/>
        <v>0</v>
      </c>
      <c r="G4369" s="37"/>
      <c r="H4369" s="19"/>
      <c r="I4369" s="18"/>
      <c r="J4369" s="32"/>
      <c r="K4369" s="14">
        <f t="shared" si="3595"/>
        <v>0</v>
      </c>
      <c r="L4369" s="37"/>
      <c r="M4369" s="19"/>
      <c r="N4369" s="18"/>
      <c r="O4369" s="32"/>
      <c r="P4369" s="14">
        <f t="shared" si="3596"/>
        <v>0</v>
      </c>
      <c r="Q4369" s="15">
        <f t="shared" si="3579"/>
        <v>0</v>
      </c>
      <c r="S4369" s="30"/>
      <c r="T4369" s="37"/>
      <c r="U4369" s="19"/>
      <c r="V4369" s="18"/>
      <c r="W4369" s="32"/>
      <c r="X4369" s="14">
        <f t="shared" si="3591"/>
        <v>0</v>
      </c>
      <c r="Y4369" s="37"/>
      <c r="Z4369" s="19"/>
      <c r="AA4369" s="18"/>
      <c r="AB4369" s="32"/>
      <c r="AC4369" s="14">
        <f t="shared" si="3592"/>
        <v>0</v>
      </c>
      <c r="AD4369" s="37"/>
      <c r="AE4369" s="19"/>
      <c r="AF4369" s="18"/>
      <c r="AG4369" s="32"/>
      <c r="AH4369" s="14">
        <f t="shared" si="3593"/>
        <v>0</v>
      </c>
      <c r="AI4369" s="15">
        <f t="shared" si="3580"/>
        <v>0</v>
      </c>
    </row>
    <row r="4370" spans="1:35" x14ac:dyDescent="0.15">
      <c r="A4370" s="30"/>
      <c r="B4370" s="37"/>
      <c r="C4370" s="19"/>
      <c r="D4370" s="18"/>
      <c r="E4370" s="32"/>
      <c r="F4370" s="14">
        <f t="shared" si="3594"/>
        <v>0</v>
      </c>
      <c r="G4370" s="37"/>
      <c r="H4370" s="19"/>
      <c r="I4370" s="18"/>
      <c r="J4370" s="32"/>
      <c r="K4370" s="14">
        <f t="shared" si="3595"/>
        <v>0</v>
      </c>
      <c r="L4370" s="37"/>
      <c r="M4370" s="19"/>
      <c r="N4370" s="18"/>
      <c r="O4370" s="32"/>
      <c r="P4370" s="14">
        <f t="shared" si="3596"/>
        <v>0</v>
      </c>
      <c r="Q4370" s="15">
        <f t="shared" si="3579"/>
        <v>0</v>
      </c>
      <c r="S4370" s="30"/>
      <c r="T4370" s="37"/>
      <c r="U4370" s="19"/>
      <c r="V4370" s="18"/>
      <c r="W4370" s="32"/>
      <c r="X4370" s="14">
        <f t="shared" si="3591"/>
        <v>0</v>
      </c>
      <c r="Y4370" s="37"/>
      <c r="Z4370" s="19"/>
      <c r="AA4370" s="18"/>
      <c r="AB4370" s="32"/>
      <c r="AC4370" s="14">
        <f t="shared" si="3592"/>
        <v>0</v>
      </c>
      <c r="AD4370" s="37"/>
      <c r="AE4370" s="19"/>
      <c r="AF4370" s="18"/>
      <c r="AG4370" s="32"/>
      <c r="AH4370" s="14">
        <f t="shared" si="3593"/>
        <v>0</v>
      </c>
      <c r="AI4370" s="15">
        <f t="shared" si="3580"/>
        <v>0</v>
      </c>
    </row>
    <row r="4371" spans="1:35" x14ac:dyDescent="0.15">
      <c r="A4371" s="30"/>
      <c r="B4371" s="37"/>
      <c r="C4371" s="19"/>
      <c r="D4371" s="18"/>
      <c r="E4371" s="32"/>
      <c r="F4371" s="14">
        <f t="shared" si="3594"/>
        <v>0</v>
      </c>
      <c r="G4371" s="37"/>
      <c r="H4371" s="19"/>
      <c r="I4371" s="18"/>
      <c r="J4371" s="32"/>
      <c r="K4371" s="14">
        <f t="shared" si="3595"/>
        <v>0</v>
      </c>
      <c r="L4371" s="37"/>
      <c r="M4371" s="19"/>
      <c r="N4371" s="18"/>
      <c r="O4371" s="32"/>
      <c r="P4371" s="14">
        <f t="shared" si="3596"/>
        <v>0</v>
      </c>
      <c r="Q4371" s="15">
        <f t="shared" si="3579"/>
        <v>0</v>
      </c>
      <c r="S4371" s="13"/>
      <c r="T4371" s="37"/>
      <c r="U4371" s="19"/>
      <c r="V4371" s="18"/>
      <c r="W4371" s="32"/>
      <c r="X4371" s="14">
        <f t="shared" si="3591"/>
        <v>0</v>
      </c>
      <c r="Y4371" s="37"/>
      <c r="Z4371" s="19"/>
      <c r="AA4371" s="18"/>
      <c r="AB4371" s="32"/>
      <c r="AC4371" s="14">
        <f t="shared" si="3592"/>
        <v>0</v>
      </c>
      <c r="AD4371" s="37"/>
      <c r="AE4371" s="19"/>
      <c r="AF4371" s="18"/>
      <c r="AG4371" s="32"/>
      <c r="AH4371" s="14">
        <f t="shared" si="3593"/>
        <v>0</v>
      </c>
      <c r="AI4371" s="15">
        <f t="shared" si="3580"/>
        <v>0</v>
      </c>
    </row>
    <row r="4372" spans="1:35" x14ac:dyDescent="0.15">
      <c r="A4372" s="30"/>
      <c r="B4372" s="37"/>
      <c r="C4372" s="19"/>
      <c r="D4372" s="18"/>
      <c r="E4372" s="32"/>
      <c r="F4372" s="14">
        <f t="shared" si="3594"/>
        <v>0</v>
      </c>
      <c r="G4372" s="37"/>
      <c r="H4372" s="19"/>
      <c r="I4372" s="18"/>
      <c r="J4372" s="32"/>
      <c r="K4372" s="14">
        <f t="shared" si="3595"/>
        <v>0</v>
      </c>
      <c r="L4372" s="37"/>
      <c r="M4372" s="19"/>
      <c r="N4372" s="18"/>
      <c r="O4372" s="32"/>
      <c r="P4372" s="14">
        <f t="shared" si="3596"/>
        <v>0</v>
      </c>
      <c r="Q4372" s="15">
        <f t="shared" si="3579"/>
        <v>0</v>
      </c>
      <c r="S4372" s="30"/>
      <c r="T4372" s="37"/>
      <c r="U4372" s="19"/>
      <c r="V4372" s="18"/>
      <c r="W4372" s="32"/>
      <c r="X4372" s="14">
        <f t="shared" si="3591"/>
        <v>0</v>
      </c>
      <c r="Y4372" s="37"/>
      <c r="Z4372" s="19"/>
      <c r="AA4372" s="18"/>
      <c r="AB4372" s="32"/>
      <c r="AC4372" s="14">
        <f t="shared" si="3592"/>
        <v>0</v>
      </c>
      <c r="AD4372" s="37"/>
      <c r="AE4372" s="19"/>
      <c r="AF4372" s="18"/>
      <c r="AG4372" s="32"/>
      <c r="AH4372" s="14">
        <f t="shared" si="3593"/>
        <v>0</v>
      </c>
      <c r="AI4372" s="15">
        <f t="shared" si="3580"/>
        <v>0</v>
      </c>
    </row>
    <row r="4373" spans="1:35" x14ac:dyDescent="0.15">
      <c r="A4373" s="30"/>
      <c r="B4373" s="37"/>
      <c r="C4373" s="19"/>
      <c r="D4373" s="18"/>
      <c r="E4373" s="32"/>
      <c r="F4373" s="14">
        <f t="shared" si="3594"/>
        <v>0</v>
      </c>
      <c r="G4373" s="37"/>
      <c r="H4373" s="19"/>
      <c r="I4373" s="18"/>
      <c r="J4373" s="32"/>
      <c r="K4373" s="14">
        <f t="shared" si="3595"/>
        <v>0</v>
      </c>
      <c r="L4373" s="37"/>
      <c r="M4373" s="19"/>
      <c r="N4373" s="18"/>
      <c r="O4373" s="32"/>
      <c r="P4373" s="14">
        <f t="shared" si="3596"/>
        <v>0</v>
      </c>
      <c r="Q4373" s="15">
        <f t="shared" si="3579"/>
        <v>0</v>
      </c>
      <c r="S4373" s="13"/>
      <c r="T4373" s="37"/>
      <c r="U4373" s="19"/>
      <c r="V4373" s="18"/>
      <c r="W4373" s="32"/>
      <c r="X4373" s="14">
        <f t="shared" si="3591"/>
        <v>0</v>
      </c>
      <c r="Y4373" s="37"/>
      <c r="Z4373" s="19"/>
      <c r="AA4373" s="18"/>
      <c r="AB4373" s="32"/>
      <c r="AC4373" s="14">
        <f t="shared" si="3592"/>
        <v>0</v>
      </c>
      <c r="AD4373" s="37"/>
      <c r="AE4373" s="19"/>
      <c r="AF4373" s="18"/>
      <c r="AG4373" s="32"/>
      <c r="AH4373" s="14">
        <f t="shared" si="3593"/>
        <v>0</v>
      </c>
      <c r="AI4373" s="15">
        <f t="shared" si="3580"/>
        <v>0</v>
      </c>
    </row>
    <row r="4374" spans="1:35" x14ac:dyDescent="0.15">
      <c r="A4374" s="30"/>
      <c r="B4374" s="37"/>
      <c r="C4374" s="19"/>
      <c r="D4374" s="18"/>
      <c r="E4374" s="32"/>
      <c r="F4374" s="14">
        <f t="shared" si="3594"/>
        <v>0</v>
      </c>
      <c r="G4374" s="37"/>
      <c r="H4374" s="19"/>
      <c r="I4374" s="18"/>
      <c r="J4374" s="32"/>
      <c r="K4374" s="14">
        <f t="shared" si="3595"/>
        <v>0</v>
      </c>
      <c r="L4374" s="37"/>
      <c r="M4374" s="19"/>
      <c r="N4374" s="18"/>
      <c r="O4374" s="32"/>
      <c r="P4374" s="14">
        <f t="shared" si="3596"/>
        <v>0</v>
      </c>
      <c r="Q4374" s="15">
        <f t="shared" si="3579"/>
        <v>0</v>
      </c>
      <c r="S4374" s="30"/>
      <c r="T4374" s="31"/>
      <c r="U4374" s="32"/>
      <c r="V4374" s="33"/>
      <c r="W4374" s="32"/>
      <c r="X4374" s="14">
        <f t="shared" si="3591"/>
        <v>0</v>
      </c>
      <c r="Y4374" s="31"/>
      <c r="Z4374" s="32"/>
      <c r="AA4374" s="33"/>
      <c r="AB4374" s="32"/>
      <c r="AC4374" s="14">
        <f t="shared" si="3592"/>
        <v>0</v>
      </c>
      <c r="AD4374" s="31"/>
      <c r="AE4374" s="32"/>
      <c r="AF4374" s="33"/>
      <c r="AG4374" s="32"/>
      <c r="AH4374" s="14">
        <f t="shared" si="3593"/>
        <v>0</v>
      </c>
      <c r="AI4374" s="15">
        <f t="shared" si="3580"/>
        <v>0</v>
      </c>
    </row>
    <row r="4375" spans="1:35" x14ac:dyDescent="0.15">
      <c r="A4375" s="30"/>
      <c r="B4375" s="37"/>
      <c r="C4375" s="19"/>
      <c r="D4375" s="18"/>
      <c r="E4375" s="32"/>
      <c r="F4375" s="14">
        <f t="shared" si="3594"/>
        <v>0</v>
      </c>
      <c r="G4375" s="37"/>
      <c r="H4375" s="19"/>
      <c r="I4375" s="18"/>
      <c r="J4375" s="32"/>
      <c r="K4375" s="14">
        <f t="shared" si="3595"/>
        <v>0</v>
      </c>
      <c r="L4375" s="37"/>
      <c r="M4375" s="19"/>
      <c r="N4375" s="18"/>
      <c r="O4375" s="32"/>
      <c r="P4375" s="14">
        <f t="shared" si="3596"/>
        <v>0</v>
      </c>
      <c r="Q4375" s="15">
        <f t="shared" si="3579"/>
        <v>0</v>
      </c>
      <c r="S4375" s="30"/>
      <c r="T4375" s="31"/>
      <c r="U4375" s="32"/>
      <c r="V4375" s="33"/>
      <c r="W4375" s="32"/>
      <c r="X4375" s="14">
        <f t="shared" si="3591"/>
        <v>0</v>
      </c>
      <c r="Y4375" s="31"/>
      <c r="Z4375" s="32"/>
      <c r="AA4375" s="33"/>
      <c r="AB4375" s="32"/>
      <c r="AC4375" s="14">
        <f t="shared" si="3592"/>
        <v>0</v>
      </c>
      <c r="AD4375" s="31"/>
      <c r="AE4375" s="32"/>
      <c r="AF4375" s="33"/>
      <c r="AG4375" s="32"/>
      <c r="AH4375" s="14">
        <f t="shared" si="3593"/>
        <v>0</v>
      </c>
      <c r="AI4375" s="15">
        <f t="shared" si="3580"/>
        <v>0</v>
      </c>
    </row>
    <row r="4376" spans="1:35" x14ac:dyDescent="0.15">
      <c r="A4376" s="30"/>
      <c r="B4376" s="37"/>
      <c r="C4376" s="19"/>
      <c r="D4376" s="18"/>
      <c r="E4376" s="32"/>
      <c r="F4376" s="14">
        <f t="shared" si="3594"/>
        <v>0</v>
      </c>
      <c r="G4376" s="37"/>
      <c r="H4376" s="19"/>
      <c r="I4376" s="18"/>
      <c r="J4376" s="32"/>
      <c r="K4376" s="14">
        <f t="shared" si="3595"/>
        <v>0</v>
      </c>
      <c r="L4376" s="37"/>
      <c r="M4376" s="19"/>
      <c r="N4376" s="18"/>
      <c r="O4376" s="32"/>
      <c r="P4376" s="14">
        <f t="shared" si="3596"/>
        <v>0</v>
      </c>
      <c r="Q4376" s="15">
        <f t="shared" si="3579"/>
        <v>0</v>
      </c>
      <c r="S4376" s="30"/>
      <c r="T4376" s="31"/>
      <c r="U4376" s="32"/>
      <c r="V4376" s="33"/>
      <c r="W4376" s="32"/>
      <c r="X4376" s="14">
        <f t="shared" si="3591"/>
        <v>0</v>
      </c>
      <c r="Y4376" s="31"/>
      <c r="Z4376" s="32"/>
      <c r="AA4376" s="33"/>
      <c r="AB4376" s="32"/>
      <c r="AC4376" s="14">
        <f t="shared" si="3592"/>
        <v>0</v>
      </c>
      <c r="AD4376" s="31"/>
      <c r="AE4376" s="32"/>
      <c r="AF4376" s="33"/>
      <c r="AG4376" s="32"/>
      <c r="AH4376" s="14">
        <f t="shared" si="3593"/>
        <v>0</v>
      </c>
      <c r="AI4376" s="15">
        <f t="shared" si="3580"/>
        <v>0</v>
      </c>
    </row>
    <row r="4377" spans="1:35" x14ac:dyDescent="0.15">
      <c r="A4377" s="30"/>
      <c r="B4377" s="37"/>
      <c r="C4377" s="19"/>
      <c r="D4377" s="18"/>
      <c r="E4377" s="32"/>
      <c r="F4377" s="14">
        <f t="shared" si="3594"/>
        <v>0</v>
      </c>
      <c r="G4377" s="37"/>
      <c r="H4377" s="19"/>
      <c r="I4377" s="18"/>
      <c r="J4377" s="32"/>
      <c r="K4377" s="14">
        <f t="shared" si="3595"/>
        <v>0</v>
      </c>
      <c r="L4377" s="37"/>
      <c r="M4377" s="19"/>
      <c r="N4377" s="18"/>
      <c r="O4377" s="32"/>
      <c r="P4377" s="14">
        <f t="shared" si="3596"/>
        <v>0</v>
      </c>
      <c r="Q4377" s="15">
        <f t="shared" si="3579"/>
        <v>0</v>
      </c>
      <c r="S4377" s="30"/>
      <c r="T4377" s="31"/>
      <c r="U4377" s="32"/>
      <c r="V4377" s="33"/>
      <c r="W4377" s="32"/>
      <c r="X4377" s="14">
        <f t="shared" si="3591"/>
        <v>0</v>
      </c>
      <c r="Y4377" s="31"/>
      <c r="Z4377" s="32"/>
      <c r="AA4377" s="33"/>
      <c r="AB4377" s="32"/>
      <c r="AC4377" s="14">
        <f t="shared" si="3592"/>
        <v>0</v>
      </c>
      <c r="AD4377" s="31"/>
      <c r="AE4377" s="32"/>
      <c r="AF4377" s="33"/>
      <c r="AG4377" s="32"/>
      <c r="AH4377" s="14">
        <f t="shared" si="3593"/>
        <v>0</v>
      </c>
      <c r="AI4377" s="15">
        <f t="shared" si="3580"/>
        <v>0</v>
      </c>
    </row>
    <row r="4378" spans="1:35" x14ac:dyDescent="0.15">
      <c r="A4378" s="39"/>
      <c r="B4378" s="37"/>
      <c r="C4378" s="19"/>
      <c r="D4378" s="18"/>
      <c r="E4378" s="32"/>
      <c r="F4378" s="14">
        <f t="shared" si="3594"/>
        <v>0</v>
      </c>
      <c r="G4378" s="37"/>
      <c r="H4378" s="19"/>
      <c r="I4378" s="18"/>
      <c r="J4378" s="32"/>
      <c r="K4378" s="14">
        <f t="shared" si="3595"/>
        <v>0</v>
      </c>
      <c r="L4378" s="37"/>
      <c r="M4378" s="19"/>
      <c r="N4378" s="18"/>
      <c r="O4378" s="32"/>
      <c r="P4378" s="14">
        <f t="shared" si="3596"/>
        <v>0</v>
      </c>
      <c r="Q4378" s="15">
        <f t="shared" si="3579"/>
        <v>0</v>
      </c>
      <c r="S4378" s="30"/>
      <c r="T4378" s="31"/>
      <c r="U4378" s="32"/>
      <c r="V4378" s="33"/>
      <c r="W4378" s="32"/>
      <c r="X4378" s="14">
        <f t="shared" si="3591"/>
        <v>0</v>
      </c>
      <c r="Y4378" s="31"/>
      <c r="Z4378" s="32"/>
      <c r="AA4378" s="33"/>
      <c r="AB4378" s="32"/>
      <c r="AC4378" s="14">
        <f t="shared" si="3592"/>
        <v>0</v>
      </c>
      <c r="AD4378" s="31"/>
      <c r="AE4378" s="32"/>
      <c r="AF4378" s="33"/>
      <c r="AG4378" s="32"/>
      <c r="AH4378" s="14">
        <f t="shared" si="3593"/>
        <v>0</v>
      </c>
      <c r="AI4378" s="15">
        <f t="shared" si="3580"/>
        <v>0</v>
      </c>
    </row>
    <row r="4379" spans="1:35" x14ac:dyDescent="0.15">
      <c r="A4379" s="30"/>
      <c r="B4379" s="37"/>
      <c r="C4379" s="19"/>
      <c r="D4379" s="18"/>
      <c r="E4379" s="32"/>
      <c r="F4379" s="14">
        <f t="shared" si="3594"/>
        <v>0</v>
      </c>
      <c r="G4379" s="37"/>
      <c r="H4379" s="19"/>
      <c r="I4379" s="18"/>
      <c r="J4379" s="32"/>
      <c r="K4379" s="14">
        <f t="shared" si="3595"/>
        <v>0</v>
      </c>
      <c r="L4379" s="37"/>
      <c r="M4379" s="19"/>
      <c r="N4379" s="18"/>
      <c r="O4379" s="32"/>
      <c r="P4379" s="14">
        <f t="shared" si="3596"/>
        <v>0</v>
      </c>
      <c r="Q4379" s="15">
        <f t="shared" si="3579"/>
        <v>0</v>
      </c>
      <c r="S4379" s="30"/>
      <c r="T4379" s="31"/>
      <c r="U4379" s="32"/>
      <c r="V4379" s="33"/>
      <c r="W4379" s="32"/>
      <c r="X4379" s="14">
        <f t="shared" si="3591"/>
        <v>0</v>
      </c>
      <c r="Y4379" s="31"/>
      <c r="Z4379" s="32"/>
      <c r="AA4379" s="33"/>
      <c r="AB4379" s="32"/>
      <c r="AC4379" s="14">
        <f t="shared" si="3592"/>
        <v>0</v>
      </c>
      <c r="AD4379" s="31"/>
      <c r="AE4379" s="32"/>
      <c r="AF4379" s="33"/>
      <c r="AG4379" s="32"/>
      <c r="AH4379" s="14">
        <f t="shared" si="3593"/>
        <v>0</v>
      </c>
      <c r="AI4379" s="15">
        <f t="shared" si="3580"/>
        <v>0</v>
      </c>
    </row>
    <row r="4380" spans="1:35" x14ac:dyDescent="0.15">
      <c r="A4380" s="30"/>
      <c r="B4380" s="37"/>
      <c r="C4380" s="19"/>
      <c r="D4380" s="18"/>
      <c r="E4380" s="32"/>
      <c r="F4380" s="14">
        <f t="shared" si="3594"/>
        <v>0</v>
      </c>
      <c r="G4380" s="37"/>
      <c r="H4380" s="19"/>
      <c r="I4380" s="18"/>
      <c r="J4380" s="32"/>
      <c r="K4380" s="14">
        <f t="shared" si="3595"/>
        <v>0</v>
      </c>
      <c r="L4380" s="37"/>
      <c r="M4380" s="19"/>
      <c r="N4380" s="18"/>
      <c r="O4380" s="32"/>
      <c r="P4380" s="14">
        <f t="shared" si="3596"/>
        <v>0</v>
      </c>
      <c r="Q4380" s="15">
        <f t="shared" si="3579"/>
        <v>0</v>
      </c>
      <c r="S4380" s="30"/>
      <c r="T4380" s="31"/>
      <c r="U4380" s="32"/>
      <c r="V4380" s="33"/>
      <c r="W4380" s="32"/>
      <c r="X4380" s="14">
        <f t="shared" si="3591"/>
        <v>0</v>
      </c>
      <c r="Y4380" s="31"/>
      <c r="Z4380" s="32"/>
      <c r="AA4380" s="33"/>
      <c r="AB4380" s="32"/>
      <c r="AC4380" s="14">
        <f t="shared" si="3592"/>
        <v>0</v>
      </c>
      <c r="AD4380" s="31"/>
      <c r="AE4380" s="32"/>
      <c r="AF4380" s="33"/>
      <c r="AG4380" s="32"/>
      <c r="AH4380" s="14">
        <f t="shared" si="3593"/>
        <v>0</v>
      </c>
      <c r="AI4380" s="15">
        <f t="shared" si="3580"/>
        <v>0</v>
      </c>
    </row>
    <row r="4381" spans="1:35" x14ac:dyDescent="0.15">
      <c r="A4381" s="13"/>
      <c r="B4381" s="37"/>
      <c r="C4381" s="19"/>
      <c r="D4381" s="18"/>
      <c r="E4381" s="32"/>
      <c r="F4381" s="14">
        <f t="shared" si="3594"/>
        <v>0</v>
      </c>
      <c r="G4381" s="37"/>
      <c r="H4381" s="19"/>
      <c r="I4381" s="18"/>
      <c r="J4381" s="32"/>
      <c r="K4381" s="14">
        <f t="shared" si="3595"/>
        <v>0</v>
      </c>
      <c r="L4381" s="37"/>
      <c r="M4381" s="19"/>
      <c r="N4381" s="18"/>
      <c r="O4381" s="32"/>
      <c r="P4381" s="14">
        <f t="shared" si="3596"/>
        <v>0</v>
      </c>
      <c r="Q4381" s="15">
        <f t="shared" si="3579"/>
        <v>0</v>
      </c>
      <c r="S4381" s="30"/>
      <c r="T4381" s="31"/>
      <c r="U4381" s="32"/>
      <c r="V4381" s="33"/>
      <c r="W4381" s="32"/>
      <c r="X4381" s="14">
        <f t="shared" ref="X4381:X4382" si="3597">SUM(T4381:W4381)</f>
        <v>0</v>
      </c>
      <c r="Y4381" s="31"/>
      <c r="Z4381" s="32"/>
      <c r="AA4381" s="33"/>
      <c r="AB4381" s="32"/>
      <c r="AC4381" s="14">
        <f t="shared" ref="AC4381:AC4382" si="3598">SUM(Y4381:AB4381)</f>
        <v>0</v>
      </c>
      <c r="AD4381" s="31"/>
      <c r="AE4381" s="32"/>
      <c r="AF4381" s="33"/>
      <c r="AG4381" s="32"/>
      <c r="AH4381" s="14">
        <f t="shared" ref="AH4381:AH4382" si="3599">SUM(AD4381:AG4381)</f>
        <v>0</v>
      </c>
      <c r="AI4381" s="15">
        <f t="shared" ref="AI4381:AI4382" si="3600">X4381+AC4381+AH4381</f>
        <v>0</v>
      </c>
    </row>
    <row r="4382" spans="1:35" ht="14.25" thickBot="1" x14ac:dyDescent="0.2">
      <c r="A4382" s="13"/>
      <c r="B4382" s="37"/>
      <c r="C4382" s="19"/>
      <c r="D4382" s="18"/>
      <c r="E4382" s="106"/>
      <c r="F4382" s="14">
        <f t="shared" si="3594"/>
        <v>0</v>
      </c>
      <c r="G4382" s="37"/>
      <c r="H4382" s="19"/>
      <c r="I4382" s="18"/>
      <c r="J4382" s="32"/>
      <c r="K4382" s="14">
        <f t="shared" si="3595"/>
        <v>0</v>
      </c>
      <c r="L4382" s="37"/>
      <c r="M4382" s="19"/>
      <c r="N4382" s="18"/>
      <c r="O4382" s="106"/>
      <c r="P4382" s="14">
        <f t="shared" si="3596"/>
        <v>0</v>
      </c>
      <c r="Q4382" s="24">
        <f t="shared" si="3579"/>
        <v>0</v>
      </c>
      <c r="S4382" s="30"/>
      <c r="T4382" s="31"/>
      <c r="U4382" s="32"/>
      <c r="V4382" s="33"/>
      <c r="W4382" s="32"/>
      <c r="X4382" s="14">
        <f t="shared" si="3597"/>
        <v>0</v>
      </c>
      <c r="Y4382" s="31"/>
      <c r="Z4382" s="32"/>
      <c r="AA4382" s="33"/>
      <c r="AB4382" s="32"/>
      <c r="AC4382" s="14">
        <f t="shared" si="3598"/>
        <v>0</v>
      </c>
      <c r="AD4382" s="31"/>
      <c r="AE4382" s="32"/>
      <c r="AF4382" s="33"/>
      <c r="AG4382" s="32"/>
      <c r="AH4382" s="14">
        <f t="shared" si="3599"/>
        <v>0</v>
      </c>
      <c r="AI4382" s="15">
        <f t="shared" si="3600"/>
        <v>0</v>
      </c>
    </row>
    <row r="4383" spans="1:35" ht="14.25" thickBot="1" x14ac:dyDescent="0.2">
      <c r="A4383" s="3" t="s">
        <v>11</v>
      </c>
      <c r="B4383" s="26">
        <f>SUM(B4359:B4382)</f>
        <v>0</v>
      </c>
      <c r="C4383" s="26">
        <f t="shared" ref="C4383:E4383" si="3601">SUM(C4359:C4382)</f>
        <v>0</v>
      </c>
      <c r="D4383" s="26">
        <f t="shared" si="3601"/>
        <v>0</v>
      </c>
      <c r="E4383" s="26">
        <f t="shared" si="3601"/>
        <v>0</v>
      </c>
      <c r="F4383" s="40">
        <f>SUM(F4359:F4382)</f>
        <v>0</v>
      </c>
      <c r="G4383" s="26">
        <f t="shared" ref="G4383:Q4383" si="3602">SUM(G4359:G4382)</f>
        <v>0</v>
      </c>
      <c r="H4383" s="26">
        <f t="shared" si="3602"/>
        <v>0</v>
      </c>
      <c r="I4383" s="27">
        <f t="shared" si="3602"/>
        <v>0</v>
      </c>
      <c r="J4383" s="27">
        <f t="shared" si="3602"/>
        <v>0</v>
      </c>
      <c r="K4383" s="40">
        <f t="shared" si="3602"/>
        <v>0</v>
      </c>
      <c r="L4383" s="26">
        <f t="shared" si="3602"/>
        <v>0</v>
      </c>
      <c r="M4383" s="26">
        <f t="shared" si="3602"/>
        <v>0</v>
      </c>
      <c r="N4383" s="26">
        <f t="shared" si="3602"/>
        <v>0</v>
      </c>
      <c r="O4383" s="26">
        <f t="shared" si="3602"/>
        <v>0</v>
      </c>
      <c r="P4383" s="40">
        <f t="shared" si="3602"/>
        <v>0</v>
      </c>
      <c r="Q4383" s="41">
        <f t="shared" si="3602"/>
        <v>0</v>
      </c>
      <c r="S4383" s="3" t="s">
        <v>11</v>
      </c>
      <c r="T4383" s="26">
        <f t="shared" ref="T4383:AI4383" si="3603">SUM(T4359:T4382)</f>
        <v>0</v>
      </c>
      <c r="U4383" s="26">
        <f t="shared" si="3603"/>
        <v>0</v>
      </c>
      <c r="V4383" s="26">
        <f t="shared" si="3603"/>
        <v>0</v>
      </c>
      <c r="W4383" s="26">
        <f t="shared" si="3603"/>
        <v>0</v>
      </c>
      <c r="X4383" s="40">
        <f t="shared" si="3603"/>
        <v>0</v>
      </c>
      <c r="Y4383" s="26">
        <f t="shared" si="3603"/>
        <v>0</v>
      </c>
      <c r="Z4383" s="26">
        <f t="shared" si="3603"/>
        <v>0</v>
      </c>
      <c r="AA4383" s="27">
        <f t="shared" si="3603"/>
        <v>0</v>
      </c>
      <c r="AB4383" s="27">
        <f t="shared" si="3603"/>
        <v>0</v>
      </c>
      <c r="AC4383" s="40">
        <f t="shared" si="3603"/>
        <v>0</v>
      </c>
      <c r="AD4383" s="26">
        <f t="shared" si="3603"/>
        <v>0</v>
      </c>
      <c r="AE4383" s="26">
        <f t="shared" si="3603"/>
        <v>0</v>
      </c>
      <c r="AF4383" s="26">
        <f t="shared" si="3603"/>
        <v>0</v>
      </c>
      <c r="AG4383" s="26">
        <f t="shared" si="3603"/>
        <v>0</v>
      </c>
      <c r="AH4383" s="40">
        <f t="shared" si="3603"/>
        <v>0</v>
      </c>
      <c r="AI4383" s="41">
        <f t="shared" si="3603"/>
        <v>0</v>
      </c>
    </row>
    <row r="4384" spans="1:35" ht="14.25" thickBot="1" x14ac:dyDescent="0.2">
      <c r="A4384" s="42" t="s">
        <v>12</v>
      </c>
      <c r="B4384" s="43">
        <f>B4358-B4383</f>
        <v>14</v>
      </c>
      <c r="C4384" s="43">
        <f t="shared" ref="C4384:Q4384" si="3604">C4358-C4383</f>
        <v>13</v>
      </c>
      <c r="D4384" s="43">
        <f t="shared" si="3604"/>
        <v>7</v>
      </c>
      <c r="E4384" s="43">
        <f t="shared" si="3604"/>
        <v>6</v>
      </c>
      <c r="F4384" s="43">
        <f t="shared" si="3604"/>
        <v>40</v>
      </c>
      <c r="G4384" s="43">
        <f t="shared" si="3604"/>
        <v>4</v>
      </c>
      <c r="H4384" s="43">
        <f t="shared" si="3604"/>
        <v>4</v>
      </c>
      <c r="I4384" s="43">
        <f t="shared" si="3604"/>
        <v>1</v>
      </c>
      <c r="J4384" s="43">
        <f t="shared" si="3604"/>
        <v>10</v>
      </c>
      <c r="K4384" s="43">
        <f t="shared" si="3604"/>
        <v>19</v>
      </c>
      <c r="L4384" s="43">
        <f t="shared" si="3604"/>
        <v>8</v>
      </c>
      <c r="M4384" s="43">
        <f t="shared" si="3604"/>
        <v>14</v>
      </c>
      <c r="N4384" s="43">
        <f t="shared" si="3604"/>
        <v>10</v>
      </c>
      <c r="O4384" s="43">
        <f t="shared" si="3604"/>
        <v>5</v>
      </c>
      <c r="P4384" s="43">
        <f t="shared" si="3604"/>
        <v>37</v>
      </c>
      <c r="Q4384" s="41">
        <f t="shared" si="3604"/>
        <v>96</v>
      </c>
      <c r="S4384" s="42" t="s">
        <v>12</v>
      </c>
      <c r="T4384" s="43">
        <f>T4358-T4383</f>
        <v>758</v>
      </c>
      <c r="U4384" s="43">
        <f t="shared" ref="U4384:AI4384" si="3605">U4358-U4383</f>
        <v>1083</v>
      </c>
      <c r="V4384" s="43">
        <f t="shared" si="3605"/>
        <v>897</v>
      </c>
      <c r="W4384" s="43">
        <f t="shared" si="3605"/>
        <v>549</v>
      </c>
      <c r="X4384" s="43">
        <f t="shared" si="3605"/>
        <v>3287</v>
      </c>
      <c r="Y4384" s="43">
        <f t="shared" si="3605"/>
        <v>1105</v>
      </c>
      <c r="Z4384" s="43">
        <f t="shared" si="3605"/>
        <v>1592</v>
      </c>
      <c r="AA4384" s="43">
        <f t="shared" si="3605"/>
        <v>1188</v>
      </c>
      <c r="AB4384" s="43">
        <f t="shared" si="3605"/>
        <v>777</v>
      </c>
      <c r="AC4384" s="43">
        <f t="shared" si="3605"/>
        <v>4662</v>
      </c>
      <c r="AD4384" s="43">
        <f t="shared" si="3605"/>
        <v>849</v>
      </c>
      <c r="AE4384" s="43">
        <f t="shared" si="3605"/>
        <v>1222</v>
      </c>
      <c r="AF4384" s="43">
        <f t="shared" si="3605"/>
        <v>998</v>
      </c>
      <c r="AG4384" s="43">
        <f t="shared" si="3605"/>
        <v>558</v>
      </c>
      <c r="AH4384" s="43">
        <f t="shared" si="3605"/>
        <v>3627</v>
      </c>
      <c r="AI4384" s="41">
        <f t="shared" si="3605"/>
        <v>11576</v>
      </c>
    </row>
  </sheetData>
  <mergeCells count="972">
    <mergeCell ref="T3743:W3743"/>
    <mergeCell ref="T3786:W3786"/>
    <mergeCell ref="B3743:F3743"/>
    <mergeCell ref="G3743:K3743"/>
    <mergeCell ref="AI4044:AI4045"/>
    <mergeCell ref="Q3915:Q3916"/>
    <mergeCell ref="T4087:W4087"/>
    <mergeCell ref="Y4087:AB4087"/>
    <mergeCell ref="AD4087:AG4087"/>
    <mergeCell ref="AI4087:AI4088"/>
    <mergeCell ref="B4087:F4087"/>
    <mergeCell ref="G4087:K4087"/>
    <mergeCell ref="L4087:P4087"/>
    <mergeCell ref="Q4087:Q4088"/>
    <mergeCell ref="B4001:F4001"/>
    <mergeCell ref="G4001:K4001"/>
    <mergeCell ref="L4001:P4001"/>
    <mergeCell ref="Q4001:Q4002"/>
    <mergeCell ref="T4001:W4001"/>
    <mergeCell ref="Y4001:AB4001"/>
    <mergeCell ref="AD4001:AG4001"/>
    <mergeCell ref="AI4001:AI4002"/>
    <mergeCell ref="B4044:F4044"/>
    <mergeCell ref="G4044:K4044"/>
    <mergeCell ref="B3700:F3700"/>
    <mergeCell ref="G3700:K3700"/>
    <mergeCell ref="L3657:P3657"/>
    <mergeCell ref="Q3657:Q3658"/>
    <mergeCell ref="T3657:W3657"/>
    <mergeCell ref="T3614:W3614"/>
    <mergeCell ref="B3614:F3614"/>
    <mergeCell ref="G3614:K3614"/>
    <mergeCell ref="L3614:P3614"/>
    <mergeCell ref="Q3614:Q3615"/>
    <mergeCell ref="L3700:P3700"/>
    <mergeCell ref="Q3700:Q3701"/>
    <mergeCell ref="B3657:F3657"/>
    <mergeCell ref="G3657:K3657"/>
    <mergeCell ref="AI3786:AI3787"/>
    <mergeCell ref="AI3743:AI3744"/>
    <mergeCell ref="AI3700:AI3701"/>
    <mergeCell ref="AI3657:AI3658"/>
    <mergeCell ref="AI3614:AI3615"/>
    <mergeCell ref="AI3399:AI3400"/>
    <mergeCell ref="AI3356:AI3357"/>
    <mergeCell ref="AI3485:AI3486"/>
    <mergeCell ref="AI3442:AI3443"/>
    <mergeCell ref="Y3527:AI3527"/>
    <mergeCell ref="Y3700:AB3700"/>
    <mergeCell ref="AD3700:AG3700"/>
    <mergeCell ref="Y3657:AB3657"/>
    <mergeCell ref="AD3657:AG3657"/>
    <mergeCell ref="Y3614:AB3614"/>
    <mergeCell ref="AD3614:AG3614"/>
    <mergeCell ref="Y3743:AB3743"/>
    <mergeCell ref="AD3743:AG3743"/>
    <mergeCell ref="Y3786:AB3786"/>
    <mergeCell ref="AD3786:AG3786"/>
    <mergeCell ref="L3743:P3743"/>
    <mergeCell ref="Q3743:Q3744"/>
    <mergeCell ref="B3786:F3786"/>
    <mergeCell ref="G3786:K3786"/>
    <mergeCell ref="L3786:P3786"/>
    <mergeCell ref="Q3786:Q3787"/>
    <mergeCell ref="Q3227:Q3228"/>
    <mergeCell ref="T3227:W3227"/>
    <mergeCell ref="AD3227:AG3227"/>
    <mergeCell ref="Y3356:AB3356"/>
    <mergeCell ref="AD3356:AG3356"/>
    <mergeCell ref="T3270:W3270"/>
    <mergeCell ref="Y3270:AB3270"/>
    <mergeCell ref="AD3270:AG3270"/>
    <mergeCell ref="L3270:P3270"/>
    <mergeCell ref="Q3270:Q3271"/>
    <mergeCell ref="B3227:F3227"/>
    <mergeCell ref="G3227:K3227"/>
    <mergeCell ref="L3227:P3227"/>
    <mergeCell ref="B3356:F3356"/>
    <mergeCell ref="G3356:K3356"/>
    <mergeCell ref="L3356:P3356"/>
    <mergeCell ref="Q3356:Q3357"/>
    <mergeCell ref="T3700:W3700"/>
    <mergeCell ref="B3184:F3184"/>
    <mergeCell ref="G3184:K3184"/>
    <mergeCell ref="L3184:P3184"/>
    <mergeCell ref="AI3141:AI3142"/>
    <mergeCell ref="AD3098:AH3098"/>
    <mergeCell ref="AI3098:AI3099"/>
    <mergeCell ref="AD3184:AH3184"/>
    <mergeCell ref="AI3184:AI3185"/>
    <mergeCell ref="Q3184:Q3185"/>
    <mergeCell ref="Y3141:AC3141"/>
    <mergeCell ref="AD3141:AH3141"/>
    <mergeCell ref="Y3184:AC3184"/>
    <mergeCell ref="B3141:F3141"/>
    <mergeCell ref="L3098:P3098"/>
    <mergeCell ref="Q3098:Q3099"/>
    <mergeCell ref="Q3055:Q3056"/>
    <mergeCell ref="T3055:X3055"/>
    <mergeCell ref="B3055:F3055"/>
    <mergeCell ref="G3055:K3055"/>
    <mergeCell ref="L3012:P3012"/>
    <mergeCell ref="L3055:P3055"/>
    <mergeCell ref="Y3054:AI3054"/>
    <mergeCell ref="AI3055:AI3056"/>
    <mergeCell ref="AD3055:AH3055"/>
    <mergeCell ref="AD3012:AH3012"/>
    <mergeCell ref="AI3012:AI3013"/>
    <mergeCell ref="B2926:F2926"/>
    <mergeCell ref="G2926:K2926"/>
    <mergeCell ref="L2926:P2926"/>
    <mergeCell ref="Q2926:Q2927"/>
    <mergeCell ref="B2840:F2840"/>
    <mergeCell ref="G2840:K2840"/>
    <mergeCell ref="L2840:P2840"/>
    <mergeCell ref="Q2840:Q2841"/>
    <mergeCell ref="B2797:F2797"/>
    <mergeCell ref="G2797:K2797"/>
    <mergeCell ref="B2883:F2883"/>
    <mergeCell ref="G2883:K2883"/>
    <mergeCell ref="AI2625:AI2626"/>
    <mergeCell ref="AI2324:AI2325"/>
    <mergeCell ref="Y2797:AC2797"/>
    <mergeCell ref="AD2883:AH2883"/>
    <mergeCell ref="B2754:F2754"/>
    <mergeCell ref="G2754:K2754"/>
    <mergeCell ref="L2754:P2754"/>
    <mergeCell ref="Q2754:Q2755"/>
    <mergeCell ref="T2797:X2797"/>
    <mergeCell ref="L2797:P2797"/>
    <mergeCell ref="Q2797:Q2798"/>
    <mergeCell ref="AD2367:AH2367"/>
    <mergeCell ref="AI2367:AI2368"/>
    <mergeCell ref="T2324:X2324"/>
    <mergeCell ref="AI2582:AI2583"/>
    <mergeCell ref="AD2668:AH2668"/>
    <mergeCell ref="AI2668:AI2669"/>
    <mergeCell ref="T2496:X2496"/>
    <mergeCell ref="T2582:X2582"/>
    <mergeCell ref="Y2582:AC2582"/>
    <mergeCell ref="AD2453:AH2453"/>
    <mergeCell ref="AI2453:AI2454"/>
    <mergeCell ref="T2539:X2539"/>
    <mergeCell ref="Y2539:AC2539"/>
    <mergeCell ref="Y2496:AC2496"/>
    <mergeCell ref="AD2496:AH2496"/>
    <mergeCell ref="AD2410:AH2410"/>
    <mergeCell ref="AI2410:AI2411"/>
    <mergeCell ref="AI2496:AI2497"/>
    <mergeCell ref="Y2410:AC2410"/>
    <mergeCell ref="Y2324:AC2324"/>
    <mergeCell ref="AD2324:AH2324"/>
    <mergeCell ref="Y2367:AC2367"/>
    <mergeCell ref="AD2539:AH2539"/>
    <mergeCell ref="AI2539:AI2540"/>
    <mergeCell ref="T2453:X2453"/>
    <mergeCell ref="Y2453:AC2453"/>
    <mergeCell ref="AI2023:AI2024"/>
    <mergeCell ref="Y1980:AC1980"/>
    <mergeCell ref="AD1980:AH1980"/>
    <mergeCell ref="AI1980:AI1981"/>
    <mergeCell ref="T2023:X2023"/>
    <mergeCell ref="Y2023:AC2023"/>
    <mergeCell ref="AD2023:AH2023"/>
    <mergeCell ref="AI2066:AI2067"/>
    <mergeCell ref="Y2109:AC2109"/>
    <mergeCell ref="AD2109:AH2109"/>
    <mergeCell ref="AI2109:AI2110"/>
    <mergeCell ref="Y2066:AC2066"/>
    <mergeCell ref="AD2066:AH2066"/>
    <mergeCell ref="Y2195:AC2195"/>
    <mergeCell ref="AD2195:AH2195"/>
    <mergeCell ref="AI2195:AI2196"/>
    <mergeCell ref="T2152:X2152"/>
    <mergeCell ref="Y2152:AC2152"/>
    <mergeCell ref="AD2152:AH2152"/>
    <mergeCell ref="AI2281:AI2282"/>
    <mergeCell ref="AD1808:AH1808"/>
    <mergeCell ref="Y1894:AC1894"/>
    <mergeCell ref="AD1894:AH1894"/>
    <mergeCell ref="AI1894:AI1895"/>
    <mergeCell ref="AI1808:AI1809"/>
    <mergeCell ref="T1851:X1851"/>
    <mergeCell ref="Y1851:AC1851"/>
    <mergeCell ref="AD1851:AH1851"/>
    <mergeCell ref="AI1851:AI1852"/>
    <mergeCell ref="Y1808:AC1808"/>
    <mergeCell ref="Q1980:Q1981"/>
    <mergeCell ref="T1980:X1980"/>
    <mergeCell ref="G1851:K1851"/>
    <mergeCell ref="L1851:P1851"/>
    <mergeCell ref="Q1851:Q1852"/>
    <mergeCell ref="AI1937:AI1938"/>
    <mergeCell ref="B1937:F1937"/>
    <mergeCell ref="G1937:K1937"/>
    <mergeCell ref="L1937:P1937"/>
    <mergeCell ref="Q1937:Q1938"/>
    <mergeCell ref="T1937:X1937"/>
    <mergeCell ref="AD1937:AH1937"/>
    <mergeCell ref="Y1937:AC1937"/>
    <mergeCell ref="Y1765:AC1765"/>
    <mergeCell ref="AD1765:AH1765"/>
    <mergeCell ref="AI1765:AI1766"/>
    <mergeCell ref="T1722:X1722"/>
    <mergeCell ref="Y1722:AC1722"/>
    <mergeCell ref="AD1722:AH1722"/>
    <mergeCell ref="B2023:F2023"/>
    <mergeCell ref="B1808:F1808"/>
    <mergeCell ref="G1808:K1808"/>
    <mergeCell ref="L1808:P1808"/>
    <mergeCell ref="Q1808:Q1809"/>
    <mergeCell ref="T1808:X1808"/>
    <mergeCell ref="B1894:F1894"/>
    <mergeCell ref="G1894:K1894"/>
    <mergeCell ref="L1894:P1894"/>
    <mergeCell ref="Q1894:Q1895"/>
    <mergeCell ref="T1894:X1894"/>
    <mergeCell ref="G2023:K2023"/>
    <mergeCell ref="L2023:P2023"/>
    <mergeCell ref="Q2023:Q2024"/>
    <mergeCell ref="B1980:F1980"/>
    <mergeCell ref="G1980:K1980"/>
    <mergeCell ref="L1980:P1980"/>
    <mergeCell ref="B1851:F1851"/>
    <mergeCell ref="AQ1550:AU1550"/>
    <mergeCell ref="AV1550:AZ1550"/>
    <mergeCell ref="BA1550:BA1551"/>
    <mergeCell ref="AL1593:AP1593"/>
    <mergeCell ref="AQ1593:AU1593"/>
    <mergeCell ref="AV1593:AZ1593"/>
    <mergeCell ref="AL1550:AP1550"/>
    <mergeCell ref="T1550:X1550"/>
    <mergeCell ref="Y1550:AC1550"/>
    <mergeCell ref="AD1550:AH1550"/>
    <mergeCell ref="AI1550:AI1551"/>
    <mergeCell ref="BA1593:BA1594"/>
    <mergeCell ref="T1593:X1593"/>
    <mergeCell ref="Y1593:AC1593"/>
    <mergeCell ref="AD1593:AH1593"/>
    <mergeCell ref="AI1593:AI1594"/>
    <mergeCell ref="AQ1507:AU1507"/>
    <mergeCell ref="AV1507:AZ1507"/>
    <mergeCell ref="AQ1378:AU1378"/>
    <mergeCell ref="AV1378:AZ1378"/>
    <mergeCell ref="BA1378:BA1379"/>
    <mergeCell ref="AQ1421:AU1421"/>
    <mergeCell ref="AV1421:AZ1421"/>
    <mergeCell ref="BA1421:BA1422"/>
    <mergeCell ref="AL1464:AP1464"/>
    <mergeCell ref="AQ1464:AU1464"/>
    <mergeCell ref="BA1507:BA1508"/>
    <mergeCell ref="AL1507:AP1507"/>
    <mergeCell ref="AV1464:AZ1464"/>
    <mergeCell ref="AL1421:AP1421"/>
    <mergeCell ref="Q1378:Q1379"/>
    <mergeCell ref="T1378:X1378"/>
    <mergeCell ref="Y1378:AC1378"/>
    <mergeCell ref="AD1378:AH1378"/>
    <mergeCell ref="AI1378:AI1379"/>
    <mergeCell ref="AL1378:AP1378"/>
    <mergeCell ref="BA1464:BA1465"/>
    <mergeCell ref="T1464:X1464"/>
    <mergeCell ref="Y1464:AC1464"/>
    <mergeCell ref="AD1464:AH1464"/>
    <mergeCell ref="AI1464:AI1465"/>
    <mergeCell ref="T1421:X1421"/>
    <mergeCell ref="AV1335:AZ1335"/>
    <mergeCell ref="BA1335:BA1336"/>
    <mergeCell ref="B1335:F1335"/>
    <mergeCell ref="G1335:K1335"/>
    <mergeCell ref="L1335:P1335"/>
    <mergeCell ref="Q1335:Q1336"/>
    <mergeCell ref="T1335:X1335"/>
    <mergeCell ref="Y1335:AC1335"/>
    <mergeCell ref="AD1335:AH1335"/>
    <mergeCell ref="AI1335:AI1336"/>
    <mergeCell ref="AL1335:AP1335"/>
    <mergeCell ref="AQ1335:AU1335"/>
    <mergeCell ref="AV1292:AZ1292"/>
    <mergeCell ref="BA1292:BA1293"/>
    <mergeCell ref="T1292:X1292"/>
    <mergeCell ref="Y1292:AC1292"/>
    <mergeCell ref="AD1292:AH1292"/>
    <mergeCell ref="AI1292:AI1293"/>
    <mergeCell ref="B1292:F1292"/>
    <mergeCell ref="G1292:K1292"/>
    <mergeCell ref="L1292:P1292"/>
    <mergeCell ref="Q1292:Q1293"/>
    <mergeCell ref="AL1292:AP1292"/>
    <mergeCell ref="AQ1292:AU1292"/>
    <mergeCell ref="AV1249:AZ1249"/>
    <mergeCell ref="BA1249:BA1250"/>
    <mergeCell ref="B1249:F1249"/>
    <mergeCell ref="G1249:K1249"/>
    <mergeCell ref="L1249:P1249"/>
    <mergeCell ref="Q1249:Q1250"/>
    <mergeCell ref="T1249:X1249"/>
    <mergeCell ref="Y1249:AC1249"/>
    <mergeCell ref="AD1249:AH1249"/>
    <mergeCell ref="AI1249:AI1250"/>
    <mergeCell ref="AL1249:AP1249"/>
    <mergeCell ref="AQ1249:AU1249"/>
    <mergeCell ref="AQ1077:AU1077"/>
    <mergeCell ref="AV1077:AZ1077"/>
    <mergeCell ref="BA1077:BA1078"/>
    <mergeCell ref="B1077:F1077"/>
    <mergeCell ref="G1077:K1077"/>
    <mergeCell ref="L1077:P1077"/>
    <mergeCell ref="Q1077:Q1078"/>
    <mergeCell ref="T1077:X1077"/>
    <mergeCell ref="Y1077:AC1077"/>
    <mergeCell ref="AD1077:AH1077"/>
    <mergeCell ref="AI1077:AI1078"/>
    <mergeCell ref="AL1077:AP1077"/>
    <mergeCell ref="B1034:F1034"/>
    <mergeCell ref="G1034:K1034"/>
    <mergeCell ref="L1034:P1034"/>
    <mergeCell ref="Q1034:Q1035"/>
    <mergeCell ref="AL1034:AP1034"/>
    <mergeCell ref="AQ1034:AU1034"/>
    <mergeCell ref="AV1034:AZ1034"/>
    <mergeCell ref="BA1034:BA1035"/>
    <mergeCell ref="AL991:AP991"/>
    <mergeCell ref="AQ991:AU991"/>
    <mergeCell ref="AV991:AZ991"/>
    <mergeCell ref="BA991:BA992"/>
    <mergeCell ref="B991:F991"/>
    <mergeCell ref="G991:K991"/>
    <mergeCell ref="L991:P991"/>
    <mergeCell ref="Q991:Q992"/>
    <mergeCell ref="B948:F948"/>
    <mergeCell ref="G948:K948"/>
    <mergeCell ref="L948:P948"/>
    <mergeCell ref="Q948:Q949"/>
    <mergeCell ref="AL948:AP948"/>
    <mergeCell ref="AQ948:AU948"/>
    <mergeCell ref="AV948:AZ948"/>
    <mergeCell ref="BA948:BA949"/>
    <mergeCell ref="B518:F518"/>
    <mergeCell ref="G518:K518"/>
    <mergeCell ref="L518:P518"/>
    <mergeCell ref="Q518:Q519"/>
    <mergeCell ref="AL518:AP518"/>
    <mergeCell ref="AQ561:AU561"/>
    <mergeCell ref="AV561:AZ561"/>
    <mergeCell ref="BA561:BA562"/>
    <mergeCell ref="B561:F561"/>
    <mergeCell ref="G561:K561"/>
    <mergeCell ref="L561:P561"/>
    <mergeCell ref="Q561:Q562"/>
    <mergeCell ref="T561:X561"/>
    <mergeCell ref="Y561:AC561"/>
    <mergeCell ref="AD561:AH561"/>
    <mergeCell ref="AI561:AI562"/>
    <mergeCell ref="AL561:AP561"/>
    <mergeCell ref="AV432:AZ432"/>
    <mergeCell ref="BA432:BA433"/>
    <mergeCell ref="T432:X432"/>
    <mergeCell ref="Y432:AC432"/>
    <mergeCell ref="AD432:AH432"/>
    <mergeCell ref="AI432:AI433"/>
    <mergeCell ref="AQ518:AU518"/>
    <mergeCell ref="AV518:AZ518"/>
    <mergeCell ref="BA518:BA519"/>
    <mergeCell ref="T518:X518"/>
    <mergeCell ref="Y518:AC518"/>
    <mergeCell ref="AD518:AH518"/>
    <mergeCell ref="AI518:AI519"/>
    <mergeCell ref="BA475:BA476"/>
    <mergeCell ref="T475:X475"/>
    <mergeCell ref="Y475:AC475"/>
    <mergeCell ref="AD475:AH475"/>
    <mergeCell ref="AI475:AI476"/>
    <mergeCell ref="AQ475:AU475"/>
    <mergeCell ref="AV475:AZ475"/>
    <mergeCell ref="B303:F303"/>
    <mergeCell ref="G303:K303"/>
    <mergeCell ref="L303:P303"/>
    <mergeCell ref="Q303:Q304"/>
    <mergeCell ref="T303:X303"/>
    <mergeCell ref="B432:F432"/>
    <mergeCell ref="G432:K432"/>
    <mergeCell ref="L432:P432"/>
    <mergeCell ref="Q432:Q433"/>
    <mergeCell ref="AV346:AZ346"/>
    <mergeCell ref="BA346:BA347"/>
    <mergeCell ref="Y346:AC346"/>
    <mergeCell ref="AD346:AH346"/>
    <mergeCell ref="AI346:AI347"/>
    <mergeCell ref="AL346:AP346"/>
    <mergeCell ref="AQ346:AU346"/>
    <mergeCell ref="B346:F346"/>
    <mergeCell ref="G346:K346"/>
    <mergeCell ref="L346:P346"/>
    <mergeCell ref="Q346:Q347"/>
    <mergeCell ref="T346:X346"/>
    <mergeCell ref="BA217:BA218"/>
    <mergeCell ref="Y217:AC217"/>
    <mergeCell ref="AD217:AH217"/>
    <mergeCell ref="AI217:AI218"/>
    <mergeCell ref="AL217:AP217"/>
    <mergeCell ref="AQ217:AU217"/>
    <mergeCell ref="AV303:AZ303"/>
    <mergeCell ref="BA303:BA304"/>
    <mergeCell ref="Y303:AC303"/>
    <mergeCell ref="AD303:AH303"/>
    <mergeCell ref="AI303:AI304"/>
    <mergeCell ref="AL303:AP303"/>
    <mergeCell ref="AQ303:AU303"/>
    <mergeCell ref="AV174:AZ174"/>
    <mergeCell ref="BA174:BA175"/>
    <mergeCell ref="AV88:AZ88"/>
    <mergeCell ref="BA88:BA89"/>
    <mergeCell ref="AV131:AZ131"/>
    <mergeCell ref="BA131:BA132"/>
    <mergeCell ref="AL260:AP260"/>
    <mergeCell ref="B217:F217"/>
    <mergeCell ref="G217:K217"/>
    <mergeCell ref="L217:P217"/>
    <mergeCell ref="Q217:Q218"/>
    <mergeCell ref="T217:X217"/>
    <mergeCell ref="AQ260:AU260"/>
    <mergeCell ref="AV260:AZ260"/>
    <mergeCell ref="BA260:BA261"/>
    <mergeCell ref="T260:X260"/>
    <mergeCell ref="Y260:AC260"/>
    <mergeCell ref="AD260:AH260"/>
    <mergeCell ref="AI260:AI261"/>
    <mergeCell ref="B260:F260"/>
    <mergeCell ref="G260:K260"/>
    <mergeCell ref="L260:P260"/>
    <mergeCell ref="Q260:Q261"/>
    <mergeCell ref="AV217:AZ217"/>
    <mergeCell ref="Y2:AC2"/>
    <mergeCell ref="AL2:AP2"/>
    <mergeCell ref="AQ2:AU2"/>
    <mergeCell ref="AV2:AZ2"/>
    <mergeCell ref="BA2:BA3"/>
    <mergeCell ref="AL45:AP45"/>
    <mergeCell ref="AQ45:AU45"/>
    <mergeCell ref="AV45:AZ45"/>
    <mergeCell ref="BA45:BA46"/>
    <mergeCell ref="AD2:AH2"/>
    <mergeCell ref="AI2:AI3"/>
    <mergeCell ref="Y45:AC45"/>
    <mergeCell ref="AD45:AH45"/>
    <mergeCell ref="AI45:AI46"/>
    <mergeCell ref="B174:F174"/>
    <mergeCell ref="G174:K174"/>
    <mergeCell ref="L174:P174"/>
    <mergeCell ref="Q174:Q175"/>
    <mergeCell ref="B2:F2"/>
    <mergeCell ref="G2:K2"/>
    <mergeCell ref="L2:P2"/>
    <mergeCell ref="Q2:Q3"/>
    <mergeCell ref="T2:X2"/>
    <mergeCell ref="B131:F131"/>
    <mergeCell ref="G131:K131"/>
    <mergeCell ref="L131:P131"/>
    <mergeCell ref="Q131:Q132"/>
    <mergeCell ref="T131:X131"/>
    <mergeCell ref="B45:F45"/>
    <mergeCell ref="G45:K45"/>
    <mergeCell ref="L45:P45"/>
    <mergeCell ref="Q45:Q46"/>
    <mergeCell ref="T45:X45"/>
    <mergeCell ref="B88:F88"/>
    <mergeCell ref="G88:K88"/>
    <mergeCell ref="L88:P88"/>
    <mergeCell ref="Q88:Q89"/>
    <mergeCell ref="T88:X88"/>
    <mergeCell ref="AQ174:AU174"/>
    <mergeCell ref="T174:X174"/>
    <mergeCell ref="Y174:AC174"/>
    <mergeCell ref="AD174:AH174"/>
    <mergeCell ref="AI174:AI175"/>
    <mergeCell ref="AL131:AP131"/>
    <mergeCell ref="AQ131:AU131"/>
    <mergeCell ref="AL88:AP88"/>
    <mergeCell ref="AL174:AP174"/>
    <mergeCell ref="Y131:AC131"/>
    <mergeCell ref="AD131:AH131"/>
    <mergeCell ref="AI131:AI132"/>
    <mergeCell ref="Y88:AC88"/>
    <mergeCell ref="AD88:AH88"/>
    <mergeCell ref="AI88:AI89"/>
    <mergeCell ref="AQ88:AU88"/>
    <mergeCell ref="B604:F604"/>
    <mergeCell ref="G604:K604"/>
    <mergeCell ref="L604:P604"/>
    <mergeCell ref="Q604:Q605"/>
    <mergeCell ref="AL604:AP604"/>
    <mergeCell ref="AQ389:AU389"/>
    <mergeCell ref="AV389:AZ389"/>
    <mergeCell ref="BA389:BA390"/>
    <mergeCell ref="B389:F389"/>
    <mergeCell ref="G389:K389"/>
    <mergeCell ref="L389:P389"/>
    <mergeCell ref="Q389:Q390"/>
    <mergeCell ref="T389:X389"/>
    <mergeCell ref="Y389:AC389"/>
    <mergeCell ref="AD389:AH389"/>
    <mergeCell ref="AI389:AI390"/>
    <mergeCell ref="AL389:AP389"/>
    <mergeCell ref="B475:F475"/>
    <mergeCell ref="G475:K475"/>
    <mergeCell ref="L475:P475"/>
    <mergeCell ref="Q475:Q476"/>
    <mergeCell ref="AL475:AP475"/>
    <mergeCell ref="AL432:AP432"/>
    <mergeCell ref="AQ432:AU432"/>
    <mergeCell ref="L690:P690"/>
    <mergeCell ref="Q690:Q691"/>
    <mergeCell ref="AQ604:AU604"/>
    <mergeCell ref="AL647:AP647"/>
    <mergeCell ref="AQ647:AU647"/>
    <mergeCell ref="AV604:AZ604"/>
    <mergeCell ref="BA604:BA605"/>
    <mergeCell ref="T604:X604"/>
    <mergeCell ref="Y604:AC604"/>
    <mergeCell ref="AD604:AH604"/>
    <mergeCell ref="AI604:AI605"/>
    <mergeCell ref="T690:X690"/>
    <mergeCell ref="Y690:AC690"/>
    <mergeCell ref="AD690:AH690"/>
    <mergeCell ref="AI690:AI691"/>
    <mergeCell ref="B733:F733"/>
    <mergeCell ref="G733:K733"/>
    <mergeCell ref="L733:P733"/>
    <mergeCell ref="Q733:Q734"/>
    <mergeCell ref="AL733:AP733"/>
    <mergeCell ref="AQ733:AU733"/>
    <mergeCell ref="AV733:AZ733"/>
    <mergeCell ref="BA733:BA734"/>
    <mergeCell ref="AV647:AZ647"/>
    <mergeCell ref="BA647:BA648"/>
    <mergeCell ref="AL690:AP690"/>
    <mergeCell ref="AQ690:AU690"/>
    <mergeCell ref="AV690:AZ690"/>
    <mergeCell ref="BA690:BA691"/>
    <mergeCell ref="T647:X647"/>
    <mergeCell ref="Y647:AC647"/>
    <mergeCell ref="AD647:AH647"/>
    <mergeCell ref="AI647:AI648"/>
    <mergeCell ref="B647:F647"/>
    <mergeCell ref="G647:K647"/>
    <mergeCell ref="L647:P647"/>
    <mergeCell ref="Q647:Q648"/>
    <mergeCell ref="B690:F690"/>
    <mergeCell ref="G690:K690"/>
    <mergeCell ref="T905:X905"/>
    <mergeCell ref="Y905:AC905"/>
    <mergeCell ref="AD905:AH905"/>
    <mergeCell ref="B905:F905"/>
    <mergeCell ref="G905:K905"/>
    <mergeCell ref="L905:P905"/>
    <mergeCell ref="Q905:Q906"/>
    <mergeCell ref="B819:F819"/>
    <mergeCell ref="G819:K819"/>
    <mergeCell ref="L819:P819"/>
    <mergeCell ref="Q819:Q820"/>
    <mergeCell ref="Y819:AC819"/>
    <mergeCell ref="AD819:AH819"/>
    <mergeCell ref="AQ776:AU776"/>
    <mergeCell ref="AV776:AZ776"/>
    <mergeCell ref="BA776:BA777"/>
    <mergeCell ref="AQ819:AU819"/>
    <mergeCell ref="AV819:AZ819"/>
    <mergeCell ref="B862:F862"/>
    <mergeCell ref="G862:K862"/>
    <mergeCell ref="L862:P862"/>
    <mergeCell ref="Q862:Q863"/>
    <mergeCell ref="T862:X862"/>
    <mergeCell ref="Y862:AC862"/>
    <mergeCell ref="AD862:AH862"/>
    <mergeCell ref="B776:F776"/>
    <mergeCell ref="G776:K776"/>
    <mergeCell ref="L776:P776"/>
    <mergeCell ref="Q776:Q777"/>
    <mergeCell ref="AL776:AP776"/>
    <mergeCell ref="AL819:AP819"/>
    <mergeCell ref="BA905:BA906"/>
    <mergeCell ref="AL862:AP862"/>
    <mergeCell ref="AQ862:AU862"/>
    <mergeCell ref="AV862:AZ862"/>
    <mergeCell ref="BA862:BA863"/>
    <mergeCell ref="AL905:AP905"/>
    <mergeCell ref="AQ905:AU905"/>
    <mergeCell ref="AV905:AZ905"/>
    <mergeCell ref="BA819:BA820"/>
    <mergeCell ref="AI733:AI734"/>
    <mergeCell ref="AI776:AI777"/>
    <mergeCell ref="AI819:AI820"/>
    <mergeCell ref="AI862:AI863"/>
    <mergeCell ref="AI905:AI906"/>
    <mergeCell ref="AI948:AI949"/>
    <mergeCell ref="AI991:AI992"/>
    <mergeCell ref="AI1034:AI1035"/>
    <mergeCell ref="T948:X948"/>
    <mergeCell ref="Y948:AC948"/>
    <mergeCell ref="AD948:AH948"/>
    <mergeCell ref="T991:X991"/>
    <mergeCell ref="Y991:AC991"/>
    <mergeCell ref="AD991:AH991"/>
    <mergeCell ref="T1034:X1034"/>
    <mergeCell ref="Y1034:AC1034"/>
    <mergeCell ref="AD1034:AH1034"/>
    <mergeCell ref="T733:X733"/>
    <mergeCell ref="Y733:AC733"/>
    <mergeCell ref="AD733:AH733"/>
    <mergeCell ref="T776:X776"/>
    <mergeCell ref="Y776:AC776"/>
    <mergeCell ref="AD776:AH776"/>
    <mergeCell ref="T819:X819"/>
    <mergeCell ref="B1378:F1378"/>
    <mergeCell ref="G1378:K1378"/>
    <mergeCell ref="L1378:P1378"/>
    <mergeCell ref="AV1120:AZ1120"/>
    <mergeCell ref="BA1120:BA1121"/>
    <mergeCell ref="B1120:F1120"/>
    <mergeCell ref="G1120:K1120"/>
    <mergeCell ref="L1120:P1120"/>
    <mergeCell ref="Q1120:Q1121"/>
    <mergeCell ref="T1120:X1120"/>
    <mergeCell ref="Y1120:AC1120"/>
    <mergeCell ref="AD1120:AH1120"/>
    <mergeCell ref="AI1120:AI1121"/>
    <mergeCell ref="AL1120:AP1120"/>
    <mergeCell ref="AV1206:AZ1206"/>
    <mergeCell ref="BA1206:BA1207"/>
    <mergeCell ref="T1206:X1206"/>
    <mergeCell ref="Y1206:AC1206"/>
    <mergeCell ref="AD1206:AH1206"/>
    <mergeCell ref="AV1163:AZ1163"/>
    <mergeCell ref="BA1163:BA1164"/>
    <mergeCell ref="AQ1120:AU1120"/>
    <mergeCell ref="AL1163:AP1163"/>
    <mergeCell ref="AQ1206:AU1206"/>
    <mergeCell ref="AI1206:AI1207"/>
    <mergeCell ref="B1206:F1206"/>
    <mergeCell ref="G1206:K1206"/>
    <mergeCell ref="L1206:P1206"/>
    <mergeCell ref="Q1206:Q1207"/>
    <mergeCell ref="AL1206:AP1206"/>
    <mergeCell ref="AQ1163:AU1163"/>
    <mergeCell ref="T1163:X1163"/>
    <mergeCell ref="Y1163:AC1163"/>
    <mergeCell ref="AD1163:AH1163"/>
    <mergeCell ref="AI1163:AI1164"/>
    <mergeCell ref="B1163:F1163"/>
    <mergeCell ref="G1163:K1163"/>
    <mergeCell ref="L1163:P1163"/>
    <mergeCell ref="Q1163:Q1164"/>
    <mergeCell ref="AI1507:AI1508"/>
    <mergeCell ref="L1636:P1636"/>
    <mergeCell ref="B1421:F1421"/>
    <mergeCell ref="G1421:K1421"/>
    <mergeCell ref="L1421:P1421"/>
    <mergeCell ref="Q1421:Q1422"/>
    <mergeCell ref="Y1421:AC1421"/>
    <mergeCell ref="AD1421:AH1421"/>
    <mergeCell ref="AI1421:AI1422"/>
    <mergeCell ref="B1464:F1464"/>
    <mergeCell ref="G1464:K1464"/>
    <mergeCell ref="L1464:P1464"/>
    <mergeCell ref="Q1464:Q1465"/>
    <mergeCell ref="B1507:F1507"/>
    <mergeCell ref="G1507:K1507"/>
    <mergeCell ref="L1507:P1507"/>
    <mergeCell ref="Q1507:Q1508"/>
    <mergeCell ref="T1507:X1507"/>
    <mergeCell ref="Y1507:AC1507"/>
    <mergeCell ref="AD1507:AH1507"/>
    <mergeCell ref="B1550:F1550"/>
    <mergeCell ref="G1550:K1550"/>
    <mergeCell ref="L1550:P1550"/>
    <mergeCell ref="Q1550:Q1551"/>
    <mergeCell ref="Q1636:Q1637"/>
    <mergeCell ref="T1636:X1636"/>
    <mergeCell ref="Y1636:AC1636"/>
    <mergeCell ref="AD1636:AH1636"/>
    <mergeCell ref="AI1636:AI1637"/>
    <mergeCell ref="B1636:F1636"/>
    <mergeCell ref="G1636:K1636"/>
    <mergeCell ref="B1593:F1593"/>
    <mergeCell ref="G1593:K1593"/>
    <mergeCell ref="L1593:P1593"/>
    <mergeCell ref="Q1593:Q1594"/>
    <mergeCell ref="B2066:F2066"/>
    <mergeCell ref="G2066:K2066"/>
    <mergeCell ref="L2066:P2066"/>
    <mergeCell ref="Q2066:Q2067"/>
    <mergeCell ref="T2066:X2066"/>
    <mergeCell ref="T2109:X2109"/>
    <mergeCell ref="Y1679:AC1679"/>
    <mergeCell ref="AD1679:AH1679"/>
    <mergeCell ref="AI1679:AI1680"/>
    <mergeCell ref="B1679:F1679"/>
    <mergeCell ref="G1679:K1679"/>
    <mergeCell ref="L1679:P1679"/>
    <mergeCell ref="Q1679:Q1680"/>
    <mergeCell ref="T1679:X1679"/>
    <mergeCell ref="AI1722:AI1723"/>
    <mergeCell ref="B1722:F1722"/>
    <mergeCell ref="G1722:K1722"/>
    <mergeCell ref="L1722:P1722"/>
    <mergeCell ref="Q1722:Q1723"/>
    <mergeCell ref="B1765:F1765"/>
    <mergeCell ref="G1765:K1765"/>
    <mergeCell ref="L1765:P1765"/>
    <mergeCell ref="Q1765:Q1766"/>
    <mergeCell ref="T1765:X1765"/>
    <mergeCell ref="AD2281:AH2281"/>
    <mergeCell ref="B2109:F2109"/>
    <mergeCell ref="G2109:K2109"/>
    <mergeCell ref="L2109:P2109"/>
    <mergeCell ref="Q2109:Q2110"/>
    <mergeCell ref="B2281:F2281"/>
    <mergeCell ref="AI2152:AI2153"/>
    <mergeCell ref="B2152:F2152"/>
    <mergeCell ref="G2152:K2152"/>
    <mergeCell ref="L2152:P2152"/>
    <mergeCell ref="Q2152:Q2153"/>
    <mergeCell ref="B2238:F2238"/>
    <mergeCell ref="G2238:K2238"/>
    <mergeCell ref="L2238:P2238"/>
    <mergeCell ref="Q2238:Q2239"/>
    <mergeCell ref="T2238:X2238"/>
    <mergeCell ref="Y2238:AC2238"/>
    <mergeCell ref="AD2238:AH2238"/>
    <mergeCell ref="AI2238:AI2239"/>
    <mergeCell ref="B2195:F2195"/>
    <mergeCell ref="G2195:K2195"/>
    <mergeCell ref="L2195:P2195"/>
    <mergeCell ref="Q2195:Q2196"/>
    <mergeCell ref="T2195:X2195"/>
    <mergeCell ref="G2281:K2281"/>
    <mergeCell ref="L2281:P2281"/>
    <mergeCell ref="Q2281:Q2282"/>
    <mergeCell ref="T2281:X2281"/>
    <mergeCell ref="Y2281:AC2281"/>
    <mergeCell ref="B2324:F2324"/>
    <mergeCell ref="G2324:K2324"/>
    <mergeCell ref="L2324:P2324"/>
    <mergeCell ref="Q2324:Q2325"/>
    <mergeCell ref="Q2582:Q2583"/>
    <mergeCell ref="L2711:P2711"/>
    <mergeCell ref="Q2711:Q2712"/>
    <mergeCell ref="B2453:F2453"/>
    <mergeCell ref="G2453:K2453"/>
    <mergeCell ref="L2453:P2453"/>
    <mergeCell ref="Q2453:Q2454"/>
    <mergeCell ref="B2496:F2496"/>
    <mergeCell ref="G2496:K2496"/>
    <mergeCell ref="L2496:P2496"/>
    <mergeCell ref="Q2496:Q2497"/>
    <mergeCell ref="B2539:F2539"/>
    <mergeCell ref="G2539:K2539"/>
    <mergeCell ref="L2539:P2539"/>
    <mergeCell ref="Q2539:Q2540"/>
    <mergeCell ref="B2625:F2625"/>
    <mergeCell ref="G2625:K2625"/>
    <mergeCell ref="L2625:P2625"/>
    <mergeCell ref="Q2625:Q2626"/>
    <mergeCell ref="B2711:F2711"/>
    <mergeCell ref="B2410:F2410"/>
    <mergeCell ref="G2410:K2410"/>
    <mergeCell ref="L2410:P2410"/>
    <mergeCell ref="Q2410:Q2411"/>
    <mergeCell ref="T2410:X2410"/>
    <mergeCell ref="B2367:F2367"/>
    <mergeCell ref="G2367:K2367"/>
    <mergeCell ref="L2367:P2367"/>
    <mergeCell ref="Q2367:Q2368"/>
    <mergeCell ref="T2367:X2367"/>
    <mergeCell ref="Y2840:AC2840"/>
    <mergeCell ref="L2883:P2883"/>
    <mergeCell ref="Q2883:Q2884"/>
    <mergeCell ref="T2883:X2883"/>
    <mergeCell ref="AI2797:AI2798"/>
    <mergeCell ref="B2582:F2582"/>
    <mergeCell ref="G2582:K2582"/>
    <mergeCell ref="L2582:P2582"/>
    <mergeCell ref="T2668:X2668"/>
    <mergeCell ref="T2625:X2625"/>
    <mergeCell ref="Y2668:AC2668"/>
    <mergeCell ref="B2668:F2668"/>
    <mergeCell ref="G2668:K2668"/>
    <mergeCell ref="L2668:P2668"/>
    <mergeCell ref="Q2668:Q2669"/>
    <mergeCell ref="Y2625:AC2625"/>
    <mergeCell ref="AD2582:AH2582"/>
    <mergeCell ref="G2711:K2711"/>
    <mergeCell ref="T2711:X2711"/>
    <mergeCell ref="AI2883:AI2884"/>
    <mergeCell ref="AD2754:AH2754"/>
    <mergeCell ref="AI2754:AI2755"/>
    <mergeCell ref="AD2840:AH2840"/>
    <mergeCell ref="AI2840:AI2841"/>
    <mergeCell ref="AD2797:AH2797"/>
    <mergeCell ref="T2754:X2754"/>
    <mergeCell ref="Y2754:AC2754"/>
    <mergeCell ref="Y2711:AC2711"/>
    <mergeCell ref="AD2711:AH2711"/>
    <mergeCell ref="AI2711:AI2712"/>
    <mergeCell ref="AD2625:AH2625"/>
    <mergeCell ref="AI3313:AI3314"/>
    <mergeCell ref="AI3270:AI3271"/>
    <mergeCell ref="AI3227:AI3228"/>
    <mergeCell ref="T3098:X3098"/>
    <mergeCell ref="T3184:X3184"/>
    <mergeCell ref="T2926:X2926"/>
    <mergeCell ref="T3012:X3012"/>
    <mergeCell ref="Y3012:AC3012"/>
    <mergeCell ref="Y2926:AC2926"/>
    <mergeCell ref="AD2926:AH2926"/>
    <mergeCell ref="Y2883:AC2883"/>
    <mergeCell ref="AI2926:AI2927"/>
    <mergeCell ref="T2969:X2969"/>
    <mergeCell ref="Y2969:AC2969"/>
    <mergeCell ref="AD2969:AH2969"/>
    <mergeCell ref="AI2969:AI2970"/>
    <mergeCell ref="T2840:X2840"/>
    <mergeCell ref="B2969:F2969"/>
    <mergeCell ref="G2969:K2969"/>
    <mergeCell ref="L2969:P2969"/>
    <mergeCell ref="B3313:F3313"/>
    <mergeCell ref="G3313:K3313"/>
    <mergeCell ref="L3313:P3313"/>
    <mergeCell ref="Q3313:Q3314"/>
    <mergeCell ref="T3313:W3313"/>
    <mergeCell ref="Y3313:AB3313"/>
    <mergeCell ref="Y3227:AB3227"/>
    <mergeCell ref="Q2969:Q2970"/>
    <mergeCell ref="G3141:K3141"/>
    <mergeCell ref="L3141:P3141"/>
    <mergeCell ref="Q3141:Q3142"/>
    <mergeCell ref="T3141:X3141"/>
    <mergeCell ref="B3012:F3012"/>
    <mergeCell ref="G3012:K3012"/>
    <mergeCell ref="B3270:F3270"/>
    <mergeCell ref="G3270:K3270"/>
    <mergeCell ref="Q3012:Q3013"/>
    <mergeCell ref="Y3098:AC3098"/>
    <mergeCell ref="Y3055:AC3055"/>
    <mergeCell ref="B3098:F3098"/>
    <mergeCell ref="G3098:K3098"/>
    <mergeCell ref="AJ3522:AM3522"/>
    <mergeCell ref="AD3313:AG3313"/>
    <mergeCell ref="T3442:W3442"/>
    <mergeCell ref="Y3442:AB3442"/>
    <mergeCell ref="AD3442:AG3442"/>
    <mergeCell ref="B3442:F3442"/>
    <mergeCell ref="G3442:K3442"/>
    <mergeCell ref="L3442:P3442"/>
    <mergeCell ref="Q3442:Q3443"/>
    <mergeCell ref="T3399:W3399"/>
    <mergeCell ref="Y3399:AB3399"/>
    <mergeCell ref="AD3399:AG3399"/>
    <mergeCell ref="B3399:F3399"/>
    <mergeCell ref="G3399:K3399"/>
    <mergeCell ref="L3399:P3399"/>
    <mergeCell ref="Q3399:Q3400"/>
    <mergeCell ref="T3356:W3356"/>
    <mergeCell ref="T3485:W3485"/>
    <mergeCell ref="Y3485:AB3485"/>
    <mergeCell ref="AD3485:AG3485"/>
    <mergeCell ref="B3485:F3485"/>
    <mergeCell ref="G3485:K3485"/>
    <mergeCell ref="L3485:P3485"/>
    <mergeCell ref="Q3485:Q3486"/>
    <mergeCell ref="AJ3565:AM3565"/>
    <mergeCell ref="B3528:F3528"/>
    <mergeCell ref="G3528:K3528"/>
    <mergeCell ref="L3528:P3528"/>
    <mergeCell ref="Q3528:Q3529"/>
    <mergeCell ref="T3528:W3528"/>
    <mergeCell ref="Y3528:AB3528"/>
    <mergeCell ref="AD3528:AG3528"/>
    <mergeCell ref="B3571:F3571"/>
    <mergeCell ref="G3571:K3571"/>
    <mergeCell ref="L3571:P3571"/>
    <mergeCell ref="Q3571:Q3572"/>
    <mergeCell ref="T3571:W3571"/>
    <mergeCell ref="Y3571:AB3571"/>
    <mergeCell ref="AD3571:AG3571"/>
    <mergeCell ref="AI3571:AI3572"/>
    <mergeCell ref="AI3528:AI3529"/>
    <mergeCell ref="AI3829:AI3830"/>
    <mergeCell ref="T3829:W3829"/>
    <mergeCell ref="Y3829:AB3829"/>
    <mergeCell ref="AD3829:AG3829"/>
    <mergeCell ref="AD3872:AG3872"/>
    <mergeCell ref="Y3872:AB3872"/>
    <mergeCell ref="T3872:W3872"/>
    <mergeCell ref="B3829:F3829"/>
    <mergeCell ref="G3829:K3829"/>
    <mergeCell ref="L3829:P3829"/>
    <mergeCell ref="Q3829:Q3830"/>
    <mergeCell ref="B3872:F3872"/>
    <mergeCell ref="G3872:K3872"/>
    <mergeCell ref="L3872:P3872"/>
    <mergeCell ref="Q3872:Q3873"/>
    <mergeCell ref="AI3872:AI3873"/>
    <mergeCell ref="B3958:F3958"/>
    <mergeCell ref="G3958:K3958"/>
    <mergeCell ref="L3958:P3958"/>
    <mergeCell ref="Q3958:Q3959"/>
    <mergeCell ref="T3915:W3915"/>
    <mergeCell ref="Y3915:AB3915"/>
    <mergeCell ref="AD3915:AG3915"/>
    <mergeCell ref="B3915:F3915"/>
    <mergeCell ref="G3915:K3915"/>
    <mergeCell ref="L3915:P3915"/>
    <mergeCell ref="AI3958:AI3959"/>
    <mergeCell ref="AD4044:AG4044"/>
    <mergeCell ref="L4044:P4044"/>
    <mergeCell ref="Q4044:Q4045"/>
    <mergeCell ref="T4044:W4044"/>
    <mergeCell ref="Y4044:AB4044"/>
    <mergeCell ref="AI3915:AI3916"/>
    <mergeCell ref="T3958:W3958"/>
    <mergeCell ref="Y3958:AB3958"/>
    <mergeCell ref="AD3958:AG3958"/>
    <mergeCell ref="AI4130:AI4131"/>
    <mergeCell ref="AI4173:AI4174"/>
    <mergeCell ref="B4216:F4216"/>
    <mergeCell ref="G4216:K4216"/>
    <mergeCell ref="L4216:P4216"/>
    <mergeCell ref="Q4216:Q4217"/>
    <mergeCell ref="T4216:X4216"/>
    <mergeCell ref="Y4216:AC4216"/>
    <mergeCell ref="AD4216:AH4216"/>
    <mergeCell ref="AI4216:AI4217"/>
    <mergeCell ref="B4173:F4173"/>
    <mergeCell ref="G4173:K4173"/>
    <mergeCell ref="L4173:P4173"/>
    <mergeCell ref="Q4173:Q4174"/>
    <mergeCell ref="T4130:X4130"/>
    <mergeCell ref="Y4130:AC4130"/>
    <mergeCell ref="AD4130:AH4130"/>
    <mergeCell ref="T4173:X4173"/>
    <mergeCell ref="Y4173:AC4173"/>
    <mergeCell ref="AD4173:AH4173"/>
    <mergeCell ref="B4130:F4130"/>
    <mergeCell ref="G4130:K4130"/>
    <mergeCell ref="L4130:P4130"/>
    <mergeCell ref="Q4130:Q4131"/>
    <mergeCell ref="T4259:X4259"/>
    <mergeCell ref="Y4259:AC4259"/>
    <mergeCell ref="AD4259:AH4259"/>
    <mergeCell ref="AI4259:AI4260"/>
    <mergeCell ref="B4259:F4259"/>
    <mergeCell ref="G4259:K4259"/>
    <mergeCell ref="L4259:P4259"/>
    <mergeCell ref="Q4259:Q4260"/>
    <mergeCell ref="B4302:F4302"/>
    <mergeCell ref="G4302:K4302"/>
    <mergeCell ref="L4302:P4302"/>
    <mergeCell ref="Q4302:Q4303"/>
    <mergeCell ref="T4345:X4345"/>
    <mergeCell ref="Y4345:AC4345"/>
    <mergeCell ref="AD4345:AH4345"/>
    <mergeCell ref="AI4345:AI4346"/>
    <mergeCell ref="B4345:F4345"/>
    <mergeCell ref="G4345:K4345"/>
    <mergeCell ref="L4345:P4345"/>
    <mergeCell ref="Q4345:Q4346"/>
    <mergeCell ref="T4302:X4302"/>
    <mergeCell ref="Y4302:AC4302"/>
    <mergeCell ref="AD4302:AH4302"/>
    <mergeCell ref="AI4302:AI4303"/>
  </mergeCells>
  <phoneticPr fontId="1"/>
  <pageMargins left="0.7" right="0.7" top="0.75" bottom="0.75" header="0.3" footer="0.3"/>
  <pageSetup paperSize="9" orientation="portrait" horizontalDpi="300" verticalDpi="300" r:id="rId1"/>
  <ignoredErrors>
    <ignoredError sqref="F3057:P3062 F3067 F3064:P3064 F3063:H3063 K3063:N3063 P3063 F3066 H3066:K3066 M3066:P3066 K3067 P306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2026-06-18T06:05:17Z</dcterms:modified>
</cp:coreProperties>
</file>